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b71d3a535db91e07/Documents/electronics/deltaprinter/"/>
    </mc:Choice>
  </mc:AlternateContent>
  <xr:revisionPtr revIDLastSave="931" documentId="8_{D7A41807-C4AC-46B6-9B77-ADBE5E5CDD41}" xr6:coauthVersionLast="47" xr6:coauthVersionMax="47" xr10:uidLastSave="{BB14EDC7-D2E6-4756-A72C-A426B7C645A6}"/>
  <bookViews>
    <workbookView xWindow="-26775" yWindow="285" windowWidth="21600" windowHeight="14205" activeTab="1" xr2:uid="{45D930C9-AE9D-480E-9B7B-3B16F35EED75}"/>
  </bookViews>
  <sheets>
    <sheet name="new effector" sheetId="1" r:id="rId1"/>
    <sheet name="posn jitter orig" sheetId="2" r:id="rId2"/>
    <sheet name="posn jitter new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1" i="4" l="1"/>
  <c r="E51" i="2"/>
  <c r="H710" i="2" s="1"/>
  <c r="H710" i="4" s="1"/>
  <c r="D7" i="4"/>
  <c r="D6" i="4"/>
  <c r="D5" i="4"/>
  <c r="E25" i="4"/>
  <c r="I112" i="4" s="1"/>
  <c r="D13" i="4"/>
  <c r="D9" i="4"/>
  <c r="J7" i="4"/>
  <c r="E50" i="4" s="1"/>
  <c r="E26" i="4"/>
  <c r="G711" i="2"/>
  <c r="G711" i="4" s="1"/>
  <c r="F711" i="2"/>
  <c r="F711" i="4" s="1"/>
  <c r="F710" i="2"/>
  <c r="F710" i="4" s="1"/>
  <c r="H709" i="2"/>
  <c r="H709" i="4" s="1"/>
  <c r="H708" i="2"/>
  <c r="H708" i="4" s="1"/>
  <c r="G708" i="2"/>
  <c r="G708" i="4" s="1"/>
  <c r="G707" i="2"/>
  <c r="G707" i="4" s="1"/>
  <c r="F707" i="2"/>
  <c r="F707" i="4" s="1"/>
  <c r="F706" i="2"/>
  <c r="F706" i="4" s="1"/>
  <c r="H705" i="2"/>
  <c r="H705" i="4" s="1"/>
  <c r="H704" i="2"/>
  <c r="H704" i="4" s="1"/>
  <c r="G704" i="2"/>
  <c r="G704" i="4" s="1"/>
  <c r="G703" i="2"/>
  <c r="G703" i="4" s="1"/>
  <c r="F703" i="2"/>
  <c r="F703" i="4" s="1"/>
  <c r="F702" i="2"/>
  <c r="F702" i="4" s="1"/>
  <c r="H701" i="2"/>
  <c r="H701" i="4" s="1"/>
  <c r="H700" i="2"/>
  <c r="H700" i="4" s="1"/>
  <c r="G700" i="2"/>
  <c r="G700" i="4" s="1"/>
  <c r="G699" i="2"/>
  <c r="G699" i="4" s="1"/>
  <c r="F699" i="2"/>
  <c r="F699" i="4" s="1"/>
  <c r="F698" i="2"/>
  <c r="F698" i="4" s="1"/>
  <c r="H697" i="2"/>
  <c r="H697" i="4" s="1"/>
  <c r="G697" i="2"/>
  <c r="G697" i="4" s="1"/>
  <c r="F697" i="2"/>
  <c r="F697" i="4" s="1"/>
  <c r="H696" i="2"/>
  <c r="H696" i="4" s="1"/>
  <c r="G696" i="2"/>
  <c r="G696" i="4" s="1"/>
  <c r="F696" i="2"/>
  <c r="F696" i="4" s="1"/>
  <c r="H695" i="2"/>
  <c r="H695" i="4" s="1"/>
  <c r="G695" i="2"/>
  <c r="G695" i="4" s="1"/>
  <c r="F695" i="2"/>
  <c r="F695" i="4" s="1"/>
  <c r="H694" i="2"/>
  <c r="H694" i="4" s="1"/>
  <c r="G694" i="2"/>
  <c r="G694" i="4" s="1"/>
  <c r="F694" i="2"/>
  <c r="F694" i="4" s="1"/>
  <c r="H693" i="2"/>
  <c r="H693" i="4" s="1"/>
  <c r="G693" i="2"/>
  <c r="G693" i="4" s="1"/>
  <c r="F693" i="2"/>
  <c r="F693" i="4" s="1"/>
  <c r="H692" i="2"/>
  <c r="H692" i="4" s="1"/>
  <c r="G692" i="2"/>
  <c r="G692" i="4" s="1"/>
  <c r="F692" i="2"/>
  <c r="F692" i="4" s="1"/>
  <c r="H691" i="2"/>
  <c r="H691" i="4" s="1"/>
  <c r="G691" i="2"/>
  <c r="G691" i="4" s="1"/>
  <c r="F691" i="2"/>
  <c r="F691" i="4" s="1"/>
  <c r="H690" i="2"/>
  <c r="H690" i="4" s="1"/>
  <c r="G690" i="2"/>
  <c r="G690" i="4" s="1"/>
  <c r="F690" i="2"/>
  <c r="F690" i="4" s="1"/>
  <c r="H689" i="2"/>
  <c r="H689" i="4" s="1"/>
  <c r="G689" i="2"/>
  <c r="G689" i="4" s="1"/>
  <c r="F689" i="2"/>
  <c r="F689" i="4" s="1"/>
  <c r="H688" i="2"/>
  <c r="H688" i="4" s="1"/>
  <c r="G688" i="2"/>
  <c r="G688" i="4" s="1"/>
  <c r="F688" i="2"/>
  <c r="F688" i="4" s="1"/>
  <c r="H687" i="2"/>
  <c r="H687" i="4" s="1"/>
  <c r="G687" i="2"/>
  <c r="G687" i="4" s="1"/>
  <c r="F687" i="2"/>
  <c r="F687" i="4" s="1"/>
  <c r="H686" i="2"/>
  <c r="H686" i="4" s="1"/>
  <c r="G686" i="2"/>
  <c r="G686" i="4" s="1"/>
  <c r="F686" i="2"/>
  <c r="F686" i="4" s="1"/>
  <c r="H685" i="2"/>
  <c r="H685" i="4" s="1"/>
  <c r="G685" i="2"/>
  <c r="G685" i="4" s="1"/>
  <c r="F685" i="2"/>
  <c r="F685" i="4" s="1"/>
  <c r="H684" i="2"/>
  <c r="H684" i="4" s="1"/>
  <c r="G684" i="2"/>
  <c r="G684" i="4" s="1"/>
  <c r="F684" i="2"/>
  <c r="F684" i="4" s="1"/>
  <c r="H683" i="2"/>
  <c r="H683" i="4" s="1"/>
  <c r="G683" i="2"/>
  <c r="G683" i="4" s="1"/>
  <c r="F683" i="2"/>
  <c r="F683" i="4" s="1"/>
  <c r="H682" i="2"/>
  <c r="H682" i="4" s="1"/>
  <c r="G682" i="2"/>
  <c r="G682" i="4" s="1"/>
  <c r="F682" i="2"/>
  <c r="F682" i="4" s="1"/>
  <c r="H681" i="2"/>
  <c r="H681" i="4" s="1"/>
  <c r="G681" i="2"/>
  <c r="G681" i="4" s="1"/>
  <c r="F681" i="2"/>
  <c r="F681" i="4" s="1"/>
  <c r="H680" i="2"/>
  <c r="H680" i="4" s="1"/>
  <c r="G680" i="2"/>
  <c r="G680" i="4" s="1"/>
  <c r="F680" i="2"/>
  <c r="F680" i="4" s="1"/>
  <c r="H679" i="2"/>
  <c r="H679" i="4" s="1"/>
  <c r="G679" i="2"/>
  <c r="G679" i="4" s="1"/>
  <c r="F679" i="2"/>
  <c r="F679" i="4" s="1"/>
  <c r="H678" i="2"/>
  <c r="H678" i="4" s="1"/>
  <c r="G678" i="2"/>
  <c r="G678" i="4" s="1"/>
  <c r="F678" i="2"/>
  <c r="F678" i="4" s="1"/>
  <c r="H677" i="2"/>
  <c r="H677" i="4" s="1"/>
  <c r="G677" i="2"/>
  <c r="G677" i="4" s="1"/>
  <c r="F677" i="2"/>
  <c r="F677" i="4" s="1"/>
  <c r="H676" i="2"/>
  <c r="H676" i="4" s="1"/>
  <c r="G676" i="2"/>
  <c r="G676" i="4" s="1"/>
  <c r="F676" i="2"/>
  <c r="F676" i="4" s="1"/>
  <c r="H675" i="2"/>
  <c r="H675" i="4" s="1"/>
  <c r="G675" i="2"/>
  <c r="G675" i="4" s="1"/>
  <c r="F675" i="2"/>
  <c r="F675" i="4" s="1"/>
  <c r="H674" i="2"/>
  <c r="H674" i="4" s="1"/>
  <c r="G674" i="2"/>
  <c r="G674" i="4" s="1"/>
  <c r="F674" i="2"/>
  <c r="F674" i="4" s="1"/>
  <c r="H673" i="2"/>
  <c r="H673" i="4" s="1"/>
  <c r="G673" i="2"/>
  <c r="G673" i="4" s="1"/>
  <c r="F673" i="2"/>
  <c r="F673" i="4" s="1"/>
  <c r="H672" i="2"/>
  <c r="H672" i="4" s="1"/>
  <c r="G672" i="2"/>
  <c r="G672" i="4" s="1"/>
  <c r="F672" i="2"/>
  <c r="F672" i="4" s="1"/>
  <c r="H671" i="2"/>
  <c r="H671" i="4" s="1"/>
  <c r="G671" i="2"/>
  <c r="G671" i="4" s="1"/>
  <c r="F671" i="2"/>
  <c r="F671" i="4" s="1"/>
  <c r="H670" i="2"/>
  <c r="H670" i="4" s="1"/>
  <c r="G670" i="2"/>
  <c r="G670" i="4" s="1"/>
  <c r="F670" i="2"/>
  <c r="F670" i="4" s="1"/>
  <c r="H669" i="2"/>
  <c r="H669" i="4" s="1"/>
  <c r="G669" i="2"/>
  <c r="G669" i="4" s="1"/>
  <c r="F669" i="2"/>
  <c r="F669" i="4" s="1"/>
  <c r="H668" i="2"/>
  <c r="H668" i="4" s="1"/>
  <c r="G668" i="2"/>
  <c r="G668" i="4" s="1"/>
  <c r="F668" i="2"/>
  <c r="F668" i="4" s="1"/>
  <c r="H667" i="2"/>
  <c r="H667" i="4" s="1"/>
  <c r="G667" i="2"/>
  <c r="G667" i="4" s="1"/>
  <c r="F667" i="2"/>
  <c r="F667" i="4" s="1"/>
  <c r="H666" i="2"/>
  <c r="H666" i="4" s="1"/>
  <c r="G666" i="2"/>
  <c r="G666" i="4" s="1"/>
  <c r="F666" i="2"/>
  <c r="F666" i="4" s="1"/>
  <c r="H665" i="2"/>
  <c r="H665" i="4" s="1"/>
  <c r="G665" i="2"/>
  <c r="G665" i="4" s="1"/>
  <c r="F665" i="2"/>
  <c r="F665" i="4" s="1"/>
  <c r="H664" i="2"/>
  <c r="H664" i="4" s="1"/>
  <c r="G664" i="2"/>
  <c r="G664" i="4" s="1"/>
  <c r="F664" i="2"/>
  <c r="F664" i="4" s="1"/>
  <c r="H663" i="2"/>
  <c r="H663" i="4" s="1"/>
  <c r="G663" i="2"/>
  <c r="G663" i="4" s="1"/>
  <c r="F663" i="2"/>
  <c r="F663" i="4" s="1"/>
  <c r="H662" i="2"/>
  <c r="H662" i="4" s="1"/>
  <c r="G662" i="2"/>
  <c r="G662" i="4" s="1"/>
  <c r="F662" i="2"/>
  <c r="F662" i="4" s="1"/>
  <c r="H661" i="2"/>
  <c r="H661" i="4" s="1"/>
  <c r="G661" i="2"/>
  <c r="G661" i="4" s="1"/>
  <c r="F661" i="2"/>
  <c r="F661" i="4" s="1"/>
  <c r="H660" i="2"/>
  <c r="H660" i="4" s="1"/>
  <c r="G660" i="2"/>
  <c r="G660" i="4" s="1"/>
  <c r="F660" i="2"/>
  <c r="F660" i="4" s="1"/>
  <c r="H659" i="2"/>
  <c r="H659" i="4" s="1"/>
  <c r="G659" i="2"/>
  <c r="G659" i="4" s="1"/>
  <c r="F659" i="2"/>
  <c r="F659" i="4" s="1"/>
  <c r="H658" i="2"/>
  <c r="H658" i="4" s="1"/>
  <c r="G658" i="2"/>
  <c r="G658" i="4" s="1"/>
  <c r="F658" i="2"/>
  <c r="F658" i="4" s="1"/>
  <c r="H657" i="2"/>
  <c r="H657" i="4" s="1"/>
  <c r="G657" i="2"/>
  <c r="G657" i="4" s="1"/>
  <c r="F657" i="2"/>
  <c r="F657" i="4" s="1"/>
  <c r="H656" i="2"/>
  <c r="H656" i="4" s="1"/>
  <c r="G656" i="2"/>
  <c r="G656" i="4" s="1"/>
  <c r="F656" i="2"/>
  <c r="F656" i="4" s="1"/>
  <c r="H655" i="2"/>
  <c r="H655" i="4" s="1"/>
  <c r="G655" i="2"/>
  <c r="G655" i="4" s="1"/>
  <c r="F655" i="2"/>
  <c r="F655" i="4" s="1"/>
  <c r="H654" i="2"/>
  <c r="H654" i="4" s="1"/>
  <c r="G654" i="2"/>
  <c r="G654" i="4" s="1"/>
  <c r="F654" i="2"/>
  <c r="F654" i="4" s="1"/>
  <c r="H653" i="2"/>
  <c r="H653" i="4" s="1"/>
  <c r="G653" i="2"/>
  <c r="G653" i="4" s="1"/>
  <c r="F653" i="2"/>
  <c r="F653" i="4" s="1"/>
  <c r="H652" i="2"/>
  <c r="H652" i="4" s="1"/>
  <c r="G652" i="2"/>
  <c r="G652" i="4" s="1"/>
  <c r="F652" i="2"/>
  <c r="F652" i="4" s="1"/>
  <c r="H651" i="2"/>
  <c r="H651" i="4" s="1"/>
  <c r="G651" i="2"/>
  <c r="G651" i="4" s="1"/>
  <c r="F651" i="2"/>
  <c r="F651" i="4" s="1"/>
  <c r="H650" i="2"/>
  <c r="H650" i="4" s="1"/>
  <c r="G650" i="2"/>
  <c r="G650" i="4" s="1"/>
  <c r="F650" i="2"/>
  <c r="F650" i="4" s="1"/>
  <c r="H649" i="2"/>
  <c r="H649" i="4" s="1"/>
  <c r="G649" i="2"/>
  <c r="G649" i="4" s="1"/>
  <c r="F649" i="2"/>
  <c r="F649" i="4" s="1"/>
  <c r="H648" i="2"/>
  <c r="H648" i="4" s="1"/>
  <c r="G648" i="2"/>
  <c r="G648" i="4" s="1"/>
  <c r="F648" i="2"/>
  <c r="F648" i="4" s="1"/>
  <c r="H647" i="2"/>
  <c r="H647" i="4" s="1"/>
  <c r="G647" i="2"/>
  <c r="G647" i="4" s="1"/>
  <c r="F647" i="2"/>
  <c r="F647" i="4" s="1"/>
  <c r="H646" i="2"/>
  <c r="H646" i="4" s="1"/>
  <c r="G646" i="2"/>
  <c r="G646" i="4" s="1"/>
  <c r="F646" i="2"/>
  <c r="F646" i="4" s="1"/>
  <c r="H645" i="2"/>
  <c r="H645" i="4" s="1"/>
  <c r="G645" i="2"/>
  <c r="G645" i="4" s="1"/>
  <c r="F645" i="2"/>
  <c r="F645" i="4" s="1"/>
  <c r="H644" i="2"/>
  <c r="H644" i="4" s="1"/>
  <c r="G644" i="2"/>
  <c r="G644" i="4" s="1"/>
  <c r="F644" i="2"/>
  <c r="F644" i="4" s="1"/>
  <c r="H643" i="2"/>
  <c r="H643" i="4" s="1"/>
  <c r="G643" i="2"/>
  <c r="G643" i="4" s="1"/>
  <c r="F643" i="2"/>
  <c r="F643" i="4" s="1"/>
  <c r="H642" i="2"/>
  <c r="H642" i="4" s="1"/>
  <c r="G642" i="2"/>
  <c r="G642" i="4" s="1"/>
  <c r="F642" i="2"/>
  <c r="F642" i="4" s="1"/>
  <c r="H641" i="2"/>
  <c r="H641" i="4" s="1"/>
  <c r="G641" i="2"/>
  <c r="G641" i="4" s="1"/>
  <c r="F641" i="2"/>
  <c r="F641" i="4" s="1"/>
  <c r="H640" i="2"/>
  <c r="H640" i="4" s="1"/>
  <c r="G640" i="2"/>
  <c r="G640" i="4" s="1"/>
  <c r="F640" i="2"/>
  <c r="F640" i="4" s="1"/>
  <c r="H639" i="2"/>
  <c r="H639" i="4" s="1"/>
  <c r="G639" i="2"/>
  <c r="G639" i="4" s="1"/>
  <c r="F639" i="2"/>
  <c r="F639" i="4" s="1"/>
  <c r="H638" i="2"/>
  <c r="H638" i="4" s="1"/>
  <c r="G638" i="2"/>
  <c r="G638" i="4" s="1"/>
  <c r="F638" i="2"/>
  <c r="F638" i="4" s="1"/>
  <c r="H637" i="2"/>
  <c r="H637" i="4" s="1"/>
  <c r="G637" i="2"/>
  <c r="G637" i="4" s="1"/>
  <c r="F637" i="2"/>
  <c r="F637" i="4" s="1"/>
  <c r="H636" i="2"/>
  <c r="H636" i="4" s="1"/>
  <c r="G636" i="2"/>
  <c r="G636" i="4" s="1"/>
  <c r="F636" i="2"/>
  <c r="F636" i="4" s="1"/>
  <c r="H635" i="2"/>
  <c r="H635" i="4" s="1"/>
  <c r="G635" i="2"/>
  <c r="G635" i="4" s="1"/>
  <c r="F635" i="2"/>
  <c r="F635" i="4" s="1"/>
  <c r="H634" i="2"/>
  <c r="H634" i="4" s="1"/>
  <c r="G634" i="2"/>
  <c r="G634" i="4" s="1"/>
  <c r="F634" i="2"/>
  <c r="F634" i="4" s="1"/>
  <c r="H633" i="2"/>
  <c r="H633" i="4" s="1"/>
  <c r="G633" i="2"/>
  <c r="G633" i="4" s="1"/>
  <c r="F633" i="2"/>
  <c r="F633" i="4" s="1"/>
  <c r="H632" i="2"/>
  <c r="H632" i="4" s="1"/>
  <c r="G632" i="2"/>
  <c r="G632" i="4" s="1"/>
  <c r="F632" i="2"/>
  <c r="F632" i="4" s="1"/>
  <c r="H631" i="2"/>
  <c r="H631" i="4" s="1"/>
  <c r="G631" i="2"/>
  <c r="G631" i="4" s="1"/>
  <c r="F631" i="2"/>
  <c r="F631" i="4" s="1"/>
  <c r="H630" i="2"/>
  <c r="H630" i="4" s="1"/>
  <c r="G630" i="2"/>
  <c r="G630" i="4" s="1"/>
  <c r="F630" i="2"/>
  <c r="F630" i="4" s="1"/>
  <c r="H629" i="2"/>
  <c r="H629" i="4" s="1"/>
  <c r="G629" i="2"/>
  <c r="G629" i="4" s="1"/>
  <c r="F629" i="2"/>
  <c r="F629" i="4" s="1"/>
  <c r="H628" i="2"/>
  <c r="H628" i="4" s="1"/>
  <c r="G628" i="2"/>
  <c r="G628" i="4" s="1"/>
  <c r="F628" i="2"/>
  <c r="F628" i="4" s="1"/>
  <c r="H627" i="2"/>
  <c r="H627" i="4" s="1"/>
  <c r="G627" i="2"/>
  <c r="G627" i="4" s="1"/>
  <c r="F627" i="2"/>
  <c r="F627" i="4" s="1"/>
  <c r="H626" i="2"/>
  <c r="H626" i="4" s="1"/>
  <c r="G626" i="2"/>
  <c r="G626" i="4" s="1"/>
  <c r="F626" i="2"/>
  <c r="F626" i="4" s="1"/>
  <c r="H625" i="2"/>
  <c r="H625" i="4" s="1"/>
  <c r="G625" i="2"/>
  <c r="G625" i="4" s="1"/>
  <c r="F625" i="2"/>
  <c r="F625" i="4" s="1"/>
  <c r="H624" i="2"/>
  <c r="H624" i="4" s="1"/>
  <c r="G624" i="2"/>
  <c r="G624" i="4" s="1"/>
  <c r="F624" i="2"/>
  <c r="F624" i="4" s="1"/>
  <c r="H623" i="2"/>
  <c r="H623" i="4" s="1"/>
  <c r="G623" i="2"/>
  <c r="G623" i="4" s="1"/>
  <c r="F623" i="2"/>
  <c r="F623" i="4" s="1"/>
  <c r="H622" i="2"/>
  <c r="H622" i="4" s="1"/>
  <c r="G622" i="2"/>
  <c r="G622" i="4" s="1"/>
  <c r="F622" i="2"/>
  <c r="F622" i="4" s="1"/>
  <c r="H621" i="2"/>
  <c r="H621" i="4" s="1"/>
  <c r="G621" i="2"/>
  <c r="G621" i="4" s="1"/>
  <c r="F621" i="2"/>
  <c r="F621" i="4" s="1"/>
  <c r="H620" i="2"/>
  <c r="H620" i="4" s="1"/>
  <c r="G620" i="2"/>
  <c r="G620" i="4" s="1"/>
  <c r="F620" i="2"/>
  <c r="F620" i="4" s="1"/>
  <c r="H619" i="2"/>
  <c r="H619" i="4" s="1"/>
  <c r="G619" i="2"/>
  <c r="G619" i="4" s="1"/>
  <c r="F619" i="2"/>
  <c r="F619" i="4" s="1"/>
  <c r="H618" i="2"/>
  <c r="H618" i="4" s="1"/>
  <c r="G618" i="2"/>
  <c r="G618" i="4" s="1"/>
  <c r="F618" i="2"/>
  <c r="F618" i="4" s="1"/>
  <c r="H617" i="2"/>
  <c r="H617" i="4" s="1"/>
  <c r="G617" i="2"/>
  <c r="G617" i="4" s="1"/>
  <c r="F617" i="2"/>
  <c r="F617" i="4" s="1"/>
  <c r="H616" i="2"/>
  <c r="H616" i="4" s="1"/>
  <c r="G616" i="2"/>
  <c r="G616" i="4" s="1"/>
  <c r="F616" i="2"/>
  <c r="F616" i="4" s="1"/>
  <c r="H615" i="2"/>
  <c r="H615" i="4" s="1"/>
  <c r="G615" i="2"/>
  <c r="G615" i="4" s="1"/>
  <c r="F615" i="2"/>
  <c r="F615" i="4" s="1"/>
  <c r="H614" i="2"/>
  <c r="H614" i="4" s="1"/>
  <c r="G614" i="2"/>
  <c r="G614" i="4" s="1"/>
  <c r="F614" i="2"/>
  <c r="F614" i="4" s="1"/>
  <c r="H613" i="2"/>
  <c r="H613" i="4" s="1"/>
  <c r="G613" i="2"/>
  <c r="G613" i="4" s="1"/>
  <c r="F613" i="2"/>
  <c r="F613" i="4" s="1"/>
  <c r="H612" i="2"/>
  <c r="H612" i="4" s="1"/>
  <c r="G612" i="2"/>
  <c r="G612" i="4" s="1"/>
  <c r="F612" i="2"/>
  <c r="F612" i="4" s="1"/>
  <c r="H611" i="2"/>
  <c r="H611" i="4" s="1"/>
  <c r="G611" i="2"/>
  <c r="G611" i="4" s="1"/>
  <c r="F611" i="2"/>
  <c r="F611" i="4" s="1"/>
  <c r="H610" i="2"/>
  <c r="H610" i="4" s="1"/>
  <c r="G610" i="2"/>
  <c r="G610" i="4" s="1"/>
  <c r="F610" i="2"/>
  <c r="F610" i="4" s="1"/>
  <c r="H609" i="2"/>
  <c r="H609" i="4" s="1"/>
  <c r="G609" i="2"/>
  <c r="G609" i="4" s="1"/>
  <c r="F609" i="2"/>
  <c r="F609" i="4" s="1"/>
  <c r="H608" i="2"/>
  <c r="H608" i="4" s="1"/>
  <c r="G608" i="2"/>
  <c r="G608" i="4" s="1"/>
  <c r="F608" i="2"/>
  <c r="F608" i="4" s="1"/>
  <c r="H607" i="2"/>
  <c r="H607" i="4" s="1"/>
  <c r="G607" i="2"/>
  <c r="G607" i="4" s="1"/>
  <c r="F607" i="2"/>
  <c r="F607" i="4" s="1"/>
  <c r="H606" i="2"/>
  <c r="H606" i="4" s="1"/>
  <c r="G606" i="2"/>
  <c r="G606" i="4" s="1"/>
  <c r="F606" i="2"/>
  <c r="F606" i="4" s="1"/>
  <c r="H605" i="2"/>
  <c r="H605" i="4" s="1"/>
  <c r="G605" i="2"/>
  <c r="G605" i="4" s="1"/>
  <c r="F605" i="2"/>
  <c r="F605" i="4" s="1"/>
  <c r="H604" i="2"/>
  <c r="H604" i="4" s="1"/>
  <c r="G604" i="2"/>
  <c r="G604" i="4" s="1"/>
  <c r="F604" i="2"/>
  <c r="F604" i="4" s="1"/>
  <c r="H603" i="2"/>
  <c r="H603" i="4" s="1"/>
  <c r="G603" i="2"/>
  <c r="G603" i="4" s="1"/>
  <c r="F603" i="2"/>
  <c r="F603" i="4" s="1"/>
  <c r="H602" i="2"/>
  <c r="H602" i="4" s="1"/>
  <c r="G602" i="2"/>
  <c r="G602" i="4" s="1"/>
  <c r="F602" i="2"/>
  <c r="F602" i="4" s="1"/>
  <c r="H601" i="2"/>
  <c r="H601" i="4" s="1"/>
  <c r="G601" i="2"/>
  <c r="G601" i="4" s="1"/>
  <c r="F601" i="2"/>
  <c r="F601" i="4" s="1"/>
  <c r="H600" i="2"/>
  <c r="H600" i="4" s="1"/>
  <c r="G600" i="2"/>
  <c r="G600" i="4" s="1"/>
  <c r="F600" i="2"/>
  <c r="F600" i="4" s="1"/>
  <c r="H599" i="2"/>
  <c r="H599" i="4" s="1"/>
  <c r="G599" i="2"/>
  <c r="G599" i="4" s="1"/>
  <c r="F599" i="2"/>
  <c r="F599" i="4" s="1"/>
  <c r="H598" i="2"/>
  <c r="H598" i="4" s="1"/>
  <c r="G598" i="2"/>
  <c r="G598" i="4" s="1"/>
  <c r="F598" i="2"/>
  <c r="F598" i="4" s="1"/>
  <c r="H597" i="2"/>
  <c r="H597" i="4" s="1"/>
  <c r="G597" i="2"/>
  <c r="G597" i="4" s="1"/>
  <c r="F597" i="2"/>
  <c r="F597" i="4" s="1"/>
  <c r="H596" i="2"/>
  <c r="H596" i="4" s="1"/>
  <c r="G596" i="2"/>
  <c r="G596" i="4" s="1"/>
  <c r="F596" i="2"/>
  <c r="F596" i="4" s="1"/>
  <c r="H595" i="2"/>
  <c r="H595" i="4" s="1"/>
  <c r="G595" i="2"/>
  <c r="G595" i="4" s="1"/>
  <c r="F595" i="2"/>
  <c r="F595" i="4" s="1"/>
  <c r="H594" i="2"/>
  <c r="H594" i="4" s="1"/>
  <c r="G594" i="2"/>
  <c r="G594" i="4" s="1"/>
  <c r="F594" i="2"/>
  <c r="F594" i="4" s="1"/>
  <c r="H593" i="2"/>
  <c r="H593" i="4" s="1"/>
  <c r="G593" i="2"/>
  <c r="G593" i="4" s="1"/>
  <c r="F593" i="2"/>
  <c r="F593" i="4" s="1"/>
  <c r="H592" i="2"/>
  <c r="H592" i="4" s="1"/>
  <c r="G592" i="2"/>
  <c r="G592" i="4" s="1"/>
  <c r="F592" i="2"/>
  <c r="F592" i="4" s="1"/>
  <c r="H591" i="2"/>
  <c r="H591" i="4" s="1"/>
  <c r="G591" i="2"/>
  <c r="G591" i="4" s="1"/>
  <c r="F591" i="2"/>
  <c r="F591" i="4" s="1"/>
  <c r="H590" i="2"/>
  <c r="H590" i="4" s="1"/>
  <c r="G590" i="2"/>
  <c r="G590" i="4" s="1"/>
  <c r="F590" i="2"/>
  <c r="F590" i="4" s="1"/>
  <c r="H589" i="2"/>
  <c r="H589" i="4" s="1"/>
  <c r="G589" i="2"/>
  <c r="G589" i="4" s="1"/>
  <c r="F589" i="2"/>
  <c r="F589" i="4" s="1"/>
  <c r="H588" i="2"/>
  <c r="H588" i="4" s="1"/>
  <c r="G588" i="2"/>
  <c r="G588" i="4" s="1"/>
  <c r="F588" i="2"/>
  <c r="F588" i="4" s="1"/>
  <c r="H587" i="2"/>
  <c r="H587" i="4" s="1"/>
  <c r="G587" i="2"/>
  <c r="G587" i="4" s="1"/>
  <c r="F587" i="2"/>
  <c r="F587" i="4" s="1"/>
  <c r="H586" i="2"/>
  <c r="H586" i="4" s="1"/>
  <c r="G586" i="2"/>
  <c r="G586" i="4" s="1"/>
  <c r="F586" i="2"/>
  <c r="F586" i="4" s="1"/>
  <c r="H585" i="2"/>
  <c r="H585" i="4" s="1"/>
  <c r="G585" i="2"/>
  <c r="G585" i="4" s="1"/>
  <c r="F585" i="2"/>
  <c r="F585" i="4" s="1"/>
  <c r="H584" i="2"/>
  <c r="H584" i="4" s="1"/>
  <c r="G584" i="2"/>
  <c r="G584" i="4" s="1"/>
  <c r="F584" i="2"/>
  <c r="F584" i="4" s="1"/>
  <c r="H583" i="2"/>
  <c r="H583" i="4" s="1"/>
  <c r="G583" i="2"/>
  <c r="G583" i="4" s="1"/>
  <c r="F583" i="2"/>
  <c r="F583" i="4" s="1"/>
  <c r="H582" i="2"/>
  <c r="H582" i="4" s="1"/>
  <c r="G582" i="2"/>
  <c r="G582" i="4" s="1"/>
  <c r="F582" i="2"/>
  <c r="F582" i="4" s="1"/>
  <c r="H581" i="2"/>
  <c r="H581" i="4" s="1"/>
  <c r="G581" i="2"/>
  <c r="G581" i="4" s="1"/>
  <c r="F581" i="2"/>
  <c r="F581" i="4" s="1"/>
  <c r="H580" i="2"/>
  <c r="H580" i="4" s="1"/>
  <c r="G580" i="2"/>
  <c r="G580" i="4" s="1"/>
  <c r="F580" i="2"/>
  <c r="F580" i="4" s="1"/>
  <c r="H579" i="2"/>
  <c r="H579" i="4" s="1"/>
  <c r="G579" i="2"/>
  <c r="G579" i="4" s="1"/>
  <c r="F579" i="2"/>
  <c r="F579" i="4" s="1"/>
  <c r="H578" i="2"/>
  <c r="H578" i="4" s="1"/>
  <c r="G578" i="2"/>
  <c r="G578" i="4" s="1"/>
  <c r="F578" i="2"/>
  <c r="F578" i="4" s="1"/>
  <c r="H577" i="2"/>
  <c r="H577" i="4" s="1"/>
  <c r="G577" i="2"/>
  <c r="G577" i="4" s="1"/>
  <c r="F577" i="2"/>
  <c r="F577" i="4" s="1"/>
  <c r="H576" i="2"/>
  <c r="H576" i="4" s="1"/>
  <c r="G576" i="2"/>
  <c r="G576" i="4" s="1"/>
  <c r="F576" i="2"/>
  <c r="F576" i="4" s="1"/>
  <c r="H575" i="2"/>
  <c r="H575" i="4" s="1"/>
  <c r="G575" i="2"/>
  <c r="G575" i="4" s="1"/>
  <c r="F575" i="2"/>
  <c r="F575" i="4" s="1"/>
  <c r="H574" i="2"/>
  <c r="H574" i="4" s="1"/>
  <c r="G574" i="2"/>
  <c r="G574" i="4" s="1"/>
  <c r="F574" i="2"/>
  <c r="F574" i="4" s="1"/>
  <c r="H573" i="2"/>
  <c r="H573" i="4" s="1"/>
  <c r="G573" i="2"/>
  <c r="G573" i="4" s="1"/>
  <c r="F573" i="2"/>
  <c r="F573" i="4" s="1"/>
  <c r="H572" i="2"/>
  <c r="H572" i="4" s="1"/>
  <c r="G572" i="2"/>
  <c r="G572" i="4" s="1"/>
  <c r="F572" i="2"/>
  <c r="F572" i="4" s="1"/>
  <c r="H571" i="2"/>
  <c r="H571" i="4" s="1"/>
  <c r="G571" i="2"/>
  <c r="G571" i="4" s="1"/>
  <c r="F571" i="2"/>
  <c r="F571" i="4" s="1"/>
  <c r="H570" i="2"/>
  <c r="H570" i="4" s="1"/>
  <c r="G570" i="2"/>
  <c r="G570" i="4" s="1"/>
  <c r="F570" i="2"/>
  <c r="F570" i="4" s="1"/>
  <c r="H569" i="2"/>
  <c r="H569" i="4" s="1"/>
  <c r="G569" i="2"/>
  <c r="G569" i="4" s="1"/>
  <c r="F569" i="2"/>
  <c r="F569" i="4" s="1"/>
  <c r="H568" i="2"/>
  <c r="H568" i="4" s="1"/>
  <c r="G568" i="2"/>
  <c r="G568" i="4" s="1"/>
  <c r="F568" i="2"/>
  <c r="F568" i="4" s="1"/>
  <c r="H567" i="2"/>
  <c r="H567" i="4" s="1"/>
  <c r="G567" i="2"/>
  <c r="G567" i="4" s="1"/>
  <c r="F567" i="2"/>
  <c r="F567" i="4" s="1"/>
  <c r="H566" i="2"/>
  <c r="H566" i="4" s="1"/>
  <c r="G566" i="2"/>
  <c r="G566" i="4" s="1"/>
  <c r="F566" i="2"/>
  <c r="F566" i="4" s="1"/>
  <c r="H565" i="2"/>
  <c r="H565" i="4" s="1"/>
  <c r="G565" i="2"/>
  <c r="G565" i="4" s="1"/>
  <c r="F565" i="2"/>
  <c r="F565" i="4" s="1"/>
  <c r="H564" i="2"/>
  <c r="H564" i="4" s="1"/>
  <c r="G564" i="2"/>
  <c r="G564" i="4" s="1"/>
  <c r="F564" i="2"/>
  <c r="F564" i="4" s="1"/>
  <c r="H563" i="2"/>
  <c r="H563" i="4" s="1"/>
  <c r="G563" i="2"/>
  <c r="G563" i="4" s="1"/>
  <c r="F563" i="2"/>
  <c r="F563" i="4" s="1"/>
  <c r="H562" i="2"/>
  <c r="H562" i="4" s="1"/>
  <c r="G562" i="2"/>
  <c r="G562" i="4" s="1"/>
  <c r="F562" i="2"/>
  <c r="F562" i="4" s="1"/>
  <c r="H561" i="2"/>
  <c r="H561" i="4" s="1"/>
  <c r="G561" i="2"/>
  <c r="G561" i="4" s="1"/>
  <c r="F561" i="2"/>
  <c r="F561" i="4" s="1"/>
  <c r="H560" i="2"/>
  <c r="H560" i="4" s="1"/>
  <c r="G560" i="2"/>
  <c r="G560" i="4" s="1"/>
  <c r="F560" i="2"/>
  <c r="F560" i="4" s="1"/>
  <c r="H559" i="2"/>
  <c r="H559" i="4" s="1"/>
  <c r="G559" i="2"/>
  <c r="G559" i="4" s="1"/>
  <c r="F559" i="2"/>
  <c r="F559" i="4" s="1"/>
  <c r="H558" i="2"/>
  <c r="H558" i="4" s="1"/>
  <c r="G558" i="2"/>
  <c r="G558" i="4" s="1"/>
  <c r="F558" i="2"/>
  <c r="F558" i="4" s="1"/>
  <c r="H557" i="2"/>
  <c r="H557" i="4" s="1"/>
  <c r="G557" i="2"/>
  <c r="G557" i="4" s="1"/>
  <c r="F557" i="2"/>
  <c r="F557" i="4" s="1"/>
  <c r="H556" i="2"/>
  <c r="H556" i="4" s="1"/>
  <c r="G556" i="2"/>
  <c r="G556" i="4" s="1"/>
  <c r="F556" i="2"/>
  <c r="F556" i="4" s="1"/>
  <c r="H555" i="2"/>
  <c r="H555" i="4" s="1"/>
  <c r="G555" i="2"/>
  <c r="G555" i="4" s="1"/>
  <c r="F555" i="2"/>
  <c r="F555" i="4" s="1"/>
  <c r="H554" i="2"/>
  <c r="H554" i="4" s="1"/>
  <c r="G554" i="2"/>
  <c r="G554" i="4" s="1"/>
  <c r="F554" i="2"/>
  <c r="F554" i="4" s="1"/>
  <c r="H553" i="2"/>
  <c r="H553" i="4" s="1"/>
  <c r="G553" i="2"/>
  <c r="G553" i="4" s="1"/>
  <c r="F553" i="2"/>
  <c r="F553" i="4" s="1"/>
  <c r="H552" i="2"/>
  <c r="H552" i="4" s="1"/>
  <c r="G552" i="2"/>
  <c r="G552" i="4" s="1"/>
  <c r="F552" i="2"/>
  <c r="F552" i="4" s="1"/>
  <c r="H551" i="2"/>
  <c r="H551" i="4" s="1"/>
  <c r="G551" i="2"/>
  <c r="G551" i="4" s="1"/>
  <c r="F551" i="2"/>
  <c r="F551" i="4" s="1"/>
  <c r="H550" i="2"/>
  <c r="H550" i="4" s="1"/>
  <c r="G550" i="2"/>
  <c r="G550" i="4" s="1"/>
  <c r="F550" i="2"/>
  <c r="F550" i="4" s="1"/>
  <c r="H549" i="2"/>
  <c r="H549" i="4" s="1"/>
  <c r="G549" i="2"/>
  <c r="G549" i="4" s="1"/>
  <c r="F549" i="2"/>
  <c r="F549" i="4" s="1"/>
  <c r="H548" i="2"/>
  <c r="H548" i="4" s="1"/>
  <c r="G548" i="2"/>
  <c r="G548" i="4" s="1"/>
  <c r="F548" i="2"/>
  <c r="F548" i="4" s="1"/>
  <c r="H547" i="2"/>
  <c r="H547" i="4" s="1"/>
  <c r="G547" i="2"/>
  <c r="G547" i="4" s="1"/>
  <c r="F547" i="2"/>
  <c r="F547" i="4" s="1"/>
  <c r="H546" i="2"/>
  <c r="H546" i="4" s="1"/>
  <c r="G546" i="2"/>
  <c r="G546" i="4" s="1"/>
  <c r="F546" i="2"/>
  <c r="F546" i="4" s="1"/>
  <c r="H545" i="2"/>
  <c r="H545" i="4" s="1"/>
  <c r="G545" i="2"/>
  <c r="G545" i="4" s="1"/>
  <c r="F545" i="2"/>
  <c r="F545" i="4" s="1"/>
  <c r="H544" i="2"/>
  <c r="H544" i="4" s="1"/>
  <c r="G544" i="2"/>
  <c r="G544" i="4" s="1"/>
  <c r="F544" i="2"/>
  <c r="F544" i="4" s="1"/>
  <c r="H543" i="2"/>
  <c r="H543" i="4" s="1"/>
  <c r="G543" i="2"/>
  <c r="G543" i="4" s="1"/>
  <c r="F543" i="2"/>
  <c r="F543" i="4" s="1"/>
  <c r="H542" i="2"/>
  <c r="H542" i="4" s="1"/>
  <c r="G542" i="2"/>
  <c r="G542" i="4" s="1"/>
  <c r="F542" i="2"/>
  <c r="F542" i="4" s="1"/>
  <c r="H541" i="2"/>
  <c r="H541" i="4" s="1"/>
  <c r="G541" i="2"/>
  <c r="G541" i="4" s="1"/>
  <c r="F541" i="2"/>
  <c r="F541" i="4" s="1"/>
  <c r="H540" i="2"/>
  <c r="H540" i="4" s="1"/>
  <c r="G540" i="2"/>
  <c r="G540" i="4" s="1"/>
  <c r="F540" i="2"/>
  <c r="F540" i="4" s="1"/>
  <c r="H539" i="2"/>
  <c r="H539" i="4" s="1"/>
  <c r="G539" i="2"/>
  <c r="G539" i="4" s="1"/>
  <c r="F539" i="2"/>
  <c r="F539" i="4" s="1"/>
  <c r="H538" i="2"/>
  <c r="H538" i="4" s="1"/>
  <c r="G538" i="2"/>
  <c r="G538" i="4" s="1"/>
  <c r="F538" i="2"/>
  <c r="F538" i="4" s="1"/>
  <c r="H537" i="2"/>
  <c r="H537" i="4" s="1"/>
  <c r="G537" i="2"/>
  <c r="G537" i="4" s="1"/>
  <c r="F537" i="2"/>
  <c r="F537" i="4" s="1"/>
  <c r="H536" i="2"/>
  <c r="H536" i="4" s="1"/>
  <c r="G536" i="2"/>
  <c r="G536" i="4" s="1"/>
  <c r="F536" i="2"/>
  <c r="F536" i="4" s="1"/>
  <c r="H535" i="2"/>
  <c r="H535" i="4" s="1"/>
  <c r="G535" i="2"/>
  <c r="G535" i="4" s="1"/>
  <c r="F535" i="2"/>
  <c r="F535" i="4" s="1"/>
  <c r="H534" i="2"/>
  <c r="H534" i="4" s="1"/>
  <c r="G534" i="2"/>
  <c r="G534" i="4" s="1"/>
  <c r="F534" i="2"/>
  <c r="F534" i="4" s="1"/>
  <c r="H533" i="2"/>
  <c r="H533" i="4" s="1"/>
  <c r="G533" i="2"/>
  <c r="G533" i="4" s="1"/>
  <c r="F533" i="2"/>
  <c r="F533" i="4" s="1"/>
  <c r="H532" i="2"/>
  <c r="H532" i="4" s="1"/>
  <c r="G532" i="2"/>
  <c r="G532" i="4" s="1"/>
  <c r="F532" i="2"/>
  <c r="F532" i="4" s="1"/>
  <c r="H531" i="2"/>
  <c r="H531" i="4" s="1"/>
  <c r="G531" i="2"/>
  <c r="G531" i="4" s="1"/>
  <c r="F531" i="2"/>
  <c r="F531" i="4" s="1"/>
  <c r="H530" i="2"/>
  <c r="H530" i="4" s="1"/>
  <c r="G530" i="2"/>
  <c r="G530" i="4" s="1"/>
  <c r="F530" i="2"/>
  <c r="F530" i="4" s="1"/>
  <c r="H529" i="2"/>
  <c r="H529" i="4" s="1"/>
  <c r="G529" i="2"/>
  <c r="G529" i="4" s="1"/>
  <c r="F529" i="2"/>
  <c r="F529" i="4" s="1"/>
  <c r="H528" i="2"/>
  <c r="H528" i="4" s="1"/>
  <c r="G528" i="2"/>
  <c r="G528" i="4" s="1"/>
  <c r="F528" i="2"/>
  <c r="F528" i="4" s="1"/>
  <c r="H527" i="2"/>
  <c r="H527" i="4" s="1"/>
  <c r="G527" i="2"/>
  <c r="G527" i="4" s="1"/>
  <c r="F527" i="2"/>
  <c r="F527" i="4" s="1"/>
  <c r="H526" i="2"/>
  <c r="H526" i="4" s="1"/>
  <c r="G526" i="2"/>
  <c r="G526" i="4" s="1"/>
  <c r="F526" i="2"/>
  <c r="F526" i="4" s="1"/>
  <c r="H525" i="2"/>
  <c r="H525" i="4" s="1"/>
  <c r="G525" i="2"/>
  <c r="G525" i="4" s="1"/>
  <c r="F525" i="2"/>
  <c r="F525" i="4" s="1"/>
  <c r="H524" i="2"/>
  <c r="H524" i="4" s="1"/>
  <c r="G524" i="2"/>
  <c r="G524" i="4" s="1"/>
  <c r="F524" i="2"/>
  <c r="F524" i="4" s="1"/>
  <c r="H523" i="2"/>
  <c r="H523" i="4" s="1"/>
  <c r="G523" i="2"/>
  <c r="G523" i="4" s="1"/>
  <c r="F523" i="2"/>
  <c r="F523" i="4" s="1"/>
  <c r="H522" i="2"/>
  <c r="H522" i="4" s="1"/>
  <c r="G522" i="2"/>
  <c r="G522" i="4" s="1"/>
  <c r="F522" i="2"/>
  <c r="F522" i="4" s="1"/>
  <c r="H521" i="2"/>
  <c r="H521" i="4" s="1"/>
  <c r="G521" i="2"/>
  <c r="G521" i="4" s="1"/>
  <c r="F521" i="2"/>
  <c r="F521" i="4" s="1"/>
  <c r="H520" i="2"/>
  <c r="H520" i="4" s="1"/>
  <c r="G520" i="2"/>
  <c r="G520" i="4" s="1"/>
  <c r="F520" i="2"/>
  <c r="F520" i="4" s="1"/>
  <c r="H519" i="2"/>
  <c r="H519" i="4" s="1"/>
  <c r="G519" i="2"/>
  <c r="G519" i="4" s="1"/>
  <c r="F519" i="2"/>
  <c r="F519" i="4" s="1"/>
  <c r="H518" i="2"/>
  <c r="H518" i="4" s="1"/>
  <c r="G518" i="2"/>
  <c r="G518" i="4" s="1"/>
  <c r="F518" i="2"/>
  <c r="F518" i="4" s="1"/>
  <c r="H517" i="2"/>
  <c r="H517" i="4" s="1"/>
  <c r="G517" i="2"/>
  <c r="G517" i="4" s="1"/>
  <c r="F517" i="2"/>
  <c r="F517" i="4" s="1"/>
  <c r="H516" i="2"/>
  <c r="H516" i="4" s="1"/>
  <c r="G516" i="2"/>
  <c r="G516" i="4" s="1"/>
  <c r="F516" i="2"/>
  <c r="F516" i="4" s="1"/>
  <c r="H515" i="2"/>
  <c r="H515" i="4" s="1"/>
  <c r="G515" i="2"/>
  <c r="G515" i="4" s="1"/>
  <c r="F515" i="2"/>
  <c r="F515" i="4" s="1"/>
  <c r="H514" i="2"/>
  <c r="H514" i="4" s="1"/>
  <c r="G514" i="2"/>
  <c r="G514" i="4" s="1"/>
  <c r="F514" i="2"/>
  <c r="F514" i="4" s="1"/>
  <c r="H513" i="2"/>
  <c r="H513" i="4" s="1"/>
  <c r="G513" i="2"/>
  <c r="G513" i="4" s="1"/>
  <c r="F513" i="2"/>
  <c r="F513" i="4" s="1"/>
  <c r="H512" i="2"/>
  <c r="H512" i="4" s="1"/>
  <c r="G512" i="2"/>
  <c r="G512" i="4" s="1"/>
  <c r="F512" i="2"/>
  <c r="F512" i="4" s="1"/>
  <c r="H511" i="2"/>
  <c r="H511" i="4" s="1"/>
  <c r="G511" i="2"/>
  <c r="G511" i="4" s="1"/>
  <c r="F511" i="2"/>
  <c r="F511" i="4" s="1"/>
  <c r="H510" i="2"/>
  <c r="H510" i="4" s="1"/>
  <c r="G510" i="2"/>
  <c r="G510" i="4" s="1"/>
  <c r="F510" i="2"/>
  <c r="F510" i="4" s="1"/>
  <c r="H509" i="2"/>
  <c r="H509" i="4" s="1"/>
  <c r="G509" i="2"/>
  <c r="G509" i="4" s="1"/>
  <c r="F509" i="2"/>
  <c r="F509" i="4" s="1"/>
  <c r="H508" i="2"/>
  <c r="H508" i="4" s="1"/>
  <c r="G508" i="2"/>
  <c r="G508" i="4" s="1"/>
  <c r="F508" i="2"/>
  <c r="F508" i="4" s="1"/>
  <c r="H507" i="2"/>
  <c r="H507" i="4" s="1"/>
  <c r="G507" i="2"/>
  <c r="G507" i="4" s="1"/>
  <c r="F507" i="2"/>
  <c r="F507" i="4" s="1"/>
  <c r="H506" i="2"/>
  <c r="H506" i="4" s="1"/>
  <c r="G506" i="2"/>
  <c r="G506" i="4" s="1"/>
  <c r="F506" i="2"/>
  <c r="F506" i="4" s="1"/>
  <c r="H505" i="2"/>
  <c r="H505" i="4" s="1"/>
  <c r="G505" i="2"/>
  <c r="G505" i="4" s="1"/>
  <c r="F505" i="2"/>
  <c r="F505" i="4" s="1"/>
  <c r="H504" i="2"/>
  <c r="H504" i="4" s="1"/>
  <c r="G504" i="2"/>
  <c r="G504" i="4" s="1"/>
  <c r="F504" i="2"/>
  <c r="F504" i="4" s="1"/>
  <c r="H503" i="2"/>
  <c r="H503" i="4" s="1"/>
  <c r="G503" i="2"/>
  <c r="G503" i="4" s="1"/>
  <c r="F503" i="2"/>
  <c r="F503" i="4" s="1"/>
  <c r="H502" i="2"/>
  <c r="H502" i="4" s="1"/>
  <c r="G502" i="2"/>
  <c r="G502" i="4" s="1"/>
  <c r="F502" i="2"/>
  <c r="F502" i="4" s="1"/>
  <c r="H501" i="2"/>
  <c r="H501" i="4" s="1"/>
  <c r="G501" i="2"/>
  <c r="G501" i="4" s="1"/>
  <c r="F501" i="2"/>
  <c r="F501" i="4" s="1"/>
  <c r="H500" i="2"/>
  <c r="H500" i="4" s="1"/>
  <c r="G500" i="2"/>
  <c r="G500" i="4" s="1"/>
  <c r="F500" i="2"/>
  <c r="F500" i="4" s="1"/>
  <c r="H499" i="2"/>
  <c r="H499" i="4" s="1"/>
  <c r="G499" i="2"/>
  <c r="G499" i="4" s="1"/>
  <c r="F499" i="2"/>
  <c r="F499" i="4" s="1"/>
  <c r="H498" i="2"/>
  <c r="H498" i="4" s="1"/>
  <c r="G498" i="2"/>
  <c r="G498" i="4" s="1"/>
  <c r="F498" i="2"/>
  <c r="F498" i="4" s="1"/>
  <c r="H497" i="2"/>
  <c r="H497" i="4" s="1"/>
  <c r="G497" i="2"/>
  <c r="G497" i="4" s="1"/>
  <c r="F497" i="2"/>
  <c r="F497" i="4" s="1"/>
  <c r="H496" i="2"/>
  <c r="H496" i="4" s="1"/>
  <c r="G496" i="2"/>
  <c r="G496" i="4" s="1"/>
  <c r="F496" i="2"/>
  <c r="F496" i="4" s="1"/>
  <c r="H495" i="2"/>
  <c r="H495" i="4" s="1"/>
  <c r="G495" i="2"/>
  <c r="G495" i="4" s="1"/>
  <c r="F495" i="2"/>
  <c r="F495" i="4" s="1"/>
  <c r="H494" i="2"/>
  <c r="H494" i="4" s="1"/>
  <c r="G494" i="2"/>
  <c r="G494" i="4" s="1"/>
  <c r="F494" i="2"/>
  <c r="F494" i="4" s="1"/>
  <c r="H493" i="2"/>
  <c r="H493" i="4" s="1"/>
  <c r="G493" i="2"/>
  <c r="G493" i="4" s="1"/>
  <c r="F493" i="2"/>
  <c r="F493" i="4" s="1"/>
  <c r="H492" i="2"/>
  <c r="H492" i="4" s="1"/>
  <c r="G492" i="2"/>
  <c r="G492" i="4" s="1"/>
  <c r="F492" i="2"/>
  <c r="F492" i="4" s="1"/>
  <c r="H491" i="2"/>
  <c r="H491" i="4" s="1"/>
  <c r="G491" i="2"/>
  <c r="G491" i="4" s="1"/>
  <c r="F491" i="2"/>
  <c r="F491" i="4" s="1"/>
  <c r="H490" i="2"/>
  <c r="H490" i="4" s="1"/>
  <c r="G490" i="2"/>
  <c r="G490" i="4" s="1"/>
  <c r="F490" i="2"/>
  <c r="F490" i="4" s="1"/>
  <c r="H489" i="2"/>
  <c r="H489" i="4" s="1"/>
  <c r="G489" i="2"/>
  <c r="G489" i="4" s="1"/>
  <c r="F489" i="2"/>
  <c r="F489" i="4" s="1"/>
  <c r="H488" i="2"/>
  <c r="H488" i="4" s="1"/>
  <c r="G488" i="2"/>
  <c r="G488" i="4" s="1"/>
  <c r="F488" i="2"/>
  <c r="F488" i="4" s="1"/>
  <c r="H487" i="2"/>
  <c r="H487" i="4" s="1"/>
  <c r="G487" i="2"/>
  <c r="G487" i="4" s="1"/>
  <c r="F487" i="2"/>
  <c r="F487" i="4" s="1"/>
  <c r="H486" i="2"/>
  <c r="H486" i="4" s="1"/>
  <c r="G486" i="2"/>
  <c r="G486" i="4" s="1"/>
  <c r="F486" i="2"/>
  <c r="F486" i="4" s="1"/>
  <c r="H485" i="2"/>
  <c r="H485" i="4" s="1"/>
  <c r="G485" i="2"/>
  <c r="G485" i="4" s="1"/>
  <c r="F485" i="2"/>
  <c r="F485" i="4" s="1"/>
  <c r="H484" i="2"/>
  <c r="H484" i="4" s="1"/>
  <c r="G484" i="2"/>
  <c r="G484" i="4" s="1"/>
  <c r="F484" i="2"/>
  <c r="F484" i="4" s="1"/>
  <c r="H483" i="2"/>
  <c r="H483" i="4" s="1"/>
  <c r="G483" i="2"/>
  <c r="G483" i="4" s="1"/>
  <c r="F483" i="2"/>
  <c r="F483" i="4" s="1"/>
  <c r="H482" i="2"/>
  <c r="H482" i="4" s="1"/>
  <c r="G482" i="2"/>
  <c r="G482" i="4" s="1"/>
  <c r="F482" i="2"/>
  <c r="F482" i="4" s="1"/>
  <c r="H481" i="2"/>
  <c r="H481" i="4" s="1"/>
  <c r="G481" i="2"/>
  <c r="G481" i="4" s="1"/>
  <c r="F481" i="2"/>
  <c r="F481" i="4" s="1"/>
  <c r="H480" i="2"/>
  <c r="H480" i="4" s="1"/>
  <c r="G480" i="2"/>
  <c r="G480" i="4" s="1"/>
  <c r="F480" i="2"/>
  <c r="F480" i="4" s="1"/>
  <c r="H479" i="2"/>
  <c r="H479" i="4" s="1"/>
  <c r="G479" i="2"/>
  <c r="G479" i="4" s="1"/>
  <c r="F479" i="2"/>
  <c r="F479" i="4" s="1"/>
  <c r="H478" i="2"/>
  <c r="H478" i="4" s="1"/>
  <c r="G478" i="2"/>
  <c r="G478" i="4" s="1"/>
  <c r="F478" i="2"/>
  <c r="F478" i="4" s="1"/>
  <c r="H477" i="2"/>
  <c r="H477" i="4" s="1"/>
  <c r="G477" i="2"/>
  <c r="G477" i="4" s="1"/>
  <c r="F477" i="2"/>
  <c r="F477" i="4" s="1"/>
  <c r="H476" i="2"/>
  <c r="H476" i="4" s="1"/>
  <c r="G476" i="2"/>
  <c r="G476" i="4" s="1"/>
  <c r="F476" i="2"/>
  <c r="F476" i="4" s="1"/>
  <c r="H475" i="2"/>
  <c r="H475" i="4" s="1"/>
  <c r="G475" i="2"/>
  <c r="G475" i="4" s="1"/>
  <c r="F475" i="2"/>
  <c r="F475" i="4" s="1"/>
  <c r="H474" i="2"/>
  <c r="H474" i="4" s="1"/>
  <c r="G474" i="2"/>
  <c r="G474" i="4" s="1"/>
  <c r="F474" i="2"/>
  <c r="F474" i="4" s="1"/>
  <c r="H473" i="2"/>
  <c r="H473" i="4" s="1"/>
  <c r="G473" i="2"/>
  <c r="G473" i="4" s="1"/>
  <c r="F473" i="2"/>
  <c r="F473" i="4" s="1"/>
  <c r="H472" i="2"/>
  <c r="H472" i="4" s="1"/>
  <c r="G472" i="2"/>
  <c r="G472" i="4" s="1"/>
  <c r="F472" i="2"/>
  <c r="F472" i="4" s="1"/>
  <c r="H471" i="2"/>
  <c r="H471" i="4" s="1"/>
  <c r="G471" i="2"/>
  <c r="G471" i="4" s="1"/>
  <c r="F471" i="2"/>
  <c r="F471" i="4" s="1"/>
  <c r="H470" i="2"/>
  <c r="H470" i="4" s="1"/>
  <c r="G470" i="2"/>
  <c r="G470" i="4" s="1"/>
  <c r="F470" i="2"/>
  <c r="F470" i="4" s="1"/>
  <c r="H469" i="2"/>
  <c r="H469" i="4" s="1"/>
  <c r="G469" i="2"/>
  <c r="G469" i="4" s="1"/>
  <c r="F469" i="2"/>
  <c r="F469" i="4" s="1"/>
  <c r="H468" i="2"/>
  <c r="H468" i="4" s="1"/>
  <c r="G468" i="2"/>
  <c r="G468" i="4" s="1"/>
  <c r="F468" i="2"/>
  <c r="F468" i="4" s="1"/>
  <c r="H467" i="2"/>
  <c r="H467" i="4" s="1"/>
  <c r="G467" i="2"/>
  <c r="G467" i="4" s="1"/>
  <c r="F467" i="2"/>
  <c r="F467" i="4" s="1"/>
  <c r="H466" i="2"/>
  <c r="H466" i="4" s="1"/>
  <c r="G466" i="2"/>
  <c r="G466" i="4" s="1"/>
  <c r="F466" i="2"/>
  <c r="F466" i="4" s="1"/>
  <c r="H465" i="2"/>
  <c r="H465" i="4" s="1"/>
  <c r="G465" i="2"/>
  <c r="G465" i="4" s="1"/>
  <c r="F465" i="2"/>
  <c r="F465" i="4" s="1"/>
  <c r="H464" i="2"/>
  <c r="H464" i="4" s="1"/>
  <c r="G464" i="2"/>
  <c r="G464" i="4" s="1"/>
  <c r="F464" i="2"/>
  <c r="F464" i="4" s="1"/>
  <c r="H463" i="2"/>
  <c r="H463" i="4" s="1"/>
  <c r="G463" i="2"/>
  <c r="G463" i="4" s="1"/>
  <c r="F463" i="2"/>
  <c r="F463" i="4" s="1"/>
  <c r="H462" i="2"/>
  <c r="H462" i="4" s="1"/>
  <c r="G462" i="2"/>
  <c r="G462" i="4" s="1"/>
  <c r="F462" i="2"/>
  <c r="F462" i="4" s="1"/>
  <c r="H461" i="2"/>
  <c r="H461" i="4" s="1"/>
  <c r="G461" i="2"/>
  <c r="G461" i="4" s="1"/>
  <c r="F461" i="2"/>
  <c r="F461" i="4" s="1"/>
  <c r="H460" i="2"/>
  <c r="H460" i="4" s="1"/>
  <c r="G460" i="2"/>
  <c r="G460" i="4" s="1"/>
  <c r="F460" i="2"/>
  <c r="F460" i="4" s="1"/>
  <c r="H459" i="2"/>
  <c r="H459" i="4" s="1"/>
  <c r="G459" i="2"/>
  <c r="G459" i="4" s="1"/>
  <c r="F459" i="2"/>
  <c r="F459" i="4" s="1"/>
  <c r="H458" i="2"/>
  <c r="H458" i="4" s="1"/>
  <c r="G458" i="2"/>
  <c r="G458" i="4" s="1"/>
  <c r="F458" i="2"/>
  <c r="F458" i="4" s="1"/>
  <c r="H457" i="2"/>
  <c r="H457" i="4" s="1"/>
  <c r="G457" i="2"/>
  <c r="G457" i="4" s="1"/>
  <c r="F457" i="2"/>
  <c r="F457" i="4" s="1"/>
  <c r="H456" i="2"/>
  <c r="H456" i="4" s="1"/>
  <c r="G456" i="2"/>
  <c r="G456" i="4" s="1"/>
  <c r="F456" i="2"/>
  <c r="F456" i="4" s="1"/>
  <c r="H455" i="2"/>
  <c r="H455" i="4" s="1"/>
  <c r="G455" i="2"/>
  <c r="G455" i="4" s="1"/>
  <c r="F455" i="2"/>
  <c r="F455" i="4" s="1"/>
  <c r="H454" i="2"/>
  <c r="H454" i="4" s="1"/>
  <c r="G454" i="2"/>
  <c r="G454" i="4" s="1"/>
  <c r="F454" i="2"/>
  <c r="F454" i="4" s="1"/>
  <c r="H453" i="2"/>
  <c r="H453" i="4" s="1"/>
  <c r="G453" i="2"/>
  <c r="G453" i="4" s="1"/>
  <c r="F453" i="2"/>
  <c r="F453" i="4" s="1"/>
  <c r="H452" i="2"/>
  <c r="H452" i="4" s="1"/>
  <c r="G452" i="2"/>
  <c r="G452" i="4" s="1"/>
  <c r="F452" i="2"/>
  <c r="F452" i="4" s="1"/>
  <c r="H451" i="2"/>
  <c r="H451" i="4" s="1"/>
  <c r="G451" i="2"/>
  <c r="G451" i="4" s="1"/>
  <c r="F451" i="2"/>
  <c r="F451" i="4" s="1"/>
  <c r="H450" i="2"/>
  <c r="H450" i="4" s="1"/>
  <c r="G450" i="2"/>
  <c r="G450" i="4" s="1"/>
  <c r="F450" i="2"/>
  <c r="F450" i="4" s="1"/>
  <c r="H449" i="2"/>
  <c r="H449" i="4" s="1"/>
  <c r="G449" i="2"/>
  <c r="G449" i="4" s="1"/>
  <c r="F449" i="2"/>
  <c r="F449" i="4" s="1"/>
  <c r="H448" i="2"/>
  <c r="H448" i="4" s="1"/>
  <c r="G448" i="2"/>
  <c r="G448" i="4" s="1"/>
  <c r="F448" i="2"/>
  <c r="F448" i="4" s="1"/>
  <c r="H447" i="2"/>
  <c r="H447" i="4" s="1"/>
  <c r="G447" i="2"/>
  <c r="G447" i="4" s="1"/>
  <c r="F447" i="2"/>
  <c r="F447" i="4" s="1"/>
  <c r="H446" i="2"/>
  <c r="H446" i="4" s="1"/>
  <c r="G446" i="2"/>
  <c r="G446" i="4" s="1"/>
  <c r="F446" i="2"/>
  <c r="F446" i="4" s="1"/>
  <c r="H445" i="2"/>
  <c r="H445" i="4" s="1"/>
  <c r="G445" i="2"/>
  <c r="G445" i="4" s="1"/>
  <c r="F445" i="2"/>
  <c r="F445" i="4" s="1"/>
  <c r="H444" i="2"/>
  <c r="H444" i="4" s="1"/>
  <c r="G444" i="2"/>
  <c r="G444" i="4" s="1"/>
  <c r="F444" i="2"/>
  <c r="F444" i="4" s="1"/>
  <c r="H443" i="2"/>
  <c r="H443" i="4" s="1"/>
  <c r="G443" i="2"/>
  <c r="G443" i="4" s="1"/>
  <c r="F443" i="2"/>
  <c r="F443" i="4" s="1"/>
  <c r="H442" i="2"/>
  <c r="H442" i="4" s="1"/>
  <c r="G442" i="2"/>
  <c r="G442" i="4" s="1"/>
  <c r="F442" i="2"/>
  <c r="F442" i="4" s="1"/>
  <c r="H441" i="2"/>
  <c r="H441" i="4" s="1"/>
  <c r="G441" i="2"/>
  <c r="G441" i="4" s="1"/>
  <c r="F441" i="2"/>
  <c r="F441" i="4" s="1"/>
  <c r="H440" i="2"/>
  <c r="H440" i="4" s="1"/>
  <c r="G440" i="2"/>
  <c r="G440" i="4" s="1"/>
  <c r="F440" i="2"/>
  <c r="F440" i="4" s="1"/>
  <c r="H439" i="2"/>
  <c r="H439" i="4" s="1"/>
  <c r="G439" i="2"/>
  <c r="G439" i="4" s="1"/>
  <c r="F439" i="2"/>
  <c r="F439" i="4" s="1"/>
  <c r="H438" i="2"/>
  <c r="H438" i="4" s="1"/>
  <c r="G438" i="2"/>
  <c r="G438" i="4" s="1"/>
  <c r="F438" i="2"/>
  <c r="F438" i="4" s="1"/>
  <c r="H437" i="2"/>
  <c r="H437" i="4" s="1"/>
  <c r="G437" i="2"/>
  <c r="G437" i="4" s="1"/>
  <c r="F437" i="2"/>
  <c r="F437" i="4" s="1"/>
  <c r="H436" i="2"/>
  <c r="H436" i="4" s="1"/>
  <c r="G436" i="2"/>
  <c r="G436" i="4" s="1"/>
  <c r="F436" i="2"/>
  <c r="F436" i="4" s="1"/>
  <c r="H435" i="2"/>
  <c r="H435" i="4" s="1"/>
  <c r="G435" i="2"/>
  <c r="G435" i="4" s="1"/>
  <c r="F435" i="2"/>
  <c r="F435" i="4" s="1"/>
  <c r="H434" i="2"/>
  <c r="H434" i="4" s="1"/>
  <c r="G434" i="2"/>
  <c r="G434" i="4" s="1"/>
  <c r="F434" i="2"/>
  <c r="F434" i="4" s="1"/>
  <c r="H433" i="2"/>
  <c r="H433" i="4" s="1"/>
  <c r="G433" i="2"/>
  <c r="G433" i="4" s="1"/>
  <c r="F433" i="2"/>
  <c r="F433" i="4" s="1"/>
  <c r="H432" i="2"/>
  <c r="H432" i="4" s="1"/>
  <c r="G432" i="2"/>
  <c r="G432" i="4" s="1"/>
  <c r="F432" i="2"/>
  <c r="F432" i="4" s="1"/>
  <c r="H431" i="2"/>
  <c r="H431" i="4" s="1"/>
  <c r="G431" i="2"/>
  <c r="G431" i="4" s="1"/>
  <c r="F431" i="2"/>
  <c r="F431" i="4" s="1"/>
  <c r="H430" i="2"/>
  <c r="H430" i="4" s="1"/>
  <c r="G430" i="2"/>
  <c r="G430" i="4" s="1"/>
  <c r="F430" i="2"/>
  <c r="F430" i="4" s="1"/>
  <c r="H429" i="2"/>
  <c r="H429" i="4" s="1"/>
  <c r="G429" i="2"/>
  <c r="G429" i="4" s="1"/>
  <c r="F429" i="2"/>
  <c r="F429" i="4" s="1"/>
  <c r="H428" i="2"/>
  <c r="H428" i="4" s="1"/>
  <c r="G428" i="2"/>
  <c r="G428" i="4" s="1"/>
  <c r="F428" i="2"/>
  <c r="F428" i="4" s="1"/>
  <c r="H427" i="2"/>
  <c r="H427" i="4" s="1"/>
  <c r="G427" i="2"/>
  <c r="G427" i="4" s="1"/>
  <c r="F427" i="2"/>
  <c r="F427" i="4" s="1"/>
  <c r="H426" i="2"/>
  <c r="H426" i="4" s="1"/>
  <c r="G426" i="2"/>
  <c r="G426" i="4" s="1"/>
  <c r="F426" i="2"/>
  <c r="F426" i="4" s="1"/>
  <c r="H425" i="2"/>
  <c r="H425" i="4" s="1"/>
  <c r="G425" i="2"/>
  <c r="G425" i="4" s="1"/>
  <c r="F425" i="2"/>
  <c r="F425" i="4" s="1"/>
  <c r="H424" i="2"/>
  <c r="H424" i="4" s="1"/>
  <c r="G424" i="2"/>
  <c r="G424" i="4" s="1"/>
  <c r="F424" i="2"/>
  <c r="F424" i="4" s="1"/>
  <c r="H423" i="2"/>
  <c r="H423" i="4" s="1"/>
  <c r="G423" i="2"/>
  <c r="G423" i="4" s="1"/>
  <c r="F423" i="2"/>
  <c r="F423" i="4" s="1"/>
  <c r="H422" i="2"/>
  <c r="H422" i="4" s="1"/>
  <c r="G422" i="2"/>
  <c r="G422" i="4" s="1"/>
  <c r="F422" i="2"/>
  <c r="F422" i="4" s="1"/>
  <c r="H421" i="2"/>
  <c r="H421" i="4" s="1"/>
  <c r="G421" i="2"/>
  <c r="G421" i="4" s="1"/>
  <c r="F421" i="2"/>
  <c r="F421" i="4" s="1"/>
  <c r="H420" i="2"/>
  <c r="H420" i="4" s="1"/>
  <c r="G420" i="2"/>
  <c r="G420" i="4" s="1"/>
  <c r="F420" i="2"/>
  <c r="F420" i="4" s="1"/>
  <c r="H419" i="2"/>
  <c r="H419" i="4" s="1"/>
  <c r="G419" i="2"/>
  <c r="G419" i="4" s="1"/>
  <c r="F419" i="2"/>
  <c r="F419" i="4" s="1"/>
  <c r="H418" i="2"/>
  <c r="H418" i="4" s="1"/>
  <c r="G418" i="2"/>
  <c r="G418" i="4" s="1"/>
  <c r="F418" i="2"/>
  <c r="F418" i="4" s="1"/>
  <c r="H417" i="2"/>
  <c r="H417" i="4" s="1"/>
  <c r="G417" i="2"/>
  <c r="G417" i="4" s="1"/>
  <c r="F417" i="2"/>
  <c r="F417" i="4" s="1"/>
  <c r="H416" i="2"/>
  <c r="H416" i="4" s="1"/>
  <c r="G416" i="2"/>
  <c r="G416" i="4" s="1"/>
  <c r="F416" i="2"/>
  <c r="F416" i="4" s="1"/>
  <c r="H415" i="2"/>
  <c r="H415" i="4" s="1"/>
  <c r="G415" i="2"/>
  <c r="G415" i="4" s="1"/>
  <c r="F415" i="2"/>
  <c r="F415" i="4" s="1"/>
  <c r="H414" i="2"/>
  <c r="H414" i="4" s="1"/>
  <c r="G414" i="2"/>
  <c r="G414" i="4" s="1"/>
  <c r="F414" i="2"/>
  <c r="F414" i="4" s="1"/>
  <c r="H413" i="2"/>
  <c r="H413" i="4" s="1"/>
  <c r="G413" i="2"/>
  <c r="G413" i="4" s="1"/>
  <c r="F413" i="2"/>
  <c r="F413" i="4" s="1"/>
  <c r="H412" i="2"/>
  <c r="H412" i="4" s="1"/>
  <c r="G412" i="2"/>
  <c r="G412" i="4" s="1"/>
  <c r="F412" i="2"/>
  <c r="F412" i="4" s="1"/>
  <c r="H411" i="2"/>
  <c r="H411" i="4" s="1"/>
  <c r="G411" i="2"/>
  <c r="G411" i="4" s="1"/>
  <c r="F411" i="2"/>
  <c r="F411" i="4" s="1"/>
  <c r="H410" i="2"/>
  <c r="H410" i="4" s="1"/>
  <c r="G410" i="2"/>
  <c r="G410" i="4" s="1"/>
  <c r="F410" i="2"/>
  <c r="F410" i="4" s="1"/>
  <c r="H409" i="2"/>
  <c r="H409" i="4" s="1"/>
  <c r="G409" i="2"/>
  <c r="G409" i="4" s="1"/>
  <c r="F409" i="2"/>
  <c r="F409" i="4" s="1"/>
  <c r="H408" i="2"/>
  <c r="H408" i="4" s="1"/>
  <c r="G408" i="2"/>
  <c r="G408" i="4" s="1"/>
  <c r="F408" i="2"/>
  <c r="F408" i="4" s="1"/>
  <c r="H407" i="2"/>
  <c r="H407" i="4" s="1"/>
  <c r="G407" i="2"/>
  <c r="G407" i="4" s="1"/>
  <c r="F407" i="2"/>
  <c r="F407" i="4" s="1"/>
  <c r="H406" i="2"/>
  <c r="H406" i="4" s="1"/>
  <c r="G406" i="2"/>
  <c r="G406" i="4" s="1"/>
  <c r="F406" i="2"/>
  <c r="F406" i="4" s="1"/>
  <c r="H405" i="2"/>
  <c r="H405" i="4" s="1"/>
  <c r="G405" i="2"/>
  <c r="G405" i="4" s="1"/>
  <c r="F405" i="2"/>
  <c r="F405" i="4" s="1"/>
  <c r="H404" i="2"/>
  <c r="H404" i="4" s="1"/>
  <c r="G404" i="2"/>
  <c r="G404" i="4" s="1"/>
  <c r="F404" i="2"/>
  <c r="F404" i="4" s="1"/>
  <c r="H403" i="2"/>
  <c r="H403" i="4" s="1"/>
  <c r="G403" i="2"/>
  <c r="G403" i="4" s="1"/>
  <c r="F403" i="2"/>
  <c r="F403" i="4" s="1"/>
  <c r="H402" i="2"/>
  <c r="H402" i="4" s="1"/>
  <c r="G402" i="2"/>
  <c r="G402" i="4" s="1"/>
  <c r="F402" i="2"/>
  <c r="F402" i="4" s="1"/>
  <c r="H401" i="2"/>
  <c r="H401" i="4" s="1"/>
  <c r="G401" i="2"/>
  <c r="G401" i="4" s="1"/>
  <c r="F401" i="2"/>
  <c r="F401" i="4" s="1"/>
  <c r="H400" i="2"/>
  <c r="H400" i="4" s="1"/>
  <c r="G400" i="2"/>
  <c r="G400" i="4" s="1"/>
  <c r="F400" i="2"/>
  <c r="F400" i="4" s="1"/>
  <c r="H399" i="2"/>
  <c r="H399" i="4" s="1"/>
  <c r="G399" i="2"/>
  <c r="G399" i="4" s="1"/>
  <c r="F399" i="2"/>
  <c r="F399" i="4" s="1"/>
  <c r="H398" i="2"/>
  <c r="H398" i="4" s="1"/>
  <c r="G398" i="2"/>
  <c r="G398" i="4" s="1"/>
  <c r="F398" i="2"/>
  <c r="F398" i="4" s="1"/>
  <c r="H397" i="2"/>
  <c r="H397" i="4" s="1"/>
  <c r="G397" i="2"/>
  <c r="G397" i="4" s="1"/>
  <c r="F397" i="2"/>
  <c r="F397" i="4" s="1"/>
  <c r="H396" i="2"/>
  <c r="H396" i="4" s="1"/>
  <c r="G396" i="2"/>
  <c r="G396" i="4" s="1"/>
  <c r="F396" i="2"/>
  <c r="F396" i="4" s="1"/>
  <c r="H395" i="2"/>
  <c r="H395" i="4" s="1"/>
  <c r="G395" i="2"/>
  <c r="G395" i="4" s="1"/>
  <c r="F395" i="2"/>
  <c r="F395" i="4" s="1"/>
  <c r="H394" i="2"/>
  <c r="H394" i="4" s="1"/>
  <c r="G394" i="2"/>
  <c r="G394" i="4" s="1"/>
  <c r="F394" i="2"/>
  <c r="F394" i="4" s="1"/>
  <c r="H393" i="2"/>
  <c r="H393" i="4" s="1"/>
  <c r="G393" i="2"/>
  <c r="G393" i="4" s="1"/>
  <c r="F393" i="2"/>
  <c r="F393" i="4" s="1"/>
  <c r="H392" i="2"/>
  <c r="H392" i="4" s="1"/>
  <c r="G392" i="2"/>
  <c r="G392" i="4" s="1"/>
  <c r="F392" i="2"/>
  <c r="F392" i="4" s="1"/>
  <c r="H391" i="2"/>
  <c r="H391" i="4" s="1"/>
  <c r="G391" i="2"/>
  <c r="G391" i="4" s="1"/>
  <c r="F391" i="2"/>
  <c r="F391" i="4" s="1"/>
  <c r="H390" i="2"/>
  <c r="H390" i="4" s="1"/>
  <c r="G390" i="2"/>
  <c r="G390" i="4" s="1"/>
  <c r="F390" i="2"/>
  <c r="F390" i="4" s="1"/>
  <c r="H389" i="2"/>
  <c r="H389" i="4" s="1"/>
  <c r="G389" i="2"/>
  <c r="G389" i="4" s="1"/>
  <c r="F389" i="2"/>
  <c r="F389" i="4" s="1"/>
  <c r="H388" i="2"/>
  <c r="H388" i="4" s="1"/>
  <c r="G388" i="2"/>
  <c r="G388" i="4" s="1"/>
  <c r="F388" i="2"/>
  <c r="F388" i="4" s="1"/>
  <c r="H387" i="2"/>
  <c r="H387" i="4" s="1"/>
  <c r="G387" i="2"/>
  <c r="G387" i="4" s="1"/>
  <c r="F387" i="2"/>
  <c r="F387" i="4" s="1"/>
  <c r="H386" i="2"/>
  <c r="H386" i="4" s="1"/>
  <c r="G386" i="2"/>
  <c r="G386" i="4" s="1"/>
  <c r="F386" i="2"/>
  <c r="F386" i="4" s="1"/>
  <c r="H385" i="2"/>
  <c r="H385" i="4" s="1"/>
  <c r="G385" i="2"/>
  <c r="G385" i="4" s="1"/>
  <c r="F385" i="2"/>
  <c r="F385" i="4" s="1"/>
  <c r="H384" i="2"/>
  <c r="H384" i="4" s="1"/>
  <c r="G384" i="2"/>
  <c r="G384" i="4" s="1"/>
  <c r="F384" i="2"/>
  <c r="F384" i="4" s="1"/>
  <c r="H383" i="2"/>
  <c r="H383" i="4" s="1"/>
  <c r="G383" i="2"/>
  <c r="G383" i="4" s="1"/>
  <c r="F383" i="2"/>
  <c r="F383" i="4" s="1"/>
  <c r="H382" i="2"/>
  <c r="H382" i="4" s="1"/>
  <c r="G382" i="2"/>
  <c r="G382" i="4" s="1"/>
  <c r="F382" i="2"/>
  <c r="F382" i="4" s="1"/>
  <c r="H381" i="2"/>
  <c r="H381" i="4" s="1"/>
  <c r="G381" i="2"/>
  <c r="G381" i="4" s="1"/>
  <c r="F381" i="2"/>
  <c r="F381" i="4" s="1"/>
  <c r="H380" i="2"/>
  <c r="H380" i="4" s="1"/>
  <c r="G380" i="2"/>
  <c r="G380" i="4" s="1"/>
  <c r="F380" i="2"/>
  <c r="F380" i="4" s="1"/>
  <c r="H379" i="2"/>
  <c r="H379" i="4" s="1"/>
  <c r="G379" i="2"/>
  <c r="G379" i="4" s="1"/>
  <c r="F379" i="2"/>
  <c r="F379" i="4" s="1"/>
  <c r="H378" i="2"/>
  <c r="H378" i="4" s="1"/>
  <c r="G378" i="2"/>
  <c r="G378" i="4" s="1"/>
  <c r="F378" i="2"/>
  <c r="F378" i="4" s="1"/>
  <c r="H377" i="2"/>
  <c r="H377" i="4" s="1"/>
  <c r="G377" i="2"/>
  <c r="G377" i="4" s="1"/>
  <c r="F377" i="2"/>
  <c r="F377" i="4" s="1"/>
  <c r="H376" i="2"/>
  <c r="H376" i="4" s="1"/>
  <c r="G376" i="2"/>
  <c r="G376" i="4" s="1"/>
  <c r="F376" i="2"/>
  <c r="F376" i="4" s="1"/>
  <c r="H375" i="2"/>
  <c r="H375" i="4" s="1"/>
  <c r="G375" i="2"/>
  <c r="G375" i="4" s="1"/>
  <c r="F375" i="2"/>
  <c r="F375" i="4" s="1"/>
  <c r="H374" i="2"/>
  <c r="H374" i="4" s="1"/>
  <c r="G374" i="2"/>
  <c r="G374" i="4" s="1"/>
  <c r="F374" i="2"/>
  <c r="F374" i="4" s="1"/>
  <c r="H373" i="2"/>
  <c r="H373" i="4" s="1"/>
  <c r="G373" i="2"/>
  <c r="G373" i="4" s="1"/>
  <c r="F373" i="2"/>
  <c r="F373" i="4" s="1"/>
  <c r="H372" i="2"/>
  <c r="H372" i="4" s="1"/>
  <c r="G372" i="2"/>
  <c r="G372" i="4" s="1"/>
  <c r="F372" i="2"/>
  <c r="F372" i="4" s="1"/>
  <c r="H371" i="2"/>
  <c r="H371" i="4" s="1"/>
  <c r="G371" i="2"/>
  <c r="G371" i="4" s="1"/>
  <c r="F371" i="2"/>
  <c r="F371" i="4" s="1"/>
  <c r="H370" i="2"/>
  <c r="H370" i="4" s="1"/>
  <c r="G370" i="2"/>
  <c r="G370" i="4" s="1"/>
  <c r="F370" i="2"/>
  <c r="F370" i="4" s="1"/>
  <c r="H369" i="2"/>
  <c r="H369" i="4" s="1"/>
  <c r="G369" i="2"/>
  <c r="G369" i="4" s="1"/>
  <c r="F369" i="2"/>
  <c r="F369" i="4" s="1"/>
  <c r="H368" i="2"/>
  <c r="H368" i="4" s="1"/>
  <c r="G368" i="2"/>
  <c r="G368" i="4" s="1"/>
  <c r="F368" i="2"/>
  <c r="F368" i="4" s="1"/>
  <c r="H367" i="2"/>
  <c r="H367" i="4" s="1"/>
  <c r="G367" i="2"/>
  <c r="G367" i="4" s="1"/>
  <c r="F367" i="2"/>
  <c r="F367" i="4" s="1"/>
  <c r="H366" i="2"/>
  <c r="H366" i="4" s="1"/>
  <c r="G366" i="2"/>
  <c r="G366" i="4" s="1"/>
  <c r="F366" i="2"/>
  <c r="F366" i="4" s="1"/>
  <c r="H365" i="2"/>
  <c r="H365" i="4" s="1"/>
  <c r="G365" i="2"/>
  <c r="G365" i="4" s="1"/>
  <c r="F365" i="2"/>
  <c r="F365" i="4" s="1"/>
  <c r="H364" i="2"/>
  <c r="H364" i="4" s="1"/>
  <c r="G364" i="2"/>
  <c r="G364" i="4" s="1"/>
  <c r="F364" i="2"/>
  <c r="F364" i="4" s="1"/>
  <c r="H363" i="2"/>
  <c r="H363" i="4" s="1"/>
  <c r="G363" i="2"/>
  <c r="G363" i="4" s="1"/>
  <c r="F363" i="2"/>
  <c r="F363" i="4" s="1"/>
  <c r="H362" i="2"/>
  <c r="H362" i="4" s="1"/>
  <c r="G362" i="2"/>
  <c r="G362" i="4" s="1"/>
  <c r="F362" i="2"/>
  <c r="F362" i="4" s="1"/>
  <c r="H361" i="2"/>
  <c r="H361" i="4" s="1"/>
  <c r="G361" i="2"/>
  <c r="G361" i="4" s="1"/>
  <c r="F361" i="2"/>
  <c r="F361" i="4" s="1"/>
  <c r="H360" i="2"/>
  <c r="H360" i="4" s="1"/>
  <c r="G360" i="2"/>
  <c r="G360" i="4" s="1"/>
  <c r="F360" i="2"/>
  <c r="F360" i="4" s="1"/>
  <c r="H359" i="2"/>
  <c r="H359" i="4" s="1"/>
  <c r="G359" i="2"/>
  <c r="G359" i="4" s="1"/>
  <c r="F359" i="2"/>
  <c r="F359" i="4" s="1"/>
  <c r="H358" i="2"/>
  <c r="H358" i="4" s="1"/>
  <c r="G358" i="2"/>
  <c r="G358" i="4" s="1"/>
  <c r="F358" i="2"/>
  <c r="F358" i="4" s="1"/>
  <c r="H357" i="2"/>
  <c r="H357" i="4" s="1"/>
  <c r="G357" i="2"/>
  <c r="G357" i="4" s="1"/>
  <c r="F357" i="2"/>
  <c r="F357" i="4" s="1"/>
  <c r="H356" i="2"/>
  <c r="H356" i="4" s="1"/>
  <c r="G356" i="2"/>
  <c r="G356" i="4" s="1"/>
  <c r="F356" i="2"/>
  <c r="F356" i="4" s="1"/>
  <c r="H355" i="2"/>
  <c r="H355" i="4" s="1"/>
  <c r="G355" i="2"/>
  <c r="G355" i="4" s="1"/>
  <c r="F355" i="2"/>
  <c r="F355" i="4" s="1"/>
  <c r="H354" i="2"/>
  <c r="H354" i="4" s="1"/>
  <c r="G354" i="2"/>
  <c r="G354" i="4" s="1"/>
  <c r="F354" i="2"/>
  <c r="F354" i="4" s="1"/>
  <c r="H353" i="2"/>
  <c r="H353" i="4" s="1"/>
  <c r="G353" i="2"/>
  <c r="G353" i="4" s="1"/>
  <c r="F353" i="2"/>
  <c r="F353" i="4" s="1"/>
  <c r="H352" i="2"/>
  <c r="H352" i="4" s="1"/>
  <c r="G352" i="2"/>
  <c r="G352" i="4" s="1"/>
  <c r="F352" i="2"/>
  <c r="F352" i="4" s="1"/>
  <c r="H351" i="2"/>
  <c r="H351" i="4" s="1"/>
  <c r="G351" i="2"/>
  <c r="G351" i="4" s="1"/>
  <c r="F351" i="2"/>
  <c r="F351" i="4" s="1"/>
  <c r="H350" i="2"/>
  <c r="H350" i="4" s="1"/>
  <c r="G350" i="2"/>
  <c r="G350" i="4" s="1"/>
  <c r="F350" i="2"/>
  <c r="F350" i="4" s="1"/>
  <c r="H349" i="2"/>
  <c r="H349" i="4" s="1"/>
  <c r="G349" i="2"/>
  <c r="G349" i="4" s="1"/>
  <c r="F349" i="2"/>
  <c r="F349" i="4" s="1"/>
  <c r="H348" i="2"/>
  <c r="H348" i="4" s="1"/>
  <c r="G348" i="2"/>
  <c r="G348" i="4" s="1"/>
  <c r="F348" i="2"/>
  <c r="F348" i="4" s="1"/>
  <c r="H347" i="2"/>
  <c r="H347" i="4" s="1"/>
  <c r="G347" i="2"/>
  <c r="G347" i="4" s="1"/>
  <c r="F347" i="2"/>
  <c r="F347" i="4" s="1"/>
  <c r="H346" i="2"/>
  <c r="H346" i="4" s="1"/>
  <c r="G346" i="2"/>
  <c r="G346" i="4" s="1"/>
  <c r="F346" i="2"/>
  <c r="F346" i="4" s="1"/>
  <c r="H345" i="2"/>
  <c r="H345" i="4" s="1"/>
  <c r="G345" i="2"/>
  <c r="G345" i="4" s="1"/>
  <c r="F345" i="2"/>
  <c r="F345" i="4" s="1"/>
  <c r="H344" i="2"/>
  <c r="H344" i="4" s="1"/>
  <c r="G344" i="2"/>
  <c r="G344" i="4" s="1"/>
  <c r="F344" i="2"/>
  <c r="F344" i="4" s="1"/>
  <c r="H343" i="2"/>
  <c r="H343" i="4" s="1"/>
  <c r="G343" i="2"/>
  <c r="G343" i="4" s="1"/>
  <c r="F343" i="2"/>
  <c r="F343" i="4" s="1"/>
  <c r="H342" i="2"/>
  <c r="H342" i="4" s="1"/>
  <c r="G342" i="2"/>
  <c r="G342" i="4" s="1"/>
  <c r="F342" i="2"/>
  <c r="F342" i="4" s="1"/>
  <c r="H341" i="2"/>
  <c r="H341" i="4" s="1"/>
  <c r="G341" i="2"/>
  <c r="G341" i="4" s="1"/>
  <c r="F341" i="2"/>
  <c r="F341" i="4" s="1"/>
  <c r="H340" i="2"/>
  <c r="H340" i="4" s="1"/>
  <c r="G340" i="2"/>
  <c r="G340" i="4" s="1"/>
  <c r="F340" i="2"/>
  <c r="F340" i="4" s="1"/>
  <c r="H339" i="2"/>
  <c r="H339" i="4" s="1"/>
  <c r="G339" i="2"/>
  <c r="G339" i="4" s="1"/>
  <c r="F339" i="2"/>
  <c r="F339" i="4" s="1"/>
  <c r="H338" i="2"/>
  <c r="H338" i="4" s="1"/>
  <c r="G338" i="2"/>
  <c r="G338" i="4" s="1"/>
  <c r="F338" i="2"/>
  <c r="F338" i="4" s="1"/>
  <c r="H337" i="2"/>
  <c r="H337" i="4" s="1"/>
  <c r="G337" i="2"/>
  <c r="G337" i="4" s="1"/>
  <c r="F337" i="2"/>
  <c r="F337" i="4" s="1"/>
  <c r="H336" i="2"/>
  <c r="H336" i="4" s="1"/>
  <c r="G336" i="2"/>
  <c r="G336" i="4" s="1"/>
  <c r="F336" i="2"/>
  <c r="F336" i="4" s="1"/>
  <c r="H335" i="2"/>
  <c r="H335" i="4" s="1"/>
  <c r="G335" i="2"/>
  <c r="G335" i="4" s="1"/>
  <c r="F335" i="2"/>
  <c r="F335" i="4" s="1"/>
  <c r="H334" i="2"/>
  <c r="H334" i="4" s="1"/>
  <c r="G334" i="2"/>
  <c r="G334" i="4" s="1"/>
  <c r="F334" i="2"/>
  <c r="F334" i="4" s="1"/>
  <c r="H333" i="2"/>
  <c r="H333" i="4" s="1"/>
  <c r="G333" i="2"/>
  <c r="G333" i="4" s="1"/>
  <c r="F333" i="2"/>
  <c r="F333" i="4" s="1"/>
  <c r="H332" i="2"/>
  <c r="H332" i="4" s="1"/>
  <c r="G332" i="2"/>
  <c r="G332" i="4" s="1"/>
  <c r="F332" i="2"/>
  <c r="F332" i="4" s="1"/>
  <c r="H331" i="2"/>
  <c r="H331" i="4" s="1"/>
  <c r="G331" i="2"/>
  <c r="G331" i="4" s="1"/>
  <c r="F331" i="2"/>
  <c r="F331" i="4" s="1"/>
  <c r="H330" i="2"/>
  <c r="H330" i="4" s="1"/>
  <c r="G330" i="2"/>
  <c r="G330" i="4" s="1"/>
  <c r="F330" i="2"/>
  <c r="F330" i="4" s="1"/>
  <c r="H329" i="2"/>
  <c r="H329" i="4" s="1"/>
  <c r="G329" i="2"/>
  <c r="G329" i="4" s="1"/>
  <c r="F329" i="2"/>
  <c r="F329" i="4" s="1"/>
  <c r="H328" i="2"/>
  <c r="H328" i="4" s="1"/>
  <c r="G328" i="2"/>
  <c r="G328" i="4" s="1"/>
  <c r="F328" i="2"/>
  <c r="F328" i="4" s="1"/>
  <c r="H327" i="2"/>
  <c r="H327" i="4" s="1"/>
  <c r="G327" i="2"/>
  <c r="G327" i="4" s="1"/>
  <c r="F327" i="2"/>
  <c r="F327" i="4" s="1"/>
  <c r="H326" i="2"/>
  <c r="H326" i="4" s="1"/>
  <c r="G326" i="2"/>
  <c r="G326" i="4" s="1"/>
  <c r="F326" i="2"/>
  <c r="F326" i="4" s="1"/>
  <c r="H325" i="2"/>
  <c r="H325" i="4" s="1"/>
  <c r="G325" i="2"/>
  <c r="G325" i="4" s="1"/>
  <c r="F325" i="2"/>
  <c r="F325" i="4" s="1"/>
  <c r="H324" i="2"/>
  <c r="H324" i="4" s="1"/>
  <c r="G324" i="2"/>
  <c r="G324" i="4" s="1"/>
  <c r="F324" i="2"/>
  <c r="F324" i="4" s="1"/>
  <c r="H323" i="2"/>
  <c r="H323" i="4" s="1"/>
  <c r="G323" i="2"/>
  <c r="G323" i="4" s="1"/>
  <c r="F323" i="2"/>
  <c r="F323" i="4" s="1"/>
  <c r="H322" i="2"/>
  <c r="H322" i="4" s="1"/>
  <c r="G322" i="2"/>
  <c r="G322" i="4" s="1"/>
  <c r="F322" i="2"/>
  <c r="F322" i="4" s="1"/>
  <c r="H321" i="2"/>
  <c r="H321" i="4" s="1"/>
  <c r="G321" i="2"/>
  <c r="G321" i="4" s="1"/>
  <c r="F321" i="2"/>
  <c r="F321" i="4" s="1"/>
  <c r="H320" i="2"/>
  <c r="H320" i="4" s="1"/>
  <c r="G320" i="2"/>
  <c r="G320" i="4" s="1"/>
  <c r="F320" i="2"/>
  <c r="F320" i="4" s="1"/>
  <c r="H319" i="2"/>
  <c r="H319" i="4" s="1"/>
  <c r="G319" i="2"/>
  <c r="G319" i="4" s="1"/>
  <c r="F319" i="2"/>
  <c r="F319" i="4" s="1"/>
  <c r="H318" i="2"/>
  <c r="H318" i="4" s="1"/>
  <c r="G318" i="2"/>
  <c r="G318" i="4" s="1"/>
  <c r="F318" i="2"/>
  <c r="F318" i="4" s="1"/>
  <c r="H317" i="2"/>
  <c r="H317" i="4" s="1"/>
  <c r="G317" i="2"/>
  <c r="G317" i="4" s="1"/>
  <c r="F317" i="2"/>
  <c r="F317" i="4" s="1"/>
  <c r="H316" i="2"/>
  <c r="H316" i="4" s="1"/>
  <c r="G316" i="2"/>
  <c r="G316" i="4" s="1"/>
  <c r="F316" i="2"/>
  <c r="F316" i="4" s="1"/>
  <c r="H315" i="2"/>
  <c r="H315" i="4" s="1"/>
  <c r="G315" i="2"/>
  <c r="G315" i="4" s="1"/>
  <c r="F315" i="2"/>
  <c r="F315" i="4" s="1"/>
  <c r="H314" i="2"/>
  <c r="H314" i="4" s="1"/>
  <c r="G314" i="2"/>
  <c r="G314" i="4" s="1"/>
  <c r="F314" i="2"/>
  <c r="F314" i="4" s="1"/>
  <c r="H313" i="2"/>
  <c r="H313" i="4" s="1"/>
  <c r="G313" i="2"/>
  <c r="G313" i="4" s="1"/>
  <c r="F313" i="2"/>
  <c r="F313" i="4" s="1"/>
  <c r="H312" i="2"/>
  <c r="H312" i="4" s="1"/>
  <c r="G312" i="2"/>
  <c r="G312" i="4" s="1"/>
  <c r="F312" i="2"/>
  <c r="F312" i="4" s="1"/>
  <c r="H311" i="2"/>
  <c r="H311" i="4" s="1"/>
  <c r="G311" i="2"/>
  <c r="G311" i="4" s="1"/>
  <c r="F311" i="2"/>
  <c r="F311" i="4" s="1"/>
  <c r="H310" i="2"/>
  <c r="H310" i="4" s="1"/>
  <c r="G310" i="2"/>
  <c r="G310" i="4" s="1"/>
  <c r="F310" i="2"/>
  <c r="F310" i="4" s="1"/>
  <c r="H309" i="2"/>
  <c r="H309" i="4" s="1"/>
  <c r="G309" i="2"/>
  <c r="G309" i="4" s="1"/>
  <c r="F309" i="2"/>
  <c r="F309" i="4" s="1"/>
  <c r="H308" i="2"/>
  <c r="H308" i="4" s="1"/>
  <c r="G308" i="2"/>
  <c r="G308" i="4" s="1"/>
  <c r="F308" i="2"/>
  <c r="F308" i="4" s="1"/>
  <c r="H307" i="2"/>
  <c r="H307" i="4" s="1"/>
  <c r="G307" i="2"/>
  <c r="G307" i="4" s="1"/>
  <c r="F307" i="2"/>
  <c r="F307" i="4" s="1"/>
  <c r="H306" i="2"/>
  <c r="H306" i="4" s="1"/>
  <c r="G306" i="2"/>
  <c r="G306" i="4" s="1"/>
  <c r="F306" i="2"/>
  <c r="F306" i="4" s="1"/>
  <c r="H305" i="2"/>
  <c r="H305" i="4" s="1"/>
  <c r="G305" i="2"/>
  <c r="G305" i="4" s="1"/>
  <c r="F305" i="2"/>
  <c r="F305" i="4" s="1"/>
  <c r="H304" i="2"/>
  <c r="H304" i="4" s="1"/>
  <c r="G304" i="2"/>
  <c r="G304" i="4" s="1"/>
  <c r="F304" i="2"/>
  <c r="F304" i="4" s="1"/>
  <c r="H303" i="2"/>
  <c r="H303" i="4" s="1"/>
  <c r="G303" i="2"/>
  <c r="G303" i="4" s="1"/>
  <c r="F303" i="2"/>
  <c r="F303" i="4" s="1"/>
  <c r="H302" i="2"/>
  <c r="H302" i="4" s="1"/>
  <c r="G302" i="2"/>
  <c r="G302" i="4" s="1"/>
  <c r="F302" i="2"/>
  <c r="F302" i="4" s="1"/>
  <c r="H301" i="2"/>
  <c r="H301" i="4" s="1"/>
  <c r="G301" i="2"/>
  <c r="G301" i="4" s="1"/>
  <c r="F301" i="2"/>
  <c r="F301" i="4" s="1"/>
  <c r="H300" i="2"/>
  <c r="H300" i="4" s="1"/>
  <c r="G300" i="2"/>
  <c r="G300" i="4" s="1"/>
  <c r="F300" i="2"/>
  <c r="F300" i="4" s="1"/>
  <c r="H299" i="2"/>
  <c r="H299" i="4" s="1"/>
  <c r="G299" i="2"/>
  <c r="G299" i="4" s="1"/>
  <c r="F299" i="2"/>
  <c r="F299" i="4" s="1"/>
  <c r="H298" i="2"/>
  <c r="H298" i="4" s="1"/>
  <c r="G298" i="2"/>
  <c r="G298" i="4" s="1"/>
  <c r="F298" i="2"/>
  <c r="F298" i="4" s="1"/>
  <c r="H297" i="2"/>
  <c r="H297" i="4" s="1"/>
  <c r="G297" i="2"/>
  <c r="G297" i="4" s="1"/>
  <c r="F297" i="2"/>
  <c r="F297" i="4" s="1"/>
  <c r="H296" i="2"/>
  <c r="H296" i="4" s="1"/>
  <c r="G296" i="2"/>
  <c r="G296" i="4" s="1"/>
  <c r="F296" i="2"/>
  <c r="F296" i="4" s="1"/>
  <c r="H295" i="2"/>
  <c r="H295" i="4" s="1"/>
  <c r="G295" i="2"/>
  <c r="G295" i="4" s="1"/>
  <c r="F295" i="2"/>
  <c r="F295" i="4" s="1"/>
  <c r="H294" i="2"/>
  <c r="H294" i="4" s="1"/>
  <c r="G294" i="2"/>
  <c r="G294" i="4" s="1"/>
  <c r="F294" i="2"/>
  <c r="F294" i="4" s="1"/>
  <c r="H293" i="2"/>
  <c r="H293" i="4" s="1"/>
  <c r="G293" i="2"/>
  <c r="G293" i="4" s="1"/>
  <c r="F293" i="2"/>
  <c r="F293" i="4" s="1"/>
  <c r="H292" i="2"/>
  <c r="H292" i="4" s="1"/>
  <c r="G292" i="2"/>
  <c r="G292" i="4" s="1"/>
  <c r="F292" i="2"/>
  <c r="F292" i="4" s="1"/>
  <c r="H291" i="2"/>
  <c r="H291" i="4" s="1"/>
  <c r="G291" i="2"/>
  <c r="G291" i="4" s="1"/>
  <c r="F291" i="2"/>
  <c r="F291" i="4" s="1"/>
  <c r="H290" i="2"/>
  <c r="H290" i="4" s="1"/>
  <c r="G290" i="2"/>
  <c r="G290" i="4" s="1"/>
  <c r="F290" i="2"/>
  <c r="F290" i="4" s="1"/>
  <c r="H289" i="2"/>
  <c r="H289" i="4" s="1"/>
  <c r="G289" i="2"/>
  <c r="G289" i="4" s="1"/>
  <c r="F289" i="2"/>
  <c r="F289" i="4" s="1"/>
  <c r="H288" i="2"/>
  <c r="H288" i="4" s="1"/>
  <c r="G288" i="2"/>
  <c r="G288" i="4" s="1"/>
  <c r="F288" i="2"/>
  <c r="F288" i="4" s="1"/>
  <c r="H287" i="2"/>
  <c r="H287" i="4" s="1"/>
  <c r="G287" i="2"/>
  <c r="G287" i="4" s="1"/>
  <c r="F287" i="2"/>
  <c r="F287" i="4" s="1"/>
  <c r="H286" i="2"/>
  <c r="H286" i="4" s="1"/>
  <c r="G286" i="2"/>
  <c r="G286" i="4" s="1"/>
  <c r="F286" i="2"/>
  <c r="F286" i="4" s="1"/>
  <c r="H285" i="2"/>
  <c r="H285" i="4" s="1"/>
  <c r="G285" i="2"/>
  <c r="G285" i="4" s="1"/>
  <c r="F285" i="2"/>
  <c r="F285" i="4" s="1"/>
  <c r="H284" i="2"/>
  <c r="H284" i="4" s="1"/>
  <c r="G284" i="2"/>
  <c r="G284" i="4" s="1"/>
  <c r="F284" i="2"/>
  <c r="F284" i="4" s="1"/>
  <c r="H283" i="2"/>
  <c r="H283" i="4" s="1"/>
  <c r="G283" i="2"/>
  <c r="G283" i="4" s="1"/>
  <c r="F283" i="2"/>
  <c r="F283" i="4" s="1"/>
  <c r="H282" i="2"/>
  <c r="H282" i="4" s="1"/>
  <c r="G282" i="2"/>
  <c r="G282" i="4" s="1"/>
  <c r="F282" i="2"/>
  <c r="F282" i="4" s="1"/>
  <c r="H281" i="2"/>
  <c r="H281" i="4" s="1"/>
  <c r="G281" i="2"/>
  <c r="G281" i="4" s="1"/>
  <c r="F281" i="2"/>
  <c r="F281" i="4" s="1"/>
  <c r="H280" i="2"/>
  <c r="H280" i="4" s="1"/>
  <c r="G280" i="2"/>
  <c r="G280" i="4" s="1"/>
  <c r="F280" i="2"/>
  <c r="F280" i="4" s="1"/>
  <c r="H279" i="2"/>
  <c r="H279" i="4" s="1"/>
  <c r="G279" i="2"/>
  <c r="G279" i="4" s="1"/>
  <c r="F279" i="2"/>
  <c r="F279" i="4" s="1"/>
  <c r="H278" i="2"/>
  <c r="H278" i="4" s="1"/>
  <c r="G278" i="2"/>
  <c r="G278" i="4" s="1"/>
  <c r="F278" i="2"/>
  <c r="F278" i="4" s="1"/>
  <c r="H277" i="2"/>
  <c r="H277" i="4" s="1"/>
  <c r="G277" i="2"/>
  <c r="G277" i="4" s="1"/>
  <c r="F277" i="2"/>
  <c r="F277" i="4" s="1"/>
  <c r="H276" i="2"/>
  <c r="H276" i="4" s="1"/>
  <c r="G276" i="2"/>
  <c r="G276" i="4" s="1"/>
  <c r="F276" i="2"/>
  <c r="F276" i="4" s="1"/>
  <c r="H275" i="2"/>
  <c r="H275" i="4" s="1"/>
  <c r="G275" i="2"/>
  <c r="G275" i="4" s="1"/>
  <c r="F275" i="2"/>
  <c r="F275" i="4" s="1"/>
  <c r="H274" i="2"/>
  <c r="H274" i="4" s="1"/>
  <c r="G274" i="2"/>
  <c r="G274" i="4" s="1"/>
  <c r="F274" i="2"/>
  <c r="F274" i="4" s="1"/>
  <c r="H273" i="2"/>
  <c r="H273" i="4" s="1"/>
  <c r="G273" i="2"/>
  <c r="G273" i="4" s="1"/>
  <c r="F273" i="2"/>
  <c r="F273" i="4" s="1"/>
  <c r="H272" i="2"/>
  <c r="H272" i="4" s="1"/>
  <c r="G272" i="2"/>
  <c r="G272" i="4" s="1"/>
  <c r="F272" i="2"/>
  <c r="F272" i="4" s="1"/>
  <c r="H271" i="2"/>
  <c r="H271" i="4" s="1"/>
  <c r="G271" i="2"/>
  <c r="G271" i="4" s="1"/>
  <c r="F271" i="2"/>
  <c r="F271" i="4" s="1"/>
  <c r="H270" i="2"/>
  <c r="H270" i="4" s="1"/>
  <c r="G270" i="2"/>
  <c r="G270" i="4" s="1"/>
  <c r="F270" i="2"/>
  <c r="F270" i="4" s="1"/>
  <c r="H269" i="2"/>
  <c r="H269" i="4" s="1"/>
  <c r="G269" i="2"/>
  <c r="G269" i="4" s="1"/>
  <c r="F269" i="2"/>
  <c r="F269" i="4" s="1"/>
  <c r="H268" i="2"/>
  <c r="H268" i="4" s="1"/>
  <c r="G268" i="2"/>
  <c r="G268" i="4" s="1"/>
  <c r="F268" i="2"/>
  <c r="F268" i="4" s="1"/>
  <c r="H267" i="2"/>
  <c r="H267" i="4" s="1"/>
  <c r="G267" i="2"/>
  <c r="G267" i="4" s="1"/>
  <c r="F267" i="2"/>
  <c r="F267" i="4" s="1"/>
  <c r="H266" i="2"/>
  <c r="H266" i="4" s="1"/>
  <c r="G266" i="2"/>
  <c r="G266" i="4" s="1"/>
  <c r="F266" i="2"/>
  <c r="F266" i="4" s="1"/>
  <c r="H265" i="2"/>
  <c r="H265" i="4" s="1"/>
  <c r="G265" i="2"/>
  <c r="G265" i="4" s="1"/>
  <c r="F265" i="2"/>
  <c r="F265" i="4" s="1"/>
  <c r="H264" i="2"/>
  <c r="H264" i="4" s="1"/>
  <c r="G264" i="2"/>
  <c r="G264" i="4" s="1"/>
  <c r="F264" i="2"/>
  <c r="F264" i="4" s="1"/>
  <c r="H263" i="2"/>
  <c r="H263" i="4" s="1"/>
  <c r="G263" i="2"/>
  <c r="G263" i="4" s="1"/>
  <c r="F263" i="2"/>
  <c r="F263" i="4" s="1"/>
  <c r="H262" i="2"/>
  <c r="H262" i="4" s="1"/>
  <c r="G262" i="2"/>
  <c r="G262" i="4" s="1"/>
  <c r="F262" i="2"/>
  <c r="F262" i="4" s="1"/>
  <c r="H261" i="2"/>
  <c r="H261" i="4" s="1"/>
  <c r="G261" i="2"/>
  <c r="G261" i="4" s="1"/>
  <c r="F261" i="2"/>
  <c r="F261" i="4" s="1"/>
  <c r="H260" i="2"/>
  <c r="H260" i="4" s="1"/>
  <c r="G260" i="2"/>
  <c r="G260" i="4" s="1"/>
  <c r="F260" i="2"/>
  <c r="F260" i="4" s="1"/>
  <c r="H259" i="2"/>
  <c r="H259" i="4" s="1"/>
  <c r="G259" i="2"/>
  <c r="G259" i="4" s="1"/>
  <c r="F259" i="2"/>
  <c r="F259" i="4" s="1"/>
  <c r="H258" i="2"/>
  <c r="H258" i="4" s="1"/>
  <c r="G258" i="2"/>
  <c r="G258" i="4" s="1"/>
  <c r="F258" i="2"/>
  <c r="F258" i="4" s="1"/>
  <c r="H257" i="2"/>
  <c r="H257" i="4" s="1"/>
  <c r="G257" i="2"/>
  <c r="G257" i="4" s="1"/>
  <c r="F257" i="2"/>
  <c r="F257" i="4" s="1"/>
  <c r="H256" i="2"/>
  <c r="H256" i="4" s="1"/>
  <c r="G256" i="2"/>
  <c r="G256" i="4" s="1"/>
  <c r="F256" i="2"/>
  <c r="F256" i="4" s="1"/>
  <c r="H255" i="2"/>
  <c r="H255" i="4" s="1"/>
  <c r="G255" i="2"/>
  <c r="G255" i="4" s="1"/>
  <c r="F255" i="2"/>
  <c r="F255" i="4" s="1"/>
  <c r="H254" i="2"/>
  <c r="H254" i="4" s="1"/>
  <c r="G254" i="2"/>
  <c r="G254" i="4" s="1"/>
  <c r="F254" i="2"/>
  <c r="F254" i="4" s="1"/>
  <c r="H253" i="2"/>
  <c r="H253" i="4" s="1"/>
  <c r="G253" i="2"/>
  <c r="G253" i="4" s="1"/>
  <c r="F253" i="2"/>
  <c r="F253" i="4" s="1"/>
  <c r="H252" i="2"/>
  <c r="H252" i="4" s="1"/>
  <c r="G252" i="2"/>
  <c r="G252" i="4" s="1"/>
  <c r="F252" i="2"/>
  <c r="F252" i="4" s="1"/>
  <c r="H251" i="2"/>
  <c r="H251" i="4" s="1"/>
  <c r="G251" i="2"/>
  <c r="G251" i="4" s="1"/>
  <c r="F251" i="2"/>
  <c r="F251" i="4" s="1"/>
  <c r="H250" i="2"/>
  <c r="H250" i="4" s="1"/>
  <c r="G250" i="2"/>
  <c r="G250" i="4" s="1"/>
  <c r="F250" i="2"/>
  <c r="F250" i="4" s="1"/>
  <c r="H249" i="2"/>
  <c r="H249" i="4" s="1"/>
  <c r="G249" i="2"/>
  <c r="G249" i="4" s="1"/>
  <c r="F249" i="2"/>
  <c r="F249" i="4" s="1"/>
  <c r="H248" i="2"/>
  <c r="H248" i="4" s="1"/>
  <c r="G248" i="2"/>
  <c r="G248" i="4" s="1"/>
  <c r="F248" i="2"/>
  <c r="F248" i="4" s="1"/>
  <c r="H247" i="2"/>
  <c r="H247" i="4" s="1"/>
  <c r="G247" i="2"/>
  <c r="G247" i="4" s="1"/>
  <c r="F247" i="2"/>
  <c r="F247" i="4" s="1"/>
  <c r="H246" i="2"/>
  <c r="H246" i="4" s="1"/>
  <c r="G246" i="2"/>
  <c r="G246" i="4" s="1"/>
  <c r="F246" i="2"/>
  <c r="F246" i="4" s="1"/>
  <c r="H245" i="2"/>
  <c r="H245" i="4" s="1"/>
  <c r="G245" i="2"/>
  <c r="G245" i="4" s="1"/>
  <c r="F245" i="2"/>
  <c r="F245" i="4" s="1"/>
  <c r="H244" i="2"/>
  <c r="H244" i="4" s="1"/>
  <c r="G244" i="2"/>
  <c r="G244" i="4" s="1"/>
  <c r="F244" i="2"/>
  <c r="F244" i="4" s="1"/>
  <c r="H243" i="2"/>
  <c r="H243" i="4" s="1"/>
  <c r="G243" i="2"/>
  <c r="G243" i="4" s="1"/>
  <c r="F243" i="2"/>
  <c r="F243" i="4" s="1"/>
  <c r="H242" i="2"/>
  <c r="H242" i="4" s="1"/>
  <c r="G242" i="2"/>
  <c r="G242" i="4" s="1"/>
  <c r="F242" i="2"/>
  <c r="F242" i="4" s="1"/>
  <c r="H241" i="2"/>
  <c r="H241" i="4" s="1"/>
  <c r="G241" i="2"/>
  <c r="G241" i="4" s="1"/>
  <c r="F241" i="2"/>
  <c r="F241" i="4" s="1"/>
  <c r="H240" i="2"/>
  <c r="H240" i="4" s="1"/>
  <c r="G240" i="2"/>
  <c r="G240" i="4" s="1"/>
  <c r="F240" i="2"/>
  <c r="F240" i="4" s="1"/>
  <c r="H239" i="2"/>
  <c r="H239" i="4" s="1"/>
  <c r="G239" i="2"/>
  <c r="G239" i="4" s="1"/>
  <c r="F239" i="2"/>
  <c r="F239" i="4" s="1"/>
  <c r="H238" i="2"/>
  <c r="H238" i="4" s="1"/>
  <c r="G238" i="2"/>
  <c r="G238" i="4" s="1"/>
  <c r="F238" i="2"/>
  <c r="F238" i="4" s="1"/>
  <c r="H237" i="2"/>
  <c r="H237" i="4" s="1"/>
  <c r="G237" i="2"/>
  <c r="G237" i="4" s="1"/>
  <c r="F237" i="2"/>
  <c r="F237" i="4" s="1"/>
  <c r="H236" i="2"/>
  <c r="H236" i="4" s="1"/>
  <c r="G236" i="2"/>
  <c r="G236" i="4" s="1"/>
  <c r="F236" i="2"/>
  <c r="F236" i="4" s="1"/>
  <c r="H235" i="2"/>
  <c r="H235" i="4" s="1"/>
  <c r="G235" i="2"/>
  <c r="G235" i="4" s="1"/>
  <c r="F235" i="2"/>
  <c r="F235" i="4" s="1"/>
  <c r="H234" i="2"/>
  <c r="H234" i="4" s="1"/>
  <c r="G234" i="2"/>
  <c r="G234" i="4" s="1"/>
  <c r="F234" i="2"/>
  <c r="F234" i="4" s="1"/>
  <c r="H233" i="2"/>
  <c r="H233" i="4" s="1"/>
  <c r="G233" i="2"/>
  <c r="G233" i="4" s="1"/>
  <c r="F233" i="2"/>
  <c r="F233" i="4" s="1"/>
  <c r="H232" i="2"/>
  <c r="H232" i="4" s="1"/>
  <c r="G232" i="2"/>
  <c r="G232" i="4" s="1"/>
  <c r="F232" i="2"/>
  <c r="F232" i="4" s="1"/>
  <c r="H231" i="2"/>
  <c r="H231" i="4" s="1"/>
  <c r="G231" i="2"/>
  <c r="G231" i="4" s="1"/>
  <c r="F231" i="2"/>
  <c r="F231" i="4" s="1"/>
  <c r="H230" i="2"/>
  <c r="H230" i="4" s="1"/>
  <c r="G230" i="2"/>
  <c r="G230" i="4" s="1"/>
  <c r="F230" i="2"/>
  <c r="F230" i="4" s="1"/>
  <c r="H229" i="2"/>
  <c r="H229" i="4" s="1"/>
  <c r="G229" i="2"/>
  <c r="G229" i="4" s="1"/>
  <c r="F229" i="2"/>
  <c r="F229" i="4" s="1"/>
  <c r="H228" i="2"/>
  <c r="H228" i="4" s="1"/>
  <c r="G228" i="2"/>
  <c r="G228" i="4" s="1"/>
  <c r="F228" i="2"/>
  <c r="F228" i="4" s="1"/>
  <c r="H227" i="2"/>
  <c r="H227" i="4" s="1"/>
  <c r="G227" i="2"/>
  <c r="G227" i="4" s="1"/>
  <c r="F227" i="2"/>
  <c r="F227" i="4" s="1"/>
  <c r="H226" i="2"/>
  <c r="H226" i="4" s="1"/>
  <c r="G226" i="2"/>
  <c r="G226" i="4" s="1"/>
  <c r="F226" i="2"/>
  <c r="F226" i="4" s="1"/>
  <c r="H225" i="2"/>
  <c r="H225" i="4" s="1"/>
  <c r="G225" i="2"/>
  <c r="G225" i="4" s="1"/>
  <c r="F225" i="2"/>
  <c r="F225" i="4" s="1"/>
  <c r="H224" i="2"/>
  <c r="H224" i="4" s="1"/>
  <c r="G224" i="2"/>
  <c r="G224" i="4" s="1"/>
  <c r="F224" i="2"/>
  <c r="F224" i="4" s="1"/>
  <c r="H223" i="2"/>
  <c r="H223" i="4" s="1"/>
  <c r="G223" i="2"/>
  <c r="G223" i="4" s="1"/>
  <c r="F223" i="2"/>
  <c r="F223" i="4" s="1"/>
  <c r="H222" i="2"/>
  <c r="H222" i="4" s="1"/>
  <c r="G222" i="2"/>
  <c r="G222" i="4" s="1"/>
  <c r="F222" i="2"/>
  <c r="F222" i="4" s="1"/>
  <c r="H221" i="2"/>
  <c r="H221" i="4" s="1"/>
  <c r="G221" i="2"/>
  <c r="G221" i="4" s="1"/>
  <c r="F221" i="2"/>
  <c r="F221" i="4" s="1"/>
  <c r="H220" i="2"/>
  <c r="H220" i="4" s="1"/>
  <c r="G220" i="2"/>
  <c r="G220" i="4" s="1"/>
  <c r="F220" i="2"/>
  <c r="F220" i="4" s="1"/>
  <c r="H219" i="2"/>
  <c r="H219" i="4" s="1"/>
  <c r="G219" i="2"/>
  <c r="G219" i="4" s="1"/>
  <c r="F219" i="2"/>
  <c r="F219" i="4" s="1"/>
  <c r="H218" i="2"/>
  <c r="H218" i="4" s="1"/>
  <c r="G218" i="2"/>
  <c r="G218" i="4" s="1"/>
  <c r="F218" i="2"/>
  <c r="F218" i="4" s="1"/>
  <c r="H217" i="2"/>
  <c r="H217" i="4" s="1"/>
  <c r="G217" i="2"/>
  <c r="G217" i="4" s="1"/>
  <c r="F217" i="2"/>
  <c r="F217" i="4" s="1"/>
  <c r="H216" i="2"/>
  <c r="H216" i="4" s="1"/>
  <c r="G216" i="2"/>
  <c r="G216" i="4" s="1"/>
  <c r="F216" i="2"/>
  <c r="F216" i="4" s="1"/>
  <c r="H215" i="2"/>
  <c r="H215" i="4" s="1"/>
  <c r="G215" i="2"/>
  <c r="G215" i="4" s="1"/>
  <c r="F215" i="2"/>
  <c r="F215" i="4" s="1"/>
  <c r="H214" i="2"/>
  <c r="H214" i="4" s="1"/>
  <c r="G214" i="2"/>
  <c r="G214" i="4" s="1"/>
  <c r="F214" i="2"/>
  <c r="F214" i="4" s="1"/>
  <c r="H213" i="2"/>
  <c r="H213" i="4" s="1"/>
  <c r="G213" i="2"/>
  <c r="G213" i="4" s="1"/>
  <c r="F213" i="2"/>
  <c r="F213" i="4" s="1"/>
  <c r="H212" i="2"/>
  <c r="H212" i="4" s="1"/>
  <c r="G212" i="2"/>
  <c r="G212" i="4" s="1"/>
  <c r="F212" i="2"/>
  <c r="F212" i="4" s="1"/>
  <c r="H211" i="2"/>
  <c r="H211" i="4" s="1"/>
  <c r="G211" i="2"/>
  <c r="G211" i="4" s="1"/>
  <c r="F211" i="2"/>
  <c r="F211" i="4" s="1"/>
  <c r="H210" i="2"/>
  <c r="H210" i="4" s="1"/>
  <c r="G210" i="2"/>
  <c r="G210" i="4" s="1"/>
  <c r="F210" i="2"/>
  <c r="F210" i="4" s="1"/>
  <c r="H209" i="2"/>
  <c r="H209" i="4" s="1"/>
  <c r="G209" i="2"/>
  <c r="G209" i="4" s="1"/>
  <c r="F209" i="2"/>
  <c r="F209" i="4" s="1"/>
  <c r="H208" i="2"/>
  <c r="H208" i="4" s="1"/>
  <c r="G208" i="2"/>
  <c r="G208" i="4" s="1"/>
  <c r="F208" i="2"/>
  <c r="F208" i="4" s="1"/>
  <c r="H207" i="2"/>
  <c r="H207" i="4" s="1"/>
  <c r="G207" i="2"/>
  <c r="G207" i="4" s="1"/>
  <c r="F207" i="2"/>
  <c r="F207" i="4" s="1"/>
  <c r="H206" i="2"/>
  <c r="H206" i="4" s="1"/>
  <c r="G206" i="2"/>
  <c r="G206" i="4" s="1"/>
  <c r="F206" i="2"/>
  <c r="F206" i="4" s="1"/>
  <c r="H205" i="2"/>
  <c r="H205" i="4" s="1"/>
  <c r="G205" i="2"/>
  <c r="G205" i="4" s="1"/>
  <c r="F205" i="2"/>
  <c r="F205" i="4" s="1"/>
  <c r="H204" i="2"/>
  <c r="H204" i="4" s="1"/>
  <c r="G204" i="2"/>
  <c r="G204" i="4" s="1"/>
  <c r="F204" i="2"/>
  <c r="F204" i="4" s="1"/>
  <c r="H203" i="2"/>
  <c r="H203" i="4" s="1"/>
  <c r="G203" i="2"/>
  <c r="G203" i="4" s="1"/>
  <c r="F203" i="2"/>
  <c r="F203" i="4" s="1"/>
  <c r="H202" i="2"/>
  <c r="H202" i="4" s="1"/>
  <c r="G202" i="2"/>
  <c r="G202" i="4" s="1"/>
  <c r="F202" i="2"/>
  <c r="F202" i="4" s="1"/>
  <c r="H201" i="2"/>
  <c r="H201" i="4" s="1"/>
  <c r="G201" i="2"/>
  <c r="G201" i="4" s="1"/>
  <c r="F201" i="2"/>
  <c r="F201" i="4" s="1"/>
  <c r="H200" i="2"/>
  <c r="H200" i="4" s="1"/>
  <c r="G200" i="2"/>
  <c r="G200" i="4" s="1"/>
  <c r="F200" i="2"/>
  <c r="F200" i="4" s="1"/>
  <c r="H199" i="2"/>
  <c r="H199" i="4" s="1"/>
  <c r="G199" i="2"/>
  <c r="G199" i="4" s="1"/>
  <c r="F199" i="2"/>
  <c r="F199" i="4" s="1"/>
  <c r="H198" i="2"/>
  <c r="H198" i="4" s="1"/>
  <c r="G198" i="2"/>
  <c r="G198" i="4" s="1"/>
  <c r="F198" i="2"/>
  <c r="F198" i="4" s="1"/>
  <c r="H197" i="2"/>
  <c r="H197" i="4" s="1"/>
  <c r="G197" i="2"/>
  <c r="G197" i="4" s="1"/>
  <c r="F197" i="2"/>
  <c r="F197" i="4" s="1"/>
  <c r="H196" i="2"/>
  <c r="H196" i="4" s="1"/>
  <c r="G196" i="2"/>
  <c r="G196" i="4" s="1"/>
  <c r="F196" i="2"/>
  <c r="F196" i="4" s="1"/>
  <c r="H195" i="2"/>
  <c r="H195" i="4" s="1"/>
  <c r="G195" i="2"/>
  <c r="G195" i="4" s="1"/>
  <c r="F195" i="2"/>
  <c r="F195" i="4" s="1"/>
  <c r="H194" i="2"/>
  <c r="H194" i="4" s="1"/>
  <c r="G194" i="2"/>
  <c r="G194" i="4" s="1"/>
  <c r="F194" i="2"/>
  <c r="F194" i="4" s="1"/>
  <c r="H193" i="2"/>
  <c r="H193" i="4" s="1"/>
  <c r="G193" i="2"/>
  <c r="G193" i="4" s="1"/>
  <c r="F193" i="2"/>
  <c r="F193" i="4" s="1"/>
  <c r="H192" i="2"/>
  <c r="H192" i="4" s="1"/>
  <c r="G192" i="2"/>
  <c r="G192" i="4" s="1"/>
  <c r="F192" i="2"/>
  <c r="F192" i="4" s="1"/>
  <c r="H191" i="2"/>
  <c r="H191" i="4" s="1"/>
  <c r="G191" i="2"/>
  <c r="G191" i="4" s="1"/>
  <c r="F191" i="2"/>
  <c r="F191" i="4" s="1"/>
  <c r="H190" i="2"/>
  <c r="H190" i="4" s="1"/>
  <c r="G190" i="2"/>
  <c r="G190" i="4" s="1"/>
  <c r="F190" i="2"/>
  <c r="F190" i="4" s="1"/>
  <c r="H189" i="2"/>
  <c r="H189" i="4" s="1"/>
  <c r="G189" i="2"/>
  <c r="G189" i="4" s="1"/>
  <c r="F189" i="2"/>
  <c r="F189" i="4" s="1"/>
  <c r="H188" i="2"/>
  <c r="H188" i="4" s="1"/>
  <c r="G188" i="2"/>
  <c r="G188" i="4" s="1"/>
  <c r="F188" i="2"/>
  <c r="F188" i="4" s="1"/>
  <c r="H187" i="2"/>
  <c r="H187" i="4" s="1"/>
  <c r="G187" i="2"/>
  <c r="G187" i="4" s="1"/>
  <c r="F187" i="2"/>
  <c r="F187" i="4" s="1"/>
  <c r="H186" i="2"/>
  <c r="H186" i="4" s="1"/>
  <c r="G186" i="2"/>
  <c r="G186" i="4" s="1"/>
  <c r="F186" i="2"/>
  <c r="F186" i="4" s="1"/>
  <c r="H185" i="2"/>
  <c r="H185" i="4" s="1"/>
  <c r="G185" i="2"/>
  <c r="G185" i="4" s="1"/>
  <c r="F185" i="2"/>
  <c r="F185" i="4" s="1"/>
  <c r="H184" i="2"/>
  <c r="H184" i="4" s="1"/>
  <c r="G184" i="2"/>
  <c r="G184" i="4" s="1"/>
  <c r="F184" i="2"/>
  <c r="F184" i="4" s="1"/>
  <c r="H183" i="2"/>
  <c r="H183" i="4" s="1"/>
  <c r="G183" i="2"/>
  <c r="G183" i="4" s="1"/>
  <c r="F183" i="2"/>
  <c r="F183" i="4" s="1"/>
  <c r="H182" i="2"/>
  <c r="H182" i="4" s="1"/>
  <c r="G182" i="2"/>
  <c r="G182" i="4" s="1"/>
  <c r="F182" i="2"/>
  <c r="F182" i="4" s="1"/>
  <c r="H181" i="2"/>
  <c r="H181" i="4" s="1"/>
  <c r="G181" i="2"/>
  <c r="G181" i="4" s="1"/>
  <c r="F181" i="2"/>
  <c r="F181" i="4" s="1"/>
  <c r="H180" i="2"/>
  <c r="H180" i="4" s="1"/>
  <c r="G180" i="2"/>
  <c r="G180" i="4" s="1"/>
  <c r="F180" i="2"/>
  <c r="F180" i="4" s="1"/>
  <c r="H179" i="2"/>
  <c r="H179" i="4" s="1"/>
  <c r="G179" i="2"/>
  <c r="G179" i="4" s="1"/>
  <c r="F179" i="2"/>
  <c r="F179" i="4" s="1"/>
  <c r="H178" i="2"/>
  <c r="H178" i="4" s="1"/>
  <c r="G178" i="2"/>
  <c r="G178" i="4" s="1"/>
  <c r="F178" i="2"/>
  <c r="F178" i="4" s="1"/>
  <c r="H177" i="2"/>
  <c r="H177" i="4" s="1"/>
  <c r="G177" i="2"/>
  <c r="G177" i="4" s="1"/>
  <c r="F177" i="2"/>
  <c r="F177" i="4" s="1"/>
  <c r="H176" i="2"/>
  <c r="H176" i="4" s="1"/>
  <c r="G176" i="2"/>
  <c r="G176" i="4" s="1"/>
  <c r="F176" i="2"/>
  <c r="F176" i="4" s="1"/>
  <c r="H175" i="2"/>
  <c r="H175" i="4" s="1"/>
  <c r="G175" i="2"/>
  <c r="G175" i="4" s="1"/>
  <c r="F175" i="2"/>
  <c r="F175" i="4" s="1"/>
  <c r="H174" i="2"/>
  <c r="H174" i="4" s="1"/>
  <c r="G174" i="2"/>
  <c r="G174" i="4" s="1"/>
  <c r="F174" i="2"/>
  <c r="F174" i="4" s="1"/>
  <c r="H173" i="2"/>
  <c r="H173" i="4" s="1"/>
  <c r="G173" i="2"/>
  <c r="G173" i="4" s="1"/>
  <c r="F173" i="2"/>
  <c r="F173" i="4" s="1"/>
  <c r="H172" i="2"/>
  <c r="H172" i="4" s="1"/>
  <c r="G172" i="2"/>
  <c r="G172" i="4" s="1"/>
  <c r="F172" i="2"/>
  <c r="F172" i="4" s="1"/>
  <c r="H171" i="2"/>
  <c r="H171" i="4" s="1"/>
  <c r="G171" i="2"/>
  <c r="G171" i="4" s="1"/>
  <c r="F171" i="2"/>
  <c r="F171" i="4" s="1"/>
  <c r="H170" i="2"/>
  <c r="H170" i="4" s="1"/>
  <c r="G170" i="2"/>
  <c r="G170" i="4" s="1"/>
  <c r="F170" i="2"/>
  <c r="F170" i="4" s="1"/>
  <c r="H169" i="2"/>
  <c r="H169" i="4" s="1"/>
  <c r="G169" i="2"/>
  <c r="G169" i="4" s="1"/>
  <c r="F169" i="2"/>
  <c r="F169" i="4" s="1"/>
  <c r="H168" i="2"/>
  <c r="H168" i="4" s="1"/>
  <c r="G168" i="2"/>
  <c r="G168" i="4" s="1"/>
  <c r="F168" i="2"/>
  <c r="F168" i="4" s="1"/>
  <c r="H167" i="2"/>
  <c r="H167" i="4" s="1"/>
  <c r="G167" i="2"/>
  <c r="G167" i="4" s="1"/>
  <c r="F167" i="2"/>
  <c r="F167" i="4" s="1"/>
  <c r="H166" i="2"/>
  <c r="H166" i="4" s="1"/>
  <c r="G166" i="2"/>
  <c r="G166" i="4" s="1"/>
  <c r="F166" i="2"/>
  <c r="F166" i="4" s="1"/>
  <c r="H165" i="2"/>
  <c r="H165" i="4" s="1"/>
  <c r="G165" i="2"/>
  <c r="G165" i="4" s="1"/>
  <c r="F165" i="2"/>
  <c r="F165" i="4" s="1"/>
  <c r="H164" i="2"/>
  <c r="H164" i="4" s="1"/>
  <c r="G164" i="2"/>
  <c r="G164" i="4" s="1"/>
  <c r="F164" i="2"/>
  <c r="F164" i="4" s="1"/>
  <c r="H163" i="2"/>
  <c r="H163" i="4" s="1"/>
  <c r="G163" i="2"/>
  <c r="G163" i="4" s="1"/>
  <c r="F163" i="2"/>
  <c r="F163" i="4" s="1"/>
  <c r="H162" i="2"/>
  <c r="H162" i="4" s="1"/>
  <c r="G162" i="2"/>
  <c r="G162" i="4" s="1"/>
  <c r="F162" i="2"/>
  <c r="F162" i="4" s="1"/>
  <c r="H161" i="2"/>
  <c r="H161" i="4" s="1"/>
  <c r="G161" i="2"/>
  <c r="G161" i="4" s="1"/>
  <c r="F161" i="2"/>
  <c r="F161" i="4" s="1"/>
  <c r="H160" i="2"/>
  <c r="H160" i="4" s="1"/>
  <c r="G160" i="2"/>
  <c r="G160" i="4" s="1"/>
  <c r="F160" i="2"/>
  <c r="F160" i="4" s="1"/>
  <c r="H159" i="2"/>
  <c r="H159" i="4" s="1"/>
  <c r="G159" i="2"/>
  <c r="G159" i="4" s="1"/>
  <c r="F159" i="2"/>
  <c r="F159" i="4" s="1"/>
  <c r="H158" i="2"/>
  <c r="H158" i="4" s="1"/>
  <c r="G158" i="2"/>
  <c r="G158" i="4" s="1"/>
  <c r="F158" i="2"/>
  <c r="F158" i="4" s="1"/>
  <c r="H157" i="2"/>
  <c r="H157" i="4" s="1"/>
  <c r="G157" i="2"/>
  <c r="G157" i="4" s="1"/>
  <c r="F157" i="2"/>
  <c r="F157" i="4" s="1"/>
  <c r="H156" i="2"/>
  <c r="H156" i="4" s="1"/>
  <c r="G156" i="2"/>
  <c r="G156" i="4" s="1"/>
  <c r="F156" i="2"/>
  <c r="F156" i="4" s="1"/>
  <c r="H155" i="2"/>
  <c r="H155" i="4" s="1"/>
  <c r="G155" i="2"/>
  <c r="G155" i="4" s="1"/>
  <c r="F155" i="2"/>
  <c r="F155" i="4" s="1"/>
  <c r="H154" i="2"/>
  <c r="H154" i="4" s="1"/>
  <c r="G154" i="2"/>
  <c r="G154" i="4" s="1"/>
  <c r="F154" i="2"/>
  <c r="F154" i="4" s="1"/>
  <c r="H153" i="2"/>
  <c r="H153" i="4" s="1"/>
  <c r="G153" i="2"/>
  <c r="G153" i="4" s="1"/>
  <c r="F153" i="2"/>
  <c r="F153" i="4" s="1"/>
  <c r="H152" i="2"/>
  <c r="H152" i="4" s="1"/>
  <c r="G152" i="2"/>
  <c r="G152" i="4" s="1"/>
  <c r="F152" i="2"/>
  <c r="F152" i="4" s="1"/>
  <c r="H151" i="2"/>
  <c r="H151" i="4" s="1"/>
  <c r="G151" i="2"/>
  <c r="G151" i="4" s="1"/>
  <c r="F151" i="2"/>
  <c r="F151" i="4" s="1"/>
  <c r="H150" i="2"/>
  <c r="H150" i="4" s="1"/>
  <c r="G150" i="2"/>
  <c r="G150" i="4" s="1"/>
  <c r="F150" i="2"/>
  <c r="F150" i="4" s="1"/>
  <c r="H149" i="2"/>
  <c r="H149" i="4" s="1"/>
  <c r="G149" i="2"/>
  <c r="G149" i="4" s="1"/>
  <c r="F149" i="2"/>
  <c r="F149" i="4" s="1"/>
  <c r="H148" i="2"/>
  <c r="H148" i="4" s="1"/>
  <c r="G148" i="2"/>
  <c r="G148" i="4" s="1"/>
  <c r="F148" i="2"/>
  <c r="F148" i="4" s="1"/>
  <c r="H147" i="2"/>
  <c r="H147" i="4" s="1"/>
  <c r="G147" i="2"/>
  <c r="G147" i="4" s="1"/>
  <c r="F147" i="2"/>
  <c r="F147" i="4" s="1"/>
  <c r="H146" i="2"/>
  <c r="H146" i="4" s="1"/>
  <c r="G146" i="2"/>
  <c r="G146" i="4" s="1"/>
  <c r="F146" i="2"/>
  <c r="F146" i="4" s="1"/>
  <c r="H145" i="2"/>
  <c r="H145" i="4" s="1"/>
  <c r="G145" i="2"/>
  <c r="G145" i="4" s="1"/>
  <c r="F145" i="2"/>
  <c r="F145" i="4" s="1"/>
  <c r="H144" i="2"/>
  <c r="H144" i="4" s="1"/>
  <c r="G144" i="2"/>
  <c r="G144" i="4" s="1"/>
  <c r="F144" i="2"/>
  <c r="F144" i="4" s="1"/>
  <c r="H143" i="2"/>
  <c r="H143" i="4" s="1"/>
  <c r="G143" i="2"/>
  <c r="G143" i="4" s="1"/>
  <c r="F143" i="2"/>
  <c r="F143" i="4" s="1"/>
  <c r="H142" i="2"/>
  <c r="H142" i="4" s="1"/>
  <c r="G142" i="2"/>
  <c r="G142" i="4" s="1"/>
  <c r="F142" i="2"/>
  <c r="F142" i="4" s="1"/>
  <c r="H141" i="2"/>
  <c r="H141" i="4" s="1"/>
  <c r="G141" i="2"/>
  <c r="G141" i="4" s="1"/>
  <c r="F141" i="2"/>
  <c r="F141" i="4" s="1"/>
  <c r="H140" i="2"/>
  <c r="H140" i="4" s="1"/>
  <c r="G140" i="2"/>
  <c r="G140" i="4" s="1"/>
  <c r="F140" i="2"/>
  <c r="F140" i="4" s="1"/>
  <c r="H139" i="2"/>
  <c r="H139" i="4" s="1"/>
  <c r="G139" i="2"/>
  <c r="G139" i="4" s="1"/>
  <c r="F139" i="2"/>
  <c r="F139" i="4" s="1"/>
  <c r="H138" i="2"/>
  <c r="H138" i="4" s="1"/>
  <c r="G138" i="2"/>
  <c r="G138" i="4" s="1"/>
  <c r="F138" i="2"/>
  <c r="F138" i="4" s="1"/>
  <c r="H137" i="2"/>
  <c r="H137" i="4" s="1"/>
  <c r="G137" i="2"/>
  <c r="G137" i="4" s="1"/>
  <c r="F137" i="2"/>
  <c r="F137" i="4" s="1"/>
  <c r="H136" i="2"/>
  <c r="H136" i="4" s="1"/>
  <c r="G136" i="2"/>
  <c r="G136" i="4" s="1"/>
  <c r="F136" i="2"/>
  <c r="F136" i="4" s="1"/>
  <c r="H135" i="2"/>
  <c r="H135" i="4" s="1"/>
  <c r="G135" i="2"/>
  <c r="G135" i="4" s="1"/>
  <c r="F135" i="2"/>
  <c r="F135" i="4" s="1"/>
  <c r="H134" i="2"/>
  <c r="H134" i="4" s="1"/>
  <c r="G134" i="2"/>
  <c r="G134" i="4" s="1"/>
  <c r="F134" i="2"/>
  <c r="F134" i="4" s="1"/>
  <c r="H133" i="2"/>
  <c r="H133" i="4" s="1"/>
  <c r="G133" i="2"/>
  <c r="G133" i="4" s="1"/>
  <c r="F133" i="2"/>
  <c r="F133" i="4" s="1"/>
  <c r="H132" i="2"/>
  <c r="H132" i="4" s="1"/>
  <c r="G132" i="2"/>
  <c r="G132" i="4" s="1"/>
  <c r="F132" i="2"/>
  <c r="F132" i="4" s="1"/>
  <c r="H131" i="2"/>
  <c r="H131" i="4" s="1"/>
  <c r="G131" i="2"/>
  <c r="G131" i="4" s="1"/>
  <c r="F131" i="2"/>
  <c r="F131" i="4" s="1"/>
  <c r="H130" i="2"/>
  <c r="H130" i="4" s="1"/>
  <c r="G130" i="2"/>
  <c r="G130" i="4" s="1"/>
  <c r="F130" i="2"/>
  <c r="F130" i="4" s="1"/>
  <c r="H129" i="2"/>
  <c r="H129" i="4" s="1"/>
  <c r="G129" i="2"/>
  <c r="G129" i="4" s="1"/>
  <c r="F129" i="2"/>
  <c r="F129" i="4" s="1"/>
  <c r="H128" i="2"/>
  <c r="H128" i="4" s="1"/>
  <c r="G128" i="2"/>
  <c r="G128" i="4" s="1"/>
  <c r="F128" i="2"/>
  <c r="F128" i="4" s="1"/>
  <c r="H127" i="2"/>
  <c r="H127" i="4" s="1"/>
  <c r="G127" i="2"/>
  <c r="G127" i="4" s="1"/>
  <c r="F127" i="2"/>
  <c r="F127" i="4" s="1"/>
  <c r="H126" i="2"/>
  <c r="H126" i="4" s="1"/>
  <c r="G126" i="2"/>
  <c r="G126" i="4" s="1"/>
  <c r="F126" i="2"/>
  <c r="F126" i="4" s="1"/>
  <c r="H125" i="2"/>
  <c r="H125" i="4" s="1"/>
  <c r="G125" i="2"/>
  <c r="G125" i="4" s="1"/>
  <c r="F125" i="2"/>
  <c r="F125" i="4" s="1"/>
  <c r="H124" i="2"/>
  <c r="H124" i="4" s="1"/>
  <c r="G124" i="2"/>
  <c r="G124" i="4" s="1"/>
  <c r="F124" i="2"/>
  <c r="F124" i="4" s="1"/>
  <c r="H123" i="2"/>
  <c r="H123" i="4" s="1"/>
  <c r="G123" i="2"/>
  <c r="G123" i="4" s="1"/>
  <c r="F123" i="2"/>
  <c r="F123" i="4" s="1"/>
  <c r="H122" i="2"/>
  <c r="H122" i="4" s="1"/>
  <c r="G122" i="2"/>
  <c r="G122" i="4" s="1"/>
  <c r="F122" i="2"/>
  <c r="F122" i="4" s="1"/>
  <c r="H121" i="2"/>
  <c r="H121" i="4" s="1"/>
  <c r="G121" i="2"/>
  <c r="G121" i="4" s="1"/>
  <c r="F121" i="2"/>
  <c r="F121" i="4" s="1"/>
  <c r="H120" i="2"/>
  <c r="H120" i="4" s="1"/>
  <c r="G120" i="2"/>
  <c r="G120" i="4" s="1"/>
  <c r="F120" i="2"/>
  <c r="F120" i="4" s="1"/>
  <c r="H119" i="2"/>
  <c r="H119" i="4" s="1"/>
  <c r="G119" i="2"/>
  <c r="G119" i="4" s="1"/>
  <c r="F119" i="2"/>
  <c r="F119" i="4" s="1"/>
  <c r="H118" i="2"/>
  <c r="H118" i="4" s="1"/>
  <c r="G118" i="2"/>
  <c r="G118" i="4" s="1"/>
  <c r="F118" i="2"/>
  <c r="F118" i="4" s="1"/>
  <c r="H117" i="2"/>
  <c r="H117" i="4" s="1"/>
  <c r="G117" i="2"/>
  <c r="G117" i="4" s="1"/>
  <c r="F117" i="2"/>
  <c r="F117" i="4" s="1"/>
  <c r="H116" i="2"/>
  <c r="H116" i="4" s="1"/>
  <c r="G116" i="2"/>
  <c r="G116" i="4" s="1"/>
  <c r="F116" i="2"/>
  <c r="F116" i="4" s="1"/>
  <c r="H115" i="2"/>
  <c r="H115" i="4" s="1"/>
  <c r="G115" i="2"/>
  <c r="G115" i="4" s="1"/>
  <c r="F115" i="2"/>
  <c r="F115" i="4" s="1"/>
  <c r="H114" i="2"/>
  <c r="H114" i="4" s="1"/>
  <c r="G114" i="2"/>
  <c r="G114" i="4" s="1"/>
  <c r="F114" i="2"/>
  <c r="F114" i="4" s="1"/>
  <c r="H113" i="2"/>
  <c r="H113" i="4" s="1"/>
  <c r="G113" i="2"/>
  <c r="G113" i="4" s="1"/>
  <c r="F113" i="2"/>
  <c r="F113" i="4" s="1"/>
  <c r="H112" i="2"/>
  <c r="H112" i="4" s="1"/>
  <c r="G112" i="2"/>
  <c r="G112" i="4" s="1"/>
  <c r="F112" i="2"/>
  <c r="F112" i="4" s="1"/>
  <c r="H111" i="2"/>
  <c r="H111" i="4" s="1"/>
  <c r="G111" i="2"/>
  <c r="G111" i="4" s="1"/>
  <c r="F111" i="2"/>
  <c r="F111" i="4" s="1"/>
  <c r="H110" i="2"/>
  <c r="H110" i="4" s="1"/>
  <c r="G110" i="2"/>
  <c r="G110" i="4" s="1"/>
  <c r="F110" i="2"/>
  <c r="F110" i="4" s="1"/>
  <c r="H109" i="2"/>
  <c r="H109" i="4" s="1"/>
  <c r="G109" i="2"/>
  <c r="G109" i="4" s="1"/>
  <c r="F109" i="2"/>
  <c r="F109" i="4" s="1"/>
  <c r="H108" i="2"/>
  <c r="H108" i="4" s="1"/>
  <c r="G108" i="2"/>
  <c r="G108" i="4" s="1"/>
  <c r="F108" i="2"/>
  <c r="F108" i="4" s="1"/>
  <c r="H107" i="2"/>
  <c r="H107" i="4" s="1"/>
  <c r="G107" i="2"/>
  <c r="G107" i="4" s="1"/>
  <c r="F107" i="2"/>
  <c r="F107" i="4" s="1"/>
  <c r="H106" i="2"/>
  <c r="H106" i="4" s="1"/>
  <c r="G106" i="2"/>
  <c r="G106" i="4" s="1"/>
  <c r="F106" i="2"/>
  <c r="F106" i="4" s="1"/>
  <c r="H105" i="2"/>
  <c r="H105" i="4" s="1"/>
  <c r="G105" i="2"/>
  <c r="G105" i="4" s="1"/>
  <c r="F105" i="2"/>
  <c r="F105" i="4" s="1"/>
  <c r="H104" i="2"/>
  <c r="H104" i="4" s="1"/>
  <c r="G104" i="2"/>
  <c r="G104" i="4" s="1"/>
  <c r="F104" i="2"/>
  <c r="F104" i="4" s="1"/>
  <c r="H103" i="2"/>
  <c r="H103" i="4" s="1"/>
  <c r="G103" i="2"/>
  <c r="G103" i="4" s="1"/>
  <c r="F103" i="2"/>
  <c r="F103" i="4" s="1"/>
  <c r="H102" i="2"/>
  <c r="H102" i="4" s="1"/>
  <c r="G102" i="2"/>
  <c r="G102" i="4" s="1"/>
  <c r="F102" i="2"/>
  <c r="F102" i="4" s="1"/>
  <c r="H101" i="2"/>
  <c r="H101" i="4" s="1"/>
  <c r="G101" i="2"/>
  <c r="G101" i="4" s="1"/>
  <c r="F101" i="2"/>
  <c r="F101" i="4" s="1"/>
  <c r="H100" i="2"/>
  <c r="H100" i="4" s="1"/>
  <c r="G100" i="2"/>
  <c r="G100" i="4" s="1"/>
  <c r="F100" i="2"/>
  <c r="F100" i="4" s="1"/>
  <c r="H99" i="2"/>
  <c r="H99" i="4" s="1"/>
  <c r="G99" i="2"/>
  <c r="G99" i="4" s="1"/>
  <c r="F99" i="2"/>
  <c r="F99" i="4" s="1"/>
  <c r="H98" i="2"/>
  <c r="H98" i="4" s="1"/>
  <c r="G98" i="2"/>
  <c r="G98" i="4" s="1"/>
  <c r="F98" i="2"/>
  <c r="F98" i="4" s="1"/>
  <c r="H97" i="2"/>
  <c r="H97" i="4" s="1"/>
  <c r="G97" i="2"/>
  <c r="G97" i="4" s="1"/>
  <c r="F97" i="2"/>
  <c r="F97" i="4" s="1"/>
  <c r="H96" i="2"/>
  <c r="H96" i="4" s="1"/>
  <c r="G96" i="2"/>
  <c r="G96" i="4" s="1"/>
  <c r="F96" i="2"/>
  <c r="F96" i="4" s="1"/>
  <c r="H95" i="2"/>
  <c r="H95" i="4" s="1"/>
  <c r="G95" i="2"/>
  <c r="G95" i="4" s="1"/>
  <c r="F95" i="2"/>
  <c r="F95" i="4" s="1"/>
  <c r="H94" i="2"/>
  <c r="H94" i="4" s="1"/>
  <c r="G94" i="2"/>
  <c r="G94" i="4" s="1"/>
  <c r="F94" i="2"/>
  <c r="F94" i="4" s="1"/>
  <c r="F71" i="2"/>
  <c r="F71" i="4" s="1"/>
  <c r="G71" i="2"/>
  <c r="G71" i="4" s="1"/>
  <c r="H71" i="2"/>
  <c r="H71" i="4" s="1"/>
  <c r="F72" i="2"/>
  <c r="F72" i="4" s="1"/>
  <c r="G72" i="2"/>
  <c r="G72" i="4" s="1"/>
  <c r="H72" i="2"/>
  <c r="H72" i="4" s="1"/>
  <c r="F73" i="2"/>
  <c r="F73" i="4" s="1"/>
  <c r="G73" i="2"/>
  <c r="G73" i="4" s="1"/>
  <c r="H73" i="2"/>
  <c r="H73" i="4" s="1"/>
  <c r="F74" i="2"/>
  <c r="F74" i="4" s="1"/>
  <c r="G74" i="2"/>
  <c r="G74" i="4" s="1"/>
  <c r="H74" i="2"/>
  <c r="H74" i="4" s="1"/>
  <c r="F75" i="2"/>
  <c r="F75" i="4" s="1"/>
  <c r="G75" i="2"/>
  <c r="G75" i="4" s="1"/>
  <c r="H75" i="2"/>
  <c r="H75" i="4" s="1"/>
  <c r="F76" i="2"/>
  <c r="F76" i="4" s="1"/>
  <c r="G76" i="2"/>
  <c r="G76" i="4" s="1"/>
  <c r="H76" i="2"/>
  <c r="H76" i="4" s="1"/>
  <c r="F77" i="2"/>
  <c r="F77" i="4" s="1"/>
  <c r="G77" i="2"/>
  <c r="G77" i="4" s="1"/>
  <c r="H77" i="2"/>
  <c r="H77" i="4" s="1"/>
  <c r="F78" i="2"/>
  <c r="F78" i="4" s="1"/>
  <c r="G78" i="2"/>
  <c r="G78" i="4" s="1"/>
  <c r="H78" i="2"/>
  <c r="H78" i="4" s="1"/>
  <c r="F79" i="2"/>
  <c r="F79" i="4" s="1"/>
  <c r="G79" i="2"/>
  <c r="G79" i="4" s="1"/>
  <c r="H79" i="2"/>
  <c r="H79" i="4" s="1"/>
  <c r="F80" i="2"/>
  <c r="F80" i="4" s="1"/>
  <c r="G80" i="2"/>
  <c r="G80" i="4" s="1"/>
  <c r="H80" i="2"/>
  <c r="H80" i="4" s="1"/>
  <c r="F81" i="2"/>
  <c r="F81" i="4" s="1"/>
  <c r="G81" i="2"/>
  <c r="G81" i="4" s="1"/>
  <c r="H81" i="2"/>
  <c r="H81" i="4" s="1"/>
  <c r="F82" i="2"/>
  <c r="F82" i="4" s="1"/>
  <c r="G82" i="2"/>
  <c r="G82" i="4" s="1"/>
  <c r="H82" i="2"/>
  <c r="H82" i="4" s="1"/>
  <c r="F83" i="2"/>
  <c r="F83" i="4" s="1"/>
  <c r="G83" i="2"/>
  <c r="G83" i="4" s="1"/>
  <c r="H83" i="2"/>
  <c r="H83" i="4" s="1"/>
  <c r="F84" i="2"/>
  <c r="F84" i="4" s="1"/>
  <c r="G84" i="2"/>
  <c r="G84" i="4" s="1"/>
  <c r="H84" i="2"/>
  <c r="H84" i="4" s="1"/>
  <c r="F85" i="2"/>
  <c r="F85" i="4" s="1"/>
  <c r="G85" i="2"/>
  <c r="G85" i="4" s="1"/>
  <c r="H85" i="2"/>
  <c r="H85" i="4" s="1"/>
  <c r="F86" i="2"/>
  <c r="F86" i="4" s="1"/>
  <c r="G86" i="2"/>
  <c r="G86" i="4" s="1"/>
  <c r="H86" i="2"/>
  <c r="H86" i="4" s="1"/>
  <c r="F87" i="2"/>
  <c r="F87" i="4" s="1"/>
  <c r="G87" i="2"/>
  <c r="G87" i="4" s="1"/>
  <c r="H87" i="2"/>
  <c r="H87" i="4" s="1"/>
  <c r="F88" i="2"/>
  <c r="F88" i="4" s="1"/>
  <c r="G88" i="2"/>
  <c r="G88" i="4" s="1"/>
  <c r="H88" i="2"/>
  <c r="H88" i="4" s="1"/>
  <c r="F89" i="2"/>
  <c r="F89" i="4" s="1"/>
  <c r="G89" i="2"/>
  <c r="G89" i="4" s="1"/>
  <c r="H89" i="2"/>
  <c r="H89" i="4" s="1"/>
  <c r="F90" i="2"/>
  <c r="F90" i="4" s="1"/>
  <c r="G90" i="2"/>
  <c r="G90" i="4" s="1"/>
  <c r="H90" i="2"/>
  <c r="H90" i="4" s="1"/>
  <c r="F91" i="2"/>
  <c r="F91" i="4" s="1"/>
  <c r="G91" i="2"/>
  <c r="G91" i="4" s="1"/>
  <c r="H91" i="2"/>
  <c r="H91" i="4" s="1"/>
  <c r="F92" i="2"/>
  <c r="F92" i="4" s="1"/>
  <c r="G92" i="2"/>
  <c r="G92" i="4" s="1"/>
  <c r="H92" i="2"/>
  <c r="H92" i="4" s="1"/>
  <c r="F93" i="2"/>
  <c r="F93" i="4" s="1"/>
  <c r="G93" i="2"/>
  <c r="G93" i="4" s="1"/>
  <c r="H93" i="2"/>
  <c r="H93" i="4" s="1"/>
  <c r="H70" i="2"/>
  <c r="H70" i="4" s="1"/>
  <c r="G70" i="2"/>
  <c r="G70" i="4" s="1"/>
  <c r="F70" i="2"/>
  <c r="F70" i="4" s="1"/>
  <c r="H69" i="2"/>
  <c r="H69" i="4" s="1"/>
  <c r="G69" i="2"/>
  <c r="G69" i="4" s="1"/>
  <c r="F69" i="2"/>
  <c r="F69" i="4" s="1"/>
  <c r="H68" i="2"/>
  <c r="H68" i="4" s="1"/>
  <c r="G68" i="2"/>
  <c r="G68" i="4" s="1"/>
  <c r="F68" i="2"/>
  <c r="F68" i="4" s="1"/>
  <c r="J7" i="2"/>
  <c r="E50" i="2" s="1"/>
  <c r="D7" i="2"/>
  <c r="D9" i="2"/>
  <c r="D6" i="2"/>
  <c r="F25" i="2" s="1"/>
  <c r="J518" i="2" s="1"/>
  <c r="D5" i="2"/>
  <c r="E25" i="2"/>
  <c r="I495" i="2" s="1"/>
  <c r="D13" i="2"/>
  <c r="G26" i="1"/>
  <c r="H28" i="1" s="1"/>
  <c r="H27" i="1"/>
  <c r="I28" i="1" s="1"/>
  <c r="G27" i="1"/>
  <c r="G28" i="1" s="1"/>
  <c r="G25" i="1"/>
  <c r="D31" i="1"/>
  <c r="D32" i="1" s="1"/>
  <c r="D20" i="1"/>
  <c r="E20" i="1" s="1"/>
  <c r="E21" i="1" s="1"/>
  <c r="E22" i="1" s="1"/>
  <c r="G698" i="2" l="1"/>
  <c r="G698" i="4" s="1"/>
  <c r="H699" i="2"/>
  <c r="H699" i="4" s="1"/>
  <c r="F701" i="2"/>
  <c r="F701" i="4" s="1"/>
  <c r="G702" i="2"/>
  <c r="G702" i="4" s="1"/>
  <c r="H703" i="2"/>
  <c r="H703" i="4" s="1"/>
  <c r="F705" i="2"/>
  <c r="F705" i="4" s="1"/>
  <c r="G706" i="2"/>
  <c r="G706" i="4" s="1"/>
  <c r="H707" i="2"/>
  <c r="H707" i="4" s="1"/>
  <c r="F709" i="2"/>
  <c r="F709" i="4" s="1"/>
  <c r="G710" i="2"/>
  <c r="G710" i="4" s="1"/>
  <c r="H711" i="2"/>
  <c r="H711" i="4" s="1"/>
  <c r="H698" i="2"/>
  <c r="H698" i="4" s="1"/>
  <c r="F700" i="2"/>
  <c r="F700" i="4" s="1"/>
  <c r="G701" i="2"/>
  <c r="G701" i="4" s="1"/>
  <c r="H702" i="2"/>
  <c r="H702" i="4" s="1"/>
  <c r="F704" i="2"/>
  <c r="F704" i="4" s="1"/>
  <c r="G705" i="2"/>
  <c r="G705" i="4" s="1"/>
  <c r="H706" i="2"/>
  <c r="H706" i="4" s="1"/>
  <c r="F708" i="2"/>
  <c r="F708" i="4" s="1"/>
  <c r="G709" i="2"/>
  <c r="G709" i="4" s="1"/>
  <c r="L711" i="4"/>
  <c r="L710" i="4"/>
  <c r="L708" i="4"/>
  <c r="L709" i="4"/>
  <c r="L707" i="4"/>
  <c r="L706" i="4"/>
  <c r="L702" i="4"/>
  <c r="L698" i="4"/>
  <c r="L704" i="4"/>
  <c r="L701" i="4"/>
  <c r="L705" i="4"/>
  <c r="L703" i="4"/>
  <c r="L694" i="4"/>
  <c r="L690" i="4"/>
  <c r="L700" i="4"/>
  <c r="L699" i="4"/>
  <c r="L696" i="4"/>
  <c r="L692" i="4"/>
  <c r="L689" i="4"/>
  <c r="L697" i="4"/>
  <c r="L688" i="4"/>
  <c r="L684" i="4"/>
  <c r="L680" i="4"/>
  <c r="L695" i="4"/>
  <c r="L693" i="4"/>
  <c r="L691" i="4"/>
  <c r="L686" i="4"/>
  <c r="L682" i="4"/>
  <c r="L687" i="4"/>
  <c r="L685" i="4"/>
  <c r="L683" i="4"/>
  <c r="L681" i="4"/>
  <c r="L678" i="4"/>
  <c r="L677" i="4"/>
  <c r="L673" i="4"/>
  <c r="L679" i="4"/>
  <c r="L675" i="4"/>
  <c r="L669" i="4"/>
  <c r="L665" i="4"/>
  <c r="L672" i="4"/>
  <c r="L668" i="4"/>
  <c r="L664" i="4"/>
  <c r="L660" i="4"/>
  <c r="L676" i="4"/>
  <c r="L671" i="4"/>
  <c r="L674" i="4"/>
  <c r="L670" i="4"/>
  <c r="L666" i="4"/>
  <c r="L662" i="4"/>
  <c r="L658" i="4"/>
  <c r="L667" i="4"/>
  <c r="L659" i="4"/>
  <c r="L657" i="4"/>
  <c r="L653" i="4"/>
  <c r="L656" i="4"/>
  <c r="L652" i="4"/>
  <c r="L650" i="4"/>
  <c r="L646" i="4"/>
  <c r="L642" i="4"/>
  <c r="L638" i="4"/>
  <c r="L634" i="4"/>
  <c r="L649" i="4"/>
  <c r="L645" i="4"/>
  <c r="L641" i="4"/>
  <c r="L637" i="4"/>
  <c r="L663" i="4"/>
  <c r="L661" i="4"/>
  <c r="L655" i="4"/>
  <c r="L654" i="4"/>
  <c r="L651" i="4"/>
  <c r="L648" i="4"/>
  <c r="L644" i="4"/>
  <c r="L640" i="4"/>
  <c r="L636" i="4"/>
  <c r="L647" i="4"/>
  <c r="L643" i="4"/>
  <c r="L639" i="4"/>
  <c r="L635" i="4"/>
  <c r="L629" i="4"/>
  <c r="L625" i="4"/>
  <c r="L621" i="4"/>
  <c r="L633" i="4"/>
  <c r="L628" i="4"/>
  <c r="L624" i="4"/>
  <c r="L620" i="4"/>
  <c r="L632" i="4"/>
  <c r="L631" i="4"/>
  <c r="L627" i="4"/>
  <c r="L623" i="4"/>
  <c r="L619" i="4"/>
  <c r="L615" i="4"/>
  <c r="L630" i="4"/>
  <c r="L626" i="4"/>
  <c r="L622" i="4"/>
  <c r="L618" i="4"/>
  <c r="L614" i="4"/>
  <c r="L613" i="4"/>
  <c r="L607" i="4"/>
  <c r="L603" i="4"/>
  <c r="L599" i="4"/>
  <c r="L611" i="4"/>
  <c r="L610" i="4"/>
  <c r="L606" i="4"/>
  <c r="L602" i="4"/>
  <c r="L617" i="4"/>
  <c r="L616" i="4"/>
  <c r="L612" i="4"/>
  <c r="L609" i="4"/>
  <c r="L605" i="4"/>
  <c r="L601" i="4"/>
  <c r="L597" i="4"/>
  <c r="L593" i="4"/>
  <c r="L608" i="4"/>
  <c r="L604" i="4"/>
  <c r="L600" i="4"/>
  <c r="L596" i="4"/>
  <c r="L598" i="4"/>
  <c r="L591" i="4"/>
  <c r="L587" i="4"/>
  <c r="L583" i="4"/>
  <c r="L579" i="4"/>
  <c r="L575" i="4"/>
  <c r="L571" i="4"/>
  <c r="L590" i="4"/>
  <c r="L586" i="4"/>
  <c r="L582" i="4"/>
  <c r="L578" i="4"/>
  <c r="L574" i="4"/>
  <c r="L594" i="4"/>
  <c r="L589" i="4"/>
  <c r="L585" i="4"/>
  <c r="L581" i="4"/>
  <c r="L577" i="4"/>
  <c r="L595" i="4"/>
  <c r="L592" i="4"/>
  <c r="L588" i="4"/>
  <c r="L584" i="4"/>
  <c r="L580" i="4"/>
  <c r="L576" i="4"/>
  <c r="L572" i="4"/>
  <c r="L568" i="4"/>
  <c r="L569" i="4"/>
  <c r="L564" i="4"/>
  <c r="L560" i="4"/>
  <c r="L556" i="4"/>
  <c r="L552" i="4"/>
  <c r="L548" i="4"/>
  <c r="L544" i="4"/>
  <c r="L540" i="4"/>
  <c r="L536" i="4"/>
  <c r="L532" i="4"/>
  <c r="L573" i="4"/>
  <c r="L570" i="4"/>
  <c r="L567" i="4"/>
  <c r="L563" i="4"/>
  <c r="L559" i="4"/>
  <c r="L555" i="4"/>
  <c r="L551" i="4"/>
  <c r="L547" i="4"/>
  <c r="L543" i="4"/>
  <c r="L539" i="4"/>
  <c r="L535" i="4"/>
  <c r="L565" i="4"/>
  <c r="L562" i="4"/>
  <c r="L558" i="4"/>
  <c r="L554" i="4"/>
  <c r="L550" i="4"/>
  <c r="L546" i="4"/>
  <c r="L542" i="4"/>
  <c r="L538" i="4"/>
  <c r="L534" i="4"/>
  <c r="L566" i="4"/>
  <c r="L561" i="4"/>
  <c r="L557" i="4"/>
  <c r="L553" i="4"/>
  <c r="L549" i="4"/>
  <c r="L545" i="4"/>
  <c r="L541" i="4"/>
  <c r="L537" i="4"/>
  <c r="L533" i="4"/>
  <c r="L529" i="4"/>
  <c r="L525" i="4"/>
  <c r="L526" i="4"/>
  <c r="L523" i="4"/>
  <c r="L519" i="4"/>
  <c r="L515" i="4"/>
  <c r="L511" i="4"/>
  <c r="L507" i="4"/>
  <c r="L503" i="4"/>
  <c r="L499" i="4"/>
  <c r="L495" i="4"/>
  <c r="L491" i="4"/>
  <c r="L487" i="4"/>
  <c r="L527" i="4"/>
  <c r="L524" i="4"/>
  <c r="L522" i="4"/>
  <c r="L518" i="4"/>
  <c r="L514" i="4"/>
  <c r="L510" i="4"/>
  <c r="L506" i="4"/>
  <c r="L502" i="4"/>
  <c r="L498" i="4"/>
  <c r="L494" i="4"/>
  <c r="L490" i="4"/>
  <c r="L521" i="4"/>
  <c r="L517" i="4"/>
  <c r="L513" i="4"/>
  <c r="L509" i="4"/>
  <c r="L505" i="4"/>
  <c r="L501" i="4"/>
  <c r="L497" i="4"/>
  <c r="L493" i="4"/>
  <c r="L489" i="4"/>
  <c r="L485" i="4"/>
  <c r="L531" i="4"/>
  <c r="L530" i="4"/>
  <c r="L528" i="4"/>
  <c r="L520" i="4"/>
  <c r="L516" i="4"/>
  <c r="L512" i="4"/>
  <c r="L508" i="4"/>
  <c r="L504" i="4"/>
  <c r="L500" i="4"/>
  <c r="L496" i="4"/>
  <c r="L492" i="4"/>
  <c r="L488" i="4"/>
  <c r="L484" i="4"/>
  <c r="L480" i="4"/>
  <c r="L483" i="4"/>
  <c r="L482" i="4"/>
  <c r="L476" i="4"/>
  <c r="L472" i="4"/>
  <c r="L468" i="4"/>
  <c r="L464" i="4"/>
  <c r="L460" i="4"/>
  <c r="L456" i="4"/>
  <c r="L452" i="4"/>
  <c r="L448" i="4"/>
  <c r="L444" i="4"/>
  <c r="L440" i="4"/>
  <c r="L479" i="4"/>
  <c r="L475" i="4"/>
  <c r="L471" i="4"/>
  <c r="L467" i="4"/>
  <c r="L463" i="4"/>
  <c r="L459" i="4"/>
  <c r="L455" i="4"/>
  <c r="L451" i="4"/>
  <c r="L447" i="4"/>
  <c r="L443" i="4"/>
  <c r="L439" i="4"/>
  <c r="L486" i="4"/>
  <c r="L478" i="4"/>
  <c r="L474" i="4"/>
  <c r="L470" i="4"/>
  <c r="L466" i="4"/>
  <c r="L462" i="4"/>
  <c r="L458" i="4"/>
  <c r="L454" i="4"/>
  <c r="L450" i="4"/>
  <c r="L446" i="4"/>
  <c r="L481" i="4"/>
  <c r="L477" i="4"/>
  <c r="L473" i="4"/>
  <c r="L469" i="4"/>
  <c r="L465" i="4"/>
  <c r="L461" i="4"/>
  <c r="L457" i="4"/>
  <c r="L453" i="4"/>
  <c r="L449" i="4"/>
  <c r="L445" i="4"/>
  <c r="L441" i="4"/>
  <c r="L437" i="4"/>
  <c r="L433" i="4"/>
  <c r="L442" i="4"/>
  <c r="L434" i="4"/>
  <c r="L429" i="4"/>
  <c r="L425" i="4"/>
  <c r="L421" i="4"/>
  <c r="L417" i="4"/>
  <c r="L413" i="4"/>
  <c r="L409" i="4"/>
  <c r="L405" i="4"/>
  <c r="L401" i="4"/>
  <c r="L397" i="4"/>
  <c r="L393" i="4"/>
  <c r="L435" i="4"/>
  <c r="L432" i="4"/>
  <c r="L428" i="4"/>
  <c r="L424" i="4"/>
  <c r="L420" i="4"/>
  <c r="L416" i="4"/>
  <c r="L412" i="4"/>
  <c r="L408" i="4"/>
  <c r="L438" i="4"/>
  <c r="L431" i="4"/>
  <c r="L427" i="4"/>
  <c r="L423" i="4"/>
  <c r="L419" i="4"/>
  <c r="L415" i="4"/>
  <c r="L411" i="4"/>
  <c r="L407" i="4"/>
  <c r="L403" i="4"/>
  <c r="L399" i="4"/>
  <c r="L395" i="4"/>
  <c r="L391" i="4"/>
  <c r="L436" i="4"/>
  <c r="L430" i="4"/>
  <c r="L426" i="4"/>
  <c r="L422" i="4"/>
  <c r="L418" i="4"/>
  <c r="L414" i="4"/>
  <c r="L410" i="4"/>
  <c r="L406" i="4"/>
  <c r="L402" i="4"/>
  <c r="L398" i="4"/>
  <c r="L394" i="4"/>
  <c r="L390" i="4"/>
  <c r="L388" i="4"/>
  <c r="L384" i="4"/>
  <c r="L380" i="4"/>
  <c r="L376" i="4"/>
  <c r="L372" i="4"/>
  <c r="L368" i="4"/>
  <c r="L364" i="4"/>
  <c r="L360" i="4"/>
  <c r="L356" i="4"/>
  <c r="L352" i="4"/>
  <c r="L348" i="4"/>
  <c r="L344" i="4"/>
  <c r="L340" i="4"/>
  <c r="L336" i="4"/>
  <c r="L332" i="4"/>
  <c r="L328" i="4"/>
  <c r="L324" i="4"/>
  <c r="L320" i="4"/>
  <c r="L316" i="4"/>
  <c r="L312" i="4"/>
  <c r="L308" i="4"/>
  <c r="L304" i="4"/>
  <c r="L300" i="4"/>
  <c r="L400" i="4"/>
  <c r="L392" i="4"/>
  <c r="L387" i="4"/>
  <c r="L383" i="4"/>
  <c r="L379" i="4"/>
  <c r="L375" i="4"/>
  <c r="L371" i="4"/>
  <c r="L367" i="4"/>
  <c r="L363" i="4"/>
  <c r="L359" i="4"/>
  <c r="L355" i="4"/>
  <c r="L351" i="4"/>
  <c r="L347" i="4"/>
  <c r="L343" i="4"/>
  <c r="L339" i="4"/>
  <c r="L335" i="4"/>
  <c r="L331" i="4"/>
  <c r="L327" i="4"/>
  <c r="L323" i="4"/>
  <c r="L319" i="4"/>
  <c r="L315" i="4"/>
  <c r="L311" i="4"/>
  <c r="L307" i="4"/>
  <c r="L303" i="4"/>
  <c r="L389" i="4"/>
  <c r="L386" i="4"/>
  <c r="L382" i="4"/>
  <c r="L378" i="4"/>
  <c r="L374" i="4"/>
  <c r="L370" i="4"/>
  <c r="L366" i="4"/>
  <c r="L362" i="4"/>
  <c r="L358" i="4"/>
  <c r="L354" i="4"/>
  <c r="L350" i="4"/>
  <c r="L346" i="4"/>
  <c r="L342" i="4"/>
  <c r="L338" i="4"/>
  <c r="L334" i="4"/>
  <c r="L330" i="4"/>
  <c r="L326" i="4"/>
  <c r="L322" i="4"/>
  <c r="L318" i="4"/>
  <c r="L314" i="4"/>
  <c r="L310" i="4"/>
  <c r="L306" i="4"/>
  <c r="L302" i="4"/>
  <c r="L404" i="4"/>
  <c r="L396" i="4"/>
  <c r="L385" i="4"/>
  <c r="L381" i="4"/>
  <c r="L377" i="4"/>
  <c r="L373" i="4"/>
  <c r="L369" i="4"/>
  <c r="L365" i="4"/>
  <c r="L361" i="4"/>
  <c r="L357" i="4"/>
  <c r="L353" i="4"/>
  <c r="L349" i="4"/>
  <c r="L345" i="4"/>
  <c r="L341" i="4"/>
  <c r="L337" i="4"/>
  <c r="L333" i="4"/>
  <c r="L329" i="4"/>
  <c r="L325" i="4"/>
  <c r="L321" i="4"/>
  <c r="L317" i="4"/>
  <c r="L313" i="4"/>
  <c r="L309" i="4"/>
  <c r="L305" i="4"/>
  <c r="L301" i="4"/>
  <c r="L296" i="4"/>
  <c r="L292" i="4"/>
  <c r="L288" i="4"/>
  <c r="L284" i="4"/>
  <c r="L280" i="4"/>
  <c r="L276" i="4"/>
  <c r="L272" i="4"/>
  <c r="L268" i="4"/>
  <c r="L264" i="4"/>
  <c r="L260" i="4"/>
  <c r="L256" i="4"/>
  <c r="L252" i="4"/>
  <c r="L248" i="4"/>
  <c r="L244" i="4"/>
  <c r="L240" i="4"/>
  <c r="L236" i="4"/>
  <c r="L232" i="4"/>
  <c r="L228" i="4"/>
  <c r="L224" i="4"/>
  <c r="L220" i="4"/>
  <c r="L216" i="4"/>
  <c r="L212" i="4"/>
  <c r="L208" i="4"/>
  <c r="L299" i="4"/>
  <c r="L295" i="4"/>
  <c r="L291" i="4"/>
  <c r="L287" i="4"/>
  <c r="L283" i="4"/>
  <c r="L279" i="4"/>
  <c r="L275" i="4"/>
  <c r="L271" i="4"/>
  <c r="L267" i="4"/>
  <c r="L263" i="4"/>
  <c r="L259" i="4"/>
  <c r="L255" i="4"/>
  <c r="L251" i="4"/>
  <c r="L247" i="4"/>
  <c r="L243" i="4"/>
  <c r="L239" i="4"/>
  <c r="L235" i="4"/>
  <c r="L231" i="4"/>
  <c r="L227" i="4"/>
  <c r="L223" i="4"/>
  <c r="L219" i="4"/>
  <c r="L215" i="4"/>
  <c r="L211" i="4"/>
  <c r="L207" i="4"/>
  <c r="L298" i="4"/>
  <c r="L294" i="4"/>
  <c r="L290" i="4"/>
  <c r="L286" i="4"/>
  <c r="L282" i="4"/>
  <c r="L278" i="4"/>
  <c r="L274" i="4"/>
  <c r="L270" i="4"/>
  <c r="L266" i="4"/>
  <c r="L262" i="4"/>
  <c r="L258" i="4"/>
  <c r="L254" i="4"/>
  <c r="L250" i="4"/>
  <c r="L246" i="4"/>
  <c r="L242" i="4"/>
  <c r="L238" i="4"/>
  <c r="L234" i="4"/>
  <c r="L230" i="4"/>
  <c r="L226" i="4"/>
  <c r="L222" i="4"/>
  <c r="L218" i="4"/>
  <c r="L214" i="4"/>
  <c r="L210" i="4"/>
  <c r="L206" i="4"/>
  <c r="L297" i="4"/>
  <c r="L293" i="4"/>
  <c r="L289" i="4"/>
  <c r="L285" i="4"/>
  <c r="L281" i="4"/>
  <c r="L277" i="4"/>
  <c r="L273" i="4"/>
  <c r="L269" i="4"/>
  <c r="L265" i="4"/>
  <c r="L261" i="4"/>
  <c r="L257" i="4"/>
  <c r="L253" i="4"/>
  <c r="L249" i="4"/>
  <c r="L245" i="4"/>
  <c r="L241" i="4"/>
  <c r="L237" i="4"/>
  <c r="L233" i="4"/>
  <c r="L229" i="4"/>
  <c r="L225" i="4"/>
  <c r="L221" i="4"/>
  <c r="L217" i="4"/>
  <c r="L213" i="4"/>
  <c r="L209" i="4"/>
  <c r="L205" i="4"/>
  <c r="L201" i="4"/>
  <c r="L197" i="4"/>
  <c r="L193" i="4"/>
  <c r="L189" i="4"/>
  <c r="L185" i="4"/>
  <c r="L181" i="4"/>
  <c r="L177" i="4"/>
  <c r="L173" i="4"/>
  <c r="L169" i="4"/>
  <c r="L165" i="4"/>
  <c r="L161" i="4"/>
  <c r="L157" i="4"/>
  <c r="L153" i="4"/>
  <c r="L149" i="4"/>
  <c r="L145" i="4"/>
  <c r="L141" i="4"/>
  <c r="L137" i="4"/>
  <c r="L133" i="4"/>
  <c r="L129" i="4"/>
  <c r="L125" i="4"/>
  <c r="L121" i="4"/>
  <c r="L117" i="4"/>
  <c r="L113" i="4"/>
  <c r="L204" i="4"/>
  <c r="L200" i="4"/>
  <c r="L196" i="4"/>
  <c r="L192" i="4"/>
  <c r="L188" i="4"/>
  <c r="L184" i="4"/>
  <c r="L180" i="4"/>
  <c r="L176" i="4"/>
  <c r="L172" i="4"/>
  <c r="L168" i="4"/>
  <c r="L164" i="4"/>
  <c r="L160" i="4"/>
  <c r="L156" i="4"/>
  <c r="L152" i="4"/>
  <c r="L148" i="4"/>
  <c r="L144" i="4"/>
  <c r="L140" i="4"/>
  <c r="L136" i="4"/>
  <c r="L132" i="4"/>
  <c r="L128" i="4"/>
  <c r="L124" i="4"/>
  <c r="L120" i="4"/>
  <c r="L116" i="4"/>
  <c r="L112" i="4"/>
  <c r="L203" i="4"/>
  <c r="L199" i="4"/>
  <c r="L195" i="4"/>
  <c r="L191" i="4"/>
  <c r="L187" i="4"/>
  <c r="L183" i="4"/>
  <c r="L179" i="4"/>
  <c r="L175" i="4"/>
  <c r="L171" i="4"/>
  <c r="L167" i="4"/>
  <c r="L163" i="4"/>
  <c r="L159" i="4"/>
  <c r="L155" i="4"/>
  <c r="L151" i="4"/>
  <c r="L147" i="4"/>
  <c r="L143" i="4"/>
  <c r="L139" i="4"/>
  <c r="L135" i="4"/>
  <c r="L131" i="4"/>
  <c r="L127" i="4"/>
  <c r="L123" i="4"/>
  <c r="L119" i="4"/>
  <c r="L202" i="4"/>
  <c r="L198" i="4"/>
  <c r="L194" i="4"/>
  <c r="L190" i="4"/>
  <c r="L186" i="4"/>
  <c r="L182" i="4"/>
  <c r="L178" i="4"/>
  <c r="L174" i="4"/>
  <c r="L170" i="4"/>
  <c r="L166" i="4"/>
  <c r="L162" i="4"/>
  <c r="L158" i="4"/>
  <c r="L154" i="4"/>
  <c r="L150" i="4"/>
  <c r="L146" i="4"/>
  <c r="L142" i="4"/>
  <c r="L138" i="4"/>
  <c r="L134" i="4"/>
  <c r="L130" i="4"/>
  <c r="L126" i="4"/>
  <c r="L122" i="4"/>
  <c r="L118" i="4"/>
  <c r="L114" i="4"/>
  <c r="L111" i="4"/>
  <c r="L107" i="4"/>
  <c r="L103" i="4"/>
  <c r="L99" i="4"/>
  <c r="L95" i="4"/>
  <c r="L91" i="4"/>
  <c r="L87" i="4"/>
  <c r="L83" i="4"/>
  <c r="L79" i="4"/>
  <c r="L75" i="4"/>
  <c r="L71" i="4"/>
  <c r="E29" i="4"/>
  <c r="E27" i="4"/>
  <c r="L115" i="4"/>
  <c r="L110" i="4"/>
  <c r="L106" i="4"/>
  <c r="L102" i="4"/>
  <c r="L98" i="4"/>
  <c r="L94" i="4"/>
  <c r="L90" i="4"/>
  <c r="L86" i="4"/>
  <c r="L82" i="4"/>
  <c r="L78" i="4"/>
  <c r="L74" i="4"/>
  <c r="L70" i="4"/>
  <c r="L109" i="4"/>
  <c r="L105" i="4"/>
  <c r="L101" i="4"/>
  <c r="L97" i="4"/>
  <c r="L93" i="4"/>
  <c r="L89" i="4"/>
  <c r="L85" i="4"/>
  <c r="L81" i="4"/>
  <c r="L77" i="4"/>
  <c r="L73" i="4"/>
  <c r="L69" i="4"/>
  <c r="L108" i="4"/>
  <c r="L104" i="4"/>
  <c r="L100" i="4"/>
  <c r="L96" i="4"/>
  <c r="L92" i="4"/>
  <c r="L88" i="4"/>
  <c r="L84" i="4"/>
  <c r="L80" i="4"/>
  <c r="L76" i="4"/>
  <c r="L72" i="4"/>
  <c r="L68" i="4"/>
  <c r="H13" i="4"/>
  <c r="F25" i="4"/>
  <c r="F26" i="4"/>
  <c r="I71" i="4"/>
  <c r="I75" i="4"/>
  <c r="I79" i="4"/>
  <c r="I83" i="4"/>
  <c r="I87" i="4"/>
  <c r="I91" i="4"/>
  <c r="I95" i="4"/>
  <c r="I99" i="4"/>
  <c r="I103" i="4"/>
  <c r="I107" i="4"/>
  <c r="I111" i="4"/>
  <c r="I114" i="4"/>
  <c r="E68" i="4"/>
  <c r="D69" i="4" s="1"/>
  <c r="I68" i="4"/>
  <c r="I72" i="4"/>
  <c r="I76" i="4"/>
  <c r="I80" i="4"/>
  <c r="I84" i="4"/>
  <c r="I88" i="4"/>
  <c r="I92" i="4"/>
  <c r="I96" i="4"/>
  <c r="I100" i="4"/>
  <c r="I104" i="4"/>
  <c r="I108" i="4"/>
  <c r="I25" i="4"/>
  <c r="I26" i="4"/>
  <c r="I27" i="4"/>
  <c r="N68" i="4"/>
  <c r="I69" i="4"/>
  <c r="I73" i="4"/>
  <c r="I77" i="4"/>
  <c r="I81" i="4"/>
  <c r="I85" i="4"/>
  <c r="I89" i="4"/>
  <c r="I93" i="4"/>
  <c r="I97" i="4"/>
  <c r="I101" i="4"/>
  <c r="I105" i="4"/>
  <c r="I109" i="4"/>
  <c r="I710" i="4"/>
  <c r="I711" i="4"/>
  <c r="I707" i="4"/>
  <c r="I709" i="4"/>
  <c r="I705" i="4"/>
  <c r="I701" i="4"/>
  <c r="I697" i="4"/>
  <c r="I702" i="4"/>
  <c r="I700" i="4"/>
  <c r="I704" i="4"/>
  <c r="I698" i="4"/>
  <c r="I708" i="4"/>
  <c r="I703" i="4"/>
  <c r="I699" i="4"/>
  <c r="I693" i="4"/>
  <c r="I706" i="4"/>
  <c r="I695" i="4"/>
  <c r="I691" i="4"/>
  <c r="I696" i="4"/>
  <c r="I694" i="4"/>
  <c r="I692" i="4"/>
  <c r="I690" i="4"/>
  <c r="I687" i="4"/>
  <c r="I683" i="4"/>
  <c r="I689" i="4"/>
  <c r="I685" i="4"/>
  <c r="I681" i="4"/>
  <c r="I677" i="4"/>
  <c r="I688" i="4"/>
  <c r="I686" i="4"/>
  <c r="I684" i="4"/>
  <c r="I682" i="4"/>
  <c r="I680" i="4"/>
  <c r="I676" i="4"/>
  <c r="I679" i="4"/>
  <c r="I678" i="4"/>
  <c r="I673" i="4"/>
  <c r="I672" i="4"/>
  <c r="I668" i="4"/>
  <c r="I674" i="4"/>
  <c r="I671" i="4"/>
  <c r="I667" i="4"/>
  <c r="I663" i="4"/>
  <c r="I675" i="4"/>
  <c r="I670" i="4"/>
  <c r="I669" i="4"/>
  <c r="I665" i="4"/>
  <c r="I661" i="4"/>
  <c r="I664" i="4"/>
  <c r="I662" i="4"/>
  <c r="I660" i="4"/>
  <c r="I657" i="4"/>
  <c r="I656" i="4"/>
  <c r="I652" i="4"/>
  <c r="I655" i="4"/>
  <c r="I651" i="4"/>
  <c r="I666" i="4"/>
  <c r="I658" i="4"/>
  <c r="I653" i="4"/>
  <c r="I649" i="4"/>
  <c r="I645" i="4"/>
  <c r="I641" i="4"/>
  <c r="I637" i="4"/>
  <c r="I633" i="4"/>
  <c r="I648" i="4"/>
  <c r="I644" i="4"/>
  <c r="I640" i="4"/>
  <c r="I636" i="4"/>
  <c r="I659" i="4"/>
  <c r="I647" i="4"/>
  <c r="I643" i="4"/>
  <c r="I639" i="4"/>
  <c r="I654" i="4"/>
  <c r="I650" i="4"/>
  <c r="I646" i="4"/>
  <c r="I642" i="4"/>
  <c r="I638" i="4"/>
  <c r="I634" i="4"/>
  <c r="I632" i="4"/>
  <c r="I628" i="4"/>
  <c r="I624" i="4"/>
  <c r="I620" i="4"/>
  <c r="I631" i="4"/>
  <c r="I627" i="4"/>
  <c r="I623" i="4"/>
  <c r="I619" i="4"/>
  <c r="I635" i="4"/>
  <c r="I630" i="4"/>
  <c r="I626" i="4"/>
  <c r="I622" i="4"/>
  <c r="I618" i="4"/>
  <c r="I614" i="4"/>
  <c r="I629" i="4"/>
  <c r="I625" i="4"/>
  <c r="I621" i="4"/>
  <c r="I617" i="4"/>
  <c r="I613" i="4"/>
  <c r="I615" i="4"/>
  <c r="I612" i="4"/>
  <c r="I610" i="4"/>
  <c r="I606" i="4"/>
  <c r="I602" i="4"/>
  <c r="I598" i="4"/>
  <c r="I609" i="4"/>
  <c r="I605" i="4"/>
  <c r="I601" i="4"/>
  <c r="I608" i="4"/>
  <c r="I604" i="4"/>
  <c r="I600" i="4"/>
  <c r="I596" i="4"/>
  <c r="I592" i="4"/>
  <c r="I616" i="4"/>
  <c r="I611" i="4"/>
  <c r="I607" i="4"/>
  <c r="I603" i="4"/>
  <c r="I599" i="4"/>
  <c r="I595" i="4"/>
  <c r="I594" i="4"/>
  <c r="I590" i="4"/>
  <c r="I586" i="4"/>
  <c r="I582" i="4"/>
  <c r="I578" i="4"/>
  <c r="I574" i="4"/>
  <c r="I589" i="4"/>
  <c r="I585" i="4"/>
  <c r="I581" i="4"/>
  <c r="I577" i="4"/>
  <c r="I573" i="4"/>
  <c r="I597" i="4"/>
  <c r="I588" i="4"/>
  <c r="I584" i="4"/>
  <c r="I580" i="4"/>
  <c r="I576" i="4"/>
  <c r="I593" i="4"/>
  <c r="I591" i="4"/>
  <c r="I587" i="4"/>
  <c r="I583" i="4"/>
  <c r="I579" i="4"/>
  <c r="I575" i="4"/>
  <c r="I571" i="4"/>
  <c r="I567" i="4"/>
  <c r="I565" i="4"/>
  <c r="I563" i="4"/>
  <c r="I559" i="4"/>
  <c r="I555" i="4"/>
  <c r="I551" i="4"/>
  <c r="I547" i="4"/>
  <c r="I543" i="4"/>
  <c r="I539" i="4"/>
  <c r="I535" i="4"/>
  <c r="I531" i="4"/>
  <c r="I568" i="4"/>
  <c r="I566" i="4"/>
  <c r="I562" i="4"/>
  <c r="I558" i="4"/>
  <c r="I554" i="4"/>
  <c r="I550" i="4"/>
  <c r="I546" i="4"/>
  <c r="I542" i="4"/>
  <c r="I538" i="4"/>
  <c r="I569" i="4"/>
  <c r="I561" i="4"/>
  <c r="I557" i="4"/>
  <c r="I553" i="4"/>
  <c r="I549" i="4"/>
  <c r="I545" i="4"/>
  <c r="I541" i="4"/>
  <c r="I537" i="4"/>
  <c r="I572" i="4"/>
  <c r="I570" i="4"/>
  <c r="I564" i="4"/>
  <c r="I560" i="4"/>
  <c r="I556" i="4"/>
  <c r="I552" i="4"/>
  <c r="I548" i="4"/>
  <c r="I544" i="4"/>
  <c r="I540" i="4"/>
  <c r="I536" i="4"/>
  <c r="I532" i="4"/>
  <c r="I528" i="4"/>
  <c r="I524" i="4"/>
  <c r="I530" i="4"/>
  <c r="I522" i="4"/>
  <c r="I518" i="4"/>
  <c r="I514" i="4"/>
  <c r="I510" i="4"/>
  <c r="I506" i="4"/>
  <c r="I502" i="4"/>
  <c r="I498" i="4"/>
  <c r="I494" i="4"/>
  <c r="I490" i="4"/>
  <c r="I486" i="4"/>
  <c r="I533" i="4"/>
  <c r="I525" i="4"/>
  <c r="I521" i="4"/>
  <c r="I517" i="4"/>
  <c r="I513" i="4"/>
  <c r="I509" i="4"/>
  <c r="I505" i="4"/>
  <c r="I501" i="4"/>
  <c r="I497" i="4"/>
  <c r="I493" i="4"/>
  <c r="I489" i="4"/>
  <c r="I526" i="4"/>
  <c r="I520" i="4"/>
  <c r="I516" i="4"/>
  <c r="I512" i="4"/>
  <c r="I508" i="4"/>
  <c r="I504" i="4"/>
  <c r="I500" i="4"/>
  <c r="I496" i="4"/>
  <c r="I492" i="4"/>
  <c r="I488" i="4"/>
  <c r="I484" i="4"/>
  <c r="I534" i="4"/>
  <c r="I529" i="4"/>
  <c r="I527" i="4"/>
  <c r="I523" i="4"/>
  <c r="I519" i="4"/>
  <c r="I515" i="4"/>
  <c r="I511" i="4"/>
  <c r="I507" i="4"/>
  <c r="I503" i="4"/>
  <c r="I499" i="4"/>
  <c r="I495" i="4"/>
  <c r="I491" i="4"/>
  <c r="I487" i="4"/>
  <c r="I483" i="4"/>
  <c r="I485" i="4"/>
  <c r="I480" i="4"/>
  <c r="I479" i="4"/>
  <c r="I475" i="4"/>
  <c r="I471" i="4"/>
  <c r="I467" i="4"/>
  <c r="I463" i="4"/>
  <c r="I459" i="4"/>
  <c r="I455" i="4"/>
  <c r="I451" i="4"/>
  <c r="I447" i="4"/>
  <c r="I443" i="4"/>
  <c r="I439" i="4"/>
  <c r="I481" i="4"/>
  <c r="I478" i="4"/>
  <c r="I474" i="4"/>
  <c r="I470" i="4"/>
  <c r="I466" i="4"/>
  <c r="I462" i="4"/>
  <c r="I458" i="4"/>
  <c r="I454" i="4"/>
  <c r="I450" i="4"/>
  <c r="I446" i="4"/>
  <c r="I442" i="4"/>
  <c r="I438" i="4"/>
  <c r="I482" i="4"/>
  <c r="I477" i="4"/>
  <c r="I473" i="4"/>
  <c r="I469" i="4"/>
  <c r="I465" i="4"/>
  <c r="I461" i="4"/>
  <c r="I457" i="4"/>
  <c r="I453" i="4"/>
  <c r="I449" i="4"/>
  <c r="I445" i="4"/>
  <c r="I476" i="4"/>
  <c r="I472" i="4"/>
  <c r="I468" i="4"/>
  <c r="I464" i="4"/>
  <c r="I460" i="4"/>
  <c r="I456" i="4"/>
  <c r="I452" i="4"/>
  <c r="I448" i="4"/>
  <c r="I444" i="4"/>
  <c r="I440" i="4"/>
  <c r="I436" i="4"/>
  <c r="I432" i="4"/>
  <c r="I428" i="4"/>
  <c r="I424" i="4"/>
  <c r="I420" i="4"/>
  <c r="I416" i="4"/>
  <c r="I412" i="4"/>
  <c r="I408" i="4"/>
  <c r="I404" i="4"/>
  <c r="I400" i="4"/>
  <c r="I396" i="4"/>
  <c r="I392" i="4"/>
  <c r="I433" i="4"/>
  <c r="I431" i="4"/>
  <c r="I427" i="4"/>
  <c r="I423" i="4"/>
  <c r="I419" i="4"/>
  <c r="I415" i="4"/>
  <c r="I411" i="4"/>
  <c r="I407" i="4"/>
  <c r="I441" i="4"/>
  <c r="I434" i="4"/>
  <c r="I430" i="4"/>
  <c r="I426" i="4"/>
  <c r="I422" i="4"/>
  <c r="I418" i="4"/>
  <c r="I414" i="4"/>
  <c r="I410" i="4"/>
  <c r="I406" i="4"/>
  <c r="I402" i="4"/>
  <c r="I398" i="4"/>
  <c r="I394" i="4"/>
  <c r="I437" i="4"/>
  <c r="I435" i="4"/>
  <c r="I429" i="4"/>
  <c r="I425" i="4"/>
  <c r="I421" i="4"/>
  <c r="I417" i="4"/>
  <c r="I413" i="4"/>
  <c r="I409" i="4"/>
  <c r="I405" i="4"/>
  <c r="I401" i="4"/>
  <c r="I397" i="4"/>
  <c r="I393" i="4"/>
  <c r="I389" i="4"/>
  <c r="I387" i="4"/>
  <c r="I383" i="4"/>
  <c r="I379" i="4"/>
  <c r="I375" i="4"/>
  <c r="I371" i="4"/>
  <c r="I367" i="4"/>
  <c r="I363" i="4"/>
  <c r="I359" i="4"/>
  <c r="I355" i="4"/>
  <c r="I351" i="4"/>
  <c r="I347" i="4"/>
  <c r="I343" i="4"/>
  <c r="I339" i="4"/>
  <c r="I335" i="4"/>
  <c r="I331" i="4"/>
  <c r="I327" i="4"/>
  <c r="I323" i="4"/>
  <c r="I319" i="4"/>
  <c r="I315" i="4"/>
  <c r="I311" i="4"/>
  <c r="I307" i="4"/>
  <c r="I303" i="4"/>
  <c r="I403" i="4"/>
  <c r="I395" i="4"/>
  <c r="I386" i="4"/>
  <c r="I382" i="4"/>
  <c r="I378" i="4"/>
  <c r="I374" i="4"/>
  <c r="I370" i="4"/>
  <c r="I366" i="4"/>
  <c r="I362" i="4"/>
  <c r="I358" i="4"/>
  <c r="I354" i="4"/>
  <c r="I350" i="4"/>
  <c r="I346" i="4"/>
  <c r="I342" i="4"/>
  <c r="I338" i="4"/>
  <c r="I334" i="4"/>
  <c r="I330" i="4"/>
  <c r="I326" i="4"/>
  <c r="I322" i="4"/>
  <c r="I318" i="4"/>
  <c r="I314" i="4"/>
  <c r="I310" i="4"/>
  <c r="I306" i="4"/>
  <c r="I302" i="4"/>
  <c r="I390" i="4"/>
  <c r="I385" i="4"/>
  <c r="I381" i="4"/>
  <c r="I377" i="4"/>
  <c r="I373" i="4"/>
  <c r="I369" i="4"/>
  <c r="I365" i="4"/>
  <c r="I361" i="4"/>
  <c r="I357" i="4"/>
  <c r="I353" i="4"/>
  <c r="I349" i="4"/>
  <c r="I345" i="4"/>
  <c r="I341" i="4"/>
  <c r="I337" i="4"/>
  <c r="I333" i="4"/>
  <c r="I329" i="4"/>
  <c r="I325" i="4"/>
  <c r="I321" i="4"/>
  <c r="I317" i="4"/>
  <c r="I313" i="4"/>
  <c r="I309" i="4"/>
  <c r="I305" i="4"/>
  <c r="I301" i="4"/>
  <c r="I399" i="4"/>
  <c r="I391" i="4"/>
  <c r="I388" i="4"/>
  <c r="I384" i="4"/>
  <c r="I380" i="4"/>
  <c r="I376" i="4"/>
  <c r="I372" i="4"/>
  <c r="I368" i="4"/>
  <c r="I364" i="4"/>
  <c r="I360" i="4"/>
  <c r="I356" i="4"/>
  <c r="I352" i="4"/>
  <c r="I348" i="4"/>
  <c r="I344" i="4"/>
  <c r="I340" i="4"/>
  <c r="I336" i="4"/>
  <c r="I332" i="4"/>
  <c r="I328" i="4"/>
  <c r="I324" i="4"/>
  <c r="I320" i="4"/>
  <c r="I316" i="4"/>
  <c r="I312" i="4"/>
  <c r="I308" i="4"/>
  <c r="I304" i="4"/>
  <c r="I300" i="4"/>
  <c r="I299" i="4"/>
  <c r="I295" i="4"/>
  <c r="I291" i="4"/>
  <c r="I287" i="4"/>
  <c r="I283" i="4"/>
  <c r="I279" i="4"/>
  <c r="I275" i="4"/>
  <c r="I271" i="4"/>
  <c r="I267" i="4"/>
  <c r="I263" i="4"/>
  <c r="I259" i="4"/>
  <c r="I255" i="4"/>
  <c r="I251" i="4"/>
  <c r="I247" i="4"/>
  <c r="I243" i="4"/>
  <c r="I239" i="4"/>
  <c r="I235" i="4"/>
  <c r="I231" i="4"/>
  <c r="I227" i="4"/>
  <c r="I223" i="4"/>
  <c r="I219" i="4"/>
  <c r="I215" i="4"/>
  <c r="I211" i="4"/>
  <c r="I207" i="4"/>
  <c r="I298" i="4"/>
  <c r="I294" i="4"/>
  <c r="I290" i="4"/>
  <c r="I286" i="4"/>
  <c r="I282" i="4"/>
  <c r="I278" i="4"/>
  <c r="I274" i="4"/>
  <c r="I270" i="4"/>
  <c r="I266" i="4"/>
  <c r="I262" i="4"/>
  <c r="I258" i="4"/>
  <c r="I254" i="4"/>
  <c r="I250" i="4"/>
  <c r="I246" i="4"/>
  <c r="I242" i="4"/>
  <c r="I238" i="4"/>
  <c r="I234" i="4"/>
  <c r="I230" i="4"/>
  <c r="I226" i="4"/>
  <c r="I222" i="4"/>
  <c r="I218" i="4"/>
  <c r="I214" i="4"/>
  <c r="I210" i="4"/>
  <c r="I297" i="4"/>
  <c r="I293" i="4"/>
  <c r="I289" i="4"/>
  <c r="I285" i="4"/>
  <c r="I281" i="4"/>
  <c r="I277" i="4"/>
  <c r="I273" i="4"/>
  <c r="I269" i="4"/>
  <c r="I265" i="4"/>
  <c r="I261" i="4"/>
  <c r="I257" i="4"/>
  <c r="I253" i="4"/>
  <c r="I249" i="4"/>
  <c r="I245" i="4"/>
  <c r="I241" i="4"/>
  <c r="I237" i="4"/>
  <c r="I233" i="4"/>
  <c r="I229" i="4"/>
  <c r="I225" i="4"/>
  <c r="I221" i="4"/>
  <c r="I217" i="4"/>
  <c r="I213" i="4"/>
  <c r="I209" i="4"/>
  <c r="I296" i="4"/>
  <c r="I292" i="4"/>
  <c r="I288" i="4"/>
  <c r="I284" i="4"/>
  <c r="I280" i="4"/>
  <c r="I276" i="4"/>
  <c r="I272" i="4"/>
  <c r="I268" i="4"/>
  <c r="I264" i="4"/>
  <c r="I260" i="4"/>
  <c r="I256" i="4"/>
  <c r="I252" i="4"/>
  <c r="I248" i="4"/>
  <c r="I244" i="4"/>
  <c r="I240" i="4"/>
  <c r="I236" i="4"/>
  <c r="I232" i="4"/>
  <c r="I228" i="4"/>
  <c r="I224" i="4"/>
  <c r="I220" i="4"/>
  <c r="I216" i="4"/>
  <c r="I212" i="4"/>
  <c r="I208" i="4"/>
  <c r="I204" i="4"/>
  <c r="I200" i="4"/>
  <c r="I196" i="4"/>
  <c r="I192" i="4"/>
  <c r="I188" i="4"/>
  <c r="I184" i="4"/>
  <c r="I180" i="4"/>
  <c r="I176" i="4"/>
  <c r="I172" i="4"/>
  <c r="I168" i="4"/>
  <c r="I164" i="4"/>
  <c r="I160" i="4"/>
  <c r="I156" i="4"/>
  <c r="I152" i="4"/>
  <c r="I148" i="4"/>
  <c r="I144" i="4"/>
  <c r="I140" i="4"/>
  <c r="I136" i="4"/>
  <c r="I132" i="4"/>
  <c r="I128" i="4"/>
  <c r="I124" i="4"/>
  <c r="I120" i="4"/>
  <c r="I116" i="4"/>
  <c r="I203" i="4"/>
  <c r="I199" i="4"/>
  <c r="I195" i="4"/>
  <c r="I191" i="4"/>
  <c r="I187" i="4"/>
  <c r="I183" i="4"/>
  <c r="I179" i="4"/>
  <c r="I175" i="4"/>
  <c r="I171" i="4"/>
  <c r="I167" i="4"/>
  <c r="I163" i="4"/>
  <c r="I159" i="4"/>
  <c r="I155" i="4"/>
  <c r="I151" i="4"/>
  <c r="I147" i="4"/>
  <c r="I143" i="4"/>
  <c r="I139" i="4"/>
  <c r="I135" i="4"/>
  <c r="I131" i="4"/>
  <c r="I127" i="4"/>
  <c r="I123" i="4"/>
  <c r="I119" i="4"/>
  <c r="I115" i="4"/>
  <c r="I202" i="4"/>
  <c r="I198" i="4"/>
  <c r="I194" i="4"/>
  <c r="I190" i="4"/>
  <c r="I186" i="4"/>
  <c r="I182" i="4"/>
  <c r="I178" i="4"/>
  <c r="I174" i="4"/>
  <c r="I170" i="4"/>
  <c r="I166" i="4"/>
  <c r="I162" i="4"/>
  <c r="I158" i="4"/>
  <c r="I154" i="4"/>
  <c r="I150" i="4"/>
  <c r="I146" i="4"/>
  <c r="I142" i="4"/>
  <c r="I138" i="4"/>
  <c r="I134" i="4"/>
  <c r="I130" i="4"/>
  <c r="I126" i="4"/>
  <c r="I122" i="4"/>
  <c r="I118" i="4"/>
  <c r="I206" i="4"/>
  <c r="I205" i="4"/>
  <c r="I201" i="4"/>
  <c r="I197" i="4"/>
  <c r="I193" i="4"/>
  <c r="I189" i="4"/>
  <c r="I185" i="4"/>
  <c r="I181" i="4"/>
  <c r="I177" i="4"/>
  <c r="I173" i="4"/>
  <c r="I169" i="4"/>
  <c r="I165" i="4"/>
  <c r="I161" i="4"/>
  <c r="I157" i="4"/>
  <c r="I153" i="4"/>
  <c r="I149" i="4"/>
  <c r="I145" i="4"/>
  <c r="I141" i="4"/>
  <c r="I137" i="4"/>
  <c r="I133" i="4"/>
  <c r="I129" i="4"/>
  <c r="I125" i="4"/>
  <c r="I121" i="4"/>
  <c r="I117" i="4"/>
  <c r="I113" i="4"/>
  <c r="K68" i="4"/>
  <c r="I70" i="4"/>
  <c r="I74" i="4"/>
  <c r="I78" i="4"/>
  <c r="I82" i="4"/>
  <c r="I86" i="4"/>
  <c r="I90" i="4"/>
  <c r="I94" i="4"/>
  <c r="I98" i="4"/>
  <c r="I102" i="4"/>
  <c r="I106" i="4"/>
  <c r="I110" i="4"/>
  <c r="I239" i="2"/>
  <c r="I247" i="2"/>
  <c r="I255" i="2"/>
  <c r="J268" i="2"/>
  <c r="I285" i="2"/>
  <c r="J286" i="2"/>
  <c r="I292" i="2"/>
  <c r="J293" i="2"/>
  <c r="I300" i="2"/>
  <c r="J301" i="2"/>
  <c r="I308" i="2"/>
  <c r="J309" i="2"/>
  <c r="I316" i="2"/>
  <c r="J317" i="2"/>
  <c r="I324" i="2"/>
  <c r="J325" i="2"/>
  <c r="I332" i="2"/>
  <c r="J333" i="2"/>
  <c r="I340" i="2"/>
  <c r="J341" i="2"/>
  <c r="I348" i="2"/>
  <c r="J349" i="2"/>
  <c r="I356" i="2"/>
  <c r="I363" i="2"/>
  <c r="I371" i="2"/>
  <c r="I379" i="2"/>
  <c r="I245" i="2"/>
  <c r="I261" i="2"/>
  <c r="J275" i="2"/>
  <c r="I290" i="2"/>
  <c r="I298" i="2"/>
  <c r="I306" i="2"/>
  <c r="I314" i="2"/>
  <c r="I330" i="2"/>
  <c r="I338" i="2"/>
  <c r="I354" i="2"/>
  <c r="I369" i="2"/>
  <c r="J388" i="2"/>
  <c r="I467" i="2"/>
  <c r="I237" i="2"/>
  <c r="I253" i="2"/>
  <c r="J283" i="2"/>
  <c r="I322" i="2"/>
  <c r="I346" i="2"/>
  <c r="I377" i="2"/>
  <c r="I411" i="2"/>
  <c r="J426" i="2"/>
  <c r="I475" i="2"/>
  <c r="I235" i="2"/>
  <c r="I243" i="2"/>
  <c r="I251" i="2"/>
  <c r="I259" i="2"/>
  <c r="J265" i="2"/>
  <c r="I272" i="2"/>
  <c r="J273" i="2"/>
  <c r="I280" i="2"/>
  <c r="J281" i="2"/>
  <c r="J360" i="2"/>
  <c r="I367" i="2"/>
  <c r="I375" i="2"/>
  <c r="J396" i="2"/>
  <c r="I415" i="2"/>
  <c r="J434" i="2"/>
  <c r="J491" i="2"/>
  <c r="I233" i="2"/>
  <c r="I241" i="2"/>
  <c r="I249" i="2"/>
  <c r="I257" i="2"/>
  <c r="J270" i="2"/>
  <c r="J278" i="2"/>
  <c r="I295" i="2"/>
  <c r="I303" i="2"/>
  <c r="I311" i="2"/>
  <c r="I319" i="2"/>
  <c r="I327" i="2"/>
  <c r="I335" i="2"/>
  <c r="I343" i="2"/>
  <c r="I351" i="2"/>
  <c r="J358" i="2"/>
  <c r="I365" i="2"/>
  <c r="I373" i="2"/>
  <c r="I381" i="2"/>
  <c r="J404" i="2"/>
  <c r="I419" i="2"/>
  <c r="J442" i="2"/>
  <c r="I459" i="2"/>
  <c r="I499" i="2"/>
  <c r="J584" i="2"/>
  <c r="J233" i="2"/>
  <c r="J235" i="2"/>
  <c r="J237" i="2"/>
  <c r="J239" i="2"/>
  <c r="J241" i="2"/>
  <c r="J243" i="2"/>
  <c r="J245" i="2"/>
  <c r="J247" i="2"/>
  <c r="J249" i="2"/>
  <c r="J251" i="2"/>
  <c r="J253" i="2"/>
  <c r="J255" i="2"/>
  <c r="J257" i="2"/>
  <c r="J259" i="2"/>
  <c r="J261" i="2"/>
  <c r="I262" i="2"/>
  <c r="I264" i="2"/>
  <c r="I266" i="2"/>
  <c r="I269" i="2"/>
  <c r="I271" i="2"/>
  <c r="J272" i="2"/>
  <c r="I274" i="2"/>
  <c r="I277" i="2"/>
  <c r="I279" i="2"/>
  <c r="J280" i="2"/>
  <c r="I282" i="2"/>
  <c r="I284" i="2"/>
  <c r="J285" i="2"/>
  <c r="I287" i="2"/>
  <c r="I289" i="2"/>
  <c r="J290" i="2"/>
  <c r="J292" i="2"/>
  <c r="J295" i="2"/>
  <c r="I297" i="2"/>
  <c r="J298" i="2"/>
  <c r="J300" i="2"/>
  <c r="J303" i="2"/>
  <c r="I305" i="2"/>
  <c r="J306" i="2"/>
  <c r="J308" i="2"/>
  <c r="J311" i="2"/>
  <c r="I313" i="2"/>
  <c r="J314" i="2"/>
  <c r="J316" i="2"/>
  <c r="J319" i="2"/>
  <c r="I321" i="2"/>
  <c r="J322" i="2"/>
  <c r="J324" i="2"/>
  <c r="J327" i="2"/>
  <c r="I329" i="2"/>
  <c r="J330" i="2"/>
  <c r="J332" i="2"/>
  <c r="J335" i="2"/>
  <c r="I337" i="2"/>
  <c r="J338" i="2"/>
  <c r="J340" i="2"/>
  <c r="J343" i="2"/>
  <c r="I345" i="2"/>
  <c r="J346" i="2"/>
  <c r="J348" i="2"/>
  <c r="J351" i="2"/>
  <c r="I353" i="2"/>
  <c r="J354" i="2"/>
  <c r="J356" i="2"/>
  <c r="I359" i="2"/>
  <c r="I361" i="2"/>
  <c r="J363" i="2"/>
  <c r="J365" i="2"/>
  <c r="J367" i="2"/>
  <c r="J369" i="2"/>
  <c r="J371" i="2"/>
  <c r="J373" i="2"/>
  <c r="J375" i="2"/>
  <c r="J377" i="2"/>
  <c r="J379" i="2"/>
  <c r="J381" i="2"/>
  <c r="J390" i="2"/>
  <c r="J398" i="2"/>
  <c r="J406" i="2"/>
  <c r="J412" i="2"/>
  <c r="J416" i="2"/>
  <c r="J420" i="2"/>
  <c r="J428" i="2"/>
  <c r="J436" i="2"/>
  <c r="J444" i="2"/>
  <c r="I504" i="2"/>
  <c r="I530" i="2"/>
  <c r="J101" i="2"/>
  <c r="J697" i="2"/>
  <c r="J695" i="2"/>
  <c r="J693" i="2"/>
  <c r="J668" i="2"/>
  <c r="J711" i="2"/>
  <c r="J709" i="2"/>
  <c r="J707" i="2"/>
  <c r="J705" i="2"/>
  <c r="J703" i="2"/>
  <c r="J701" i="2"/>
  <c r="J699" i="2"/>
  <c r="J692" i="2"/>
  <c r="J690" i="2"/>
  <c r="J688" i="2"/>
  <c r="J686" i="2"/>
  <c r="J684" i="2"/>
  <c r="J682" i="2"/>
  <c r="J680" i="2"/>
  <c r="J696" i="2"/>
  <c r="J671" i="2"/>
  <c r="J704" i="2"/>
  <c r="J689" i="2"/>
  <c r="J681" i="2"/>
  <c r="J670" i="2"/>
  <c r="J665" i="2"/>
  <c r="J657" i="2"/>
  <c r="J649" i="2"/>
  <c r="J643" i="2"/>
  <c r="J641" i="2"/>
  <c r="J639" i="2"/>
  <c r="J637" i="2"/>
  <c r="J710" i="2"/>
  <c r="J702" i="2"/>
  <c r="J687" i="2"/>
  <c r="J679" i="2"/>
  <c r="J677" i="2"/>
  <c r="J675" i="2"/>
  <c r="J673" i="2"/>
  <c r="J667" i="2"/>
  <c r="J663" i="2"/>
  <c r="J660" i="2"/>
  <c r="J658" i="2"/>
  <c r="J655" i="2"/>
  <c r="J652" i="2"/>
  <c r="J650" i="2"/>
  <c r="J708" i="2"/>
  <c r="J700" i="2"/>
  <c r="J694" i="2"/>
  <c r="J685" i="2"/>
  <c r="J669" i="2"/>
  <c r="J666" i="2"/>
  <c r="J661" i="2"/>
  <c r="J653" i="2"/>
  <c r="J645" i="2"/>
  <c r="J640" i="2"/>
  <c r="J636" i="2"/>
  <c r="J654" i="2"/>
  <c r="J633" i="2"/>
  <c r="J631" i="2"/>
  <c r="J629" i="2"/>
  <c r="J623" i="2"/>
  <c r="J619" i="2"/>
  <c r="J616" i="2"/>
  <c r="J614" i="2"/>
  <c r="J612" i="2"/>
  <c r="J603" i="2"/>
  <c r="J683" i="2"/>
  <c r="J664" i="2"/>
  <c r="J659" i="2"/>
  <c r="J648" i="2"/>
  <c r="J646" i="2"/>
  <c r="J634" i="2"/>
  <c r="J628" i="2"/>
  <c r="J626" i="2"/>
  <c r="J624" i="2"/>
  <c r="J622" i="2"/>
  <c r="J618" i="2"/>
  <c r="J609" i="2"/>
  <c r="J606" i="2"/>
  <c r="J604" i="2"/>
  <c r="J698" i="2"/>
  <c r="J691" i="2"/>
  <c r="J662" i="2"/>
  <c r="J642" i="2"/>
  <c r="J638" i="2"/>
  <c r="J635" i="2"/>
  <c r="J632" i="2"/>
  <c r="J630" i="2"/>
  <c r="J625" i="2"/>
  <c r="J621" i="2"/>
  <c r="J620" i="2"/>
  <c r="J613" i="2"/>
  <c r="J611" i="2"/>
  <c r="J607" i="2"/>
  <c r="J602" i="2"/>
  <c r="J600" i="2"/>
  <c r="J599" i="2"/>
  <c r="J595" i="2"/>
  <c r="J586" i="2"/>
  <c r="J582" i="2"/>
  <c r="J579" i="2"/>
  <c r="J575" i="2"/>
  <c r="J572" i="2"/>
  <c r="J570" i="2"/>
  <c r="J567" i="2"/>
  <c r="J558" i="2"/>
  <c r="J555" i="2"/>
  <c r="J553" i="2"/>
  <c r="J550" i="2"/>
  <c r="J547" i="2"/>
  <c r="J545" i="2"/>
  <c r="J542" i="2"/>
  <c r="J540" i="2"/>
  <c r="J537" i="2"/>
  <c r="J535" i="2"/>
  <c r="J533" i="2"/>
  <c r="J531" i="2"/>
  <c r="J529" i="2"/>
  <c r="J527" i="2"/>
  <c r="J525" i="2"/>
  <c r="J523" i="2"/>
  <c r="J520" i="2"/>
  <c r="J656" i="2"/>
  <c r="J627" i="2"/>
  <c r="J617" i="2"/>
  <c r="J601" i="2"/>
  <c r="J598" i="2"/>
  <c r="J596" i="2"/>
  <c r="J592" i="2"/>
  <c r="J589" i="2"/>
  <c r="J585" i="2"/>
  <c r="J583" i="2"/>
  <c r="J581" i="2"/>
  <c r="J573" i="2"/>
  <c r="J565" i="2"/>
  <c r="J563" i="2"/>
  <c r="J561" i="2"/>
  <c r="J556" i="2"/>
  <c r="J548" i="2"/>
  <c r="J544" i="2"/>
  <c r="J678" i="2"/>
  <c r="J676" i="2"/>
  <c r="J674" i="2"/>
  <c r="J672" i="2"/>
  <c r="J615" i="2"/>
  <c r="J610" i="2"/>
  <c r="J605" i="2"/>
  <c r="J594" i="2"/>
  <c r="J590" i="2"/>
  <c r="J587" i="2"/>
  <c r="J580" i="2"/>
  <c r="J578" i="2"/>
  <c r="J576" i="2"/>
  <c r="J574" i="2"/>
  <c r="J571" i="2"/>
  <c r="J568" i="2"/>
  <c r="J566" i="2"/>
  <c r="J559" i="2"/>
  <c r="J557" i="2"/>
  <c r="J554" i="2"/>
  <c r="J551" i="2"/>
  <c r="J549" i="2"/>
  <c r="J546" i="2"/>
  <c r="J541" i="2"/>
  <c r="J538" i="2"/>
  <c r="J536" i="2"/>
  <c r="J534" i="2"/>
  <c r="J532" i="2"/>
  <c r="J530" i="2"/>
  <c r="J528" i="2"/>
  <c r="J526" i="2"/>
  <c r="J524" i="2"/>
  <c r="J706" i="2"/>
  <c r="J651" i="2"/>
  <c r="J647" i="2"/>
  <c r="J644" i="2"/>
  <c r="J593" i="2"/>
  <c r="J588" i="2"/>
  <c r="J577" i="2"/>
  <c r="J569" i="2"/>
  <c r="J519" i="2"/>
  <c r="J508" i="2"/>
  <c r="J500" i="2"/>
  <c r="J498" i="2"/>
  <c r="J496" i="2"/>
  <c r="J494" i="2"/>
  <c r="J492" i="2"/>
  <c r="J489" i="2"/>
  <c r="J487" i="2"/>
  <c r="J485" i="2"/>
  <c r="J482" i="2"/>
  <c r="J480" i="2"/>
  <c r="J478" i="2"/>
  <c r="J476" i="2"/>
  <c r="J474" i="2"/>
  <c r="J471" i="2"/>
  <c r="J468" i="2"/>
  <c r="J466" i="2"/>
  <c r="J463" i="2"/>
  <c r="J460" i="2"/>
  <c r="J458" i="2"/>
  <c r="J456" i="2"/>
  <c r="J454" i="2"/>
  <c r="J452" i="2"/>
  <c r="J450" i="2"/>
  <c r="J448" i="2"/>
  <c r="J446" i="2"/>
  <c r="J597" i="2"/>
  <c r="J591" i="2"/>
  <c r="J564" i="2"/>
  <c r="J522" i="2"/>
  <c r="J517" i="2"/>
  <c r="J515" i="2"/>
  <c r="J513" i="2"/>
  <c r="J511" i="2"/>
  <c r="J509" i="2"/>
  <c r="J506" i="2"/>
  <c r="J503" i="2"/>
  <c r="J501" i="2"/>
  <c r="J483" i="2"/>
  <c r="J469" i="2"/>
  <c r="J461" i="2"/>
  <c r="J562" i="2"/>
  <c r="J539" i="2"/>
  <c r="J504" i="2"/>
  <c r="J499" i="2"/>
  <c r="J497" i="2"/>
  <c r="J495" i="2"/>
  <c r="J493" i="2"/>
  <c r="J490" i="2"/>
  <c r="J488" i="2"/>
  <c r="J486" i="2"/>
  <c r="J484" i="2"/>
  <c r="J481" i="2"/>
  <c r="J479" i="2"/>
  <c r="J477" i="2"/>
  <c r="J475" i="2"/>
  <c r="J472" i="2"/>
  <c r="J470" i="2"/>
  <c r="J467" i="2"/>
  <c r="J464" i="2"/>
  <c r="J462" i="2"/>
  <c r="J459" i="2"/>
  <c r="J457" i="2"/>
  <c r="J455" i="2"/>
  <c r="J453" i="2"/>
  <c r="J451" i="2"/>
  <c r="J449" i="2"/>
  <c r="J516" i="2"/>
  <c r="J418" i="2"/>
  <c r="J414" i="2"/>
  <c r="J543" i="2"/>
  <c r="J514" i="2"/>
  <c r="J507" i="2"/>
  <c r="J502" i="2"/>
  <c r="J473" i="2"/>
  <c r="J465" i="2"/>
  <c r="J447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560" i="2"/>
  <c r="J552" i="2"/>
  <c r="J512" i="2"/>
  <c r="J505" i="2"/>
  <c r="J445" i="2"/>
  <c r="J419" i="2"/>
  <c r="J417" i="2"/>
  <c r="J415" i="2"/>
  <c r="J413" i="2"/>
  <c r="J411" i="2"/>
  <c r="I127" i="2"/>
  <c r="I168" i="2"/>
  <c r="I221" i="2"/>
  <c r="I232" i="2"/>
  <c r="I234" i="2"/>
  <c r="I236" i="2"/>
  <c r="I238" i="2"/>
  <c r="I240" i="2"/>
  <c r="I242" i="2"/>
  <c r="I244" i="2"/>
  <c r="I246" i="2"/>
  <c r="I248" i="2"/>
  <c r="I250" i="2"/>
  <c r="I252" i="2"/>
  <c r="I254" i="2"/>
  <c r="I256" i="2"/>
  <c r="I258" i="2"/>
  <c r="I260" i="2"/>
  <c r="J262" i="2"/>
  <c r="I263" i="2"/>
  <c r="J264" i="2"/>
  <c r="J266" i="2"/>
  <c r="I267" i="2"/>
  <c r="J269" i="2"/>
  <c r="J271" i="2"/>
  <c r="J274" i="2"/>
  <c r="I276" i="2"/>
  <c r="J277" i="2"/>
  <c r="J279" i="2"/>
  <c r="J282" i="2"/>
  <c r="J284" i="2"/>
  <c r="J287" i="2"/>
  <c r="I288" i="2"/>
  <c r="J289" i="2"/>
  <c r="I291" i="2"/>
  <c r="I294" i="2"/>
  <c r="I296" i="2"/>
  <c r="J297" i="2"/>
  <c r="I299" i="2"/>
  <c r="I302" i="2"/>
  <c r="I304" i="2"/>
  <c r="J305" i="2"/>
  <c r="I307" i="2"/>
  <c r="I310" i="2"/>
  <c r="I312" i="2"/>
  <c r="J313" i="2"/>
  <c r="I315" i="2"/>
  <c r="I318" i="2"/>
  <c r="I320" i="2"/>
  <c r="J321" i="2"/>
  <c r="I323" i="2"/>
  <c r="I326" i="2"/>
  <c r="I328" i="2"/>
  <c r="J329" i="2"/>
  <c r="I331" i="2"/>
  <c r="I334" i="2"/>
  <c r="I336" i="2"/>
  <c r="J337" i="2"/>
  <c r="I339" i="2"/>
  <c r="I342" i="2"/>
  <c r="I344" i="2"/>
  <c r="J345" i="2"/>
  <c r="I347" i="2"/>
  <c r="I350" i="2"/>
  <c r="I352" i="2"/>
  <c r="J353" i="2"/>
  <c r="I355" i="2"/>
  <c r="I357" i="2"/>
  <c r="J359" i="2"/>
  <c r="J361" i="2"/>
  <c r="I362" i="2"/>
  <c r="I364" i="2"/>
  <c r="I366" i="2"/>
  <c r="I368" i="2"/>
  <c r="I370" i="2"/>
  <c r="I372" i="2"/>
  <c r="I374" i="2"/>
  <c r="I376" i="2"/>
  <c r="I378" i="2"/>
  <c r="I380" i="2"/>
  <c r="I382" i="2"/>
  <c r="J384" i="2"/>
  <c r="J392" i="2"/>
  <c r="J400" i="2"/>
  <c r="J408" i="2"/>
  <c r="I413" i="2"/>
  <c r="I417" i="2"/>
  <c r="J422" i="2"/>
  <c r="J430" i="2"/>
  <c r="J438" i="2"/>
  <c r="I445" i="2"/>
  <c r="I455" i="2"/>
  <c r="I479" i="2"/>
  <c r="J510" i="2"/>
  <c r="J608" i="2"/>
  <c r="I178" i="2"/>
  <c r="I710" i="2"/>
  <c r="I708" i="2"/>
  <c r="I706" i="2"/>
  <c r="I704" i="2"/>
  <c r="I702" i="2"/>
  <c r="I700" i="2"/>
  <c r="I698" i="2"/>
  <c r="I694" i="2"/>
  <c r="I691" i="2"/>
  <c r="I689" i="2"/>
  <c r="I687" i="2"/>
  <c r="I685" i="2"/>
  <c r="I683" i="2"/>
  <c r="I681" i="2"/>
  <c r="I679" i="2"/>
  <c r="I677" i="2"/>
  <c r="I675" i="2"/>
  <c r="I673" i="2"/>
  <c r="I669" i="2"/>
  <c r="I697" i="2"/>
  <c r="I695" i="2"/>
  <c r="I693" i="2"/>
  <c r="I711" i="2"/>
  <c r="I709" i="2"/>
  <c r="I707" i="2"/>
  <c r="I705" i="2"/>
  <c r="I703" i="2"/>
  <c r="I701" i="2"/>
  <c r="I699" i="2"/>
  <c r="I692" i="2"/>
  <c r="I690" i="2"/>
  <c r="I688" i="2"/>
  <c r="I686" i="2"/>
  <c r="I684" i="2"/>
  <c r="I682" i="2"/>
  <c r="I680" i="2"/>
  <c r="I678" i="2"/>
  <c r="I676" i="2"/>
  <c r="I674" i="2"/>
  <c r="I672" i="2"/>
  <c r="I670" i="2"/>
  <c r="I696" i="2"/>
  <c r="I668" i="2"/>
  <c r="I664" i="2"/>
  <c r="I662" i="2"/>
  <c r="I659" i="2"/>
  <c r="I656" i="2"/>
  <c r="I654" i="2"/>
  <c r="I651" i="2"/>
  <c r="I648" i="2"/>
  <c r="I646" i="2"/>
  <c r="I638" i="2"/>
  <c r="I671" i="2"/>
  <c r="I665" i="2"/>
  <c r="I657" i="2"/>
  <c r="I667" i="2"/>
  <c r="I663" i="2"/>
  <c r="I660" i="2"/>
  <c r="I658" i="2"/>
  <c r="I655" i="2"/>
  <c r="I652" i="2"/>
  <c r="I650" i="2"/>
  <c r="I647" i="2"/>
  <c r="I644" i="2"/>
  <c r="I642" i="2"/>
  <c r="I635" i="2"/>
  <c r="I645" i="2"/>
  <c r="I640" i="2"/>
  <c r="I637" i="2"/>
  <c r="I627" i="2"/>
  <c r="I617" i="2"/>
  <c r="I615" i="2"/>
  <c r="I610" i="2"/>
  <c r="I608" i="2"/>
  <c r="I605" i="2"/>
  <c r="I601" i="2"/>
  <c r="I653" i="2"/>
  <c r="I641" i="2"/>
  <c r="I633" i="2"/>
  <c r="I631" i="2"/>
  <c r="I629" i="2"/>
  <c r="I623" i="2"/>
  <c r="I619" i="2"/>
  <c r="I616" i="2"/>
  <c r="I614" i="2"/>
  <c r="I612" i="2"/>
  <c r="I603" i="2"/>
  <c r="I649" i="2"/>
  <c r="I643" i="2"/>
  <c r="I634" i="2"/>
  <c r="I628" i="2"/>
  <c r="I626" i="2"/>
  <c r="I624" i="2"/>
  <c r="I622" i="2"/>
  <c r="I618" i="2"/>
  <c r="I609" i="2"/>
  <c r="I606" i="2"/>
  <c r="I604" i="2"/>
  <c r="I661" i="2"/>
  <c r="I607" i="2"/>
  <c r="I602" i="2"/>
  <c r="I597" i="2"/>
  <c r="I593" i="2"/>
  <c r="I591" i="2"/>
  <c r="I588" i="2"/>
  <c r="I584" i="2"/>
  <c r="I577" i="2"/>
  <c r="I569" i="2"/>
  <c r="I564" i="2"/>
  <c r="I562" i="2"/>
  <c r="I560" i="2"/>
  <c r="I552" i="2"/>
  <c r="I543" i="2"/>
  <c r="I539" i="2"/>
  <c r="I522" i="2"/>
  <c r="I632" i="2"/>
  <c r="I621" i="2"/>
  <c r="I611" i="2"/>
  <c r="I599" i="2"/>
  <c r="I595" i="2"/>
  <c r="I586" i="2"/>
  <c r="I582" i="2"/>
  <c r="I579" i="2"/>
  <c r="I575" i="2"/>
  <c r="I572" i="2"/>
  <c r="I570" i="2"/>
  <c r="I567" i="2"/>
  <c r="I558" i="2"/>
  <c r="I555" i="2"/>
  <c r="I553" i="2"/>
  <c r="I550" i="2"/>
  <c r="I547" i="2"/>
  <c r="I545" i="2"/>
  <c r="I542" i="2"/>
  <c r="I540" i="2"/>
  <c r="I537" i="2"/>
  <c r="I535" i="2"/>
  <c r="I533" i="2"/>
  <c r="I531" i="2"/>
  <c r="I529" i="2"/>
  <c r="I527" i="2"/>
  <c r="I525" i="2"/>
  <c r="I523" i="2"/>
  <c r="I520" i="2"/>
  <c r="I625" i="2"/>
  <c r="I598" i="2"/>
  <c r="I596" i="2"/>
  <c r="I592" i="2"/>
  <c r="I589" i="2"/>
  <c r="I585" i="2"/>
  <c r="I583" i="2"/>
  <c r="I581" i="2"/>
  <c r="I573" i="2"/>
  <c r="I565" i="2"/>
  <c r="I563" i="2"/>
  <c r="I561" i="2"/>
  <c r="I556" i="2"/>
  <c r="I548" i="2"/>
  <c r="I544" i="2"/>
  <c r="I666" i="2"/>
  <c r="I639" i="2"/>
  <c r="I636" i="2"/>
  <c r="I630" i="2"/>
  <c r="I559" i="2"/>
  <c r="I551" i="2"/>
  <c r="I541" i="2"/>
  <c r="I521" i="2"/>
  <c r="I518" i="2"/>
  <c r="I516" i="2"/>
  <c r="I514" i="2"/>
  <c r="I512" i="2"/>
  <c r="I510" i="2"/>
  <c r="I507" i="2"/>
  <c r="I505" i="2"/>
  <c r="I502" i="2"/>
  <c r="I491" i="2"/>
  <c r="I473" i="2"/>
  <c r="I465" i="2"/>
  <c r="I587" i="2"/>
  <c r="I580" i="2"/>
  <c r="I576" i="2"/>
  <c r="I568" i="2"/>
  <c r="I554" i="2"/>
  <c r="I546" i="2"/>
  <c r="I536" i="2"/>
  <c r="I532" i="2"/>
  <c r="I528" i="2"/>
  <c r="I524" i="2"/>
  <c r="I519" i="2"/>
  <c r="I508" i="2"/>
  <c r="I500" i="2"/>
  <c r="I498" i="2"/>
  <c r="I496" i="2"/>
  <c r="I494" i="2"/>
  <c r="I492" i="2"/>
  <c r="I489" i="2"/>
  <c r="I487" i="2"/>
  <c r="I485" i="2"/>
  <c r="I482" i="2"/>
  <c r="I480" i="2"/>
  <c r="I478" i="2"/>
  <c r="I476" i="2"/>
  <c r="I474" i="2"/>
  <c r="I471" i="2"/>
  <c r="I468" i="2"/>
  <c r="I466" i="2"/>
  <c r="I463" i="2"/>
  <c r="I460" i="2"/>
  <c r="I458" i="2"/>
  <c r="I456" i="2"/>
  <c r="I454" i="2"/>
  <c r="I613" i="2"/>
  <c r="I590" i="2"/>
  <c r="I571" i="2"/>
  <c r="I557" i="2"/>
  <c r="I549" i="2"/>
  <c r="I517" i="2"/>
  <c r="I515" i="2"/>
  <c r="I513" i="2"/>
  <c r="I511" i="2"/>
  <c r="I509" i="2"/>
  <c r="I506" i="2"/>
  <c r="I503" i="2"/>
  <c r="I501" i="2"/>
  <c r="I483" i="2"/>
  <c r="I469" i="2"/>
  <c r="I461" i="2"/>
  <c r="I578" i="2"/>
  <c r="I490" i="2"/>
  <c r="I486" i="2"/>
  <c r="I470" i="2"/>
  <c r="I462" i="2"/>
  <c r="I452" i="2"/>
  <c r="I444" i="2"/>
  <c r="I442" i="2"/>
  <c r="I440" i="2"/>
  <c r="I438" i="2"/>
  <c r="I436" i="2"/>
  <c r="I434" i="2"/>
  <c r="I432" i="2"/>
  <c r="I430" i="2"/>
  <c r="I428" i="2"/>
  <c r="I426" i="2"/>
  <c r="I424" i="2"/>
  <c r="I422" i="2"/>
  <c r="I420" i="2"/>
  <c r="I416" i="2"/>
  <c r="I412" i="2"/>
  <c r="I410" i="2"/>
  <c r="I408" i="2"/>
  <c r="I406" i="2"/>
  <c r="I404" i="2"/>
  <c r="I402" i="2"/>
  <c r="I400" i="2"/>
  <c r="I398" i="2"/>
  <c r="I396" i="2"/>
  <c r="I394" i="2"/>
  <c r="I392" i="2"/>
  <c r="I390" i="2"/>
  <c r="I388" i="2"/>
  <c r="I386" i="2"/>
  <c r="I384" i="2"/>
  <c r="I620" i="2"/>
  <c r="I600" i="2"/>
  <c r="I594" i="2"/>
  <c r="I534" i="2"/>
  <c r="I526" i="2"/>
  <c r="I497" i="2"/>
  <c r="I493" i="2"/>
  <c r="I481" i="2"/>
  <c r="I477" i="2"/>
  <c r="I457" i="2"/>
  <c r="I453" i="2"/>
  <c r="I449" i="2"/>
  <c r="I448" i="2"/>
  <c r="I418" i="2"/>
  <c r="I414" i="2"/>
  <c r="I574" i="2"/>
  <c r="I566" i="2"/>
  <c r="I488" i="2"/>
  <c r="I484" i="2"/>
  <c r="I472" i="2"/>
  <c r="I464" i="2"/>
  <c r="I450" i="2"/>
  <c r="I447" i="2"/>
  <c r="I446" i="2"/>
  <c r="I443" i="2"/>
  <c r="I441" i="2"/>
  <c r="I439" i="2"/>
  <c r="I437" i="2"/>
  <c r="I435" i="2"/>
  <c r="I433" i="2"/>
  <c r="I431" i="2"/>
  <c r="I429" i="2"/>
  <c r="I427" i="2"/>
  <c r="I425" i="2"/>
  <c r="I423" i="2"/>
  <c r="I421" i="2"/>
  <c r="I409" i="2"/>
  <c r="I407" i="2"/>
  <c r="I405" i="2"/>
  <c r="I403" i="2"/>
  <c r="I401" i="2"/>
  <c r="I399" i="2"/>
  <c r="I397" i="2"/>
  <c r="I395" i="2"/>
  <c r="I393" i="2"/>
  <c r="I391" i="2"/>
  <c r="I389" i="2"/>
  <c r="I387" i="2"/>
  <c r="I385" i="2"/>
  <c r="I383" i="2"/>
  <c r="I95" i="2"/>
  <c r="I108" i="2"/>
  <c r="J117" i="2"/>
  <c r="J232" i="2"/>
  <c r="J234" i="2"/>
  <c r="J236" i="2"/>
  <c r="J238" i="2"/>
  <c r="J240" i="2"/>
  <c r="J242" i="2"/>
  <c r="J244" i="2"/>
  <c r="J246" i="2"/>
  <c r="J248" i="2"/>
  <c r="J250" i="2"/>
  <c r="J252" i="2"/>
  <c r="J254" i="2"/>
  <c r="J256" i="2"/>
  <c r="J258" i="2"/>
  <c r="J260" i="2"/>
  <c r="J263" i="2"/>
  <c r="I265" i="2"/>
  <c r="J267" i="2"/>
  <c r="I268" i="2"/>
  <c r="I270" i="2"/>
  <c r="I273" i="2"/>
  <c r="I275" i="2"/>
  <c r="J276" i="2"/>
  <c r="I278" i="2"/>
  <c r="I281" i="2"/>
  <c r="I283" i="2"/>
  <c r="I286" i="2"/>
  <c r="J288" i="2"/>
  <c r="J291" i="2"/>
  <c r="I293" i="2"/>
  <c r="J294" i="2"/>
  <c r="J296" i="2"/>
  <c r="J299" i="2"/>
  <c r="I301" i="2"/>
  <c r="J302" i="2"/>
  <c r="J304" i="2"/>
  <c r="J307" i="2"/>
  <c r="I309" i="2"/>
  <c r="J310" i="2"/>
  <c r="J312" i="2"/>
  <c r="J315" i="2"/>
  <c r="I317" i="2"/>
  <c r="J318" i="2"/>
  <c r="J320" i="2"/>
  <c r="J323" i="2"/>
  <c r="I325" i="2"/>
  <c r="J326" i="2"/>
  <c r="J328" i="2"/>
  <c r="J331" i="2"/>
  <c r="I333" i="2"/>
  <c r="J334" i="2"/>
  <c r="J336" i="2"/>
  <c r="J339" i="2"/>
  <c r="I341" i="2"/>
  <c r="J342" i="2"/>
  <c r="J344" i="2"/>
  <c r="J347" i="2"/>
  <c r="I349" i="2"/>
  <c r="J350" i="2"/>
  <c r="J352" i="2"/>
  <c r="J355" i="2"/>
  <c r="J357" i="2"/>
  <c r="I358" i="2"/>
  <c r="I360" i="2"/>
  <c r="J362" i="2"/>
  <c r="J364" i="2"/>
  <c r="J366" i="2"/>
  <c r="J368" i="2"/>
  <c r="J370" i="2"/>
  <c r="J372" i="2"/>
  <c r="J374" i="2"/>
  <c r="J376" i="2"/>
  <c r="J378" i="2"/>
  <c r="J380" i="2"/>
  <c r="J382" i="2"/>
  <c r="J386" i="2"/>
  <c r="J394" i="2"/>
  <c r="J402" i="2"/>
  <c r="J410" i="2"/>
  <c r="J424" i="2"/>
  <c r="J432" i="2"/>
  <c r="J440" i="2"/>
  <c r="I451" i="2"/>
  <c r="J521" i="2"/>
  <c r="I538" i="2"/>
  <c r="I83" i="2"/>
  <c r="J82" i="2"/>
  <c r="I121" i="2"/>
  <c r="I229" i="2"/>
  <c r="I86" i="2"/>
  <c r="I85" i="2"/>
  <c r="J79" i="2"/>
  <c r="I78" i="2"/>
  <c r="J77" i="2"/>
  <c r="I76" i="2"/>
  <c r="I75" i="2"/>
  <c r="I69" i="2"/>
  <c r="J70" i="2"/>
  <c r="J93" i="2"/>
  <c r="J92" i="2"/>
  <c r="I91" i="2"/>
  <c r="I90" i="2"/>
  <c r="J89" i="2"/>
  <c r="J87" i="2"/>
  <c r="I79" i="2"/>
  <c r="I77" i="2"/>
  <c r="J95" i="2"/>
  <c r="J108" i="2"/>
  <c r="I114" i="2"/>
  <c r="J122" i="2"/>
  <c r="J127" i="2"/>
  <c r="I137" i="2"/>
  <c r="J138" i="2"/>
  <c r="I140" i="2"/>
  <c r="I143" i="2"/>
  <c r="I146" i="2"/>
  <c r="I149" i="2"/>
  <c r="I152" i="2"/>
  <c r="J155" i="2"/>
  <c r="E68" i="2"/>
  <c r="K68" i="2" s="1"/>
  <c r="J68" i="2"/>
  <c r="I93" i="2"/>
  <c r="I92" i="2"/>
  <c r="I89" i="2"/>
  <c r="J88" i="2"/>
  <c r="J80" i="2"/>
  <c r="I105" i="2"/>
  <c r="I111" i="2"/>
  <c r="I124" i="2"/>
  <c r="I27" i="2"/>
  <c r="I230" i="2"/>
  <c r="I228" i="2"/>
  <c r="I226" i="2"/>
  <c r="I224" i="2"/>
  <c r="I222" i="2"/>
  <c r="I220" i="2"/>
  <c r="I218" i="2"/>
  <c r="I216" i="2"/>
  <c r="I214" i="2"/>
  <c r="I212" i="2"/>
  <c r="I210" i="2"/>
  <c r="I208" i="2"/>
  <c r="I206" i="2"/>
  <c r="I204" i="2"/>
  <c r="I202" i="2"/>
  <c r="I200" i="2"/>
  <c r="I198" i="2"/>
  <c r="I196" i="2"/>
  <c r="I194" i="2"/>
  <c r="I192" i="2"/>
  <c r="I190" i="2"/>
  <c r="I227" i="2"/>
  <c r="I219" i="2"/>
  <c r="I211" i="2"/>
  <c r="I203" i="2"/>
  <c r="I195" i="2"/>
  <c r="I189" i="2"/>
  <c r="I187" i="2"/>
  <c r="I185" i="2"/>
  <c r="I183" i="2"/>
  <c r="I181" i="2"/>
  <c r="I179" i="2"/>
  <c r="I177" i="2"/>
  <c r="I175" i="2"/>
  <c r="I173" i="2"/>
  <c r="I171" i="2"/>
  <c r="I169" i="2"/>
  <c r="I167" i="2"/>
  <c r="I165" i="2"/>
  <c r="I163" i="2"/>
  <c r="I161" i="2"/>
  <c r="I159" i="2"/>
  <c r="I225" i="2"/>
  <c r="I217" i="2"/>
  <c r="I209" i="2"/>
  <c r="I201" i="2"/>
  <c r="I193" i="2"/>
  <c r="I231" i="2"/>
  <c r="I182" i="2"/>
  <c r="I174" i="2"/>
  <c r="I166" i="2"/>
  <c r="I158" i="2"/>
  <c r="I155" i="2"/>
  <c r="I153" i="2"/>
  <c r="I150" i="2"/>
  <c r="I147" i="2"/>
  <c r="I141" i="2"/>
  <c r="I133" i="2"/>
  <c r="I125" i="2"/>
  <c r="I117" i="2"/>
  <c r="I109" i="2"/>
  <c r="I101" i="2"/>
  <c r="I223" i="2"/>
  <c r="I213" i="2"/>
  <c r="I207" i="2"/>
  <c r="I197" i="2"/>
  <c r="I191" i="2"/>
  <c r="I188" i="2"/>
  <c r="I180" i="2"/>
  <c r="I172" i="2"/>
  <c r="I164" i="2"/>
  <c r="I156" i="2"/>
  <c r="I148" i="2"/>
  <c r="I144" i="2"/>
  <c r="I142" i="2"/>
  <c r="I139" i="2"/>
  <c r="I136" i="2"/>
  <c r="I134" i="2"/>
  <c r="I131" i="2"/>
  <c r="I128" i="2"/>
  <c r="I126" i="2"/>
  <c r="I123" i="2"/>
  <c r="I120" i="2"/>
  <c r="I118" i="2"/>
  <c r="I115" i="2"/>
  <c r="I112" i="2"/>
  <c r="I110" i="2"/>
  <c r="I107" i="2"/>
  <c r="I104" i="2"/>
  <c r="I102" i="2"/>
  <c r="I99" i="2"/>
  <c r="I96" i="2"/>
  <c r="I94" i="2"/>
  <c r="I215" i="2"/>
  <c r="I138" i="2"/>
  <c r="I122" i="2"/>
  <c r="I106" i="2"/>
  <c r="I71" i="2"/>
  <c r="I72" i="2"/>
  <c r="I70" i="2"/>
  <c r="I68" i="2"/>
  <c r="I151" i="2"/>
  <c r="I145" i="2"/>
  <c r="I186" i="2"/>
  <c r="I176" i="2"/>
  <c r="I170" i="2"/>
  <c r="I160" i="2"/>
  <c r="I157" i="2"/>
  <c r="I154" i="2"/>
  <c r="I135" i="2"/>
  <c r="I132" i="2"/>
  <c r="I129" i="2"/>
  <c r="I119" i="2"/>
  <c r="I116" i="2"/>
  <c r="I113" i="2"/>
  <c r="I103" i="2"/>
  <c r="I100" i="2"/>
  <c r="I97" i="2"/>
  <c r="I74" i="2"/>
  <c r="I80" i="2"/>
  <c r="I81" i="2"/>
  <c r="I82" i="2"/>
  <c r="I87" i="2"/>
  <c r="I88" i="2"/>
  <c r="E19" i="2"/>
  <c r="K19" i="2" s="1"/>
  <c r="I199" i="2"/>
  <c r="I205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224" i="2"/>
  <c r="J216" i="2"/>
  <c r="J208" i="2"/>
  <c r="J200" i="2"/>
  <c r="J192" i="2"/>
  <c r="J230" i="2"/>
  <c r="J222" i="2"/>
  <c r="J214" i="2"/>
  <c r="J206" i="2"/>
  <c r="J198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228" i="2"/>
  <c r="J226" i="2"/>
  <c r="J220" i="2"/>
  <c r="J210" i="2"/>
  <c r="J204" i="2"/>
  <c r="J194" i="2"/>
  <c r="J187" i="2"/>
  <c r="J179" i="2"/>
  <c r="J171" i="2"/>
  <c r="J163" i="2"/>
  <c r="J156" i="2"/>
  <c r="J148" i="2"/>
  <c r="J144" i="2"/>
  <c r="J142" i="2"/>
  <c r="J139" i="2"/>
  <c r="J136" i="2"/>
  <c r="J134" i="2"/>
  <c r="J131" i="2"/>
  <c r="J128" i="2"/>
  <c r="J126" i="2"/>
  <c r="J123" i="2"/>
  <c r="J120" i="2"/>
  <c r="J118" i="2"/>
  <c r="J115" i="2"/>
  <c r="J112" i="2"/>
  <c r="J110" i="2"/>
  <c r="J107" i="2"/>
  <c r="J104" i="2"/>
  <c r="J102" i="2"/>
  <c r="J99" i="2"/>
  <c r="J96" i="2"/>
  <c r="J94" i="2"/>
  <c r="J185" i="2"/>
  <c r="J177" i="2"/>
  <c r="J169" i="2"/>
  <c r="J161" i="2"/>
  <c r="J157" i="2"/>
  <c r="J154" i="2"/>
  <c r="J151" i="2"/>
  <c r="J149" i="2"/>
  <c r="J146" i="2"/>
  <c r="J137" i="2"/>
  <c r="J129" i="2"/>
  <c r="J121" i="2"/>
  <c r="J113" i="2"/>
  <c r="J105" i="2"/>
  <c r="J97" i="2"/>
  <c r="J218" i="2"/>
  <c r="J183" i="2"/>
  <c r="J173" i="2"/>
  <c r="J167" i="2"/>
  <c r="J153" i="2"/>
  <c r="J141" i="2"/>
  <c r="J135" i="2"/>
  <c r="J132" i="2"/>
  <c r="J125" i="2"/>
  <c r="J119" i="2"/>
  <c r="J116" i="2"/>
  <c r="J109" i="2"/>
  <c r="J103" i="2"/>
  <c r="J100" i="2"/>
  <c r="J73" i="2"/>
  <c r="J75" i="2"/>
  <c r="J76" i="2"/>
  <c r="J78" i="2"/>
  <c r="J84" i="2"/>
  <c r="J90" i="2"/>
  <c r="J91" i="2"/>
  <c r="J159" i="2"/>
  <c r="J152" i="2"/>
  <c r="J143" i="2"/>
  <c r="J140" i="2"/>
  <c r="J133" i="2"/>
  <c r="J202" i="2"/>
  <c r="J196" i="2"/>
  <c r="J150" i="2"/>
  <c r="J147" i="2"/>
  <c r="J145" i="2"/>
  <c r="J130" i="2"/>
  <c r="J114" i="2"/>
  <c r="J98" i="2"/>
  <c r="J71" i="2"/>
  <c r="J72" i="2"/>
  <c r="J69" i="2"/>
  <c r="J181" i="2"/>
  <c r="J175" i="2"/>
  <c r="J165" i="2"/>
  <c r="J86" i="2"/>
  <c r="J85" i="2"/>
  <c r="I84" i="2"/>
  <c r="J83" i="2"/>
  <c r="J81" i="2"/>
  <c r="J74" i="2"/>
  <c r="I73" i="2"/>
  <c r="I98" i="2"/>
  <c r="J106" i="2"/>
  <c r="J111" i="2"/>
  <c r="J124" i="2"/>
  <c r="I130" i="2"/>
  <c r="I162" i="2"/>
  <c r="I184" i="2"/>
  <c r="J212" i="2"/>
  <c r="H13" i="2"/>
  <c r="I26" i="2"/>
  <c r="I25" i="2"/>
  <c r="E26" i="2"/>
  <c r="F26" i="2"/>
  <c r="D33" i="1"/>
  <c r="D34" i="1" s="1"/>
  <c r="E31" i="1"/>
  <c r="E32" i="1" s="1"/>
  <c r="D21" i="1"/>
  <c r="E23" i="1"/>
  <c r="E55" i="4" l="1"/>
  <c r="E56" i="2"/>
  <c r="E54" i="2"/>
  <c r="E55" i="2"/>
  <c r="E54" i="4"/>
  <c r="E56" i="4"/>
  <c r="D70" i="4"/>
  <c r="E69" i="4"/>
  <c r="N69" i="4"/>
  <c r="K69" i="4"/>
  <c r="R80" i="4"/>
  <c r="R96" i="4"/>
  <c r="R69" i="4"/>
  <c r="R85" i="4"/>
  <c r="R101" i="4"/>
  <c r="R74" i="4"/>
  <c r="R90" i="4"/>
  <c r="R106" i="4"/>
  <c r="O708" i="4"/>
  <c r="X708" i="4" s="1"/>
  <c r="O711" i="4"/>
  <c r="X711" i="4" s="1"/>
  <c r="O710" i="4"/>
  <c r="X710" i="4" s="1"/>
  <c r="O709" i="4"/>
  <c r="X709" i="4" s="1"/>
  <c r="O706" i="4"/>
  <c r="X706" i="4" s="1"/>
  <c r="O703" i="4"/>
  <c r="X703" i="4" s="1"/>
  <c r="O699" i="4"/>
  <c r="X699" i="4" s="1"/>
  <c r="O705" i="4"/>
  <c r="X705" i="4" s="1"/>
  <c r="O700" i="4"/>
  <c r="X700" i="4" s="1"/>
  <c r="O704" i="4"/>
  <c r="X704" i="4" s="1"/>
  <c r="O701" i="4"/>
  <c r="X701" i="4" s="1"/>
  <c r="O702" i="4"/>
  <c r="X702" i="4" s="1"/>
  <c r="O695" i="4"/>
  <c r="X695" i="4" s="1"/>
  <c r="O691" i="4"/>
  <c r="X691" i="4" s="1"/>
  <c r="O707" i="4"/>
  <c r="X707" i="4" s="1"/>
  <c r="O698" i="4"/>
  <c r="X698" i="4" s="1"/>
  <c r="O693" i="4"/>
  <c r="X693" i="4" s="1"/>
  <c r="O697" i="4"/>
  <c r="X697" i="4" s="1"/>
  <c r="O696" i="4"/>
  <c r="X696" i="4" s="1"/>
  <c r="O694" i="4"/>
  <c r="X694" i="4" s="1"/>
  <c r="O692" i="4"/>
  <c r="X692" i="4" s="1"/>
  <c r="O690" i="4"/>
  <c r="X690" i="4" s="1"/>
  <c r="O689" i="4"/>
  <c r="X689" i="4" s="1"/>
  <c r="O685" i="4"/>
  <c r="X685" i="4" s="1"/>
  <c r="O681" i="4"/>
  <c r="X681" i="4" s="1"/>
  <c r="O687" i="4"/>
  <c r="X687" i="4" s="1"/>
  <c r="O683" i="4"/>
  <c r="X683" i="4" s="1"/>
  <c r="O679" i="4"/>
  <c r="X679" i="4" s="1"/>
  <c r="O678" i="4"/>
  <c r="X678" i="4" s="1"/>
  <c r="O674" i="4"/>
  <c r="X674" i="4" s="1"/>
  <c r="O688" i="4"/>
  <c r="X688" i="4" s="1"/>
  <c r="O686" i="4"/>
  <c r="X686" i="4" s="1"/>
  <c r="O684" i="4"/>
  <c r="X684" i="4" s="1"/>
  <c r="O682" i="4"/>
  <c r="X682" i="4" s="1"/>
  <c r="O680" i="4"/>
  <c r="X680" i="4" s="1"/>
  <c r="O677" i="4"/>
  <c r="X677" i="4" s="1"/>
  <c r="O676" i="4"/>
  <c r="X676" i="4" s="1"/>
  <c r="O670" i="4"/>
  <c r="X670" i="4" s="1"/>
  <c r="O666" i="4"/>
  <c r="X666" i="4" s="1"/>
  <c r="O669" i="4"/>
  <c r="X669" i="4" s="1"/>
  <c r="O665" i="4"/>
  <c r="X665" i="4" s="1"/>
  <c r="O661" i="4"/>
  <c r="X661" i="4" s="1"/>
  <c r="O675" i="4"/>
  <c r="X675" i="4" s="1"/>
  <c r="O672" i="4"/>
  <c r="X672" i="4" s="1"/>
  <c r="O668" i="4"/>
  <c r="X668" i="4" s="1"/>
  <c r="O673" i="4"/>
  <c r="X673" i="4" s="1"/>
  <c r="O671" i="4"/>
  <c r="X671" i="4" s="1"/>
  <c r="O667" i="4"/>
  <c r="X667" i="4" s="1"/>
  <c r="O663" i="4"/>
  <c r="X663" i="4" s="1"/>
  <c r="O659" i="4"/>
  <c r="X659" i="4" s="1"/>
  <c r="O664" i="4"/>
  <c r="X664" i="4" s="1"/>
  <c r="O662" i="4"/>
  <c r="X662" i="4" s="1"/>
  <c r="O660" i="4"/>
  <c r="X660" i="4" s="1"/>
  <c r="O658" i="4"/>
  <c r="X658" i="4" s="1"/>
  <c r="O654" i="4"/>
  <c r="X654" i="4" s="1"/>
  <c r="O657" i="4"/>
  <c r="X657" i="4" s="1"/>
  <c r="O653" i="4"/>
  <c r="X653" i="4" s="1"/>
  <c r="O647" i="4"/>
  <c r="X647" i="4" s="1"/>
  <c r="O643" i="4"/>
  <c r="X643" i="4" s="1"/>
  <c r="O639" i="4"/>
  <c r="X639" i="4" s="1"/>
  <c r="O635" i="4"/>
  <c r="X635" i="4" s="1"/>
  <c r="O656" i="4"/>
  <c r="X656" i="4" s="1"/>
  <c r="O655" i="4"/>
  <c r="X655" i="4" s="1"/>
  <c r="O652" i="4"/>
  <c r="X652" i="4" s="1"/>
  <c r="O651" i="4"/>
  <c r="X651" i="4" s="1"/>
  <c r="O650" i="4"/>
  <c r="X650" i="4" s="1"/>
  <c r="O646" i="4"/>
  <c r="X646" i="4" s="1"/>
  <c r="O642" i="4"/>
  <c r="X642" i="4" s="1"/>
  <c r="O638" i="4"/>
  <c r="X638" i="4" s="1"/>
  <c r="O649" i="4"/>
  <c r="X649" i="4" s="1"/>
  <c r="O645" i="4"/>
  <c r="X645" i="4" s="1"/>
  <c r="O641" i="4"/>
  <c r="X641" i="4" s="1"/>
  <c r="O637" i="4"/>
  <c r="X637" i="4" s="1"/>
  <c r="O648" i="4"/>
  <c r="X648" i="4" s="1"/>
  <c r="O644" i="4"/>
  <c r="X644" i="4" s="1"/>
  <c r="O640" i="4"/>
  <c r="X640" i="4" s="1"/>
  <c r="O636" i="4"/>
  <c r="X636" i="4" s="1"/>
  <c r="O632" i="4"/>
  <c r="X632" i="4" s="1"/>
  <c r="O634" i="4"/>
  <c r="X634" i="4" s="1"/>
  <c r="O633" i="4"/>
  <c r="X633" i="4" s="1"/>
  <c r="O630" i="4"/>
  <c r="X630" i="4" s="1"/>
  <c r="O626" i="4"/>
  <c r="X626" i="4" s="1"/>
  <c r="O622" i="4"/>
  <c r="X622" i="4" s="1"/>
  <c r="O618" i="4"/>
  <c r="X618" i="4" s="1"/>
  <c r="O629" i="4"/>
  <c r="X629" i="4" s="1"/>
  <c r="O625" i="4"/>
  <c r="X625" i="4" s="1"/>
  <c r="O621" i="4"/>
  <c r="X621" i="4" s="1"/>
  <c r="O628" i="4"/>
  <c r="X628" i="4" s="1"/>
  <c r="O624" i="4"/>
  <c r="X624" i="4" s="1"/>
  <c r="O620" i="4"/>
  <c r="X620" i="4" s="1"/>
  <c r="O616" i="4"/>
  <c r="X616" i="4" s="1"/>
  <c r="O631" i="4"/>
  <c r="X631" i="4" s="1"/>
  <c r="O627" i="4"/>
  <c r="X627" i="4" s="1"/>
  <c r="O623" i="4"/>
  <c r="X623" i="4" s="1"/>
  <c r="O619" i="4"/>
  <c r="X619" i="4" s="1"/>
  <c r="O615" i="4"/>
  <c r="X615" i="4" s="1"/>
  <c r="O611" i="4"/>
  <c r="X611" i="4" s="1"/>
  <c r="O612" i="4"/>
  <c r="X612" i="4" s="1"/>
  <c r="O608" i="4"/>
  <c r="X608" i="4" s="1"/>
  <c r="O604" i="4"/>
  <c r="X604" i="4" s="1"/>
  <c r="O600" i="4"/>
  <c r="X600" i="4" s="1"/>
  <c r="O596" i="4"/>
  <c r="X596" i="4" s="1"/>
  <c r="O617" i="4"/>
  <c r="X617" i="4" s="1"/>
  <c r="O614" i="4"/>
  <c r="X614" i="4" s="1"/>
  <c r="O607" i="4"/>
  <c r="X607" i="4" s="1"/>
  <c r="O603" i="4"/>
  <c r="X603" i="4" s="1"/>
  <c r="O599" i="4"/>
  <c r="X599" i="4" s="1"/>
  <c r="O613" i="4"/>
  <c r="X613" i="4" s="1"/>
  <c r="O610" i="4"/>
  <c r="X610" i="4" s="1"/>
  <c r="O606" i="4"/>
  <c r="X606" i="4" s="1"/>
  <c r="O602" i="4"/>
  <c r="X602" i="4" s="1"/>
  <c r="O598" i="4"/>
  <c r="X598" i="4" s="1"/>
  <c r="O594" i="4"/>
  <c r="X594" i="4" s="1"/>
  <c r="O609" i="4"/>
  <c r="X609" i="4" s="1"/>
  <c r="O605" i="4"/>
  <c r="X605" i="4" s="1"/>
  <c r="O601" i="4"/>
  <c r="X601" i="4" s="1"/>
  <c r="O597" i="4"/>
  <c r="X597" i="4" s="1"/>
  <c r="O588" i="4"/>
  <c r="X588" i="4" s="1"/>
  <c r="O584" i="4"/>
  <c r="X584" i="4" s="1"/>
  <c r="O580" i="4"/>
  <c r="X580" i="4" s="1"/>
  <c r="O576" i="4"/>
  <c r="X576" i="4" s="1"/>
  <c r="O572" i="4"/>
  <c r="X572" i="4" s="1"/>
  <c r="O592" i="4"/>
  <c r="X592" i="4" s="1"/>
  <c r="O591" i="4"/>
  <c r="X591" i="4" s="1"/>
  <c r="O587" i="4"/>
  <c r="X587" i="4" s="1"/>
  <c r="O583" i="4"/>
  <c r="X583" i="4" s="1"/>
  <c r="O579" i="4"/>
  <c r="X579" i="4" s="1"/>
  <c r="O575" i="4"/>
  <c r="X575" i="4" s="1"/>
  <c r="O595" i="4"/>
  <c r="X595" i="4" s="1"/>
  <c r="O593" i="4"/>
  <c r="X593" i="4" s="1"/>
  <c r="O590" i="4"/>
  <c r="X590" i="4" s="1"/>
  <c r="O586" i="4"/>
  <c r="X586" i="4" s="1"/>
  <c r="O582" i="4"/>
  <c r="X582" i="4" s="1"/>
  <c r="O578" i="4"/>
  <c r="X578" i="4" s="1"/>
  <c r="O574" i="4"/>
  <c r="X574" i="4" s="1"/>
  <c r="O589" i="4"/>
  <c r="X589" i="4" s="1"/>
  <c r="O585" i="4"/>
  <c r="X585" i="4" s="1"/>
  <c r="O581" i="4"/>
  <c r="X581" i="4" s="1"/>
  <c r="O577" i="4"/>
  <c r="X577" i="4" s="1"/>
  <c r="O573" i="4"/>
  <c r="X573" i="4" s="1"/>
  <c r="O569" i="4"/>
  <c r="X569" i="4" s="1"/>
  <c r="O565" i="4"/>
  <c r="X565" i="4" s="1"/>
  <c r="O568" i="4"/>
  <c r="X568" i="4" s="1"/>
  <c r="O561" i="4"/>
  <c r="X561" i="4" s="1"/>
  <c r="O557" i="4"/>
  <c r="X557" i="4" s="1"/>
  <c r="O553" i="4"/>
  <c r="X553" i="4" s="1"/>
  <c r="O549" i="4"/>
  <c r="X549" i="4" s="1"/>
  <c r="O545" i="4"/>
  <c r="X545" i="4" s="1"/>
  <c r="O541" i="4"/>
  <c r="X541" i="4" s="1"/>
  <c r="O537" i="4"/>
  <c r="X537" i="4" s="1"/>
  <c r="O533" i="4"/>
  <c r="X533" i="4" s="1"/>
  <c r="O566" i="4"/>
  <c r="X566" i="4" s="1"/>
  <c r="O564" i="4"/>
  <c r="X564" i="4" s="1"/>
  <c r="O560" i="4"/>
  <c r="X560" i="4" s="1"/>
  <c r="O556" i="4"/>
  <c r="X556" i="4" s="1"/>
  <c r="O552" i="4"/>
  <c r="X552" i="4" s="1"/>
  <c r="O548" i="4"/>
  <c r="X548" i="4" s="1"/>
  <c r="O544" i="4"/>
  <c r="X544" i="4" s="1"/>
  <c r="O540" i="4"/>
  <c r="X540" i="4" s="1"/>
  <c r="O536" i="4"/>
  <c r="X536" i="4" s="1"/>
  <c r="O571" i="4"/>
  <c r="X571" i="4" s="1"/>
  <c r="O563" i="4"/>
  <c r="X563" i="4" s="1"/>
  <c r="O559" i="4"/>
  <c r="X559" i="4" s="1"/>
  <c r="O555" i="4"/>
  <c r="X555" i="4" s="1"/>
  <c r="O551" i="4"/>
  <c r="X551" i="4" s="1"/>
  <c r="O547" i="4"/>
  <c r="X547" i="4" s="1"/>
  <c r="O543" i="4"/>
  <c r="X543" i="4" s="1"/>
  <c r="O539" i="4"/>
  <c r="X539" i="4" s="1"/>
  <c r="O535" i="4"/>
  <c r="X535" i="4" s="1"/>
  <c r="O570" i="4"/>
  <c r="X570" i="4" s="1"/>
  <c r="O567" i="4"/>
  <c r="X567" i="4" s="1"/>
  <c r="O562" i="4"/>
  <c r="X562" i="4" s="1"/>
  <c r="O558" i="4"/>
  <c r="X558" i="4" s="1"/>
  <c r="O554" i="4"/>
  <c r="X554" i="4" s="1"/>
  <c r="O550" i="4"/>
  <c r="X550" i="4" s="1"/>
  <c r="O546" i="4"/>
  <c r="X546" i="4" s="1"/>
  <c r="O542" i="4"/>
  <c r="X542" i="4" s="1"/>
  <c r="O538" i="4"/>
  <c r="X538" i="4" s="1"/>
  <c r="O534" i="4"/>
  <c r="X534" i="4" s="1"/>
  <c r="O530" i="4"/>
  <c r="X530" i="4" s="1"/>
  <c r="O526" i="4"/>
  <c r="X526" i="4" s="1"/>
  <c r="O525" i="4"/>
  <c r="X525" i="4" s="1"/>
  <c r="O520" i="4"/>
  <c r="X520" i="4" s="1"/>
  <c r="O516" i="4"/>
  <c r="X516" i="4" s="1"/>
  <c r="O512" i="4"/>
  <c r="X512" i="4" s="1"/>
  <c r="O508" i="4"/>
  <c r="X508" i="4" s="1"/>
  <c r="O504" i="4"/>
  <c r="X504" i="4" s="1"/>
  <c r="O500" i="4"/>
  <c r="X500" i="4" s="1"/>
  <c r="O496" i="4"/>
  <c r="X496" i="4" s="1"/>
  <c r="O492" i="4"/>
  <c r="X492" i="4" s="1"/>
  <c r="O488" i="4"/>
  <c r="X488" i="4" s="1"/>
  <c r="O484" i="4"/>
  <c r="X484" i="4" s="1"/>
  <c r="O528" i="4"/>
  <c r="X528" i="4" s="1"/>
  <c r="O523" i="4"/>
  <c r="X523" i="4" s="1"/>
  <c r="O519" i="4"/>
  <c r="X519" i="4" s="1"/>
  <c r="O515" i="4"/>
  <c r="X515" i="4" s="1"/>
  <c r="O511" i="4"/>
  <c r="X511" i="4" s="1"/>
  <c r="O507" i="4"/>
  <c r="X507" i="4" s="1"/>
  <c r="O503" i="4"/>
  <c r="X503" i="4" s="1"/>
  <c r="O499" i="4"/>
  <c r="X499" i="4" s="1"/>
  <c r="O495" i="4"/>
  <c r="X495" i="4" s="1"/>
  <c r="O491" i="4"/>
  <c r="X491" i="4" s="1"/>
  <c r="O532" i="4"/>
  <c r="X532" i="4" s="1"/>
  <c r="O531" i="4"/>
  <c r="X531" i="4" s="1"/>
  <c r="O529" i="4"/>
  <c r="X529" i="4" s="1"/>
  <c r="O522" i="4"/>
  <c r="X522" i="4" s="1"/>
  <c r="O518" i="4"/>
  <c r="X518" i="4" s="1"/>
  <c r="O514" i="4"/>
  <c r="X514" i="4" s="1"/>
  <c r="O510" i="4"/>
  <c r="X510" i="4" s="1"/>
  <c r="O506" i="4"/>
  <c r="X506" i="4" s="1"/>
  <c r="O502" i="4"/>
  <c r="X502" i="4" s="1"/>
  <c r="O498" i="4"/>
  <c r="X498" i="4" s="1"/>
  <c r="O494" i="4"/>
  <c r="X494" i="4" s="1"/>
  <c r="O490" i="4"/>
  <c r="X490" i="4" s="1"/>
  <c r="O486" i="4"/>
  <c r="X486" i="4" s="1"/>
  <c r="O527" i="4"/>
  <c r="X527" i="4" s="1"/>
  <c r="O524" i="4"/>
  <c r="X524" i="4" s="1"/>
  <c r="O521" i="4"/>
  <c r="X521" i="4" s="1"/>
  <c r="O517" i="4"/>
  <c r="X517" i="4" s="1"/>
  <c r="O513" i="4"/>
  <c r="X513" i="4" s="1"/>
  <c r="O509" i="4"/>
  <c r="X509" i="4" s="1"/>
  <c r="O505" i="4"/>
  <c r="X505" i="4" s="1"/>
  <c r="O501" i="4"/>
  <c r="X501" i="4" s="1"/>
  <c r="O497" i="4"/>
  <c r="X497" i="4" s="1"/>
  <c r="O493" i="4"/>
  <c r="X493" i="4" s="1"/>
  <c r="O489" i="4"/>
  <c r="X489" i="4" s="1"/>
  <c r="O485" i="4"/>
  <c r="X485" i="4" s="1"/>
  <c r="O481" i="4"/>
  <c r="X481" i="4" s="1"/>
  <c r="O487" i="4"/>
  <c r="X487" i="4" s="1"/>
  <c r="O477" i="4"/>
  <c r="X477" i="4" s="1"/>
  <c r="O473" i="4"/>
  <c r="X473" i="4" s="1"/>
  <c r="O469" i="4"/>
  <c r="X469" i="4" s="1"/>
  <c r="O465" i="4"/>
  <c r="X465" i="4" s="1"/>
  <c r="O461" i="4"/>
  <c r="X461" i="4" s="1"/>
  <c r="O457" i="4"/>
  <c r="X457" i="4" s="1"/>
  <c r="O453" i="4"/>
  <c r="X453" i="4" s="1"/>
  <c r="O449" i="4"/>
  <c r="X449" i="4" s="1"/>
  <c r="O445" i="4"/>
  <c r="X445" i="4" s="1"/>
  <c r="O441" i="4"/>
  <c r="X441" i="4" s="1"/>
  <c r="O476" i="4"/>
  <c r="X476" i="4" s="1"/>
  <c r="O472" i="4"/>
  <c r="X472" i="4" s="1"/>
  <c r="O468" i="4"/>
  <c r="X468" i="4" s="1"/>
  <c r="O464" i="4"/>
  <c r="X464" i="4" s="1"/>
  <c r="O460" i="4"/>
  <c r="X460" i="4" s="1"/>
  <c r="O456" i="4"/>
  <c r="X456" i="4" s="1"/>
  <c r="O452" i="4"/>
  <c r="X452" i="4" s="1"/>
  <c r="O448" i="4"/>
  <c r="X448" i="4" s="1"/>
  <c r="O444" i="4"/>
  <c r="X444" i="4" s="1"/>
  <c r="O440" i="4"/>
  <c r="X440" i="4" s="1"/>
  <c r="O482" i="4"/>
  <c r="X482" i="4" s="1"/>
  <c r="O479" i="4"/>
  <c r="X479" i="4" s="1"/>
  <c r="O475" i="4"/>
  <c r="X475" i="4" s="1"/>
  <c r="O471" i="4"/>
  <c r="X471" i="4" s="1"/>
  <c r="O467" i="4"/>
  <c r="X467" i="4" s="1"/>
  <c r="O463" i="4"/>
  <c r="X463" i="4" s="1"/>
  <c r="O459" i="4"/>
  <c r="X459" i="4" s="1"/>
  <c r="O455" i="4"/>
  <c r="X455" i="4" s="1"/>
  <c r="O451" i="4"/>
  <c r="X451" i="4" s="1"/>
  <c r="O447" i="4"/>
  <c r="X447" i="4" s="1"/>
  <c r="O483" i="4"/>
  <c r="X483" i="4" s="1"/>
  <c r="O480" i="4"/>
  <c r="X480" i="4" s="1"/>
  <c r="O478" i="4"/>
  <c r="X478" i="4" s="1"/>
  <c r="O474" i="4"/>
  <c r="X474" i="4" s="1"/>
  <c r="O470" i="4"/>
  <c r="X470" i="4" s="1"/>
  <c r="O466" i="4"/>
  <c r="X466" i="4" s="1"/>
  <c r="O462" i="4"/>
  <c r="X462" i="4" s="1"/>
  <c r="O458" i="4"/>
  <c r="X458" i="4" s="1"/>
  <c r="O454" i="4"/>
  <c r="X454" i="4" s="1"/>
  <c r="O450" i="4"/>
  <c r="X450" i="4" s="1"/>
  <c r="O446" i="4"/>
  <c r="X446" i="4" s="1"/>
  <c r="O442" i="4"/>
  <c r="X442" i="4" s="1"/>
  <c r="O438" i="4"/>
  <c r="X438" i="4" s="1"/>
  <c r="O434" i="4"/>
  <c r="X434" i="4" s="1"/>
  <c r="O439" i="4"/>
  <c r="X439" i="4" s="1"/>
  <c r="O437" i="4"/>
  <c r="X437" i="4" s="1"/>
  <c r="O433" i="4"/>
  <c r="X433" i="4" s="1"/>
  <c r="O430" i="4"/>
  <c r="X430" i="4" s="1"/>
  <c r="O426" i="4"/>
  <c r="X426" i="4" s="1"/>
  <c r="O422" i="4"/>
  <c r="X422" i="4" s="1"/>
  <c r="O418" i="4"/>
  <c r="X418" i="4" s="1"/>
  <c r="O414" i="4"/>
  <c r="X414" i="4" s="1"/>
  <c r="O410" i="4"/>
  <c r="X410" i="4" s="1"/>
  <c r="O406" i="4"/>
  <c r="X406" i="4" s="1"/>
  <c r="O402" i="4"/>
  <c r="X402" i="4" s="1"/>
  <c r="O398" i="4"/>
  <c r="X398" i="4" s="1"/>
  <c r="O394" i="4"/>
  <c r="X394" i="4" s="1"/>
  <c r="O436" i="4"/>
  <c r="X436" i="4" s="1"/>
  <c r="O429" i="4"/>
  <c r="X429" i="4" s="1"/>
  <c r="O425" i="4"/>
  <c r="X425" i="4" s="1"/>
  <c r="O421" i="4"/>
  <c r="X421" i="4" s="1"/>
  <c r="O417" i="4"/>
  <c r="X417" i="4" s="1"/>
  <c r="O413" i="4"/>
  <c r="X413" i="4" s="1"/>
  <c r="O409" i="4"/>
  <c r="X409" i="4" s="1"/>
  <c r="O443" i="4"/>
  <c r="X443" i="4" s="1"/>
  <c r="O432" i="4"/>
  <c r="X432" i="4" s="1"/>
  <c r="O428" i="4"/>
  <c r="X428" i="4" s="1"/>
  <c r="O424" i="4"/>
  <c r="X424" i="4" s="1"/>
  <c r="O420" i="4"/>
  <c r="X420" i="4" s="1"/>
  <c r="O416" i="4"/>
  <c r="X416" i="4" s="1"/>
  <c r="O412" i="4"/>
  <c r="X412" i="4" s="1"/>
  <c r="O408" i="4"/>
  <c r="X408" i="4" s="1"/>
  <c r="O404" i="4"/>
  <c r="X404" i="4" s="1"/>
  <c r="O400" i="4"/>
  <c r="X400" i="4" s="1"/>
  <c r="O396" i="4"/>
  <c r="X396" i="4" s="1"/>
  <c r="O392" i="4"/>
  <c r="X392" i="4" s="1"/>
  <c r="O435" i="4"/>
  <c r="X435" i="4" s="1"/>
  <c r="O431" i="4"/>
  <c r="X431" i="4" s="1"/>
  <c r="O427" i="4"/>
  <c r="X427" i="4" s="1"/>
  <c r="O423" i="4"/>
  <c r="X423" i="4" s="1"/>
  <c r="O419" i="4"/>
  <c r="X419" i="4" s="1"/>
  <c r="O415" i="4"/>
  <c r="X415" i="4" s="1"/>
  <c r="O411" i="4"/>
  <c r="X411" i="4" s="1"/>
  <c r="O407" i="4"/>
  <c r="X407" i="4" s="1"/>
  <c r="O403" i="4"/>
  <c r="X403" i="4" s="1"/>
  <c r="O399" i="4"/>
  <c r="X399" i="4" s="1"/>
  <c r="O395" i="4"/>
  <c r="X395" i="4" s="1"/>
  <c r="O391" i="4"/>
  <c r="X391" i="4" s="1"/>
  <c r="O389" i="4"/>
  <c r="X389" i="4" s="1"/>
  <c r="O385" i="4"/>
  <c r="X385" i="4" s="1"/>
  <c r="O381" i="4"/>
  <c r="X381" i="4" s="1"/>
  <c r="O377" i="4"/>
  <c r="X377" i="4" s="1"/>
  <c r="O373" i="4"/>
  <c r="X373" i="4" s="1"/>
  <c r="O369" i="4"/>
  <c r="X369" i="4" s="1"/>
  <c r="O365" i="4"/>
  <c r="X365" i="4" s="1"/>
  <c r="O361" i="4"/>
  <c r="X361" i="4" s="1"/>
  <c r="O357" i="4"/>
  <c r="X357" i="4" s="1"/>
  <c r="O353" i="4"/>
  <c r="X353" i="4" s="1"/>
  <c r="O349" i="4"/>
  <c r="X349" i="4" s="1"/>
  <c r="O345" i="4"/>
  <c r="X345" i="4" s="1"/>
  <c r="O341" i="4"/>
  <c r="X341" i="4" s="1"/>
  <c r="O337" i="4"/>
  <c r="X337" i="4" s="1"/>
  <c r="O333" i="4"/>
  <c r="X333" i="4" s="1"/>
  <c r="O329" i="4"/>
  <c r="X329" i="4" s="1"/>
  <c r="O325" i="4"/>
  <c r="X325" i="4" s="1"/>
  <c r="O321" i="4"/>
  <c r="X321" i="4" s="1"/>
  <c r="O317" i="4"/>
  <c r="X317" i="4" s="1"/>
  <c r="O313" i="4"/>
  <c r="X313" i="4" s="1"/>
  <c r="O309" i="4"/>
  <c r="X309" i="4" s="1"/>
  <c r="O305" i="4"/>
  <c r="X305" i="4" s="1"/>
  <c r="O301" i="4"/>
  <c r="X301" i="4" s="1"/>
  <c r="O405" i="4"/>
  <c r="X405" i="4" s="1"/>
  <c r="O397" i="4"/>
  <c r="X397" i="4" s="1"/>
  <c r="O390" i="4"/>
  <c r="X390" i="4" s="1"/>
  <c r="O384" i="4"/>
  <c r="X384" i="4" s="1"/>
  <c r="O380" i="4"/>
  <c r="X380" i="4" s="1"/>
  <c r="O376" i="4"/>
  <c r="X376" i="4" s="1"/>
  <c r="O372" i="4"/>
  <c r="X372" i="4" s="1"/>
  <c r="O368" i="4"/>
  <c r="X368" i="4" s="1"/>
  <c r="O364" i="4"/>
  <c r="X364" i="4" s="1"/>
  <c r="O360" i="4"/>
  <c r="X360" i="4" s="1"/>
  <c r="O356" i="4"/>
  <c r="X356" i="4" s="1"/>
  <c r="O352" i="4"/>
  <c r="X352" i="4" s="1"/>
  <c r="O348" i="4"/>
  <c r="X348" i="4" s="1"/>
  <c r="O344" i="4"/>
  <c r="X344" i="4" s="1"/>
  <c r="O340" i="4"/>
  <c r="X340" i="4" s="1"/>
  <c r="O336" i="4"/>
  <c r="X336" i="4" s="1"/>
  <c r="O332" i="4"/>
  <c r="X332" i="4" s="1"/>
  <c r="O328" i="4"/>
  <c r="X328" i="4" s="1"/>
  <c r="O324" i="4"/>
  <c r="X324" i="4" s="1"/>
  <c r="O320" i="4"/>
  <c r="X320" i="4" s="1"/>
  <c r="O316" i="4"/>
  <c r="X316" i="4" s="1"/>
  <c r="O312" i="4"/>
  <c r="X312" i="4" s="1"/>
  <c r="O308" i="4"/>
  <c r="X308" i="4" s="1"/>
  <c r="O304" i="4"/>
  <c r="X304" i="4" s="1"/>
  <c r="O300" i="4"/>
  <c r="X300" i="4" s="1"/>
  <c r="O388" i="4"/>
  <c r="X388" i="4" s="1"/>
  <c r="O387" i="4"/>
  <c r="X387" i="4" s="1"/>
  <c r="O383" i="4"/>
  <c r="X383" i="4" s="1"/>
  <c r="O379" i="4"/>
  <c r="X379" i="4" s="1"/>
  <c r="O375" i="4"/>
  <c r="X375" i="4" s="1"/>
  <c r="O371" i="4"/>
  <c r="X371" i="4" s="1"/>
  <c r="O367" i="4"/>
  <c r="X367" i="4" s="1"/>
  <c r="O363" i="4"/>
  <c r="X363" i="4" s="1"/>
  <c r="O359" i="4"/>
  <c r="X359" i="4" s="1"/>
  <c r="O355" i="4"/>
  <c r="X355" i="4" s="1"/>
  <c r="O351" i="4"/>
  <c r="X351" i="4" s="1"/>
  <c r="O347" i="4"/>
  <c r="X347" i="4" s="1"/>
  <c r="O343" i="4"/>
  <c r="X343" i="4" s="1"/>
  <c r="O339" i="4"/>
  <c r="X339" i="4" s="1"/>
  <c r="O335" i="4"/>
  <c r="X335" i="4" s="1"/>
  <c r="O331" i="4"/>
  <c r="X331" i="4" s="1"/>
  <c r="O327" i="4"/>
  <c r="X327" i="4" s="1"/>
  <c r="O323" i="4"/>
  <c r="X323" i="4" s="1"/>
  <c r="O319" i="4"/>
  <c r="X319" i="4" s="1"/>
  <c r="O315" i="4"/>
  <c r="X315" i="4" s="1"/>
  <c r="O311" i="4"/>
  <c r="X311" i="4" s="1"/>
  <c r="O307" i="4"/>
  <c r="X307" i="4" s="1"/>
  <c r="O303" i="4"/>
  <c r="X303" i="4" s="1"/>
  <c r="O401" i="4"/>
  <c r="X401" i="4" s="1"/>
  <c r="O393" i="4"/>
  <c r="X393" i="4" s="1"/>
  <c r="O386" i="4"/>
  <c r="X386" i="4" s="1"/>
  <c r="O382" i="4"/>
  <c r="X382" i="4" s="1"/>
  <c r="O378" i="4"/>
  <c r="X378" i="4" s="1"/>
  <c r="O374" i="4"/>
  <c r="X374" i="4" s="1"/>
  <c r="O370" i="4"/>
  <c r="X370" i="4" s="1"/>
  <c r="O366" i="4"/>
  <c r="X366" i="4" s="1"/>
  <c r="O362" i="4"/>
  <c r="X362" i="4" s="1"/>
  <c r="O358" i="4"/>
  <c r="X358" i="4" s="1"/>
  <c r="O354" i="4"/>
  <c r="X354" i="4" s="1"/>
  <c r="O350" i="4"/>
  <c r="X350" i="4" s="1"/>
  <c r="O346" i="4"/>
  <c r="X346" i="4" s="1"/>
  <c r="O342" i="4"/>
  <c r="X342" i="4" s="1"/>
  <c r="O338" i="4"/>
  <c r="X338" i="4" s="1"/>
  <c r="O334" i="4"/>
  <c r="X334" i="4" s="1"/>
  <c r="O330" i="4"/>
  <c r="X330" i="4" s="1"/>
  <c r="O326" i="4"/>
  <c r="X326" i="4" s="1"/>
  <c r="O322" i="4"/>
  <c r="X322" i="4" s="1"/>
  <c r="O318" i="4"/>
  <c r="X318" i="4" s="1"/>
  <c r="O314" i="4"/>
  <c r="X314" i="4" s="1"/>
  <c r="O310" i="4"/>
  <c r="X310" i="4" s="1"/>
  <c r="O306" i="4"/>
  <c r="X306" i="4" s="1"/>
  <c r="O302" i="4"/>
  <c r="X302" i="4" s="1"/>
  <c r="O297" i="4"/>
  <c r="X297" i="4" s="1"/>
  <c r="O293" i="4"/>
  <c r="X293" i="4" s="1"/>
  <c r="O289" i="4"/>
  <c r="X289" i="4" s="1"/>
  <c r="O285" i="4"/>
  <c r="X285" i="4" s="1"/>
  <c r="O281" i="4"/>
  <c r="X281" i="4" s="1"/>
  <c r="O277" i="4"/>
  <c r="X277" i="4" s="1"/>
  <c r="O273" i="4"/>
  <c r="X273" i="4" s="1"/>
  <c r="O269" i="4"/>
  <c r="X269" i="4" s="1"/>
  <c r="O265" i="4"/>
  <c r="X265" i="4" s="1"/>
  <c r="O261" i="4"/>
  <c r="X261" i="4" s="1"/>
  <c r="O257" i="4"/>
  <c r="X257" i="4" s="1"/>
  <c r="O253" i="4"/>
  <c r="X253" i="4" s="1"/>
  <c r="O249" i="4"/>
  <c r="X249" i="4" s="1"/>
  <c r="O245" i="4"/>
  <c r="X245" i="4" s="1"/>
  <c r="O241" i="4"/>
  <c r="X241" i="4" s="1"/>
  <c r="O237" i="4"/>
  <c r="X237" i="4" s="1"/>
  <c r="O233" i="4"/>
  <c r="X233" i="4" s="1"/>
  <c r="O229" i="4"/>
  <c r="X229" i="4" s="1"/>
  <c r="O225" i="4"/>
  <c r="X225" i="4" s="1"/>
  <c r="O221" i="4"/>
  <c r="X221" i="4" s="1"/>
  <c r="O217" i="4"/>
  <c r="X217" i="4" s="1"/>
  <c r="O213" i="4"/>
  <c r="X213" i="4" s="1"/>
  <c r="O209" i="4"/>
  <c r="X209" i="4" s="1"/>
  <c r="O296" i="4"/>
  <c r="X296" i="4" s="1"/>
  <c r="O292" i="4"/>
  <c r="X292" i="4" s="1"/>
  <c r="O288" i="4"/>
  <c r="X288" i="4" s="1"/>
  <c r="O284" i="4"/>
  <c r="X284" i="4" s="1"/>
  <c r="O280" i="4"/>
  <c r="X280" i="4" s="1"/>
  <c r="O276" i="4"/>
  <c r="X276" i="4" s="1"/>
  <c r="O272" i="4"/>
  <c r="X272" i="4" s="1"/>
  <c r="O268" i="4"/>
  <c r="X268" i="4" s="1"/>
  <c r="O264" i="4"/>
  <c r="X264" i="4" s="1"/>
  <c r="O260" i="4"/>
  <c r="X260" i="4" s="1"/>
  <c r="O256" i="4"/>
  <c r="X256" i="4" s="1"/>
  <c r="O252" i="4"/>
  <c r="X252" i="4" s="1"/>
  <c r="O248" i="4"/>
  <c r="X248" i="4" s="1"/>
  <c r="O244" i="4"/>
  <c r="X244" i="4" s="1"/>
  <c r="O240" i="4"/>
  <c r="X240" i="4" s="1"/>
  <c r="O236" i="4"/>
  <c r="X236" i="4" s="1"/>
  <c r="O232" i="4"/>
  <c r="X232" i="4" s="1"/>
  <c r="O228" i="4"/>
  <c r="X228" i="4" s="1"/>
  <c r="O224" i="4"/>
  <c r="X224" i="4" s="1"/>
  <c r="O220" i="4"/>
  <c r="X220" i="4" s="1"/>
  <c r="O216" i="4"/>
  <c r="X216" i="4" s="1"/>
  <c r="O212" i="4"/>
  <c r="X212" i="4" s="1"/>
  <c r="O208" i="4"/>
  <c r="X208" i="4" s="1"/>
  <c r="O299" i="4"/>
  <c r="X299" i="4" s="1"/>
  <c r="O295" i="4"/>
  <c r="X295" i="4" s="1"/>
  <c r="O291" i="4"/>
  <c r="X291" i="4" s="1"/>
  <c r="O287" i="4"/>
  <c r="X287" i="4" s="1"/>
  <c r="O283" i="4"/>
  <c r="X283" i="4" s="1"/>
  <c r="O279" i="4"/>
  <c r="X279" i="4" s="1"/>
  <c r="O275" i="4"/>
  <c r="X275" i="4" s="1"/>
  <c r="O271" i="4"/>
  <c r="X271" i="4" s="1"/>
  <c r="O267" i="4"/>
  <c r="X267" i="4" s="1"/>
  <c r="O263" i="4"/>
  <c r="X263" i="4" s="1"/>
  <c r="O259" i="4"/>
  <c r="X259" i="4" s="1"/>
  <c r="O255" i="4"/>
  <c r="X255" i="4" s="1"/>
  <c r="O251" i="4"/>
  <c r="X251" i="4" s="1"/>
  <c r="O247" i="4"/>
  <c r="X247" i="4" s="1"/>
  <c r="O243" i="4"/>
  <c r="X243" i="4" s="1"/>
  <c r="O239" i="4"/>
  <c r="X239" i="4" s="1"/>
  <c r="O235" i="4"/>
  <c r="X235" i="4" s="1"/>
  <c r="O231" i="4"/>
  <c r="X231" i="4" s="1"/>
  <c r="O227" i="4"/>
  <c r="X227" i="4" s="1"/>
  <c r="O223" i="4"/>
  <c r="X223" i="4" s="1"/>
  <c r="O219" i="4"/>
  <c r="X219" i="4" s="1"/>
  <c r="O215" i="4"/>
  <c r="X215" i="4" s="1"/>
  <c r="O211" i="4"/>
  <c r="X211" i="4" s="1"/>
  <c r="O207" i="4"/>
  <c r="X207" i="4" s="1"/>
  <c r="O298" i="4"/>
  <c r="X298" i="4" s="1"/>
  <c r="O294" i="4"/>
  <c r="X294" i="4" s="1"/>
  <c r="O290" i="4"/>
  <c r="X290" i="4" s="1"/>
  <c r="O286" i="4"/>
  <c r="X286" i="4" s="1"/>
  <c r="O282" i="4"/>
  <c r="X282" i="4" s="1"/>
  <c r="O278" i="4"/>
  <c r="X278" i="4" s="1"/>
  <c r="O274" i="4"/>
  <c r="X274" i="4" s="1"/>
  <c r="O270" i="4"/>
  <c r="X270" i="4" s="1"/>
  <c r="O266" i="4"/>
  <c r="X266" i="4" s="1"/>
  <c r="O262" i="4"/>
  <c r="X262" i="4" s="1"/>
  <c r="O258" i="4"/>
  <c r="X258" i="4" s="1"/>
  <c r="O254" i="4"/>
  <c r="X254" i="4" s="1"/>
  <c r="O250" i="4"/>
  <c r="X250" i="4" s="1"/>
  <c r="O246" i="4"/>
  <c r="X246" i="4" s="1"/>
  <c r="O242" i="4"/>
  <c r="X242" i="4" s="1"/>
  <c r="O238" i="4"/>
  <c r="X238" i="4" s="1"/>
  <c r="O234" i="4"/>
  <c r="X234" i="4" s="1"/>
  <c r="O230" i="4"/>
  <c r="X230" i="4" s="1"/>
  <c r="O226" i="4"/>
  <c r="X226" i="4" s="1"/>
  <c r="O222" i="4"/>
  <c r="X222" i="4" s="1"/>
  <c r="O218" i="4"/>
  <c r="X218" i="4" s="1"/>
  <c r="O214" i="4"/>
  <c r="X214" i="4" s="1"/>
  <c r="O210" i="4"/>
  <c r="X210" i="4" s="1"/>
  <c r="O206" i="4"/>
  <c r="X206" i="4" s="1"/>
  <c r="O202" i="4"/>
  <c r="X202" i="4" s="1"/>
  <c r="O198" i="4"/>
  <c r="X198" i="4" s="1"/>
  <c r="O194" i="4"/>
  <c r="X194" i="4" s="1"/>
  <c r="O190" i="4"/>
  <c r="X190" i="4" s="1"/>
  <c r="O186" i="4"/>
  <c r="X186" i="4" s="1"/>
  <c r="O182" i="4"/>
  <c r="X182" i="4" s="1"/>
  <c r="O178" i="4"/>
  <c r="X178" i="4" s="1"/>
  <c r="O174" i="4"/>
  <c r="X174" i="4" s="1"/>
  <c r="O170" i="4"/>
  <c r="X170" i="4" s="1"/>
  <c r="O166" i="4"/>
  <c r="X166" i="4" s="1"/>
  <c r="O162" i="4"/>
  <c r="X162" i="4" s="1"/>
  <c r="O158" i="4"/>
  <c r="X158" i="4" s="1"/>
  <c r="O154" i="4"/>
  <c r="X154" i="4" s="1"/>
  <c r="O150" i="4"/>
  <c r="X150" i="4" s="1"/>
  <c r="O146" i="4"/>
  <c r="X146" i="4" s="1"/>
  <c r="O142" i="4"/>
  <c r="X142" i="4" s="1"/>
  <c r="O138" i="4"/>
  <c r="X138" i="4" s="1"/>
  <c r="O134" i="4"/>
  <c r="X134" i="4" s="1"/>
  <c r="O130" i="4"/>
  <c r="X130" i="4" s="1"/>
  <c r="O126" i="4"/>
  <c r="X126" i="4" s="1"/>
  <c r="O122" i="4"/>
  <c r="X122" i="4" s="1"/>
  <c r="O118" i="4"/>
  <c r="X118" i="4" s="1"/>
  <c r="O114" i="4"/>
  <c r="X114" i="4" s="1"/>
  <c r="O205" i="4"/>
  <c r="X205" i="4" s="1"/>
  <c r="O201" i="4"/>
  <c r="X201" i="4" s="1"/>
  <c r="O197" i="4"/>
  <c r="X197" i="4" s="1"/>
  <c r="O193" i="4"/>
  <c r="X193" i="4" s="1"/>
  <c r="O189" i="4"/>
  <c r="X189" i="4" s="1"/>
  <c r="O185" i="4"/>
  <c r="X185" i="4" s="1"/>
  <c r="O181" i="4"/>
  <c r="X181" i="4" s="1"/>
  <c r="O177" i="4"/>
  <c r="X177" i="4" s="1"/>
  <c r="O173" i="4"/>
  <c r="X173" i="4" s="1"/>
  <c r="O169" i="4"/>
  <c r="X169" i="4" s="1"/>
  <c r="O165" i="4"/>
  <c r="X165" i="4" s="1"/>
  <c r="O161" i="4"/>
  <c r="X161" i="4" s="1"/>
  <c r="O157" i="4"/>
  <c r="X157" i="4" s="1"/>
  <c r="O153" i="4"/>
  <c r="X153" i="4" s="1"/>
  <c r="O149" i="4"/>
  <c r="X149" i="4" s="1"/>
  <c r="O145" i="4"/>
  <c r="X145" i="4" s="1"/>
  <c r="O141" i="4"/>
  <c r="X141" i="4" s="1"/>
  <c r="O137" i="4"/>
  <c r="X137" i="4" s="1"/>
  <c r="O133" i="4"/>
  <c r="X133" i="4" s="1"/>
  <c r="O129" i="4"/>
  <c r="X129" i="4" s="1"/>
  <c r="O125" i="4"/>
  <c r="X125" i="4" s="1"/>
  <c r="O121" i="4"/>
  <c r="X121" i="4" s="1"/>
  <c r="O117" i="4"/>
  <c r="X117" i="4" s="1"/>
  <c r="O113" i="4"/>
  <c r="X113" i="4" s="1"/>
  <c r="O204" i="4"/>
  <c r="X204" i="4" s="1"/>
  <c r="O200" i="4"/>
  <c r="X200" i="4" s="1"/>
  <c r="O196" i="4"/>
  <c r="X196" i="4" s="1"/>
  <c r="O192" i="4"/>
  <c r="X192" i="4" s="1"/>
  <c r="O188" i="4"/>
  <c r="X188" i="4" s="1"/>
  <c r="O184" i="4"/>
  <c r="X184" i="4" s="1"/>
  <c r="O180" i="4"/>
  <c r="X180" i="4" s="1"/>
  <c r="O176" i="4"/>
  <c r="X176" i="4" s="1"/>
  <c r="O172" i="4"/>
  <c r="X172" i="4" s="1"/>
  <c r="O168" i="4"/>
  <c r="X168" i="4" s="1"/>
  <c r="O164" i="4"/>
  <c r="X164" i="4" s="1"/>
  <c r="O160" i="4"/>
  <c r="X160" i="4" s="1"/>
  <c r="O156" i="4"/>
  <c r="X156" i="4" s="1"/>
  <c r="O152" i="4"/>
  <c r="X152" i="4" s="1"/>
  <c r="O148" i="4"/>
  <c r="X148" i="4" s="1"/>
  <c r="O144" i="4"/>
  <c r="X144" i="4" s="1"/>
  <c r="O140" i="4"/>
  <c r="X140" i="4" s="1"/>
  <c r="O136" i="4"/>
  <c r="X136" i="4" s="1"/>
  <c r="O132" i="4"/>
  <c r="X132" i="4" s="1"/>
  <c r="O128" i="4"/>
  <c r="X128" i="4" s="1"/>
  <c r="O124" i="4"/>
  <c r="X124" i="4" s="1"/>
  <c r="O120" i="4"/>
  <c r="X120" i="4" s="1"/>
  <c r="O203" i="4"/>
  <c r="X203" i="4" s="1"/>
  <c r="O199" i="4"/>
  <c r="X199" i="4" s="1"/>
  <c r="O195" i="4"/>
  <c r="X195" i="4" s="1"/>
  <c r="O191" i="4"/>
  <c r="X191" i="4" s="1"/>
  <c r="O187" i="4"/>
  <c r="X187" i="4" s="1"/>
  <c r="O183" i="4"/>
  <c r="X183" i="4" s="1"/>
  <c r="O179" i="4"/>
  <c r="X179" i="4" s="1"/>
  <c r="O175" i="4"/>
  <c r="X175" i="4" s="1"/>
  <c r="O171" i="4"/>
  <c r="X171" i="4" s="1"/>
  <c r="O167" i="4"/>
  <c r="X167" i="4" s="1"/>
  <c r="O163" i="4"/>
  <c r="X163" i="4" s="1"/>
  <c r="O159" i="4"/>
  <c r="X159" i="4" s="1"/>
  <c r="O155" i="4"/>
  <c r="X155" i="4" s="1"/>
  <c r="O151" i="4"/>
  <c r="X151" i="4" s="1"/>
  <c r="O147" i="4"/>
  <c r="X147" i="4" s="1"/>
  <c r="O143" i="4"/>
  <c r="X143" i="4" s="1"/>
  <c r="O139" i="4"/>
  <c r="X139" i="4" s="1"/>
  <c r="O135" i="4"/>
  <c r="X135" i="4" s="1"/>
  <c r="O131" i="4"/>
  <c r="X131" i="4" s="1"/>
  <c r="O127" i="4"/>
  <c r="X127" i="4" s="1"/>
  <c r="O123" i="4"/>
  <c r="X123" i="4" s="1"/>
  <c r="O119" i="4"/>
  <c r="X119" i="4" s="1"/>
  <c r="O115" i="4"/>
  <c r="X115" i="4" s="1"/>
  <c r="O108" i="4"/>
  <c r="X108" i="4" s="1"/>
  <c r="O104" i="4"/>
  <c r="X104" i="4" s="1"/>
  <c r="O100" i="4"/>
  <c r="X100" i="4" s="1"/>
  <c r="O96" i="4"/>
  <c r="X96" i="4" s="1"/>
  <c r="O92" i="4"/>
  <c r="X92" i="4" s="1"/>
  <c r="O88" i="4"/>
  <c r="X88" i="4" s="1"/>
  <c r="O84" i="4"/>
  <c r="X84" i="4" s="1"/>
  <c r="O80" i="4"/>
  <c r="X80" i="4" s="1"/>
  <c r="O76" i="4"/>
  <c r="X76" i="4" s="1"/>
  <c r="O72" i="4"/>
  <c r="X72" i="4" s="1"/>
  <c r="O68" i="4"/>
  <c r="X68" i="4" s="1"/>
  <c r="O111" i="4"/>
  <c r="X111" i="4" s="1"/>
  <c r="O107" i="4"/>
  <c r="X107" i="4" s="1"/>
  <c r="O103" i="4"/>
  <c r="X103" i="4" s="1"/>
  <c r="O99" i="4"/>
  <c r="X99" i="4" s="1"/>
  <c r="O95" i="4"/>
  <c r="X95" i="4" s="1"/>
  <c r="O91" i="4"/>
  <c r="X91" i="4" s="1"/>
  <c r="O87" i="4"/>
  <c r="X87" i="4" s="1"/>
  <c r="O83" i="4"/>
  <c r="X83" i="4" s="1"/>
  <c r="O79" i="4"/>
  <c r="X79" i="4" s="1"/>
  <c r="O75" i="4"/>
  <c r="X75" i="4" s="1"/>
  <c r="O71" i="4"/>
  <c r="X71" i="4" s="1"/>
  <c r="E31" i="4"/>
  <c r="O112" i="4"/>
  <c r="X112" i="4" s="1"/>
  <c r="O110" i="4"/>
  <c r="X110" i="4" s="1"/>
  <c r="O106" i="4"/>
  <c r="X106" i="4" s="1"/>
  <c r="O102" i="4"/>
  <c r="X102" i="4" s="1"/>
  <c r="O98" i="4"/>
  <c r="X98" i="4" s="1"/>
  <c r="O94" i="4"/>
  <c r="X94" i="4" s="1"/>
  <c r="O90" i="4"/>
  <c r="X90" i="4" s="1"/>
  <c r="O86" i="4"/>
  <c r="X86" i="4" s="1"/>
  <c r="O82" i="4"/>
  <c r="X82" i="4" s="1"/>
  <c r="O78" i="4"/>
  <c r="X78" i="4" s="1"/>
  <c r="O74" i="4"/>
  <c r="X74" i="4" s="1"/>
  <c r="O70" i="4"/>
  <c r="X70" i="4" s="1"/>
  <c r="O116" i="4"/>
  <c r="X116" i="4" s="1"/>
  <c r="O109" i="4"/>
  <c r="X109" i="4" s="1"/>
  <c r="O105" i="4"/>
  <c r="X105" i="4" s="1"/>
  <c r="O101" i="4"/>
  <c r="X101" i="4" s="1"/>
  <c r="O97" i="4"/>
  <c r="X97" i="4" s="1"/>
  <c r="O93" i="4"/>
  <c r="X93" i="4" s="1"/>
  <c r="O89" i="4"/>
  <c r="X89" i="4" s="1"/>
  <c r="O85" i="4"/>
  <c r="X85" i="4" s="1"/>
  <c r="O81" i="4"/>
  <c r="X81" i="4" s="1"/>
  <c r="O77" i="4"/>
  <c r="X77" i="4" s="1"/>
  <c r="O73" i="4"/>
  <c r="X73" i="4" s="1"/>
  <c r="O69" i="4"/>
  <c r="X69" i="4" s="1"/>
  <c r="R79" i="4"/>
  <c r="R95" i="4"/>
  <c r="R111" i="4"/>
  <c r="R126" i="4"/>
  <c r="R142" i="4"/>
  <c r="R158" i="4"/>
  <c r="R174" i="4"/>
  <c r="R190" i="4"/>
  <c r="R119" i="4"/>
  <c r="R135" i="4"/>
  <c r="R151" i="4"/>
  <c r="R167" i="4"/>
  <c r="R183" i="4"/>
  <c r="R199" i="4"/>
  <c r="R120" i="4"/>
  <c r="R136" i="4"/>
  <c r="R152" i="4"/>
  <c r="R168" i="4"/>
  <c r="R184" i="4"/>
  <c r="R200" i="4"/>
  <c r="R121" i="4"/>
  <c r="R137" i="4"/>
  <c r="R153" i="4"/>
  <c r="R169" i="4"/>
  <c r="R185" i="4"/>
  <c r="R201" i="4"/>
  <c r="R217" i="4"/>
  <c r="R233" i="4"/>
  <c r="R249" i="4"/>
  <c r="R265" i="4"/>
  <c r="R281" i="4"/>
  <c r="R297" i="4"/>
  <c r="R218" i="4"/>
  <c r="R234" i="4"/>
  <c r="R250" i="4"/>
  <c r="R266" i="4"/>
  <c r="R282" i="4"/>
  <c r="R298" i="4"/>
  <c r="R219" i="4"/>
  <c r="R235" i="4"/>
  <c r="R251" i="4"/>
  <c r="R267" i="4"/>
  <c r="R283" i="4"/>
  <c r="R299" i="4"/>
  <c r="R220" i="4"/>
  <c r="R236" i="4"/>
  <c r="R252" i="4"/>
  <c r="R268" i="4"/>
  <c r="R284" i="4"/>
  <c r="R301" i="4"/>
  <c r="R317" i="4"/>
  <c r="R333" i="4"/>
  <c r="R349" i="4"/>
  <c r="R365" i="4"/>
  <c r="R381" i="4"/>
  <c r="R302" i="4"/>
  <c r="R318" i="4"/>
  <c r="R334" i="4"/>
  <c r="R350" i="4"/>
  <c r="R366" i="4"/>
  <c r="R382" i="4"/>
  <c r="R307" i="4"/>
  <c r="R323" i="4"/>
  <c r="R339" i="4"/>
  <c r="R355" i="4"/>
  <c r="R371" i="4"/>
  <c r="R387" i="4"/>
  <c r="R304" i="4"/>
  <c r="R320" i="4"/>
  <c r="R336" i="4"/>
  <c r="R352" i="4"/>
  <c r="R368" i="4"/>
  <c r="R384" i="4"/>
  <c r="R398" i="4"/>
  <c r="R414" i="4"/>
  <c r="R430" i="4"/>
  <c r="R399" i="4"/>
  <c r="R415" i="4"/>
  <c r="R431" i="4"/>
  <c r="R416" i="4"/>
  <c r="R432" i="4"/>
  <c r="R401" i="4"/>
  <c r="R417" i="4"/>
  <c r="R434" i="4"/>
  <c r="R441" i="4"/>
  <c r="R457" i="4"/>
  <c r="R473" i="4"/>
  <c r="R450" i="4"/>
  <c r="R466" i="4"/>
  <c r="R486" i="4"/>
  <c r="R451" i="4"/>
  <c r="R467" i="4"/>
  <c r="R440" i="4"/>
  <c r="R456" i="4"/>
  <c r="R472" i="4"/>
  <c r="R480" i="4"/>
  <c r="R496" i="4"/>
  <c r="R512" i="4"/>
  <c r="R530" i="4"/>
  <c r="R493" i="4"/>
  <c r="R509" i="4"/>
  <c r="R490" i="4"/>
  <c r="R506" i="4"/>
  <c r="R522" i="4"/>
  <c r="R491" i="4"/>
  <c r="R507" i="4"/>
  <c r="R523" i="4"/>
  <c r="R533" i="4"/>
  <c r="R549" i="4"/>
  <c r="R566" i="4"/>
  <c r="R546" i="4"/>
  <c r="R562" i="4"/>
  <c r="R543" i="4"/>
  <c r="R559" i="4"/>
  <c r="R573" i="4"/>
  <c r="R544" i="4"/>
  <c r="R560" i="4"/>
  <c r="R572" i="4"/>
  <c r="R588" i="4"/>
  <c r="R581" i="4"/>
  <c r="R574" i="4"/>
  <c r="R590" i="4"/>
  <c r="R583" i="4"/>
  <c r="R596" i="4"/>
  <c r="R593" i="4"/>
  <c r="R609" i="4"/>
  <c r="R602" i="4"/>
  <c r="R599" i="4"/>
  <c r="R614" i="4"/>
  <c r="R630" i="4"/>
  <c r="R627" i="4"/>
  <c r="R624" i="4"/>
  <c r="R625" i="4"/>
  <c r="R643" i="4"/>
  <c r="R644" i="4"/>
  <c r="R655" i="4"/>
  <c r="R641" i="4"/>
  <c r="R638" i="4"/>
  <c r="R652" i="4"/>
  <c r="R659" i="4"/>
  <c r="R666" i="4"/>
  <c r="R676" i="4"/>
  <c r="R672" i="4"/>
  <c r="R679" i="4"/>
  <c r="R681" i="4"/>
  <c r="R682" i="4"/>
  <c r="R695" i="4"/>
  <c r="R697" i="4"/>
  <c r="R699" i="4"/>
  <c r="R703" i="4"/>
  <c r="R698" i="4"/>
  <c r="R709" i="4"/>
  <c r="T68" i="4"/>
  <c r="R68" i="4"/>
  <c r="R84" i="4"/>
  <c r="R100" i="4"/>
  <c r="R73" i="4"/>
  <c r="R89" i="4"/>
  <c r="R105" i="4"/>
  <c r="R78" i="4"/>
  <c r="R94" i="4"/>
  <c r="R110" i="4"/>
  <c r="R83" i="4"/>
  <c r="R99" i="4"/>
  <c r="R114" i="4"/>
  <c r="R130" i="4"/>
  <c r="R146" i="4"/>
  <c r="R162" i="4"/>
  <c r="R178" i="4"/>
  <c r="R194" i="4"/>
  <c r="R123" i="4"/>
  <c r="R139" i="4"/>
  <c r="R155" i="4"/>
  <c r="R171" i="4"/>
  <c r="R187" i="4"/>
  <c r="R203" i="4"/>
  <c r="R124" i="4"/>
  <c r="R140" i="4"/>
  <c r="R156" i="4"/>
  <c r="R172" i="4"/>
  <c r="R188" i="4"/>
  <c r="R204" i="4"/>
  <c r="R125" i="4"/>
  <c r="R141" i="4"/>
  <c r="R157" i="4"/>
  <c r="R173" i="4"/>
  <c r="R189" i="4"/>
  <c r="R205" i="4"/>
  <c r="R221" i="4"/>
  <c r="R237" i="4"/>
  <c r="R253" i="4"/>
  <c r="R269" i="4"/>
  <c r="R285" i="4"/>
  <c r="R206" i="4"/>
  <c r="R222" i="4"/>
  <c r="R238" i="4"/>
  <c r="R254" i="4"/>
  <c r="R270" i="4"/>
  <c r="R286" i="4"/>
  <c r="R207" i="4"/>
  <c r="R223" i="4"/>
  <c r="R239" i="4"/>
  <c r="R255" i="4"/>
  <c r="R271" i="4"/>
  <c r="R287" i="4"/>
  <c r="R208" i="4"/>
  <c r="R224" i="4"/>
  <c r="R240" i="4"/>
  <c r="R256" i="4"/>
  <c r="R272" i="4"/>
  <c r="R288" i="4"/>
  <c r="R305" i="4"/>
  <c r="R321" i="4"/>
  <c r="R337" i="4"/>
  <c r="R353" i="4"/>
  <c r="R369" i="4"/>
  <c r="R385" i="4"/>
  <c r="R306" i="4"/>
  <c r="R322" i="4"/>
  <c r="R338" i="4"/>
  <c r="R354" i="4"/>
  <c r="R370" i="4"/>
  <c r="R386" i="4"/>
  <c r="R311" i="4"/>
  <c r="R327" i="4"/>
  <c r="R343" i="4"/>
  <c r="R359" i="4"/>
  <c r="R375" i="4"/>
  <c r="R392" i="4"/>
  <c r="R308" i="4"/>
  <c r="R324" i="4"/>
  <c r="R340" i="4"/>
  <c r="R356" i="4"/>
  <c r="R372" i="4"/>
  <c r="R388" i="4"/>
  <c r="R402" i="4"/>
  <c r="R418" i="4"/>
  <c r="R436" i="4"/>
  <c r="R403" i="4"/>
  <c r="R419" i="4"/>
  <c r="R438" i="4"/>
  <c r="R420" i="4"/>
  <c r="R435" i="4"/>
  <c r="R405" i="4"/>
  <c r="R421" i="4"/>
  <c r="R442" i="4"/>
  <c r="R445" i="4"/>
  <c r="R461" i="4"/>
  <c r="R477" i="4"/>
  <c r="R454" i="4"/>
  <c r="R470" i="4"/>
  <c r="R439" i="4"/>
  <c r="R455" i="4"/>
  <c r="R471" i="4"/>
  <c r="R444" i="4"/>
  <c r="R460" i="4"/>
  <c r="R476" i="4"/>
  <c r="R484" i="4"/>
  <c r="R500" i="4"/>
  <c r="R516" i="4"/>
  <c r="R531" i="4"/>
  <c r="R497" i="4"/>
  <c r="R513" i="4"/>
  <c r="R494" i="4"/>
  <c r="R510" i="4"/>
  <c r="R524" i="4"/>
  <c r="R495" i="4"/>
  <c r="R511" i="4"/>
  <c r="R526" i="4"/>
  <c r="R537" i="4"/>
  <c r="R553" i="4"/>
  <c r="R534" i="4"/>
  <c r="R550" i="4"/>
  <c r="R565" i="4"/>
  <c r="R547" i="4"/>
  <c r="R563" i="4"/>
  <c r="R532" i="4"/>
  <c r="R548" i="4"/>
  <c r="R564" i="4"/>
  <c r="R576" i="4"/>
  <c r="R592" i="4"/>
  <c r="R585" i="4"/>
  <c r="R578" i="4"/>
  <c r="R571" i="4"/>
  <c r="R587" i="4"/>
  <c r="R600" i="4"/>
  <c r="R597" i="4"/>
  <c r="R612" i="4"/>
  <c r="R606" i="4"/>
  <c r="R603" i="4"/>
  <c r="R618" i="4"/>
  <c r="R615" i="4"/>
  <c r="R631" i="4"/>
  <c r="R628" i="4"/>
  <c r="R629" i="4"/>
  <c r="R647" i="4"/>
  <c r="R648" i="4"/>
  <c r="R661" i="4"/>
  <c r="R645" i="4"/>
  <c r="R642" i="4"/>
  <c r="R656" i="4"/>
  <c r="R667" i="4"/>
  <c r="R670" i="4"/>
  <c r="R660" i="4"/>
  <c r="R665" i="4"/>
  <c r="R673" i="4"/>
  <c r="R683" i="4"/>
  <c r="R686" i="4"/>
  <c r="R680" i="4"/>
  <c r="R689" i="4"/>
  <c r="R700" i="4"/>
  <c r="R705" i="4"/>
  <c r="R702" i="4"/>
  <c r="R708" i="4"/>
  <c r="M710" i="4"/>
  <c r="M711" i="4"/>
  <c r="M707" i="4"/>
  <c r="M708" i="4"/>
  <c r="M709" i="4"/>
  <c r="M705" i="4"/>
  <c r="M701" i="4"/>
  <c r="S701" i="4" s="1"/>
  <c r="M697" i="4"/>
  <c r="M703" i="4"/>
  <c r="M706" i="4"/>
  <c r="M702" i="4"/>
  <c r="S702" i="4" s="1"/>
  <c r="M700" i="4"/>
  <c r="M698" i="4"/>
  <c r="M693" i="4"/>
  <c r="M704" i="4"/>
  <c r="M695" i="4"/>
  <c r="M691" i="4"/>
  <c r="M699" i="4"/>
  <c r="M687" i="4"/>
  <c r="S687" i="4" s="1"/>
  <c r="M683" i="4"/>
  <c r="M696" i="4"/>
  <c r="M694" i="4"/>
  <c r="M689" i="4"/>
  <c r="S689" i="4" s="1"/>
  <c r="M685" i="4"/>
  <c r="M681" i="4"/>
  <c r="M677" i="4"/>
  <c r="M692" i="4"/>
  <c r="M690" i="4"/>
  <c r="M676" i="4"/>
  <c r="M679" i="4"/>
  <c r="M688" i="4"/>
  <c r="M686" i="4"/>
  <c r="M684" i="4"/>
  <c r="M682" i="4"/>
  <c r="M680" i="4"/>
  <c r="M678" i="4"/>
  <c r="M672" i="4"/>
  <c r="M668" i="4"/>
  <c r="M673" i="4"/>
  <c r="M671" i="4"/>
  <c r="M667" i="4"/>
  <c r="M663" i="4"/>
  <c r="M674" i="4"/>
  <c r="M670" i="4"/>
  <c r="M675" i="4"/>
  <c r="M669" i="4"/>
  <c r="M665" i="4"/>
  <c r="S665" i="4" s="1"/>
  <c r="M661" i="4"/>
  <c r="M659" i="4"/>
  <c r="M657" i="4"/>
  <c r="M656" i="4"/>
  <c r="S656" i="4" s="1"/>
  <c r="M652" i="4"/>
  <c r="M666" i="4"/>
  <c r="M664" i="4"/>
  <c r="M662" i="4"/>
  <c r="S662" i="4" s="1"/>
  <c r="M660" i="4"/>
  <c r="M655" i="4"/>
  <c r="M651" i="4"/>
  <c r="M649" i="4"/>
  <c r="S649" i="4" s="1"/>
  <c r="M645" i="4"/>
  <c r="M641" i="4"/>
  <c r="M637" i="4"/>
  <c r="M633" i="4"/>
  <c r="S633" i="4" s="1"/>
  <c r="M654" i="4"/>
  <c r="M648" i="4"/>
  <c r="M644" i="4"/>
  <c r="M640" i="4"/>
  <c r="S640" i="4" s="1"/>
  <c r="M636" i="4"/>
  <c r="M653" i="4"/>
  <c r="M647" i="4"/>
  <c r="M643" i="4"/>
  <c r="M639" i="4"/>
  <c r="M658" i="4"/>
  <c r="M650" i="4"/>
  <c r="M646" i="4"/>
  <c r="S646" i="4" s="1"/>
  <c r="M642" i="4"/>
  <c r="M638" i="4"/>
  <c r="M634" i="4"/>
  <c r="M628" i="4"/>
  <c r="S628" i="4" s="1"/>
  <c r="M624" i="4"/>
  <c r="M620" i="4"/>
  <c r="M635" i="4"/>
  <c r="M632" i="4"/>
  <c r="M631" i="4"/>
  <c r="M627" i="4"/>
  <c r="M623" i="4"/>
  <c r="M619" i="4"/>
  <c r="S619" i="4" s="1"/>
  <c r="M630" i="4"/>
  <c r="M626" i="4"/>
  <c r="M622" i="4"/>
  <c r="M618" i="4"/>
  <c r="M614" i="4"/>
  <c r="M629" i="4"/>
  <c r="M625" i="4"/>
  <c r="M621" i="4"/>
  <c r="S621" i="4" s="1"/>
  <c r="M617" i="4"/>
  <c r="M613" i="4"/>
  <c r="M611" i="4"/>
  <c r="M610" i="4"/>
  <c r="M606" i="4"/>
  <c r="M602" i="4"/>
  <c r="M598" i="4"/>
  <c r="M616" i="4"/>
  <c r="M612" i="4"/>
  <c r="M609" i="4"/>
  <c r="M605" i="4"/>
  <c r="M601" i="4"/>
  <c r="S601" i="4" s="1"/>
  <c r="M615" i="4"/>
  <c r="M608" i="4"/>
  <c r="M604" i="4"/>
  <c r="M600" i="4"/>
  <c r="S600" i="4" s="1"/>
  <c r="M596" i="4"/>
  <c r="M592" i="4"/>
  <c r="M607" i="4"/>
  <c r="M603" i="4"/>
  <c r="S603" i="4" s="1"/>
  <c r="M599" i="4"/>
  <c r="M595" i="4"/>
  <c r="M593" i="4"/>
  <c r="M590" i="4"/>
  <c r="S590" i="4" s="1"/>
  <c r="M586" i="4"/>
  <c r="M582" i="4"/>
  <c r="M578" i="4"/>
  <c r="M574" i="4"/>
  <c r="S574" i="4" s="1"/>
  <c r="M597" i="4"/>
  <c r="M594" i="4"/>
  <c r="M589" i="4"/>
  <c r="M585" i="4"/>
  <c r="M581" i="4"/>
  <c r="M577" i="4"/>
  <c r="M573" i="4"/>
  <c r="M588" i="4"/>
  <c r="S588" i="4" s="1"/>
  <c r="M584" i="4"/>
  <c r="M580" i="4"/>
  <c r="M576" i="4"/>
  <c r="M591" i="4"/>
  <c r="S591" i="4" s="1"/>
  <c r="M587" i="4"/>
  <c r="M583" i="4"/>
  <c r="M579" i="4"/>
  <c r="M575" i="4"/>
  <c r="S575" i="4" s="1"/>
  <c r="M571" i="4"/>
  <c r="M567" i="4"/>
  <c r="M570" i="4"/>
  <c r="M563" i="4"/>
  <c r="S563" i="4" s="1"/>
  <c r="M559" i="4"/>
  <c r="M555" i="4"/>
  <c r="M551" i="4"/>
  <c r="M547" i="4"/>
  <c r="S547" i="4" s="1"/>
  <c r="M543" i="4"/>
  <c r="M539" i="4"/>
  <c r="M535" i="4"/>
  <c r="M531" i="4"/>
  <c r="S531" i="4" s="1"/>
  <c r="M565" i="4"/>
  <c r="M562" i="4"/>
  <c r="M558" i="4"/>
  <c r="M554" i="4"/>
  <c r="S554" i="4" s="1"/>
  <c r="M550" i="4"/>
  <c r="M546" i="4"/>
  <c r="M542" i="4"/>
  <c r="M538" i="4"/>
  <c r="S538" i="4" s="1"/>
  <c r="M534" i="4"/>
  <c r="M572" i="4"/>
  <c r="M568" i="4"/>
  <c r="M566" i="4"/>
  <c r="S566" i="4" s="1"/>
  <c r="M561" i="4"/>
  <c r="M557" i="4"/>
  <c r="M553" i="4"/>
  <c r="M549" i="4"/>
  <c r="S549" i="4" s="1"/>
  <c r="M545" i="4"/>
  <c r="M541" i="4"/>
  <c r="M537" i="4"/>
  <c r="M569" i="4"/>
  <c r="S569" i="4" s="1"/>
  <c r="M564" i="4"/>
  <c r="M560" i="4"/>
  <c r="M556" i="4"/>
  <c r="M552" i="4"/>
  <c r="M548" i="4"/>
  <c r="M544" i="4"/>
  <c r="M540" i="4"/>
  <c r="M536" i="4"/>
  <c r="M532" i="4"/>
  <c r="M528" i="4"/>
  <c r="M524" i="4"/>
  <c r="M529" i="4"/>
  <c r="S529" i="4" s="1"/>
  <c r="M527" i="4"/>
  <c r="M522" i="4"/>
  <c r="M518" i="4"/>
  <c r="M514" i="4"/>
  <c r="M510" i="4"/>
  <c r="M506" i="4"/>
  <c r="M502" i="4"/>
  <c r="M498" i="4"/>
  <c r="M494" i="4"/>
  <c r="M490" i="4"/>
  <c r="M486" i="4"/>
  <c r="M521" i="4"/>
  <c r="S521" i="4" s="1"/>
  <c r="M517" i="4"/>
  <c r="M513" i="4"/>
  <c r="M509" i="4"/>
  <c r="M505" i="4"/>
  <c r="S505" i="4" s="1"/>
  <c r="M501" i="4"/>
  <c r="M497" i="4"/>
  <c r="M493" i="4"/>
  <c r="M489" i="4"/>
  <c r="S489" i="4" s="1"/>
  <c r="M530" i="4"/>
  <c r="M525" i="4"/>
  <c r="M520" i="4"/>
  <c r="M516" i="4"/>
  <c r="S516" i="4" s="1"/>
  <c r="M512" i="4"/>
  <c r="M508" i="4"/>
  <c r="M504" i="4"/>
  <c r="M500" i="4"/>
  <c r="S500" i="4" s="1"/>
  <c r="M496" i="4"/>
  <c r="M492" i="4"/>
  <c r="M488" i="4"/>
  <c r="M484" i="4"/>
  <c r="S484" i="4" s="1"/>
  <c r="M533" i="4"/>
  <c r="M526" i="4"/>
  <c r="M523" i="4"/>
  <c r="M519" i="4"/>
  <c r="S519" i="4" s="1"/>
  <c r="M515" i="4"/>
  <c r="M511" i="4"/>
  <c r="M507" i="4"/>
  <c r="M503" i="4"/>
  <c r="S503" i="4" s="1"/>
  <c r="M499" i="4"/>
  <c r="M495" i="4"/>
  <c r="M491" i="4"/>
  <c r="M487" i="4"/>
  <c r="S487" i="4" s="1"/>
  <c r="M483" i="4"/>
  <c r="M479" i="4"/>
  <c r="M475" i="4"/>
  <c r="M471" i="4"/>
  <c r="M467" i="4"/>
  <c r="M463" i="4"/>
  <c r="M459" i="4"/>
  <c r="M455" i="4"/>
  <c r="M451" i="4"/>
  <c r="M447" i="4"/>
  <c r="M443" i="4"/>
  <c r="M439" i="4"/>
  <c r="M480" i="4"/>
  <c r="M478" i="4"/>
  <c r="M474" i="4"/>
  <c r="M470" i="4"/>
  <c r="M466" i="4"/>
  <c r="M462" i="4"/>
  <c r="M458" i="4"/>
  <c r="M454" i="4"/>
  <c r="M450" i="4"/>
  <c r="M446" i="4"/>
  <c r="M442" i="4"/>
  <c r="M438" i="4"/>
  <c r="S438" i="4" s="1"/>
  <c r="M481" i="4"/>
  <c r="M477" i="4"/>
  <c r="M473" i="4"/>
  <c r="M469" i="4"/>
  <c r="M465" i="4"/>
  <c r="M461" i="4"/>
  <c r="M457" i="4"/>
  <c r="M453" i="4"/>
  <c r="M449" i="4"/>
  <c r="M445" i="4"/>
  <c r="M485" i="4"/>
  <c r="M482" i="4"/>
  <c r="M476" i="4"/>
  <c r="M472" i="4"/>
  <c r="M468" i="4"/>
  <c r="M464" i="4"/>
  <c r="S464" i="4" s="1"/>
  <c r="M460" i="4"/>
  <c r="M456" i="4"/>
  <c r="M452" i="4"/>
  <c r="M448" i="4"/>
  <c r="S448" i="4" s="1"/>
  <c r="M444" i="4"/>
  <c r="M440" i="4"/>
  <c r="M436" i="4"/>
  <c r="M435" i="4"/>
  <c r="S435" i="4" s="1"/>
  <c r="M432" i="4"/>
  <c r="M428" i="4"/>
  <c r="M424" i="4"/>
  <c r="M420" i="4"/>
  <c r="S420" i="4" s="1"/>
  <c r="M416" i="4"/>
  <c r="M412" i="4"/>
  <c r="M408" i="4"/>
  <c r="M404" i="4"/>
  <c r="S404" i="4" s="1"/>
  <c r="M400" i="4"/>
  <c r="M396" i="4"/>
  <c r="M392" i="4"/>
  <c r="M441" i="4"/>
  <c r="S441" i="4" s="1"/>
  <c r="M437" i="4"/>
  <c r="M431" i="4"/>
  <c r="M427" i="4"/>
  <c r="M423" i="4"/>
  <c r="M419" i="4"/>
  <c r="M415" i="4"/>
  <c r="M411" i="4"/>
  <c r="M407" i="4"/>
  <c r="M433" i="4"/>
  <c r="M430" i="4"/>
  <c r="M426" i="4"/>
  <c r="M422" i="4"/>
  <c r="S422" i="4" s="1"/>
  <c r="M418" i="4"/>
  <c r="M414" i="4"/>
  <c r="M410" i="4"/>
  <c r="M406" i="4"/>
  <c r="M402" i="4"/>
  <c r="M398" i="4"/>
  <c r="M394" i="4"/>
  <c r="M434" i="4"/>
  <c r="M429" i="4"/>
  <c r="M425" i="4"/>
  <c r="M421" i="4"/>
  <c r="M417" i="4"/>
  <c r="M413" i="4"/>
  <c r="M409" i="4"/>
  <c r="M405" i="4"/>
  <c r="M401" i="4"/>
  <c r="M397" i="4"/>
  <c r="M393" i="4"/>
  <c r="M389" i="4"/>
  <c r="M403" i="4"/>
  <c r="S403" i="4" s="1"/>
  <c r="M395" i="4"/>
  <c r="M387" i="4"/>
  <c r="M383" i="4"/>
  <c r="M379" i="4"/>
  <c r="S379" i="4" s="1"/>
  <c r="M375" i="4"/>
  <c r="M371" i="4"/>
  <c r="M367" i="4"/>
  <c r="M363" i="4"/>
  <c r="S363" i="4" s="1"/>
  <c r="M359" i="4"/>
  <c r="M355" i="4"/>
  <c r="M351" i="4"/>
  <c r="M347" i="4"/>
  <c r="S347" i="4" s="1"/>
  <c r="M343" i="4"/>
  <c r="M339" i="4"/>
  <c r="M335" i="4"/>
  <c r="M331" i="4"/>
  <c r="S331" i="4" s="1"/>
  <c r="M327" i="4"/>
  <c r="M323" i="4"/>
  <c r="M319" i="4"/>
  <c r="M315" i="4"/>
  <c r="S315" i="4" s="1"/>
  <c r="M311" i="4"/>
  <c r="M307" i="4"/>
  <c r="M303" i="4"/>
  <c r="M386" i="4"/>
  <c r="M382" i="4"/>
  <c r="M378" i="4"/>
  <c r="M374" i="4"/>
  <c r="M370" i="4"/>
  <c r="M366" i="4"/>
  <c r="M362" i="4"/>
  <c r="M358" i="4"/>
  <c r="M354" i="4"/>
  <c r="M350" i="4"/>
  <c r="M346" i="4"/>
  <c r="M342" i="4"/>
  <c r="M338" i="4"/>
  <c r="M334" i="4"/>
  <c r="M330" i="4"/>
  <c r="M326" i="4"/>
  <c r="M322" i="4"/>
  <c r="M318" i="4"/>
  <c r="M314" i="4"/>
  <c r="M310" i="4"/>
  <c r="M306" i="4"/>
  <c r="M302" i="4"/>
  <c r="M399" i="4"/>
  <c r="M391" i="4"/>
  <c r="M385" i="4"/>
  <c r="S385" i="4" s="1"/>
  <c r="M381" i="4"/>
  <c r="M377" i="4"/>
  <c r="M373" i="4"/>
  <c r="M369" i="4"/>
  <c r="S369" i="4" s="1"/>
  <c r="M365" i="4"/>
  <c r="M361" i="4"/>
  <c r="M357" i="4"/>
  <c r="M353" i="4"/>
  <c r="S353" i="4" s="1"/>
  <c r="M349" i="4"/>
  <c r="M345" i="4"/>
  <c r="M341" i="4"/>
  <c r="M337" i="4"/>
  <c r="S337" i="4" s="1"/>
  <c r="M333" i="4"/>
  <c r="M329" i="4"/>
  <c r="M325" i="4"/>
  <c r="M321" i="4"/>
  <c r="S321" i="4" s="1"/>
  <c r="M317" i="4"/>
  <c r="M313" i="4"/>
  <c r="M309" i="4"/>
  <c r="M305" i="4"/>
  <c r="S305" i="4" s="1"/>
  <c r="M301" i="4"/>
  <c r="M390" i="4"/>
  <c r="M388" i="4"/>
  <c r="M384" i="4"/>
  <c r="M380" i="4"/>
  <c r="M376" i="4"/>
  <c r="M372" i="4"/>
  <c r="M368" i="4"/>
  <c r="M364" i="4"/>
  <c r="M360" i="4"/>
  <c r="M356" i="4"/>
  <c r="M352" i="4"/>
  <c r="M348" i="4"/>
  <c r="M344" i="4"/>
  <c r="M340" i="4"/>
  <c r="M336" i="4"/>
  <c r="M332" i="4"/>
  <c r="M328" i="4"/>
  <c r="M324" i="4"/>
  <c r="M320" i="4"/>
  <c r="M316" i="4"/>
  <c r="M312" i="4"/>
  <c r="M308" i="4"/>
  <c r="M304" i="4"/>
  <c r="M300" i="4"/>
  <c r="M299" i="4"/>
  <c r="M295" i="4"/>
  <c r="M291" i="4"/>
  <c r="M287" i="4"/>
  <c r="M283" i="4"/>
  <c r="M279" i="4"/>
  <c r="M275" i="4"/>
  <c r="M271" i="4"/>
  <c r="M267" i="4"/>
  <c r="M263" i="4"/>
  <c r="M259" i="4"/>
  <c r="M255" i="4"/>
  <c r="M251" i="4"/>
  <c r="M247" i="4"/>
  <c r="M243" i="4"/>
  <c r="M239" i="4"/>
  <c r="M235" i="4"/>
  <c r="M231" i="4"/>
  <c r="M227" i="4"/>
  <c r="M223" i="4"/>
  <c r="M219" i="4"/>
  <c r="M215" i="4"/>
  <c r="M211" i="4"/>
  <c r="M207" i="4"/>
  <c r="M298" i="4"/>
  <c r="M294" i="4"/>
  <c r="M290" i="4"/>
  <c r="S290" i="4" s="1"/>
  <c r="M286" i="4"/>
  <c r="M282" i="4"/>
  <c r="M278" i="4"/>
  <c r="M274" i="4"/>
  <c r="S274" i="4" s="1"/>
  <c r="M270" i="4"/>
  <c r="M266" i="4"/>
  <c r="M262" i="4"/>
  <c r="M258" i="4"/>
  <c r="S258" i="4" s="1"/>
  <c r="M254" i="4"/>
  <c r="M250" i="4"/>
  <c r="M246" i="4"/>
  <c r="M242" i="4"/>
  <c r="S242" i="4" s="1"/>
  <c r="M238" i="4"/>
  <c r="M234" i="4"/>
  <c r="M230" i="4"/>
  <c r="M226" i="4"/>
  <c r="S226" i="4" s="1"/>
  <c r="M222" i="4"/>
  <c r="M218" i="4"/>
  <c r="M214" i="4"/>
  <c r="M210" i="4"/>
  <c r="S210" i="4" s="1"/>
  <c r="M297" i="4"/>
  <c r="M293" i="4"/>
  <c r="M289" i="4"/>
  <c r="M285" i="4"/>
  <c r="S285" i="4" s="1"/>
  <c r="M281" i="4"/>
  <c r="M277" i="4"/>
  <c r="M273" i="4"/>
  <c r="M269" i="4"/>
  <c r="S269" i="4" s="1"/>
  <c r="M265" i="4"/>
  <c r="M261" i="4"/>
  <c r="M257" i="4"/>
  <c r="M253" i="4"/>
  <c r="S253" i="4" s="1"/>
  <c r="M249" i="4"/>
  <c r="M245" i="4"/>
  <c r="M241" i="4"/>
  <c r="M237" i="4"/>
  <c r="S237" i="4" s="1"/>
  <c r="M233" i="4"/>
  <c r="M229" i="4"/>
  <c r="M225" i="4"/>
  <c r="M221" i="4"/>
  <c r="S221" i="4" s="1"/>
  <c r="M217" i="4"/>
  <c r="M213" i="4"/>
  <c r="M209" i="4"/>
  <c r="M296" i="4"/>
  <c r="S296" i="4" s="1"/>
  <c r="M292" i="4"/>
  <c r="M288" i="4"/>
  <c r="M284" i="4"/>
  <c r="M280" i="4"/>
  <c r="S280" i="4" s="1"/>
  <c r="M276" i="4"/>
  <c r="M272" i="4"/>
  <c r="M268" i="4"/>
  <c r="M264" i="4"/>
  <c r="S264" i="4" s="1"/>
  <c r="M260" i="4"/>
  <c r="M256" i="4"/>
  <c r="M252" i="4"/>
  <c r="M248" i="4"/>
  <c r="S248" i="4" s="1"/>
  <c r="M244" i="4"/>
  <c r="M240" i="4"/>
  <c r="M236" i="4"/>
  <c r="M232" i="4"/>
  <c r="S232" i="4" s="1"/>
  <c r="M228" i="4"/>
  <c r="M224" i="4"/>
  <c r="M220" i="4"/>
  <c r="M216" i="4"/>
  <c r="S216" i="4" s="1"/>
  <c r="M212" i="4"/>
  <c r="M208" i="4"/>
  <c r="M204" i="4"/>
  <c r="M200" i="4"/>
  <c r="M196" i="4"/>
  <c r="M192" i="4"/>
  <c r="M188" i="4"/>
  <c r="M184" i="4"/>
  <c r="M180" i="4"/>
  <c r="M176" i="4"/>
  <c r="M172" i="4"/>
  <c r="M168" i="4"/>
  <c r="M164" i="4"/>
  <c r="M160" i="4"/>
  <c r="M156" i="4"/>
  <c r="M152" i="4"/>
  <c r="M148" i="4"/>
  <c r="M144" i="4"/>
  <c r="M140" i="4"/>
  <c r="M136" i="4"/>
  <c r="M132" i="4"/>
  <c r="M128" i="4"/>
  <c r="M124" i="4"/>
  <c r="M120" i="4"/>
  <c r="M116" i="4"/>
  <c r="M206" i="4"/>
  <c r="M203" i="4"/>
  <c r="M199" i="4"/>
  <c r="S199" i="4" s="1"/>
  <c r="M195" i="4"/>
  <c r="M191" i="4"/>
  <c r="M187" i="4"/>
  <c r="M183" i="4"/>
  <c r="S183" i="4" s="1"/>
  <c r="M179" i="4"/>
  <c r="M175" i="4"/>
  <c r="M171" i="4"/>
  <c r="M167" i="4"/>
  <c r="S167" i="4" s="1"/>
  <c r="M163" i="4"/>
  <c r="M159" i="4"/>
  <c r="M155" i="4"/>
  <c r="M151" i="4"/>
  <c r="S151" i="4" s="1"/>
  <c r="M147" i="4"/>
  <c r="M143" i="4"/>
  <c r="M139" i="4"/>
  <c r="M135" i="4"/>
  <c r="S135" i="4" s="1"/>
  <c r="M131" i="4"/>
  <c r="M127" i="4"/>
  <c r="M123" i="4"/>
  <c r="M119" i="4"/>
  <c r="S119" i="4" s="1"/>
  <c r="M115" i="4"/>
  <c r="M202" i="4"/>
  <c r="M198" i="4"/>
  <c r="M194" i="4"/>
  <c r="S194" i="4" s="1"/>
  <c r="M190" i="4"/>
  <c r="M186" i="4"/>
  <c r="M182" i="4"/>
  <c r="M178" i="4"/>
  <c r="S178" i="4" s="1"/>
  <c r="M174" i="4"/>
  <c r="M170" i="4"/>
  <c r="M166" i="4"/>
  <c r="M162" i="4"/>
  <c r="S162" i="4" s="1"/>
  <c r="M158" i="4"/>
  <c r="M154" i="4"/>
  <c r="M150" i="4"/>
  <c r="M146" i="4"/>
  <c r="S146" i="4" s="1"/>
  <c r="M142" i="4"/>
  <c r="M138" i="4"/>
  <c r="M134" i="4"/>
  <c r="M130" i="4"/>
  <c r="S130" i="4" s="1"/>
  <c r="M126" i="4"/>
  <c r="M122" i="4"/>
  <c r="M118" i="4"/>
  <c r="M205" i="4"/>
  <c r="M201" i="4"/>
  <c r="M197" i="4"/>
  <c r="M193" i="4"/>
  <c r="M189" i="4"/>
  <c r="M185" i="4"/>
  <c r="M181" i="4"/>
  <c r="M177" i="4"/>
  <c r="M173" i="4"/>
  <c r="M169" i="4"/>
  <c r="M165" i="4"/>
  <c r="M161" i="4"/>
  <c r="M157" i="4"/>
  <c r="M153" i="4"/>
  <c r="M149" i="4"/>
  <c r="M145" i="4"/>
  <c r="M141" i="4"/>
  <c r="M137" i="4"/>
  <c r="M133" i="4"/>
  <c r="M129" i="4"/>
  <c r="M125" i="4"/>
  <c r="M121" i="4"/>
  <c r="M117" i="4"/>
  <c r="M113" i="4"/>
  <c r="M110" i="4"/>
  <c r="M106" i="4"/>
  <c r="M102" i="4"/>
  <c r="M98" i="4"/>
  <c r="M94" i="4"/>
  <c r="M90" i="4"/>
  <c r="M86" i="4"/>
  <c r="M82" i="4"/>
  <c r="M78" i="4"/>
  <c r="M74" i="4"/>
  <c r="M70" i="4"/>
  <c r="M109" i="4"/>
  <c r="M105" i="4"/>
  <c r="M101" i="4"/>
  <c r="M97" i="4"/>
  <c r="M93" i="4"/>
  <c r="M89" i="4"/>
  <c r="M85" i="4"/>
  <c r="M81" i="4"/>
  <c r="M77" i="4"/>
  <c r="M73" i="4"/>
  <c r="M69" i="4"/>
  <c r="M114" i="4"/>
  <c r="M108" i="4"/>
  <c r="M104" i="4"/>
  <c r="S104" i="4" s="1"/>
  <c r="M100" i="4"/>
  <c r="M96" i="4"/>
  <c r="M92" i="4"/>
  <c r="M88" i="4"/>
  <c r="S88" i="4" s="1"/>
  <c r="M84" i="4"/>
  <c r="M80" i="4"/>
  <c r="M76" i="4"/>
  <c r="M72" i="4"/>
  <c r="S72" i="4" s="1"/>
  <c r="M68" i="4"/>
  <c r="M112" i="4"/>
  <c r="M111" i="4"/>
  <c r="M107" i="4"/>
  <c r="S107" i="4" s="1"/>
  <c r="M103" i="4"/>
  <c r="M99" i="4"/>
  <c r="M95" i="4"/>
  <c r="M91" i="4"/>
  <c r="S91" i="4" s="1"/>
  <c r="M87" i="4"/>
  <c r="M83" i="4"/>
  <c r="M79" i="4"/>
  <c r="M75" i="4"/>
  <c r="S75" i="4" s="1"/>
  <c r="M71" i="4"/>
  <c r="F29" i="4"/>
  <c r="F27" i="4"/>
  <c r="R72" i="4"/>
  <c r="R88" i="4"/>
  <c r="R104" i="4"/>
  <c r="R77" i="4"/>
  <c r="R93" i="4"/>
  <c r="R109" i="4"/>
  <c r="R82" i="4"/>
  <c r="R98" i="4"/>
  <c r="R115" i="4"/>
  <c r="R71" i="4"/>
  <c r="R87" i="4"/>
  <c r="R103" i="4"/>
  <c r="R118" i="4"/>
  <c r="R134" i="4"/>
  <c r="R150" i="4"/>
  <c r="R166" i="4"/>
  <c r="R182" i="4"/>
  <c r="R198" i="4"/>
  <c r="R127" i="4"/>
  <c r="R143" i="4"/>
  <c r="R159" i="4"/>
  <c r="R175" i="4"/>
  <c r="R191" i="4"/>
  <c r="R112" i="4"/>
  <c r="R128" i="4"/>
  <c r="R144" i="4"/>
  <c r="R160" i="4"/>
  <c r="R176" i="4"/>
  <c r="R192" i="4"/>
  <c r="R113" i="4"/>
  <c r="R129" i="4"/>
  <c r="R145" i="4"/>
  <c r="R161" i="4"/>
  <c r="R177" i="4"/>
  <c r="R193" i="4"/>
  <c r="R209" i="4"/>
  <c r="R225" i="4"/>
  <c r="R241" i="4"/>
  <c r="R257" i="4"/>
  <c r="R273" i="4"/>
  <c r="R289" i="4"/>
  <c r="R210" i="4"/>
  <c r="R226" i="4"/>
  <c r="R242" i="4"/>
  <c r="R258" i="4"/>
  <c r="R274" i="4"/>
  <c r="R290" i="4"/>
  <c r="R211" i="4"/>
  <c r="R227" i="4"/>
  <c r="R243" i="4"/>
  <c r="R259" i="4"/>
  <c r="R275" i="4"/>
  <c r="R291" i="4"/>
  <c r="R212" i="4"/>
  <c r="R228" i="4"/>
  <c r="R244" i="4"/>
  <c r="R260" i="4"/>
  <c r="R276" i="4"/>
  <c r="R292" i="4"/>
  <c r="R309" i="4"/>
  <c r="R325" i="4"/>
  <c r="R341" i="4"/>
  <c r="R357" i="4"/>
  <c r="R373" i="4"/>
  <c r="R396" i="4"/>
  <c r="R310" i="4"/>
  <c r="R326" i="4"/>
  <c r="R342" i="4"/>
  <c r="R358" i="4"/>
  <c r="R374" i="4"/>
  <c r="R389" i="4"/>
  <c r="R315" i="4"/>
  <c r="R331" i="4"/>
  <c r="R347" i="4"/>
  <c r="R363" i="4"/>
  <c r="R379" i="4"/>
  <c r="R400" i="4"/>
  <c r="R312" i="4"/>
  <c r="R328" i="4"/>
  <c r="R344" i="4"/>
  <c r="R360" i="4"/>
  <c r="R376" i="4"/>
  <c r="R390" i="4"/>
  <c r="R406" i="4"/>
  <c r="R422" i="4"/>
  <c r="R391" i="4"/>
  <c r="R407" i="4"/>
  <c r="R423" i="4"/>
  <c r="R408" i="4"/>
  <c r="R424" i="4"/>
  <c r="R393" i="4"/>
  <c r="R409" i="4"/>
  <c r="R425" i="4"/>
  <c r="R433" i="4"/>
  <c r="R449" i="4"/>
  <c r="R465" i="4"/>
  <c r="R481" i="4"/>
  <c r="R458" i="4"/>
  <c r="R474" i="4"/>
  <c r="R443" i="4"/>
  <c r="R459" i="4"/>
  <c r="R475" i="4"/>
  <c r="R448" i="4"/>
  <c r="R464" i="4"/>
  <c r="R482" i="4"/>
  <c r="R488" i="4"/>
  <c r="R504" i="4"/>
  <c r="R520" i="4"/>
  <c r="R485" i="4"/>
  <c r="R501" i="4"/>
  <c r="R517" i="4"/>
  <c r="R498" i="4"/>
  <c r="R514" i="4"/>
  <c r="R527" i="4"/>
  <c r="R499" i="4"/>
  <c r="R515" i="4"/>
  <c r="R525" i="4"/>
  <c r="R541" i="4"/>
  <c r="R557" i="4"/>
  <c r="R538" i="4"/>
  <c r="R554" i="4"/>
  <c r="R535" i="4"/>
  <c r="R551" i="4"/>
  <c r="R567" i="4"/>
  <c r="R536" i="4"/>
  <c r="R552" i="4"/>
  <c r="R569" i="4"/>
  <c r="R580" i="4"/>
  <c r="R595" i="4"/>
  <c r="R589" i="4"/>
  <c r="R582" i="4"/>
  <c r="R575" i="4"/>
  <c r="R591" i="4"/>
  <c r="R604" i="4"/>
  <c r="R601" i="4"/>
  <c r="R616" i="4"/>
  <c r="R610" i="4"/>
  <c r="R607" i="4"/>
  <c r="R622" i="4"/>
  <c r="R619" i="4"/>
  <c r="R632" i="4"/>
  <c r="R633" i="4"/>
  <c r="R635" i="4"/>
  <c r="R636" i="4"/>
  <c r="R651" i="4"/>
  <c r="R663" i="4"/>
  <c r="R649" i="4"/>
  <c r="R646" i="4"/>
  <c r="R653" i="4"/>
  <c r="R658" i="4"/>
  <c r="R674" i="4"/>
  <c r="R664" i="4"/>
  <c r="R669" i="4"/>
  <c r="R677" i="4"/>
  <c r="R685" i="4"/>
  <c r="R691" i="4"/>
  <c r="R684" i="4"/>
  <c r="R692" i="4"/>
  <c r="R690" i="4"/>
  <c r="R701" i="4"/>
  <c r="R706" i="4"/>
  <c r="R710" i="4"/>
  <c r="J709" i="4"/>
  <c r="J711" i="4"/>
  <c r="J710" i="4"/>
  <c r="J708" i="4"/>
  <c r="J704" i="4"/>
  <c r="J700" i="4"/>
  <c r="J705" i="4"/>
  <c r="J703" i="4"/>
  <c r="J706" i="4"/>
  <c r="J701" i="4"/>
  <c r="J699" i="4"/>
  <c r="J696" i="4"/>
  <c r="J692" i="4"/>
  <c r="J702" i="4"/>
  <c r="J707" i="4"/>
  <c r="J698" i="4"/>
  <c r="J694" i="4"/>
  <c r="J690" i="4"/>
  <c r="J695" i="4"/>
  <c r="J693" i="4"/>
  <c r="J691" i="4"/>
  <c r="J686" i="4"/>
  <c r="J682" i="4"/>
  <c r="J697" i="4"/>
  <c r="J688" i="4"/>
  <c r="J684" i="4"/>
  <c r="J680" i="4"/>
  <c r="J687" i="4"/>
  <c r="J685" i="4"/>
  <c r="J683" i="4"/>
  <c r="J681" i="4"/>
  <c r="J679" i="4"/>
  <c r="J675" i="4"/>
  <c r="J689" i="4"/>
  <c r="J678" i="4"/>
  <c r="J676" i="4"/>
  <c r="J674" i="4"/>
  <c r="J671" i="4"/>
  <c r="J667" i="4"/>
  <c r="J670" i="4"/>
  <c r="J666" i="4"/>
  <c r="J662" i="4"/>
  <c r="J677" i="4"/>
  <c r="J669" i="4"/>
  <c r="J673" i="4"/>
  <c r="J672" i="4"/>
  <c r="J668" i="4"/>
  <c r="J664" i="4"/>
  <c r="J660" i="4"/>
  <c r="J663" i="4"/>
  <c r="J661" i="4"/>
  <c r="J665" i="4"/>
  <c r="J655" i="4"/>
  <c r="J651" i="4"/>
  <c r="J659" i="4"/>
  <c r="J658" i="4"/>
  <c r="J654" i="4"/>
  <c r="J656" i="4"/>
  <c r="J652" i="4"/>
  <c r="J648" i="4"/>
  <c r="J644" i="4"/>
  <c r="J640" i="4"/>
  <c r="J636" i="4"/>
  <c r="J647" i="4"/>
  <c r="J643" i="4"/>
  <c r="J639" i="4"/>
  <c r="J635" i="4"/>
  <c r="J657" i="4"/>
  <c r="J650" i="4"/>
  <c r="J646" i="4"/>
  <c r="J642" i="4"/>
  <c r="J638" i="4"/>
  <c r="J653" i="4"/>
  <c r="J649" i="4"/>
  <c r="J645" i="4"/>
  <c r="J641" i="4"/>
  <c r="J637" i="4"/>
  <c r="J633" i="4"/>
  <c r="J631" i="4"/>
  <c r="J627" i="4"/>
  <c r="J623" i="4"/>
  <c r="J619" i="4"/>
  <c r="J630" i="4"/>
  <c r="J626" i="4"/>
  <c r="J622" i="4"/>
  <c r="J629" i="4"/>
  <c r="J625" i="4"/>
  <c r="J621" i="4"/>
  <c r="J617" i="4"/>
  <c r="J634" i="4"/>
  <c r="J632" i="4"/>
  <c r="J628" i="4"/>
  <c r="J624" i="4"/>
  <c r="J620" i="4"/>
  <c r="J616" i="4"/>
  <c r="J612" i="4"/>
  <c r="J614" i="4"/>
  <c r="J609" i="4"/>
  <c r="J605" i="4"/>
  <c r="J601" i="4"/>
  <c r="J597" i="4"/>
  <c r="J608" i="4"/>
  <c r="J604" i="4"/>
  <c r="J600" i="4"/>
  <c r="J613" i="4"/>
  <c r="J611" i="4"/>
  <c r="J607" i="4"/>
  <c r="J603" i="4"/>
  <c r="J599" i="4"/>
  <c r="J595" i="4"/>
  <c r="J618" i="4"/>
  <c r="J615" i="4"/>
  <c r="J610" i="4"/>
  <c r="J606" i="4"/>
  <c r="J602" i="4"/>
  <c r="J598" i="4"/>
  <c r="J596" i="4"/>
  <c r="J589" i="4"/>
  <c r="J585" i="4"/>
  <c r="J581" i="4"/>
  <c r="J577" i="4"/>
  <c r="J573" i="4"/>
  <c r="J592" i="4"/>
  <c r="J588" i="4"/>
  <c r="J584" i="4"/>
  <c r="J580" i="4"/>
  <c r="J576" i="4"/>
  <c r="J572" i="4"/>
  <c r="J593" i="4"/>
  <c r="J591" i="4"/>
  <c r="J587" i="4"/>
  <c r="J583" i="4"/>
  <c r="J579" i="4"/>
  <c r="J575" i="4"/>
  <c r="J594" i="4"/>
  <c r="J590" i="4"/>
  <c r="J586" i="4"/>
  <c r="J582" i="4"/>
  <c r="J578" i="4"/>
  <c r="J574" i="4"/>
  <c r="J570" i="4"/>
  <c r="J566" i="4"/>
  <c r="J568" i="4"/>
  <c r="J562" i="4"/>
  <c r="J558" i="4"/>
  <c r="J554" i="4"/>
  <c r="J550" i="4"/>
  <c r="J546" i="4"/>
  <c r="J542" i="4"/>
  <c r="J538" i="4"/>
  <c r="J534" i="4"/>
  <c r="J530" i="4"/>
  <c r="J571" i="4"/>
  <c r="J569" i="4"/>
  <c r="J561" i="4"/>
  <c r="J557" i="4"/>
  <c r="J553" i="4"/>
  <c r="J549" i="4"/>
  <c r="J545" i="4"/>
  <c r="J541" i="4"/>
  <c r="J537" i="4"/>
  <c r="J564" i="4"/>
  <c r="J560" i="4"/>
  <c r="J556" i="4"/>
  <c r="J552" i="4"/>
  <c r="J548" i="4"/>
  <c r="J544" i="4"/>
  <c r="J540" i="4"/>
  <c r="J536" i="4"/>
  <c r="J567" i="4"/>
  <c r="J565" i="4"/>
  <c r="J563" i="4"/>
  <c r="J559" i="4"/>
  <c r="J555" i="4"/>
  <c r="J551" i="4"/>
  <c r="J547" i="4"/>
  <c r="J543" i="4"/>
  <c r="J539" i="4"/>
  <c r="J535" i="4"/>
  <c r="J531" i="4"/>
  <c r="J527" i="4"/>
  <c r="J533" i="4"/>
  <c r="J525" i="4"/>
  <c r="J521" i="4"/>
  <c r="J517" i="4"/>
  <c r="J513" i="4"/>
  <c r="J509" i="4"/>
  <c r="J505" i="4"/>
  <c r="J501" i="4"/>
  <c r="J497" i="4"/>
  <c r="J493" i="4"/>
  <c r="J489" i="4"/>
  <c r="J485" i="4"/>
  <c r="J532" i="4"/>
  <c r="J528" i="4"/>
  <c r="J526" i="4"/>
  <c r="J520" i="4"/>
  <c r="J516" i="4"/>
  <c r="J512" i="4"/>
  <c r="J508" i="4"/>
  <c r="J504" i="4"/>
  <c r="J500" i="4"/>
  <c r="J496" i="4"/>
  <c r="J492" i="4"/>
  <c r="J488" i="4"/>
  <c r="J529" i="4"/>
  <c r="J523" i="4"/>
  <c r="J519" i="4"/>
  <c r="J515" i="4"/>
  <c r="J511" i="4"/>
  <c r="J507" i="4"/>
  <c r="J503" i="4"/>
  <c r="J499" i="4"/>
  <c r="J495" i="4"/>
  <c r="J491" i="4"/>
  <c r="J487" i="4"/>
  <c r="J483" i="4"/>
  <c r="J524" i="4"/>
  <c r="J522" i="4"/>
  <c r="J518" i="4"/>
  <c r="J514" i="4"/>
  <c r="J510" i="4"/>
  <c r="J506" i="4"/>
  <c r="J502" i="4"/>
  <c r="J498" i="4"/>
  <c r="J494" i="4"/>
  <c r="J490" i="4"/>
  <c r="J486" i="4"/>
  <c r="J482" i="4"/>
  <c r="J481" i="4"/>
  <c r="J478" i="4"/>
  <c r="J474" i="4"/>
  <c r="J470" i="4"/>
  <c r="J466" i="4"/>
  <c r="J462" i="4"/>
  <c r="J458" i="4"/>
  <c r="J454" i="4"/>
  <c r="J450" i="4"/>
  <c r="J446" i="4"/>
  <c r="J442" i="4"/>
  <c r="J477" i="4"/>
  <c r="J473" i="4"/>
  <c r="J469" i="4"/>
  <c r="J465" i="4"/>
  <c r="J461" i="4"/>
  <c r="J457" i="4"/>
  <c r="J453" i="4"/>
  <c r="J449" i="4"/>
  <c r="J445" i="4"/>
  <c r="J441" i="4"/>
  <c r="J437" i="4"/>
  <c r="J484" i="4"/>
  <c r="J476" i="4"/>
  <c r="J472" i="4"/>
  <c r="J468" i="4"/>
  <c r="J464" i="4"/>
  <c r="J460" i="4"/>
  <c r="J456" i="4"/>
  <c r="J452" i="4"/>
  <c r="J448" i="4"/>
  <c r="J444" i="4"/>
  <c r="J480" i="4"/>
  <c r="J479" i="4"/>
  <c r="J475" i="4"/>
  <c r="J471" i="4"/>
  <c r="J467" i="4"/>
  <c r="J463" i="4"/>
  <c r="J459" i="4"/>
  <c r="J455" i="4"/>
  <c r="J451" i="4"/>
  <c r="J447" i="4"/>
  <c r="J443" i="4"/>
  <c r="J439" i="4"/>
  <c r="J435" i="4"/>
  <c r="J440" i="4"/>
  <c r="J433" i="4"/>
  <c r="J431" i="4"/>
  <c r="J427" i="4"/>
  <c r="J423" i="4"/>
  <c r="J419" i="4"/>
  <c r="J415" i="4"/>
  <c r="J411" i="4"/>
  <c r="J407" i="4"/>
  <c r="J403" i="4"/>
  <c r="J399" i="4"/>
  <c r="J395" i="4"/>
  <c r="J391" i="4"/>
  <c r="J436" i="4"/>
  <c r="J434" i="4"/>
  <c r="J430" i="4"/>
  <c r="J426" i="4"/>
  <c r="J422" i="4"/>
  <c r="J418" i="4"/>
  <c r="J414" i="4"/>
  <c r="J410" i="4"/>
  <c r="J429" i="4"/>
  <c r="J425" i="4"/>
  <c r="J421" i="4"/>
  <c r="J417" i="4"/>
  <c r="J413" i="4"/>
  <c r="J409" i="4"/>
  <c r="J405" i="4"/>
  <c r="J401" i="4"/>
  <c r="J397" i="4"/>
  <c r="J393" i="4"/>
  <c r="J438" i="4"/>
  <c r="J432" i="4"/>
  <c r="J428" i="4"/>
  <c r="J424" i="4"/>
  <c r="J420" i="4"/>
  <c r="J416" i="4"/>
  <c r="J412" i="4"/>
  <c r="J408" i="4"/>
  <c r="J404" i="4"/>
  <c r="J400" i="4"/>
  <c r="J396" i="4"/>
  <c r="J392" i="4"/>
  <c r="J389" i="4"/>
  <c r="J386" i="4"/>
  <c r="J382" i="4"/>
  <c r="J378" i="4"/>
  <c r="J374" i="4"/>
  <c r="J370" i="4"/>
  <c r="J366" i="4"/>
  <c r="J362" i="4"/>
  <c r="J358" i="4"/>
  <c r="J354" i="4"/>
  <c r="J350" i="4"/>
  <c r="J346" i="4"/>
  <c r="J342" i="4"/>
  <c r="J338" i="4"/>
  <c r="J334" i="4"/>
  <c r="J330" i="4"/>
  <c r="J326" i="4"/>
  <c r="J322" i="4"/>
  <c r="J318" i="4"/>
  <c r="J314" i="4"/>
  <c r="J310" i="4"/>
  <c r="J306" i="4"/>
  <c r="J302" i="4"/>
  <c r="J406" i="4"/>
  <c r="J398" i="4"/>
  <c r="J390" i="4"/>
  <c r="J385" i="4"/>
  <c r="J381" i="4"/>
  <c r="J377" i="4"/>
  <c r="J373" i="4"/>
  <c r="J369" i="4"/>
  <c r="J365" i="4"/>
  <c r="J361" i="4"/>
  <c r="J357" i="4"/>
  <c r="J353" i="4"/>
  <c r="J349" i="4"/>
  <c r="J345" i="4"/>
  <c r="J341" i="4"/>
  <c r="J337" i="4"/>
  <c r="J333" i="4"/>
  <c r="J329" i="4"/>
  <c r="J325" i="4"/>
  <c r="J321" i="4"/>
  <c r="J317" i="4"/>
  <c r="J313" i="4"/>
  <c r="J309" i="4"/>
  <c r="J305" i="4"/>
  <c r="J301" i="4"/>
  <c r="J388" i="4"/>
  <c r="J384" i="4"/>
  <c r="J380" i="4"/>
  <c r="J376" i="4"/>
  <c r="J372" i="4"/>
  <c r="J368" i="4"/>
  <c r="J364" i="4"/>
  <c r="J360" i="4"/>
  <c r="J356" i="4"/>
  <c r="J352" i="4"/>
  <c r="J348" i="4"/>
  <c r="J344" i="4"/>
  <c r="J340" i="4"/>
  <c r="J336" i="4"/>
  <c r="J332" i="4"/>
  <c r="J328" i="4"/>
  <c r="J324" i="4"/>
  <c r="J320" i="4"/>
  <c r="J316" i="4"/>
  <c r="J312" i="4"/>
  <c r="J308" i="4"/>
  <c r="J304" i="4"/>
  <c r="J402" i="4"/>
  <c r="J394" i="4"/>
  <c r="J387" i="4"/>
  <c r="J383" i="4"/>
  <c r="J379" i="4"/>
  <c r="J375" i="4"/>
  <c r="J371" i="4"/>
  <c r="J367" i="4"/>
  <c r="J363" i="4"/>
  <c r="J359" i="4"/>
  <c r="J355" i="4"/>
  <c r="J351" i="4"/>
  <c r="J347" i="4"/>
  <c r="J343" i="4"/>
  <c r="J339" i="4"/>
  <c r="J335" i="4"/>
  <c r="J331" i="4"/>
  <c r="J327" i="4"/>
  <c r="J323" i="4"/>
  <c r="J319" i="4"/>
  <c r="J315" i="4"/>
  <c r="J311" i="4"/>
  <c r="J307" i="4"/>
  <c r="J303" i="4"/>
  <c r="J298" i="4"/>
  <c r="J294" i="4"/>
  <c r="J290" i="4"/>
  <c r="J286" i="4"/>
  <c r="J282" i="4"/>
  <c r="J278" i="4"/>
  <c r="J274" i="4"/>
  <c r="J270" i="4"/>
  <c r="J266" i="4"/>
  <c r="J262" i="4"/>
  <c r="J258" i="4"/>
  <c r="J254" i="4"/>
  <c r="J250" i="4"/>
  <c r="J246" i="4"/>
  <c r="J242" i="4"/>
  <c r="J238" i="4"/>
  <c r="J234" i="4"/>
  <c r="J230" i="4"/>
  <c r="J226" i="4"/>
  <c r="J222" i="4"/>
  <c r="J218" i="4"/>
  <c r="J214" i="4"/>
  <c r="J210" i="4"/>
  <c r="J206" i="4"/>
  <c r="J300" i="4"/>
  <c r="J297" i="4"/>
  <c r="J293" i="4"/>
  <c r="J289" i="4"/>
  <c r="J285" i="4"/>
  <c r="J281" i="4"/>
  <c r="J277" i="4"/>
  <c r="J273" i="4"/>
  <c r="J269" i="4"/>
  <c r="J265" i="4"/>
  <c r="J261" i="4"/>
  <c r="J257" i="4"/>
  <c r="J253" i="4"/>
  <c r="J249" i="4"/>
  <c r="J245" i="4"/>
  <c r="J241" i="4"/>
  <c r="J237" i="4"/>
  <c r="J233" i="4"/>
  <c r="J229" i="4"/>
  <c r="J225" i="4"/>
  <c r="J221" i="4"/>
  <c r="J217" i="4"/>
  <c r="J213" i="4"/>
  <c r="J209" i="4"/>
  <c r="J296" i="4"/>
  <c r="J292" i="4"/>
  <c r="J288" i="4"/>
  <c r="J284" i="4"/>
  <c r="J280" i="4"/>
  <c r="J276" i="4"/>
  <c r="J272" i="4"/>
  <c r="J268" i="4"/>
  <c r="J264" i="4"/>
  <c r="J260" i="4"/>
  <c r="J256" i="4"/>
  <c r="J252" i="4"/>
  <c r="J248" i="4"/>
  <c r="J244" i="4"/>
  <c r="J240" i="4"/>
  <c r="J236" i="4"/>
  <c r="J232" i="4"/>
  <c r="J228" i="4"/>
  <c r="J224" i="4"/>
  <c r="J220" i="4"/>
  <c r="J216" i="4"/>
  <c r="J212" i="4"/>
  <c r="J208" i="4"/>
  <c r="J299" i="4"/>
  <c r="J295" i="4"/>
  <c r="J291" i="4"/>
  <c r="J287" i="4"/>
  <c r="J283" i="4"/>
  <c r="J279" i="4"/>
  <c r="J275" i="4"/>
  <c r="J271" i="4"/>
  <c r="J267" i="4"/>
  <c r="J263" i="4"/>
  <c r="J259" i="4"/>
  <c r="J255" i="4"/>
  <c r="J251" i="4"/>
  <c r="J247" i="4"/>
  <c r="J243" i="4"/>
  <c r="J239" i="4"/>
  <c r="J235" i="4"/>
  <c r="J231" i="4"/>
  <c r="J227" i="4"/>
  <c r="J223" i="4"/>
  <c r="J219" i="4"/>
  <c r="J215" i="4"/>
  <c r="J211" i="4"/>
  <c r="J207" i="4"/>
  <c r="J203" i="4"/>
  <c r="J199" i="4"/>
  <c r="J195" i="4"/>
  <c r="J191" i="4"/>
  <c r="J187" i="4"/>
  <c r="J183" i="4"/>
  <c r="J179" i="4"/>
  <c r="J175" i="4"/>
  <c r="J171" i="4"/>
  <c r="J167" i="4"/>
  <c r="J163" i="4"/>
  <c r="J159" i="4"/>
  <c r="J155" i="4"/>
  <c r="J151" i="4"/>
  <c r="J147" i="4"/>
  <c r="J143" i="4"/>
  <c r="J139" i="4"/>
  <c r="J135" i="4"/>
  <c r="J131" i="4"/>
  <c r="J127" i="4"/>
  <c r="J123" i="4"/>
  <c r="J119" i="4"/>
  <c r="J115" i="4"/>
  <c r="J202" i="4"/>
  <c r="J198" i="4"/>
  <c r="J194" i="4"/>
  <c r="J190" i="4"/>
  <c r="J186" i="4"/>
  <c r="J182" i="4"/>
  <c r="J178" i="4"/>
  <c r="J174" i="4"/>
  <c r="J170" i="4"/>
  <c r="J166" i="4"/>
  <c r="J162" i="4"/>
  <c r="J158" i="4"/>
  <c r="J154" i="4"/>
  <c r="J150" i="4"/>
  <c r="J146" i="4"/>
  <c r="J142" i="4"/>
  <c r="J138" i="4"/>
  <c r="J134" i="4"/>
  <c r="J130" i="4"/>
  <c r="J126" i="4"/>
  <c r="J122" i="4"/>
  <c r="J118" i="4"/>
  <c r="J114" i="4"/>
  <c r="J205" i="4"/>
  <c r="J201" i="4"/>
  <c r="J197" i="4"/>
  <c r="J193" i="4"/>
  <c r="J189" i="4"/>
  <c r="J185" i="4"/>
  <c r="J181" i="4"/>
  <c r="J177" i="4"/>
  <c r="J173" i="4"/>
  <c r="J169" i="4"/>
  <c r="J165" i="4"/>
  <c r="J161" i="4"/>
  <c r="J157" i="4"/>
  <c r="J153" i="4"/>
  <c r="J149" i="4"/>
  <c r="J145" i="4"/>
  <c r="J141" i="4"/>
  <c r="J137" i="4"/>
  <c r="J133" i="4"/>
  <c r="J129" i="4"/>
  <c r="J125" i="4"/>
  <c r="J121" i="4"/>
  <c r="J117" i="4"/>
  <c r="J204" i="4"/>
  <c r="J200" i="4"/>
  <c r="J196" i="4"/>
  <c r="J192" i="4"/>
  <c r="J188" i="4"/>
  <c r="J184" i="4"/>
  <c r="J180" i="4"/>
  <c r="J176" i="4"/>
  <c r="J172" i="4"/>
  <c r="J168" i="4"/>
  <c r="J164" i="4"/>
  <c r="J160" i="4"/>
  <c r="J156" i="4"/>
  <c r="J152" i="4"/>
  <c r="J148" i="4"/>
  <c r="J144" i="4"/>
  <c r="J140" i="4"/>
  <c r="J136" i="4"/>
  <c r="J132" i="4"/>
  <c r="J128" i="4"/>
  <c r="J124" i="4"/>
  <c r="J120" i="4"/>
  <c r="J116" i="4"/>
  <c r="J112" i="4"/>
  <c r="J109" i="4"/>
  <c r="J105" i="4"/>
  <c r="J101" i="4"/>
  <c r="J97" i="4"/>
  <c r="J93" i="4"/>
  <c r="J89" i="4"/>
  <c r="J85" i="4"/>
  <c r="J81" i="4"/>
  <c r="J77" i="4"/>
  <c r="J73" i="4"/>
  <c r="J69" i="4"/>
  <c r="J113" i="4"/>
  <c r="J108" i="4"/>
  <c r="J104" i="4"/>
  <c r="J100" i="4"/>
  <c r="J96" i="4"/>
  <c r="J92" i="4"/>
  <c r="J88" i="4"/>
  <c r="J84" i="4"/>
  <c r="J80" i="4"/>
  <c r="J76" i="4"/>
  <c r="J72" i="4"/>
  <c r="J68" i="4"/>
  <c r="J111" i="4"/>
  <c r="J107" i="4"/>
  <c r="J103" i="4"/>
  <c r="J99" i="4"/>
  <c r="J95" i="4"/>
  <c r="J91" i="4"/>
  <c r="J87" i="4"/>
  <c r="J83" i="4"/>
  <c r="J79" i="4"/>
  <c r="J75" i="4"/>
  <c r="J71" i="4"/>
  <c r="E19" i="4"/>
  <c r="J110" i="4"/>
  <c r="J106" i="4"/>
  <c r="J102" i="4"/>
  <c r="J98" i="4"/>
  <c r="J94" i="4"/>
  <c r="J90" i="4"/>
  <c r="J86" i="4"/>
  <c r="J82" i="4"/>
  <c r="J78" i="4"/>
  <c r="J74" i="4"/>
  <c r="J70" i="4"/>
  <c r="R76" i="4"/>
  <c r="R92" i="4"/>
  <c r="R108" i="4"/>
  <c r="R81" i="4"/>
  <c r="R97" i="4"/>
  <c r="R70" i="4"/>
  <c r="R86" i="4"/>
  <c r="R102" i="4"/>
  <c r="E20" i="4"/>
  <c r="R75" i="4"/>
  <c r="R91" i="4"/>
  <c r="R107" i="4"/>
  <c r="R122" i="4"/>
  <c r="R138" i="4"/>
  <c r="R154" i="4"/>
  <c r="R170" i="4"/>
  <c r="R186" i="4"/>
  <c r="R202" i="4"/>
  <c r="R131" i="4"/>
  <c r="R147" i="4"/>
  <c r="R163" i="4"/>
  <c r="R179" i="4"/>
  <c r="R195" i="4"/>
  <c r="R116" i="4"/>
  <c r="R132" i="4"/>
  <c r="R148" i="4"/>
  <c r="R164" i="4"/>
  <c r="R180" i="4"/>
  <c r="R196" i="4"/>
  <c r="R117" i="4"/>
  <c r="R133" i="4"/>
  <c r="R149" i="4"/>
  <c r="R165" i="4"/>
  <c r="R181" i="4"/>
  <c r="R197" i="4"/>
  <c r="R213" i="4"/>
  <c r="R229" i="4"/>
  <c r="R245" i="4"/>
  <c r="R261" i="4"/>
  <c r="R277" i="4"/>
  <c r="R293" i="4"/>
  <c r="R214" i="4"/>
  <c r="R230" i="4"/>
  <c r="R246" i="4"/>
  <c r="R262" i="4"/>
  <c r="R278" i="4"/>
  <c r="R294" i="4"/>
  <c r="R215" i="4"/>
  <c r="R231" i="4"/>
  <c r="R247" i="4"/>
  <c r="R263" i="4"/>
  <c r="R279" i="4"/>
  <c r="R295" i="4"/>
  <c r="R216" i="4"/>
  <c r="R232" i="4"/>
  <c r="R248" i="4"/>
  <c r="R264" i="4"/>
  <c r="R280" i="4"/>
  <c r="R296" i="4"/>
  <c r="R313" i="4"/>
  <c r="R329" i="4"/>
  <c r="R345" i="4"/>
  <c r="R361" i="4"/>
  <c r="R377" i="4"/>
  <c r="R404" i="4"/>
  <c r="R314" i="4"/>
  <c r="R330" i="4"/>
  <c r="R346" i="4"/>
  <c r="R362" i="4"/>
  <c r="R378" i="4"/>
  <c r="R303" i="4"/>
  <c r="R319" i="4"/>
  <c r="R335" i="4"/>
  <c r="R351" i="4"/>
  <c r="R367" i="4"/>
  <c r="R383" i="4"/>
  <c r="R300" i="4"/>
  <c r="R316" i="4"/>
  <c r="R332" i="4"/>
  <c r="R348" i="4"/>
  <c r="R364" i="4"/>
  <c r="R380" i="4"/>
  <c r="R394" i="4"/>
  <c r="R410" i="4"/>
  <c r="R426" i="4"/>
  <c r="R395" i="4"/>
  <c r="R411" i="4"/>
  <c r="R427" i="4"/>
  <c r="R412" i="4"/>
  <c r="R428" i="4"/>
  <c r="R397" i="4"/>
  <c r="R413" i="4"/>
  <c r="R429" i="4"/>
  <c r="R437" i="4"/>
  <c r="R453" i="4"/>
  <c r="R469" i="4"/>
  <c r="R446" i="4"/>
  <c r="R462" i="4"/>
  <c r="R478" i="4"/>
  <c r="R447" i="4"/>
  <c r="R463" i="4"/>
  <c r="R479" i="4"/>
  <c r="R452" i="4"/>
  <c r="R468" i="4"/>
  <c r="R483" i="4"/>
  <c r="R492" i="4"/>
  <c r="R508" i="4"/>
  <c r="R528" i="4"/>
  <c r="R489" i="4"/>
  <c r="R505" i="4"/>
  <c r="R521" i="4"/>
  <c r="R502" i="4"/>
  <c r="R518" i="4"/>
  <c r="R487" i="4"/>
  <c r="R503" i="4"/>
  <c r="R519" i="4"/>
  <c r="R529" i="4"/>
  <c r="R545" i="4"/>
  <c r="R561" i="4"/>
  <c r="R542" i="4"/>
  <c r="R558" i="4"/>
  <c r="R539" i="4"/>
  <c r="R555" i="4"/>
  <c r="R570" i="4"/>
  <c r="R540" i="4"/>
  <c r="R556" i="4"/>
  <c r="R568" i="4"/>
  <c r="R584" i="4"/>
  <c r="R577" i="4"/>
  <c r="R594" i="4"/>
  <c r="R586" i="4"/>
  <c r="R579" i="4"/>
  <c r="R598" i="4"/>
  <c r="R608" i="4"/>
  <c r="R605" i="4"/>
  <c r="R617" i="4"/>
  <c r="R611" i="4"/>
  <c r="R613" i="4"/>
  <c r="R626" i="4"/>
  <c r="R623" i="4"/>
  <c r="R620" i="4"/>
  <c r="R621" i="4"/>
  <c r="R639" i="4"/>
  <c r="R640" i="4"/>
  <c r="R654" i="4"/>
  <c r="R637" i="4"/>
  <c r="R634" i="4"/>
  <c r="R650" i="4"/>
  <c r="R657" i="4"/>
  <c r="R662" i="4"/>
  <c r="R671" i="4"/>
  <c r="R668" i="4"/>
  <c r="R675" i="4"/>
  <c r="R678" i="4"/>
  <c r="R687" i="4"/>
  <c r="R693" i="4"/>
  <c r="R688" i="4"/>
  <c r="R696" i="4"/>
  <c r="R694" i="4"/>
  <c r="R704" i="4"/>
  <c r="R707" i="4"/>
  <c r="R711" i="4"/>
  <c r="M696" i="2"/>
  <c r="S696" i="2" s="1"/>
  <c r="M671" i="2"/>
  <c r="S671" i="2" s="1"/>
  <c r="M710" i="2"/>
  <c r="S710" i="2" s="1"/>
  <c r="M708" i="2"/>
  <c r="S708" i="2" s="1"/>
  <c r="M706" i="2"/>
  <c r="S706" i="2" s="1"/>
  <c r="M704" i="2"/>
  <c r="S704" i="2" s="1"/>
  <c r="M702" i="2"/>
  <c r="S702" i="2" s="1"/>
  <c r="M700" i="2"/>
  <c r="S700" i="2" s="1"/>
  <c r="M698" i="2"/>
  <c r="S698" i="2" s="1"/>
  <c r="M694" i="2"/>
  <c r="S694" i="2" s="1"/>
  <c r="M691" i="2"/>
  <c r="S691" i="2" s="1"/>
  <c r="M689" i="2"/>
  <c r="S689" i="2" s="1"/>
  <c r="M687" i="2"/>
  <c r="S687" i="2" s="1"/>
  <c r="M685" i="2"/>
  <c r="S685" i="2" s="1"/>
  <c r="M683" i="2"/>
  <c r="S683" i="2" s="1"/>
  <c r="M681" i="2"/>
  <c r="S681" i="2" s="1"/>
  <c r="M679" i="2"/>
  <c r="S679" i="2" s="1"/>
  <c r="M697" i="2"/>
  <c r="S697" i="2" s="1"/>
  <c r="M695" i="2"/>
  <c r="S695" i="2" s="1"/>
  <c r="M693" i="2"/>
  <c r="S693" i="2" s="1"/>
  <c r="M668" i="2"/>
  <c r="S668" i="2" s="1"/>
  <c r="M711" i="2"/>
  <c r="S711" i="2" s="1"/>
  <c r="M703" i="2"/>
  <c r="S703" i="2" s="1"/>
  <c r="M688" i="2"/>
  <c r="S688" i="2" s="1"/>
  <c r="M680" i="2"/>
  <c r="S680" i="2" s="1"/>
  <c r="M677" i="2"/>
  <c r="S677" i="2" s="1"/>
  <c r="M675" i="2"/>
  <c r="S675" i="2" s="1"/>
  <c r="M673" i="2"/>
  <c r="S673" i="2" s="1"/>
  <c r="M666" i="2"/>
  <c r="S666" i="2" s="1"/>
  <c r="M661" i="2"/>
  <c r="S661" i="2" s="1"/>
  <c r="M653" i="2"/>
  <c r="S653" i="2" s="1"/>
  <c r="M645" i="2"/>
  <c r="S645" i="2" s="1"/>
  <c r="M640" i="2"/>
  <c r="S640" i="2" s="1"/>
  <c r="M636" i="2"/>
  <c r="S636" i="2" s="1"/>
  <c r="M709" i="2"/>
  <c r="S709" i="2" s="1"/>
  <c r="M701" i="2"/>
  <c r="S701" i="2" s="1"/>
  <c r="M686" i="2"/>
  <c r="S686" i="2" s="1"/>
  <c r="M669" i="2"/>
  <c r="S669" i="2" s="1"/>
  <c r="M664" i="2"/>
  <c r="S664" i="2" s="1"/>
  <c r="M662" i="2"/>
  <c r="S662" i="2" s="1"/>
  <c r="M659" i="2"/>
  <c r="S659" i="2" s="1"/>
  <c r="M656" i="2"/>
  <c r="S656" i="2" s="1"/>
  <c r="M654" i="2"/>
  <c r="S654" i="2" s="1"/>
  <c r="M651" i="2"/>
  <c r="S651" i="2" s="1"/>
  <c r="M707" i="2"/>
  <c r="S707" i="2" s="1"/>
  <c r="M699" i="2"/>
  <c r="S699" i="2" s="1"/>
  <c r="M692" i="2"/>
  <c r="S692" i="2" s="1"/>
  <c r="M684" i="2"/>
  <c r="S684" i="2" s="1"/>
  <c r="M678" i="2"/>
  <c r="S678" i="2" s="1"/>
  <c r="M676" i="2"/>
  <c r="S676" i="2" s="1"/>
  <c r="M674" i="2"/>
  <c r="S674" i="2" s="1"/>
  <c r="M672" i="2"/>
  <c r="S672" i="2" s="1"/>
  <c r="M665" i="2"/>
  <c r="S665" i="2" s="1"/>
  <c r="M657" i="2"/>
  <c r="S657" i="2" s="1"/>
  <c r="M649" i="2"/>
  <c r="S649" i="2" s="1"/>
  <c r="M643" i="2"/>
  <c r="S643" i="2" s="1"/>
  <c r="M641" i="2"/>
  <c r="S641" i="2" s="1"/>
  <c r="M639" i="2"/>
  <c r="S639" i="2" s="1"/>
  <c r="M637" i="2"/>
  <c r="S637" i="2" s="1"/>
  <c r="M660" i="2"/>
  <c r="S660" i="2" s="1"/>
  <c r="M648" i="2"/>
  <c r="S648" i="2" s="1"/>
  <c r="M646" i="2"/>
  <c r="S646" i="2" s="1"/>
  <c r="M632" i="2"/>
  <c r="S632" i="2" s="1"/>
  <c r="M630" i="2"/>
  <c r="S630" i="2" s="1"/>
  <c r="M625" i="2"/>
  <c r="S625" i="2" s="1"/>
  <c r="M621" i="2"/>
  <c r="S621" i="2" s="1"/>
  <c r="M620" i="2"/>
  <c r="S620" i="2" s="1"/>
  <c r="M613" i="2"/>
  <c r="S613" i="2" s="1"/>
  <c r="M611" i="2"/>
  <c r="S611" i="2" s="1"/>
  <c r="M607" i="2"/>
  <c r="S607" i="2" s="1"/>
  <c r="M602" i="2"/>
  <c r="S602" i="2" s="1"/>
  <c r="M600" i="2"/>
  <c r="S600" i="2" s="1"/>
  <c r="M682" i="2"/>
  <c r="S682" i="2" s="1"/>
  <c r="M663" i="2"/>
  <c r="S663" i="2" s="1"/>
  <c r="M658" i="2"/>
  <c r="S658" i="2" s="1"/>
  <c r="M642" i="2"/>
  <c r="S642" i="2" s="1"/>
  <c r="M638" i="2"/>
  <c r="S638" i="2" s="1"/>
  <c r="M635" i="2"/>
  <c r="S635" i="2" s="1"/>
  <c r="M627" i="2"/>
  <c r="S627" i="2" s="1"/>
  <c r="M617" i="2"/>
  <c r="S617" i="2" s="1"/>
  <c r="M615" i="2"/>
  <c r="S615" i="2" s="1"/>
  <c r="M610" i="2"/>
  <c r="S610" i="2" s="1"/>
  <c r="M608" i="2"/>
  <c r="S608" i="2" s="1"/>
  <c r="M605" i="2"/>
  <c r="S605" i="2" s="1"/>
  <c r="M601" i="2"/>
  <c r="S601" i="2" s="1"/>
  <c r="M690" i="2"/>
  <c r="S690" i="2" s="1"/>
  <c r="M667" i="2"/>
  <c r="S667" i="2" s="1"/>
  <c r="M652" i="2"/>
  <c r="S652" i="2" s="1"/>
  <c r="M647" i="2"/>
  <c r="S647" i="2" s="1"/>
  <c r="M644" i="2"/>
  <c r="S644" i="2" s="1"/>
  <c r="M633" i="2"/>
  <c r="S633" i="2" s="1"/>
  <c r="M631" i="2"/>
  <c r="S631" i="2" s="1"/>
  <c r="M629" i="2"/>
  <c r="S629" i="2" s="1"/>
  <c r="M623" i="2"/>
  <c r="S623" i="2" s="1"/>
  <c r="M619" i="2"/>
  <c r="S619" i="2" s="1"/>
  <c r="M616" i="2"/>
  <c r="S616" i="2" s="1"/>
  <c r="M614" i="2"/>
  <c r="S614" i="2" s="1"/>
  <c r="M612" i="2"/>
  <c r="S612" i="2" s="1"/>
  <c r="M603" i="2"/>
  <c r="S603" i="2" s="1"/>
  <c r="M628" i="2"/>
  <c r="S628" i="2" s="1"/>
  <c r="M622" i="2"/>
  <c r="S622" i="2" s="1"/>
  <c r="M618" i="2"/>
  <c r="S618" i="2" s="1"/>
  <c r="M594" i="2"/>
  <c r="S594" i="2" s="1"/>
  <c r="M590" i="2"/>
  <c r="S590" i="2" s="1"/>
  <c r="M587" i="2"/>
  <c r="S587" i="2" s="1"/>
  <c r="M580" i="2"/>
  <c r="S580" i="2" s="1"/>
  <c r="M578" i="2"/>
  <c r="S578" i="2" s="1"/>
  <c r="M576" i="2"/>
  <c r="S576" i="2" s="1"/>
  <c r="M574" i="2"/>
  <c r="S574" i="2" s="1"/>
  <c r="M571" i="2"/>
  <c r="S571" i="2" s="1"/>
  <c r="M568" i="2"/>
  <c r="S568" i="2" s="1"/>
  <c r="M566" i="2"/>
  <c r="S566" i="2" s="1"/>
  <c r="M559" i="2"/>
  <c r="S559" i="2" s="1"/>
  <c r="M557" i="2"/>
  <c r="S557" i="2" s="1"/>
  <c r="M554" i="2"/>
  <c r="S554" i="2" s="1"/>
  <c r="M551" i="2"/>
  <c r="S551" i="2" s="1"/>
  <c r="M549" i="2"/>
  <c r="S549" i="2" s="1"/>
  <c r="M546" i="2"/>
  <c r="S546" i="2" s="1"/>
  <c r="M541" i="2"/>
  <c r="S541" i="2" s="1"/>
  <c r="M538" i="2"/>
  <c r="S538" i="2" s="1"/>
  <c r="M536" i="2"/>
  <c r="S536" i="2" s="1"/>
  <c r="M534" i="2"/>
  <c r="S534" i="2" s="1"/>
  <c r="M532" i="2"/>
  <c r="S532" i="2" s="1"/>
  <c r="M530" i="2"/>
  <c r="S530" i="2" s="1"/>
  <c r="M528" i="2"/>
  <c r="S528" i="2" s="1"/>
  <c r="M526" i="2"/>
  <c r="S526" i="2" s="1"/>
  <c r="M524" i="2"/>
  <c r="S524" i="2" s="1"/>
  <c r="M521" i="2"/>
  <c r="S521" i="2" s="1"/>
  <c r="M519" i="2"/>
  <c r="S519" i="2" s="1"/>
  <c r="M655" i="2"/>
  <c r="S655" i="2" s="1"/>
  <c r="M626" i="2"/>
  <c r="S626" i="2" s="1"/>
  <c r="M606" i="2"/>
  <c r="S606" i="2" s="1"/>
  <c r="M597" i="2"/>
  <c r="S597" i="2" s="1"/>
  <c r="M593" i="2"/>
  <c r="S593" i="2" s="1"/>
  <c r="M591" i="2"/>
  <c r="S591" i="2" s="1"/>
  <c r="M588" i="2"/>
  <c r="S588" i="2" s="1"/>
  <c r="M584" i="2"/>
  <c r="S584" i="2" s="1"/>
  <c r="M577" i="2"/>
  <c r="S577" i="2" s="1"/>
  <c r="M569" i="2"/>
  <c r="S569" i="2" s="1"/>
  <c r="M564" i="2"/>
  <c r="S564" i="2" s="1"/>
  <c r="M562" i="2"/>
  <c r="S562" i="2" s="1"/>
  <c r="M560" i="2"/>
  <c r="S560" i="2" s="1"/>
  <c r="M552" i="2"/>
  <c r="S552" i="2" s="1"/>
  <c r="M543" i="2"/>
  <c r="S543" i="2" s="1"/>
  <c r="M539" i="2"/>
  <c r="S539" i="2" s="1"/>
  <c r="M522" i="2"/>
  <c r="S522" i="2" s="1"/>
  <c r="M670" i="2"/>
  <c r="S670" i="2" s="1"/>
  <c r="M609" i="2"/>
  <c r="S609" i="2" s="1"/>
  <c r="M604" i="2"/>
  <c r="S604" i="2" s="1"/>
  <c r="M599" i="2"/>
  <c r="S599" i="2" s="1"/>
  <c r="M595" i="2"/>
  <c r="S595" i="2" s="1"/>
  <c r="M586" i="2"/>
  <c r="S586" i="2" s="1"/>
  <c r="M582" i="2"/>
  <c r="S582" i="2" s="1"/>
  <c r="M579" i="2"/>
  <c r="S579" i="2" s="1"/>
  <c r="M575" i="2"/>
  <c r="S575" i="2" s="1"/>
  <c r="M572" i="2"/>
  <c r="S572" i="2" s="1"/>
  <c r="M570" i="2"/>
  <c r="S570" i="2" s="1"/>
  <c r="M567" i="2"/>
  <c r="S567" i="2" s="1"/>
  <c r="M558" i="2"/>
  <c r="S558" i="2" s="1"/>
  <c r="M555" i="2"/>
  <c r="S555" i="2" s="1"/>
  <c r="M553" i="2"/>
  <c r="S553" i="2" s="1"/>
  <c r="M550" i="2"/>
  <c r="S550" i="2" s="1"/>
  <c r="M547" i="2"/>
  <c r="S547" i="2" s="1"/>
  <c r="M545" i="2"/>
  <c r="S545" i="2" s="1"/>
  <c r="M542" i="2"/>
  <c r="S542" i="2" s="1"/>
  <c r="M540" i="2"/>
  <c r="S540" i="2" s="1"/>
  <c r="M537" i="2"/>
  <c r="S537" i="2" s="1"/>
  <c r="M535" i="2"/>
  <c r="S535" i="2" s="1"/>
  <c r="M533" i="2"/>
  <c r="S533" i="2" s="1"/>
  <c r="M531" i="2"/>
  <c r="S531" i="2" s="1"/>
  <c r="M529" i="2"/>
  <c r="S529" i="2" s="1"/>
  <c r="M527" i="2"/>
  <c r="S527" i="2" s="1"/>
  <c r="M525" i="2"/>
  <c r="S525" i="2" s="1"/>
  <c r="M523" i="2"/>
  <c r="S523" i="2" s="1"/>
  <c r="M705" i="2"/>
  <c r="S705" i="2" s="1"/>
  <c r="M650" i="2"/>
  <c r="S650" i="2" s="1"/>
  <c r="M634" i="2"/>
  <c r="S634" i="2" s="1"/>
  <c r="M598" i="2"/>
  <c r="S598" i="2" s="1"/>
  <c r="M592" i="2"/>
  <c r="S592" i="2" s="1"/>
  <c r="M581" i="2"/>
  <c r="S581" i="2" s="1"/>
  <c r="M573" i="2"/>
  <c r="S573" i="2" s="1"/>
  <c r="M565" i="2"/>
  <c r="S565" i="2" s="1"/>
  <c r="M504" i="2"/>
  <c r="S504" i="2" s="1"/>
  <c r="M499" i="2"/>
  <c r="S499" i="2" s="1"/>
  <c r="M497" i="2"/>
  <c r="S497" i="2" s="1"/>
  <c r="M495" i="2"/>
  <c r="S495" i="2" s="1"/>
  <c r="M493" i="2"/>
  <c r="S493" i="2" s="1"/>
  <c r="M490" i="2"/>
  <c r="S490" i="2" s="1"/>
  <c r="M488" i="2"/>
  <c r="S488" i="2" s="1"/>
  <c r="M486" i="2"/>
  <c r="S486" i="2" s="1"/>
  <c r="M484" i="2"/>
  <c r="S484" i="2" s="1"/>
  <c r="M481" i="2"/>
  <c r="S481" i="2" s="1"/>
  <c r="M479" i="2"/>
  <c r="S479" i="2" s="1"/>
  <c r="M477" i="2"/>
  <c r="S477" i="2" s="1"/>
  <c r="M475" i="2"/>
  <c r="S475" i="2" s="1"/>
  <c r="M472" i="2"/>
  <c r="S472" i="2" s="1"/>
  <c r="M470" i="2"/>
  <c r="S470" i="2" s="1"/>
  <c r="M467" i="2"/>
  <c r="S467" i="2" s="1"/>
  <c r="M464" i="2"/>
  <c r="S464" i="2" s="1"/>
  <c r="M462" i="2"/>
  <c r="S462" i="2" s="1"/>
  <c r="M459" i="2"/>
  <c r="S459" i="2" s="1"/>
  <c r="M457" i="2"/>
  <c r="S457" i="2" s="1"/>
  <c r="M455" i="2"/>
  <c r="S455" i="2" s="1"/>
  <c r="M453" i="2"/>
  <c r="S453" i="2" s="1"/>
  <c r="M451" i="2"/>
  <c r="S451" i="2" s="1"/>
  <c r="M449" i="2"/>
  <c r="S449" i="2" s="1"/>
  <c r="M447" i="2"/>
  <c r="S447" i="2" s="1"/>
  <c r="M445" i="2"/>
  <c r="S445" i="2" s="1"/>
  <c r="M624" i="2"/>
  <c r="S624" i="2" s="1"/>
  <c r="M596" i="2"/>
  <c r="S596" i="2" s="1"/>
  <c r="M563" i="2"/>
  <c r="S563" i="2" s="1"/>
  <c r="M520" i="2"/>
  <c r="S520" i="2" s="1"/>
  <c r="M518" i="2"/>
  <c r="S518" i="2" s="1"/>
  <c r="M516" i="2"/>
  <c r="S516" i="2" s="1"/>
  <c r="M514" i="2"/>
  <c r="S514" i="2" s="1"/>
  <c r="M512" i="2"/>
  <c r="S512" i="2" s="1"/>
  <c r="M510" i="2"/>
  <c r="S510" i="2" s="1"/>
  <c r="M507" i="2"/>
  <c r="S507" i="2" s="1"/>
  <c r="M505" i="2"/>
  <c r="S505" i="2" s="1"/>
  <c r="M502" i="2"/>
  <c r="S502" i="2" s="1"/>
  <c r="M491" i="2"/>
  <c r="S491" i="2" s="1"/>
  <c r="M473" i="2"/>
  <c r="S473" i="2" s="1"/>
  <c r="M465" i="2"/>
  <c r="S465" i="2" s="1"/>
  <c r="M585" i="2"/>
  <c r="S585" i="2" s="1"/>
  <c r="M561" i="2"/>
  <c r="S561" i="2" s="1"/>
  <c r="M544" i="2"/>
  <c r="S544" i="2" s="1"/>
  <c r="M508" i="2"/>
  <c r="S508" i="2" s="1"/>
  <c r="M500" i="2"/>
  <c r="S500" i="2" s="1"/>
  <c r="M498" i="2"/>
  <c r="S498" i="2" s="1"/>
  <c r="M496" i="2"/>
  <c r="S496" i="2" s="1"/>
  <c r="M494" i="2"/>
  <c r="S494" i="2" s="1"/>
  <c r="M492" i="2"/>
  <c r="S492" i="2" s="1"/>
  <c r="M489" i="2"/>
  <c r="S489" i="2" s="1"/>
  <c r="M487" i="2"/>
  <c r="S487" i="2" s="1"/>
  <c r="M485" i="2"/>
  <c r="S485" i="2" s="1"/>
  <c r="M482" i="2"/>
  <c r="S482" i="2" s="1"/>
  <c r="M480" i="2"/>
  <c r="S480" i="2" s="1"/>
  <c r="M478" i="2"/>
  <c r="S478" i="2" s="1"/>
  <c r="M476" i="2"/>
  <c r="S476" i="2" s="1"/>
  <c r="M474" i="2"/>
  <c r="S474" i="2" s="1"/>
  <c r="M471" i="2"/>
  <c r="S471" i="2" s="1"/>
  <c r="M468" i="2"/>
  <c r="S468" i="2" s="1"/>
  <c r="M466" i="2"/>
  <c r="S466" i="2" s="1"/>
  <c r="M463" i="2"/>
  <c r="S463" i="2" s="1"/>
  <c r="M460" i="2"/>
  <c r="S460" i="2" s="1"/>
  <c r="M458" i="2"/>
  <c r="S458" i="2" s="1"/>
  <c r="M456" i="2"/>
  <c r="S456" i="2" s="1"/>
  <c r="M454" i="2"/>
  <c r="S454" i="2" s="1"/>
  <c r="M452" i="2"/>
  <c r="S452" i="2" s="1"/>
  <c r="M450" i="2"/>
  <c r="S450" i="2" s="1"/>
  <c r="M556" i="2"/>
  <c r="S556" i="2" s="1"/>
  <c r="M548" i="2"/>
  <c r="S548" i="2" s="1"/>
  <c r="M515" i="2"/>
  <c r="S515" i="2" s="1"/>
  <c r="M503" i="2"/>
  <c r="S503" i="2" s="1"/>
  <c r="M446" i="2"/>
  <c r="S446" i="2" s="1"/>
  <c r="M419" i="2"/>
  <c r="S419" i="2" s="1"/>
  <c r="M417" i="2"/>
  <c r="S417" i="2" s="1"/>
  <c r="M415" i="2"/>
  <c r="S415" i="2" s="1"/>
  <c r="M413" i="2"/>
  <c r="S413" i="2" s="1"/>
  <c r="M411" i="2"/>
  <c r="S411" i="2" s="1"/>
  <c r="M513" i="2"/>
  <c r="S513" i="2" s="1"/>
  <c r="M506" i="2"/>
  <c r="S506" i="2" s="1"/>
  <c r="M501" i="2"/>
  <c r="S501" i="2" s="1"/>
  <c r="M469" i="2"/>
  <c r="S469" i="2" s="1"/>
  <c r="M461" i="2"/>
  <c r="S461" i="2" s="1"/>
  <c r="M444" i="2"/>
  <c r="S444" i="2" s="1"/>
  <c r="M442" i="2"/>
  <c r="S442" i="2" s="1"/>
  <c r="M440" i="2"/>
  <c r="S440" i="2" s="1"/>
  <c r="M438" i="2"/>
  <c r="S438" i="2" s="1"/>
  <c r="M436" i="2"/>
  <c r="S436" i="2" s="1"/>
  <c r="M434" i="2"/>
  <c r="S434" i="2" s="1"/>
  <c r="M432" i="2"/>
  <c r="S432" i="2" s="1"/>
  <c r="M430" i="2"/>
  <c r="S430" i="2" s="1"/>
  <c r="M428" i="2"/>
  <c r="S428" i="2" s="1"/>
  <c r="M426" i="2"/>
  <c r="S426" i="2" s="1"/>
  <c r="M424" i="2"/>
  <c r="S424" i="2" s="1"/>
  <c r="M422" i="2"/>
  <c r="S422" i="2" s="1"/>
  <c r="M420" i="2"/>
  <c r="S420" i="2" s="1"/>
  <c r="M416" i="2"/>
  <c r="S416" i="2" s="1"/>
  <c r="M412" i="2"/>
  <c r="S412" i="2" s="1"/>
  <c r="M410" i="2"/>
  <c r="S410" i="2" s="1"/>
  <c r="M408" i="2"/>
  <c r="S408" i="2" s="1"/>
  <c r="M406" i="2"/>
  <c r="S406" i="2" s="1"/>
  <c r="M404" i="2"/>
  <c r="S404" i="2" s="1"/>
  <c r="M402" i="2"/>
  <c r="S402" i="2" s="1"/>
  <c r="M400" i="2"/>
  <c r="S400" i="2" s="1"/>
  <c r="M398" i="2"/>
  <c r="S398" i="2" s="1"/>
  <c r="M396" i="2"/>
  <c r="S396" i="2" s="1"/>
  <c r="M394" i="2"/>
  <c r="S394" i="2" s="1"/>
  <c r="M392" i="2"/>
  <c r="S392" i="2" s="1"/>
  <c r="M390" i="2"/>
  <c r="S390" i="2" s="1"/>
  <c r="M388" i="2"/>
  <c r="S388" i="2" s="1"/>
  <c r="M386" i="2"/>
  <c r="S386" i="2" s="1"/>
  <c r="M384" i="2"/>
  <c r="S384" i="2" s="1"/>
  <c r="M382" i="2"/>
  <c r="S382" i="2" s="1"/>
  <c r="M589" i="2"/>
  <c r="S589" i="2" s="1"/>
  <c r="M511" i="2"/>
  <c r="S511" i="2" s="1"/>
  <c r="M418" i="2"/>
  <c r="S418" i="2" s="1"/>
  <c r="M414" i="2"/>
  <c r="S414" i="2" s="1"/>
  <c r="M448" i="2"/>
  <c r="S448" i="2" s="1"/>
  <c r="M439" i="2"/>
  <c r="S439" i="2" s="1"/>
  <c r="M431" i="2"/>
  <c r="S431" i="2" s="1"/>
  <c r="M423" i="2"/>
  <c r="S423" i="2" s="1"/>
  <c r="M409" i="2"/>
  <c r="S409" i="2" s="1"/>
  <c r="M401" i="2"/>
  <c r="S401" i="2" s="1"/>
  <c r="M393" i="2"/>
  <c r="S393" i="2" s="1"/>
  <c r="M385" i="2"/>
  <c r="S385" i="2" s="1"/>
  <c r="M381" i="2"/>
  <c r="S381" i="2" s="1"/>
  <c r="M379" i="2"/>
  <c r="S379" i="2" s="1"/>
  <c r="M377" i="2"/>
  <c r="S377" i="2" s="1"/>
  <c r="M375" i="2"/>
  <c r="S375" i="2" s="1"/>
  <c r="M373" i="2"/>
  <c r="S373" i="2" s="1"/>
  <c r="M371" i="2"/>
  <c r="S371" i="2" s="1"/>
  <c r="M369" i="2"/>
  <c r="S369" i="2" s="1"/>
  <c r="M367" i="2"/>
  <c r="S367" i="2" s="1"/>
  <c r="M365" i="2"/>
  <c r="S365" i="2" s="1"/>
  <c r="M363" i="2"/>
  <c r="S363" i="2" s="1"/>
  <c r="M356" i="2"/>
  <c r="S356" i="2" s="1"/>
  <c r="M354" i="2"/>
  <c r="S354" i="2" s="1"/>
  <c r="M351" i="2"/>
  <c r="S351" i="2" s="1"/>
  <c r="M348" i="2"/>
  <c r="S348" i="2" s="1"/>
  <c r="M346" i="2"/>
  <c r="S346" i="2" s="1"/>
  <c r="M343" i="2"/>
  <c r="S343" i="2" s="1"/>
  <c r="M340" i="2"/>
  <c r="S340" i="2" s="1"/>
  <c r="M338" i="2"/>
  <c r="S338" i="2" s="1"/>
  <c r="M335" i="2"/>
  <c r="S335" i="2" s="1"/>
  <c r="M332" i="2"/>
  <c r="S332" i="2" s="1"/>
  <c r="M330" i="2"/>
  <c r="S330" i="2" s="1"/>
  <c r="M327" i="2"/>
  <c r="S327" i="2" s="1"/>
  <c r="M324" i="2"/>
  <c r="S324" i="2" s="1"/>
  <c r="M322" i="2"/>
  <c r="S322" i="2" s="1"/>
  <c r="M319" i="2"/>
  <c r="S319" i="2" s="1"/>
  <c r="M316" i="2"/>
  <c r="S316" i="2" s="1"/>
  <c r="M314" i="2"/>
  <c r="S314" i="2" s="1"/>
  <c r="M311" i="2"/>
  <c r="S311" i="2" s="1"/>
  <c r="M308" i="2"/>
  <c r="S308" i="2" s="1"/>
  <c r="M306" i="2"/>
  <c r="S306" i="2" s="1"/>
  <c r="M303" i="2"/>
  <c r="S303" i="2" s="1"/>
  <c r="M300" i="2"/>
  <c r="S300" i="2" s="1"/>
  <c r="M298" i="2"/>
  <c r="S298" i="2" s="1"/>
  <c r="M295" i="2"/>
  <c r="S295" i="2" s="1"/>
  <c r="M292" i="2"/>
  <c r="S292" i="2" s="1"/>
  <c r="M290" i="2"/>
  <c r="S290" i="2" s="1"/>
  <c r="M285" i="2"/>
  <c r="S285" i="2" s="1"/>
  <c r="M280" i="2"/>
  <c r="S280" i="2" s="1"/>
  <c r="M272" i="2"/>
  <c r="S272" i="2" s="1"/>
  <c r="M261" i="2"/>
  <c r="S261" i="2" s="1"/>
  <c r="M259" i="2"/>
  <c r="S259" i="2" s="1"/>
  <c r="M257" i="2"/>
  <c r="S257" i="2" s="1"/>
  <c r="M255" i="2"/>
  <c r="S255" i="2" s="1"/>
  <c r="M253" i="2"/>
  <c r="S253" i="2" s="1"/>
  <c r="M251" i="2"/>
  <c r="S251" i="2" s="1"/>
  <c r="M249" i="2"/>
  <c r="S249" i="2" s="1"/>
  <c r="M247" i="2"/>
  <c r="S247" i="2" s="1"/>
  <c r="M245" i="2"/>
  <c r="S245" i="2" s="1"/>
  <c r="M243" i="2"/>
  <c r="S243" i="2" s="1"/>
  <c r="M241" i="2"/>
  <c r="S241" i="2" s="1"/>
  <c r="M239" i="2"/>
  <c r="S239" i="2" s="1"/>
  <c r="M237" i="2"/>
  <c r="S237" i="2" s="1"/>
  <c r="M235" i="2"/>
  <c r="S235" i="2" s="1"/>
  <c r="M233" i="2"/>
  <c r="S233" i="2" s="1"/>
  <c r="M483" i="2"/>
  <c r="S483" i="2" s="1"/>
  <c r="M441" i="2"/>
  <c r="S441" i="2" s="1"/>
  <c r="M509" i="2"/>
  <c r="S509" i="2" s="1"/>
  <c r="M437" i="2"/>
  <c r="S437" i="2" s="1"/>
  <c r="M429" i="2"/>
  <c r="S429" i="2" s="1"/>
  <c r="M421" i="2"/>
  <c r="S421" i="2" s="1"/>
  <c r="M407" i="2"/>
  <c r="S407" i="2" s="1"/>
  <c r="M399" i="2"/>
  <c r="S399" i="2" s="1"/>
  <c r="M391" i="2"/>
  <c r="S391" i="2" s="1"/>
  <c r="M383" i="2"/>
  <c r="S383" i="2" s="1"/>
  <c r="M360" i="2"/>
  <c r="S360" i="2" s="1"/>
  <c r="M358" i="2"/>
  <c r="S358" i="2" s="1"/>
  <c r="M349" i="2"/>
  <c r="S349" i="2" s="1"/>
  <c r="M341" i="2"/>
  <c r="S341" i="2" s="1"/>
  <c r="M333" i="2"/>
  <c r="S333" i="2" s="1"/>
  <c r="M325" i="2"/>
  <c r="S325" i="2" s="1"/>
  <c r="M317" i="2"/>
  <c r="S317" i="2" s="1"/>
  <c r="M309" i="2"/>
  <c r="S309" i="2" s="1"/>
  <c r="M301" i="2"/>
  <c r="S301" i="2" s="1"/>
  <c r="M293" i="2"/>
  <c r="S293" i="2" s="1"/>
  <c r="M286" i="2"/>
  <c r="S286" i="2" s="1"/>
  <c r="M283" i="2"/>
  <c r="S283" i="2" s="1"/>
  <c r="M281" i="2"/>
  <c r="S281" i="2" s="1"/>
  <c r="M278" i="2"/>
  <c r="S278" i="2" s="1"/>
  <c r="M275" i="2"/>
  <c r="S275" i="2" s="1"/>
  <c r="M273" i="2"/>
  <c r="S273" i="2" s="1"/>
  <c r="M270" i="2"/>
  <c r="S270" i="2" s="1"/>
  <c r="M268" i="2"/>
  <c r="S268" i="2" s="1"/>
  <c r="M265" i="2"/>
  <c r="S265" i="2" s="1"/>
  <c r="M583" i="2"/>
  <c r="S583" i="2" s="1"/>
  <c r="M517" i="2"/>
  <c r="S517" i="2" s="1"/>
  <c r="M443" i="2"/>
  <c r="S443" i="2" s="1"/>
  <c r="M435" i="2"/>
  <c r="S435" i="2" s="1"/>
  <c r="M427" i="2"/>
  <c r="S427" i="2" s="1"/>
  <c r="M405" i="2"/>
  <c r="S405" i="2" s="1"/>
  <c r="M397" i="2"/>
  <c r="S397" i="2" s="1"/>
  <c r="M389" i="2"/>
  <c r="S389" i="2" s="1"/>
  <c r="M380" i="2"/>
  <c r="S380" i="2" s="1"/>
  <c r="M378" i="2"/>
  <c r="S378" i="2" s="1"/>
  <c r="M376" i="2"/>
  <c r="S376" i="2" s="1"/>
  <c r="M374" i="2"/>
  <c r="S374" i="2" s="1"/>
  <c r="M372" i="2"/>
  <c r="S372" i="2" s="1"/>
  <c r="M370" i="2"/>
  <c r="S370" i="2" s="1"/>
  <c r="M368" i="2"/>
  <c r="S368" i="2" s="1"/>
  <c r="M366" i="2"/>
  <c r="S366" i="2" s="1"/>
  <c r="M364" i="2"/>
  <c r="S364" i="2" s="1"/>
  <c r="M362" i="2"/>
  <c r="S362" i="2" s="1"/>
  <c r="M357" i="2"/>
  <c r="S357" i="2" s="1"/>
  <c r="M355" i="2"/>
  <c r="S355" i="2" s="1"/>
  <c r="M352" i="2"/>
  <c r="S352" i="2" s="1"/>
  <c r="M350" i="2"/>
  <c r="S350" i="2" s="1"/>
  <c r="M347" i="2"/>
  <c r="S347" i="2" s="1"/>
  <c r="M344" i="2"/>
  <c r="S344" i="2" s="1"/>
  <c r="M342" i="2"/>
  <c r="S342" i="2" s="1"/>
  <c r="M339" i="2"/>
  <c r="S339" i="2" s="1"/>
  <c r="M336" i="2"/>
  <c r="S336" i="2" s="1"/>
  <c r="M334" i="2"/>
  <c r="S334" i="2" s="1"/>
  <c r="M331" i="2"/>
  <c r="S331" i="2" s="1"/>
  <c r="M328" i="2"/>
  <c r="S328" i="2" s="1"/>
  <c r="M326" i="2"/>
  <c r="S326" i="2" s="1"/>
  <c r="M323" i="2"/>
  <c r="S323" i="2" s="1"/>
  <c r="M320" i="2"/>
  <c r="S320" i="2" s="1"/>
  <c r="M318" i="2"/>
  <c r="S318" i="2" s="1"/>
  <c r="M315" i="2"/>
  <c r="S315" i="2" s="1"/>
  <c r="M312" i="2"/>
  <c r="S312" i="2" s="1"/>
  <c r="M310" i="2"/>
  <c r="S310" i="2" s="1"/>
  <c r="M307" i="2"/>
  <c r="S307" i="2" s="1"/>
  <c r="M304" i="2"/>
  <c r="S304" i="2" s="1"/>
  <c r="M302" i="2"/>
  <c r="S302" i="2" s="1"/>
  <c r="M299" i="2"/>
  <c r="S299" i="2" s="1"/>
  <c r="M296" i="2"/>
  <c r="S296" i="2" s="1"/>
  <c r="M294" i="2"/>
  <c r="S294" i="2" s="1"/>
  <c r="M291" i="2"/>
  <c r="S291" i="2" s="1"/>
  <c r="M288" i="2"/>
  <c r="S288" i="2" s="1"/>
  <c r="M276" i="2"/>
  <c r="S276" i="2" s="1"/>
  <c r="M267" i="2"/>
  <c r="S267" i="2" s="1"/>
  <c r="M263" i="2"/>
  <c r="S263" i="2" s="1"/>
  <c r="M260" i="2"/>
  <c r="S260" i="2" s="1"/>
  <c r="M258" i="2"/>
  <c r="S258" i="2" s="1"/>
  <c r="M256" i="2"/>
  <c r="S256" i="2" s="1"/>
  <c r="M254" i="2"/>
  <c r="S254" i="2" s="1"/>
  <c r="M252" i="2"/>
  <c r="S252" i="2" s="1"/>
  <c r="M250" i="2"/>
  <c r="S250" i="2" s="1"/>
  <c r="M248" i="2"/>
  <c r="S248" i="2" s="1"/>
  <c r="M246" i="2"/>
  <c r="S246" i="2" s="1"/>
  <c r="M244" i="2"/>
  <c r="S244" i="2" s="1"/>
  <c r="M242" i="2"/>
  <c r="S242" i="2" s="1"/>
  <c r="M240" i="2"/>
  <c r="S240" i="2" s="1"/>
  <c r="M238" i="2"/>
  <c r="S238" i="2" s="1"/>
  <c r="M236" i="2"/>
  <c r="S236" i="2" s="1"/>
  <c r="M234" i="2"/>
  <c r="S234" i="2" s="1"/>
  <c r="M232" i="2"/>
  <c r="S232" i="2" s="1"/>
  <c r="M425" i="2"/>
  <c r="S425" i="2" s="1"/>
  <c r="M353" i="2"/>
  <c r="S353" i="2" s="1"/>
  <c r="M345" i="2"/>
  <c r="S345" i="2" s="1"/>
  <c r="M337" i="2"/>
  <c r="S337" i="2" s="1"/>
  <c r="M329" i="2"/>
  <c r="S329" i="2" s="1"/>
  <c r="M321" i="2"/>
  <c r="S321" i="2" s="1"/>
  <c r="M313" i="2"/>
  <c r="S313" i="2" s="1"/>
  <c r="M305" i="2"/>
  <c r="S305" i="2" s="1"/>
  <c r="M297" i="2"/>
  <c r="S297" i="2" s="1"/>
  <c r="M289" i="2"/>
  <c r="S289" i="2" s="1"/>
  <c r="M284" i="2"/>
  <c r="S284" i="2" s="1"/>
  <c r="M279" i="2"/>
  <c r="S279" i="2" s="1"/>
  <c r="M266" i="2"/>
  <c r="S266" i="2" s="1"/>
  <c r="M271" i="2"/>
  <c r="S271" i="2" s="1"/>
  <c r="M262" i="2"/>
  <c r="S262" i="2" s="1"/>
  <c r="M433" i="2"/>
  <c r="S433" i="2" s="1"/>
  <c r="M387" i="2"/>
  <c r="S387" i="2" s="1"/>
  <c r="M287" i="2"/>
  <c r="S287" i="2" s="1"/>
  <c r="M282" i="2"/>
  <c r="S282" i="2" s="1"/>
  <c r="M277" i="2"/>
  <c r="S277" i="2" s="1"/>
  <c r="M264" i="2"/>
  <c r="S264" i="2" s="1"/>
  <c r="M395" i="2"/>
  <c r="S395" i="2" s="1"/>
  <c r="M361" i="2"/>
  <c r="S361" i="2" s="1"/>
  <c r="M403" i="2"/>
  <c r="S403" i="2" s="1"/>
  <c r="M359" i="2"/>
  <c r="S359" i="2" s="1"/>
  <c r="M274" i="2"/>
  <c r="S274" i="2" s="1"/>
  <c r="M269" i="2"/>
  <c r="S269" i="2" s="1"/>
  <c r="L711" i="2"/>
  <c r="R711" i="2" s="1"/>
  <c r="L709" i="2"/>
  <c r="R709" i="2" s="1"/>
  <c r="L707" i="2"/>
  <c r="R707" i="2" s="1"/>
  <c r="L705" i="2"/>
  <c r="R705" i="2" s="1"/>
  <c r="L703" i="2"/>
  <c r="R703" i="2" s="1"/>
  <c r="L701" i="2"/>
  <c r="R701" i="2" s="1"/>
  <c r="L699" i="2"/>
  <c r="R699" i="2" s="1"/>
  <c r="L692" i="2"/>
  <c r="R692" i="2" s="1"/>
  <c r="L690" i="2"/>
  <c r="R690" i="2" s="1"/>
  <c r="L688" i="2"/>
  <c r="R688" i="2" s="1"/>
  <c r="L686" i="2"/>
  <c r="R686" i="2" s="1"/>
  <c r="L684" i="2"/>
  <c r="R684" i="2" s="1"/>
  <c r="L682" i="2"/>
  <c r="R682" i="2" s="1"/>
  <c r="L680" i="2"/>
  <c r="R680" i="2" s="1"/>
  <c r="L678" i="2"/>
  <c r="R678" i="2" s="1"/>
  <c r="L676" i="2"/>
  <c r="R676" i="2" s="1"/>
  <c r="L674" i="2"/>
  <c r="R674" i="2" s="1"/>
  <c r="L672" i="2"/>
  <c r="R672" i="2" s="1"/>
  <c r="L670" i="2"/>
  <c r="R670" i="2" s="1"/>
  <c r="L696" i="2"/>
  <c r="R696" i="2" s="1"/>
  <c r="L710" i="2"/>
  <c r="R710" i="2" s="1"/>
  <c r="L708" i="2"/>
  <c r="R708" i="2" s="1"/>
  <c r="L706" i="2"/>
  <c r="R706" i="2" s="1"/>
  <c r="L704" i="2"/>
  <c r="R704" i="2" s="1"/>
  <c r="L702" i="2"/>
  <c r="R702" i="2" s="1"/>
  <c r="L700" i="2"/>
  <c r="R700" i="2" s="1"/>
  <c r="L698" i="2"/>
  <c r="R698" i="2" s="1"/>
  <c r="L694" i="2"/>
  <c r="R694" i="2" s="1"/>
  <c r="L691" i="2"/>
  <c r="R691" i="2" s="1"/>
  <c r="L689" i="2"/>
  <c r="R689" i="2" s="1"/>
  <c r="L687" i="2"/>
  <c r="R687" i="2" s="1"/>
  <c r="L685" i="2"/>
  <c r="R685" i="2" s="1"/>
  <c r="L683" i="2"/>
  <c r="R683" i="2" s="1"/>
  <c r="L681" i="2"/>
  <c r="R681" i="2" s="1"/>
  <c r="L679" i="2"/>
  <c r="R679" i="2" s="1"/>
  <c r="L677" i="2"/>
  <c r="R677" i="2" s="1"/>
  <c r="L675" i="2"/>
  <c r="R675" i="2" s="1"/>
  <c r="L673" i="2"/>
  <c r="R673" i="2" s="1"/>
  <c r="L669" i="2"/>
  <c r="R669" i="2" s="1"/>
  <c r="L671" i="2"/>
  <c r="R671" i="2" s="1"/>
  <c r="L667" i="2"/>
  <c r="R667" i="2" s="1"/>
  <c r="L663" i="2"/>
  <c r="R663" i="2" s="1"/>
  <c r="L660" i="2"/>
  <c r="R660" i="2" s="1"/>
  <c r="L658" i="2"/>
  <c r="R658" i="2" s="1"/>
  <c r="L655" i="2"/>
  <c r="R655" i="2" s="1"/>
  <c r="L652" i="2"/>
  <c r="R652" i="2" s="1"/>
  <c r="L650" i="2"/>
  <c r="R650" i="2" s="1"/>
  <c r="L647" i="2"/>
  <c r="R647" i="2" s="1"/>
  <c r="L644" i="2"/>
  <c r="R644" i="2" s="1"/>
  <c r="L642" i="2"/>
  <c r="R642" i="2" s="1"/>
  <c r="L635" i="2"/>
  <c r="R635" i="2" s="1"/>
  <c r="L695" i="2"/>
  <c r="R695" i="2" s="1"/>
  <c r="L666" i="2"/>
  <c r="R666" i="2" s="1"/>
  <c r="L661" i="2"/>
  <c r="R661" i="2" s="1"/>
  <c r="L653" i="2"/>
  <c r="R653" i="2" s="1"/>
  <c r="L693" i="2"/>
  <c r="R693" i="2" s="1"/>
  <c r="L664" i="2"/>
  <c r="R664" i="2" s="1"/>
  <c r="L662" i="2"/>
  <c r="R662" i="2" s="1"/>
  <c r="L659" i="2"/>
  <c r="R659" i="2" s="1"/>
  <c r="L656" i="2"/>
  <c r="R656" i="2" s="1"/>
  <c r="L654" i="2"/>
  <c r="R654" i="2" s="1"/>
  <c r="L651" i="2"/>
  <c r="R651" i="2" s="1"/>
  <c r="L648" i="2"/>
  <c r="R648" i="2" s="1"/>
  <c r="L646" i="2"/>
  <c r="R646" i="2" s="1"/>
  <c r="L638" i="2"/>
  <c r="R638" i="2" s="1"/>
  <c r="L665" i="2"/>
  <c r="R665" i="2" s="1"/>
  <c r="L641" i="2"/>
  <c r="R641" i="2" s="1"/>
  <c r="L634" i="2"/>
  <c r="R634" i="2" s="1"/>
  <c r="L628" i="2"/>
  <c r="R628" i="2" s="1"/>
  <c r="L626" i="2"/>
  <c r="R626" i="2" s="1"/>
  <c r="L624" i="2"/>
  <c r="R624" i="2" s="1"/>
  <c r="L622" i="2"/>
  <c r="R622" i="2" s="1"/>
  <c r="L618" i="2"/>
  <c r="R618" i="2" s="1"/>
  <c r="L609" i="2"/>
  <c r="R609" i="2" s="1"/>
  <c r="L606" i="2"/>
  <c r="R606" i="2" s="1"/>
  <c r="L604" i="2"/>
  <c r="R604" i="2" s="1"/>
  <c r="L649" i="2"/>
  <c r="R649" i="2" s="1"/>
  <c r="L643" i="2"/>
  <c r="R643" i="2" s="1"/>
  <c r="L632" i="2"/>
  <c r="R632" i="2" s="1"/>
  <c r="L630" i="2"/>
  <c r="R630" i="2" s="1"/>
  <c r="L625" i="2"/>
  <c r="R625" i="2" s="1"/>
  <c r="L621" i="2"/>
  <c r="R621" i="2" s="1"/>
  <c r="L620" i="2"/>
  <c r="R620" i="2" s="1"/>
  <c r="L613" i="2"/>
  <c r="R613" i="2" s="1"/>
  <c r="L611" i="2"/>
  <c r="R611" i="2" s="1"/>
  <c r="L607" i="2"/>
  <c r="R607" i="2" s="1"/>
  <c r="L602" i="2"/>
  <c r="R602" i="2" s="1"/>
  <c r="L697" i="2"/>
  <c r="R697" i="2" s="1"/>
  <c r="L668" i="2"/>
  <c r="R668" i="2" s="1"/>
  <c r="L657" i="2"/>
  <c r="R657" i="2" s="1"/>
  <c r="L639" i="2"/>
  <c r="R639" i="2" s="1"/>
  <c r="L636" i="2"/>
  <c r="R636" i="2" s="1"/>
  <c r="L627" i="2"/>
  <c r="R627" i="2" s="1"/>
  <c r="L617" i="2"/>
  <c r="R617" i="2" s="1"/>
  <c r="L615" i="2"/>
  <c r="R615" i="2" s="1"/>
  <c r="L610" i="2"/>
  <c r="R610" i="2" s="1"/>
  <c r="L608" i="2"/>
  <c r="R608" i="2" s="1"/>
  <c r="L605" i="2"/>
  <c r="R605" i="2" s="1"/>
  <c r="L601" i="2"/>
  <c r="R601" i="2" s="1"/>
  <c r="L633" i="2"/>
  <c r="R633" i="2" s="1"/>
  <c r="L629" i="2"/>
  <c r="R629" i="2" s="1"/>
  <c r="L623" i="2"/>
  <c r="R623" i="2" s="1"/>
  <c r="L619" i="2"/>
  <c r="R619" i="2" s="1"/>
  <c r="L612" i="2"/>
  <c r="R612" i="2" s="1"/>
  <c r="L598" i="2"/>
  <c r="R598" i="2" s="1"/>
  <c r="L596" i="2"/>
  <c r="R596" i="2" s="1"/>
  <c r="L592" i="2"/>
  <c r="R592" i="2" s="1"/>
  <c r="L589" i="2"/>
  <c r="R589" i="2" s="1"/>
  <c r="L585" i="2"/>
  <c r="R585" i="2" s="1"/>
  <c r="L583" i="2"/>
  <c r="R583" i="2" s="1"/>
  <c r="L581" i="2"/>
  <c r="R581" i="2" s="1"/>
  <c r="L573" i="2"/>
  <c r="R573" i="2" s="1"/>
  <c r="L565" i="2"/>
  <c r="R565" i="2" s="1"/>
  <c r="L563" i="2"/>
  <c r="R563" i="2" s="1"/>
  <c r="L561" i="2"/>
  <c r="R561" i="2" s="1"/>
  <c r="L556" i="2"/>
  <c r="R556" i="2" s="1"/>
  <c r="L548" i="2"/>
  <c r="R548" i="2" s="1"/>
  <c r="L544" i="2"/>
  <c r="R544" i="2" s="1"/>
  <c r="L616" i="2"/>
  <c r="R616" i="2" s="1"/>
  <c r="L594" i="2"/>
  <c r="R594" i="2" s="1"/>
  <c r="L590" i="2"/>
  <c r="R590" i="2" s="1"/>
  <c r="L587" i="2"/>
  <c r="R587" i="2" s="1"/>
  <c r="L580" i="2"/>
  <c r="R580" i="2" s="1"/>
  <c r="L578" i="2"/>
  <c r="R578" i="2" s="1"/>
  <c r="L576" i="2"/>
  <c r="R576" i="2" s="1"/>
  <c r="L574" i="2"/>
  <c r="R574" i="2" s="1"/>
  <c r="L571" i="2"/>
  <c r="R571" i="2" s="1"/>
  <c r="L568" i="2"/>
  <c r="R568" i="2" s="1"/>
  <c r="L566" i="2"/>
  <c r="R566" i="2" s="1"/>
  <c r="L559" i="2"/>
  <c r="R559" i="2" s="1"/>
  <c r="L557" i="2"/>
  <c r="R557" i="2" s="1"/>
  <c r="L554" i="2"/>
  <c r="R554" i="2" s="1"/>
  <c r="L551" i="2"/>
  <c r="R551" i="2" s="1"/>
  <c r="L549" i="2"/>
  <c r="R549" i="2" s="1"/>
  <c r="L546" i="2"/>
  <c r="R546" i="2" s="1"/>
  <c r="L541" i="2"/>
  <c r="R541" i="2" s="1"/>
  <c r="L538" i="2"/>
  <c r="R538" i="2" s="1"/>
  <c r="L536" i="2"/>
  <c r="R536" i="2" s="1"/>
  <c r="L534" i="2"/>
  <c r="R534" i="2" s="1"/>
  <c r="L532" i="2"/>
  <c r="R532" i="2" s="1"/>
  <c r="L530" i="2"/>
  <c r="R530" i="2" s="1"/>
  <c r="L528" i="2"/>
  <c r="R528" i="2" s="1"/>
  <c r="L526" i="2"/>
  <c r="R526" i="2" s="1"/>
  <c r="L524" i="2"/>
  <c r="R524" i="2" s="1"/>
  <c r="L521" i="2"/>
  <c r="R521" i="2" s="1"/>
  <c r="L519" i="2"/>
  <c r="R519" i="2" s="1"/>
  <c r="L631" i="2"/>
  <c r="R631" i="2" s="1"/>
  <c r="L614" i="2"/>
  <c r="R614" i="2" s="1"/>
  <c r="L600" i="2"/>
  <c r="R600" i="2" s="1"/>
  <c r="L597" i="2"/>
  <c r="R597" i="2" s="1"/>
  <c r="L593" i="2"/>
  <c r="R593" i="2" s="1"/>
  <c r="L591" i="2"/>
  <c r="R591" i="2" s="1"/>
  <c r="L588" i="2"/>
  <c r="R588" i="2" s="1"/>
  <c r="L584" i="2"/>
  <c r="R584" i="2" s="1"/>
  <c r="L577" i="2"/>
  <c r="R577" i="2" s="1"/>
  <c r="L569" i="2"/>
  <c r="R569" i="2" s="1"/>
  <c r="L564" i="2"/>
  <c r="R564" i="2" s="1"/>
  <c r="L562" i="2"/>
  <c r="R562" i="2" s="1"/>
  <c r="L560" i="2"/>
  <c r="R560" i="2" s="1"/>
  <c r="L552" i="2"/>
  <c r="R552" i="2" s="1"/>
  <c r="L543" i="2"/>
  <c r="R543" i="2" s="1"/>
  <c r="L539" i="2"/>
  <c r="R539" i="2" s="1"/>
  <c r="L645" i="2"/>
  <c r="R645" i="2" s="1"/>
  <c r="L640" i="2"/>
  <c r="R640" i="2" s="1"/>
  <c r="L637" i="2"/>
  <c r="R637" i="2" s="1"/>
  <c r="L603" i="2"/>
  <c r="R603" i="2" s="1"/>
  <c r="L599" i="2"/>
  <c r="R599" i="2" s="1"/>
  <c r="L582" i="2"/>
  <c r="R582" i="2" s="1"/>
  <c r="L555" i="2"/>
  <c r="R555" i="2" s="1"/>
  <c r="L547" i="2"/>
  <c r="R547" i="2" s="1"/>
  <c r="L537" i="2"/>
  <c r="R537" i="2" s="1"/>
  <c r="L533" i="2"/>
  <c r="R533" i="2" s="1"/>
  <c r="L529" i="2"/>
  <c r="R529" i="2" s="1"/>
  <c r="L525" i="2"/>
  <c r="R525" i="2" s="1"/>
  <c r="L522" i="2"/>
  <c r="R522" i="2" s="1"/>
  <c r="L517" i="2"/>
  <c r="R517" i="2" s="1"/>
  <c r="L515" i="2"/>
  <c r="R515" i="2" s="1"/>
  <c r="L513" i="2"/>
  <c r="R513" i="2" s="1"/>
  <c r="L511" i="2"/>
  <c r="R511" i="2" s="1"/>
  <c r="L509" i="2"/>
  <c r="R509" i="2" s="1"/>
  <c r="L506" i="2"/>
  <c r="R506" i="2" s="1"/>
  <c r="L503" i="2"/>
  <c r="R503" i="2" s="1"/>
  <c r="L501" i="2"/>
  <c r="R501" i="2" s="1"/>
  <c r="L483" i="2"/>
  <c r="R483" i="2" s="1"/>
  <c r="L469" i="2"/>
  <c r="R469" i="2" s="1"/>
  <c r="L461" i="2"/>
  <c r="R461" i="2" s="1"/>
  <c r="L572" i="2"/>
  <c r="R572" i="2" s="1"/>
  <c r="L558" i="2"/>
  <c r="R558" i="2" s="1"/>
  <c r="L550" i="2"/>
  <c r="R550" i="2" s="1"/>
  <c r="L540" i="2"/>
  <c r="R540" i="2" s="1"/>
  <c r="L504" i="2"/>
  <c r="R504" i="2" s="1"/>
  <c r="L499" i="2"/>
  <c r="R499" i="2" s="1"/>
  <c r="L497" i="2"/>
  <c r="R497" i="2" s="1"/>
  <c r="L495" i="2"/>
  <c r="R495" i="2" s="1"/>
  <c r="L493" i="2"/>
  <c r="R493" i="2" s="1"/>
  <c r="L490" i="2"/>
  <c r="R490" i="2" s="1"/>
  <c r="L488" i="2"/>
  <c r="R488" i="2" s="1"/>
  <c r="L486" i="2"/>
  <c r="R486" i="2" s="1"/>
  <c r="L484" i="2"/>
  <c r="R484" i="2" s="1"/>
  <c r="L481" i="2"/>
  <c r="R481" i="2" s="1"/>
  <c r="L479" i="2"/>
  <c r="R479" i="2" s="1"/>
  <c r="L477" i="2"/>
  <c r="R477" i="2" s="1"/>
  <c r="L475" i="2"/>
  <c r="R475" i="2" s="1"/>
  <c r="L472" i="2"/>
  <c r="R472" i="2" s="1"/>
  <c r="L470" i="2"/>
  <c r="R470" i="2" s="1"/>
  <c r="L467" i="2"/>
  <c r="R467" i="2" s="1"/>
  <c r="L464" i="2"/>
  <c r="R464" i="2" s="1"/>
  <c r="L462" i="2"/>
  <c r="R462" i="2" s="1"/>
  <c r="L459" i="2"/>
  <c r="R459" i="2" s="1"/>
  <c r="L457" i="2"/>
  <c r="R457" i="2" s="1"/>
  <c r="L455" i="2"/>
  <c r="R455" i="2" s="1"/>
  <c r="L453" i="2"/>
  <c r="R453" i="2" s="1"/>
  <c r="L595" i="2"/>
  <c r="R595" i="2" s="1"/>
  <c r="L586" i="2"/>
  <c r="R586" i="2" s="1"/>
  <c r="L579" i="2"/>
  <c r="R579" i="2" s="1"/>
  <c r="L575" i="2"/>
  <c r="R575" i="2" s="1"/>
  <c r="L567" i="2"/>
  <c r="R567" i="2" s="1"/>
  <c r="L553" i="2"/>
  <c r="R553" i="2" s="1"/>
  <c r="L545" i="2"/>
  <c r="R545" i="2" s="1"/>
  <c r="L535" i="2"/>
  <c r="R535" i="2" s="1"/>
  <c r="L531" i="2"/>
  <c r="R531" i="2" s="1"/>
  <c r="L527" i="2"/>
  <c r="R527" i="2" s="1"/>
  <c r="L523" i="2"/>
  <c r="R523" i="2" s="1"/>
  <c r="L520" i="2"/>
  <c r="R520" i="2" s="1"/>
  <c r="L518" i="2"/>
  <c r="R518" i="2" s="1"/>
  <c r="L516" i="2"/>
  <c r="R516" i="2" s="1"/>
  <c r="L514" i="2"/>
  <c r="R514" i="2" s="1"/>
  <c r="L512" i="2"/>
  <c r="R512" i="2" s="1"/>
  <c r="L510" i="2"/>
  <c r="R510" i="2" s="1"/>
  <c r="L507" i="2"/>
  <c r="R507" i="2" s="1"/>
  <c r="L505" i="2"/>
  <c r="R505" i="2" s="1"/>
  <c r="L502" i="2"/>
  <c r="R502" i="2" s="1"/>
  <c r="L491" i="2"/>
  <c r="R491" i="2" s="1"/>
  <c r="L473" i="2"/>
  <c r="R473" i="2" s="1"/>
  <c r="L465" i="2"/>
  <c r="R465" i="2" s="1"/>
  <c r="L570" i="2"/>
  <c r="R570" i="2" s="1"/>
  <c r="L508" i="2"/>
  <c r="R508" i="2" s="1"/>
  <c r="L498" i="2"/>
  <c r="R498" i="2" s="1"/>
  <c r="L494" i="2"/>
  <c r="R494" i="2" s="1"/>
  <c r="L482" i="2"/>
  <c r="R482" i="2" s="1"/>
  <c r="L478" i="2"/>
  <c r="R478" i="2" s="1"/>
  <c r="L474" i="2"/>
  <c r="R474" i="2" s="1"/>
  <c r="L466" i="2"/>
  <c r="R466" i="2" s="1"/>
  <c r="L458" i="2"/>
  <c r="R458" i="2" s="1"/>
  <c r="L454" i="2"/>
  <c r="R454" i="2" s="1"/>
  <c r="L449" i="2"/>
  <c r="R449" i="2" s="1"/>
  <c r="L448" i="2"/>
  <c r="R448" i="2" s="1"/>
  <c r="L447" i="2"/>
  <c r="R447" i="2" s="1"/>
  <c r="L443" i="2"/>
  <c r="R443" i="2" s="1"/>
  <c r="L441" i="2"/>
  <c r="R441" i="2" s="1"/>
  <c r="L439" i="2"/>
  <c r="R439" i="2" s="1"/>
  <c r="L437" i="2"/>
  <c r="R437" i="2" s="1"/>
  <c r="L435" i="2"/>
  <c r="R435" i="2" s="1"/>
  <c r="L433" i="2"/>
  <c r="R433" i="2" s="1"/>
  <c r="L431" i="2"/>
  <c r="R431" i="2" s="1"/>
  <c r="L429" i="2"/>
  <c r="R429" i="2" s="1"/>
  <c r="L427" i="2"/>
  <c r="R427" i="2" s="1"/>
  <c r="L425" i="2"/>
  <c r="R425" i="2" s="1"/>
  <c r="L423" i="2"/>
  <c r="R423" i="2" s="1"/>
  <c r="L421" i="2"/>
  <c r="R421" i="2" s="1"/>
  <c r="L409" i="2"/>
  <c r="R409" i="2" s="1"/>
  <c r="L407" i="2"/>
  <c r="R407" i="2" s="1"/>
  <c r="L405" i="2"/>
  <c r="R405" i="2" s="1"/>
  <c r="L403" i="2"/>
  <c r="R403" i="2" s="1"/>
  <c r="L401" i="2"/>
  <c r="R401" i="2" s="1"/>
  <c r="L399" i="2"/>
  <c r="R399" i="2" s="1"/>
  <c r="L397" i="2"/>
  <c r="R397" i="2" s="1"/>
  <c r="L395" i="2"/>
  <c r="R395" i="2" s="1"/>
  <c r="L393" i="2"/>
  <c r="R393" i="2" s="1"/>
  <c r="L391" i="2"/>
  <c r="R391" i="2" s="1"/>
  <c r="L389" i="2"/>
  <c r="R389" i="2" s="1"/>
  <c r="L387" i="2"/>
  <c r="R387" i="2" s="1"/>
  <c r="L385" i="2"/>
  <c r="R385" i="2" s="1"/>
  <c r="L383" i="2"/>
  <c r="R383" i="2" s="1"/>
  <c r="L542" i="2"/>
  <c r="R542" i="2" s="1"/>
  <c r="L489" i="2"/>
  <c r="R489" i="2" s="1"/>
  <c r="L485" i="2"/>
  <c r="R485" i="2" s="1"/>
  <c r="L450" i="2"/>
  <c r="R450" i="2" s="1"/>
  <c r="L446" i="2"/>
  <c r="R446" i="2" s="1"/>
  <c r="L445" i="2"/>
  <c r="R445" i="2" s="1"/>
  <c r="L419" i="2"/>
  <c r="R419" i="2" s="1"/>
  <c r="L417" i="2"/>
  <c r="R417" i="2" s="1"/>
  <c r="L415" i="2"/>
  <c r="R415" i="2" s="1"/>
  <c r="L413" i="2"/>
  <c r="R413" i="2" s="1"/>
  <c r="L411" i="2"/>
  <c r="R411" i="2" s="1"/>
  <c r="L500" i="2"/>
  <c r="R500" i="2" s="1"/>
  <c r="L496" i="2"/>
  <c r="R496" i="2" s="1"/>
  <c r="L492" i="2"/>
  <c r="R492" i="2" s="1"/>
  <c r="L480" i="2"/>
  <c r="R480" i="2" s="1"/>
  <c r="L476" i="2"/>
  <c r="R476" i="2" s="1"/>
  <c r="L468" i="2"/>
  <c r="R468" i="2" s="1"/>
  <c r="L460" i="2"/>
  <c r="R460" i="2" s="1"/>
  <c r="L456" i="2"/>
  <c r="R456" i="2" s="1"/>
  <c r="L451" i="2"/>
  <c r="R451" i="2" s="1"/>
  <c r="L444" i="2"/>
  <c r="R444" i="2" s="1"/>
  <c r="L442" i="2"/>
  <c r="R442" i="2" s="1"/>
  <c r="L440" i="2"/>
  <c r="R440" i="2" s="1"/>
  <c r="L438" i="2"/>
  <c r="R438" i="2" s="1"/>
  <c r="L436" i="2"/>
  <c r="R436" i="2" s="1"/>
  <c r="L434" i="2"/>
  <c r="R434" i="2" s="1"/>
  <c r="L432" i="2"/>
  <c r="R432" i="2" s="1"/>
  <c r="L430" i="2"/>
  <c r="R430" i="2" s="1"/>
  <c r="L428" i="2"/>
  <c r="R428" i="2" s="1"/>
  <c r="L426" i="2"/>
  <c r="R426" i="2" s="1"/>
  <c r="L424" i="2"/>
  <c r="R424" i="2" s="1"/>
  <c r="L422" i="2"/>
  <c r="R422" i="2" s="1"/>
  <c r="L420" i="2"/>
  <c r="R420" i="2" s="1"/>
  <c r="L416" i="2"/>
  <c r="R416" i="2" s="1"/>
  <c r="L412" i="2"/>
  <c r="R412" i="2" s="1"/>
  <c r="L410" i="2"/>
  <c r="R410" i="2" s="1"/>
  <c r="L408" i="2"/>
  <c r="R408" i="2" s="1"/>
  <c r="L406" i="2"/>
  <c r="R406" i="2" s="1"/>
  <c r="L404" i="2"/>
  <c r="R404" i="2" s="1"/>
  <c r="L402" i="2"/>
  <c r="R402" i="2" s="1"/>
  <c r="L400" i="2"/>
  <c r="R400" i="2" s="1"/>
  <c r="L398" i="2"/>
  <c r="R398" i="2" s="1"/>
  <c r="L396" i="2"/>
  <c r="R396" i="2" s="1"/>
  <c r="L394" i="2"/>
  <c r="R394" i="2" s="1"/>
  <c r="L392" i="2"/>
  <c r="R392" i="2" s="1"/>
  <c r="L390" i="2"/>
  <c r="R390" i="2" s="1"/>
  <c r="L388" i="2"/>
  <c r="R388" i="2" s="1"/>
  <c r="L386" i="2"/>
  <c r="R386" i="2" s="1"/>
  <c r="L384" i="2"/>
  <c r="R384" i="2" s="1"/>
  <c r="L452" i="2"/>
  <c r="R452" i="2" s="1"/>
  <c r="L418" i="2"/>
  <c r="R418" i="2" s="1"/>
  <c r="L414" i="2"/>
  <c r="R414" i="2" s="1"/>
  <c r="L361" i="2"/>
  <c r="R361" i="2" s="1"/>
  <c r="L359" i="2"/>
  <c r="R359" i="2" s="1"/>
  <c r="L353" i="2"/>
  <c r="R353" i="2" s="1"/>
  <c r="L345" i="2"/>
  <c r="R345" i="2" s="1"/>
  <c r="L337" i="2"/>
  <c r="R337" i="2" s="1"/>
  <c r="L329" i="2"/>
  <c r="R329" i="2" s="1"/>
  <c r="L321" i="2"/>
  <c r="R321" i="2" s="1"/>
  <c r="L313" i="2"/>
  <c r="R313" i="2" s="1"/>
  <c r="L305" i="2"/>
  <c r="R305" i="2" s="1"/>
  <c r="L297" i="2"/>
  <c r="R297" i="2" s="1"/>
  <c r="L289" i="2"/>
  <c r="R289" i="2" s="1"/>
  <c r="L287" i="2"/>
  <c r="R287" i="2" s="1"/>
  <c r="L284" i="2"/>
  <c r="R284" i="2" s="1"/>
  <c r="L282" i="2"/>
  <c r="R282" i="2" s="1"/>
  <c r="L279" i="2"/>
  <c r="R279" i="2" s="1"/>
  <c r="L277" i="2"/>
  <c r="R277" i="2" s="1"/>
  <c r="L274" i="2"/>
  <c r="R274" i="2" s="1"/>
  <c r="L271" i="2"/>
  <c r="R271" i="2" s="1"/>
  <c r="L269" i="2"/>
  <c r="R269" i="2" s="1"/>
  <c r="L266" i="2"/>
  <c r="R266" i="2" s="1"/>
  <c r="L264" i="2"/>
  <c r="R264" i="2" s="1"/>
  <c r="L262" i="2"/>
  <c r="R262" i="2" s="1"/>
  <c r="L487" i="2"/>
  <c r="R487" i="2" s="1"/>
  <c r="L471" i="2"/>
  <c r="R471" i="2" s="1"/>
  <c r="L463" i="2"/>
  <c r="R463" i="2" s="1"/>
  <c r="L381" i="2"/>
  <c r="R381" i="2" s="1"/>
  <c r="L379" i="2"/>
  <c r="R379" i="2" s="1"/>
  <c r="L377" i="2"/>
  <c r="R377" i="2" s="1"/>
  <c r="L375" i="2"/>
  <c r="R375" i="2" s="1"/>
  <c r="L373" i="2"/>
  <c r="R373" i="2" s="1"/>
  <c r="L371" i="2"/>
  <c r="R371" i="2" s="1"/>
  <c r="L369" i="2"/>
  <c r="R369" i="2" s="1"/>
  <c r="L367" i="2"/>
  <c r="R367" i="2" s="1"/>
  <c r="L365" i="2"/>
  <c r="R365" i="2" s="1"/>
  <c r="L363" i="2"/>
  <c r="R363" i="2" s="1"/>
  <c r="L356" i="2"/>
  <c r="R356" i="2" s="1"/>
  <c r="L354" i="2"/>
  <c r="R354" i="2" s="1"/>
  <c r="L351" i="2"/>
  <c r="R351" i="2" s="1"/>
  <c r="L348" i="2"/>
  <c r="R348" i="2" s="1"/>
  <c r="L346" i="2"/>
  <c r="R346" i="2" s="1"/>
  <c r="L343" i="2"/>
  <c r="R343" i="2" s="1"/>
  <c r="L340" i="2"/>
  <c r="R340" i="2" s="1"/>
  <c r="L338" i="2"/>
  <c r="R338" i="2" s="1"/>
  <c r="L335" i="2"/>
  <c r="R335" i="2" s="1"/>
  <c r="L332" i="2"/>
  <c r="R332" i="2" s="1"/>
  <c r="L330" i="2"/>
  <c r="R330" i="2" s="1"/>
  <c r="L327" i="2"/>
  <c r="R327" i="2" s="1"/>
  <c r="L324" i="2"/>
  <c r="R324" i="2" s="1"/>
  <c r="L322" i="2"/>
  <c r="R322" i="2" s="1"/>
  <c r="L319" i="2"/>
  <c r="R319" i="2" s="1"/>
  <c r="L316" i="2"/>
  <c r="R316" i="2" s="1"/>
  <c r="L314" i="2"/>
  <c r="R314" i="2" s="1"/>
  <c r="L311" i="2"/>
  <c r="R311" i="2" s="1"/>
  <c r="L308" i="2"/>
  <c r="R308" i="2" s="1"/>
  <c r="L306" i="2"/>
  <c r="R306" i="2" s="1"/>
  <c r="L303" i="2"/>
  <c r="R303" i="2" s="1"/>
  <c r="L300" i="2"/>
  <c r="R300" i="2" s="1"/>
  <c r="L298" i="2"/>
  <c r="R298" i="2" s="1"/>
  <c r="L295" i="2"/>
  <c r="R295" i="2" s="1"/>
  <c r="L292" i="2"/>
  <c r="R292" i="2" s="1"/>
  <c r="L290" i="2"/>
  <c r="R290" i="2" s="1"/>
  <c r="L285" i="2"/>
  <c r="R285" i="2" s="1"/>
  <c r="L280" i="2"/>
  <c r="R280" i="2" s="1"/>
  <c r="L272" i="2"/>
  <c r="R272" i="2" s="1"/>
  <c r="L261" i="2"/>
  <c r="R261" i="2" s="1"/>
  <c r="L259" i="2"/>
  <c r="R259" i="2" s="1"/>
  <c r="L257" i="2"/>
  <c r="R257" i="2" s="1"/>
  <c r="L255" i="2"/>
  <c r="R255" i="2" s="1"/>
  <c r="L253" i="2"/>
  <c r="R253" i="2" s="1"/>
  <c r="L251" i="2"/>
  <c r="R251" i="2" s="1"/>
  <c r="L249" i="2"/>
  <c r="R249" i="2" s="1"/>
  <c r="L247" i="2"/>
  <c r="R247" i="2" s="1"/>
  <c r="L245" i="2"/>
  <c r="R245" i="2" s="1"/>
  <c r="L243" i="2"/>
  <c r="R243" i="2" s="1"/>
  <c r="L241" i="2"/>
  <c r="R241" i="2" s="1"/>
  <c r="L239" i="2"/>
  <c r="R239" i="2" s="1"/>
  <c r="L237" i="2"/>
  <c r="R237" i="2" s="1"/>
  <c r="L235" i="2"/>
  <c r="R235" i="2" s="1"/>
  <c r="L233" i="2"/>
  <c r="R233" i="2" s="1"/>
  <c r="L360" i="2"/>
  <c r="R360" i="2" s="1"/>
  <c r="L358" i="2"/>
  <c r="R358" i="2" s="1"/>
  <c r="L349" i="2"/>
  <c r="R349" i="2" s="1"/>
  <c r="L341" i="2"/>
  <c r="R341" i="2" s="1"/>
  <c r="L333" i="2"/>
  <c r="R333" i="2" s="1"/>
  <c r="L325" i="2"/>
  <c r="R325" i="2" s="1"/>
  <c r="L317" i="2"/>
  <c r="R317" i="2" s="1"/>
  <c r="L309" i="2"/>
  <c r="R309" i="2" s="1"/>
  <c r="L301" i="2"/>
  <c r="R301" i="2" s="1"/>
  <c r="L293" i="2"/>
  <c r="R293" i="2" s="1"/>
  <c r="L286" i="2"/>
  <c r="R286" i="2" s="1"/>
  <c r="L283" i="2"/>
  <c r="R283" i="2" s="1"/>
  <c r="L281" i="2"/>
  <c r="R281" i="2" s="1"/>
  <c r="L278" i="2"/>
  <c r="R278" i="2" s="1"/>
  <c r="L275" i="2"/>
  <c r="R275" i="2" s="1"/>
  <c r="L273" i="2"/>
  <c r="R273" i="2" s="1"/>
  <c r="L270" i="2"/>
  <c r="R270" i="2" s="1"/>
  <c r="L268" i="2"/>
  <c r="R268" i="2" s="1"/>
  <c r="L265" i="2"/>
  <c r="R265" i="2" s="1"/>
  <c r="L380" i="2"/>
  <c r="R380" i="2" s="1"/>
  <c r="L376" i="2"/>
  <c r="R376" i="2" s="1"/>
  <c r="L372" i="2"/>
  <c r="R372" i="2" s="1"/>
  <c r="L368" i="2"/>
  <c r="R368" i="2" s="1"/>
  <c r="L364" i="2"/>
  <c r="R364" i="2" s="1"/>
  <c r="L357" i="2"/>
  <c r="R357" i="2" s="1"/>
  <c r="L267" i="2"/>
  <c r="R267" i="2" s="1"/>
  <c r="L260" i="2"/>
  <c r="R260" i="2" s="1"/>
  <c r="L256" i="2"/>
  <c r="R256" i="2" s="1"/>
  <c r="L252" i="2"/>
  <c r="R252" i="2" s="1"/>
  <c r="L248" i="2"/>
  <c r="R248" i="2" s="1"/>
  <c r="L244" i="2"/>
  <c r="R244" i="2" s="1"/>
  <c r="L240" i="2"/>
  <c r="R240" i="2" s="1"/>
  <c r="L236" i="2"/>
  <c r="R236" i="2" s="1"/>
  <c r="L232" i="2"/>
  <c r="R232" i="2" s="1"/>
  <c r="L331" i="2"/>
  <c r="R331" i="2" s="1"/>
  <c r="L299" i="2"/>
  <c r="R299" i="2" s="1"/>
  <c r="L276" i="2"/>
  <c r="R276" i="2" s="1"/>
  <c r="L352" i="2"/>
  <c r="R352" i="2" s="1"/>
  <c r="L344" i="2"/>
  <c r="R344" i="2" s="1"/>
  <c r="L336" i="2"/>
  <c r="R336" i="2" s="1"/>
  <c r="L328" i="2"/>
  <c r="R328" i="2" s="1"/>
  <c r="L320" i="2"/>
  <c r="R320" i="2" s="1"/>
  <c r="L312" i="2"/>
  <c r="R312" i="2" s="1"/>
  <c r="L304" i="2"/>
  <c r="R304" i="2" s="1"/>
  <c r="L296" i="2"/>
  <c r="R296" i="2" s="1"/>
  <c r="L288" i="2"/>
  <c r="R288" i="2" s="1"/>
  <c r="L382" i="2"/>
  <c r="R382" i="2" s="1"/>
  <c r="L378" i="2"/>
  <c r="R378" i="2" s="1"/>
  <c r="L374" i="2"/>
  <c r="R374" i="2" s="1"/>
  <c r="L370" i="2"/>
  <c r="R370" i="2" s="1"/>
  <c r="L366" i="2"/>
  <c r="R366" i="2" s="1"/>
  <c r="L362" i="2"/>
  <c r="R362" i="2" s="1"/>
  <c r="L355" i="2"/>
  <c r="R355" i="2" s="1"/>
  <c r="L347" i="2"/>
  <c r="R347" i="2" s="1"/>
  <c r="L339" i="2"/>
  <c r="R339" i="2" s="1"/>
  <c r="L323" i="2"/>
  <c r="R323" i="2" s="1"/>
  <c r="L315" i="2"/>
  <c r="R315" i="2" s="1"/>
  <c r="L307" i="2"/>
  <c r="R307" i="2" s="1"/>
  <c r="L291" i="2"/>
  <c r="R291" i="2" s="1"/>
  <c r="L263" i="2"/>
  <c r="R263" i="2" s="1"/>
  <c r="L258" i="2"/>
  <c r="R258" i="2" s="1"/>
  <c r="L250" i="2"/>
  <c r="R250" i="2" s="1"/>
  <c r="L242" i="2"/>
  <c r="R242" i="2" s="1"/>
  <c r="L238" i="2"/>
  <c r="R238" i="2" s="1"/>
  <c r="L234" i="2"/>
  <c r="R234" i="2" s="1"/>
  <c r="L350" i="2"/>
  <c r="R350" i="2" s="1"/>
  <c r="L342" i="2"/>
  <c r="R342" i="2" s="1"/>
  <c r="L334" i="2"/>
  <c r="R334" i="2" s="1"/>
  <c r="L326" i="2"/>
  <c r="R326" i="2" s="1"/>
  <c r="L318" i="2"/>
  <c r="R318" i="2" s="1"/>
  <c r="L310" i="2"/>
  <c r="R310" i="2" s="1"/>
  <c r="L302" i="2"/>
  <c r="R302" i="2" s="1"/>
  <c r="L294" i="2"/>
  <c r="R294" i="2" s="1"/>
  <c r="L254" i="2"/>
  <c r="R254" i="2" s="1"/>
  <c r="L246" i="2"/>
  <c r="R246" i="2" s="1"/>
  <c r="F29" i="2"/>
  <c r="M230" i="2"/>
  <c r="S230" i="2" s="1"/>
  <c r="M228" i="2"/>
  <c r="S228" i="2" s="1"/>
  <c r="M226" i="2"/>
  <c r="S226" i="2" s="1"/>
  <c r="M224" i="2"/>
  <c r="S224" i="2" s="1"/>
  <c r="M222" i="2"/>
  <c r="S222" i="2" s="1"/>
  <c r="M220" i="2"/>
  <c r="S220" i="2" s="1"/>
  <c r="M218" i="2"/>
  <c r="S218" i="2" s="1"/>
  <c r="M216" i="2"/>
  <c r="S216" i="2" s="1"/>
  <c r="M214" i="2"/>
  <c r="S214" i="2" s="1"/>
  <c r="M212" i="2"/>
  <c r="S212" i="2" s="1"/>
  <c r="M210" i="2"/>
  <c r="S210" i="2" s="1"/>
  <c r="M208" i="2"/>
  <c r="S208" i="2" s="1"/>
  <c r="M206" i="2"/>
  <c r="S206" i="2" s="1"/>
  <c r="M204" i="2"/>
  <c r="S204" i="2" s="1"/>
  <c r="M202" i="2"/>
  <c r="S202" i="2" s="1"/>
  <c r="M200" i="2"/>
  <c r="S200" i="2" s="1"/>
  <c r="M198" i="2"/>
  <c r="S198" i="2" s="1"/>
  <c r="M196" i="2"/>
  <c r="S196" i="2" s="1"/>
  <c r="M194" i="2"/>
  <c r="S194" i="2" s="1"/>
  <c r="M192" i="2"/>
  <c r="S192" i="2" s="1"/>
  <c r="M190" i="2"/>
  <c r="S190" i="2" s="1"/>
  <c r="M225" i="2"/>
  <c r="S225" i="2" s="1"/>
  <c r="M217" i="2"/>
  <c r="S217" i="2" s="1"/>
  <c r="M209" i="2"/>
  <c r="S209" i="2" s="1"/>
  <c r="M201" i="2"/>
  <c r="S201" i="2" s="1"/>
  <c r="M193" i="2"/>
  <c r="S193" i="2" s="1"/>
  <c r="M231" i="2"/>
  <c r="S231" i="2" s="1"/>
  <c r="M223" i="2"/>
  <c r="S223" i="2" s="1"/>
  <c r="M215" i="2"/>
  <c r="S215" i="2" s="1"/>
  <c r="M207" i="2"/>
  <c r="S207" i="2" s="1"/>
  <c r="M199" i="2"/>
  <c r="S199" i="2" s="1"/>
  <c r="M191" i="2"/>
  <c r="S191" i="2" s="1"/>
  <c r="M187" i="2"/>
  <c r="S187" i="2" s="1"/>
  <c r="M185" i="2"/>
  <c r="S185" i="2" s="1"/>
  <c r="M183" i="2"/>
  <c r="S183" i="2" s="1"/>
  <c r="M181" i="2"/>
  <c r="S181" i="2" s="1"/>
  <c r="M179" i="2"/>
  <c r="S179" i="2" s="1"/>
  <c r="M177" i="2"/>
  <c r="S177" i="2" s="1"/>
  <c r="M175" i="2"/>
  <c r="S175" i="2" s="1"/>
  <c r="M173" i="2"/>
  <c r="S173" i="2" s="1"/>
  <c r="M171" i="2"/>
  <c r="S171" i="2" s="1"/>
  <c r="M169" i="2"/>
  <c r="S169" i="2" s="1"/>
  <c r="M167" i="2"/>
  <c r="S167" i="2" s="1"/>
  <c r="M165" i="2"/>
  <c r="S165" i="2" s="1"/>
  <c r="M163" i="2"/>
  <c r="S163" i="2" s="1"/>
  <c r="M161" i="2"/>
  <c r="S161" i="2" s="1"/>
  <c r="M159" i="2"/>
  <c r="S159" i="2" s="1"/>
  <c r="M229" i="2"/>
  <c r="S229" i="2" s="1"/>
  <c r="M213" i="2"/>
  <c r="S213" i="2" s="1"/>
  <c r="M197" i="2"/>
  <c r="S197" i="2" s="1"/>
  <c r="M188" i="2"/>
  <c r="S188" i="2" s="1"/>
  <c r="M180" i="2"/>
  <c r="S180" i="2" s="1"/>
  <c r="M172" i="2"/>
  <c r="S172" i="2" s="1"/>
  <c r="M164" i="2"/>
  <c r="S164" i="2" s="1"/>
  <c r="M152" i="2"/>
  <c r="S152" i="2" s="1"/>
  <c r="M145" i="2"/>
  <c r="S145" i="2" s="1"/>
  <c r="M143" i="2"/>
  <c r="S143" i="2" s="1"/>
  <c r="M140" i="2"/>
  <c r="S140" i="2" s="1"/>
  <c r="M138" i="2"/>
  <c r="S138" i="2" s="1"/>
  <c r="M135" i="2"/>
  <c r="S135" i="2" s="1"/>
  <c r="M132" i="2"/>
  <c r="S132" i="2" s="1"/>
  <c r="M130" i="2"/>
  <c r="S130" i="2" s="1"/>
  <c r="M127" i="2"/>
  <c r="S127" i="2" s="1"/>
  <c r="M124" i="2"/>
  <c r="S124" i="2" s="1"/>
  <c r="M122" i="2"/>
  <c r="S122" i="2" s="1"/>
  <c r="M119" i="2"/>
  <c r="S119" i="2" s="1"/>
  <c r="M116" i="2"/>
  <c r="S116" i="2" s="1"/>
  <c r="M114" i="2"/>
  <c r="S114" i="2" s="1"/>
  <c r="M111" i="2"/>
  <c r="S111" i="2" s="1"/>
  <c r="M108" i="2"/>
  <c r="S108" i="2" s="1"/>
  <c r="M106" i="2"/>
  <c r="S106" i="2" s="1"/>
  <c r="M103" i="2"/>
  <c r="S103" i="2" s="1"/>
  <c r="M100" i="2"/>
  <c r="S100" i="2" s="1"/>
  <c r="M98" i="2"/>
  <c r="S98" i="2" s="1"/>
  <c r="M95" i="2"/>
  <c r="S95" i="2" s="1"/>
  <c r="M219" i="2"/>
  <c r="S219" i="2" s="1"/>
  <c r="M203" i="2"/>
  <c r="S203" i="2" s="1"/>
  <c r="M186" i="2"/>
  <c r="S186" i="2" s="1"/>
  <c r="M178" i="2"/>
  <c r="S178" i="2" s="1"/>
  <c r="M170" i="2"/>
  <c r="S170" i="2" s="1"/>
  <c r="M162" i="2"/>
  <c r="S162" i="2" s="1"/>
  <c r="M155" i="2"/>
  <c r="S155" i="2" s="1"/>
  <c r="M153" i="2"/>
  <c r="S153" i="2" s="1"/>
  <c r="M150" i="2"/>
  <c r="S150" i="2" s="1"/>
  <c r="M147" i="2"/>
  <c r="S147" i="2" s="1"/>
  <c r="M141" i="2"/>
  <c r="S141" i="2" s="1"/>
  <c r="M133" i="2"/>
  <c r="S133" i="2" s="1"/>
  <c r="M125" i="2"/>
  <c r="S125" i="2" s="1"/>
  <c r="M117" i="2"/>
  <c r="S117" i="2" s="1"/>
  <c r="M109" i="2"/>
  <c r="S109" i="2" s="1"/>
  <c r="M101" i="2"/>
  <c r="S101" i="2" s="1"/>
  <c r="M221" i="2"/>
  <c r="S221" i="2" s="1"/>
  <c r="M211" i="2"/>
  <c r="S211" i="2" s="1"/>
  <c r="M176" i="2"/>
  <c r="S176" i="2" s="1"/>
  <c r="M160" i="2"/>
  <c r="S160" i="2" s="1"/>
  <c r="M157" i="2"/>
  <c r="S157" i="2" s="1"/>
  <c r="M154" i="2"/>
  <c r="S154" i="2" s="1"/>
  <c r="M142" i="2"/>
  <c r="S142" i="2" s="1"/>
  <c r="M139" i="2"/>
  <c r="S139" i="2" s="1"/>
  <c r="M129" i="2"/>
  <c r="S129" i="2" s="1"/>
  <c r="M126" i="2"/>
  <c r="S126" i="2" s="1"/>
  <c r="M123" i="2"/>
  <c r="S123" i="2" s="1"/>
  <c r="M113" i="2"/>
  <c r="S113" i="2" s="1"/>
  <c r="M110" i="2"/>
  <c r="S110" i="2" s="1"/>
  <c r="M107" i="2"/>
  <c r="S107" i="2" s="1"/>
  <c r="M97" i="2"/>
  <c r="S97" i="2" s="1"/>
  <c r="M94" i="2"/>
  <c r="S94" i="2" s="1"/>
  <c r="M71" i="2"/>
  <c r="S71" i="2" s="1"/>
  <c r="M74" i="2"/>
  <c r="S74" i="2" s="1"/>
  <c r="M81" i="2"/>
  <c r="S81" i="2" s="1"/>
  <c r="M88" i="2"/>
  <c r="S88" i="2" s="1"/>
  <c r="M149" i="2"/>
  <c r="S149" i="2" s="1"/>
  <c r="M146" i="2"/>
  <c r="S146" i="2" s="1"/>
  <c r="M137" i="2"/>
  <c r="S137" i="2" s="1"/>
  <c r="M134" i="2"/>
  <c r="S134" i="2" s="1"/>
  <c r="M205" i="2"/>
  <c r="S205" i="2" s="1"/>
  <c r="M182" i="2"/>
  <c r="S182" i="2" s="1"/>
  <c r="M166" i="2"/>
  <c r="S166" i="2" s="1"/>
  <c r="M151" i="2"/>
  <c r="S151" i="2" s="1"/>
  <c r="M148" i="2"/>
  <c r="S148" i="2" s="1"/>
  <c r="M136" i="2"/>
  <c r="S136" i="2" s="1"/>
  <c r="M120" i="2"/>
  <c r="S120" i="2" s="1"/>
  <c r="M104" i="2"/>
  <c r="S104" i="2" s="1"/>
  <c r="M79" i="2"/>
  <c r="S79" i="2" s="1"/>
  <c r="M80" i="2"/>
  <c r="S80" i="2" s="1"/>
  <c r="M82" i="2"/>
  <c r="S82" i="2" s="1"/>
  <c r="M83" i="2"/>
  <c r="S83" i="2" s="1"/>
  <c r="M85" i="2"/>
  <c r="S85" i="2" s="1"/>
  <c r="M86" i="2"/>
  <c r="S86" i="2" s="1"/>
  <c r="M87" i="2"/>
  <c r="S87" i="2" s="1"/>
  <c r="M89" i="2"/>
  <c r="S89" i="2" s="1"/>
  <c r="M92" i="2"/>
  <c r="S92" i="2" s="1"/>
  <c r="M93" i="2"/>
  <c r="S93" i="2" s="1"/>
  <c r="M70" i="2"/>
  <c r="S70" i="2" s="1"/>
  <c r="M68" i="2"/>
  <c r="S68" i="2" s="1"/>
  <c r="M195" i="2"/>
  <c r="S195" i="2" s="1"/>
  <c r="M184" i="2"/>
  <c r="S184" i="2" s="1"/>
  <c r="M168" i="2"/>
  <c r="S168" i="2" s="1"/>
  <c r="M189" i="2"/>
  <c r="S189" i="2" s="1"/>
  <c r="M115" i="2"/>
  <c r="S115" i="2" s="1"/>
  <c r="M112" i="2"/>
  <c r="S112" i="2" s="1"/>
  <c r="M105" i="2"/>
  <c r="S105" i="2" s="1"/>
  <c r="M75" i="2"/>
  <c r="S75" i="2" s="1"/>
  <c r="M76" i="2"/>
  <c r="S76" i="2" s="1"/>
  <c r="M77" i="2"/>
  <c r="S77" i="2" s="1"/>
  <c r="M78" i="2"/>
  <c r="S78" i="2" s="1"/>
  <c r="M90" i="2"/>
  <c r="S90" i="2" s="1"/>
  <c r="M118" i="2"/>
  <c r="S118" i="2" s="1"/>
  <c r="M84" i="2"/>
  <c r="S84" i="2" s="1"/>
  <c r="M69" i="2"/>
  <c r="S69" i="2" s="1"/>
  <c r="M158" i="2"/>
  <c r="S158" i="2" s="1"/>
  <c r="M156" i="2"/>
  <c r="S156" i="2" s="1"/>
  <c r="M144" i="2"/>
  <c r="S144" i="2" s="1"/>
  <c r="M131" i="2"/>
  <c r="S131" i="2" s="1"/>
  <c r="M128" i="2"/>
  <c r="S128" i="2" s="1"/>
  <c r="M121" i="2"/>
  <c r="S121" i="2" s="1"/>
  <c r="M99" i="2"/>
  <c r="S99" i="2" s="1"/>
  <c r="M96" i="2"/>
  <c r="S96" i="2" s="1"/>
  <c r="M72" i="2"/>
  <c r="S72" i="2" s="1"/>
  <c r="M73" i="2"/>
  <c r="S73" i="2" s="1"/>
  <c r="M174" i="2"/>
  <c r="S174" i="2" s="1"/>
  <c r="M227" i="2"/>
  <c r="S227" i="2" s="1"/>
  <c r="M102" i="2"/>
  <c r="S102" i="2" s="1"/>
  <c r="M91" i="2"/>
  <c r="S91" i="2" s="1"/>
  <c r="E27" i="2"/>
  <c r="L231" i="2"/>
  <c r="R231" i="2" s="1"/>
  <c r="L229" i="2"/>
  <c r="R229" i="2" s="1"/>
  <c r="L227" i="2"/>
  <c r="R227" i="2" s="1"/>
  <c r="L225" i="2"/>
  <c r="R225" i="2" s="1"/>
  <c r="L223" i="2"/>
  <c r="R223" i="2" s="1"/>
  <c r="L221" i="2"/>
  <c r="R221" i="2" s="1"/>
  <c r="L219" i="2"/>
  <c r="R219" i="2" s="1"/>
  <c r="L217" i="2"/>
  <c r="R217" i="2" s="1"/>
  <c r="L215" i="2"/>
  <c r="R215" i="2" s="1"/>
  <c r="L213" i="2"/>
  <c r="R213" i="2" s="1"/>
  <c r="L211" i="2"/>
  <c r="R211" i="2" s="1"/>
  <c r="L209" i="2"/>
  <c r="R209" i="2" s="1"/>
  <c r="L207" i="2"/>
  <c r="R207" i="2" s="1"/>
  <c r="L205" i="2"/>
  <c r="R205" i="2" s="1"/>
  <c r="L203" i="2"/>
  <c r="R203" i="2" s="1"/>
  <c r="L201" i="2"/>
  <c r="R201" i="2" s="1"/>
  <c r="L199" i="2"/>
  <c r="R199" i="2" s="1"/>
  <c r="L197" i="2"/>
  <c r="R197" i="2" s="1"/>
  <c r="L195" i="2"/>
  <c r="R195" i="2" s="1"/>
  <c r="L193" i="2"/>
  <c r="R193" i="2" s="1"/>
  <c r="L191" i="2"/>
  <c r="R191" i="2" s="1"/>
  <c r="L230" i="2"/>
  <c r="R230" i="2" s="1"/>
  <c r="L222" i="2"/>
  <c r="R222" i="2" s="1"/>
  <c r="L214" i="2"/>
  <c r="R214" i="2" s="1"/>
  <c r="L206" i="2"/>
  <c r="R206" i="2" s="1"/>
  <c r="L198" i="2"/>
  <c r="R198" i="2" s="1"/>
  <c r="L190" i="2"/>
  <c r="R190" i="2" s="1"/>
  <c r="L188" i="2"/>
  <c r="R188" i="2" s="1"/>
  <c r="L186" i="2"/>
  <c r="R186" i="2" s="1"/>
  <c r="L184" i="2"/>
  <c r="R184" i="2" s="1"/>
  <c r="L182" i="2"/>
  <c r="R182" i="2" s="1"/>
  <c r="L180" i="2"/>
  <c r="R180" i="2" s="1"/>
  <c r="L178" i="2"/>
  <c r="R178" i="2" s="1"/>
  <c r="L176" i="2"/>
  <c r="R176" i="2" s="1"/>
  <c r="L174" i="2"/>
  <c r="R174" i="2" s="1"/>
  <c r="L172" i="2"/>
  <c r="R172" i="2" s="1"/>
  <c r="L170" i="2"/>
  <c r="R170" i="2" s="1"/>
  <c r="L168" i="2"/>
  <c r="R168" i="2" s="1"/>
  <c r="L166" i="2"/>
  <c r="R166" i="2" s="1"/>
  <c r="L164" i="2"/>
  <c r="R164" i="2" s="1"/>
  <c r="L162" i="2"/>
  <c r="R162" i="2" s="1"/>
  <c r="L160" i="2"/>
  <c r="R160" i="2" s="1"/>
  <c r="L158" i="2"/>
  <c r="R158" i="2" s="1"/>
  <c r="L228" i="2"/>
  <c r="R228" i="2" s="1"/>
  <c r="L220" i="2"/>
  <c r="R220" i="2" s="1"/>
  <c r="L212" i="2"/>
  <c r="R212" i="2" s="1"/>
  <c r="L204" i="2"/>
  <c r="R204" i="2" s="1"/>
  <c r="L196" i="2"/>
  <c r="R196" i="2" s="1"/>
  <c r="L185" i="2"/>
  <c r="R185" i="2" s="1"/>
  <c r="L177" i="2"/>
  <c r="R177" i="2" s="1"/>
  <c r="L169" i="2"/>
  <c r="R169" i="2" s="1"/>
  <c r="L161" i="2"/>
  <c r="R161" i="2" s="1"/>
  <c r="L157" i="2"/>
  <c r="R157" i="2" s="1"/>
  <c r="L154" i="2"/>
  <c r="R154" i="2" s="1"/>
  <c r="L151" i="2"/>
  <c r="R151" i="2" s="1"/>
  <c r="L149" i="2"/>
  <c r="R149" i="2" s="1"/>
  <c r="L146" i="2"/>
  <c r="R146" i="2" s="1"/>
  <c r="L137" i="2"/>
  <c r="R137" i="2" s="1"/>
  <c r="L129" i="2"/>
  <c r="R129" i="2" s="1"/>
  <c r="L121" i="2"/>
  <c r="R121" i="2" s="1"/>
  <c r="L113" i="2"/>
  <c r="R113" i="2" s="1"/>
  <c r="L105" i="2"/>
  <c r="R105" i="2" s="1"/>
  <c r="L97" i="2"/>
  <c r="R97" i="2" s="1"/>
  <c r="L224" i="2"/>
  <c r="R224" i="2" s="1"/>
  <c r="L218" i="2"/>
  <c r="R218" i="2" s="1"/>
  <c r="L208" i="2"/>
  <c r="R208" i="2" s="1"/>
  <c r="L202" i="2"/>
  <c r="R202" i="2" s="1"/>
  <c r="L192" i="2"/>
  <c r="R192" i="2" s="1"/>
  <c r="L183" i="2"/>
  <c r="R183" i="2" s="1"/>
  <c r="L175" i="2"/>
  <c r="R175" i="2" s="1"/>
  <c r="L167" i="2"/>
  <c r="R167" i="2" s="1"/>
  <c r="L159" i="2"/>
  <c r="R159" i="2" s="1"/>
  <c r="L152" i="2"/>
  <c r="R152" i="2" s="1"/>
  <c r="L145" i="2"/>
  <c r="R145" i="2" s="1"/>
  <c r="L143" i="2"/>
  <c r="R143" i="2" s="1"/>
  <c r="L140" i="2"/>
  <c r="R140" i="2" s="1"/>
  <c r="L138" i="2"/>
  <c r="R138" i="2" s="1"/>
  <c r="L135" i="2"/>
  <c r="R135" i="2" s="1"/>
  <c r="L132" i="2"/>
  <c r="R132" i="2" s="1"/>
  <c r="L130" i="2"/>
  <c r="R130" i="2" s="1"/>
  <c r="L127" i="2"/>
  <c r="R127" i="2" s="1"/>
  <c r="L124" i="2"/>
  <c r="R124" i="2" s="1"/>
  <c r="L122" i="2"/>
  <c r="R122" i="2" s="1"/>
  <c r="L119" i="2"/>
  <c r="R119" i="2" s="1"/>
  <c r="L116" i="2"/>
  <c r="R116" i="2" s="1"/>
  <c r="L114" i="2"/>
  <c r="R114" i="2" s="1"/>
  <c r="L111" i="2"/>
  <c r="R111" i="2" s="1"/>
  <c r="L108" i="2"/>
  <c r="R108" i="2" s="1"/>
  <c r="L106" i="2"/>
  <c r="R106" i="2" s="1"/>
  <c r="L103" i="2"/>
  <c r="R103" i="2" s="1"/>
  <c r="L100" i="2"/>
  <c r="R100" i="2" s="1"/>
  <c r="L98" i="2"/>
  <c r="R98" i="2" s="1"/>
  <c r="L95" i="2"/>
  <c r="R95" i="2" s="1"/>
  <c r="L216" i="2"/>
  <c r="R216" i="2" s="1"/>
  <c r="L210" i="2"/>
  <c r="R210" i="2" s="1"/>
  <c r="L189" i="2"/>
  <c r="R189" i="2" s="1"/>
  <c r="L156" i="2"/>
  <c r="R156" i="2" s="1"/>
  <c r="L150" i="2"/>
  <c r="R150" i="2" s="1"/>
  <c r="L147" i="2"/>
  <c r="R147" i="2" s="1"/>
  <c r="L144" i="2"/>
  <c r="R144" i="2" s="1"/>
  <c r="L128" i="2"/>
  <c r="R128" i="2" s="1"/>
  <c r="L112" i="2"/>
  <c r="R112" i="2" s="1"/>
  <c r="L96" i="2"/>
  <c r="R96" i="2" s="1"/>
  <c r="L79" i="2"/>
  <c r="L80" i="2"/>
  <c r="L82" i="2"/>
  <c r="R82" i="2" s="1"/>
  <c r="L83" i="2"/>
  <c r="L85" i="2"/>
  <c r="L86" i="2"/>
  <c r="R86" i="2" s="1"/>
  <c r="L87" i="2"/>
  <c r="L89" i="2"/>
  <c r="L92" i="2"/>
  <c r="R92" i="2" s="1"/>
  <c r="L93" i="2"/>
  <c r="L69" i="2"/>
  <c r="L155" i="2"/>
  <c r="R155" i="2" s="1"/>
  <c r="L148" i="2"/>
  <c r="R148" i="2" s="1"/>
  <c r="L136" i="2"/>
  <c r="R136" i="2" s="1"/>
  <c r="L187" i="2"/>
  <c r="R187" i="2" s="1"/>
  <c r="L181" i="2"/>
  <c r="R181" i="2" s="1"/>
  <c r="L171" i="2"/>
  <c r="R171" i="2" s="1"/>
  <c r="L165" i="2"/>
  <c r="R165" i="2" s="1"/>
  <c r="L142" i="2"/>
  <c r="R142" i="2" s="1"/>
  <c r="L139" i="2"/>
  <c r="R139" i="2" s="1"/>
  <c r="L133" i="2"/>
  <c r="R133" i="2" s="1"/>
  <c r="L126" i="2"/>
  <c r="R126" i="2" s="1"/>
  <c r="L123" i="2"/>
  <c r="R123" i="2" s="1"/>
  <c r="L117" i="2"/>
  <c r="R117" i="2" s="1"/>
  <c r="L110" i="2"/>
  <c r="R110" i="2" s="1"/>
  <c r="L107" i="2"/>
  <c r="R107" i="2" s="1"/>
  <c r="L101" i="2"/>
  <c r="R101" i="2" s="1"/>
  <c r="L94" i="2"/>
  <c r="R94" i="2" s="1"/>
  <c r="L75" i="2"/>
  <c r="R75" i="2" s="1"/>
  <c r="L76" i="2"/>
  <c r="L77" i="2"/>
  <c r="L78" i="2"/>
  <c r="L84" i="2"/>
  <c r="L91" i="2"/>
  <c r="L194" i="2"/>
  <c r="R194" i="2" s="1"/>
  <c r="L200" i="2"/>
  <c r="R200" i="2" s="1"/>
  <c r="L163" i="2"/>
  <c r="R163" i="2" s="1"/>
  <c r="L125" i="2"/>
  <c r="R125" i="2" s="1"/>
  <c r="L120" i="2"/>
  <c r="R120" i="2" s="1"/>
  <c r="L102" i="2"/>
  <c r="R102" i="2" s="1"/>
  <c r="L68" i="2"/>
  <c r="L179" i="2"/>
  <c r="R179" i="2" s="1"/>
  <c r="L115" i="2"/>
  <c r="R115" i="2" s="1"/>
  <c r="L72" i="2"/>
  <c r="L73" i="2"/>
  <c r="L74" i="2"/>
  <c r="L81" i="2"/>
  <c r="L70" i="2"/>
  <c r="L153" i="2"/>
  <c r="R153" i="2" s="1"/>
  <c r="L141" i="2"/>
  <c r="R141" i="2" s="1"/>
  <c r="L134" i="2"/>
  <c r="R134" i="2" s="1"/>
  <c r="L118" i="2"/>
  <c r="R118" i="2" s="1"/>
  <c r="L109" i="2"/>
  <c r="R109" i="2" s="1"/>
  <c r="L104" i="2"/>
  <c r="R104" i="2" s="1"/>
  <c r="L88" i="2"/>
  <c r="L173" i="2"/>
  <c r="R173" i="2" s="1"/>
  <c r="L90" i="2"/>
  <c r="L226" i="2"/>
  <c r="R226" i="2" s="1"/>
  <c r="L131" i="2"/>
  <c r="R131" i="2" s="1"/>
  <c r="L99" i="2"/>
  <c r="R99" i="2" s="1"/>
  <c r="L71" i="2"/>
  <c r="N68" i="2"/>
  <c r="T68" i="2" s="1"/>
  <c r="D69" i="2"/>
  <c r="E29" i="2"/>
  <c r="E20" i="2"/>
  <c r="K20" i="2" s="1"/>
  <c r="F27" i="2"/>
  <c r="F19" i="2"/>
  <c r="G19" i="2" s="1"/>
  <c r="H19" i="2" s="1"/>
  <c r="I19" i="2" s="1"/>
  <c r="D22" i="1"/>
  <c r="D23" i="1" s="1"/>
  <c r="G23" i="1" s="1"/>
  <c r="G24" i="1" s="1"/>
  <c r="E33" i="1"/>
  <c r="E34" i="1" s="1"/>
  <c r="G34" i="1" s="1"/>
  <c r="S336" i="4" l="1"/>
  <c r="S384" i="4"/>
  <c r="S322" i="4"/>
  <c r="S370" i="4"/>
  <c r="S423" i="4"/>
  <c r="S469" i="4"/>
  <c r="S616" i="4"/>
  <c r="S632" i="4"/>
  <c r="S680" i="4"/>
  <c r="S707" i="4"/>
  <c r="S304" i="4"/>
  <c r="S352" i="4"/>
  <c r="S306" i="4"/>
  <c r="S354" i="4"/>
  <c r="S417" i="4"/>
  <c r="S453" i="4"/>
  <c r="S618" i="4"/>
  <c r="S320" i="4"/>
  <c r="S368" i="4"/>
  <c r="S338" i="4"/>
  <c r="S386" i="4"/>
  <c r="S401" i="4"/>
  <c r="S407" i="4"/>
  <c r="S585" i="4"/>
  <c r="AK69" i="4"/>
  <c r="AM69" i="4" s="1"/>
  <c r="T69" i="4"/>
  <c r="S94" i="4"/>
  <c r="S157" i="4"/>
  <c r="S120" i="4"/>
  <c r="S184" i="4"/>
  <c r="S211" i="4"/>
  <c r="S275" i="4"/>
  <c r="S406" i="4"/>
  <c r="S471" i="4"/>
  <c r="S536" i="4"/>
  <c r="S673" i="4"/>
  <c r="S704" i="4"/>
  <c r="S89" i="4"/>
  <c r="S110" i="4"/>
  <c r="S173" i="4"/>
  <c r="S136" i="4"/>
  <c r="S243" i="4"/>
  <c r="S482" i="4"/>
  <c r="S470" i="4"/>
  <c r="S610" i="4"/>
  <c r="K20" i="4"/>
  <c r="F20" i="4"/>
  <c r="G20" i="4" s="1"/>
  <c r="H20" i="4" s="1"/>
  <c r="I20" i="4" s="1"/>
  <c r="G26" i="4" s="1"/>
  <c r="K19" i="4"/>
  <c r="F19" i="4"/>
  <c r="G19" i="4" s="1"/>
  <c r="H19" i="4" s="1"/>
  <c r="I19" i="4" s="1"/>
  <c r="G25" i="4" s="1"/>
  <c r="P711" i="4"/>
  <c r="Y711" i="4" s="1"/>
  <c r="P710" i="4"/>
  <c r="Y710" i="4" s="1"/>
  <c r="P708" i="4"/>
  <c r="Y708" i="4" s="1"/>
  <c r="P709" i="4"/>
  <c r="Y709" i="4" s="1"/>
  <c r="P706" i="4"/>
  <c r="Y706" i="4" s="1"/>
  <c r="P702" i="4"/>
  <c r="Y702" i="4" s="1"/>
  <c r="P698" i="4"/>
  <c r="Y698" i="4" s="1"/>
  <c r="P703" i="4"/>
  <c r="Y703" i="4" s="1"/>
  <c r="P707" i="4"/>
  <c r="Y707" i="4" s="1"/>
  <c r="P701" i="4"/>
  <c r="Y701" i="4" s="1"/>
  <c r="P700" i="4"/>
  <c r="Y700" i="4" s="1"/>
  <c r="P699" i="4"/>
  <c r="Y699" i="4" s="1"/>
  <c r="P697" i="4"/>
  <c r="Y697" i="4" s="1"/>
  <c r="P694" i="4"/>
  <c r="Y694" i="4" s="1"/>
  <c r="P690" i="4"/>
  <c r="Y690" i="4" s="1"/>
  <c r="P705" i="4"/>
  <c r="Y705" i="4" s="1"/>
  <c r="P704" i="4"/>
  <c r="Y704" i="4" s="1"/>
  <c r="P696" i="4"/>
  <c r="Y696" i="4" s="1"/>
  <c r="P692" i="4"/>
  <c r="Y692" i="4" s="1"/>
  <c r="P689" i="4"/>
  <c r="Y689" i="4" s="1"/>
  <c r="P695" i="4"/>
  <c r="Y695" i="4" s="1"/>
  <c r="P693" i="4"/>
  <c r="Y693" i="4" s="1"/>
  <c r="P691" i="4"/>
  <c r="Y691" i="4" s="1"/>
  <c r="P688" i="4"/>
  <c r="Y688" i="4" s="1"/>
  <c r="P684" i="4"/>
  <c r="Y684" i="4" s="1"/>
  <c r="P680" i="4"/>
  <c r="Y680" i="4" s="1"/>
  <c r="P686" i="4"/>
  <c r="Y686" i="4" s="1"/>
  <c r="P682" i="4"/>
  <c r="Y682" i="4" s="1"/>
  <c r="P678" i="4"/>
  <c r="Y678" i="4" s="1"/>
  <c r="P677" i="4"/>
  <c r="Y677" i="4" s="1"/>
  <c r="P673" i="4"/>
  <c r="Y673" i="4" s="1"/>
  <c r="P687" i="4"/>
  <c r="Y687" i="4" s="1"/>
  <c r="P685" i="4"/>
  <c r="Y685" i="4" s="1"/>
  <c r="P683" i="4"/>
  <c r="Y683" i="4" s="1"/>
  <c r="P681" i="4"/>
  <c r="Y681" i="4" s="1"/>
  <c r="P679" i="4"/>
  <c r="Y679" i="4" s="1"/>
  <c r="P674" i="4"/>
  <c r="Y674" i="4" s="1"/>
  <c r="P669" i="4"/>
  <c r="Y669" i="4" s="1"/>
  <c r="P665" i="4"/>
  <c r="Y665" i="4" s="1"/>
  <c r="P675" i="4"/>
  <c r="Y675" i="4" s="1"/>
  <c r="P672" i="4"/>
  <c r="Y672" i="4" s="1"/>
  <c r="P668" i="4"/>
  <c r="Y668" i="4" s="1"/>
  <c r="P664" i="4"/>
  <c r="Y664" i="4" s="1"/>
  <c r="P660" i="4"/>
  <c r="Y660" i="4" s="1"/>
  <c r="P671" i="4"/>
  <c r="Y671" i="4" s="1"/>
  <c r="P676" i="4"/>
  <c r="Y676" i="4" s="1"/>
  <c r="P670" i="4"/>
  <c r="Y670" i="4" s="1"/>
  <c r="P666" i="4"/>
  <c r="Y666" i="4" s="1"/>
  <c r="P662" i="4"/>
  <c r="Y662" i="4" s="1"/>
  <c r="P667" i="4"/>
  <c r="Y667" i="4" s="1"/>
  <c r="P658" i="4"/>
  <c r="Y658" i="4" s="1"/>
  <c r="P663" i="4"/>
  <c r="Y663" i="4" s="1"/>
  <c r="P661" i="4"/>
  <c r="Y661" i="4" s="1"/>
  <c r="P657" i="4"/>
  <c r="Y657" i="4" s="1"/>
  <c r="P653" i="4"/>
  <c r="Y653" i="4" s="1"/>
  <c r="P659" i="4"/>
  <c r="Y659" i="4" s="1"/>
  <c r="P656" i="4"/>
  <c r="Y656" i="4" s="1"/>
  <c r="P652" i="4"/>
  <c r="Y652" i="4" s="1"/>
  <c r="P655" i="4"/>
  <c r="Y655" i="4" s="1"/>
  <c r="P654" i="4"/>
  <c r="Y654" i="4" s="1"/>
  <c r="P651" i="4"/>
  <c r="Y651" i="4" s="1"/>
  <c r="P650" i="4"/>
  <c r="Y650" i="4" s="1"/>
  <c r="P646" i="4"/>
  <c r="Y646" i="4" s="1"/>
  <c r="P642" i="4"/>
  <c r="Y642" i="4" s="1"/>
  <c r="P638" i="4"/>
  <c r="Y638" i="4" s="1"/>
  <c r="P634" i="4"/>
  <c r="Y634" i="4" s="1"/>
  <c r="P649" i="4"/>
  <c r="Y649" i="4" s="1"/>
  <c r="P645" i="4"/>
  <c r="Y645" i="4" s="1"/>
  <c r="P641" i="4"/>
  <c r="Y641" i="4" s="1"/>
  <c r="P637" i="4"/>
  <c r="Y637" i="4" s="1"/>
  <c r="P648" i="4"/>
  <c r="Y648" i="4" s="1"/>
  <c r="P644" i="4"/>
  <c r="Y644" i="4" s="1"/>
  <c r="P640" i="4"/>
  <c r="Y640" i="4" s="1"/>
  <c r="P636" i="4"/>
  <c r="Y636" i="4" s="1"/>
  <c r="P647" i="4"/>
  <c r="Y647" i="4" s="1"/>
  <c r="P643" i="4"/>
  <c r="Y643" i="4" s="1"/>
  <c r="P639" i="4"/>
  <c r="Y639" i="4" s="1"/>
  <c r="P635" i="4"/>
  <c r="Y635" i="4" s="1"/>
  <c r="P629" i="4"/>
  <c r="Y629" i="4" s="1"/>
  <c r="P625" i="4"/>
  <c r="Y625" i="4" s="1"/>
  <c r="P621" i="4"/>
  <c r="Y621" i="4" s="1"/>
  <c r="P628" i="4"/>
  <c r="Y628" i="4" s="1"/>
  <c r="P624" i="4"/>
  <c r="Y624" i="4" s="1"/>
  <c r="P620" i="4"/>
  <c r="Y620" i="4" s="1"/>
  <c r="P631" i="4"/>
  <c r="Y631" i="4" s="1"/>
  <c r="P627" i="4"/>
  <c r="Y627" i="4" s="1"/>
  <c r="P623" i="4"/>
  <c r="Y623" i="4" s="1"/>
  <c r="P619" i="4"/>
  <c r="Y619" i="4" s="1"/>
  <c r="P615" i="4"/>
  <c r="Y615" i="4" s="1"/>
  <c r="P633" i="4"/>
  <c r="Y633" i="4" s="1"/>
  <c r="P632" i="4"/>
  <c r="Y632" i="4" s="1"/>
  <c r="P630" i="4"/>
  <c r="Y630" i="4" s="1"/>
  <c r="P626" i="4"/>
  <c r="Y626" i="4" s="1"/>
  <c r="P622" i="4"/>
  <c r="Y622" i="4" s="1"/>
  <c r="P618" i="4"/>
  <c r="Y618" i="4" s="1"/>
  <c r="P614" i="4"/>
  <c r="Y614" i="4" s="1"/>
  <c r="P617" i="4"/>
  <c r="Y617" i="4" s="1"/>
  <c r="P616" i="4"/>
  <c r="Y616" i="4" s="1"/>
  <c r="P607" i="4"/>
  <c r="Y607" i="4" s="1"/>
  <c r="P603" i="4"/>
  <c r="Y603" i="4" s="1"/>
  <c r="P599" i="4"/>
  <c r="Y599" i="4" s="1"/>
  <c r="P613" i="4"/>
  <c r="Y613" i="4" s="1"/>
  <c r="P610" i="4"/>
  <c r="Y610" i="4" s="1"/>
  <c r="P606" i="4"/>
  <c r="Y606" i="4" s="1"/>
  <c r="P602" i="4"/>
  <c r="Y602" i="4" s="1"/>
  <c r="P611" i="4"/>
  <c r="Y611" i="4" s="1"/>
  <c r="P609" i="4"/>
  <c r="Y609" i="4" s="1"/>
  <c r="P605" i="4"/>
  <c r="Y605" i="4" s="1"/>
  <c r="P601" i="4"/>
  <c r="Y601" i="4" s="1"/>
  <c r="P597" i="4"/>
  <c r="Y597" i="4" s="1"/>
  <c r="P593" i="4"/>
  <c r="Y593" i="4" s="1"/>
  <c r="P612" i="4"/>
  <c r="Y612" i="4" s="1"/>
  <c r="P608" i="4"/>
  <c r="Y608" i="4" s="1"/>
  <c r="P604" i="4"/>
  <c r="Y604" i="4" s="1"/>
  <c r="P600" i="4"/>
  <c r="Y600" i="4" s="1"/>
  <c r="P596" i="4"/>
  <c r="Y596" i="4" s="1"/>
  <c r="P592" i="4"/>
  <c r="Y592" i="4" s="1"/>
  <c r="P591" i="4"/>
  <c r="Y591" i="4" s="1"/>
  <c r="P587" i="4"/>
  <c r="Y587" i="4" s="1"/>
  <c r="P583" i="4"/>
  <c r="Y583" i="4" s="1"/>
  <c r="P579" i="4"/>
  <c r="Y579" i="4" s="1"/>
  <c r="P575" i="4"/>
  <c r="Y575" i="4" s="1"/>
  <c r="P571" i="4"/>
  <c r="Y571" i="4" s="1"/>
  <c r="P595" i="4"/>
  <c r="Y595" i="4" s="1"/>
  <c r="P590" i="4"/>
  <c r="Y590" i="4" s="1"/>
  <c r="P586" i="4"/>
  <c r="Y586" i="4" s="1"/>
  <c r="P582" i="4"/>
  <c r="Y582" i="4" s="1"/>
  <c r="P578" i="4"/>
  <c r="Y578" i="4" s="1"/>
  <c r="P574" i="4"/>
  <c r="Y574" i="4" s="1"/>
  <c r="P589" i="4"/>
  <c r="Y589" i="4" s="1"/>
  <c r="P585" i="4"/>
  <c r="Y585" i="4" s="1"/>
  <c r="P581" i="4"/>
  <c r="Y581" i="4" s="1"/>
  <c r="P577" i="4"/>
  <c r="Y577" i="4" s="1"/>
  <c r="P598" i="4"/>
  <c r="Y598" i="4" s="1"/>
  <c r="P594" i="4"/>
  <c r="Y594" i="4" s="1"/>
  <c r="P588" i="4"/>
  <c r="Y588" i="4" s="1"/>
  <c r="P584" i="4"/>
  <c r="Y584" i="4" s="1"/>
  <c r="P580" i="4"/>
  <c r="Y580" i="4" s="1"/>
  <c r="P576" i="4"/>
  <c r="Y576" i="4" s="1"/>
  <c r="P572" i="4"/>
  <c r="Y572" i="4" s="1"/>
  <c r="P568" i="4"/>
  <c r="Y568" i="4" s="1"/>
  <c r="P573" i="4"/>
  <c r="Y573" i="4" s="1"/>
  <c r="P566" i="4"/>
  <c r="Y566" i="4" s="1"/>
  <c r="P564" i="4"/>
  <c r="Y564" i="4" s="1"/>
  <c r="P560" i="4"/>
  <c r="Y560" i="4" s="1"/>
  <c r="P556" i="4"/>
  <c r="Y556" i="4" s="1"/>
  <c r="P552" i="4"/>
  <c r="Y552" i="4" s="1"/>
  <c r="P548" i="4"/>
  <c r="Y548" i="4" s="1"/>
  <c r="P544" i="4"/>
  <c r="Y544" i="4" s="1"/>
  <c r="P540" i="4"/>
  <c r="Y540" i="4" s="1"/>
  <c r="P536" i="4"/>
  <c r="Y536" i="4" s="1"/>
  <c r="P532" i="4"/>
  <c r="Y532" i="4" s="1"/>
  <c r="P569" i="4"/>
  <c r="Y569" i="4" s="1"/>
  <c r="P563" i="4"/>
  <c r="Y563" i="4" s="1"/>
  <c r="P559" i="4"/>
  <c r="Y559" i="4" s="1"/>
  <c r="P555" i="4"/>
  <c r="Y555" i="4" s="1"/>
  <c r="P551" i="4"/>
  <c r="Y551" i="4" s="1"/>
  <c r="P547" i="4"/>
  <c r="Y547" i="4" s="1"/>
  <c r="P543" i="4"/>
  <c r="Y543" i="4" s="1"/>
  <c r="P539" i="4"/>
  <c r="Y539" i="4" s="1"/>
  <c r="P535" i="4"/>
  <c r="Y535" i="4" s="1"/>
  <c r="P570" i="4"/>
  <c r="Y570" i="4" s="1"/>
  <c r="P567" i="4"/>
  <c r="Y567" i="4" s="1"/>
  <c r="P562" i="4"/>
  <c r="Y562" i="4" s="1"/>
  <c r="P558" i="4"/>
  <c r="Y558" i="4" s="1"/>
  <c r="P554" i="4"/>
  <c r="Y554" i="4" s="1"/>
  <c r="P550" i="4"/>
  <c r="Y550" i="4" s="1"/>
  <c r="P546" i="4"/>
  <c r="Y546" i="4" s="1"/>
  <c r="P542" i="4"/>
  <c r="Y542" i="4" s="1"/>
  <c r="P538" i="4"/>
  <c r="Y538" i="4" s="1"/>
  <c r="P534" i="4"/>
  <c r="Y534" i="4" s="1"/>
  <c r="P565" i="4"/>
  <c r="Y565" i="4" s="1"/>
  <c r="P561" i="4"/>
  <c r="Y561" i="4" s="1"/>
  <c r="P557" i="4"/>
  <c r="Y557" i="4" s="1"/>
  <c r="P553" i="4"/>
  <c r="Y553" i="4" s="1"/>
  <c r="P549" i="4"/>
  <c r="Y549" i="4" s="1"/>
  <c r="P545" i="4"/>
  <c r="Y545" i="4" s="1"/>
  <c r="P541" i="4"/>
  <c r="Y541" i="4" s="1"/>
  <c r="P537" i="4"/>
  <c r="Y537" i="4" s="1"/>
  <c r="P533" i="4"/>
  <c r="Y533" i="4" s="1"/>
  <c r="P529" i="4"/>
  <c r="Y529" i="4" s="1"/>
  <c r="P525" i="4"/>
  <c r="Y525" i="4" s="1"/>
  <c r="P528" i="4"/>
  <c r="Y528" i="4" s="1"/>
  <c r="P523" i="4"/>
  <c r="Y523" i="4" s="1"/>
  <c r="P519" i="4"/>
  <c r="Y519" i="4" s="1"/>
  <c r="P515" i="4"/>
  <c r="Y515" i="4" s="1"/>
  <c r="P511" i="4"/>
  <c r="Y511" i="4" s="1"/>
  <c r="P507" i="4"/>
  <c r="Y507" i="4" s="1"/>
  <c r="P503" i="4"/>
  <c r="Y503" i="4" s="1"/>
  <c r="P499" i="4"/>
  <c r="Y499" i="4" s="1"/>
  <c r="P495" i="4"/>
  <c r="Y495" i="4" s="1"/>
  <c r="P491" i="4"/>
  <c r="Y491" i="4" s="1"/>
  <c r="P487" i="4"/>
  <c r="Y487" i="4" s="1"/>
  <c r="P531" i="4"/>
  <c r="Y531" i="4" s="1"/>
  <c r="P530" i="4"/>
  <c r="Y530" i="4" s="1"/>
  <c r="P526" i="4"/>
  <c r="Y526" i="4" s="1"/>
  <c r="P522" i="4"/>
  <c r="Y522" i="4" s="1"/>
  <c r="P518" i="4"/>
  <c r="Y518" i="4" s="1"/>
  <c r="P514" i="4"/>
  <c r="Y514" i="4" s="1"/>
  <c r="P510" i="4"/>
  <c r="Y510" i="4" s="1"/>
  <c r="P506" i="4"/>
  <c r="Y506" i="4" s="1"/>
  <c r="P502" i="4"/>
  <c r="Y502" i="4" s="1"/>
  <c r="P498" i="4"/>
  <c r="Y498" i="4" s="1"/>
  <c r="P494" i="4"/>
  <c r="Y494" i="4" s="1"/>
  <c r="P490" i="4"/>
  <c r="Y490" i="4" s="1"/>
  <c r="P527" i="4"/>
  <c r="Y527" i="4" s="1"/>
  <c r="P524" i="4"/>
  <c r="Y524" i="4" s="1"/>
  <c r="P521" i="4"/>
  <c r="Y521" i="4" s="1"/>
  <c r="P517" i="4"/>
  <c r="Y517" i="4" s="1"/>
  <c r="P513" i="4"/>
  <c r="Y513" i="4" s="1"/>
  <c r="P509" i="4"/>
  <c r="Y509" i="4" s="1"/>
  <c r="P505" i="4"/>
  <c r="Y505" i="4" s="1"/>
  <c r="P501" i="4"/>
  <c r="Y501" i="4" s="1"/>
  <c r="P497" i="4"/>
  <c r="Y497" i="4" s="1"/>
  <c r="P493" i="4"/>
  <c r="Y493" i="4" s="1"/>
  <c r="P489" i="4"/>
  <c r="Y489" i="4" s="1"/>
  <c r="P485" i="4"/>
  <c r="Y485" i="4" s="1"/>
  <c r="P520" i="4"/>
  <c r="Y520" i="4" s="1"/>
  <c r="P516" i="4"/>
  <c r="Y516" i="4" s="1"/>
  <c r="P512" i="4"/>
  <c r="Y512" i="4" s="1"/>
  <c r="P508" i="4"/>
  <c r="Y508" i="4" s="1"/>
  <c r="P504" i="4"/>
  <c r="Y504" i="4" s="1"/>
  <c r="P500" i="4"/>
  <c r="Y500" i="4" s="1"/>
  <c r="P496" i="4"/>
  <c r="Y496" i="4" s="1"/>
  <c r="P492" i="4"/>
  <c r="Y492" i="4" s="1"/>
  <c r="P488" i="4"/>
  <c r="Y488" i="4" s="1"/>
  <c r="P484" i="4"/>
  <c r="Y484" i="4" s="1"/>
  <c r="P480" i="4"/>
  <c r="Y480" i="4" s="1"/>
  <c r="P481" i="4"/>
  <c r="Y481" i="4" s="1"/>
  <c r="P476" i="4"/>
  <c r="Y476" i="4" s="1"/>
  <c r="P472" i="4"/>
  <c r="Y472" i="4" s="1"/>
  <c r="P468" i="4"/>
  <c r="Y468" i="4" s="1"/>
  <c r="P464" i="4"/>
  <c r="Y464" i="4" s="1"/>
  <c r="P460" i="4"/>
  <c r="Y460" i="4" s="1"/>
  <c r="P456" i="4"/>
  <c r="Y456" i="4" s="1"/>
  <c r="P452" i="4"/>
  <c r="Y452" i="4" s="1"/>
  <c r="P448" i="4"/>
  <c r="Y448" i="4" s="1"/>
  <c r="P444" i="4"/>
  <c r="Y444" i="4" s="1"/>
  <c r="P440" i="4"/>
  <c r="Y440" i="4" s="1"/>
  <c r="P486" i="4"/>
  <c r="Y486" i="4" s="1"/>
  <c r="P482" i="4"/>
  <c r="Y482" i="4" s="1"/>
  <c r="P479" i="4"/>
  <c r="Y479" i="4" s="1"/>
  <c r="P475" i="4"/>
  <c r="Y475" i="4" s="1"/>
  <c r="P471" i="4"/>
  <c r="Y471" i="4" s="1"/>
  <c r="P467" i="4"/>
  <c r="Y467" i="4" s="1"/>
  <c r="P463" i="4"/>
  <c r="Y463" i="4" s="1"/>
  <c r="P459" i="4"/>
  <c r="Y459" i="4" s="1"/>
  <c r="P455" i="4"/>
  <c r="Y455" i="4" s="1"/>
  <c r="P451" i="4"/>
  <c r="Y451" i="4" s="1"/>
  <c r="P447" i="4"/>
  <c r="Y447" i="4" s="1"/>
  <c r="P443" i="4"/>
  <c r="Y443" i="4" s="1"/>
  <c r="P439" i="4"/>
  <c r="Y439" i="4" s="1"/>
  <c r="P483" i="4"/>
  <c r="Y483" i="4" s="1"/>
  <c r="P478" i="4"/>
  <c r="Y478" i="4" s="1"/>
  <c r="P474" i="4"/>
  <c r="Y474" i="4" s="1"/>
  <c r="P470" i="4"/>
  <c r="Y470" i="4" s="1"/>
  <c r="P466" i="4"/>
  <c r="Y466" i="4" s="1"/>
  <c r="P462" i="4"/>
  <c r="Y462" i="4" s="1"/>
  <c r="P458" i="4"/>
  <c r="Y458" i="4" s="1"/>
  <c r="P454" i="4"/>
  <c r="Y454" i="4" s="1"/>
  <c r="P450" i="4"/>
  <c r="Y450" i="4" s="1"/>
  <c r="P446" i="4"/>
  <c r="Y446" i="4" s="1"/>
  <c r="P477" i="4"/>
  <c r="Y477" i="4" s="1"/>
  <c r="P473" i="4"/>
  <c r="Y473" i="4" s="1"/>
  <c r="P469" i="4"/>
  <c r="Y469" i="4" s="1"/>
  <c r="P465" i="4"/>
  <c r="Y465" i="4" s="1"/>
  <c r="P461" i="4"/>
  <c r="Y461" i="4" s="1"/>
  <c r="P457" i="4"/>
  <c r="Y457" i="4" s="1"/>
  <c r="P453" i="4"/>
  <c r="Y453" i="4" s="1"/>
  <c r="P449" i="4"/>
  <c r="Y449" i="4" s="1"/>
  <c r="P445" i="4"/>
  <c r="Y445" i="4" s="1"/>
  <c r="P441" i="4"/>
  <c r="Y441" i="4" s="1"/>
  <c r="P437" i="4"/>
  <c r="Y437" i="4" s="1"/>
  <c r="P433" i="4"/>
  <c r="Y433" i="4" s="1"/>
  <c r="P438" i="4"/>
  <c r="Y438" i="4" s="1"/>
  <c r="P436" i="4"/>
  <c r="Y436" i="4" s="1"/>
  <c r="P429" i="4"/>
  <c r="Y429" i="4" s="1"/>
  <c r="P425" i="4"/>
  <c r="Y425" i="4" s="1"/>
  <c r="P421" i="4"/>
  <c r="Y421" i="4" s="1"/>
  <c r="P417" i="4"/>
  <c r="Y417" i="4" s="1"/>
  <c r="P413" i="4"/>
  <c r="Y413" i="4" s="1"/>
  <c r="P409" i="4"/>
  <c r="Y409" i="4" s="1"/>
  <c r="P405" i="4"/>
  <c r="Y405" i="4" s="1"/>
  <c r="P401" i="4"/>
  <c r="Y401" i="4" s="1"/>
  <c r="P397" i="4"/>
  <c r="Y397" i="4" s="1"/>
  <c r="P393" i="4"/>
  <c r="Y393" i="4" s="1"/>
  <c r="P434" i="4"/>
  <c r="Y434" i="4" s="1"/>
  <c r="P432" i="4"/>
  <c r="Y432" i="4" s="1"/>
  <c r="P428" i="4"/>
  <c r="Y428" i="4" s="1"/>
  <c r="P424" i="4"/>
  <c r="Y424" i="4" s="1"/>
  <c r="P420" i="4"/>
  <c r="Y420" i="4" s="1"/>
  <c r="P416" i="4"/>
  <c r="Y416" i="4" s="1"/>
  <c r="P412" i="4"/>
  <c r="Y412" i="4" s="1"/>
  <c r="P408" i="4"/>
  <c r="Y408" i="4" s="1"/>
  <c r="P435" i="4"/>
  <c r="Y435" i="4" s="1"/>
  <c r="P431" i="4"/>
  <c r="Y431" i="4" s="1"/>
  <c r="P427" i="4"/>
  <c r="Y427" i="4" s="1"/>
  <c r="P423" i="4"/>
  <c r="Y423" i="4" s="1"/>
  <c r="P419" i="4"/>
  <c r="Y419" i="4" s="1"/>
  <c r="P415" i="4"/>
  <c r="Y415" i="4" s="1"/>
  <c r="P411" i="4"/>
  <c r="Y411" i="4" s="1"/>
  <c r="P407" i="4"/>
  <c r="Y407" i="4" s="1"/>
  <c r="P403" i="4"/>
  <c r="Y403" i="4" s="1"/>
  <c r="P399" i="4"/>
  <c r="Y399" i="4" s="1"/>
  <c r="P395" i="4"/>
  <c r="Y395" i="4" s="1"/>
  <c r="P391" i="4"/>
  <c r="Y391" i="4" s="1"/>
  <c r="P442" i="4"/>
  <c r="Y442" i="4" s="1"/>
  <c r="P430" i="4"/>
  <c r="Y430" i="4" s="1"/>
  <c r="P426" i="4"/>
  <c r="Y426" i="4" s="1"/>
  <c r="P422" i="4"/>
  <c r="Y422" i="4" s="1"/>
  <c r="P418" i="4"/>
  <c r="Y418" i="4" s="1"/>
  <c r="P414" i="4"/>
  <c r="Y414" i="4" s="1"/>
  <c r="P410" i="4"/>
  <c r="Y410" i="4" s="1"/>
  <c r="P406" i="4"/>
  <c r="Y406" i="4" s="1"/>
  <c r="P402" i="4"/>
  <c r="Y402" i="4" s="1"/>
  <c r="P398" i="4"/>
  <c r="Y398" i="4" s="1"/>
  <c r="P394" i="4"/>
  <c r="Y394" i="4" s="1"/>
  <c r="P390" i="4"/>
  <c r="Y390" i="4" s="1"/>
  <c r="P400" i="4"/>
  <c r="Y400" i="4" s="1"/>
  <c r="P392" i="4"/>
  <c r="Y392" i="4" s="1"/>
  <c r="P384" i="4"/>
  <c r="Y384" i="4" s="1"/>
  <c r="P380" i="4"/>
  <c r="Y380" i="4" s="1"/>
  <c r="P376" i="4"/>
  <c r="Y376" i="4" s="1"/>
  <c r="P372" i="4"/>
  <c r="Y372" i="4" s="1"/>
  <c r="P368" i="4"/>
  <c r="Y368" i="4" s="1"/>
  <c r="P364" i="4"/>
  <c r="Y364" i="4" s="1"/>
  <c r="P360" i="4"/>
  <c r="Y360" i="4" s="1"/>
  <c r="P356" i="4"/>
  <c r="Y356" i="4" s="1"/>
  <c r="P352" i="4"/>
  <c r="Y352" i="4" s="1"/>
  <c r="P348" i="4"/>
  <c r="Y348" i="4" s="1"/>
  <c r="P344" i="4"/>
  <c r="Y344" i="4" s="1"/>
  <c r="P340" i="4"/>
  <c r="Y340" i="4" s="1"/>
  <c r="P336" i="4"/>
  <c r="Y336" i="4" s="1"/>
  <c r="P332" i="4"/>
  <c r="Y332" i="4" s="1"/>
  <c r="P328" i="4"/>
  <c r="Y328" i="4" s="1"/>
  <c r="P324" i="4"/>
  <c r="Y324" i="4" s="1"/>
  <c r="P320" i="4"/>
  <c r="Y320" i="4" s="1"/>
  <c r="P316" i="4"/>
  <c r="Y316" i="4" s="1"/>
  <c r="P312" i="4"/>
  <c r="Y312" i="4" s="1"/>
  <c r="P308" i="4"/>
  <c r="Y308" i="4" s="1"/>
  <c r="P304" i="4"/>
  <c r="Y304" i="4" s="1"/>
  <c r="P300" i="4"/>
  <c r="Y300" i="4" s="1"/>
  <c r="P388" i="4"/>
  <c r="Y388" i="4" s="1"/>
  <c r="P387" i="4"/>
  <c r="Y387" i="4" s="1"/>
  <c r="P383" i="4"/>
  <c r="Y383" i="4" s="1"/>
  <c r="P379" i="4"/>
  <c r="Y379" i="4" s="1"/>
  <c r="P375" i="4"/>
  <c r="Y375" i="4" s="1"/>
  <c r="P371" i="4"/>
  <c r="Y371" i="4" s="1"/>
  <c r="P367" i="4"/>
  <c r="Y367" i="4" s="1"/>
  <c r="P363" i="4"/>
  <c r="Y363" i="4" s="1"/>
  <c r="P359" i="4"/>
  <c r="Y359" i="4" s="1"/>
  <c r="P355" i="4"/>
  <c r="Y355" i="4" s="1"/>
  <c r="P351" i="4"/>
  <c r="Y351" i="4" s="1"/>
  <c r="P347" i="4"/>
  <c r="Y347" i="4" s="1"/>
  <c r="P343" i="4"/>
  <c r="Y343" i="4" s="1"/>
  <c r="P339" i="4"/>
  <c r="Y339" i="4" s="1"/>
  <c r="P335" i="4"/>
  <c r="Y335" i="4" s="1"/>
  <c r="P331" i="4"/>
  <c r="Y331" i="4" s="1"/>
  <c r="P327" i="4"/>
  <c r="Y327" i="4" s="1"/>
  <c r="P323" i="4"/>
  <c r="Y323" i="4" s="1"/>
  <c r="P319" i="4"/>
  <c r="Y319" i="4" s="1"/>
  <c r="P315" i="4"/>
  <c r="Y315" i="4" s="1"/>
  <c r="P311" i="4"/>
  <c r="Y311" i="4" s="1"/>
  <c r="P307" i="4"/>
  <c r="Y307" i="4" s="1"/>
  <c r="P303" i="4"/>
  <c r="Y303" i="4" s="1"/>
  <c r="P404" i="4"/>
  <c r="Y404" i="4" s="1"/>
  <c r="P396" i="4"/>
  <c r="Y396" i="4" s="1"/>
  <c r="P386" i="4"/>
  <c r="Y386" i="4" s="1"/>
  <c r="P382" i="4"/>
  <c r="Y382" i="4" s="1"/>
  <c r="P378" i="4"/>
  <c r="Y378" i="4" s="1"/>
  <c r="P374" i="4"/>
  <c r="Y374" i="4" s="1"/>
  <c r="P370" i="4"/>
  <c r="Y370" i="4" s="1"/>
  <c r="P366" i="4"/>
  <c r="Y366" i="4" s="1"/>
  <c r="P362" i="4"/>
  <c r="Y362" i="4" s="1"/>
  <c r="P358" i="4"/>
  <c r="Y358" i="4" s="1"/>
  <c r="P354" i="4"/>
  <c r="Y354" i="4" s="1"/>
  <c r="P350" i="4"/>
  <c r="Y350" i="4" s="1"/>
  <c r="P346" i="4"/>
  <c r="Y346" i="4" s="1"/>
  <c r="P342" i="4"/>
  <c r="Y342" i="4" s="1"/>
  <c r="P338" i="4"/>
  <c r="Y338" i="4" s="1"/>
  <c r="P334" i="4"/>
  <c r="Y334" i="4" s="1"/>
  <c r="P330" i="4"/>
  <c r="Y330" i="4" s="1"/>
  <c r="P326" i="4"/>
  <c r="Y326" i="4" s="1"/>
  <c r="P322" i="4"/>
  <c r="Y322" i="4" s="1"/>
  <c r="P318" i="4"/>
  <c r="Y318" i="4" s="1"/>
  <c r="P314" i="4"/>
  <c r="Y314" i="4" s="1"/>
  <c r="P310" i="4"/>
  <c r="Y310" i="4" s="1"/>
  <c r="P306" i="4"/>
  <c r="Y306" i="4" s="1"/>
  <c r="P302" i="4"/>
  <c r="Y302" i="4" s="1"/>
  <c r="P389" i="4"/>
  <c r="Y389" i="4" s="1"/>
  <c r="P385" i="4"/>
  <c r="Y385" i="4" s="1"/>
  <c r="P381" i="4"/>
  <c r="Y381" i="4" s="1"/>
  <c r="P377" i="4"/>
  <c r="Y377" i="4" s="1"/>
  <c r="P373" i="4"/>
  <c r="Y373" i="4" s="1"/>
  <c r="P369" i="4"/>
  <c r="Y369" i="4" s="1"/>
  <c r="P365" i="4"/>
  <c r="Y365" i="4" s="1"/>
  <c r="P361" i="4"/>
  <c r="Y361" i="4" s="1"/>
  <c r="P357" i="4"/>
  <c r="Y357" i="4" s="1"/>
  <c r="P353" i="4"/>
  <c r="Y353" i="4" s="1"/>
  <c r="P349" i="4"/>
  <c r="Y349" i="4" s="1"/>
  <c r="P345" i="4"/>
  <c r="Y345" i="4" s="1"/>
  <c r="P341" i="4"/>
  <c r="Y341" i="4" s="1"/>
  <c r="P337" i="4"/>
  <c r="Y337" i="4" s="1"/>
  <c r="P333" i="4"/>
  <c r="Y333" i="4" s="1"/>
  <c r="P329" i="4"/>
  <c r="Y329" i="4" s="1"/>
  <c r="P325" i="4"/>
  <c r="Y325" i="4" s="1"/>
  <c r="P321" i="4"/>
  <c r="Y321" i="4" s="1"/>
  <c r="P317" i="4"/>
  <c r="Y317" i="4" s="1"/>
  <c r="P313" i="4"/>
  <c r="Y313" i="4" s="1"/>
  <c r="P309" i="4"/>
  <c r="Y309" i="4" s="1"/>
  <c r="P305" i="4"/>
  <c r="Y305" i="4" s="1"/>
  <c r="P301" i="4"/>
  <c r="Y301" i="4" s="1"/>
  <c r="P296" i="4"/>
  <c r="Y296" i="4" s="1"/>
  <c r="P292" i="4"/>
  <c r="Y292" i="4" s="1"/>
  <c r="P288" i="4"/>
  <c r="Y288" i="4" s="1"/>
  <c r="P284" i="4"/>
  <c r="Y284" i="4" s="1"/>
  <c r="P280" i="4"/>
  <c r="Y280" i="4" s="1"/>
  <c r="P276" i="4"/>
  <c r="Y276" i="4" s="1"/>
  <c r="P272" i="4"/>
  <c r="Y272" i="4" s="1"/>
  <c r="P268" i="4"/>
  <c r="Y268" i="4" s="1"/>
  <c r="P264" i="4"/>
  <c r="Y264" i="4" s="1"/>
  <c r="P260" i="4"/>
  <c r="Y260" i="4" s="1"/>
  <c r="P256" i="4"/>
  <c r="Y256" i="4" s="1"/>
  <c r="P252" i="4"/>
  <c r="Y252" i="4" s="1"/>
  <c r="P248" i="4"/>
  <c r="Y248" i="4" s="1"/>
  <c r="P244" i="4"/>
  <c r="Y244" i="4" s="1"/>
  <c r="P240" i="4"/>
  <c r="Y240" i="4" s="1"/>
  <c r="P236" i="4"/>
  <c r="Y236" i="4" s="1"/>
  <c r="P232" i="4"/>
  <c r="Y232" i="4" s="1"/>
  <c r="P228" i="4"/>
  <c r="Y228" i="4" s="1"/>
  <c r="P224" i="4"/>
  <c r="Y224" i="4" s="1"/>
  <c r="P220" i="4"/>
  <c r="Y220" i="4" s="1"/>
  <c r="P216" i="4"/>
  <c r="Y216" i="4" s="1"/>
  <c r="P212" i="4"/>
  <c r="Y212" i="4" s="1"/>
  <c r="P208" i="4"/>
  <c r="Y208" i="4" s="1"/>
  <c r="P299" i="4"/>
  <c r="Y299" i="4" s="1"/>
  <c r="P295" i="4"/>
  <c r="Y295" i="4" s="1"/>
  <c r="P291" i="4"/>
  <c r="Y291" i="4" s="1"/>
  <c r="P287" i="4"/>
  <c r="Y287" i="4" s="1"/>
  <c r="P283" i="4"/>
  <c r="Y283" i="4" s="1"/>
  <c r="P279" i="4"/>
  <c r="Y279" i="4" s="1"/>
  <c r="P275" i="4"/>
  <c r="Y275" i="4" s="1"/>
  <c r="P271" i="4"/>
  <c r="Y271" i="4" s="1"/>
  <c r="P267" i="4"/>
  <c r="Y267" i="4" s="1"/>
  <c r="P263" i="4"/>
  <c r="Y263" i="4" s="1"/>
  <c r="P259" i="4"/>
  <c r="Y259" i="4" s="1"/>
  <c r="P255" i="4"/>
  <c r="Y255" i="4" s="1"/>
  <c r="P251" i="4"/>
  <c r="Y251" i="4" s="1"/>
  <c r="P247" i="4"/>
  <c r="Y247" i="4" s="1"/>
  <c r="P243" i="4"/>
  <c r="Y243" i="4" s="1"/>
  <c r="P239" i="4"/>
  <c r="Y239" i="4" s="1"/>
  <c r="P235" i="4"/>
  <c r="Y235" i="4" s="1"/>
  <c r="P231" i="4"/>
  <c r="Y231" i="4" s="1"/>
  <c r="P227" i="4"/>
  <c r="Y227" i="4" s="1"/>
  <c r="P223" i="4"/>
  <c r="Y223" i="4" s="1"/>
  <c r="P219" i="4"/>
  <c r="Y219" i="4" s="1"/>
  <c r="P215" i="4"/>
  <c r="Y215" i="4" s="1"/>
  <c r="P211" i="4"/>
  <c r="Y211" i="4" s="1"/>
  <c r="P207" i="4"/>
  <c r="Y207" i="4" s="1"/>
  <c r="P298" i="4"/>
  <c r="Y298" i="4" s="1"/>
  <c r="P294" i="4"/>
  <c r="Y294" i="4" s="1"/>
  <c r="P290" i="4"/>
  <c r="Y290" i="4" s="1"/>
  <c r="P286" i="4"/>
  <c r="Y286" i="4" s="1"/>
  <c r="P282" i="4"/>
  <c r="Y282" i="4" s="1"/>
  <c r="P278" i="4"/>
  <c r="Y278" i="4" s="1"/>
  <c r="P274" i="4"/>
  <c r="Y274" i="4" s="1"/>
  <c r="P270" i="4"/>
  <c r="Y270" i="4" s="1"/>
  <c r="P266" i="4"/>
  <c r="Y266" i="4" s="1"/>
  <c r="P262" i="4"/>
  <c r="Y262" i="4" s="1"/>
  <c r="P258" i="4"/>
  <c r="Y258" i="4" s="1"/>
  <c r="P254" i="4"/>
  <c r="Y254" i="4" s="1"/>
  <c r="P250" i="4"/>
  <c r="Y250" i="4" s="1"/>
  <c r="P246" i="4"/>
  <c r="Y246" i="4" s="1"/>
  <c r="P242" i="4"/>
  <c r="Y242" i="4" s="1"/>
  <c r="P238" i="4"/>
  <c r="Y238" i="4" s="1"/>
  <c r="P234" i="4"/>
  <c r="Y234" i="4" s="1"/>
  <c r="P230" i="4"/>
  <c r="Y230" i="4" s="1"/>
  <c r="P226" i="4"/>
  <c r="Y226" i="4" s="1"/>
  <c r="P222" i="4"/>
  <c r="Y222" i="4" s="1"/>
  <c r="P218" i="4"/>
  <c r="Y218" i="4" s="1"/>
  <c r="P214" i="4"/>
  <c r="Y214" i="4" s="1"/>
  <c r="P210" i="4"/>
  <c r="Y210" i="4" s="1"/>
  <c r="P206" i="4"/>
  <c r="Y206" i="4" s="1"/>
  <c r="P297" i="4"/>
  <c r="Y297" i="4" s="1"/>
  <c r="P293" i="4"/>
  <c r="Y293" i="4" s="1"/>
  <c r="P289" i="4"/>
  <c r="Y289" i="4" s="1"/>
  <c r="P285" i="4"/>
  <c r="Y285" i="4" s="1"/>
  <c r="P281" i="4"/>
  <c r="Y281" i="4" s="1"/>
  <c r="P277" i="4"/>
  <c r="Y277" i="4" s="1"/>
  <c r="P273" i="4"/>
  <c r="Y273" i="4" s="1"/>
  <c r="P269" i="4"/>
  <c r="Y269" i="4" s="1"/>
  <c r="P265" i="4"/>
  <c r="Y265" i="4" s="1"/>
  <c r="P261" i="4"/>
  <c r="Y261" i="4" s="1"/>
  <c r="P257" i="4"/>
  <c r="Y257" i="4" s="1"/>
  <c r="P253" i="4"/>
  <c r="Y253" i="4" s="1"/>
  <c r="P249" i="4"/>
  <c r="Y249" i="4" s="1"/>
  <c r="P245" i="4"/>
  <c r="Y245" i="4" s="1"/>
  <c r="P241" i="4"/>
  <c r="Y241" i="4" s="1"/>
  <c r="P237" i="4"/>
  <c r="Y237" i="4" s="1"/>
  <c r="P233" i="4"/>
  <c r="Y233" i="4" s="1"/>
  <c r="P229" i="4"/>
  <c r="Y229" i="4" s="1"/>
  <c r="P225" i="4"/>
  <c r="Y225" i="4" s="1"/>
  <c r="P221" i="4"/>
  <c r="Y221" i="4" s="1"/>
  <c r="P217" i="4"/>
  <c r="Y217" i="4" s="1"/>
  <c r="P213" i="4"/>
  <c r="Y213" i="4" s="1"/>
  <c r="P209" i="4"/>
  <c r="Y209" i="4" s="1"/>
  <c r="P205" i="4"/>
  <c r="Y205" i="4" s="1"/>
  <c r="P201" i="4"/>
  <c r="Y201" i="4" s="1"/>
  <c r="P197" i="4"/>
  <c r="Y197" i="4" s="1"/>
  <c r="P193" i="4"/>
  <c r="Y193" i="4" s="1"/>
  <c r="P189" i="4"/>
  <c r="Y189" i="4" s="1"/>
  <c r="P185" i="4"/>
  <c r="Y185" i="4" s="1"/>
  <c r="P181" i="4"/>
  <c r="Y181" i="4" s="1"/>
  <c r="P177" i="4"/>
  <c r="Y177" i="4" s="1"/>
  <c r="P173" i="4"/>
  <c r="Y173" i="4" s="1"/>
  <c r="P169" i="4"/>
  <c r="Y169" i="4" s="1"/>
  <c r="P165" i="4"/>
  <c r="Y165" i="4" s="1"/>
  <c r="P161" i="4"/>
  <c r="Y161" i="4" s="1"/>
  <c r="P157" i="4"/>
  <c r="Y157" i="4" s="1"/>
  <c r="P153" i="4"/>
  <c r="Y153" i="4" s="1"/>
  <c r="P149" i="4"/>
  <c r="Y149" i="4" s="1"/>
  <c r="P145" i="4"/>
  <c r="Y145" i="4" s="1"/>
  <c r="P141" i="4"/>
  <c r="Y141" i="4" s="1"/>
  <c r="P137" i="4"/>
  <c r="Y137" i="4" s="1"/>
  <c r="P133" i="4"/>
  <c r="Y133" i="4" s="1"/>
  <c r="P129" i="4"/>
  <c r="Y129" i="4" s="1"/>
  <c r="P125" i="4"/>
  <c r="Y125" i="4" s="1"/>
  <c r="P121" i="4"/>
  <c r="Y121" i="4" s="1"/>
  <c r="P117" i="4"/>
  <c r="Y117" i="4" s="1"/>
  <c r="P113" i="4"/>
  <c r="Y113" i="4" s="1"/>
  <c r="P204" i="4"/>
  <c r="Y204" i="4" s="1"/>
  <c r="P200" i="4"/>
  <c r="Y200" i="4" s="1"/>
  <c r="P196" i="4"/>
  <c r="Y196" i="4" s="1"/>
  <c r="P192" i="4"/>
  <c r="Y192" i="4" s="1"/>
  <c r="P188" i="4"/>
  <c r="Y188" i="4" s="1"/>
  <c r="P184" i="4"/>
  <c r="Y184" i="4" s="1"/>
  <c r="P180" i="4"/>
  <c r="Y180" i="4" s="1"/>
  <c r="P176" i="4"/>
  <c r="Y176" i="4" s="1"/>
  <c r="P172" i="4"/>
  <c r="Y172" i="4" s="1"/>
  <c r="P168" i="4"/>
  <c r="Y168" i="4" s="1"/>
  <c r="P164" i="4"/>
  <c r="Y164" i="4" s="1"/>
  <c r="P160" i="4"/>
  <c r="Y160" i="4" s="1"/>
  <c r="P156" i="4"/>
  <c r="Y156" i="4" s="1"/>
  <c r="P152" i="4"/>
  <c r="Y152" i="4" s="1"/>
  <c r="P148" i="4"/>
  <c r="Y148" i="4" s="1"/>
  <c r="P144" i="4"/>
  <c r="Y144" i="4" s="1"/>
  <c r="P140" i="4"/>
  <c r="Y140" i="4" s="1"/>
  <c r="P136" i="4"/>
  <c r="Y136" i="4" s="1"/>
  <c r="P132" i="4"/>
  <c r="Y132" i="4" s="1"/>
  <c r="P128" i="4"/>
  <c r="Y128" i="4" s="1"/>
  <c r="P124" i="4"/>
  <c r="Y124" i="4" s="1"/>
  <c r="P120" i="4"/>
  <c r="Y120" i="4" s="1"/>
  <c r="P116" i="4"/>
  <c r="Y116" i="4" s="1"/>
  <c r="P112" i="4"/>
  <c r="Y112" i="4" s="1"/>
  <c r="P203" i="4"/>
  <c r="Y203" i="4" s="1"/>
  <c r="P199" i="4"/>
  <c r="Y199" i="4" s="1"/>
  <c r="P195" i="4"/>
  <c r="Y195" i="4" s="1"/>
  <c r="P191" i="4"/>
  <c r="Y191" i="4" s="1"/>
  <c r="P187" i="4"/>
  <c r="Y187" i="4" s="1"/>
  <c r="P183" i="4"/>
  <c r="Y183" i="4" s="1"/>
  <c r="P179" i="4"/>
  <c r="Y179" i="4" s="1"/>
  <c r="P175" i="4"/>
  <c r="Y175" i="4" s="1"/>
  <c r="P171" i="4"/>
  <c r="Y171" i="4" s="1"/>
  <c r="P167" i="4"/>
  <c r="Y167" i="4" s="1"/>
  <c r="P163" i="4"/>
  <c r="Y163" i="4" s="1"/>
  <c r="P159" i="4"/>
  <c r="Y159" i="4" s="1"/>
  <c r="P155" i="4"/>
  <c r="Y155" i="4" s="1"/>
  <c r="P151" i="4"/>
  <c r="Y151" i="4" s="1"/>
  <c r="P147" i="4"/>
  <c r="Y147" i="4" s="1"/>
  <c r="P143" i="4"/>
  <c r="Y143" i="4" s="1"/>
  <c r="P139" i="4"/>
  <c r="Y139" i="4" s="1"/>
  <c r="P135" i="4"/>
  <c r="Y135" i="4" s="1"/>
  <c r="P131" i="4"/>
  <c r="Y131" i="4" s="1"/>
  <c r="P127" i="4"/>
  <c r="Y127" i="4" s="1"/>
  <c r="P123" i="4"/>
  <c r="Y123" i="4" s="1"/>
  <c r="P119" i="4"/>
  <c r="Y119" i="4" s="1"/>
  <c r="P202" i="4"/>
  <c r="Y202" i="4" s="1"/>
  <c r="P198" i="4"/>
  <c r="Y198" i="4" s="1"/>
  <c r="P194" i="4"/>
  <c r="Y194" i="4" s="1"/>
  <c r="P190" i="4"/>
  <c r="Y190" i="4" s="1"/>
  <c r="P186" i="4"/>
  <c r="Y186" i="4" s="1"/>
  <c r="P182" i="4"/>
  <c r="Y182" i="4" s="1"/>
  <c r="P178" i="4"/>
  <c r="Y178" i="4" s="1"/>
  <c r="P174" i="4"/>
  <c r="Y174" i="4" s="1"/>
  <c r="P170" i="4"/>
  <c r="Y170" i="4" s="1"/>
  <c r="P166" i="4"/>
  <c r="Y166" i="4" s="1"/>
  <c r="P162" i="4"/>
  <c r="Y162" i="4" s="1"/>
  <c r="P158" i="4"/>
  <c r="Y158" i="4" s="1"/>
  <c r="P154" i="4"/>
  <c r="Y154" i="4" s="1"/>
  <c r="P150" i="4"/>
  <c r="Y150" i="4" s="1"/>
  <c r="P146" i="4"/>
  <c r="Y146" i="4" s="1"/>
  <c r="P142" i="4"/>
  <c r="Y142" i="4" s="1"/>
  <c r="P138" i="4"/>
  <c r="Y138" i="4" s="1"/>
  <c r="P134" i="4"/>
  <c r="Y134" i="4" s="1"/>
  <c r="P130" i="4"/>
  <c r="Y130" i="4" s="1"/>
  <c r="P126" i="4"/>
  <c r="Y126" i="4" s="1"/>
  <c r="P122" i="4"/>
  <c r="Y122" i="4" s="1"/>
  <c r="P118" i="4"/>
  <c r="Y118" i="4" s="1"/>
  <c r="P114" i="4"/>
  <c r="Y114" i="4" s="1"/>
  <c r="P115" i="4"/>
  <c r="Y115" i="4" s="1"/>
  <c r="P111" i="4"/>
  <c r="Y111" i="4" s="1"/>
  <c r="P107" i="4"/>
  <c r="Y107" i="4" s="1"/>
  <c r="P103" i="4"/>
  <c r="Y103" i="4" s="1"/>
  <c r="P99" i="4"/>
  <c r="Y99" i="4" s="1"/>
  <c r="P95" i="4"/>
  <c r="Y95" i="4" s="1"/>
  <c r="P91" i="4"/>
  <c r="Y91" i="4" s="1"/>
  <c r="P87" i="4"/>
  <c r="Y87" i="4" s="1"/>
  <c r="P83" i="4"/>
  <c r="Y83" i="4" s="1"/>
  <c r="P79" i="4"/>
  <c r="Y79" i="4" s="1"/>
  <c r="P75" i="4"/>
  <c r="Y75" i="4" s="1"/>
  <c r="P71" i="4"/>
  <c r="Y71" i="4" s="1"/>
  <c r="F31" i="4"/>
  <c r="P110" i="4"/>
  <c r="Y110" i="4" s="1"/>
  <c r="P106" i="4"/>
  <c r="Y106" i="4" s="1"/>
  <c r="P102" i="4"/>
  <c r="Y102" i="4" s="1"/>
  <c r="P98" i="4"/>
  <c r="Y98" i="4" s="1"/>
  <c r="P94" i="4"/>
  <c r="Y94" i="4" s="1"/>
  <c r="P90" i="4"/>
  <c r="Y90" i="4" s="1"/>
  <c r="P86" i="4"/>
  <c r="Y86" i="4" s="1"/>
  <c r="P82" i="4"/>
  <c r="Y82" i="4" s="1"/>
  <c r="P78" i="4"/>
  <c r="Y78" i="4" s="1"/>
  <c r="P74" i="4"/>
  <c r="Y74" i="4" s="1"/>
  <c r="P70" i="4"/>
  <c r="Y70" i="4" s="1"/>
  <c r="P109" i="4"/>
  <c r="Y109" i="4" s="1"/>
  <c r="P105" i="4"/>
  <c r="Y105" i="4" s="1"/>
  <c r="P101" i="4"/>
  <c r="Y101" i="4" s="1"/>
  <c r="P97" i="4"/>
  <c r="Y97" i="4" s="1"/>
  <c r="P93" i="4"/>
  <c r="Y93" i="4" s="1"/>
  <c r="P89" i="4"/>
  <c r="Y89" i="4" s="1"/>
  <c r="P85" i="4"/>
  <c r="Y85" i="4" s="1"/>
  <c r="P81" i="4"/>
  <c r="Y81" i="4" s="1"/>
  <c r="P77" i="4"/>
  <c r="Y77" i="4" s="1"/>
  <c r="P73" i="4"/>
  <c r="Y73" i="4" s="1"/>
  <c r="P69" i="4"/>
  <c r="Y69" i="4" s="1"/>
  <c r="P108" i="4"/>
  <c r="Y108" i="4" s="1"/>
  <c r="P104" i="4"/>
  <c r="Y104" i="4" s="1"/>
  <c r="P100" i="4"/>
  <c r="Y100" i="4" s="1"/>
  <c r="P96" i="4"/>
  <c r="Y96" i="4" s="1"/>
  <c r="P92" i="4"/>
  <c r="Y92" i="4" s="1"/>
  <c r="P88" i="4"/>
  <c r="Y88" i="4" s="1"/>
  <c r="P84" i="4"/>
  <c r="Y84" i="4" s="1"/>
  <c r="P80" i="4"/>
  <c r="Y80" i="4" s="1"/>
  <c r="P76" i="4"/>
  <c r="Y76" i="4" s="1"/>
  <c r="P72" i="4"/>
  <c r="Y72" i="4" s="1"/>
  <c r="P68" i="4"/>
  <c r="Y68" i="4" s="1"/>
  <c r="S79" i="4"/>
  <c r="S95" i="4"/>
  <c r="S111" i="4"/>
  <c r="S76" i="4"/>
  <c r="S92" i="4"/>
  <c r="S108" i="4"/>
  <c r="S77" i="4"/>
  <c r="S93" i="4"/>
  <c r="S109" i="4"/>
  <c r="S82" i="4"/>
  <c r="S98" i="4"/>
  <c r="S113" i="4"/>
  <c r="S129" i="4"/>
  <c r="S145" i="4"/>
  <c r="S161" i="4"/>
  <c r="S177" i="4"/>
  <c r="S193" i="4"/>
  <c r="S118" i="4"/>
  <c r="S134" i="4"/>
  <c r="S150" i="4"/>
  <c r="S166" i="4"/>
  <c r="S182" i="4"/>
  <c r="S198" i="4"/>
  <c r="S123" i="4"/>
  <c r="S139" i="4"/>
  <c r="S155" i="4"/>
  <c r="S171" i="4"/>
  <c r="S187" i="4"/>
  <c r="S203" i="4"/>
  <c r="S124" i="4"/>
  <c r="S140" i="4"/>
  <c r="S156" i="4"/>
  <c r="S172" i="4"/>
  <c r="S188" i="4"/>
  <c r="S204" i="4"/>
  <c r="S220" i="4"/>
  <c r="S236" i="4"/>
  <c r="S252" i="4"/>
  <c r="S268" i="4"/>
  <c r="S284" i="4"/>
  <c r="S209" i="4"/>
  <c r="S225" i="4"/>
  <c r="S241" i="4"/>
  <c r="S257" i="4"/>
  <c r="S273" i="4"/>
  <c r="S289" i="4"/>
  <c r="S214" i="4"/>
  <c r="S230" i="4"/>
  <c r="S246" i="4"/>
  <c r="S262" i="4"/>
  <c r="S278" i="4"/>
  <c r="S294" i="4"/>
  <c r="S215" i="4"/>
  <c r="S231" i="4"/>
  <c r="S247" i="4"/>
  <c r="S263" i="4"/>
  <c r="S279" i="4"/>
  <c r="S295" i="4"/>
  <c r="S308" i="4"/>
  <c r="S324" i="4"/>
  <c r="S340" i="4"/>
  <c r="S356" i="4"/>
  <c r="S372" i="4"/>
  <c r="S388" i="4"/>
  <c r="S309" i="4"/>
  <c r="S325" i="4"/>
  <c r="S341" i="4"/>
  <c r="S357" i="4"/>
  <c r="S373" i="4"/>
  <c r="S391" i="4"/>
  <c r="S310" i="4"/>
  <c r="S326" i="4"/>
  <c r="S342" i="4"/>
  <c r="S358" i="4"/>
  <c r="S374" i="4"/>
  <c r="S303" i="4"/>
  <c r="S319" i="4"/>
  <c r="S335" i="4"/>
  <c r="S351" i="4"/>
  <c r="S367" i="4"/>
  <c r="S383" i="4"/>
  <c r="S389" i="4"/>
  <c r="S405" i="4"/>
  <c r="S421" i="4"/>
  <c r="S394" i="4"/>
  <c r="S410" i="4"/>
  <c r="S426" i="4"/>
  <c r="S411" i="4"/>
  <c r="S427" i="4"/>
  <c r="S392" i="4"/>
  <c r="S408" i="4"/>
  <c r="S424" i="4"/>
  <c r="S436" i="4"/>
  <c r="S452" i="4"/>
  <c r="S468" i="4"/>
  <c r="S485" i="4"/>
  <c r="S457" i="4"/>
  <c r="S473" i="4"/>
  <c r="S442" i="4"/>
  <c r="S458" i="4"/>
  <c r="S474" i="4"/>
  <c r="S443" i="4"/>
  <c r="S459" i="4"/>
  <c r="S475" i="4"/>
  <c r="S491" i="4"/>
  <c r="S507" i="4"/>
  <c r="S523" i="4"/>
  <c r="S488" i="4"/>
  <c r="S504" i="4"/>
  <c r="S520" i="4"/>
  <c r="S493" i="4"/>
  <c r="S509" i="4"/>
  <c r="S486" i="4"/>
  <c r="S502" i="4"/>
  <c r="S518" i="4"/>
  <c r="S524" i="4"/>
  <c r="S540" i="4"/>
  <c r="S556" i="4"/>
  <c r="S537" i="4"/>
  <c r="S553" i="4"/>
  <c r="S568" i="4"/>
  <c r="S542" i="4"/>
  <c r="S558" i="4"/>
  <c r="S535" i="4"/>
  <c r="S551" i="4"/>
  <c r="S570" i="4"/>
  <c r="S579" i="4"/>
  <c r="S576" i="4"/>
  <c r="S573" i="4"/>
  <c r="S589" i="4"/>
  <c r="S578" i="4"/>
  <c r="S593" i="4"/>
  <c r="S607" i="4"/>
  <c r="S604" i="4"/>
  <c r="S605" i="4"/>
  <c r="S598" i="4"/>
  <c r="S611" i="4"/>
  <c r="S625" i="4"/>
  <c r="S622" i="4"/>
  <c r="S623" i="4"/>
  <c r="S635" i="4"/>
  <c r="S634" i="4"/>
  <c r="S650" i="4"/>
  <c r="S647" i="4"/>
  <c r="S644" i="4"/>
  <c r="S637" i="4"/>
  <c r="S651" i="4"/>
  <c r="S664" i="4"/>
  <c r="S657" i="4"/>
  <c r="S669" i="4"/>
  <c r="S663" i="4"/>
  <c r="S668" i="4"/>
  <c r="S682" i="4"/>
  <c r="S679" i="4"/>
  <c r="S677" i="4"/>
  <c r="S694" i="4"/>
  <c r="S699" i="4"/>
  <c r="S693" i="4"/>
  <c r="S706" i="4"/>
  <c r="S705" i="4"/>
  <c r="S711" i="4"/>
  <c r="E21" i="4"/>
  <c r="Q69" i="4"/>
  <c r="Z69" i="4" s="1"/>
  <c r="S73" i="4"/>
  <c r="S78" i="4"/>
  <c r="S141" i="4"/>
  <c r="S205" i="4"/>
  <c r="S152" i="4"/>
  <c r="S227" i="4"/>
  <c r="S291" i="4"/>
  <c r="S434" i="4"/>
  <c r="S439" i="4"/>
  <c r="S498" i="4"/>
  <c r="S643" i="4"/>
  <c r="S674" i="4"/>
  <c r="S83" i="4"/>
  <c r="S99" i="4"/>
  <c r="S112" i="4"/>
  <c r="S80" i="4"/>
  <c r="S96" i="4"/>
  <c r="S114" i="4"/>
  <c r="S81" i="4"/>
  <c r="S97" i="4"/>
  <c r="S70" i="4"/>
  <c r="S86" i="4"/>
  <c r="S102" i="4"/>
  <c r="S117" i="4"/>
  <c r="S133" i="4"/>
  <c r="S149" i="4"/>
  <c r="S165" i="4"/>
  <c r="S181" i="4"/>
  <c r="S197" i="4"/>
  <c r="S122" i="4"/>
  <c r="S138" i="4"/>
  <c r="S154" i="4"/>
  <c r="S170" i="4"/>
  <c r="S186" i="4"/>
  <c r="S202" i="4"/>
  <c r="S127" i="4"/>
  <c r="S143" i="4"/>
  <c r="S159" i="4"/>
  <c r="S175" i="4"/>
  <c r="S191" i="4"/>
  <c r="S206" i="4"/>
  <c r="S128" i="4"/>
  <c r="S144" i="4"/>
  <c r="S160" i="4"/>
  <c r="S176" i="4"/>
  <c r="S192" i="4"/>
  <c r="S208" i="4"/>
  <c r="S224" i="4"/>
  <c r="S240" i="4"/>
  <c r="S256" i="4"/>
  <c r="S272" i="4"/>
  <c r="S288" i="4"/>
  <c r="S213" i="4"/>
  <c r="S229" i="4"/>
  <c r="S245" i="4"/>
  <c r="S261" i="4"/>
  <c r="S277" i="4"/>
  <c r="S293" i="4"/>
  <c r="S218" i="4"/>
  <c r="S234" i="4"/>
  <c r="S250" i="4"/>
  <c r="S266" i="4"/>
  <c r="S282" i="4"/>
  <c r="S298" i="4"/>
  <c r="S219" i="4"/>
  <c r="S235" i="4"/>
  <c r="S251" i="4"/>
  <c r="S267" i="4"/>
  <c r="S283" i="4"/>
  <c r="S299" i="4"/>
  <c r="S312" i="4"/>
  <c r="S328" i="4"/>
  <c r="S344" i="4"/>
  <c r="S360" i="4"/>
  <c r="S376" i="4"/>
  <c r="S390" i="4"/>
  <c r="S313" i="4"/>
  <c r="S329" i="4"/>
  <c r="S345" i="4"/>
  <c r="S361" i="4"/>
  <c r="S377" i="4"/>
  <c r="S399" i="4"/>
  <c r="S314" i="4"/>
  <c r="S330" i="4"/>
  <c r="S346" i="4"/>
  <c r="S362" i="4"/>
  <c r="S378" i="4"/>
  <c r="S307" i="4"/>
  <c r="S323" i="4"/>
  <c r="S339" i="4"/>
  <c r="S355" i="4"/>
  <c r="S371" i="4"/>
  <c r="S387" i="4"/>
  <c r="S393" i="4"/>
  <c r="S409" i="4"/>
  <c r="S425" i="4"/>
  <c r="S398" i="4"/>
  <c r="S414" i="4"/>
  <c r="S430" i="4"/>
  <c r="S415" i="4"/>
  <c r="S431" i="4"/>
  <c r="S396" i="4"/>
  <c r="S412" i="4"/>
  <c r="S428" i="4"/>
  <c r="S440" i="4"/>
  <c r="S456" i="4"/>
  <c r="S472" i="4"/>
  <c r="S445" i="4"/>
  <c r="S461" i="4"/>
  <c r="S477" i="4"/>
  <c r="S446" i="4"/>
  <c r="S462" i="4"/>
  <c r="S478" i="4"/>
  <c r="S447" i="4"/>
  <c r="S463" i="4"/>
  <c r="S479" i="4"/>
  <c r="S495" i="4"/>
  <c r="S511" i="4"/>
  <c r="S526" i="4"/>
  <c r="S492" i="4"/>
  <c r="S508" i="4"/>
  <c r="S525" i="4"/>
  <c r="S497" i="4"/>
  <c r="S513" i="4"/>
  <c r="S490" i="4"/>
  <c r="S506" i="4"/>
  <c r="S522" i="4"/>
  <c r="S528" i="4"/>
  <c r="S544" i="4"/>
  <c r="S560" i="4"/>
  <c r="S541" i="4"/>
  <c r="S557" i="4"/>
  <c r="S572" i="4"/>
  <c r="S546" i="4"/>
  <c r="S562" i="4"/>
  <c r="S539" i="4"/>
  <c r="S555" i="4"/>
  <c r="S567" i="4"/>
  <c r="S583" i="4"/>
  <c r="S580" i="4"/>
  <c r="S577" i="4"/>
  <c r="S594" i="4"/>
  <c r="S582" i="4"/>
  <c r="S595" i="4"/>
  <c r="S592" i="4"/>
  <c r="S608" i="4"/>
  <c r="S609" i="4"/>
  <c r="S602" i="4"/>
  <c r="S613" i="4"/>
  <c r="S629" i="4"/>
  <c r="S626" i="4"/>
  <c r="S627" i="4"/>
  <c r="S620" i="4"/>
  <c r="S638" i="4"/>
  <c r="S658" i="4"/>
  <c r="S653" i="4"/>
  <c r="S648" i="4"/>
  <c r="S641" i="4"/>
  <c r="S655" i="4"/>
  <c r="S666" i="4"/>
  <c r="S659" i="4"/>
  <c r="S675" i="4"/>
  <c r="S667" i="4"/>
  <c r="S672" i="4"/>
  <c r="S684" i="4"/>
  <c r="S676" i="4"/>
  <c r="S681" i="4"/>
  <c r="S696" i="4"/>
  <c r="S691" i="4"/>
  <c r="S698" i="4"/>
  <c r="S703" i="4"/>
  <c r="S709" i="4"/>
  <c r="S710" i="4"/>
  <c r="S105" i="4"/>
  <c r="S125" i="4"/>
  <c r="S189" i="4"/>
  <c r="S168" i="4"/>
  <c r="S200" i="4"/>
  <c r="S259" i="4"/>
  <c r="S454" i="4"/>
  <c r="S455" i="4"/>
  <c r="S514" i="4"/>
  <c r="S552" i="4"/>
  <c r="S688" i="4"/>
  <c r="S692" i="4"/>
  <c r="S71" i="4"/>
  <c r="S87" i="4"/>
  <c r="S103" i="4"/>
  <c r="S68" i="4"/>
  <c r="V68" i="4" s="1"/>
  <c r="S84" i="4"/>
  <c r="S100" i="4"/>
  <c r="S69" i="4"/>
  <c r="S85" i="4"/>
  <c r="S101" i="4"/>
  <c r="S74" i="4"/>
  <c r="S90" i="4"/>
  <c r="S106" i="4"/>
  <c r="S121" i="4"/>
  <c r="S137" i="4"/>
  <c r="S153" i="4"/>
  <c r="S169" i="4"/>
  <c r="S185" i="4"/>
  <c r="S201" i="4"/>
  <c r="S126" i="4"/>
  <c r="S142" i="4"/>
  <c r="S158" i="4"/>
  <c r="S174" i="4"/>
  <c r="S190" i="4"/>
  <c r="S115" i="4"/>
  <c r="S131" i="4"/>
  <c r="S147" i="4"/>
  <c r="S163" i="4"/>
  <c r="S179" i="4"/>
  <c r="S195" i="4"/>
  <c r="S116" i="4"/>
  <c r="S132" i="4"/>
  <c r="S148" i="4"/>
  <c r="S164" i="4"/>
  <c r="S180" i="4"/>
  <c r="S196" i="4"/>
  <c r="S212" i="4"/>
  <c r="S228" i="4"/>
  <c r="S244" i="4"/>
  <c r="S260" i="4"/>
  <c r="S276" i="4"/>
  <c r="S292" i="4"/>
  <c r="S217" i="4"/>
  <c r="S233" i="4"/>
  <c r="S249" i="4"/>
  <c r="S265" i="4"/>
  <c r="S281" i="4"/>
  <c r="S297" i="4"/>
  <c r="S222" i="4"/>
  <c r="S238" i="4"/>
  <c r="S254" i="4"/>
  <c r="S270" i="4"/>
  <c r="S286" i="4"/>
  <c r="S207" i="4"/>
  <c r="S223" i="4"/>
  <c r="S239" i="4"/>
  <c r="S255" i="4"/>
  <c r="S271" i="4"/>
  <c r="S287" i="4"/>
  <c r="S300" i="4"/>
  <c r="S316" i="4"/>
  <c r="S332" i="4"/>
  <c r="S348" i="4"/>
  <c r="S364" i="4"/>
  <c r="S380" i="4"/>
  <c r="S301" i="4"/>
  <c r="S317" i="4"/>
  <c r="S333" i="4"/>
  <c r="S349" i="4"/>
  <c r="S365" i="4"/>
  <c r="S381" i="4"/>
  <c r="S302" i="4"/>
  <c r="S318" i="4"/>
  <c r="S334" i="4"/>
  <c r="S350" i="4"/>
  <c r="S366" i="4"/>
  <c r="S382" i="4"/>
  <c r="S311" i="4"/>
  <c r="S327" i="4"/>
  <c r="S343" i="4"/>
  <c r="S359" i="4"/>
  <c r="S375" i="4"/>
  <c r="S395" i="4"/>
  <c r="S397" i="4"/>
  <c r="S413" i="4"/>
  <c r="S429" i="4"/>
  <c r="S402" i="4"/>
  <c r="S418" i="4"/>
  <c r="S433" i="4"/>
  <c r="S419" i="4"/>
  <c r="S437" i="4"/>
  <c r="S400" i="4"/>
  <c r="S416" i="4"/>
  <c r="S432" i="4"/>
  <c r="S444" i="4"/>
  <c r="S460" i="4"/>
  <c r="S476" i="4"/>
  <c r="S449" i="4"/>
  <c r="S465" i="4"/>
  <c r="S481" i="4"/>
  <c r="S450" i="4"/>
  <c r="S466" i="4"/>
  <c r="S480" i="4"/>
  <c r="S451" i="4"/>
  <c r="S467" i="4"/>
  <c r="S483" i="4"/>
  <c r="S499" i="4"/>
  <c r="S515" i="4"/>
  <c r="S533" i="4"/>
  <c r="S496" i="4"/>
  <c r="S512" i="4"/>
  <c r="S530" i="4"/>
  <c r="S501" i="4"/>
  <c r="S517" i="4"/>
  <c r="S494" i="4"/>
  <c r="S510" i="4"/>
  <c r="S527" i="4"/>
  <c r="S532" i="4"/>
  <c r="S548" i="4"/>
  <c r="S564" i="4"/>
  <c r="S545" i="4"/>
  <c r="S561" i="4"/>
  <c r="S534" i="4"/>
  <c r="S550" i="4"/>
  <c r="S565" i="4"/>
  <c r="S543" i="4"/>
  <c r="S559" i="4"/>
  <c r="S571" i="4"/>
  <c r="S587" i="4"/>
  <c r="S584" i="4"/>
  <c r="S581" i="4"/>
  <c r="S597" i="4"/>
  <c r="S586" i="4"/>
  <c r="S599" i="4"/>
  <c r="S596" i="4"/>
  <c r="S615" i="4"/>
  <c r="S612" i="4"/>
  <c r="S606" i="4"/>
  <c r="S617" i="4"/>
  <c r="S614" i="4"/>
  <c r="S630" i="4"/>
  <c r="S631" i="4"/>
  <c r="S624" i="4"/>
  <c r="S642" i="4"/>
  <c r="S639" i="4"/>
  <c r="S636" i="4"/>
  <c r="S654" i="4"/>
  <c r="S645" i="4"/>
  <c r="S660" i="4"/>
  <c r="S652" i="4"/>
  <c r="S661" i="4"/>
  <c r="S670" i="4"/>
  <c r="S671" i="4"/>
  <c r="S678" i="4"/>
  <c r="S686" i="4"/>
  <c r="S690" i="4"/>
  <c r="S685" i="4"/>
  <c r="S683" i="4"/>
  <c r="S695" i="4"/>
  <c r="S700" i="4"/>
  <c r="S697" i="4"/>
  <c r="S708" i="4"/>
  <c r="AK68" i="4"/>
  <c r="AM68" i="4" s="1"/>
  <c r="Q68" i="4"/>
  <c r="Z68" i="4" s="1"/>
  <c r="D71" i="4"/>
  <c r="E70" i="4"/>
  <c r="K70" i="4"/>
  <c r="Q70" i="4"/>
  <c r="N70" i="4"/>
  <c r="O710" i="2"/>
  <c r="X710" i="2" s="1"/>
  <c r="O708" i="2"/>
  <c r="X708" i="2" s="1"/>
  <c r="O706" i="2"/>
  <c r="X706" i="2" s="1"/>
  <c r="O704" i="2"/>
  <c r="X704" i="2" s="1"/>
  <c r="O702" i="2"/>
  <c r="X702" i="2" s="1"/>
  <c r="O700" i="2"/>
  <c r="X700" i="2" s="1"/>
  <c r="O698" i="2"/>
  <c r="X698" i="2" s="1"/>
  <c r="O694" i="2"/>
  <c r="X694" i="2" s="1"/>
  <c r="O691" i="2"/>
  <c r="X691" i="2" s="1"/>
  <c r="O689" i="2"/>
  <c r="X689" i="2" s="1"/>
  <c r="O687" i="2"/>
  <c r="X687" i="2" s="1"/>
  <c r="O685" i="2"/>
  <c r="X685" i="2" s="1"/>
  <c r="O683" i="2"/>
  <c r="X683" i="2" s="1"/>
  <c r="O681" i="2"/>
  <c r="X681" i="2" s="1"/>
  <c r="O679" i="2"/>
  <c r="X679" i="2" s="1"/>
  <c r="O677" i="2"/>
  <c r="X677" i="2" s="1"/>
  <c r="O675" i="2"/>
  <c r="X675" i="2" s="1"/>
  <c r="O673" i="2"/>
  <c r="X673" i="2" s="1"/>
  <c r="O669" i="2"/>
  <c r="X669" i="2" s="1"/>
  <c r="O697" i="2"/>
  <c r="X697" i="2" s="1"/>
  <c r="O695" i="2"/>
  <c r="X695" i="2" s="1"/>
  <c r="O693" i="2"/>
  <c r="X693" i="2" s="1"/>
  <c r="O711" i="2"/>
  <c r="X711" i="2" s="1"/>
  <c r="O709" i="2"/>
  <c r="X709" i="2" s="1"/>
  <c r="O707" i="2"/>
  <c r="X707" i="2" s="1"/>
  <c r="O705" i="2"/>
  <c r="X705" i="2" s="1"/>
  <c r="O703" i="2"/>
  <c r="X703" i="2" s="1"/>
  <c r="O701" i="2"/>
  <c r="X701" i="2" s="1"/>
  <c r="O699" i="2"/>
  <c r="X699" i="2" s="1"/>
  <c r="O692" i="2"/>
  <c r="X692" i="2" s="1"/>
  <c r="O690" i="2"/>
  <c r="X690" i="2" s="1"/>
  <c r="O688" i="2"/>
  <c r="X688" i="2" s="1"/>
  <c r="O686" i="2"/>
  <c r="X686" i="2" s="1"/>
  <c r="O684" i="2"/>
  <c r="X684" i="2" s="1"/>
  <c r="O682" i="2"/>
  <c r="X682" i="2" s="1"/>
  <c r="O680" i="2"/>
  <c r="X680" i="2" s="1"/>
  <c r="O678" i="2"/>
  <c r="X678" i="2" s="1"/>
  <c r="O676" i="2"/>
  <c r="X676" i="2" s="1"/>
  <c r="O674" i="2"/>
  <c r="X674" i="2" s="1"/>
  <c r="O672" i="2"/>
  <c r="X672" i="2" s="1"/>
  <c r="O670" i="2"/>
  <c r="X670" i="2" s="1"/>
  <c r="O664" i="2"/>
  <c r="X664" i="2" s="1"/>
  <c r="O662" i="2"/>
  <c r="X662" i="2" s="1"/>
  <c r="O659" i="2"/>
  <c r="X659" i="2" s="1"/>
  <c r="O656" i="2"/>
  <c r="X656" i="2" s="1"/>
  <c r="O654" i="2"/>
  <c r="X654" i="2" s="1"/>
  <c r="O651" i="2"/>
  <c r="X651" i="2" s="1"/>
  <c r="O648" i="2"/>
  <c r="X648" i="2" s="1"/>
  <c r="O646" i="2"/>
  <c r="X646" i="2" s="1"/>
  <c r="O643" i="2"/>
  <c r="X643" i="2" s="1"/>
  <c r="O638" i="2"/>
  <c r="X638" i="2" s="1"/>
  <c r="O634" i="2"/>
  <c r="X634" i="2" s="1"/>
  <c r="O665" i="2"/>
  <c r="X665" i="2" s="1"/>
  <c r="O657" i="2"/>
  <c r="X657" i="2" s="1"/>
  <c r="O668" i="2"/>
  <c r="X668" i="2" s="1"/>
  <c r="O667" i="2"/>
  <c r="X667" i="2" s="1"/>
  <c r="O663" i="2"/>
  <c r="X663" i="2" s="1"/>
  <c r="O660" i="2"/>
  <c r="X660" i="2" s="1"/>
  <c r="O658" i="2"/>
  <c r="X658" i="2" s="1"/>
  <c r="O655" i="2"/>
  <c r="X655" i="2" s="1"/>
  <c r="O652" i="2"/>
  <c r="X652" i="2" s="1"/>
  <c r="O650" i="2"/>
  <c r="X650" i="2" s="1"/>
  <c r="O647" i="2"/>
  <c r="X647" i="2" s="1"/>
  <c r="O644" i="2"/>
  <c r="X644" i="2" s="1"/>
  <c r="O642" i="2"/>
  <c r="X642" i="2" s="1"/>
  <c r="O635" i="2"/>
  <c r="X635" i="2" s="1"/>
  <c r="O653" i="2"/>
  <c r="X653" i="2" s="1"/>
  <c r="O649" i="2"/>
  <c r="X649" i="2" s="1"/>
  <c r="O627" i="2"/>
  <c r="X627" i="2" s="1"/>
  <c r="O617" i="2"/>
  <c r="X617" i="2" s="1"/>
  <c r="O615" i="2"/>
  <c r="X615" i="2" s="1"/>
  <c r="O610" i="2"/>
  <c r="X610" i="2" s="1"/>
  <c r="O608" i="2"/>
  <c r="X608" i="2" s="1"/>
  <c r="O605" i="2"/>
  <c r="X605" i="2" s="1"/>
  <c r="O601" i="2"/>
  <c r="X601" i="2" s="1"/>
  <c r="O639" i="2"/>
  <c r="X639" i="2" s="1"/>
  <c r="O636" i="2"/>
  <c r="X636" i="2" s="1"/>
  <c r="O633" i="2"/>
  <c r="X633" i="2" s="1"/>
  <c r="O631" i="2"/>
  <c r="X631" i="2" s="1"/>
  <c r="O629" i="2"/>
  <c r="X629" i="2" s="1"/>
  <c r="O623" i="2"/>
  <c r="X623" i="2" s="1"/>
  <c r="O619" i="2"/>
  <c r="X619" i="2" s="1"/>
  <c r="O616" i="2"/>
  <c r="X616" i="2" s="1"/>
  <c r="O614" i="2"/>
  <c r="X614" i="2" s="1"/>
  <c r="O612" i="2"/>
  <c r="X612" i="2" s="1"/>
  <c r="O603" i="2"/>
  <c r="X603" i="2" s="1"/>
  <c r="O696" i="2"/>
  <c r="X696" i="2" s="1"/>
  <c r="O666" i="2"/>
  <c r="X666" i="2" s="1"/>
  <c r="O661" i="2"/>
  <c r="X661" i="2" s="1"/>
  <c r="O645" i="2"/>
  <c r="X645" i="2" s="1"/>
  <c r="O640" i="2"/>
  <c r="X640" i="2" s="1"/>
  <c r="O637" i="2"/>
  <c r="X637" i="2" s="1"/>
  <c r="O628" i="2"/>
  <c r="X628" i="2" s="1"/>
  <c r="O626" i="2"/>
  <c r="X626" i="2" s="1"/>
  <c r="O624" i="2"/>
  <c r="X624" i="2" s="1"/>
  <c r="O622" i="2"/>
  <c r="X622" i="2" s="1"/>
  <c r="O618" i="2"/>
  <c r="X618" i="2" s="1"/>
  <c r="O609" i="2"/>
  <c r="X609" i="2" s="1"/>
  <c r="O606" i="2"/>
  <c r="X606" i="2" s="1"/>
  <c r="O604" i="2"/>
  <c r="X604" i="2" s="1"/>
  <c r="O632" i="2"/>
  <c r="X632" i="2" s="1"/>
  <c r="O621" i="2"/>
  <c r="X621" i="2" s="1"/>
  <c r="O611" i="2"/>
  <c r="X611" i="2" s="1"/>
  <c r="O597" i="2"/>
  <c r="X597" i="2" s="1"/>
  <c r="O593" i="2"/>
  <c r="X593" i="2" s="1"/>
  <c r="O591" i="2"/>
  <c r="X591" i="2" s="1"/>
  <c r="O588" i="2"/>
  <c r="X588" i="2" s="1"/>
  <c r="O584" i="2"/>
  <c r="X584" i="2" s="1"/>
  <c r="O577" i="2"/>
  <c r="X577" i="2" s="1"/>
  <c r="O569" i="2"/>
  <c r="X569" i="2" s="1"/>
  <c r="O564" i="2"/>
  <c r="X564" i="2" s="1"/>
  <c r="O562" i="2"/>
  <c r="X562" i="2" s="1"/>
  <c r="O560" i="2"/>
  <c r="X560" i="2" s="1"/>
  <c r="O552" i="2"/>
  <c r="X552" i="2" s="1"/>
  <c r="O543" i="2"/>
  <c r="X543" i="2" s="1"/>
  <c r="O539" i="2"/>
  <c r="X539" i="2" s="1"/>
  <c r="O522" i="2"/>
  <c r="X522" i="2" s="1"/>
  <c r="O625" i="2"/>
  <c r="X625" i="2" s="1"/>
  <c r="O600" i="2"/>
  <c r="X600" i="2" s="1"/>
  <c r="O599" i="2"/>
  <c r="X599" i="2" s="1"/>
  <c r="O595" i="2"/>
  <c r="X595" i="2" s="1"/>
  <c r="O586" i="2"/>
  <c r="X586" i="2" s="1"/>
  <c r="O582" i="2"/>
  <c r="X582" i="2" s="1"/>
  <c r="O579" i="2"/>
  <c r="X579" i="2" s="1"/>
  <c r="O575" i="2"/>
  <c r="X575" i="2" s="1"/>
  <c r="O572" i="2"/>
  <c r="X572" i="2" s="1"/>
  <c r="O570" i="2"/>
  <c r="X570" i="2" s="1"/>
  <c r="O567" i="2"/>
  <c r="X567" i="2" s="1"/>
  <c r="O558" i="2"/>
  <c r="X558" i="2" s="1"/>
  <c r="O555" i="2"/>
  <c r="X555" i="2" s="1"/>
  <c r="O553" i="2"/>
  <c r="X553" i="2" s="1"/>
  <c r="O550" i="2"/>
  <c r="X550" i="2" s="1"/>
  <c r="O547" i="2"/>
  <c r="X547" i="2" s="1"/>
  <c r="O545" i="2"/>
  <c r="X545" i="2" s="1"/>
  <c r="O542" i="2"/>
  <c r="X542" i="2" s="1"/>
  <c r="O540" i="2"/>
  <c r="X540" i="2" s="1"/>
  <c r="O537" i="2"/>
  <c r="X537" i="2" s="1"/>
  <c r="O535" i="2"/>
  <c r="X535" i="2" s="1"/>
  <c r="O533" i="2"/>
  <c r="X533" i="2" s="1"/>
  <c r="O531" i="2"/>
  <c r="X531" i="2" s="1"/>
  <c r="O529" i="2"/>
  <c r="X529" i="2" s="1"/>
  <c r="O527" i="2"/>
  <c r="X527" i="2" s="1"/>
  <c r="O525" i="2"/>
  <c r="X525" i="2" s="1"/>
  <c r="O523" i="2"/>
  <c r="X523" i="2" s="1"/>
  <c r="O520" i="2"/>
  <c r="X520" i="2" s="1"/>
  <c r="O671" i="2"/>
  <c r="X671" i="2" s="1"/>
  <c r="O630" i="2"/>
  <c r="X630" i="2" s="1"/>
  <c r="O620" i="2"/>
  <c r="X620" i="2" s="1"/>
  <c r="O613" i="2"/>
  <c r="X613" i="2" s="1"/>
  <c r="O598" i="2"/>
  <c r="X598" i="2" s="1"/>
  <c r="O596" i="2"/>
  <c r="X596" i="2" s="1"/>
  <c r="O592" i="2"/>
  <c r="X592" i="2" s="1"/>
  <c r="O589" i="2"/>
  <c r="X589" i="2" s="1"/>
  <c r="O585" i="2"/>
  <c r="X585" i="2" s="1"/>
  <c r="O583" i="2"/>
  <c r="X583" i="2" s="1"/>
  <c r="O581" i="2"/>
  <c r="X581" i="2" s="1"/>
  <c r="O573" i="2"/>
  <c r="X573" i="2" s="1"/>
  <c r="O565" i="2"/>
  <c r="X565" i="2" s="1"/>
  <c r="O563" i="2"/>
  <c r="X563" i="2" s="1"/>
  <c r="O561" i="2"/>
  <c r="X561" i="2" s="1"/>
  <c r="O556" i="2"/>
  <c r="X556" i="2" s="1"/>
  <c r="O548" i="2"/>
  <c r="X548" i="2" s="1"/>
  <c r="O544" i="2"/>
  <c r="X544" i="2" s="1"/>
  <c r="O641" i="2"/>
  <c r="X641" i="2" s="1"/>
  <c r="O602" i="2"/>
  <c r="X602" i="2" s="1"/>
  <c r="O587" i="2"/>
  <c r="X587" i="2" s="1"/>
  <c r="O580" i="2"/>
  <c r="X580" i="2" s="1"/>
  <c r="O576" i="2"/>
  <c r="X576" i="2" s="1"/>
  <c r="O568" i="2"/>
  <c r="X568" i="2" s="1"/>
  <c r="O554" i="2"/>
  <c r="X554" i="2" s="1"/>
  <c r="O546" i="2"/>
  <c r="X546" i="2" s="1"/>
  <c r="O536" i="2"/>
  <c r="X536" i="2" s="1"/>
  <c r="O532" i="2"/>
  <c r="X532" i="2" s="1"/>
  <c r="O528" i="2"/>
  <c r="X528" i="2" s="1"/>
  <c r="O524" i="2"/>
  <c r="X524" i="2" s="1"/>
  <c r="O518" i="2"/>
  <c r="X518" i="2" s="1"/>
  <c r="O516" i="2"/>
  <c r="X516" i="2" s="1"/>
  <c r="O514" i="2"/>
  <c r="X514" i="2" s="1"/>
  <c r="O512" i="2"/>
  <c r="X512" i="2" s="1"/>
  <c r="O510" i="2"/>
  <c r="X510" i="2" s="1"/>
  <c r="O507" i="2"/>
  <c r="X507" i="2" s="1"/>
  <c r="O505" i="2"/>
  <c r="X505" i="2" s="1"/>
  <c r="O502" i="2"/>
  <c r="X502" i="2" s="1"/>
  <c r="O491" i="2"/>
  <c r="X491" i="2" s="1"/>
  <c r="O473" i="2"/>
  <c r="X473" i="2" s="1"/>
  <c r="O465" i="2"/>
  <c r="X465" i="2" s="1"/>
  <c r="O590" i="2"/>
  <c r="X590" i="2" s="1"/>
  <c r="O571" i="2"/>
  <c r="X571" i="2" s="1"/>
  <c r="O557" i="2"/>
  <c r="X557" i="2" s="1"/>
  <c r="O549" i="2"/>
  <c r="X549" i="2" s="1"/>
  <c r="O508" i="2"/>
  <c r="X508" i="2" s="1"/>
  <c r="O500" i="2"/>
  <c r="X500" i="2" s="1"/>
  <c r="O498" i="2"/>
  <c r="X498" i="2" s="1"/>
  <c r="O496" i="2"/>
  <c r="X496" i="2" s="1"/>
  <c r="O494" i="2"/>
  <c r="X494" i="2" s="1"/>
  <c r="O492" i="2"/>
  <c r="X492" i="2" s="1"/>
  <c r="O489" i="2"/>
  <c r="X489" i="2" s="1"/>
  <c r="O487" i="2"/>
  <c r="X487" i="2" s="1"/>
  <c r="O485" i="2"/>
  <c r="X485" i="2" s="1"/>
  <c r="O482" i="2"/>
  <c r="X482" i="2" s="1"/>
  <c r="O480" i="2"/>
  <c r="X480" i="2" s="1"/>
  <c r="O478" i="2"/>
  <c r="X478" i="2" s="1"/>
  <c r="O476" i="2"/>
  <c r="X476" i="2" s="1"/>
  <c r="O474" i="2"/>
  <c r="X474" i="2" s="1"/>
  <c r="O471" i="2"/>
  <c r="X471" i="2" s="1"/>
  <c r="O468" i="2"/>
  <c r="X468" i="2" s="1"/>
  <c r="O466" i="2"/>
  <c r="X466" i="2" s="1"/>
  <c r="O463" i="2"/>
  <c r="X463" i="2" s="1"/>
  <c r="O460" i="2"/>
  <c r="X460" i="2" s="1"/>
  <c r="O458" i="2"/>
  <c r="X458" i="2" s="1"/>
  <c r="O456" i="2"/>
  <c r="X456" i="2" s="1"/>
  <c r="O454" i="2"/>
  <c r="X454" i="2" s="1"/>
  <c r="O594" i="2"/>
  <c r="X594" i="2" s="1"/>
  <c r="O578" i="2"/>
  <c r="X578" i="2" s="1"/>
  <c r="O574" i="2"/>
  <c r="X574" i="2" s="1"/>
  <c r="O566" i="2"/>
  <c r="X566" i="2" s="1"/>
  <c r="O538" i="2"/>
  <c r="X538" i="2" s="1"/>
  <c r="O534" i="2"/>
  <c r="X534" i="2" s="1"/>
  <c r="O530" i="2"/>
  <c r="X530" i="2" s="1"/>
  <c r="O526" i="2"/>
  <c r="X526" i="2" s="1"/>
  <c r="O521" i="2"/>
  <c r="X521" i="2" s="1"/>
  <c r="O517" i="2"/>
  <c r="X517" i="2" s="1"/>
  <c r="O515" i="2"/>
  <c r="X515" i="2" s="1"/>
  <c r="O513" i="2"/>
  <c r="X513" i="2" s="1"/>
  <c r="O511" i="2"/>
  <c r="X511" i="2" s="1"/>
  <c r="O509" i="2"/>
  <c r="X509" i="2" s="1"/>
  <c r="O506" i="2"/>
  <c r="X506" i="2" s="1"/>
  <c r="O503" i="2"/>
  <c r="X503" i="2" s="1"/>
  <c r="O501" i="2"/>
  <c r="X501" i="2" s="1"/>
  <c r="O483" i="2"/>
  <c r="X483" i="2" s="1"/>
  <c r="O469" i="2"/>
  <c r="X469" i="2" s="1"/>
  <c r="O461" i="2"/>
  <c r="X461" i="2" s="1"/>
  <c r="O497" i="2"/>
  <c r="X497" i="2" s="1"/>
  <c r="O493" i="2"/>
  <c r="X493" i="2" s="1"/>
  <c r="O481" i="2"/>
  <c r="X481" i="2" s="1"/>
  <c r="O477" i="2"/>
  <c r="X477" i="2" s="1"/>
  <c r="O457" i="2"/>
  <c r="X457" i="2" s="1"/>
  <c r="O453" i="2"/>
  <c r="X453" i="2" s="1"/>
  <c r="O450" i="2"/>
  <c r="X450" i="2" s="1"/>
  <c r="O445" i="2"/>
  <c r="X445" i="2" s="1"/>
  <c r="O444" i="2"/>
  <c r="X444" i="2" s="1"/>
  <c r="O442" i="2"/>
  <c r="X442" i="2" s="1"/>
  <c r="O440" i="2"/>
  <c r="X440" i="2" s="1"/>
  <c r="O438" i="2"/>
  <c r="X438" i="2" s="1"/>
  <c r="O436" i="2"/>
  <c r="X436" i="2" s="1"/>
  <c r="O434" i="2"/>
  <c r="X434" i="2" s="1"/>
  <c r="O432" i="2"/>
  <c r="X432" i="2" s="1"/>
  <c r="O430" i="2"/>
  <c r="X430" i="2" s="1"/>
  <c r="O428" i="2"/>
  <c r="X428" i="2" s="1"/>
  <c r="O426" i="2"/>
  <c r="X426" i="2" s="1"/>
  <c r="O424" i="2"/>
  <c r="X424" i="2" s="1"/>
  <c r="O422" i="2"/>
  <c r="X422" i="2" s="1"/>
  <c r="O420" i="2"/>
  <c r="X420" i="2" s="1"/>
  <c r="O416" i="2"/>
  <c r="X416" i="2" s="1"/>
  <c r="O412" i="2"/>
  <c r="X412" i="2" s="1"/>
  <c r="O410" i="2"/>
  <c r="X410" i="2" s="1"/>
  <c r="O408" i="2"/>
  <c r="X408" i="2" s="1"/>
  <c r="O406" i="2"/>
  <c r="X406" i="2" s="1"/>
  <c r="O404" i="2"/>
  <c r="X404" i="2" s="1"/>
  <c r="O402" i="2"/>
  <c r="X402" i="2" s="1"/>
  <c r="O400" i="2"/>
  <c r="X400" i="2" s="1"/>
  <c r="O398" i="2"/>
  <c r="X398" i="2" s="1"/>
  <c r="O396" i="2"/>
  <c r="X396" i="2" s="1"/>
  <c r="O394" i="2"/>
  <c r="X394" i="2" s="1"/>
  <c r="O392" i="2"/>
  <c r="X392" i="2" s="1"/>
  <c r="O390" i="2"/>
  <c r="X390" i="2" s="1"/>
  <c r="O388" i="2"/>
  <c r="X388" i="2" s="1"/>
  <c r="O386" i="2"/>
  <c r="X386" i="2" s="1"/>
  <c r="O384" i="2"/>
  <c r="X384" i="2" s="1"/>
  <c r="O382" i="2"/>
  <c r="X382" i="2" s="1"/>
  <c r="O541" i="2"/>
  <c r="X541" i="2" s="1"/>
  <c r="O488" i="2"/>
  <c r="X488" i="2" s="1"/>
  <c r="O484" i="2"/>
  <c r="X484" i="2" s="1"/>
  <c r="O472" i="2"/>
  <c r="X472" i="2" s="1"/>
  <c r="O464" i="2"/>
  <c r="X464" i="2" s="1"/>
  <c r="O451" i="2"/>
  <c r="X451" i="2" s="1"/>
  <c r="O418" i="2"/>
  <c r="X418" i="2" s="1"/>
  <c r="O414" i="2"/>
  <c r="X414" i="2" s="1"/>
  <c r="O559" i="2"/>
  <c r="X559" i="2" s="1"/>
  <c r="O551" i="2"/>
  <c r="X551" i="2" s="1"/>
  <c r="O519" i="2"/>
  <c r="X519" i="2" s="1"/>
  <c r="O504" i="2"/>
  <c r="X504" i="2" s="1"/>
  <c r="O499" i="2"/>
  <c r="X499" i="2" s="1"/>
  <c r="O495" i="2"/>
  <c r="X495" i="2" s="1"/>
  <c r="O479" i="2"/>
  <c r="X479" i="2" s="1"/>
  <c r="O475" i="2"/>
  <c r="X475" i="2" s="1"/>
  <c r="O467" i="2"/>
  <c r="X467" i="2" s="1"/>
  <c r="O459" i="2"/>
  <c r="X459" i="2" s="1"/>
  <c r="O455" i="2"/>
  <c r="X455" i="2" s="1"/>
  <c r="O452" i="2"/>
  <c r="X452" i="2" s="1"/>
  <c r="O448" i="2"/>
  <c r="X448" i="2" s="1"/>
  <c r="O443" i="2"/>
  <c r="X443" i="2" s="1"/>
  <c r="O441" i="2"/>
  <c r="X441" i="2" s="1"/>
  <c r="O439" i="2"/>
  <c r="X439" i="2" s="1"/>
  <c r="O437" i="2"/>
  <c r="X437" i="2" s="1"/>
  <c r="O435" i="2"/>
  <c r="X435" i="2" s="1"/>
  <c r="O433" i="2"/>
  <c r="X433" i="2" s="1"/>
  <c r="O431" i="2"/>
  <c r="X431" i="2" s="1"/>
  <c r="O429" i="2"/>
  <c r="X429" i="2" s="1"/>
  <c r="O427" i="2"/>
  <c r="X427" i="2" s="1"/>
  <c r="O425" i="2"/>
  <c r="X425" i="2" s="1"/>
  <c r="O423" i="2"/>
  <c r="X423" i="2" s="1"/>
  <c r="O421" i="2"/>
  <c r="X421" i="2" s="1"/>
  <c r="O409" i="2"/>
  <c r="X409" i="2" s="1"/>
  <c r="O407" i="2"/>
  <c r="X407" i="2" s="1"/>
  <c r="O405" i="2"/>
  <c r="X405" i="2" s="1"/>
  <c r="O403" i="2"/>
  <c r="X403" i="2" s="1"/>
  <c r="O401" i="2"/>
  <c r="X401" i="2" s="1"/>
  <c r="O399" i="2"/>
  <c r="X399" i="2" s="1"/>
  <c r="O397" i="2"/>
  <c r="X397" i="2" s="1"/>
  <c r="O395" i="2"/>
  <c r="X395" i="2" s="1"/>
  <c r="O393" i="2"/>
  <c r="X393" i="2" s="1"/>
  <c r="O391" i="2"/>
  <c r="X391" i="2" s="1"/>
  <c r="O389" i="2"/>
  <c r="X389" i="2" s="1"/>
  <c r="O387" i="2"/>
  <c r="X387" i="2" s="1"/>
  <c r="O385" i="2"/>
  <c r="X385" i="2" s="1"/>
  <c r="O383" i="2"/>
  <c r="X383" i="2" s="1"/>
  <c r="O449" i="2"/>
  <c r="X449" i="2" s="1"/>
  <c r="O447" i="2"/>
  <c r="X447" i="2" s="1"/>
  <c r="O446" i="2"/>
  <c r="X446" i="2" s="1"/>
  <c r="O417" i="2"/>
  <c r="X417" i="2" s="1"/>
  <c r="O413" i="2"/>
  <c r="X413" i="2" s="1"/>
  <c r="O360" i="2"/>
  <c r="X360" i="2" s="1"/>
  <c r="O358" i="2"/>
  <c r="X358" i="2" s="1"/>
  <c r="O349" i="2"/>
  <c r="X349" i="2" s="1"/>
  <c r="O341" i="2"/>
  <c r="X341" i="2" s="1"/>
  <c r="O333" i="2"/>
  <c r="X333" i="2" s="1"/>
  <c r="O325" i="2"/>
  <c r="X325" i="2" s="1"/>
  <c r="O317" i="2"/>
  <c r="X317" i="2" s="1"/>
  <c r="O309" i="2"/>
  <c r="X309" i="2" s="1"/>
  <c r="O301" i="2"/>
  <c r="X301" i="2" s="1"/>
  <c r="O293" i="2"/>
  <c r="X293" i="2" s="1"/>
  <c r="O286" i="2"/>
  <c r="X286" i="2" s="1"/>
  <c r="O283" i="2"/>
  <c r="X283" i="2" s="1"/>
  <c r="O281" i="2"/>
  <c r="X281" i="2" s="1"/>
  <c r="O278" i="2"/>
  <c r="X278" i="2" s="1"/>
  <c r="O275" i="2"/>
  <c r="X275" i="2" s="1"/>
  <c r="O273" i="2"/>
  <c r="X273" i="2" s="1"/>
  <c r="O270" i="2"/>
  <c r="X270" i="2" s="1"/>
  <c r="O268" i="2"/>
  <c r="X268" i="2" s="1"/>
  <c r="O265" i="2"/>
  <c r="X265" i="2" s="1"/>
  <c r="O607" i="2"/>
  <c r="X607" i="2" s="1"/>
  <c r="O486" i="2"/>
  <c r="X486" i="2" s="1"/>
  <c r="O470" i="2"/>
  <c r="X470" i="2" s="1"/>
  <c r="O462" i="2"/>
  <c r="X462" i="2" s="1"/>
  <c r="O380" i="2"/>
  <c r="X380" i="2" s="1"/>
  <c r="O378" i="2"/>
  <c r="X378" i="2" s="1"/>
  <c r="O376" i="2"/>
  <c r="X376" i="2" s="1"/>
  <c r="O374" i="2"/>
  <c r="X374" i="2" s="1"/>
  <c r="O372" i="2"/>
  <c r="X372" i="2" s="1"/>
  <c r="O370" i="2"/>
  <c r="X370" i="2" s="1"/>
  <c r="O368" i="2"/>
  <c r="X368" i="2" s="1"/>
  <c r="O366" i="2"/>
  <c r="X366" i="2" s="1"/>
  <c r="O364" i="2"/>
  <c r="X364" i="2" s="1"/>
  <c r="O362" i="2"/>
  <c r="X362" i="2" s="1"/>
  <c r="O357" i="2"/>
  <c r="X357" i="2" s="1"/>
  <c r="O355" i="2"/>
  <c r="X355" i="2" s="1"/>
  <c r="O352" i="2"/>
  <c r="X352" i="2" s="1"/>
  <c r="O350" i="2"/>
  <c r="X350" i="2" s="1"/>
  <c r="O347" i="2"/>
  <c r="X347" i="2" s="1"/>
  <c r="O344" i="2"/>
  <c r="X344" i="2" s="1"/>
  <c r="O342" i="2"/>
  <c r="X342" i="2" s="1"/>
  <c r="O339" i="2"/>
  <c r="X339" i="2" s="1"/>
  <c r="O336" i="2"/>
  <c r="X336" i="2" s="1"/>
  <c r="O334" i="2"/>
  <c r="X334" i="2" s="1"/>
  <c r="O331" i="2"/>
  <c r="X331" i="2" s="1"/>
  <c r="O328" i="2"/>
  <c r="X328" i="2" s="1"/>
  <c r="O326" i="2"/>
  <c r="X326" i="2" s="1"/>
  <c r="O323" i="2"/>
  <c r="X323" i="2" s="1"/>
  <c r="O320" i="2"/>
  <c r="X320" i="2" s="1"/>
  <c r="O318" i="2"/>
  <c r="X318" i="2" s="1"/>
  <c r="O315" i="2"/>
  <c r="X315" i="2" s="1"/>
  <c r="O312" i="2"/>
  <c r="X312" i="2" s="1"/>
  <c r="O310" i="2"/>
  <c r="X310" i="2" s="1"/>
  <c r="O307" i="2"/>
  <c r="X307" i="2" s="1"/>
  <c r="O304" i="2"/>
  <c r="X304" i="2" s="1"/>
  <c r="O302" i="2"/>
  <c r="X302" i="2" s="1"/>
  <c r="O299" i="2"/>
  <c r="X299" i="2" s="1"/>
  <c r="O296" i="2"/>
  <c r="X296" i="2" s="1"/>
  <c r="O294" i="2"/>
  <c r="X294" i="2" s="1"/>
  <c r="O291" i="2"/>
  <c r="X291" i="2" s="1"/>
  <c r="O288" i="2"/>
  <c r="X288" i="2" s="1"/>
  <c r="O276" i="2"/>
  <c r="X276" i="2" s="1"/>
  <c r="O267" i="2"/>
  <c r="X267" i="2" s="1"/>
  <c r="O263" i="2"/>
  <c r="X263" i="2" s="1"/>
  <c r="O260" i="2"/>
  <c r="X260" i="2" s="1"/>
  <c r="O258" i="2"/>
  <c r="X258" i="2" s="1"/>
  <c r="O256" i="2"/>
  <c r="X256" i="2" s="1"/>
  <c r="O254" i="2"/>
  <c r="X254" i="2" s="1"/>
  <c r="O252" i="2"/>
  <c r="X252" i="2" s="1"/>
  <c r="O250" i="2"/>
  <c r="X250" i="2" s="1"/>
  <c r="O248" i="2"/>
  <c r="X248" i="2" s="1"/>
  <c r="O246" i="2"/>
  <c r="X246" i="2" s="1"/>
  <c r="O244" i="2"/>
  <c r="X244" i="2" s="1"/>
  <c r="O242" i="2"/>
  <c r="X242" i="2" s="1"/>
  <c r="O240" i="2"/>
  <c r="X240" i="2" s="1"/>
  <c r="O238" i="2"/>
  <c r="X238" i="2" s="1"/>
  <c r="O236" i="2"/>
  <c r="X236" i="2" s="1"/>
  <c r="O234" i="2"/>
  <c r="X234" i="2" s="1"/>
  <c r="O232" i="2"/>
  <c r="X232" i="2" s="1"/>
  <c r="O419" i="2"/>
  <c r="X419" i="2" s="1"/>
  <c r="O415" i="2"/>
  <c r="X415" i="2" s="1"/>
  <c r="O411" i="2"/>
  <c r="X411" i="2" s="1"/>
  <c r="O361" i="2"/>
  <c r="X361" i="2" s="1"/>
  <c r="O359" i="2"/>
  <c r="X359" i="2" s="1"/>
  <c r="O353" i="2"/>
  <c r="X353" i="2" s="1"/>
  <c r="O345" i="2"/>
  <c r="X345" i="2" s="1"/>
  <c r="O337" i="2"/>
  <c r="X337" i="2" s="1"/>
  <c r="O329" i="2"/>
  <c r="X329" i="2" s="1"/>
  <c r="O321" i="2"/>
  <c r="X321" i="2" s="1"/>
  <c r="O313" i="2"/>
  <c r="X313" i="2" s="1"/>
  <c r="O305" i="2"/>
  <c r="X305" i="2" s="1"/>
  <c r="O297" i="2"/>
  <c r="X297" i="2" s="1"/>
  <c r="O289" i="2"/>
  <c r="X289" i="2" s="1"/>
  <c r="O287" i="2"/>
  <c r="X287" i="2" s="1"/>
  <c r="O284" i="2"/>
  <c r="X284" i="2" s="1"/>
  <c r="O282" i="2"/>
  <c r="X282" i="2" s="1"/>
  <c r="O279" i="2"/>
  <c r="X279" i="2" s="1"/>
  <c r="O277" i="2"/>
  <c r="X277" i="2" s="1"/>
  <c r="O274" i="2"/>
  <c r="X274" i="2" s="1"/>
  <c r="O271" i="2"/>
  <c r="X271" i="2" s="1"/>
  <c r="O269" i="2"/>
  <c r="X269" i="2" s="1"/>
  <c r="O266" i="2"/>
  <c r="X266" i="2" s="1"/>
  <c r="O264" i="2"/>
  <c r="X264" i="2" s="1"/>
  <c r="O262" i="2"/>
  <c r="X262" i="2" s="1"/>
  <c r="O490" i="2"/>
  <c r="X490" i="2" s="1"/>
  <c r="O379" i="2"/>
  <c r="X379" i="2" s="1"/>
  <c r="O375" i="2"/>
  <c r="X375" i="2" s="1"/>
  <c r="O371" i="2"/>
  <c r="X371" i="2" s="1"/>
  <c r="O367" i="2"/>
  <c r="X367" i="2" s="1"/>
  <c r="O363" i="2"/>
  <c r="X363" i="2" s="1"/>
  <c r="O356" i="2"/>
  <c r="X356" i="2" s="1"/>
  <c r="O348" i="2"/>
  <c r="X348" i="2" s="1"/>
  <c r="O340" i="2"/>
  <c r="X340" i="2" s="1"/>
  <c r="O332" i="2"/>
  <c r="X332" i="2" s="1"/>
  <c r="O324" i="2"/>
  <c r="X324" i="2" s="1"/>
  <c r="O316" i="2"/>
  <c r="X316" i="2" s="1"/>
  <c r="O308" i="2"/>
  <c r="X308" i="2" s="1"/>
  <c r="O300" i="2"/>
  <c r="X300" i="2" s="1"/>
  <c r="O292" i="2"/>
  <c r="X292" i="2" s="1"/>
  <c r="O272" i="2"/>
  <c r="X272" i="2" s="1"/>
  <c r="O259" i="2"/>
  <c r="X259" i="2" s="1"/>
  <c r="O255" i="2"/>
  <c r="X255" i="2" s="1"/>
  <c r="O251" i="2"/>
  <c r="X251" i="2" s="1"/>
  <c r="O247" i="2"/>
  <c r="X247" i="2" s="1"/>
  <c r="O243" i="2"/>
  <c r="X243" i="2" s="1"/>
  <c r="O239" i="2"/>
  <c r="X239" i="2" s="1"/>
  <c r="O235" i="2"/>
  <c r="X235" i="2" s="1"/>
  <c r="O314" i="2"/>
  <c r="X314" i="2" s="1"/>
  <c r="O290" i="2"/>
  <c r="X290" i="2" s="1"/>
  <c r="O257" i="2"/>
  <c r="X257" i="2" s="1"/>
  <c r="O351" i="2"/>
  <c r="X351" i="2" s="1"/>
  <c r="O343" i="2"/>
  <c r="X343" i="2" s="1"/>
  <c r="O335" i="2"/>
  <c r="X335" i="2" s="1"/>
  <c r="O327" i="2"/>
  <c r="X327" i="2" s="1"/>
  <c r="O319" i="2"/>
  <c r="X319" i="2" s="1"/>
  <c r="O311" i="2"/>
  <c r="X311" i="2" s="1"/>
  <c r="O303" i="2"/>
  <c r="X303" i="2" s="1"/>
  <c r="O295" i="2"/>
  <c r="X295" i="2" s="1"/>
  <c r="O381" i="2"/>
  <c r="X381" i="2" s="1"/>
  <c r="O377" i="2"/>
  <c r="X377" i="2" s="1"/>
  <c r="O373" i="2"/>
  <c r="X373" i="2" s="1"/>
  <c r="O369" i="2"/>
  <c r="X369" i="2" s="1"/>
  <c r="O365" i="2"/>
  <c r="X365" i="2" s="1"/>
  <c r="O354" i="2"/>
  <c r="X354" i="2" s="1"/>
  <c r="O346" i="2"/>
  <c r="X346" i="2" s="1"/>
  <c r="O338" i="2"/>
  <c r="X338" i="2" s="1"/>
  <c r="O330" i="2"/>
  <c r="X330" i="2" s="1"/>
  <c r="O306" i="2"/>
  <c r="X306" i="2" s="1"/>
  <c r="O298" i="2"/>
  <c r="X298" i="2" s="1"/>
  <c r="O253" i="2"/>
  <c r="X253" i="2" s="1"/>
  <c r="O245" i="2"/>
  <c r="X245" i="2" s="1"/>
  <c r="O233" i="2"/>
  <c r="X233" i="2" s="1"/>
  <c r="O322" i="2"/>
  <c r="X322" i="2" s="1"/>
  <c r="O285" i="2"/>
  <c r="X285" i="2" s="1"/>
  <c r="O280" i="2"/>
  <c r="X280" i="2" s="1"/>
  <c r="O261" i="2"/>
  <c r="X261" i="2" s="1"/>
  <c r="O249" i="2"/>
  <c r="X249" i="2" s="1"/>
  <c r="O241" i="2"/>
  <c r="X241" i="2" s="1"/>
  <c r="O237" i="2"/>
  <c r="X237" i="2" s="1"/>
  <c r="P697" i="2"/>
  <c r="Y697" i="2" s="1"/>
  <c r="P695" i="2"/>
  <c r="Y695" i="2" s="1"/>
  <c r="P693" i="2"/>
  <c r="Y693" i="2" s="1"/>
  <c r="P668" i="2"/>
  <c r="Y668" i="2" s="1"/>
  <c r="P711" i="2"/>
  <c r="Y711" i="2" s="1"/>
  <c r="P709" i="2"/>
  <c r="Y709" i="2" s="1"/>
  <c r="P707" i="2"/>
  <c r="Y707" i="2" s="1"/>
  <c r="P705" i="2"/>
  <c r="Y705" i="2" s="1"/>
  <c r="P703" i="2"/>
  <c r="Y703" i="2" s="1"/>
  <c r="P701" i="2"/>
  <c r="Y701" i="2" s="1"/>
  <c r="P699" i="2"/>
  <c r="Y699" i="2" s="1"/>
  <c r="P692" i="2"/>
  <c r="Y692" i="2" s="1"/>
  <c r="P690" i="2"/>
  <c r="Y690" i="2" s="1"/>
  <c r="P688" i="2"/>
  <c r="Y688" i="2" s="1"/>
  <c r="P686" i="2"/>
  <c r="Y686" i="2" s="1"/>
  <c r="P684" i="2"/>
  <c r="Y684" i="2" s="1"/>
  <c r="P682" i="2"/>
  <c r="Y682" i="2" s="1"/>
  <c r="P680" i="2"/>
  <c r="Y680" i="2" s="1"/>
  <c r="P696" i="2"/>
  <c r="Y696" i="2" s="1"/>
  <c r="P671" i="2"/>
  <c r="Y671" i="2" s="1"/>
  <c r="P710" i="2"/>
  <c r="Y710" i="2" s="1"/>
  <c r="P702" i="2"/>
  <c r="Y702" i="2" s="1"/>
  <c r="P687" i="2"/>
  <c r="Y687" i="2" s="1"/>
  <c r="P679" i="2"/>
  <c r="Y679" i="2" s="1"/>
  <c r="P669" i="2"/>
  <c r="Y669" i="2" s="1"/>
  <c r="P665" i="2"/>
  <c r="Y665" i="2" s="1"/>
  <c r="P657" i="2"/>
  <c r="Y657" i="2" s="1"/>
  <c r="P649" i="2"/>
  <c r="Y649" i="2" s="1"/>
  <c r="P641" i="2"/>
  <c r="Y641" i="2" s="1"/>
  <c r="P639" i="2"/>
  <c r="Y639" i="2" s="1"/>
  <c r="P637" i="2"/>
  <c r="Y637" i="2" s="1"/>
  <c r="P708" i="2"/>
  <c r="Y708" i="2" s="1"/>
  <c r="P700" i="2"/>
  <c r="Y700" i="2" s="1"/>
  <c r="P694" i="2"/>
  <c r="Y694" i="2" s="1"/>
  <c r="P685" i="2"/>
  <c r="Y685" i="2" s="1"/>
  <c r="P678" i="2"/>
  <c r="Y678" i="2" s="1"/>
  <c r="P676" i="2"/>
  <c r="Y676" i="2" s="1"/>
  <c r="P674" i="2"/>
  <c r="Y674" i="2" s="1"/>
  <c r="P672" i="2"/>
  <c r="Y672" i="2" s="1"/>
  <c r="P667" i="2"/>
  <c r="Y667" i="2" s="1"/>
  <c r="P663" i="2"/>
  <c r="Y663" i="2" s="1"/>
  <c r="P660" i="2"/>
  <c r="Y660" i="2" s="1"/>
  <c r="P658" i="2"/>
  <c r="Y658" i="2" s="1"/>
  <c r="P655" i="2"/>
  <c r="Y655" i="2" s="1"/>
  <c r="P652" i="2"/>
  <c r="Y652" i="2" s="1"/>
  <c r="P650" i="2"/>
  <c r="Y650" i="2" s="1"/>
  <c r="P706" i="2"/>
  <c r="Y706" i="2" s="1"/>
  <c r="P698" i="2"/>
  <c r="Y698" i="2" s="1"/>
  <c r="P691" i="2"/>
  <c r="Y691" i="2" s="1"/>
  <c r="P683" i="2"/>
  <c r="Y683" i="2" s="1"/>
  <c r="P670" i="2"/>
  <c r="Y670" i="2" s="1"/>
  <c r="P666" i="2"/>
  <c r="Y666" i="2" s="1"/>
  <c r="P661" i="2"/>
  <c r="Y661" i="2" s="1"/>
  <c r="P653" i="2"/>
  <c r="Y653" i="2" s="1"/>
  <c r="P645" i="2"/>
  <c r="Y645" i="2" s="1"/>
  <c r="P640" i="2"/>
  <c r="Y640" i="2" s="1"/>
  <c r="P636" i="2"/>
  <c r="Y636" i="2" s="1"/>
  <c r="P664" i="2"/>
  <c r="Y664" i="2" s="1"/>
  <c r="P659" i="2"/>
  <c r="Y659" i="2" s="1"/>
  <c r="P642" i="2"/>
  <c r="Y642" i="2" s="1"/>
  <c r="P638" i="2"/>
  <c r="Y638" i="2" s="1"/>
  <c r="P635" i="2"/>
  <c r="Y635" i="2" s="1"/>
  <c r="P633" i="2"/>
  <c r="Y633" i="2" s="1"/>
  <c r="P631" i="2"/>
  <c r="Y631" i="2" s="1"/>
  <c r="P629" i="2"/>
  <c r="Y629" i="2" s="1"/>
  <c r="P623" i="2"/>
  <c r="Y623" i="2" s="1"/>
  <c r="P619" i="2"/>
  <c r="Y619" i="2" s="1"/>
  <c r="P616" i="2"/>
  <c r="Y616" i="2" s="1"/>
  <c r="P614" i="2"/>
  <c r="Y614" i="2" s="1"/>
  <c r="P612" i="2"/>
  <c r="Y612" i="2" s="1"/>
  <c r="P603" i="2"/>
  <c r="Y603" i="2" s="1"/>
  <c r="P681" i="2"/>
  <c r="Y681" i="2" s="1"/>
  <c r="P662" i="2"/>
  <c r="Y662" i="2" s="1"/>
  <c r="P647" i="2"/>
  <c r="Y647" i="2" s="1"/>
  <c r="P644" i="2"/>
  <c r="Y644" i="2" s="1"/>
  <c r="P628" i="2"/>
  <c r="Y628" i="2" s="1"/>
  <c r="P626" i="2"/>
  <c r="Y626" i="2" s="1"/>
  <c r="P624" i="2"/>
  <c r="Y624" i="2" s="1"/>
  <c r="P622" i="2"/>
  <c r="Y622" i="2" s="1"/>
  <c r="P618" i="2"/>
  <c r="Y618" i="2" s="1"/>
  <c r="P609" i="2"/>
  <c r="Y609" i="2" s="1"/>
  <c r="P606" i="2"/>
  <c r="Y606" i="2" s="1"/>
  <c r="P604" i="2"/>
  <c r="Y604" i="2" s="1"/>
  <c r="P689" i="2"/>
  <c r="Y689" i="2" s="1"/>
  <c r="P656" i="2"/>
  <c r="Y656" i="2" s="1"/>
  <c r="P651" i="2"/>
  <c r="Y651" i="2" s="1"/>
  <c r="P634" i="2"/>
  <c r="Y634" i="2" s="1"/>
  <c r="P632" i="2"/>
  <c r="Y632" i="2" s="1"/>
  <c r="P630" i="2"/>
  <c r="Y630" i="2" s="1"/>
  <c r="P625" i="2"/>
  <c r="Y625" i="2" s="1"/>
  <c r="P621" i="2"/>
  <c r="Y621" i="2" s="1"/>
  <c r="P620" i="2"/>
  <c r="Y620" i="2" s="1"/>
  <c r="P613" i="2"/>
  <c r="Y613" i="2" s="1"/>
  <c r="P611" i="2"/>
  <c r="Y611" i="2" s="1"/>
  <c r="P607" i="2"/>
  <c r="Y607" i="2" s="1"/>
  <c r="P602" i="2"/>
  <c r="Y602" i="2" s="1"/>
  <c r="P600" i="2"/>
  <c r="Y600" i="2" s="1"/>
  <c r="P627" i="2"/>
  <c r="Y627" i="2" s="1"/>
  <c r="P617" i="2"/>
  <c r="Y617" i="2" s="1"/>
  <c r="P601" i="2"/>
  <c r="Y601" i="2" s="1"/>
  <c r="P599" i="2"/>
  <c r="Y599" i="2" s="1"/>
  <c r="P595" i="2"/>
  <c r="Y595" i="2" s="1"/>
  <c r="P586" i="2"/>
  <c r="Y586" i="2" s="1"/>
  <c r="P582" i="2"/>
  <c r="Y582" i="2" s="1"/>
  <c r="P579" i="2"/>
  <c r="Y579" i="2" s="1"/>
  <c r="P575" i="2"/>
  <c r="Y575" i="2" s="1"/>
  <c r="P572" i="2"/>
  <c r="Y572" i="2" s="1"/>
  <c r="P570" i="2"/>
  <c r="Y570" i="2" s="1"/>
  <c r="P567" i="2"/>
  <c r="Y567" i="2" s="1"/>
  <c r="P558" i="2"/>
  <c r="Y558" i="2" s="1"/>
  <c r="P555" i="2"/>
  <c r="Y555" i="2" s="1"/>
  <c r="P553" i="2"/>
  <c r="Y553" i="2" s="1"/>
  <c r="P550" i="2"/>
  <c r="Y550" i="2" s="1"/>
  <c r="P547" i="2"/>
  <c r="Y547" i="2" s="1"/>
  <c r="P545" i="2"/>
  <c r="Y545" i="2" s="1"/>
  <c r="P542" i="2"/>
  <c r="Y542" i="2" s="1"/>
  <c r="P540" i="2"/>
  <c r="Y540" i="2" s="1"/>
  <c r="P537" i="2"/>
  <c r="Y537" i="2" s="1"/>
  <c r="P535" i="2"/>
  <c r="Y535" i="2" s="1"/>
  <c r="P533" i="2"/>
  <c r="Y533" i="2" s="1"/>
  <c r="P531" i="2"/>
  <c r="Y531" i="2" s="1"/>
  <c r="P529" i="2"/>
  <c r="Y529" i="2" s="1"/>
  <c r="P527" i="2"/>
  <c r="Y527" i="2" s="1"/>
  <c r="P525" i="2"/>
  <c r="Y525" i="2" s="1"/>
  <c r="P523" i="2"/>
  <c r="Y523" i="2" s="1"/>
  <c r="P520" i="2"/>
  <c r="Y520" i="2" s="1"/>
  <c r="P654" i="2"/>
  <c r="Y654" i="2" s="1"/>
  <c r="P615" i="2"/>
  <c r="Y615" i="2" s="1"/>
  <c r="P610" i="2"/>
  <c r="Y610" i="2" s="1"/>
  <c r="P605" i="2"/>
  <c r="Y605" i="2" s="1"/>
  <c r="P598" i="2"/>
  <c r="Y598" i="2" s="1"/>
  <c r="P596" i="2"/>
  <c r="Y596" i="2" s="1"/>
  <c r="P592" i="2"/>
  <c r="Y592" i="2" s="1"/>
  <c r="P589" i="2"/>
  <c r="Y589" i="2" s="1"/>
  <c r="P585" i="2"/>
  <c r="Y585" i="2" s="1"/>
  <c r="P583" i="2"/>
  <c r="Y583" i="2" s="1"/>
  <c r="P581" i="2"/>
  <c r="Y581" i="2" s="1"/>
  <c r="P573" i="2"/>
  <c r="Y573" i="2" s="1"/>
  <c r="P565" i="2"/>
  <c r="Y565" i="2" s="1"/>
  <c r="P563" i="2"/>
  <c r="Y563" i="2" s="1"/>
  <c r="P561" i="2"/>
  <c r="Y561" i="2" s="1"/>
  <c r="P556" i="2"/>
  <c r="Y556" i="2" s="1"/>
  <c r="P548" i="2"/>
  <c r="Y548" i="2" s="1"/>
  <c r="P544" i="2"/>
  <c r="Y544" i="2" s="1"/>
  <c r="P677" i="2"/>
  <c r="Y677" i="2" s="1"/>
  <c r="P675" i="2"/>
  <c r="Y675" i="2" s="1"/>
  <c r="P673" i="2"/>
  <c r="Y673" i="2" s="1"/>
  <c r="P608" i="2"/>
  <c r="Y608" i="2" s="1"/>
  <c r="P594" i="2"/>
  <c r="Y594" i="2" s="1"/>
  <c r="P590" i="2"/>
  <c r="Y590" i="2" s="1"/>
  <c r="P587" i="2"/>
  <c r="Y587" i="2" s="1"/>
  <c r="P580" i="2"/>
  <c r="Y580" i="2" s="1"/>
  <c r="P578" i="2"/>
  <c r="Y578" i="2" s="1"/>
  <c r="P576" i="2"/>
  <c r="Y576" i="2" s="1"/>
  <c r="P574" i="2"/>
  <c r="Y574" i="2" s="1"/>
  <c r="P571" i="2"/>
  <c r="Y571" i="2" s="1"/>
  <c r="P568" i="2"/>
  <c r="Y568" i="2" s="1"/>
  <c r="P566" i="2"/>
  <c r="Y566" i="2" s="1"/>
  <c r="P559" i="2"/>
  <c r="Y559" i="2" s="1"/>
  <c r="P557" i="2"/>
  <c r="Y557" i="2" s="1"/>
  <c r="P554" i="2"/>
  <c r="Y554" i="2" s="1"/>
  <c r="P551" i="2"/>
  <c r="Y551" i="2" s="1"/>
  <c r="P549" i="2"/>
  <c r="Y549" i="2" s="1"/>
  <c r="P546" i="2"/>
  <c r="Y546" i="2" s="1"/>
  <c r="P541" i="2"/>
  <c r="Y541" i="2" s="1"/>
  <c r="P538" i="2"/>
  <c r="Y538" i="2" s="1"/>
  <c r="P536" i="2"/>
  <c r="Y536" i="2" s="1"/>
  <c r="P534" i="2"/>
  <c r="Y534" i="2" s="1"/>
  <c r="P532" i="2"/>
  <c r="Y532" i="2" s="1"/>
  <c r="P530" i="2"/>
  <c r="Y530" i="2" s="1"/>
  <c r="P528" i="2"/>
  <c r="Y528" i="2" s="1"/>
  <c r="P526" i="2"/>
  <c r="Y526" i="2" s="1"/>
  <c r="P524" i="2"/>
  <c r="Y524" i="2" s="1"/>
  <c r="P704" i="2"/>
  <c r="Y704" i="2" s="1"/>
  <c r="P648" i="2"/>
  <c r="Y648" i="2" s="1"/>
  <c r="P646" i="2"/>
  <c r="Y646" i="2" s="1"/>
  <c r="P643" i="2"/>
  <c r="Y643" i="2" s="1"/>
  <c r="P597" i="2"/>
  <c r="Y597" i="2" s="1"/>
  <c r="P591" i="2"/>
  <c r="Y591" i="2" s="1"/>
  <c r="P564" i="2"/>
  <c r="Y564" i="2" s="1"/>
  <c r="P508" i="2"/>
  <c r="Y508" i="2" s="1"/>
  <c r="P500" i="2"/>
  <c r="Y500" i="2" s="1"/>
  <c r="P498" i="2"/>
  <c r="Y498" i="2" s="1"/>
  <c r="P496" i="2"/>
  <c r="Y496" i="2" s="1"/>
  <c r="P494" i="2"/>
  <c r="Y494" i="2" s="1"/>
  <c r="P492" i="2"/>
  <c r="Y492" i="2" s="1"/>
  <c r="P489" i="2"/>
  <c r="Y489" i="2" s="1"/>
  <c r="P487" i="2"/>
  <c r="Y487" i="2" s="1"/>
  <c r="P485" i="2"/>
  <c r="Y485" i="2" s="1"/>
  <c r="P482" i="2"/>
  <c r="Y482" i="2" s="1"/>
  <c r="P480" i="2"/>
  <c r="Y480" i="2" s="1"/>
  <c r="P478" i="2"/>
  <c r="Y478" i="2" s="1"/>
  <c r="P476" i="2"/>
  <c r="Y476" i="2" s="1"/>
  <c r="P474" i="2"/>
  <c r="Y474" i="2" s="1"/>
  <c r="P471" i="2"/>
  <c r="Y471" i="2" s="1"/>
  <c r="P468" i="2"/>
  <c r="Y468" i="2" s="1"/>
  <c r="P466" i="2"/>
  <c r="Y466" i="2" s="1"/>
  <c r="P463" i="2"/>
  <c r="Y463" i="2" s="1"/>
  <c r="P460" i="2"/>
  <c r="Y460" i="2" s="1"/>
  <c r="P458" i="2"/>
  <c r="Y458" i="2" s="1"/>
  <c r="P456" i="2"/>
  <c r="Y456" i="2" s="1"/>
  <c r="P454" i="2"/>
  <c r="Y454" i="2" s="1"/>
  <c r="P452" i="2"/>
  <c r="Y452" i="2" s="1"/>
  <c r="P450" i="2"/>
  <c r="Y450" i="2" s="1"/>
  <c r="P448" i="2"/>
  <c r="Y448" i="2" s="1"/>
  <c r="P446" i="2"/>
  <c r="Y446" i="2" s="1"/>
  <c r="P444" i="2"/>
  <c r="Y444" i="2" s="1"/>
  <c r="P562" i="2"/>
  <c r="Y562" i="2" s="1"/>
  <c r="P539" i="2"/>
  <c r="Y539" i="2" s="1"/>
  <c r="P521" i="2"/>
  <c r="Y521" i="2" s="1"/>
  <c r="P517" i="2"/>
  <c r="Y517" i="2" s="1"/>
  <c r="P515" i="2"/>
  <c r="Y515" i="2" s="1"/>
  <c r="P513" i="2"/>
  <c r="Y513" i="2" s="1"/>
  <c r="P511" i="2"/>
  <c r="Y511" i="2" s="1"/>
  <c r="P509" i="2"/>
  <c r="Y509" i="2" s="1"/>
  <c r="P506" i="2"/>
  <c r="Y506" i="2" s="1"/>
  <c r="P503" i="2"/>
  <c r="Y503" i="2" s="1"/>
  <c r="P501" i="2"/>
  <c r="Y501" i="2" s="1"/>
  <c r="P483" i="2"/>
  <c r="Y483" i="2" s="1"/>
  <c r="P469" i="2"/>
  <c r="Y469" i="2" s="1"/>
  <c r="P461" i="2"/>
  <c r="Y461" i="2" s="1"/>
  <c r="P584" i="2"/>
  <c r="Y584" i="2" s="1"/>
  <c r="P560" i="2"/>
  <c r="Y560" i="2" s="1"/>
  <c r="P552" i="2"/>
  <c r="Y552" i="2" s="1"/>
  <c r="P543" i="2"/>
  <c r="Y543" i="2" s="1"/>
  <c r="P519" i="2"/>
  <c r="Y519" i="2" s="1"/>
  <c r="P504" i="2"/>
  <c r="Y504" i="2" s="1"/>
  <c r="P499" i="2"/>
  <c r="Y499" i="2" s="1"/>
  <c r="P497" i="2"/>
  <c r="Y497" i="2" s="1"/>
  <c r="P495" i="2"/>
  <c r="Y495" i="2" s="1"/>
  <c r="P493" i="2"/>
  <c r="Y493" i="2" s="1"/>
  <c r="P490" i="2"/>
  <c r="Y490" i="2" s="1"/>
  <c r="P488" i="2"/>
  <c r="Y488" i="2" s="1"/>
  <c r="P486" i="2"/>
  <c r="Y486" i="2" s="1"/>
  <c r="P484" i="2"/>
  <c r="Y484" i="2" s="1"/>
  <c r="P481" i="2"/>
  <c r="Y481" i="2" s="1"/>
  <c r="P479" i="2"/>
  <c r="Y479" i="2" s="1"/>
  <c r="P477" i="2"/>
  <c r="Y477" i="2" s="1"/>
  <c r="P475" i="2"/>
  <c r="Y475" i="2" s="1"/>
  <c r="P472" i="2"/>
  <c r="Y472" i="2" s="1"/>
  <c r="P470" i="2"/>
  <c r="Y470" i="2" s="1"/>
  <c r="P467" i="2"/>
  <c r="Y467" i="2" s="1"/>
  <c r="P464" i="2"/>
  <c r="Y464" i="2" s="1"/>
  <c r="P462" i="2"/>
  <c r="Y462" i="2" s="1"/>
  <c r="P459" i="2"/>
  <c r="Y459" i="2" s="1"/>
  <c r="P457" i="2"/>
  <c r="Y457" i="2" s="1"/>
  <c r="P455" i="2"/>
  <c r="Y455" i="2" s="1"/>
  <c r="P453" i="2"/>
  <c r="Y453" i="2" s="1"/>
  <c r="P451" i="2"/>
  <c r="Y451" i="2" s="1"/>
  <c r="P449" i="2"/>
  <c r="Y449" i="2" s="1"/>
  <c r="P577" i="2"/>
  <c r="Y577" i="2" s="1"/>
  <c r="P569" i="2"/>
  <c r="Y569" i="2" s="1"/>
  <c r="P514" i="2"/>
  <c r="Y514" i="2" s="1"/>
  <c r="P507" i="2"/>
  <c r="Y507" i="2" s="1"/>
  <c r="P502" i="2"/>
  <c r="Y502" i="2" s="1"/>
  <c r="P473" i="2"/>
  <c r="Y473" i="2" s="1"/>
  <c r="P465" i="2"/>
  <c r="Y465" i="2" s="1"/>
  <c r="P418" i="2"/>
  <c r="Y418" i="2" s="1"/>
  <c r="P414" i="2"/>
  <c r="Y414" i="2" s="1"/>
  <c r="P593" i="2"/>
  <c r="Y593" i="2" s="1"/>
  <c r="P512" i="2"/>
  <c r="Y512" i="2" s="1"/>
  <c r="P505" i="2"/>
  <c r="Y505" i="2" s="1"/>
  <c r="P443" i="2"/>
  <c r="Y443" i="2" s="1"/>
  <c r="P441" i="2"/>
  <c r="Y441" i="2" s="1"/>
  <c r="P439" i="2"/>
  <c r="Y439" i="2" s="1"/>
  <c r="P437" i="2"/>
  <c r="Y437" i="2" s="1"/>
  <c r="P435" i="2"/>
  <c r="Y435" i="2" s="1"/>
  <c r="P433" i="2"/>
  <c r="Y433" i="2" s="1"/>
  <c r="P431" i="2"/>
  <c r="Y431" i="2" s="1"/>
  <c r="P429" i="2"/>
  <c r="Y429" i="2" s="1"/>
  <c r="P427" i="2"/>
  <c r="Y427" i="2" s="1"/>
  <c r="P425" i="2"/>
  <c r="Y425" i="2" s="1"/>
  <c r="P423" i="2"/>
  <c r="Y423" i="2" s="1"/>
  <c r="P421" i="2"/>
  <c r="Y421" i="2" s="1"/>
  <c r="P409" i="2"/>
  <c r="Y409" i="2" s="1"/>
  <c r="P407" i="2"/>
  <c r="Y407" i="2" s="1"/>
  <c r="P405" i="2"/>
  <c r="Y405" i="2" s="1"/>
  <c r="P403" i="2"/>
  <c r="Y403" i="2" s="1"/>
  <c r="P401" i="2"/>
  <c r="Y401" i="2" s="1"/>
  <c r="P399" i="2"/>
  <c r="Y399" i="2" s="1"/>
  <c r="P397" i="2"/>
  <c r="Y397" i="2" s="1"/>
  <c r="P395" i="2"/>
  <c r="Y395" i="2" s="1"/>
  <c r="P393" i="2"/>
  <c r="Y393" i="2" s="1"/>
  <c r="P391" i="2"/>
  <c r="Y391" i="2" s="1"/>
  <c r="P389" i="2"/>
  <c r="Y389" i="2" s="1"/>
  <c r="P387" i="2"/>
  <c r="Y387" i="2" s="1"/>
  <c r="P385" i="2"/>
  <c r="Y385" i="2" s="1"/>
  <c r="P383" i="2"/>
  <c r="Y383" i="2" s="1"/>
  <c r="P588" i="2"/>
  <c r="Y588" i="2" s="1"/>
  <c r="P518" i="2"/>
  <c r="Y518" i="2" s="1"/>
  <c r="P510" i="2"/>
  <c r="Y510" i="2" s="1"/>
  <c r="P491" i="2"/>
  <c r="Y491" i="2" s="1"/>
  <c r="P447" i="2"/>
  <c r="Y447" i="2" s="1"/>
  <c r="P419" i="2"/>
  <c r="Y419" i="2" s="1"/>
  <c r="P417" i="2"/>
  <c r="Y417" i="2" s="1"/>
  <c r="P415" i="2"/>
  <c r="Y415" i="2" s="1"/>
  <c r="P413" i="2"/>
  <c r="Y413" i="2" s="1"/>
  <c r="P411" i="2"/>
  <c r="Y411" i="2" s="1"/>
  <c r="P522" i="2"/>
  <c r="Y522" i="2" s="1"/>
  <c r="P445" i="2"/>
  <c r="Y445" i="2" s="1"/>
  <c r="P438" i="2"/>
  <c r="Y438" i="2" s="1"/>
  <c r="P430" i="2"/>
  <c r="Y430" i="2" s="1"/>
  <c r="P422" i="2"/>
  <c r="Y422" i="2" s="1"/>
  <c r="P408" i="2"/>
  <c r="Y408" i="2" s="1"/>
  <c r="P400" i="2"/>
  <c r="Y400" i="2" s="1"/>
  <c r="P392" i="2"/>
  <c r="Y392" i="2" s="1"/>
  <c r="P384" i="2"/>
  <c r="Y384" i="2" s="1"/>
  <c r="P380" i="2"/>
  <c r="Y380" i="2" s="1"/>
  <c r="P378" i="2"/>
  <c r="Y378" i="2" s="1"/>
  <c r="P376" i="2"/>
  <c r="Y376" i="2" s="1"/>
  <c r="P374" i="2"/>
  <c r="Y374" i="2" s="1"/>
  <c r="P372" i="2"/>
  <c r="Y372" i="2" s="1"/>
  <c r="P370" i="2"/>
  <c r="Y370" i="2" s="1"/>
  <c r="P368" i="2"/>
  <c r="Y368" i="2" s="1"/>
  <c r="P366" i="2"/>
  <c r="Y366" i="2" s="1"/>
  <c r="P364" i="2"/>
  <c r="Y364" i="2" s="1"/>
  <c r="P362" i="2"/>
  <c r="Y362" i="2" s="1"/>
  <c r="P357" i="2"/>
  <c r="Y357" i="2" s="1"/>
  <c r="P355" i="2"/>
  <c r="Y355" i="2" s="1"/>
  <c r="P352" i="2"/>
  <c r="Y352" i="2" s="1"/>
  <c r="P350" i="2"/>
  <c r="Y350" i="2" s="1"/>
  <c r="P347" i="2"/>
  <c r="Y347" i="2" s="1"/>
  <c r="P344" i="2"/>
  <c r="Y344" i="2" s="1"/>
  <c r="P342" i="2"/>
  <c r="Y342" i="2" s="1"/>
  <c r="P339" i="2"/>
  <c r="Y339" i="2" s="1"/>
  <c r="P336" i="2"/>
  <c r="Y336" i="2" s="1"/>
  <c r="P334" i="2"/>
  <c r="Y334" i="2" s="1"/>
  <c r="P331" i="2"/>
  <c r="Y331" i="2" s="1"/>
  <c r="P328" i="2"/>
  <c r="Y328" i="2" s="1"/>
  <c r="P326" i="2"/>
  <c r="Y326" i="2" s="1"/>
  <c r="P323" i="2"/>
  <c r="Y323" i="2" s="1"/>
  <c r="P320" i="2"/>
  <c r="Y320" i="2" s="1"/>
  <c r="P318" i="2"/>
  <c r="Y318" i="2" s="1"/>
  <c r="P315" i="2"/>
  <c r="Y315" i="2" s="1"/>
  <c r="P312" i="2"/>
  <c r="Y312" i="2" s="1"/>
  <c r="P310" i="2"/>
  <c r="Y310" i="2" s="1"/>
  <c r="P307" i="2"/>
  <c r="Y307" i="2" s="1"/>
  <c r="P304" i="2"/>
  <c r="Y304" i="2" s="1"/>
  <c r="P302" i="2"/>
  <c r="Y302" i="2" s="1"/>
  <c r="P299" i="2"/>
  <c r="Y299" i="2" s="1"/>
  <c r="P296" i="2"/>
  <c r="Y296" i="2" s="1"/>
  <c r="P294" i="2"/>
  <c r="Y294" i="2" s="1"/>
  <c r="P291" i="2"/>
  <c r="Y291" i="2" s="1"/>
  <c r="P288" i="2"/>
  <c r="Y288" i="2" s="1"/>
  <c r="P276" i="2"/>
  <c r="Y276" i="2" s="1"/>
  <c r="P267" i="2"/>
  <c r="Y267" i="2" s="1"/>
  <c r="P263" i="2"/>
  <c r="Y263" i="2" s="1"/>
  <c r="P260" i="2"/>
  <c r="Y260" i="2" s="1"/>
  <c r="P258" i="2"/>
  <c r="Y258" i="2" s="1"/>
  <c r="P256" i="2"/>
  <c r="Y256" i="2" s="1"/>
  <c r="P254" i="2"/>
  <c r="Y254" i="2" s="1"/>
  <c r="P252" i="2"/>
  <c r="Y252" i="2" s="1"/>
  <c r="P250" i="2"/>
  <c r="Y250" i="2" s="1"/>
  <c r="P248" i="2"/>
  <c r="Y248" i="2" s="1"/>
  <c r="P246" i="2"/>
  <c r="Y246" i="2" s="1"/>
  <c r="P244" i="2"/>
  <c r="Y244" i="2" s="1"/>
  <c r="P242" i="2"/>
  <c r="Y242" i="2" s="1"/>
  <c r="P240" i="2"/>
  <c r="Y240" i="2" s="1"/>
  <c r="P238" i="2"/>
  <c r="Y238" i="2" s="1"/>
  <c r="P236" i="2"/>
  <c r="Y236" i="2" s="1"/>
  <c r="P234" i="2"/>
  <c r="Y234" i="2" s="1"/>
  <c r="P232" i="2"/>
  <c r="Y232" i="2" s="1"/>
  <c r="P440" i="2"/>
  <c r="Y440" i="2" s="1"/>
  <c r="P436" i="2"/>
  <c r="Y436" i="2" s="1"/>
  <c r="P428" i="2"/>
  <c r="Y428" i="2" s="1"/>
  <c r="P420" i="2"/>
  <c r="Y420" i="2" s="1"/>
  <c r="P416" i="2"/>
  <c r="Y416" i="2" s="1"/>
  <c r="P412" i="2"/>
  <c r="Y412" i="2" s="1"/>
  <c r="P406" i="2"/>
  <c r="Y406" i="2" s="1"/>
  <c r="P398" i="2"/>
  <c r="Y398" i="2" s="1"/>
  <c r="P390" i="2"/>
  <c r="Y390" i="2" s="1"/>
  <c r="P361" i="2"/>
  <c r="Y361" i="2" s="1"/>
  <c r="P359" i="2"/>
  <c r="Y359" i="2" s="1"/>
  <c r="P353" i="2"/>
  <c r="Y353" i="2" s="1"/>
  <c r="P345" i="2"/>
  <c r="Y345" i="2" s="1"/>
  <c r="P337" i="2"/>
  <c r="Y337" i="2" s="1"/>
  <c r="P329" i="2"/>
  <c r="Y329" i="2" s="1"/>
  <c r="P321" i="2"/>
  <c r="Y321" i="2" s="1"/>
  <c r="P313" i="2"/>
  <c r="Y313" i="2" s="1"/>
  <c r="P305" i="2"/>
  <c r="Y305" i="2" s="1"/>
  <c r="P297" i="2"/>
  <c r="Y297" i="2" s="1"/>
  <c r="P289" i="2"/>
  <c r="Y289" i="2" s="1"/>
  <c r="P287" i="2"/>
  <c r="Y287" i="2" s="1"/>
  <c r="P284" i="2"/>
  <c r="Y284" i="2" s="1"/>
  <c r="P282" i="2"/>
  <c r="Y282" i="2" s="1"/>
  <c r="P279" i="2"/>
  <c r="Y279" i="2" s="1"/>
  <c r="P277" i="2"/>
  <c r="Y277" i="2" s="1"/>
  <c r="P274" i="2"/>
  <c r="Y274" i="2" s="1"/>
  <c r="P271" i="2"/>
  <c r="Y271" i="2" s="1"/>
  <c r="P269" i="2"/>
  <c r="Y269" i="2" s="1"/>
  <c r="P266" i="2"/>
  <c r="Y266" i="2" s="1"/>
  <c r="P264" i="2"/>
  <c r="Y264" i="2" s="1"/>
  <c r="P262" i="2"/>
  <c r="Y262" i="2" s="1"/>
  <c r="P516" i="2"/>
  <c r="Y516" i="2" s="1"/>
  <c r="P442" i="2"/>
  <c r="Y442" i="2" s="1"/>
  <c r="P434" i="2"/>
  <c r="Y434" i="2" s="1"/>
  <c r="P426" i="2"/>
  <c r="Y426" i="2" s="1"/>
  <c r="P404" i="2"/>
  <c r="Y404" i="2" s="1"/>
  <c r="P396" i="2"/>
  <c r="Y396" i="2" s="1"/>
  <c r="P388" i="2"/>
  <c r="Y388" i="2" s="1"/>
  <c r="P382" i="2"/>
  <c r="Y382" i="2" s="1"/>
  <c r="P381" i="2"/>
  <c r="Y381" i="2" s="1"/>
  <c r="P379" i="2"/>
  <c r="Y379" i="2" s="1"/>
  <c r="P377" i="2"/>
  <c r="Y377" i="2" s="1"/>
  <c r="P375" i="2"/>
  <c r="Y375" i="2" s="1"/>
  <c r="P373" i="2"/>
  <c r="Y373" i="2" s="1"/>
  <c r="P371" i="2"/>
  <c r="Y371" i="2" s="1"/>
  <c r="P369" i="2"/>
  <c r="Y369" i="2" s="1"/>
  <c r="P367" i="2"/>
  <c r="Y367" i="2" s="1"/>
  <c r="P365" i="2"/>
  <c r="Y365" i="2" s="1"/>
  <c r="P363" i="2"/>
  <c r="Y363" i="2" s="1"/>
  <c r="P356" i="2"/>
  <c r="Y356" i="2" s="1"/>
  <c r="P354" i="2"/>
  <c r="Y354" i="2" s="1"/>
  <c r="P351" i="2"/>
  <c r="Y351" i="2" s="1"/>
  <c r="P348" i="2"/>
  <c r="Y348" i="2" s="1"/>
  <c r="P346" i="2"/>
  <c r="Y346" i="2" s="1"/>
  <c r="P343" i="2"/>
  <c r="Y343" i="2" s="1"/>
  <c r="P340" i="2"/>
  <c r="Y340" i="2" s="1"/>
  <c r="P338" i="2"/>
  <c r="Y338" i="2" s="1"/>
  <c r="P335" i="2"/>
  <c r="Y335" i="2" s="1"/>
  <c r="P332" i="2"/>
  <c r="Y332" i="2" s="1"/>
  <c r="P330" i="2"/>
  <c r="Y330" i="2" s="1"/>
  <c r="P327" i="2"/>
  <c r="Y327" i="2" s="1"/>
  <c r="P324" i="2"/>
  <c r="Y324" i="2" s="1"/>
  <c r="P322" i="2"/>
  <c r="Y322" i="2" s="1"/>
  <c r="P319" i="2"/>
  <c r="Y319" i="2" s="1"/>
  <c r="P316" i="2"/>
  <c r="Y316" i="2" s="1"/>
  <c r="P314" i="2"/>
  <c r="Y314" i="2" s="1"/>
  <c r="P311" i="2"/>
  <c r="Y311" i="2" s="1"/>
  <c r="P308" i="2"/>
  <c r="Y308" i="2" s="1"/>
  <c r="P306" i="2"/>
  <c r="Y306" i="2" s="1"/>
  <c r="P303" i="2"/>
  <c r="Y303" i="2" s="1"/>
  <c r="P300" i="2"/>
  <c r="Y300" i="2" s="1"/>
  <c r="P298" i="2"/>
  <c r="Y298" i="2" s="1"/>
  <c r="P295" i="2"/>
  <c r="Y295" i="2" s="1"/>
  <c r="P292" i="2"/>
  <c r="Y292" i="2" s="1"/>
  <c r="P290" i="2"/>
  <c r="Y290" i="2" s="1"/>
  <c r="P285" i="2"/>
  <c r="Y285" i="2" s="1"/>
  <c r="P280" i="2"/>
  <c r="Y280" i="2" s="1"/>
  <c r="P272" i="2"/>
  <c r="Y272" i="2" s="1"/>
  <c r="P261" i="2"/>
  <c r="Y261" i="2" s="1"/>
  <c r="P259" i="2"/>
  <c r="Y259" i="2" s="1"/>
  <c r="P257" i="2"/>
  <c r="Y257" i="2" s="1"/>
  <c r="P255" i="2"/>
  <c r="Y255" i="2" s="1"/>
  <c r="P253" i="2"/>
  <c r="Y253" i="2" s="1"/>
  <c r="P251" i="2"/>
  <c r="Y251" i="2" s="1"/>
  <c r="P249" i="2"/>
  <c r="Y249" i="2" s="1"/>
  <c r="P247" i="2"/>
  <c r="Y247" i="2" s="1"/>
  <c r="P245" i="2"/>
  <c r="Y245" i="2" s="1"/>
  <c r="P243" i="2"/>
  <c r="Y243" i="2" s="1"/>
  <c r="P241" i="2"/>
  <c r="Y241" i="2" s="1"/>
  <c r="P239" i="2"/>
  <c r="Y239" i="2" s="1"/>
  <c r="P237" i="2"/>
  <c r="Y237" i="2" s="1"/>
  <c r="P235" i="2"/>
  <c r="Y235" i="2" s="1"/>
  <c r="P233" i="2"/>
  <c r="Y233" i="2" s="1"/>
  <c r="P424" i="2"/>
  <c r="Y424" i="2" s="1"/>
  <c r="P410" i="2"/>
  <c r="Y410" i="2" s="1"/>
  <c r="P283" i="2"/>
  <c r="Y283" i="2" s="1"/>
  <c r="P278" i="2"/>
  <c r="Y278" i="2" s="1"/>
  <c r="P265" i="2"/>
  <c r="Y265" i="2" s="1"/>
  <c r="P432" i="2"/>
  <c r="Y432" i="2" s="1"/>
  <c r="P386" i="2"/>
  <c r="Y386" i="2" s="1"/>
  <c r="P286" i="2"/>
  <c r="Y286" i="2" s="1"/>
  <c r="P281" i="2"/>
  <c r="Y281" i="2" s="1"/>
  <c r="P394" i="2"/>
  <c r="Y394" i="2" s="1"/>
  <c r="P360" i="2"/>
  <c r="Y360" i="2" s="1"/>
  <c r="P402" i="2"/>
  <c r="Y402" i="2" s="1"/>
  <c r="P358" i="2"/>
  <c r="Y358" i="2" s="1"/>
  <c r="P349" i="2"/>
  <c r="Y349" i="2" s="1"/>
  <c r="P341" i="2"/>
  <c r="Y341" i="2" s="1"/>
  <c r="P333" i="2"/>
  <c r="Y333" i="2" s="1"/>
  <c r="P325" i="2"/>
  <c r="Y325" i="2" s="1"/>
  <c r="P317" i="2"/>
  <c r="Y317" i="2" s="1"/>
  <c r="P309" i="2"/>
  <c r="Y309" i="2" s="1"/>
  <c r="P301" i="2"/>
  <c r="Y301" i="2" s="1"/>
  <c r="P293" i="2"/>
  <c r="Y293" i="2" s="1"/>
  <c r="P273" i="2"/>
  <c r="Y273" i="2" s="1"/>
  <c r="P268" i="2"/>
  <c r="Y268" i="2" s="1"/>
  <c r="P275" i="2"/>
  <c r="Y275" i="2" s="1"/>
  <c r="P270" i="2"/>
  <c r="Y270" i="2" s="1"/>
  <c r="R81" i="2"/>
  <c r="R71" i="2"/>
  <c r="R90" i="2"/>
  <c r="R73" i="2"/>
  <c r="R68" i="2"/>
  <c r="AK68" i="2"/>
  <c r="AM68" i="2" s="1"/>
  <c r="R84" i="2"/>
  <c r="R85" i="2"/>
  <c r="R79" i="2"/>
  <c r="E31" i="2"/>
  <c r="O230" i="2"/>
  <c r="X230" i="2" s="1"/>
  <c r="O228" i="2"/>
  <c r="X228" i="2" s="1"/>
  <c r="O226" i="2"/>
  <c r="X226" i="2" s="1"/>
  <c r="O224" i="2"/>
  <c r="X224" i="2" s="1"/>
  <c r="O222" i="2"/>
  <c r="X222" i="2" s="1"/>
  <c r="O220" i="2"/>
  <c r="X220" i="2" s="1"/>
  <c r="O218" i="2"/>
  <c r="X218" i="2" s="1"/>
  <c r="O216" i="2"/>
  <c r="X216" i="2" s="1"/>
  <c r="O214" i="2"/>
  <c r="X214" i="2" s="1"/>
  <c r="O212" i="2"/>
  <c r="X212" i="2" s="1"/>
  <c r="O210" i="2"/>
  <c r="X210" i="2" s="1"/>
  <c r="O208" i="2"/>
  <c r="X208" i="2" s="1"/>
  <c r="O206" i="2"/>
  <c r="X206" i="2" s="1"/>
  <c r="O204" i="2"/>
  <c r="X204" i="2" s="1"/>
  <c r="O202" i="2"/>
  <c r="X202" i="2" s="1"/>
  <c r="O200" i="2"/>
  <c r="X200" i="2" s="1"/>
  <c r="O198" i="2"/>
  <c r="X198" i="2" s="1"/>
  <c r="O196" i="2"/>
  <c r="X196" i="2" s="1"/>
  <c r="O194" i="2"/>
  <c r="X194" i="2" s="1"/>
  <c r="O192" i="2"/>
  <c r="X192" i="2" s="1"/>
  <c r="O190" i="2"/>
  <c r="X190" i="2" s="1"/>
  <c r="O231" i="2"/>
  <c r="X231" i="2" s="1"/>
  <c r="O223" i="2"/>
  <c r="X223" i="2" s="1"/>
  <c r="O215" i="2"/>
  <c r="X215" i="2" s="1"/>
  <c r="O207" i="2"/>
  <c r="X207" i="2" s="1"/>
  <c r="O199" i="2"/>
  <c r="X199" i="2" s="1"/>
  <c r="O191" i="2"/>
  <c r="X191" i="2" s="1"/>
  <c r="O187" i="2"/>
  <c r="X187" i="2" s="1"/>
  <c r="O185" i="2"/>
  <c r="X185" i="2" s="1"/>
  <c r="O183" i="2"/>
  <c r="X183" i="2" s="1"/>
  <c r="O181" i="2"/>
  <c r="X181" i="2" s="1"/>
  <c r="O179" i="2"/>
  <c r="X179" i="2" s="1"/>
  <c r="O177" i="2"/>
  <c r="X177" i="2" s="1"/>
  <c r="O175" i="2"/>
  <c r="X175" i="2" s="1"/>
  <c r="O173" i="2"/>
  <c r="X173" i="2" s="1"/>
  <c r="O171" i="2"/>
  <c r="X171" i="2" s="1"/>
  <c r="O169" i="2"/>
  <c r="X169" i="2" s="1"/>
  <c r="O167" i="2"/>
  <c r="X167" i="2" s="1"/>
  <c r="O165" i="2"/>
  <c r="X165" i="2" s="1"/>
  <c r="O163" i="2"/>
  <c r="X163" i="2" s="1"/>
  <c r="O161" i="2"/>
  <c r="X161" i="2" s="1"/>
  <c r="O159" i="2"/>
  <c r="X159" i="2" s="1"/>
  <c r="O229" i="2"/>
  <c r="X229" i="2" s="1"/>
  <c r="O221" i="2"/>
  <c r="X221" i="2" s="1"/>
  <c r="O213" i="2"/>
  <c r="X213" i="2" s="1"/>
  <c r="O205" i="2"/>
  <c r="X205" i="2" s="1"/>
  <c r="O197" i="2"/>
  <c r="X197" i="2" s="1"/>
  <c r="O189" i="2"/>
  <c r="X189" i="2" s="1"/>
  <c r="O227" i="2"/>
  <c r="X227" i="2" s="1"/>
  <c r="O225" i="2"/>
  <c r="X225" i="2" s="1"/>
  <c r="O219" i="2"/>
  <c r="X219" i="2" s="1"/>
  <c r="O209" i="2"/>
  <c r="X209" i="2" s="1"/>
  <c r="O203" i="2"/>
  <c r="X203" i="2" s="1"/>
  <c r="O193" i="2"/>
  <c r="X193" i="2" s="1"/>
  <c r="O186" i="2"/>
  <c r="X186" i="2" s="1"/>
  <c r="O178" i="2"/>
  <c r="X178" i="2" s="1"/>
  <c r="O170" i="2"/>
  <c r="X170" i="2" s="1"/>
  <c r="O162" i="2"/>
  <c r="X162" i="2" s="1"/>
  <c r="O155" i="2"/>
  <c r="X155" i="2" s="1"/>
  <c r="O153" i="2"/>
  <c r="X153" i="2" s="1"/>
  <c r="O150" i="2"/>
  <c r="X150" i="2" s="1"/>
  <c r="O147" i="2"/>
  <c r="X147" i="2" s="1"/>
  <c r="O141" i="2"/>
  <c r="X141" i="2" s="1"/>
  <c r="O133" i="2"/>
  <c r="X133" i="2" s="1"/>
  <c r="O125" i="2"/>
  <c r="X125" i="2" s="1"/>
  <c r="O117" i="2"/>
  <c r="X117" i="2" s="1"/>
  <c r="O109" i="2"/>
  <c r="X109" i="2" s="1"/>
  <c r="O101" i="2"/>
  <c r="X101" i="2" s="1"/>
  <c r="O184" i="2"/>
  <c r="X184" i="2" s="1"/>
  <c r="O176" i="2"/>
  <c r="X176" i="2" s="1"/>
  <c r="O168" i="2"/>
  <c r="X168" i="2" s="1"/>
  <c r="O160" i="2"/>
  <c r="X160" i="2" s="1"/>
  <c r="O156" i="2"/>
  <c r="X156" i="2" s="1"/>
  <c r="O148" i="2"/>
  <c r="X148" i="2" s="1"/>
  <c r="O144" i="2"/>
  <c r="X144" i="2" s="1"/>
  <c r="O142" i="2"/>
  <c r="X142" i="2" s="1"/>
  <c r="O139" i="2"/>
  <c r="X139" i="2" s="1"/>
  <c r="O136" i="2"/>
  <c r="X136" i="2" s="1"/>
  <c r="O134" i="2"/>
  <c r="X134" i="2" s="1"/>
  <c r="O131" i="2"/>
  <c r="X131" i="2" s="1"/>
  <c r="O128" i="2"/>
  <c r="X128" i="2" s="1"/>
  <c r="O126" i="2"/>
  <c r="X126" i="2" s="1"/>
  <c r="O123" i="2"/>
  <c r="X123" i="2" s="1"/>
  <c r="O120" i="2"/>
  <c r="X120" i="2" s="1"/>
  <c r="O118" i="2"/>
  <c r="X118" i="2" s="1"/>
  <c r="O115" i="2"/>
  <c r="X115" i="2" s="1"/>
  <c r="O112" i="2"/>
  <c r="X112" i="2" s="1"/>
  <c r="O110" i="2"/>
  <c r="X110" i="2" s="1"/>
  <c r="O107" i="2"/>
  <c r="X107" i="2" s="1"/>
  <c r="O104" i="2"/>
  <c r="X104" i="2" s="1"/>
  <c r="O102" i="2"/>
  <c r="X102" i="2" s="1"/>
  <c r="O99" i="2"/>
  <c r="X99" i="2" s="1"/>
  <c r="O96" i="2"/>
  <c r="X96" i="2" s="1"/>
  <c r="O94" i="2"/>
  <c r="X94" i="2" s="1"/>
  <c r="O217" i="2"/>
  <c r="X217" i="2" s="1"/>
  <c r="O188" i="2"/>
  <c r="X188" i="2" s="1"/>
  <c r="O182" i="2"/>
  <c r="X182" i="2" s="1"/>
  <c r="O172" i="2"/>
  <c r="X172" i="2" s="1"/>
  <c r="O166" i="2"/>
  <c r="X166" i="2" s="1"/>
  <c r="O151" i="2"/>
  <c r="X151" i="2" s="1"/>
  <c r="O145" i="2"/>
  <c r="X145" i="2" s="1"/>
  <c r="O130" i="2"/>
  <c r="X130" i="2" s="1"/>
  <c r="O114" i="2"/>
  <c r="X114" i="2" s="1"/>
  <c r="O98" i="2"/>
  <c r="X98" i="2" s="1"/>
  <c r="O73" i="2"/>
  <c r="X73" i="2" s="1"/>
  <c r="O78" i="2"/>
  <c r="X78" i="2" s="1"/>
  <c r="O90" i="2"/>
  <c r="X90" i="2" s="1"/>
  <c r="O70" i="2"/>
  <c r="X70" i="2" s="1"/>
  <c r="O68" i="2"/>
  <c r="X68" i="2" s="1"/>
  <c r="O158" i="2"/>
  <c r="X158" i="2" s="1"/>
  <c r="O201" i="2"/>
  <c r="X201" i="2" s="1"/>
  <c r="O195" i="2"/>
  <c r="X195" i="2" s="1"/>
  <c r="O152" i="2"/>
  <c r="X152" i="2" s="1"/>
  <c r="O149" i="2"/>
  <c r="X149" i="2" s="1"/>
  <c r="O146" i="2"/>
  <c r="X146" i="2" s="1"/>
  <c r="O143" i="2"/>
  <c r="X143" i="2" s="1"/>
  <c r="O140" i="2"/>
  <c r="X140" i="2" s="1"/>
  <c r="O137" i="2"/>
  <c r="X137" i="2" s="1"/>
  <c r="O127" i="2"/>
  <c r="X127" i="2" s="1"/>
  <c r="O124" i="2"/>
  <c r="X124" i="2" s="1"/>
  <c r="O121" i="2"/>
  <c r="X121" i="2" s="1"/>
  <c r="O111" i="2"/>
  <c r="X111" i="2" s="1"/>
  <c r="O108" i="2"/>
  <c r="X108" i="2" s="1"/>
  <c r="O105" i="2"/>
  <c r="X105" i="2" s="1"/>
  <c r="O95" i="2"/>
  <c r="X95" i="2" s="1"/>
  <c r="O71" i="2"/>
  <c r="X71" i="2" s="1"/>
  <c r="O72" i="2"/>
  <c r="X72" i="2" s="1"/>
  <c r="O74" i="2"/>
  <c r="X74" i="2" s="1"/>
  <c r="O180" i="2"/>
  <c r="X180" i="2" s="1"/>
  <c r="O174" i="2"/>
  <c r="X174" i="2" s="1"/>
  <c r="O164" i="2"/>
  <c r="X164" i="2" s="1"/>
  <c r="O138" i="2"/>
  <c r="X138" i="2" s="1"/>
  <c r="O211" i="2"/>
  <c r="X211" i="2" s="1"/>
  <c r="O116" i="2"/>
  <c r="X116" i="2" s="1"/>
  <c r="O79" i="2"/>
  <c r="X79" i="2" s="1"/>
  <c r="O87" i="2"/>
  <c r="X87" i="2" s="1"/>
  <c r="O89" i="2"/>
  <c r="X89" i="2" s="1"/>
  <c r="O91" i="2"/>
  <c r="X91" i="2" s="1"/>
  <c r="O69" i="2"/>
  <c r="X69" i="2" s="1"/>
  <c r="O129" i="2"/>
  <c r="X129" i="2" s="1"/>
  <c r="O122" i="2"/>
  <c r="X122" i="2" s="1"/>
  <c r="O119" i="2"/>
  <c r="X119" i="2" s="1"/>
  <c r="O97" i="2"/>
  <c r="X97" i="2" s="1"/>
  <c r="O75" i="2"/>
  <c r="X75" i="2" s="1"/>
  <c r="O76" i="2"/>
  <c r="X76" i="2" s="1"/>
  <c r="O77" i="2"/>
  <c r="X77" i="2" s="1"/>
  <c r="O82" i="2"/>
  <c r="X82" i="2" s="1"/>
  <c r="O85" i="2"/>
  <c r="X85" i="2" s="1"/>
  <c r="O86" i="2"/>
  <c r="X86" i="2" s="1"/>
  <c r="O157" i="2"/>
  <c r="X157" i="2" s="1"/>
  <c r="O154" i="2"/>
  <c r="X154" i="2" s="1"/>
  <c r="O135" i="2"/>
  <c r="X135" i="2" s="1"/>
  <c r="O132" i="2"/>
  <c r="X132" i="2" s="1"/>
  <c r="O100" i="2"/>
  <c r="X100" i="2" s="1"/>
  <c r="O81" i="2"/>
  <c r="X81" i="2" s="1"/>
  <c r="O83" i="2"/>
  <c r="X83" i="2" s="1"/>
  <c r="O84" i="2"/>
  <c r="X84" i="2" s="1"/>
  <c r="O113" i="2"/>
  <c r="X113" i="2" s="1"/>
  <c r="O80" i="2"/>
  <c r="X80" i="2" s="1"/>
  <c r="O88" i="2"/>
  <c r="X88" i="2" s="1"/>
  <c r="O92" i="2"/>
  <c r="X92" i="2" s="1"/>
  <c r="O106" i="2"/>
  <c r="X106" i="2" s="1"/>
  <c r="O93" i="2"/>
  <c r="X93" i="2" s="1"/>
  <c r="O103" i="2"/>
  <c r="X103" i="2" s="1"/>
  <c r="Q68" i="2"/>
  <c r="Z68" i="2" s="1"/>
  <c r="F31" i="2"/>
  <c r="P231" i="2"/>
  <c r="Y231" i="2" s="1"/>
  <c r="P229" i="2"/>
  <c r="Y229" i="2" s="1"/>
  <c r="P227" i="2"/>
  <c r="Y227" i="2" s="1"/>
  <c r="P225" i="2"/>
  <c r="Y225" i="2" s="1"/>
  <c r="P223" i="2"/>
  <c r="Y223" i="2" s="1"/>
  <c r="P221" i="2"/>
  <c r="Y221" i="2" s="1"/>
  <c r="P219" i="2"/>
  <c r="Y219" i="2" s="1"/>
  <c r="P217" i="2"/>
  <c r="Y217" i="2" s="1"/>
  <c r="P215" i="2"/>
  <c r="Y215" i="2" s="1"/>
  <c r="P213" i="2"/>
  <c r="Y213" i="2" s="1"/>
  <c r="P211" i="2"/>
  <c r="Y211" i="2" s="1"/>
  <c r="P209" i="2"/>
  <c r="Y209" i="2" s="1"/>
  <c r="P207" i="2"/>
  <c r="Y207" i="2" s="1"/>
  <c r="P205" i="2"/>
  <c r="Y205" i="2" s="1"/>
  <c r="P203" i="2"/>
  <c r="Y203" i="2" s="1"/>
  <c r="P201" i="2"/>
  <c r="Y201" i="2" s="1"/>
  <c r="P199" i="2"/>
  <c r="Y199" i="2" s="1"/>
  <c r="P197" i="2"/>
  <c r="Y197" i="2" s="1"/>
  <c r="P195" i="2"/>
  <c r="Y195" i="2" s="1"/>
  <c r="P193" i="2"/>
  <c r="Y193" i="2" s="1"/>
  <c r="P191" i="2"/>
  <c r="Y191" i="2" s="1"/>
  <c r="P189" i="2"/>
  <c r="Y189" i="2" s="1"/>
  <c r="P228" i="2"/>
  <c r="Y228" i="2" s="1"/>
  <c r="P220" i="2"/>
  <c r="Y220" i="2" s="1"/>
  <c r="P212" i="2"/>
  <c r="Y212" i="2" s="1"/>
  <c r="P204" i="2"/>
  <c r="Y204" i="2" s="1"/>
  <c r="P196" i="2"/>
  <c r="Y196" i="2" s="1"/>
  <c r="P226" i="2"/>
  <c r="Y226" i="2" s="1"/>
  <c r="P218" i="2"/>
  <c r="Y218" i="2" s="1"/>
  <c r="P210" i="2"/>
  <c r="Y210" i="2" s="1"/>
  <c r="P202" i="2"/>
  <c r="Y202" i="2" s="1"/>
  <c r="P194" i="2"/>
  <c r="Y194" i="2" s="1"/>
  <c r="P188" i="2"/>
  <c r="Y188" i="2" s="1"/>
  <c r="P186" i="2"/>
  <c r="Y186" i="2" s="1"/>
  <c r="P184" i="2"/>
  <c r="Y184" i="2" s="1"/>
  <c r="P182" i="2"/>
  <c r="Y182" i="2" s="1"/>
  <c r="P180" i="2"/>
  <c r="Y180" i="2" s="1"/>
  <c r="P178" i="2"/>
  <c r="Y178" i="2" s="1"/>
  <c r="P176" i="2"/>
  <c r="Y176" i="2" s="1"/>
  <c r="P174" i="2"/>
  <c r="Y174" i="2" s="1"/>
  <c r="P172" i="2"/>
  <c r="Y172" i="2" s="1"/>
  <c r="P170" i="2"/>
  <c r="Y170" i="2" s="1"/>
  <c r="P168" i="2"/>
  <c r="Y168" i="2" s="1"/>
  <c r="P166" i="2"/>
  <c r="Y166" i="2" s="1"/>
  <c r="P164" i="2"/>
  <c r="Y164" i="2" s="1"/>
  <c r="P162" i="2"/>
  <c r="Y162" i="2" s="1"/>
  <c r="P160" i="2"/>
  <c r="Y160" i="2" s="1"/>
  <c r="P158" i="2"/>
  <c r="Y158" i="2" s="1"/>
  <c r="P224" i="2"/>
  <c r="Y224" i="2" s="1"/>
  <c r="P214" i="2"/>
  <c r="Y214" i="2" s="1"/>
  <c r="P208" i="2"/>
  <c r="Y208" i="2" s="1"/>
  <c r="P198" i="2"/>
  <c r="Y198" i="2" s="1"/>
  <c r="P192" i="2"/>
  <c r="Y192" i="2" s="1"/>
  <c r="P183" i="2"/>
  <c r="Y183" i="2" s="1"/>
  <c r="P175" i="2"/>
  <c r="Y175" i="2" s="1"/>
  <c r="P167" i="2"/>
  <c r="Y167" i="2" s="1"/>
  <c r="P159" i="2"/>
  <c r="Y159" i="2" s="1"/>
  <c r="P156" i="2"/>
  <c r="Y156" i="2" s="1"/>
  <c r="P148" i="2"/>
  <c r="Y148" i="2" s="1"/>
  <c r="P144" i="2"/>
  <c r="Y144" i="2" s="1"/>
  <c r="P142" i="2"/>
  <c r="Y142" i="2" s="1"/>
  <c r="P139" i="2"/>
  <c r="Y139" i="2" s="1"/>
  <c r="P136" i="2"/>
  <c r="Y136" i="2" s="1"/>
  <c r="P134" i="2"/>
  <c r="Y134" i="2" s="1"/>
  <c r="P131" i="2"/>
  <c r="Y131" i="2" s="1"/>
  <c r="P128" i="2"/>
  <c r="Y128" i="2" s="1"/>
  <c r="P126" i="2"/>
  <c r="Y126" i="2" s="1"/>
  <c r="P123" i="2"/>
  <c r="Y123" i="2" s="1"/>
  <c r="P120" i="2"/>
  <c r="Y120" i="2" s="1"/>
  <c r="P118" i="2"/>
  <c r="Y118" i="2" s="1"/>
  <c r="P115" i="2"/>
  <c r="Y115" i="2" s="1"/>
  <c r="P112" i="2"/>
  <c r="Y112" i="2" s="1"/>
  <c r="P110" i="2"/>
  <c r="Y110" i="2" s="1"/>
  <c r="P107" i="2"/>
  <c r="Y107" i="2" s="1"/>
  <c r="P104" i="2"/>
  <c r="Y104" i="2" s="1"/>
  <c r="P102" i="2"/>
  <c r="Y102" i="2" s="1"/>
  <c r="P99" i="2"/>
  <c r="Y99" i="2" s="1"/>
  <c r="P96" i="2"/>
  <c r="Y96" i="2" s="1"/>
  <c r="P94" i="2"/>
  <c r="Y94" i="2" s="1"/>
  <c r="P181" i="2"/>
  <c r="Y181" i="2" s="1"/>
  <c r="P173" i="2"/>
  <c r="Y173" i="2" s="1"/>
  <c r="P165" i="2"/>
  <c r="Y165" i="2" s="1"/>
  <c r="P157" i="2"/>
  <c r="Y157" i="2" s="1"/>
  <c r="P154" i="2"/>
  <c r="Y154" i="2" s="1"/>
  <c r="P151" i="2"/>
  <c r="Y151" i="2" s="1"/>
  <c r="P149" i="2"/>
  <c r="Y149" i="2" s="1"/>
  <c r="P146" i="2"/>
  <c r="Y146" i="2" s="1"/>
  <c r="P137" i="2"/>
  <c r="Y137" i="2" s="1"/>
  <c r="P129" i="2"/>
  <c r="Y129" i="2" s="1"/>
  <c r="P121" i="2"/>
  <c r="Y121" i="2" s="1"/>
  <c r="P113" i="2"/>
  <c r="Y113" i="2" s="1"/>
  <c r="P105" i="2"/>
  <c r="Y105" i="2" s="1"/>
  <c r="P97" i="2"/>
  <c r="Y97" i="2" s="1"/>
  <c r="P222" i="2"/>
  <c r="Y222" i="2" s="1"/>
  <c r="P216" i="2"/>
  <c r="Y216" i="2" s="1"/>
  <c r="P187" i="2"/>
  <c r="Y187" i="2" s="1"/>
  <c r="P177" i="2"/>
  <c r="Y177" i="2" s="1"/>
  <c r="P171" i="2"/>
  <c r="Y171" i="2" s="1"/>
  <c r="P161" i="2"/>
  <c r="Y161" i="2" s="1"/>
  <c r="P152" i="2"/>
  <c r="Y152" i="2" s="1"/>
  <c r="P143" i="2"/>
  <c r="Y143" i="2" s="1"/>
  <c r="P140" i="2"/>
  <c r="Y140" i="2" s="1"/>
  <c r="P133" i="2"/>
  <c r="Y133" i="2" s="1"/>
  <c r="P127" i="2"/>
  <c r="Y127" i="2" s="1"/>
  <c r="P124" i="2"/>
  <c r="Y124" i="2" s="1"/>
  <c r="P117" i="2"/>
  <c r="Y117" i="2" s="1"/>
  <c r="P111" i="2"/>
  <c r="Y111" i="2" s="1"/>
  <c r="P108" i="2"/>
  <c r="Y108" i="2" s="1"/>
  <c r="P101" i="2"/>
  <c r="Y101" i="2" s="1"/>
  <c r="P95" i="2"/>
  <c r="Y95" i="2" s="1"/>
  <c r="P75" i="2"/>
  <c r="Y75" i="2" s="1"/>
  <c r="P76" i="2"/>
  <c r="Y76" i="2" s="1"/>
  <c r="P77" i="2"/>
  <c r="Y77" i="2" s="1"/>
  <c r="P83" i="2"/>
  <c r="Y83" i="2" s="1"/>
  <c r="P84" i="2"/>
  <c r="Y84" i="2" s="1"/>
  <c r="P89" i="2"/>
  <c r="Y89" i="2" s="1"/>
  <c r="P91" i="2"/>
  <c r="Y91" i="2" s="1"/>
  <c r="P153" i="2"/>
  <c r="Y153" i="2" s="1"/>
  <c r="P141" i="2"/>
  <c r="Y141" i="2" s="1"/>
  <c r="P135" i="2"/>
  <c r="Y135" i="2" s="1"/>
  <c r="P132" i="2"/>
  <c r="Y132" i="2" s="1"/>
  <c r="P206" i="2"/>
  <c r="Y206" i="2" s="1"/>
  <c r="P200" i="2"/>
  <c r="Y200" i="2" s="1"/>
  <c r="P155" i="2"/>
  <c r="Y155" i="2" s="1"/>
  <c r="P138" i="2"/>
  <c r="Y138" i="2" s="1"/>
  <c r="P122" i="2"/>
  <c r="Y122" i="2" s="1"/>
  <c r="P106" i="2"/>
  <c r="Y106" i="2" s="1"/>
  <c r="P73" i="2"/>
  <c r="Y73" i="2" s="1"/>
  <c r="P78" i="2"/>
  <c r="Y78" i="2" s="1"/>
  <c r="P90" i="2"/>
  <c r="Y90" i="2" s="1"/>
  <c r="P69" i="2"/>
  <c r="Y69" i="2" s="1"/>
  <c r="P185" i="2"/>
  <c r="Y185" i="2" s="1"/>
  <c r="P179" i="2"/>
  <c r="Y179" i="2" s="1"/>
  <c r="P169" i="2"/>
  <c r="Y169" i="2" s="1"/>
  <c r="P163" i="2"/>
  <c r="Y163" i="2" s="1"/>
  <c r="P190" i="2"/>
  <c r="Y190" i="2" s="1"/>
  <c r="P119" i="2"/>
  <c r="Y119" i="2" s="1"/>
  <c r="P71" i="2"/>
  <c r="Y71" i="2" s="1"/>
  <c r="P80" i="2"/>
  <c r="Y80" i="2" s="1"/>
  <c r="P88" i="2"/>
  <c r="Y88" i="2" s="1"/>
  <c r="P92" i="2"/>
  <c r="Y92" i="2" s="1"/>
  <c r="P93" i="2"/>
  <c r="Y93" i="2" s="1"/>
  <c r="P70" i="2"/>
  <c r="Y70" i="2" s="1"/>
  <c r="P114" i="2"/>
  <c r="Y114" i="2" s="1"/>
  <c r="P109" i="2"/>
  <c r="Y109" i="2" s="1"/>
  <c r="P100" i="2"/>
  <c r="Y100" i="2" s="1"/>
  <c r="P79" i="2"/>
  <c r="Y79" i="2" s="1"/>
  <c r="P87" i="2"/>
  <c r="Y87" i="2" s="1"/>
  <c r="P150" i="2"/>
  <c r="Y150" i="2" s="1"/>
  <c r="P147" i="2"/>
  <c r="Y147" i="2" s="1"/>
  <c r="P145" i="2"/>
  <c r="Y145" i="2" s="1"/>
  <c r="P103" i="2"/>
  <c r="Y103" i="2" s="1"/>
  <c r="P74" i="2"/>
  <c r="Y74" i="2" s="1"/>
  <c r="P82" i="2"/>
  <c r="Y82" i="2" s="1"/>
  <c r="P85" i="2"/>
  <c r="Y85" i="2" s="1"/>
  <c r="P86" i="2"/>
  <c r="Y86" i="2" s="1"/>
  <c r="P230" i="2"/>
  <c r="Y230" i="2" s="1"/>
  <c r="P81" i="2"/>
  <c r="Y81" i="2" s="1"/>
  <c r="P130" i="2"/>
  <c r="Y130" i="2" s="1"/>
  <c r="P98" i="2"/>
  <c r="Y98" i="2" s="1"/>
  <c r="P116" i="2"/>
  <c r="Y116" i="2" s="1"/>
  <c r="P72" i="2"/>
  <c r="Y72" i="2" s="1"/>
  <c r="P68" i="2"/>
  <c r="Y68" i="2" s="1"/>
  <c r="P125" i="2"/>
  <c r="Y125" i="2" s="1"/>
  <c r="E69" i="2"/>
  <c r="D70" i="2" s="1"/>
  <c r="R88" i="2"/>
  <c r="R77" i="2"/>
  <c r="R69" i="2"/>
  <c r="R87" i="2"/>
  <c r="R70" i="2"/>
  <c r="R72" i="2"/>
  <c r="R78" i="2"/>
  <c r="R89" i="2"/>
  <c r="R83" i="2"/>
  <c r="R74" i="2"/>
  <c r="R91" i="2"/>
  <c r="R76" i="2"/>
  <c r="R93" i="2"/>
  <c r="R80" i="2"/>
  <c r="G25" i="2"/>
  <c r="E21" i="2"/>
  <c r="F21" i="2" s="1"/>
  <c r="G21" i="2" s="1"/>
  <c r="H21" i="2" s="1"/>
  <c r="F20" i="2"/>
  <c r="G20" i="2" s="1"/>
  <c r="H20" i="2" s="1"/>
  <c r="G35" i="1"/>
  <c r="V69" i="4" l="1"/>
  <c r="T70" i="4"/>
  <c r="W70" i="4" s="1"/>
  <c r="Z70" i="4"/>
  <c r="K21" i="4"/>
  <c r="F21" i="4"/>
  <c r="G21" i="4" s="1"/>
  <c r="H21" i="4" s="1"/>
  <c r="I21" i="4" s="1"/>
  <c r="G27" i="4" s="1"/>
  <c r="G31" i="4" s="1"/>
  <c r="E71" i="4"/>
  <c r="D72" i="4" s="1"/>
  <c r="Q71" i="4"/>
  <c r="W69" i="4"/>
  <c r="W68" i="4"/>
  <c r="AK70" i="4"/>
  <c r="AM70" i="4" s="1"/>
  <c r="U69" i="4"/>
  <c r="G29" i="4"/>
  <c r="E36" i="4"/>
  <c r="E38" i="4" s="1"/>
  <c r="U68" i="4"/>
  <c r="N69" i="2"/>
  <c r="E70" i="2"/>
  <c r="D71" i="2" s="1"/>
  <c r="K69" i="2"/>
  <c r="Q69" i="2"/>
  <c r="U68" i="2"/>
  <c r="V68" i="2"/>
  <c r="W68" i="2"/>
  <c r="I21" i="2"/>
  <c r="G27" i="2" s="1"/>
  <c r="G31" i="2" s="1"/>
  <c r="I20" i="2"/>
  <c r="G26" i="2" s="1"/>
  <c r="E36" i="2" s="1"/>
  <c r="E38" i="2" s="1"/>
  <c r="D42" i="1"/>
  <c r="H38" i="1"/>
  <c r="G38" i="1"/>
  <c r="G39" i="1" s="1"/>
  <c r="K21" i="2"/>
  <c r="G36" i="1"/>
  <c r="I36" i="1" s="1"/>
  <c r="I39" i="1"/>
  <c r="G37" i="1"/>
  <c r="H39" i="1" s="1"/>
  <c r="U70" i="4" l="1"/>
  <c r="V70" i="4"/>
  <c r="E72" i="4"/>
  <c r="Q72" i="4" s="1"/>
  <c r="AA68" i="4"/>
  <c r="N71" i="4"/>
  <c r="I29" i="4"/>
  <c r="AA69" i="4"/>
  <c r="K71" i="4"/>
  <c r="Z71" i="4" s="1"/>
  <c r="N70" i="2"/>
  <c r="K70" i="2"/>
  <c r="T69" i="2"/>
  <c r="V69" i="2" s="1"/>
  <c r="AK69" i="2"/>
  <c r="AM69" i="2" s="1"/>
  <c r="AA68" i="2"/>
  <c r="E71" i="2"/>
  <c r="N71" i="2" s="1"/>
  <c r="Z69" i="2"/>
  <c r="Q70" i="2"/>
  <c r="G29" i="2"/>
  <c r="I29" i="2" s="1"/>
  <c r="E30" i="2" s="1"/>
  <c r="D43" i="1"/>
  <c r="AA70" i="4" l="1"/>
  <c r="AB70" i="4" s="1"/>
  <c r="E30" i="4"/>
  <c r="F30" i="4"/>
  <c r="T71" i="4"/>
  <c r="AK71" i="4"/>
  <c r="AM71" i="4" s="1"/>
  <c r="N72" i="4"/>
  <c r="AB68" i="4"/>
  <c r="AC68" i="4"/>
  <c r="AD68" i="4"/>
  <c r="G30" i="4"/>
  <c r="K72" i="4"/>
  <c r="D73" i="4"/>
  <c r="AB69" i="4"/>
  <c r="AD69" i="4"/>
  <c r="AC69" i="4"/>
  <c r="T70" i="2"/>
  <c r="W70" i="2" s="1"/>
  <c r="Z70" i="2"/>
  <c r="Q71" i="2"/>
  <c r="AK70" i="2"/>
  <c r="AM70" i="2" s="1"/>
  <c r="D72" i="2"/>
  <c r="E72" i="2" s="1"/>
  <c r="D73" i="2" s="1"/>
  <c r="U69" i="2"/>
  <c r="W69" i="2"/>
  <c r="K71" i="2"/>
  <c r="T71" i="2" s="1"/>
  <c r="AB68" i="2"/>
  <c r="AC68" i="2"/>
  <c r="AD68" i="2"/>
  <c r="G30" i="2"/>
  <c r="F30" i="2"/>
  <c r="AD70" i="4" l="1"/>
  <c r="AC70" i="4"/>
  <c r="AF68" i="4"/>
  <c r="AG69" i="4"/>
  <c r="AF69" i="4"/>
  <c r="D74" i="4"/>
  <c r="E73" i="4"/>
  <c r="Q73" i="4" s="1"/>
  <c r="N73" i="4"/>
  <c r="K73" i="4"/>
  <c r="AG68" i="4"/>
  <c r="T72" i="4"/>
  <c r="AK72" i="4"/>
  <c r="AM72" i="4" s="1"/>
  <c r="AE69" i="4"/>
  <c r="AE68" i="4"/>
  <c r="W71" i="4"/>
  <c r="U71" i="4"/>
  <c r="V71" i="4"/>
  <c r="E32" i="4"/>
  <c r="Z72" i="4"/>
  <c r="V70" i="2"/>
  <c r="U70" i="2"/>
  <c r="AA69" i="2"/>
  <c r="AB69" i="2" s="1"/>
  <c r="AG68" i="2"/>
  <c r="AK71" i="2"/>
  <c r="AM71" i="2" s="1"/>
  <c r="Q72" i="2"/>
  <c r="Z71" i="2"/>
  <c r="W71" i="2"/>
  <c r="V71" i="2"/>
  <c r="U71" i="2"/>
  <c r="E73" i="2"/>
  <c r="K73" i="2" s="1"/>
  <c r="AE68" i="2"/>
  <c r="K72" i="2"/>
  <c r="AF68" i="2"/>
  <c r="N72" i="2"/>
  <c r="E32" i="2"/>
  <c r="E33" i="2" s="1"/>
  <c r="AG70" i="4" l="1"/>
  <c r="AH68" i="4"/>
  <c r="AE70" i="4"/>
  <c r="AF70" i="4"/>
  <c r="AJ68" i="4"/>
  <c r="AJ69" i="4"/>
  <c r="Z73" i="4"/>
  <c r="D75" i="4"/>
  <c r="E74" i="4"/>
  <c r="Q74" i="4" s="1"/>
  <c r="K74" i="4"/>
  <c r="N74" i="4"/>
  <c r="E33" i="4"/>
  <c r="F33" i="4"/>
  <c r="G33" i="4"/>
  <c r="W72" i="4"/>
  <c r="V72" i="4"/>
  <c r="U72" i="4"/>
  <c r="AL68" i="4"/>
  <c r="AN68" i="4" s="1"/>
  <c r="AI68" i="4"/>
  <c r="T73" i="4"/>
  <c r="AK73" i="4"/>
  <c r="AM73" i="4" s="1"/>
  <c r="AA71" i="4"/>
  <c r="AL69" i="4"/>
  <c r="AN69" i="4" s="1"/>
  <c r="AI69" i="4"/>
  <c r="AH69" i="4"/>
  <c r="D74" i="2"/>
  <c r="E74" i="2" s="1"/>
  <c r="N74" i="2" s="1"/>
  <c r="AA70" i="2"/>
  <c r="AC70" i="2" s="1"/>
  <c r="AD69" i="2"/>
  <c r="AC69" i="2"/>
  <c r="AJ68" i="2"/>
  <c r="Q73" i="2"/>
  <c r="Z73" i="2" s="1"/>
  <c r="AL68" i="2"/>
  <c r="AN68" i="2" s="1"/>
  <c r="AO68" i="2" s="1"/>
  <c r="AI68" i="2"/>
  <c r="T72" i="2"/>
  <c r="AK72" i="2"/>
  <c r="AM72" i="2" s="1"/>
  <c r="N73" i="2"/>
  <c r="Z72" i="2"/>
  <c r="AA71" i="2"/>
  <c r="AH68" i="2"/>
  <c r="F33" i="2"/>
  <c r="G33" i="2"/>
  <c r="AI70" i="4" l="1"/>
  <c r="AH70" i="4"/>
  <c r="AJ70" i="4"/>
  <c r="AL70" i="4"/>
  <c r="AN70" i="4" s="1"/>
  <c r="AO70" i="4" s="1"/>
  <c r="Z74" i="4"/>
  <c r="W73" i="4"/>
  <c r="V73" i="4"/>
  <c r="U73" i="4"/>
  <c r="AB71" i="4"/>
  <c r="AC71" i="4"/>
  <c r="AD71" i="4"/>
  <c r="AO68" i="4"/>
  <c r="AT68" i="4" s="1"/>
  <c r="T74" i="4"/>
  <c r="AK74" i="4"/>
  <c r="AM74" i="4" s="1"/>
  <c r="D76" i="4"/>
  <c r="E75" i="4"/>
  <c r="Q75" i="4"/>
  <c r="N75" i="4"/>
  <c r="K75" i="4"/>
  <c r="AA72" i="4"/>
  <c r="I33" i="4"/>
  <c r="G34" i="4" s="1"/>
  <c r="AO69" i="4"/>
  <c r="AU69" i="4" s="1"/>
  <c r="AB70" i="2"/>
  <c r="AR68" i="2"/>
  <c r="AD70" i="2"/>
  <c r="K74" i="2"/>
  <c r="Q74" i="2"/>
  <c r="D75" i="2"/>
  <c r="E75" i="2" s="1"/>
  <c r="D76" i="2" s="1"/>
  <c r="AG69" i="2"/>
  <c r="AE69" i="2"/>
  <c r="AF69" i="2"/>
  <c r="AB71" i="2"/>
  <c r="AC71" i="2"/>
  <c r="AD71" i="2"/>
  <c r="W72" i="2"/>
  <c r="U72" i="2"/>
  <c r="V72" i="2"/>
  <c r="AQ68" i="2"/>
  <c r="AU68" i="2"/>
  <c r="AP68" i="2"/>
  <c r="AS68" i="2"/>
  <c r="AT68" i="2"/>
  <c r="T73" i="2"/>
  <c r="AK73" i="2"/>
  <c r="AM73" i="2" s="1"/>
  <c r="I33" i="2"/>
  <c r="G34" i="2" s="1"/>
  <c r="AU70" i="4" l="1"/>
  <c r="AT69" i="4"/>
  <c r="AR69" i="4"/>
  <c r="AX69" i="4" s="1"/>
  <c r="BE69" i="4" s="1"/>
  <c r="BJ69" i="4" s="1"/>
  <c r="AS69" i="4"/>
  <c r="AQ69" i="4"/>
  <c r="AP69" i="4"/>
  <c r="AP68" i="4"/>
  <c r="AS68" i="4"/>
  <c r="AQ68" i="4"/>
  <c r="AU68" i="4"/>
  <c r="AR68" i="4"/>
  <c r="AE71" i="4"/>
  <c r="E34" i="4"/>
  <c r="AB72" i="4"/>
  <c r="AC72" i="4"/>
  <c r="AD72" i="4"/>
  <c r="T75" i="4"/>
  <c r="AK75" i="4"/>
  <c r="AM75" i="4" s="1"/>
  <c r="F34" i="4"/>
  <c r="E35" i="4" s="1"/>
  <c r="AQ70" i="4"/>
  <c r="AA73" i="4"/>
  <c r="D77" i="4"/>
  <c r="E76" i="4"/>
  <c r="N76" i="4"/>
  <c r="Q76" i="4"/>
  <c r="K76" i="4"/>
  <c r="AR70" i="4"/>
  <c r="Z75" i="4"/>
  <c r="AP70" i="4"/>
  <c r="AS70" i="4"/>
  <c r="W74" i="4"/>
  <c r="U74" i="4"/>
  <c r="V74" i="4"/>
  <c r="AG71" i="4"/>
  <c r="AT70" i="4"/>
  <c r="AF71" i="4"/>
  <c r="AE70" i="2"/>
  <c r="AF70" i="2"/>
  <c r="AG70" i="2"/>
  <c r="Z74" i="2"/>
  <c r="T74" i="2"/>
  <c r="V74" i="2" s="1"/>
  <c r="AK74" i="2"/>
  <c r="AM74" i="2" s="1"/>
  <c r="AJ69" i="2"/>
  <c r="AH69" i="2"/>
  <c r="AL69" i="2"/>
  <c r="AN69" i="2" s="1"/>
  <c r="AO69" i="2" s="1"/>
  <c r="AI69" i="2"/>
  <c r="AV68" i="2"/>
  <c r="BC68" i="2" s="1"/>
  <c r="AX68" i="2"/>
  <c r="BE68" i="2" s="1"/>
  <c r="BJ68" i="2" s="1"/>
  <c r="AG71" i="2"/>
  <c r="AW68" i="2"/>
  <c r="BD68" i="2" s="1"/>
  <c r="BI68" i="2" s="1"/>
  <c r="Q75" i="2"/>
  <c r="AF71" i="2"/>
  <c r="E76" i="2"/>
  <c r="N76" i="2" s="1"/>
  <c r="W73" i="2"/>
  <c r="V73" i="2"/>
  <c r="U73" i="2"/>
  <c r="N75" i="2"/>
  <c r="K75" i="2"/>
  <c r="AA72" i="2"/>
  <c r="AE71" i="2"/>
  <c r="E34" i="2"/>
  <c r="F35" i="2" s="1"/>
  <c r="F34" i="2"/>
  <c r="E35" i="2" s="1"/>
  <c r="AW69" i="4" l="1"/>
  <c r="BD69" i="4" s="1"/>
  <c r="BI69" i="4" s="1"/>
  <c r="AV69" i="4"/>
  <c r="AI71" i="4"/>
  <c r="AJ71" i="4"/>
  <c r="AW68" i="4"/>
  <c r="BD68" i="4" s="1"/>
  <c r="BI68" i="4" s="1"/>
  <c r="AX68" i="4"/>
  <c r="BE68" i="4" s="1"/>
  <c r="BJ68" i="4" s="1"/>
  <c r="AV68" i="4"/>
  <c r="BC68" i="4" s="1"/>
  <c r="AG72" i="4"/>
  <c r="E77" i="4"/>
  <c r="N77" i="4" s="1"/>
  <c r="Q77" i="4"/>
  <c r="E37" i="4"/>
  <c r="E39" i="4" s="1"/>
  <c r="F35" i="4"/>
  <c r="AH71" i="4"/>
  <c r="Z76" i="4"/>
  <c r="AB73" i="4"/>
  <c r="AC73" i="4"/>
  <c r="AD73" i="4"/>
  <c r="G35" i="4"/>
  <c r="AF72" i="4"/>
  <c r="AL71" i="4"/>
  <c r="AN71" i="4" s="1"/>
  <c r="T76" i="4"/>
  <c r="AK76" i="4"/>
  <c r="AM76" i="4" s="1"/>
  <c r="AE72" i="4"/>
  <c r="AA74" i="4"/>
  <c r="AW70" i="4"/>
  <c r="BD70" i="4" s="1"/>
  <c r="BI70" i="4" s="1"/>
  <c r="AV70" i="4"/>
  <c r="AX70" i="4"/>
  <c r="BE70" i="4" s="1"/>
  <c r="BJ70" i="4" s="1"/>
  <c r="W75" i="4"/>
  <c r="U75" i="4"/>
  <c r="V75" i="4"/>
  <c r="AI70" i="2"/>
  <c r="BF68" i="2"/>
  <c r="BK68" i="2" s="1"/>
  <c r="AH70" i="2"/>
  <c r="AJ70" i="2"/>
  <c r="AL70" i="2"/>
  <c r="AN70" i="2" s="1"/>
  <c r="AO70" i="2" s="1"/>
  <c r="BH68" i="2"/>
  <c r="K76" i="2"/>
  <c r="T76" i="2" s="1"/>
  <c r="W74" i="2"/>
  <c r="U74" i="2"/>
  <c r="AU69" i="2"/>
  <c r="D77" i="2"/>
  <c r="E77" i="2" s="1"/>
  <c r="K77" i="2" s="1"/>
  <c r="Q76" i="2"/>
  <c r="AP69" i="2"/>
  <c r="AR69" i="2"/>
  <c r="AS69" i="2"/>
  <c r="AQ69" i="2"/>
  <c r="AT69" i="2"/>
  <c r="AH71" i="2"/>
  <c r="AY68" i="2"/>
  <c r="BA68" i="2"/>
  <c r="BG68" i="2"/>
  <c r="BL68" i="2" s="1"/>
  <c r="AZ68" i="2"/>
  <c r="Z75" i="2"/>
  <c r="AB72" i="2"/>
  <c r="AC72" i="2"/>
  <c r="AD72" i="2"/>
  <c r="AK75" i="2"/>
  <c r="AM75" i="2" s="1"/>
  <c r="T75" i="2"/>
  <c r="AL71" i="2"/>
  <c r="AN71" i="2" s="1"/>
  <c r="AI71" i="2"/>
  <c r="AJ71" i="2"/>
  <c r="G35" i="2"/>
  <c r="AA73" i="2"/>
  <c r="E37" i="2"/>
  <c r="E39" i="2" s="1"/>
  <c r="AZ69" i="4" l="1"/>
  <c r="AY69" i="4"/>
  <c r="BC69" i="4"/>
  <c r="BG69" i="4" s="1"/>
  <c r="BL69" i="4" s="1"/>
  <c r="BA69" i="4"/>
  <c r="AY68" i="4"/>
  <c r="AZ68" i="4"/>
  <c r="AH72" i="4"/>
  <c r="BA68" i="4"/>
  <c r="AG73" i="4"/>
  <c r="AB74" i="4"/>
  <c r="AC74" i="4"/>
  <c r="AD74" i="4"/>
  <c r="AL72" i="4"/>
  <c r="AN72" i="4" s="1"/>
  <c r="AI72" i="4"/>
  <c r="AA75" i="4"/>
  <c r="BA70" i="4"/>
  <c r="AZ70" i="4"/>
  <c r="BC70" i="4"/>
  <c r="AY70" i="4"/>
  <c r="AO71" i="4"/>
  <c r="AU71" i="4" s="1"/>
  <c r="AF73" i="4"/>
  <c r="K77" i="4"/>
  <c r="Z77" i="4" s="1"/>
  <c r="D78" i="4"/>
  <c r="BG68" i="4"/>
  <c r="BL68" i="4" s="1"/>
  <c r="BF68" i="4"/>
  <c r="BK68" i="4" s="1"/>
  <c r="BH68" i="4"/>
  <c r="AJ72" i="4"/>
  <c r="AE73" i="4"/>
  <c r="W76" i="4"/>
  <c r="U76" i="4"/>
  <c r="V76" i="4"/>
  <c r="E40" i="4"/>
  <c r="E41" i="4" s="1"/>
  <c r="G42" i="4" s="1"/>
  <c r="AU70" i="2"/>
  <c r="AR70" i="2"/>
  <c r="AQ70" i="2"/>
  <c r="AT70" i="2"/>
  <c r="AS70" i="2"/>
  <c r="AP70" i="2"/>
  <c r="AK76" i="2"/>
  <c r="AM76" i="2" s="1"/>
  <c r="AA74" i="2"/>
  <c r="AB74" i="2" s="1"/>
  <c r="AX69" i="2"/>
  <c r="BE69" i="2" s="1"/>
  <c r="BJ69" i="2" s="1"/>
  <c r="Z76" i="2"/>
  <c r="AW69" i="2"/>
  <c r="BD69" i="2" s="1"/>
  <c r="BI69" i="2" s="1"/>
  <c r="AV69" i="2"/>
  <c r="BC69" i="2" s="1"/>
  <c r="BB68" i="2"/>
  <c r="AG72" i="2"/>
  <c r="AF72" i="2"/>
  <c r="N77" i="2"/>
  <c r="AB73" i="2"/>
  <c r="AC73" i="2"/>
  <c r="AD73" i="2"/>
  <c r="W75" i="2"/>
  <c r="V75" i="2"/>
  <c r="U75" i="2"/>
  <c r="AE72" i="2"/>
  <c r="Q77" i="2"/>
  <c r="Z77" i="2" s="1"/>
  <c r="E40" i="2"/>
  <c r="E41" i="2" s="1"/>
  <c r="E42" i="2" s="1"/>
  <c r="AO71" i="2"/>
  <c r="AQ71" i="2" s="1"/>
  <c r="D78" i="2"/>
  <c r="W76" i="2"/>
  <c r="U76" i="2"/>
  <c r="V76" i="2"/>
  <c r="BH69" i="4" l="1"/>
  <c r="BF69" i="4"/>
  <c r="BK69" i="4" s="1"/>
  <c r="BB69" i="4"/>
  <c r="G43" i="4"/>
  <c r="BB68" i="4"/>
  <c r="AT71" i="4"/>
  <c r="AR71" i="4"/>
  <c r="AX71" i="4" s="1"/>
  <c r="BE71" i="4" s="1"/>
  <c r="BJ71" i="4" s="1"/>
  <c r="AJ73" i="4"/>
  <c r="AG74" i="4"/>
  <c r="F45" i="4"/>
  <c r="F46" i="4" s="1"/>
  <c r="F47" i="4" s="1"/>
  <c r="G45" i="4"/>
  <c r="G46" i="4" s="1"/>
  <c r="G47" i="4" s="1"/>
  <c r="F42" i="4"/>
  <c r="E42" i="4"/>
  <c r="AL73" i="4"/>
  <c r="AN73" i="4" s="1"/>
  <c r="AI73" i="4"/>
  <c r="AQ71" i="4"/>
  <c r="AS71" i="4"/>
  <c r="BH70" i="4"/>
  <c r="BG70" i="4"/>
  <c r="BL70" i="4" s="1"/>
  <c r="BF70" i="4"/>
  <c r="BK70" i="4" s="1"/>
  <c r="AF74" i="4"/>
  <c r="AE74" i="4"/>
  <c r="AK77" i="4"/>
  <c r="AM77" i="4" s="1"/>
  <c r="E43" i="4"/>
  <c r="AA76" i="4"/>
  <c r="AP71" i="4"/>
  <c r="AO72" i="4"/>
  <c r="AS72" i="4" s="1"/>
  <c r="T77" i="4"/>
  <c r="F43" i="4"/>
  <c r="E78" i="4"/>
  <c r="D79" i="4" s="1"/>
  <c r="K78" i="4"/>
  <c r="BB70" i="4"/>
  <c r="AB75" i="4"/>
  <c r="AC75" i="4"/>
  <c r="AD75" i="4"/>
  <c r="AH73" i="4"/>
  <c r="AV70" i="2"/>
  <c r="AX70" i="2"/>
  <c r="BE70" i="2" s="1"/>
  <c r="BJ70" i="2" s="1"/>
  <c r="AD74" i="2"/>
  <c r="AW70" i="2"/>
  <c r="BD70" i="2" s="1"/>
  <c r="BI70" i="2" s="1"/>
  <c r="G42" i="2"/>
  <c r="BH69" i="2"/>
  <c r="BF69" i="2"/>
  <c r="BK69" i="2" s="1"/>
  <c r="AC74" i="2"/>
  <c r="BG69" i="2"/>
  <c r="BL69" i="2" s="1"/>
  <c r="BA69" i="2"/>
  <c r="AZ69" i="2"/>
  <c r="AY69" i="2"/>
  <c r="AR71" i="2"/>
  <c r="AG73" i="2"/>
  <c r="E43" i="2"/>
  <c r="AS71" i="2"/>
  <c r="AA75" i="2"/>
  <c r="AF73" i="2"/>
  <c r="AJ72" i="2"/>
  <c r="AL72" i="2"/>
  <c r="AN72" i="2" s="1"/>
  <c r="AI72" i="2"/>
  <c r="F42" i="2"/>
  <c r="E78" i="2"/>
  <c r="Q78" i="2" s="1"/>
  <c r="AU71" i="2"/>
  <c r="AE73" i="2"/>
  <c r="AA76" i="2"/>
  <c r="T77" i="2"/>
  <c r="AK77" i="2"/>
  <c r="AM77" i="2" s="1"/>
  <c r="G43" i="2"/>
  <c r="F43" i="2"/>
  <c r="AT71" i="2"/>
  <c r="AP71" i="2"/>
  <c r="BC70" i="2"/>
  <c r="AH72" i="2"/>
  <c r="AV71" i="4" l="1"/>
  <c r="AH74" i="4"/>
  <c r="AW71" i="4"/>
  <c r="BD71" i="4" s="1"/>
  <c r="BI71" i="4" s="1"/>
  <c r="AE75" i="4"/>
  <c r="AU72" i="4"/>
  <c r="AP72" i="4"/>
  <c r="AT72" i="4"/>
  <c r="D80" i="4"/>
  <c r="E79" i="4"/>
  <c r="Q79" i="4" s="1"/>
  <c r="N79" i="4"/>
  <c r="K79" i="4"/>
  <c r="AF75" i="4"/>
  <c r="Q78" i="4"/>
  <c r="Z78" i="4" s="1"/>
  <c r="W77" i="4"/>
  <c r="U77" i="4"/>
  <c r="V77" i="4"/>
  <c r="AR72" i="4"/>
  <c r="AJ74" i="4"/>
  <c r="AB76" i="4"/>
  <c r="AC76" i="4"/>
  <c r="AD76" i="4"/>
  <c r="AL74" i="4"/>
  <c r="AN74" i="4" s="1"/>
  <c r="AI74" i="4"/>
  <c r="M42" i="4"/>
  <c r="L42" i="4"/>
  <c r="K42" i="4"/>
  <c r="AO73" i="4"/>
  <c r="AS73" i="4" s="1"/>
  <c r="AG75" i="4"/>
  <c r="AH75" i="4" s="1"/>
  <c r="N78" i="4"/>
  <c r="AQ72" i="4"/>
  <c r="M43" i="4"/>
  <c r="L43" i="4"/>
  <c r="K43" i="4"/>
  <c r="E45" i="4"/>
  <c r="E46" i="4" s="1"/>
  <c r="BF70" i="2"/>
  <c r="BK70" i="2" s="1"/>
  <c r="AY70" i="2"/>
  <c r="AZ70" i="2"/>
  <c r="BA70" i="2"/>
  <c r="AE74" i="2"/>
  <c r="AF74" i="2"/>
  <c r="AG74" i="2"/>
  <c r="E45" i="2"/>
  <c r="E46" i="2" s="1"/>
  <c r="E47" i="2" s="1"/>
  <c r="K42" i="2"/>
  <c r="L43" i="2"/>
  <c r="M42" i="2"/>
  <c r="L42" i="2"/>
  <c r="K43" i="2"/>
  <c r="K78" i="2"/>
  <c r="Z78" i="2" s="1"/>
  <c r="BB69" i="2"/>
  <c r="AW71" i="2"/>
  <c r="BD71" i="2" s="1"/>
  <c r="BI71" i="2" s="1"/>
  <c r="F45" i="2"/>
  <c r="F46" i="2" s="1"/>
  <c r="F47" i="2" s="1"/>
  <c r="AV71" i="2"/>
  <c r="W77" i="2"/>
  <c r="V77" i="2"/>
  <c r="U77" i="2"/>
  <c r="AL73" i="2"/>
  <c r="AN73" i="2" s="1"/>
  <c r="AI73" i="2"/>
  <c r="D79" i="2"/>
  <c r="AJ73" i="2"/>
  <c r="AX71" i="2"/>
  <c r="BE71" i="2" s="1"/>
  <c r="BJ71" i="2" s="1"/>
  <c r="AB76" i="2"/>
  <c r="AC76" i="2"/>
  <c r="AD76" i="2"/>
  <c r="AO72" i="2"/>
  <c r="AU72" i="2" s="1"/>
  <c r="AB75" i="2"/>
  <c r="AC75" i="2"/>
  <c r="AD75" i="2"/>
  <c r="N78" i="2"/>
  <c r="M43" i="2"/>
  <c r="G45" i="2"/>
  <c r="G46" i="2" s="1"/>
  <c r="G47" i="2" s="1"/>
  <c r="BH70" i="2"/>
  <c r="BG70" i="2"/>
  <c r="BL70" i="2" s="1"/>
  <c r="AH73" i="2"/>
  <c r="AJ75" i="4" l="1"/>
  <c r="AZ71" i="4"/>
  <c r="BC71" i="4"/>
  <c r="BH71" i="4" s="1"/>
  <c r="BA71" i="4"/>
  <c r="AY71" i="4"/>
  <c r="AE76" i="4"/>
  <c r="AP73" i="4"/>
  <c r="AT73" i="4"/>
  <c r="AQ73" i="4"/>
  <c r="AR73" i="4"/>
  <c r="AU73" i="4"/>
  <c r="AL75" i="4"/>
  <c r="AN75" i="4" s="1"/>
  <c r="AO75" i="4" s="1"/>
  <c r="AP75" i="4" s="1"/>
  <c r="Z79" i="4"/>
  <c r="AI75" i="4"/>
  <c r="BF71" i="4"/>
  <c r="BK71" i="4" s="1"/>
  <c r="AX72" i="4"/>
  <c r="BE72" i="4" s="1"/>
  <c r="BJ72" i="4" s="1"/>
  <c r="AW72" i="4"/>
  <c r="BD72" i="4" s="1"/>
  <c r="BI72" i="4" s="1"/>
  <c r="AV72" i="4"/>
  <c r="T79" i="4"/>
  <c r="AK79" i="4"/>
  <c r="AM79" i="4" s="1"/>
  <c r="O43" i="4"/>
  <c r="T78" i="4"/>
  <c r="AK78" i="4"/>
  <c r="AM78" i="4" s="1"/>
  <c r="O42" i="4"/>
  <c r="AO74" i="4"/>
  <c r="AT74" i="4" s="1"/>
  <c r="AG76" i="4"/>
  <c r="AA77" i="4"/>
  <c r="E47" i="4"/>
  <c r="I46" i="4"/>
  <c r="I47" i="4" s="1"/>
  <c r="AF76" i="4"/>
  <c r="D81" i="4"/>
  <c r="E80" i="4"/>
  <c r="N80" i="4"/>
  <c r="Q80" i="4"/>
  <c r="K80" i="4"/>
  <c r="BB70" i="2"/>
  <c r="AL74" i="2"/>
  <c r="AN74" i="2" s="1"/>
  <c r="AO74" i="2" s="1"/>
  <c r="AJ74" i="2"/>
  <c r="AI74" i="2"/>
  <c r="AH74" i="2"/>
  <c r="O42" i="2"/>
  <c r="O43" i="2"/>
  <c r="AS72" i="2"/>
  <c r="AG76" i="2"/>
  <c r="AA77" i="2"/>
  <c r="AD77" i="2" s="1"/>
  <c r="AR72" i="2"/>
  <c r="AX72" i="2" s="1"/>
  <c r="BE72" i="2" s="1"/>
  <c r="BJ72" i="2" s="1"/>
  <c r="AF75" i="2"/>
  <c r="AT72" i="2"/>
  <c r="I46" i="2"/>
  <c r="I47" i="2" s="1"/>
  <c r="AP72" i="2"/>
  <c r="AQ72" i="2"/>
  <c r="T78" i="2"/>
  <c r="AK78" i="2"/>
  <c r="AM78" i="2" s="1"/>
  <c r="AE75" i="2"/>
  <c r="AF76" i="2"/>
  <c r="E79" i="2"/>
  <c r="D80" i="2" s="1"/>
  <c r="AZ71" i="2"/>
  <c r="BA71" i="2"/>
  <c r="BC71" i="2"/>
  <c r="BF71" i="2" s="1"/>
  <c r="BK71" i="2" s="1"/>
  <c r="AY71" i="2"/>
  <c r="AE76" i="2"/>
  <c r="AG75" i="2"/>
  <c r="AO73" i="2"/>
  <c r="AP73" i="2" s="1"/>
  <c r="BB71" i="4" l="1"/>
  <c r="AR74" i="4"/>
  <c r="AS74" i="4"/>
  <c r="BG71" i="4"/>
  <c r="BL71" i="4" s="1"/>
  <c r="AT75" i="4"/>
  <c r="AJ76" i="4"/>
  <c r="AI76" i="4"/>
  <c r="AU74" i="4"/>
  <c r="AQ75" i="4"/>
  <c r="AX73" i="4"/>
  <c r="BE73" i="4" s="1"/>
  <c r="BJ73" i="4" s="1"/>
  <c r="AV73" i="4"/>
  <c r="AW73" i="4"/>
  <c r="BD73" i="4" s="1"/>
  <c r="BI73" i="4" s="1"/>
  <c r="AQ74" i="4"/>
  <c r="AS75" i="4"/>
  <c r="AU75" i="4"/>
  <c r="AP74" i="4"/>
  <c r="AR75" i="4"/>
  <c r="Z80" i="4"/>
  <c r="BC73" i="4"/>
  <c r="T80" i="4"/>
  <c r="AK80" i="4"/>
  <c r="AM80" i="4" s="1"/>
  <c r="AB77" i="4"/>
  <c r="AC77" i="4"/>
  <c r="AD77" i="4"/>
  <c r="W79" i="4"/>
  <c r="U79" i="4"/>
  <c r="V79" i="4"/>
  <c r="W78" i="4"/>
  <c r="U78" i="4"/>
  <c r="V78" i="4"/>
  <c r="AL76" i="4"/>
  <c r="AN76" i="4" s="1"/>
  <c r="E81" i="4"/>
  <c r="Q81" i="4" s="1"/>
  <c r="N81" i="4"/>
  <c r="AH76" i="4"/>
  <c r="BC72" i="4"/>
  <c r="AY72" i="4"/>
  <c r="BA72" i="4"/>
  <c r="AZ72" i="4"/>
  <c r="AQ74" i="2"/>
  <c r="AH76" i="2"/>
  <c r="AB77" i="2"/>
  <c r="AC77" i="2"/>
  <c r="AJ75" i="2"/>
  <c r="AH75" i="2"/>
  <c r="AV72" i="2"/>
  <c r="AW72" i="2"/>
  <c r="BD72" i="2" s="1"/>
  <c r="BI72" i="2" s="1"/>
  <c r="K79" i="2"/>
  <c r="AQ73" i="2"/>
  <c r="AT73" i="2"/>
  <c r="AU73" i="2"/>
  <c r="AS73" i="2"/>
  <c r="E80" i="2"/>
  <c r="D81" i="2" s="1"/>
  <c r="AP74" i="2"/>
  <c r="AL76" i="2"/>
  <c r="AN76" i="2" s="1"/>
  <c r="AI76" i="2"/>
  <c r="BB71" i="2"/>
  <c r="Q79" i="2"/>
  <c r="AU74" i="2"/>
  <c r="AT74" i="2"/>
  <c r="BH71" i="2"/>
  <c r="BG71" i="2"/>
  <c r="BL71" i="2" s="1"/>
  <c r="N79" i="2"/>
  <c r="AL75" i="2"/>
  <c r="AN75" i="2" s="1"/>
  <c r="AI75" i="2"/>
  <c r="AR73" i="2"/>
  <c r="AR74" i="2"/>
  <c r="AS74" i="2"/>
  <c r="AJ76" i="2"/>
  <c r="W78" i="2"/>
  <c r="U78" i="2"/>
  <c r="V78" i="2"/>
  <c r="AY73" i="4" l="1"/>
  <c r="AX75" i="4"/>
  <c r="BE75" i="4" s="1"/>
  <c r="BJ75" i="4" s="1"/>
  <c r="AW74" i="4"/>
  <c r="BD74" i="4" s="1"/>
  <c r="BI74" i="4" s="1"/>
  <c r="AV74" i="4"/>
  <c r="AX74" i="4"/>
  <c r="BE74" i="4" s="1"/>
  <c r="BJ74" i="4" s="1"/>
  <c r="AV75" i="4"/>
  <c r="BC75" i="4" s="1"/>
  <c r="AZ73" i="4"/>
  <c r="AW75" i="4"/>
  <c r="BD75" i="4" s="1"/>
  <c r="BI75" i="4" s="1"/>
  <c r="BA73" i="4"/>
  <c r="AF77" i="4"/>
  <c r="BB72" i="4"/>
  <c r="K81" i="4"/>
  <c r="AK81" i="4" s="1"/>
  <c r="AM81" i="4" s="1"/>
  <c r="D82" i="4"/>
  <c r="AA79" i="4"/>
  <c r="AG77" i="4"/>
  <c r="AO76" i="4"/>
  <c r="AQ76" i="4" s="1"/>
  <c r="BF73" i="4"/>
  <c r="BK73" i="4" s="1"/>
  <c r="BH73" i="4"/>
  <c r="BG73" i="4"/>
  <c r="BL73" i="4" s="1"/>
  <c r="BG72" i="4"/>
  <c r="BL72" i="4" s="1"/>
  <c r="BF72" i="4"/>
  <c r="BK72" i="4" s="1"/>
  <c r="BH72" i="4"/>
  <c r="AA78" i="4"/>
  <c r="AE77" i="4"/>
  <c r="W80" i="4"/>
  <c r="U80" i="4"/>
  <c r="V80" i="4"/>
  <c r="AF77" i="2"/>
  <c r="AE77" i="2"/>
  <c r="AG77" i="2"/>
  <c r="AY72" i="2"/>
  <c r="AZ72" i="2"/>
  <c r="BA72" i="2"/>
  <c r="BC72" i="2"/>
  <c r="AA78" i="2"/>
  <c r="AC78" i="2" s="1"/>
  <c r="Z79" i="2"/>
  <c r="E81" i="2"/>
  <c r="D82" i="2" s="1"/>
  <c r="AO75" i="2"/>
  <c r="AU75" i="2" s="1"/>
  <c r="AO76" i="2"/>
  <c r="AQ76" i="2" s="1"/>
  <c r="N80" i="2"/>
  <c r="Q80" i="2"/>
  <c r="AV74" i="2"/>
  <c r="AX74" i="2"/>
  <c r="BE74" i="2" s="1"/>
  <c r="BJ74" i="2" s="1"/>
  <c r="AW74" i="2"/>
  <c r="BD74" i="2" s="1"/>
  <c r="BI74" i="2" s="1"/>
  <c r="T79" i="2"/>
  <c r="AK79" i="2"/>
  <c r="AM79" i="2" s="1"/>
  <c r="AX73" i="2"/>
  <c r="BE73" i="2" s="1"/>
  <c r="BJ73" i="2" s="1"/>
  <c r="AW73" i="2"/>
  <c r="BD73" i="2" s="1"/>
  <c r="BI73" i="2" s="1"/>
  <c r="AV73" i="2"/>
  <c r="K80" i="2"/>
  <c r="BA74" i="4" l="1"/>
  <c r="AH77" i="4"/>
  <c r="BA75" i="4"/>
  <c r="AZ74" i="4"/>
  <c r="BC74" i="4"/>
  <c r="BG74" i="4" s="1"/>
  <c r="BL74" i="4" s="1"/>
  <c r="AY74" i="4"/>
  <c r="BB73" i="4"/>
  <c r="AZ75" i="4"/>
  <c r="AP76" i="4"/>
  <c r="AU76" i="4"/>
  <c r="AY75" i="4"/>
  <c r="T81" i="4"/>
  <c r="W81" i="4" s="1"/>
  <c r="AB79" i="4"/>
  <c r="AC79" i="4"/>
  <c r="AD79" i="4"/>
  <c r="BH75" i="4"/>
  <c r="BG75" i="4"/>
  <c r="BL75" i="4" s="1"/>
  <c r="BF75" i="4"/>
  <c r="BK75" i="4" s="1"/>
  <c r="AT76" i="4"/>
  <c r="AS76" i="4"/>
  <c r="AL77" i="4"/>
  <c r="AN77" i="4" s="1"/>
  <c r="AI77" i="4"/>
  <c r="AJ77" i="4"/>
  <c r="D83" i="4"/>
  <c r="E82" i="4"/>
  <c r="K82" i="4"/>
  <c r="Q82" i="4"/>
  <c r="N82" i="4"/>
  <c r="AA80" i="4"/>
  <c r="AB78" i="4"/>
  <c r="AC78" i="4"/>
  <c r="AD78" i="4"/>
  <c r="AR76" i="4"/>
  <c r="Z81" i="4"/>
  <c r="BG72" i="2"/>
  <c r="BL72" i="2" s="1"/>
  <c r="BF72" i="2"/>
  <c r="BK72" i="2" s="1"/>
  <c r="AH77" i="2"/>
  <c r="AI77" i="2"/>
  <c r="AL77" i="2"/>
  <c r="AN77" i="2" s="1"/>
  <c r="AO77" i="2" s="1"/>
  <c r="AJ77" i="2"/>
  <c r="BB72" i="2"/>
  <c r="AB78" i="2"/>
  <c r="AT76" i="2"/>
  <c r="AS75" i="2"/>
  <c r="AR76" i="2"/>
  <c r="AT75" i="2"/>
  <c r="BH72" i="2"/>
  <c r="Z80" i="2"/>
  <c r="AU76" i="2"/>
  <c r="AD78" i="2"/>
  <c r="AR75" i="2"/>
  <c r="AX75" i="2" s="1"/>
  <c r="BE75" i="2" s="1"/>
  <c r="BJ75" i="2" s="1"/>
  <c r="AS76" i="2"/>
  <c r="AP75" i="2"/>
  <c r="E82" i="2"/>
  <c r="N82" i="2" s="1"/>
  <c r="W79" i="2"/>
  <c r="U79" i="2"/>
  <c r="V79" i="2"/>
  <c r="N81" i="2"/>
  <c r="T80" i="2"/>
  <c r="AK80" i="2"/>
  <c r="AM80" i="2" s="1"/>
  <c r="K81" i="2"/>
  <c r="AZ73" i="2"/>
  <c r="BC73" i="2"/>
  <c r="BF73" i="2" s="1"/>
  <c r="BK73" i="2" s="1"/>
  <c r="AY73" i="2"/>
  <c r="BA73" i="2"/>
  <c r="BC74" i="2"/>
  <c r="BF74" i="2" s="1"/>
  <c r="BK74" i="2" s="1"/>
  <c r="BA74" i="2"/>
  <c r="AZ74" i="2"/>
  <c r="AY74" i="2"/>
  <c r="AP76" i="2"/>
  <c r="AQ75" i="2"/>
  <c r="Q81" i="2"/>
  <c r="BH74" i="4" l="1"/>
  <c r="BF74" i="4"/>
  <c r="BK74" i="4" s="1"/>
  <c r="BB74" i="4"/>
  <c r="U81" i="4"/>
  <c r="V81" i="4"/>
  <c r="BB75" i="4"/>
  <c r="AE78" i="4"/>
  <c r="AF79" i="4"/>
  <c r="AF78" i="4"/>
  <c r="T82" i="4"/>
  <c r="AK82" i="4"/>
  <c r="AM82" i="4" s="1"/>
  <c r="D84" i="4"/>
  <c r="E83" i="4"/>
  <c r="Q83" i="4"/>
  <c r="N83" i="4"/>
  <c r="K83" i="4"/>
  <c r="AG79" i="4"/>
  <c r="Z82" i="4"/>
  <c r="AX76" i="4"/>
  <c r="BE76" i="4" s="1"/>
  <c r="BJ76" i="4" s="1"/>
  <c r="AW76" i="4"/>
  <c r="BD76" i="4" s="1"/>
  <c r="BI76" i="4" s="1"/>
  <c r="AV76" i="4"/>
  <c r="AO77" i="4"/>
  <c r="AP77" i="4" s="1"/>
  <c r="AE79" i="4"/>
  <c r="AG78" i="4"/>
  <c r="AB80" i="4"/>
  <c r="AC80" i="4"/>
  <c r="AD80" i="4"/>
  <c r="AR77" i="2"/>
  <c r="AG78" i="2"/>
  <c r="AW76" i="2"/>
  <c r="BD76" i="2" s="1"/>
  <c r="BI76" i="2" s="1"/>
  <c r="AV76" i="2"/>
  <c r="AX76" i="2"/>
  <c r="BE76" i="2" s="1"/>
  <c r="BJ76" i="2" s="1"/>
  <c r="Z81" i="2"/>
  <c r="AF78" i="2"/>
  <c r="AE78" i="2"/>
  <c r="AT77" i="2"/>
  <c r="AP77" i="2"/>
  <c r="AK81" i="2"/>
  <c r="AM81" i="2" s="1"/>
  <c r="BB74" i="2"/>
  <c r="AS77" i="2"/>
  <c r="AW75" i="2"/>
  <c r="BD75" i="2" s="1"/>
  <c r="BI75" i="2" s="1"/>
  <c r="AU77" i="2"/>
  <c r="AV75" i="2"/>
  <c r="BC75" i="2" s="1"/>
  <c r="BG73" i="2"/>
  <c r="BL73" i="2" s="1"/>
  <c r="BH73" i="2"/>
  <c r="T81" i="2"/>
  <c r="K82" i="2"/>
  <c r="Q82" i="2"/>
  <c r="BG74" i="2"/>
  <c r="BL74" i="2" s="1"/>
  <c r="BH74" i="2"/>
  <c r="BB73" i="2"/>
  <c r="W80" i="2"/>
  <c r="V80" i="2"/>
  <c r="U80" i="2"/>
  <c r="AA79" i="2"/>
  <c r="AQ77" i="2"/>
  <c r="D83" i="2"/>
  <c r="AA81" i="4" l="1"/>
  <c r="AC81" i="4" s="1"/>
  <c r="AR77" i="4"/>
  <c r="AH79" i="4"/>
  <c r="AJ78" i="4"/>
  <c r="AG80" i="4"/>
  <c r="AJ79" i="4"/>
  <c r="AH78" i="4"/>
  <c r="AU77" i="4"/>
  <c r="AT77" i="4"/>
  <c r="AL78" i="4"/>
  <c r="AN78" i="4" s="1"/>
  <c r="D85" i="4"/>
  <c r="E84" i="4"/>
  <c r="Q84" i="4" s="1"/>
  <c r="K84" i="4"/>
  <c r="BC76" i="4"/>
  <c r="AY76" i="4"/>
  <c r="BA76" i="4"/>
  <c r="AZ76" i="4"/>
  <c r="T83" i="4"/>
  <c r="AK83" i="4"/>
  <c r="AM83" i="4" s="1"/>
  <c r="AF80" i="4"/>
  <c r="AS77" i="4"/>
  <c r="AQ77" i="4"/>
  <c r="Z83" i="4"/>
  <c r="W82" i="4"/>
  <c r="U82" i="4"/>
  <c r="V82" i="4"/>
  <c r="AE80" i="4"/>
  <c r="AL79" i="4"/>
  <c r="AN79" i="4" s="1"/>
  <c r="AI79" i="4"/>
  <c r="AI78" i="4"/>
  <c r="BH75" i="2"/>
  <c r="BF75" i="2"/>
  <c r="BK75" i="2" s="1"/>
  <c r="AX77" i="2"/>
  <c r="BE77" i="2" s="1"/>
  <c r="BJ77" i="2" s="1"/>
  <c r="AH78" i="2"/>
  <c r="AY76" i="2"/>
  <c r="BC76" i="2"/>
  <c r="AJ78" i="2"/>
  <c r="BA76" i="2"/>
  <c r="AW77" i="2"/>
  <c r="BD77" i="2" s="1"/>
  <c r="BI77" i="2" s="1"/>
  <c r="AZ76" i="2"/>
  <c r="AI78" i="2"/>
  <c r="AV77" i="2"/>
  <c r="BC77" i="2" s="1"/>
  <c r="AL78" i="2"/>
  <c r="AN78" i="2" s="1"/>
  <c r="AO78" i="2" s="1"/>
  <c r="BA75" i="2"/>
  <c r="Z82" i="2"/>
  <c r="BG75" i="2"/>
  <c r="BL75" i="2" s="1"/>
  <c r="AY75" i="2"/>
  <c r="AZ75" i="2"/>
  <c r="AC79" i="2"/>
  <c r="AB79" i="2"/>
  <c r="AD79" i="2"/>
  <c r="AA80" i="2"/>
  <c r="T82" i="2"/>
  <c r="E83" i="2"/>
  <c r="D84" i="2" s="1"/>
  <c r="W81" i="2"/>
  <c r="V81" i="2"/>
  <c r="U81" i="2"/>
  <c r="AK82" i="2"/>
  <c r="AM82" i="2" s="1"/>
  <c r="AD81" i="4" l="1"/>
  <c r="AB81" i="4"/>
  <c r="AX77" i="4"/>
  <c r="BE77" i="4" s="1"/>
  <c r="BJ77" i="4" s="1"/>
  <c r="AV77" i="4"/>
  <c r="BC77" i="4" s="1"/>
  <c r="AH80" i="4"/>
  <c r="AW77" i="4"/>
  <c r="BD77" i="4" s="1"/>
  <c r="BI77" i="4" s="1"/>
  <c r="BB76" i="4"/>
  <c r="Z84" i="4"/>
  <c r="D86" i="4"/>
  <c r="E85" i="4"/>
  <c r="N85" i="4" s="1"/>
  <c r="K85" i="4"/>
  <c r="N84" i="4"/>
  <c r="AO79" i="4"/>
  <c r="AQ79" i="4" s="1"/>
  <c r="AA82" i="4"/>
  <c r="AO78" i="4"/>
  <c r="AT78" i="4" s="1"/>
  <c r="AL80" i="4"/>
  <c r="AN80" i="4" s="1"/>
  <c r="AI80" i="4"/>
  <c r="W83" i="4"/>
  <c r="V83" i="4"/>
  <c r="U83" i="4"/>
  <c r="BG76" i="4"/>
  <c r="BL76" i="4" s="1"/>
  <c r="BF76" i="4"/>
  <c r="BK76" i="4" s="1"/>
  <c r="BH76" i="4"/>
  <c r="AJ80" i="4"/>
  <c r="BF77" i="2"/>
  <c r="BK77" i="2" s="1"/>
  <c r="BH76" i="2"/>
  <c r="BF76" i="2"/>
  <c r="BK76" i="2" s="1"/>
  <c r="K83" i="2"/>
  <c r="Q83" i="2"/>
  <c r="BG76" i="2"/>
  <c r="BL76" i="2" s="1"/>
  <c r="AR78" i="2"/>
  <c r="BA77" i="2"/>
  <c r="AZ77" i="2"/>
  <c r="AY77" i="2"/>
  <c r="BB76" i="2"/>
  <c r="AG79" i="2"/>
  <c r="AU78" i="2"/>
  <c r="BB75" i="2"/>
  <c r="AS78" i="2"/>
  <c r="E84" i="2"/>
  <c r="N84" i="2" s="1"/>
  <c r="W82" i="2"/>
  <c r="V82" i="2"/>
  <c r="U82" i="2"/>
  <c r="AF79" i="2"/>
  <c r="AC80" i="2"/>
  <c r="AB80" i="2"/>
  <c r="AD80" i="2"/>
  <c r="AA81" i="2"/>
  <c r="AT78" i="2"/>
  <c r="AP78" i="2"/>
  <c r="BG77" i="2"/>
  <c r="BL77" i="2" s="1"/>
  <c r="BH77" i="2"/>
  <c r="AQ78" i="2"/>
  <c r="N83" i="2"/>
  <c r="AE79" i="2"/>
  <c r="AE81" i="4" l="1"/>
  <c r="AG81" i="4"/>
  <c r="AF81" i="4"/>
  <c r="AY77" i="4"/>
  <c r="BA77" i="4"/>
  <c r="AU78" i="4"/>
  <c r="AJ81" i="4"/>
  <c r="AR78" i="4"/>
  <c r="AQ78" i="4"/>
  <c r="AP78" i="4"/>
  <c r="AT79" i="4"/>
  <c r="AZ77" i="4"/>
  <c r="AS78" i="4"/>
  <c r="AR79" i="4"/>
  <c r="T85" i="4"/>
  <c r="AK85" i="4"/>
  <c r="AM85" i="4" s="1"/>
  <c r="AA83" i="4"/>
  <c r="AO80" i="4"/>
  <c r="AT80" i="4" s="1"/>
  <c r="AU79" i="4"/>
  <c r="AP79" i="4"/>
  <c r="Q85" i="4"/>
  <c r="Z85" i="4" s="1"/>
  <c r="AB82" i="4"/>
  <c r="AC82" i="4"/>
  <c r="AD82" i="4"/>
  <c r="T84" i="4"/>
  <c r="AK84" i="4"/>
  <c r="AM84" i="4" s="1"/>
  <c r="E86" i="4"/>
  <c r="D87" i="4" s="1"/>
  <c r="BF77" i="4"/>
  <c r="BK77" i="4" s="1"/>
  <c r="BH77" i="4"/>
  <c r="BG77" i="4"/>
  <c r="BL77" i="4" s="1"/>
  <c r="AS79" i="4"/>
  <c r="Z83" i="2"/>
  <c r="AW78" i="2"/>
  <c r="BD78" i="2" s="1"/>
  <c r="BI78" i="2" s="1"/>
  <c r="AX78" i="2"/>
  <c r="BE78" i="2" s="1"/>
  <c r="BJ78" i="2" s="1"/>
  <c r="BB77" i="2"/>
  <c r="AH79" i="2"/>
  <c r="AV78" i="2"/>
  <c r="AA82" i="2"/>
  <c r="AB82" i="2" s="1"/>
  <c r="AE80" i="2"/>
  <c r="AL79" i="2"/>
  <c r="AN79" i="2" s="1"/>
  <c r="AI79" i="2"/>
  <c r="AF80" i="2"/>
  <c r="Q84" i="2"/>
  <c r="T83" i="2"/>
  <c r="AK83" i="2"/>
  <c r="AM83" i="2" s="1"/>
  <c r="AJ79" i="2"/>
  <c r="K84" i="2"/>
  <c r="AK84" i="2" s="1"/>
  <c r="AM84" i="2" s="1"/>
  <c r="AB81" i="2"/>
  <c r="AC81" i="2"/>
  <c r="AD81" i="2"/>
  <c r="AG80" i="2"/>
  <c r="D85" i="2"/>
  <c r="AI81" i="4" l="1"/>
  <c r="AL81" i="4"/>
  <c r="AN81" i="4" s="1"/>
  <c r="AO81" i="4" s="1"/>
  <c r="AH81" i="4"/>
  <c r="BB77" i="4"/>
  <c r="AX78" i="4"/>
  <c r="BE78" i="4" s="1"/>
  <c r="BJ78" i="4" s="1"/>
  <c r="AW78" i="4"/>
  <c r="BD78" i="4" s="1"/>
  <c r="BI78" i="4" s="1"/>
  <c r="AR80" i="4"/>
  <c r="AV78" i="4"/>
  <c r="AE82" i="4"/>
  <c r="AX79" i="4"/>
  <c r="BE79" i="4" s="1"/>
  <c r="BJ79" i="4" s="1"/>
  <c r="AQ80" i="4"/>
  <c r="AP80" i="4"/>
  <c r="AW79" i="4"/>
  <c r="BD79" i="4" s="1"/>
  <c r="BI79" i="4" s="1"/>
  <c r="AU80" i="4"/>
  <c r="E87" i="4"/>
  <c r="D88" i="4" s="1"/>
  <c r="Q86" i="4"/>
  <c r="AV79" i="4"/>
  <c r="AG82" i="4"/>
  <c r="K86" i="4"/>
  <c r="AF82" i="4"/>
  <c r="AB83" i="4"/>
  <c r="AC83" i="4"/>
  <c r="AD83" i="4"/>
  <c r="W85" i="4"/>
  <c r="U85" i="4"/>
  <c r="V85" i="4"/>
  <c r="N86" i="4"/>
  <c r="W84" i="4"/>
  <c r="U84" i="4"/>
  <c r="V84" i="4"/>
  <c r="AS80" i="4"/>
  <c r="AZ78" i="2"/>
  <c r="AD82" i="2"/>
  <c r="AY78" i="2"/>
  <c r="BC78" i="2"/>
  <c r="BA78" i="2"/>
  <c r="AC82" i="2"/>
  <c r="AJ80" i="2"/>
  <c r="AE81" i="2"/>
  <c r="AH80" i="2"/>
  <c r="Z84" i="2"/>
  <c r="V83" i="2"/>
  <c r="W83" i="2"/>
  <c r="U83" i="2"/>
  <c r="AO79" i="2"/>
  <c r="AS79" i="2" s="1"/>
  <c r="E85" i="2"/>
  <c r="K85" i="2" s="1"/>
  <c r="AI80" i="2"/>
  <c r="T84" i="2"/>
  <c r="AG81" i="2"/>
  <c r="AF81" i="2"/>
  <c r="AL80" i="2"/>
  <c r="AN80" i="2" s="1"/>
  <c r="AQ81" i="4" l="1"/>
  <c r="AR81" i="4"/>
  <c r="AY78" i="4"/>
  <c r="BC78" i="4"/>
  <c r="BH78" i="4" s="1"/>
  <c r="AT81" i="4"/>
  <c r="AZ78" i="4"/>
  <c r="BA78" i="4"/>
  <c r="AP81" i="4"/>
  <c r="AF83" i="4"/>
  <c r="AI82" i="4"/>
  <c r="AV80" i="4"/>
  <c r="BC80" i="4" s="1"/>
  <c r="AW80" i="4"/>
  <c r="BD80" i="4" s="1"/>
  <c r="BI80" i="4" s="1"/>
  <c r="AJ82" i="4"/>
  <c r="AU81" i="4"/>
  <c r="AX80" i="4"/>
  <c r="BE80" i="4" s="1"/>
  <c r="BJ80" i="4" s="1"/>
  <c r="E88" i="4"/>
  <c r="D89" i="4" s="1"/>
  <c r="N88" i="4"/>
  <c r="Q88" i="4"/>
  <c r="AL82" i="4"/>
  <c r="AN82" i="4" s="1"/>
  <c r="AZ79" i="4"/>
  <c r="BC79" i="4"/>
  <c r="AY79" i="4"/>
  <c r="BA79" i="4"/>
  <c r="N87" i="4"/>
  <c r="T86" i="4"/>
  <c r="AK86" i="4"/>
  <c r="AM86" i="4" s="1"/>
  <c r="AG83" i="4"/>
  <c r="Z86" i="4"/>
  <c r="Q87" i="4"/>
  <c r="AA85" i="4"/>
  <c r="AA84" i="4"/>
  <c r="AS81" i="4"/>
  <c r="AE83" i="4"/>
  <c r="AH82" i="4"/>
  <c r="K87" i="4"/>
  <c r="BG78" i="2"/>
  <c r="BL78" i="2" s="1"/>
  <c r="BF78" i="2"/>
  <c r="BK78" i="2" s="1"/>
  <c r="AE82" i="2"/>
  <c r="D86" i="2"/>
  <c r="E86" i="2" s="1"/>
  <c r="N86" i="2" s="1"/>
  <c r="N85" i="2"/>
  <c r="AK85" i="2" s="1"/>
  <c r="AM85" i="2" s="1"/>
  <c r="BB78" i="2"/>
  <c r="AF82" i="2"/>
  <c r="BH78" i="2"/>
  <c r="AG82" i="2"/>
  <c r="AI81" i="2"/>
  <c r="AJ81" i="2"/>
  <c r="AT79" i="2"/>
  <c r="AP79" i="2"/>
  <c r="AQ79" i="2"/>
  <c r="AO80" i="2"/>
  <c r="AQ80" i="2" s="1"/>
  <c r="Q85" i="2"/>
  <c r="Z85" i="2" s="1"/>
  <c r="W84" i="2"/>
  <c r="U84" i="2"/>
  <c r="V84" i="2"/>
  <c r="AA83" i="2"/>
  <c r="AL81" i="2"/>
  <c r="AN81" i="2" s="1"/>
  <c r="AH81" i="2"/>
  <c r="AR79" i="2"/>
  <c r="AU79" i="2"/>
  <c r="BG78" i="4" l="1"/>
  <c r="BL78" i="4" s="1"/>
  <c r="BF78" i="4"/>
  <c r="BK78" i="4" s="1"/>
  <c r="AW81" i="4"/>
  <c r="BD81" i="4" s="1"/>
  <c r="BI81" i="4" s="1"/>
  <c r="AV81" i="4"/>
  <c r="BB78" i="4"/>
  <c r="BA80" i="4"/>
  <c r="AX81" i="4"/>
  <c r="BE81" i="4" s="1"/>
  <c r="BJ81" i="4" s="1"/>
  <c r="AH83" i="4"/>
  <c r="AY80" i="4"/>
  <c r="AZ80" i="4"/>
  <c r="E89" i="4"/>
  <c r="D90" i="4" s="1"/>
  <c r="Q89" i="4"/>
  <c r="N89" i="4"/>
  <c r="AL83" i="4"/>
  <c r="AN83" i="4" s="1"/>
  <c r="AI83" i="4"/>
  <c r="AB84" i="4"/>
  <c r="AC84" i="4"/>
  <c r="AD84" i="4"/>
  <c r="W86" i="4"/>
  <c r="U86" i="4"/>
  <c r="V86" i="4"/>
  <c r="BH79" i="4"/>
  <c r="BG79" i="4"/>
  <c r="BL79" i="4" s="1"/>
  <c r="BF79" i="4"/>
  <c r="BK79" i="4" s="1"/>
  <c r="AB85" i="4"/>
  <c r="AC85" i="4"/>
  <c r="AD85" i="4"/>
  <c r="T87" i="4"/>
  <c r="AK87" i="4"/>
  <c r="AM87" i="4" s="1"/>
  <c r="AO82" i="4"/>
  <c r="AS82" i="4" s="1"/>
  <c r="BG80" i="4"/>
  <c r="BL80" i="4" s="1"/>
  <c r="BF80" i="4"/>
  <c r="BK80" i="4" s="1"/>
  <c r="BH80" i="4"/>
  <c r="AJ83" i="4"/>
  <c r="Z87" i="4"/>
  <c r="BB79" i="4"/>
  <c r="K88" i="4"/>
  <c r="T85" i="2"/>
  <c r="W85" i="2" s="1"/>
  <c r="AJ82" i="2"/>
  <c r="AI82" i="2"/>
  <c r="AL82" i="2"/>
  <c r="AN82" i="2" s="1"/>
  <c r="AO82" i="2" s="1"/>
  <c r="AH82" i="2"/>
  <c r="AT80" i="2"/>
  <c r="AS80" i="2"/>
  <c r="AR80" i="2"/>
  <c r="K86" i="2"/>
  <c r="T86" i="2" s="1"/>
  <c r="AP80" i="2"/>
  <c r="Q86" i="2"/>
  <c r="AV79" i="2"/>
  <c r="AW79" i="2"/>
  <c r="BD79" i="2" s="1"/>
  <c r="BI79" i="2" s="1"/>
  <c r="AX79" i="2"/>
  <c r="BE79" i="2" s="1"/>
  <c r="BJ79" i="2" s="1"/>
  <c r="D87" i="2"/>
  <c r="AB83" i="2"/>
  <c r="AC83" i="2"/>
  <c r="AD83" i="2"/>
  <c r="AO81" i="2"/>
  <c r="AU81" i="2" s="1"/>
  <c r="AA84" i="2"/>
  <c r="AU80" i="2"/>
  <c r="AZ81" i="4" l="1"/>
  <c r="AY81" i="4"/>
  <c r="BA81" i="4"/>
  <c r="BC81" i="4"/>
  <c r="BF81" i="4" s="1"/>
  <c r="BK81" i="4" s="1"/>
  <c r="AT82" i="4"/>
  <c r="AU82" i="4"/>
  <c r="BB80" i="4"/>
  <c r="AQ82" i="4"/>
  <c r="AF85" i="4"/>
  <c r="AG84" i="4"/>
  <c r="E90" i="4"/>
  <c r="Q90" i="4" s="1"/>
  <c r="AG85" i="4"/>
  <c r="AK88" i="4"/>
  <c r="AM88" i="4" s="1"/>
  <c r="AR82" i="4"/>
  <c r="AE85" i="4"/>
  <c r="Z88" i="4"/>
  <c r="AF84" i="4"/>
  <c r="AO83" i="4"/>
  <c r="AT83" i="4" s="1"/>
  <c r="T88" i="4"/>
  <c r="AP82" i="4"/>
  <c r="W87" i="4"/>
  <c r="V87" i="4"/>
  <c r="U87" i="4"/>
  <c r="AA86" i="4"/>
  <c r="AE84" i="4"/>
  <c r="K89" i="4"/>
  <c r="T89" i="4" s="1"/>
  <c r="U85" i="2"/>
  <c r="V85" i="2"/>
  <c r="AT82" i="2"/>
  <c r="AW80" i="2"/>
  <c r="BD80" i="2" s="1"/>
  <c r="BI80" i="2" s="1"/>
  <c r="AR81" i="2"/>
  <c r="AX81" i="2" s="1"/>
  <c r="BE81" i="2" s="1"/>
  <c r="BJ81" i="2" s="1"/>
  <c r="AQ82" i="2"/>
  <c r="AK86" i="2"/>
  <c r="AM86" i="2" s="1"/>
  <c r="V86" i="2"/>
  <c r="U86" i="2"/>
  <c r="W86" i="2"/>
  <c r="Z86" i="2"/>
  <c r="AG83" i="2"/>
  <c r="E87" i="2"/>
  <c r="Q87" i="2" s="1"/>
  <c r="BA79" i="2"/>
  <c r="AY79" i="2"/>
  <c r="BC79" i="2"/>
  <c r="BF79" i="2" s="1"/>
  <c r="BK79" i="2" s="1"/>
  <c r="AZ79" i="2"/>
  <c r="AQ81" i="2"/>
  <c r="AV80" i="2"/>
  <c r="AP82" i="2"/>
  <c r="AC84" i="2"/>
  <c r="AB84" i="2"/>
  <c r="AD84" i="2"/>
  <c r="AP81" i="2"/>
  <c r="AF83" i="2"/>
  <c r="AX80" i="2"/>
  <c r="BE80" i="2" s="1"/>
  <c r="BJ80" i="2" s="1"/>
  <c r="AU82" i="2"/>
  <c r="AT81" i="2"/>
  <c r="AS81" i="2"/>
  <c r="AE83" i="2"/>
  <c r="AS82" i="2"/>
  <c r="AR82" i="2"/>
  <c r="AR83" i="4" l="1"/>
  <c r="BH81" i="4"/>
  <c r="BG81" i="4"/>
  <c r="BL81" i="4" s="1"/>
  <c r="BB81" i="4"/>
  <c r="AP83" i="4"/>
  <c r="AS83" i="4"/>
  <c r="AU83" i="4"/>
  <c r="AQ83" i="4"/>
  <c r="Z89" i="4"/>
  <c r="AH85" i="4"/>
  <c r="W89" i="4"/>
  <c r="V89" i="4"/>
  <c r="U89" i="4"/>
  <c r="AL84" i="4"/>
  <c r="AN84" i="4" s="1"/>
  <c r="AI84" i="4"/>
  <c r="AJ84" i="4"/>
  <c r="K90" i="4"/>
  <c r="Z90" i="4" s="1"/>
  <c r="AB86" i="4"/>
  <c r="AC86" i="4"/>
  <c r="AD86" i="4"/>
  <c r="AW82" i="4"/>
  <c r="BD82" i="4" s="1"/>
  <c r="BI82" i="4" s="1"/>
  <c r="AV82" i="4"/>
  <c r="AX82" i="4"/>
  <c r="BE82" i="4" s="1"/>
  <c r="BJ82" i="4" s="1"/>
  <c r="AH84" i="4"/>
  <c r="N90" i="4"/>
  <c r="D91" i="4"/>
  <c r="AA87" i="4"/>
  <c r="W88" i="4"/>
  <c r="V88" i="4"/>
  <c r="U88" i="4"/>
  <c r="AL85" i="4"/>
  <c r="AN85" i="4" s="1"/>
  <c r="AI85" i="4"/>
  <c r="AJ85" i="4"/>
  <c r="AK89" i="4"/>
  <c r="AM89" i="4" s="1"/>
  <c r="AA85" i="2"/>
  <c r="AD85" i="2" s="1"/>
  <c r="AW81" i="2"/>
  <c r="BD81" i="2" s="1"/>
  <c r="BI81" i="2" s="1"/>
  <c r="AA86" i="2"/>
  <c r="AD86" i="2" s="1"/>
  <c r="AV81" i="2"/>
  <c r="AF84" i="2"/>
  <c r="AL83" i="2"/>
  <c r="AN83" i="2" s="1"/>
  <c r="AI83" i="2"/>
  <c r="AJ83" i="2"/>
  <c r="AE84" i="2"/>
  <c r="D88" i="2"/>
  <c r="K87" i="2"/>
  <c r="BH79" i="2"/>
  <c r="BG79" i="2"/>
  <c r="BL79" i="2" s="1"/>
  <c r="AX82" i="2"/>
  <c r="BE82" i="2" s="1"/>
  <c r="BJ82" i="2" s="1"/>
  <c r="AV82" i="2"/>
  <c r="AW82" i="2"/>
  <c r="BD82" i="2" s="1"/>
  <c r="BI82" i="2" s="1"/>
  <c r="AH83" i="2"/>
  <c r="BB79" i="2"/>
  <c r="N87" i="2"/>
  <c r="AG84" i="2"/>
  <c r="BC80" i="2"/>
  <c r="BF80" i="2" s="1"/>
  <c r="BK80" i="2" s="1"/>
  <c r="AZ80" i="2"/>
  <c r="BA80" i="2"/>
  <c r="AY80" i="2"/>
  <c r="AW83" i="4" l="1"/>
  <c r="BD83" i="4" s="1"/>
  <c r="BI83" i="4" s="1"/>
  <c r="AV83" i="4"/>
  <c r="BC83" i="4" s="1"/>
  <c r="AX83" i="4"/>
  <c r="BE83" i="4" s="1"/>
  <c r="BJ83" i="4" s="1"/>
  <c r="AE86" i="4"/>
  <c r="AO85" i="4"/>
  <c r="AT85" i="4" s="1"/>
  <c r="AB87" i="4"/>
  <c r="AC87" i="4"/>
  <c r="AD87" i="4"/>
  <c r="AG86" i="4"/>
  <c r="E91" i="4"/>
  <c r="Q91" i="4" s="1"/>
  <c r="AA88" i="4"/>
  <c r="T90" i="4"/>
  <c r="AK90" i="4"/>
  <c r="AM90" i="4" s="1"/>
  <c r="AA89" i="4"/>
  <c r="BA82" i="4"/>
  <c r="AZ82" i="4"/>
  <c r="BC82" i="4"/>
  <c r="AY82" i="4"/>
  <c r="AF86" i="4"/>
  <c r="AO84" i="4"/>
  <c r="AP84" i="4" s="1"/>
  <c r="AC85" i="2"/>
  <c r="AB85" i="2"/>
  <c r="BA81" i="2"/>
  <c r="BC81" i="2"/>
  <c r="AB86" i="2"/>
  <c r="AH84" i="2"/>
  <c r="AJ84" i="2"/>
  <c r="AY81" i="2"/>
  <c r="AC86" i="2"/>
  <c r="AZ81" i="2"/>
  <c r="BB80" i="2"/>
  <c r="AO83" i="2"/>
  <c r="AP83" i="2" s="1"/>
  <c r="BH80" i="2"/>
  <c r="BG80" i="2"/>
  <c r="BL80" i="2" s="1"/>
  <c r="BA82" i="2"/>
  <c r="BC82" i="2"/>
  <c r="BF82" i="2" s="1"/>
  <c r="BK82" i="2" s="1"/>
  <c r="AY82" i="2"/>
  <c r="AZ82" i="2"/>
  <c r="T87" i="2"/>
  <c r="AK87" i="2"/>
  <c r="AM87" i="2" s="1"/>
  <c r="E88" i="2"/>
  <c r="N88" i="2" s="1"/>
  <c r="D89" i="2"/>
  <c r="AL84" i="2"/>
  <c r="AN84" i="2" s="1"/>
  <c r="AI84" i="2"/>
  <c r="Z87" i="2"/>
  <c r="AZ83" i="4" l="1"/>
  <c r="BA83" i="4"/>
  <c r="AY83" i="4"/>
  <c r="AF85" i="2"/>
  <c r="AJ86" i="4"/>
  <c r="AS84" i="4"/>
  <c r="AQ84" i="4"/>
  <c r="AR84" i="4"/>
  <c r="AU84" i="4"/>
  <c r="AE87" i="4"/>
  <c r="AG85" i="2"/>
  <c r="AH86" i="4"/>
  <c r="AQ85" i="4"/>
  <c r="AT84" i="4"/>
  <c r="AL86" i="4"/>
  <c r="AN86" i="4" s="1"/>
  <c r="AO86" i="4" s="1"/>
  <c r="AB89" i="4"/>
  <c r="AC89" i="4"/>
  <c r="AD89" i="4"/>
  <c r="AU85" i="4"/>
  <c r="BH83" i="4"/>
  <c r="BG83" i="4"/>
  <c r="BL83" i="4" s="1"/>
  <c r="BF83" i="4"/>
  <c r="BK83" i="4" s="1"/>
  <c r="BB82" i="4"/>
  <c r="N91" i="4"/>
  <c r="AG87" i="4"/>
  <c r="AR85" i="4"/>
  <c r="AP85" i="4"/>
  <c r="AB88" i="4"/>
  <c r="AC88" i="4"/>
  <c r="AD88" i="4"/>
  <c r="K91" i="4"/>
  <c r="D92" i="4"/>
  <c r="AE85" i="2"/>
  <c r="BH82" i="4"/>
  <c r="BG82" i="4"/>
  <c r="BL82" i="4" s="1"/>
  <c r="BF82" i="4"/>
  <c r="BK82" i="4" s="1"/>
  <c r="W90" i="4"/>
  <c r="U90" i="4"/>
  <c r="V90" i="4"/>
  <c r="AI86" i="4"/>
  <c r="AF87" i="4"/>
  <c r="AS85" i="4"/>
  <c r="BG81" i="2"/>
  <c r="BL81" i="2" s="1"/>
  <c r="BF81" i="2"/>
  <c r="BK81" i="2" s="1"/>
  <c r="K88" i="2"/>
  <c r="T88" i="2" s="1"/>
  <c r="Q88" i="2"/>
  <c r="AE86" i="2"/>
  <c r="BH81" i="2"/>
  <c r="BB81" i="2"/>
  <c r="AG86" i="2"/>
  <c r="AF86" i="2"/>
  <c r="AU83" i="2"/>
  <c r="AO84" i="2"/>
  <c r="AR84" i="2" s="1"/>
  <c r="BG82" i="2"/>
  <c r="BL82" i="2" s="1"/>
  <c r="BH82" i="2"/>
  <c r="E89" i="2"/>
  <c r="Q89" i="2" s="1"/>
  <c r="AS83" i="2"/>
  <c r="AT83" i="2"/>
  <c r="W87" i="2"/>
  <c r="V87" i="2"/>
  <c r="U87" i="2"/>
  <c r="BB82" i="2"/>
  <c r="AQ83" i="2"/>
  <c r="AR83" i="2"/>
  <c r="AJ87" i="4" l="1"/>
  <c r="AI87" i="4"/>
  <c r="BB83" i="4"/>
  <c r="AV84" i="4"/>
  <c r="BC84" i="4" s="1"/>
  <c r="AL85" i="2"/>
  <c r="AN85" i="2" s="1"/>
  <c r="AO85" i="2" s="1"/>
  <c r="AR86" i="4"/>
  <c r="AH85" i="2"/>
  <c r="AP86" i="4"/>
  <c r="AT86" i="4"/>
  <c r="AX84" i="4"/>
  <c r="BE84" i="4" s="1"/>
  <c r="BJ84" i="4" s="1"/>
  <c r="AJ86" i="2"/>
  <c r="AI85" i="2"/>
  <c r="AW84" i="4"/>
  <c r="BD84" i="4" s="1"/>
  <c r="BI84" i="4" s="1"/>
  <c r="AS86" i="4"/>
  <c r="AJ85" i="2"/>
  <c r="AU86" i="4"/>
  <c r="AQ86" i="4"/>
  <c r="AE89" i="4"/>
  <c r="AL87" i="4"/>
  <c r="AN87" i="4" s="1"/>
  <c r="AG88" i="4"/>
  <c r="T91" i="4"/>
  <c r="AK91" i="4"/>
  <c r="AM91" i="4" s="1"/>
  <c r="AF89" i="4"/>
  <c r="AA90" i="4"/>
  <c r="AF88" i="4"/>
  <c r="AX85" i="4"/>
  <c r="BE85" i="4" s="1"/>
  <c r="BJ85" i="4" s="1"/>
  <c r="AW85" i="4"/>
  <c r="BD85" i="4" s="1"/>
  <c r="BI85" i="4" s="1"/>
  <c r="AV85" i="4"/>
  <c r="D93" i="4"/>
  <c r="E92" i="4"/>
  <c r="N92" i="4" s="1"/>
  <c r="K92" i="4"/>
  <c r="AE88" i="4"/>
  <c r="AH87" i="4"/>
  <c r="AG89" i="4"/>
  <c r="Z91" i="4"/>
  <c r="AK88" i="2"/>
  <c r="AM88" i="2" s="1"/>
  <c r="Z88" i="2"/>
  <c r="AI86" i="2"/>
  <c r="AH86" i="2"/>
  <c r="AL86" i="2"/>
  <c r="AN86" i="2" s="1"/>
  <c r="AO86" i="2" s="1"/>
  <c r="AV83" i="2"/>
  <c r="AX83" i="2"/>
  <c r="BE83" i="2" s="1"/>
  <c r="BJ83" i="2" s="1"/>
  <c r="AW83" i="2"/>
  <c r="BD83" i="2" s="1"/>
  <c r="BI83" i="2" s="1"/>
  <c r="N89" i="2"/>
  <c r="AT84" i="2"/>
  <c r="D90" i="2"/>
  <c r="AU84" i="2"/>
  <c r="AX84" i="2" s="1"/>
  <c r="BE84" i="2" s="1"/>
  <c r="BJ84" i="2" s="1"/>
  <c r="K89" i="2"/>
  <c r="AQ84" i="2"/>
  <c r="W88" i="2"/>
  <c r="V88" i="2"/>
  <c r="U88" i="2"/>
  <c r="AA87" i="2"/>
  <c r="AS84" i="2"/>
  <c r="AP84" i="2"/>
  <c r="AP85" i="2" l="1"/>
  <c r="AW86" i="4"/>
  <c r="BD86" i="4" s="1"/>
  <c r="BI86" i="4" s="1"/>
  <c r="AT85" i="2"/>
  <c r="AS85" i="2"/>
  <c r="AU85" i="2"/>
  <c r="AX86" i="4"/>
  <c r="BE86" i="4" s="1"/>
  <c r="BJ86" i="4" s="1"/>
  <c r="AV86" i="4"/>
  <c r="AQ85" i="2"/>
  <c r="AJ89" i="4"/>
  <c r="AZ84" i="4"/>
  <c r="BA84" i="4"/>
  <c r="AY84" i="4"/>
  <c r="AR85" i="2"/>
  <c r="AH89" i="4"/>
  <c r="AJ88" i="4"/>
  <c r="AO87" i="4"/>
  <c r="T92" i="4"/>
  <c r="AK92" i="4"/>
  <c r="AM92" i="4" s="1"/>
  <c r="AL88" i="4"/>
  <c r="AN88" i="4" s="1"/>
  <c r="AI88" i="4"/>
  <c r="AI89" i="4"/>
  <c r="AB90" i="4"/>
  <c r="AC90" i="4"/>
  <c r="AD90" i="4"/>
  <c r="W91" i="4"/>
  <c r="V91" i="4"/>
  <c r="U91" i="4"/>
  <c r="D94" i="4"/>
  <c r="E93" i="4"/>
  <c r="Q93" i="4" s="1"/>
  <c r="K93" i="4"/>
  <c r="AL89" i="4"/>
  <c r="AN89" i="4" s="1"/>
  <c r="Q92" i="4"/>
  <c r="Z92" i="4" s="1"/>
  <c r="BA85" i="4"/>
  <c r="AZ85" i="4"/>
  <c r="BC85" i="4"/>
  <c r="AY85" i="4"/>
  <c r="BG84" i="4"/>
  <c r="BL84" i="4" s="1"/>
  <c r="BF84" i="4"/>
  <c r="BK84" i="4" s="1"/>
  <c r="BH84" i="4"/>
  <c r="AH88" i="4"/>
  <c r="AT86" i="2"/>
  <c r="AS86" i="2"/>
  <c r="AV84" i="2"/>
  <c r="AW84" i="2"/>
  <c r="BD84" i="2" s="1"/>
  <c r="BI84" i="2" s="1"/>
  <c r="AA88" i="2"/>
  <c r="AC88" i="2" s="1"/>
  <c r="AC87" i="2"/>
  <c r="AB87" i="2"/>
  <c r="AD87" i="2"/>
  <c r="T89" i="2"/>
  <c r="AK89" i="2"/>
  <c r="AM89" i="2" s="1"/>
  <c r="AU86" i="2"/>
  <c r="BC83" i="2"/>
  <c r="BF83" i="2" s="1"/>
  <c r="BK83" i="2" s="1"/>
  <c r="AY83" i="2"/>
  <c r="BA83" i="2"/>
  <c r="AZ83" i="2"/>
  <c r="E90" i="2"/>
  <c r="K90" i="2" s="1"/>
  <c r="AQ86" i="2"/>
  <c r="AP86" i="2"/>
  <c r="Z89" i="2"/>
  <c r="AR86" i="2"/>
  <c r="AX85" i="2" l="1"/>
  <c r="BE85" i="2" s="1"/>
  <c r="BJ85" i="2" s="1"/>
  <c r="AY86" i="4"/>
  <c r="BA86" i="4"/>
  <c r="AV85" i="2"/>
  <c r="BC85" i="2" s="1"/>
  <c r="BH85" i="2" s="1"/>
  <c r="BC86" i="4"/>
  <c r="BH86" i="4" s="1"/>
  <c r="AZ86" i="4"/>
  <c r="BB84" i="4"/>
  <c r="AG90" i="4"/>
  <c r="BB85" i="4"/>
  <c r="AW85" i="2"/>
  <c r="BD85" i="2" s="1"/>
  <c r="BI85" i="2" s="1"/>
  <c r="AQ87" i="4"/>
  <c r="AU87" i="4"/>
  <c r="Z93" i="4"/>
  <c r="AT87" i="4"/>
  <c r="AP87" i="4"/>
  <c r="AS87" i="4"/>
  <c r="AR87" i="4"/>
  <c r="AO89" i="4"/>
  <c r="AR89" i="4" s="1"/>
  <c r="E94" i="4"/>
  <c r="D95" i="4" s="1"/>
  <c r="K94" i="4"/>
  <c r="Q94" i="4"/>
  <c r="BF85" i="4"/>
  <c r="BK85" i="4" s="1"/>
  <c r="BH85" i="4"/>
  <c r="BG85" i="4"/>
  <c r="BL85" i="4" s="1"/>
  <c r="N93" i="4"/>
  <c r="AA91" i="4"/>
  <c r="AF90" i="4"/>
  <c r="W92" i="4"/>
  <c r="U92" i="4"/>
  <c r="V92" i="4"/>
  <c r="AE90" i="4"/>
  <c r="AO88" i="4"/>
  <c r="AQ88" i="4" s="1"/>
  <c r="AD88" i="2"/>
  <c r="BA84" i="2"/>
  <c r="AZ84" i="2"/>
  <c r="BC84" i="2"/>
  <c r="AY84" i="2"/>
  <c r="AB88" i="2"/>
  <c r="AX86" i="2"/>
  <c r="BE86" i="2" s="1"/>
  <c r="BJ86" i="2" s="1"/>
  <c r="AG87" i="2"/>
  <c r="D91" i="2"/>
  <c r="Q90" i="2"/>
  <c r="Z90" i="2" s="1"/>
  <c r="AE87" i="2"/>
  <c r="N90" i="2"/>
  <c r="BH83" i="2"/>
  <c r="BG83" i="2"/>
  <c r="BL83" i="2" s="1"/>
  <c r="W89" i="2"/>
  <c r="U89" i="2"/>
  <c r="V89" i="2"/>
  <c r="AW86" i="2"/>
  <c r="BD86" i="2" s="1"/>
  <c r="BI86" i="2" s="1"/>
  <c r="AV86" i="2"/>
  <c r="BB83" i="2"/>
  <c r="AF87" i="2"/>
  <c r="BB86" i="4" l="1"/>
  <c r="BF86" i="4"/>
  <c r="BK86" i="4" s="1"/>
  <c r="BG86" i="4"/>
  <c r="BL86" i="4" s="1"/>
  <c r="AY85" i="2"/>
  <c r="AJ90" i="4"/>
  <c r="AS88" i="4"/>
  <c r="AR88" i="4"/>
  <c r="AZ85" i="2"/>
  <c r="BG85" i="2"/>
  <c r="BL85" i="2" s="1"/>
  <c r="BA85" i="2"/>
  <c r="BF85" i="2"/>
  <c r="BK85" i="2" s="1"/>
  <c r="AV87" i="4"/>
  <c r="AX87" i="4"/>
  <c r="BE87" i="4" s="1"/>
  <c r="BJ87" i="4" s="1"/>
  <c r="AW87" i="4"/>
  <c r="BD87" i="4" s="1"/>
  <c r="BI87" i="4" s="1"/>
  <c r="AT88" i="4"/>
  <c r="E95" i="4"/>
  <c r="D96" i="4" s="1"/>
  <c r="Q95" i="4"/>
  <c r="N95" i="4"/>
  <c r="Z94" i="4"/>
  <c r="AT89" i="4"/>
  <c r="AB91" i="4"/>
  <c r="AC91" i="4"/>
  <c r="AD91" i="4"/>
  <c r="AQ89" i="4"/>
  <c r="AS89" i="4"/>
  <c r="AU88" i="4"/>
  <c r="AL90" i="4"/>
  <c r="AN90" i="4" s="1"/>
  <c r="AI90" i="4"/>
  <c r="AA92" i="4"/>
  <c r="AH90" i="4"/>
  <c r="AP89" i="4"/>
  <c r="AU89" i="4"/>
  <c r="AX89" i="4" s="1"/>
  <c r="BE89" i="4" s="1"/>
  <c r="BJ89" i="4" s="1"/>
  <c r="AP88" i="4"/>
  <c r="T93" i="4"/>
  <c r="AK93" i="4"/>
  <c r="AM93" i="4" s="1"/>
  <c r="N94" i="4"/>
  <c r="BG84" i="2"/>
  <c r="BL84" i="2" s="1"/>
  <c r="BF84" i="2"/>
  <c r="BK84" i="2" s="1"/>
  <c r="AG88" i="2"/>
  <c r="AF88" i="2"/>
  <c r="BH84" i="2"/>
  <c r="AE88" i="2"/>
  <c r="BB84" i="2"/>
  <c r="AJ87" i="2"/>
  <c r="AA89" i="2"/>
  <c r="AB89" i="2" s="1"/>
  <c r="E91" i="2"/>
  <c r="Q91" i="2" s="1"/>
  <c r="T90" i="2"/>
  <c r="AK90" i="2"/>
  <c r="AM90" i="2" s="1"/>
  <c r="BA86" i="2"/>
  <c r="AY86" i="2"/>
  <c r="BC86" i="2"/>
  <c r="BF86" i="2" s="1"/>
  <c r="BK86" i="2" s="1"/>
  <c r="AZ86" i="2"/>
  <c r="AL87" i="2"/>
  <c r="AN87" i="2" s="1"/>
  <c r="AI87" i="2"/>
  <c r="AH87" i="2"/>
  <c r="BB85" i="2" l="1"/>
  <c r="AX88" i="4"/>
  <c r="BE88" i="4" s="1"/>
  <c r="BJ88" i="4" s="1"/>
  <c r="AW89" i="4"/>
  <c r="BD89" i="4" s="1"/>
  <c r="BI89" i="4" s="1"/>
  <c r="AV88" i="4"/>
  <c r="BC88" i="4" s="1"/>
  <c r="AG91" i="4"/>
  <c r="BC87" i="4"/>
  <c r="AY87" i="4"/>
  <c r="BA87" i="4"/>
  <c r="AZ87" i="4"/>
  <c r="E96" i="4"/>
  <c r="D97" i="4" s="1"/>
  <c r="N96" i="4"/>
  <c r="Q96" i="4"/>
  <c r="AV89" i="4"/>
  <c r="AB92" i="4"/>
  <c r="AC92" i="4"/>
  <c r="AD92" i="4"/>
  <c r="W93" i="4"/>
  <c r="U93" i="4"/>
  <c r="V93" i="4"/>
  <c r="AW88" i="4"/>
  <c r="BD88" i="4" s="1"/>
  <c r="BI88" i="4" s="1"/>
  <c r="AF91" i="4"/>
  <c r="AH91" i="4" s="1"/>
  <c r="T94" i="4"/>
  <c r="AK94" i="4"/>
  <c r="AM94" i="4" s="1"/>
  <c r="AO90" i="4"/>
  <c r="AU90" i="4" s="1"/>
  <c r="AE91" i="4"/>
  <c r="K95" i="4"/>
  <c r="T95" i="4" s="1"/>
  <c r="D92" i="2"/>
  <c r="E92" i="2" s="1"/>
  <c r="D93" i="2" s="1"/>
  <c r="AI88" i="2"/>
  <c r="AH88" i="2"/>
  <c r="AL88" i="2"/>
  <c r="AN88" i="2" s="1"/>
  <c r="AO88" i="2" s="1"/>
  <c r="AJ88" i="2"/>
  <c r="AD89" i="2"/>
  <c r="AC89" i="2"/>
  <c r="BB86" i="2"/>
  <c r="K91" i="2"/>
  <c r="Z91" i="2" s="1"/>
  <c r="N91" i="2"/>
  <c r="AO87" i="2"/>
  <c r="AP87" i="2" s="1"/>
  <c r="W90" i="2"/>
  <c r="V90" i="2"/>
  <c r="U90" i="2"/>
  <c r="BH86" i="2"/>
  <c r="BG86" i="2"/>
  <c r="BL86" i="2" s="1"/>
  <c r="AS90" i="4" l="1"/>
  <c r="AT90" i="4"/>
  <c r="AQ90" i="4"/>
  <c r="AY88" i="4"/>
  <c r="AP90" i="4"/>
  <c r="BB87" i="4"/>
  <c r="BG87" i="4"/>
  <c r="BL87" i="4" s="1"/>
  <c r="BF87" i="4"/>
  <c r="BK87" i="4" s="1"/>
  <c r="BH87" i="4"/>
  <c r="BA88" i="4"/>
  <c r="AG92" i="4"/>
  <c r="W95" i="4"/>
  <c r="U95" i="4"/>
  <c r="V95" i="4"/>
  <c r="D98" i="4"/>
  <c r="E97" i="4"/>
  <c r="Q97" i="4"/>
  <c r="N97" i="4"/>
  <c r="K97" i="4"/>
  <c r="AL91" i="4"/>
  <c r="AN91" i="4" s="1"/>
  <c r="AI91" i="4"/>
  <c r="AK95" i="4"/>
  <c r="AM95" i="4" s="1"/>
  <c r="W94" i="4"/>
  <c r="U94" i="4"/>
  <c r="V94" i="4"/>
  <c r="AA93" i="4"/>
  <c r="AJ91" i="4"/>
  <c r="BG88" i="4"/>
  <c r="BL88" i="4" s="1"/>
  <c r="BF88" i="4"/>
  <c r="BK88" i="4" s="1"/>
  <c r="BH88" i="4"/>
  <c r="AF92" i="4"/>
  <c r="BA89" i="4"/>
  <c r="AZ89" i="4"/>
  <c r="BC89" i="4"/>
  <c r="AY89" i="4"/>
  <c r="AR90" i="4"/>
  <c r="AZ88" i="4"/>
  <c r="Z95" i="4"/>
  <c r="AE92" i="4"/>
  <c r="K96" i="4"/>
  <c r="AK96" i="4" s="1"/>
  <c r="AM96" i="4" s="1"/>
  <c r="AR88" i="2"/>
  <c r="AF89" i="2"/>
  <c r="AG89" i="2"/>
  <c r="T91" i="2"/>
  <c r="U91" i="2" s="1"/>
  <c r="AE89" i="2"/>
  <c r="AQ87" i="2"/>
  <c r="AT88" i="2"/>
  <c r="AQ88" i="2"/>
  <c r="AK91" i="2"/>
  <c r="AM91" i="2" s="1"/>
  <c r="AS87" i="2"/>
  <c r="AP88" i="2"/>
  <c r="AU88" i="2"/>
  <c r="AS88" i="2"/>
  <c r="AT87" i="2"/>
  <c r="E93" i="2"/>
  <c r="D94" i="2" s="1"/>
  <c r="Q92" i="2"/>
  <c r="N92" i="2"/>
  <c r="AU87" i="2"/>
  <c r="AA90" i="2"/>
  <c r="K92" i="2"/>
  <c r="AR87" i="2"/>
  <c r="BB88" i="4" l="1"/>
  <c r="AJ92" i="4"/>
  <c r="BF89" i="4"/>
  <c r="BK89" i="4" s="1"/>
  <c r="BH89" i="4"/>
  <c r="BG89" i="4"/>
  <c r="BL89" i="4" s="1"/>
  <c r="AH92" i="4"/>
  <c r="D99" i="4"/>
  <c r="E98" i="4"/>
  <c r="K98" i="4" s="1"/>
  <c r="N98" i="4"/>
  <c r="AA94" i="4"/>
  <c r="T97" i="4"/>
  <c r="AK97" i="4"/>
  <c r="AM97" i="4" s="1"/>
  <c r="AW90" i="4"/>
  <c r="BD90" i="4" s="1"/>
  <c r="BI90" i="4" s="1"/>
  <c r="AV90" i="4"/>
  <c r="AX90" i="4"/>
  <c r="BE90" i="4" s="1"/>
  <c r="BJ90" i="4" s="1"/>
  <c r="T96" i="4"/>
  <c r="AB93" i="4"/>
  <c r="AC93" i="4"/>
  <c r="AD93" i="4"/>
  <c r="Z97" i="4"/>
  <c r="AA95" i="4"/>
  <c r="AL92" i="4"/>
  <c r="AN92" i="4" s="1"/>
  <c r="AI92" i="4"/>
  <c r="BB89" i="4"/>
  <c r="Z96" i="4"/>
  <c r="AO91" i="4"/>
  <c r="AP91" i="4" s="1"/>
  <c r="Q93" i="2"/>
  <c r="N93" i="2"/>
  <c r="AX88" i="2"/>
  <c r="BE88" i="2" s="1"/>
  <c r="BJ88" i="2" s="1"/>
  <c r="AH89" i="2"/>
  <c r="AJ89" i="2"/>
  <c r="W91" i="2"/>
  <c r="V91" i="2"/>
  <c r="AL89" i="2"/>
  <c r="AN89" i="2" s="1"/>
  <c r="AO89" i="2" s="1"/>
  <c r="AI89" i="2"/>
  <c r="AW88" i="2"/>
  <c r="BD88" i="2" s="1"/>
  <c r="BI88" i="2" s="1"/>
  <c r="AV88" i="2"/>
  <c r="BC88" i="2" s="1"/>
  <c r="Z92" i="2"/>
  <c r="K93" i="2"/>
  <c r="E94" i="2"/>
  <c r="N94" i="2" s="1"/>
  <c r="AV87" i="2"/>
  <c r="AW87" i="2"/>
  <c r="BD87" i="2" s="1"/>
  <c r="BI87" i="2" s="1"/>
  <c r="AX87" i="2"/>
  <c r="BE87" i="2" s="1"/>
  <c r="BJ87" i="2" s="1"/>
  <c r="AB90" i="2"/>
  <c r="AC90" i="2"/>
  <c r="AD90" i="2"/>
  <c r="T92" i="2"/>
  <c r="AK92" i="2"/>
  <c r="AM92" i="2" s="1"/>
  <c r="AS89" i="2" l="1"/>
  <c r="AG93" i="4"/>
  <c r="AQ91" i="4"/>
  <c r="AS91" i="4"/>
  <c r="AB95" i="4"/>
  <c r="AC95" i="4"/>
  <c r="W96" i="4"/>
  <c r="U96" i="4"/>
  <c r="V96" i="4"/>
  <c r="W97" i="4"/>
  <c r="V97" i="4"/>
  <c r="U97" i="4"/>
  <c r="T98" i="4"/>
  <c r="AK98" i="4"/>
  <c r="AM98" i="4" s="1"/>
  <c r="E99" i="4"/>
  <c r="N99" i="4" s="1"/>
  <c r="AR91" i="4"/>
  <c r="AT91" i="4"/>
  <c r="AF93" i="4"/>
  <c r="Q98" i="4"/>
  <c r="Z98" i="4" s="1"/>
  <c r="AD95" i="4"/>
  <c r="AU91" i="4"/>
  <c r="AO92" i="4"/>
  <c r="AS92" i="4" s="1"/>
  <c r="AE93" i="4"/>
  <c r="BA90" i="4"/>
  <c r="AZ90" i="4"/>
  <c r="BC90" i="4"/>
  <c r="AY90" i="4"/>
  <c r="AB94" i="4"/>
  <c r="AC94" i="4"/>
  <c r="AD94" i="4"/>
  <c r="BH88" i="2"/>
  <c r="BF88" i="2"/>
  <c r="BK88" i="2" s="1"/>
  <c r="T93" i="2"/>
  <c r="V93" i="2" s="1"/>
  <c r="AA91" i="2"/>
  <c r="AB91" i="2" s="1"/>
  <c r="BA88" i="2"/>
  <c r="BG88" i="2"/>
  <c r="BL88" i="2" s="1"/>
  <c r="AP89" i="2"/>
  <c r="AZ88" i="2"/>
  <c r="Z93" i="2"/>
  <c r="AY88" i="2"/>
  <c r="AK93" i="2"/>
  <c r="AM93" i="2" s="1"/>
  <c r="AE90" i="2"/>
  <c r="AQ89" i="2"/>
  <c r="W92" i="2"/>
  <c r="U92" i="2"/>
  <c r="V92" i="2"/>
  <c r="AG90" i="2"/>
  <c r="AU89" i="2"/>
  <c r="K94" i="2"/>
  <c r="AK94" i="2" s="1"/>
  <c r="AM94" i="2" s="1"/>
  <c r="AF90" i="2"/>
  <c r="BA87" i="2"/>
  <c r="BC87" i="2"/>
  <c r="BF87" i="2" s="1"/>
  <c r="BK87" i="2" s="1"/>
  <c r="AY87" i="2"/>
  <c r="AZ87" i="2"/>
  <c r="Q94" i="2"/>
  <c r="AR89" i="2"/>
  <c r="AT89" i="2"/>
  <c r="D95" i="2"/>
  <c r="AU92" i="4" l="1"/>
  <c r="AP92" i="4"/>
  <c r="AQ92" i="4"/>
  <c r="AR92" i="4"/>
  <c r="BB90" i="4"/>
  <c r="AG94" i="4"/>
  <c r="AF95" i="4"/>
  <c r="Q99" i="4"/>
  <c r="W98" i="4"/>
  <c r="U98" i="4"/>
  <c r="V98" i="4"/>
  <c r="AL93" i="4"/>
  <c r="AN93" i="4" s="1"/>
  <c r="AI93" i="4"/>
  <c r="AV91" i="4"/>
  <c r="AX91" i="4"/>
  <c r="BE91" i="4" s="1"/>
  <c r="BJ91" i="4" s="1"/>
  <c r="AW91" i="4"/>
  <c r="BD91" i="4" s="1"/>
  <c r="BI91" i="4" s="1"/>
  <c r="AA97" i="4"/>
  <c r="AA96" i="4"/>
  <c r="AF94" i="4"/>
  <c r="BH90" i="4"/>
  <c r="BG90" i="4"/>
  <c r="BL90" i="4" s="1"/>
  <c r="BF90" i="4"/>
  <c r="BK90" i="4" s="1"/>
  <c r="AJ93" i="4"/>
  <c r="K99" i="4"/>
  <c r="AK99" i="4" s="1"/>
  <c r="AM99" i="4" s="1"/>
  <c r="D100" i="4"/>
  <c r="AE95" i="4"/>
  <c r="AE94" i="4"/>
  <c r="AT92" i="4"/>
  <c r="AG95" i="4"/>
  <c r="AH93" i="4"/>
  <c r="AC91" i="2"/>
  <c r="U93" i="2"/>
  <c r="W93" i="2"/>
  <c r="AD91" i="2"/>
  <c r="AJ90" i="2"/>
  <c r="BB88" i="2"/>
  <c r="AL90" i="2"/>
  <c r="AN90" i="2" s="1"/>
  <c r="AO90" i="2" s="1"/>
  <c r="BB87" i="2"/>
  <c r="AA92" i="2"/>
  <c r="AC92" i="2" s="1"/>
  <c r="Z94" i="2"/>
  <c r="BH87" i="2"/>
  <c r="BG87" i="2"/>
  <c r="BL87" i="2" s="1"/>
  <c r="AI90" i="2"/>
  <c r="AH90" i="2"/>
  <c r="T94" i="2"/>
  <c r="AX89" i="2"/>
  <c r="BE89" i="2" s="1"/>
  <c r="BJ89" i="2" s="1"/>
  <c r="AV89" i="2"/>
  <c r="AW89" i="2"/>
  <c r="BD89" i="2" s="1"/>
  <c r="BI89" i="2" s="1"/>
  <c r="E95" i="2"/>
  <c r="D96" i="2" s="1"/>
  <c r="AH95" i="4" l="1"/>
  <c r="AV92" i="4"/>
  <c r="BC92" i="4" s="1"/>
  <c r="AW92" i="4"/>
  <c r="BD92" i="4" s="1"/>
  <c r="BI92" i="4" s="1"/>
  <c r="AX92" i="4"/>
  <c r="BE92" i="4" s="1"/>
  <c r="BJ92" i="4" s="1"/>
  <c r="AJ94" i="4"/>
  <c r="AL95" i="4"/>
  <c r="AN95" i="4" s="1"/>
  <c r="AI95" i="4"/>
  <c r="AB97" i="4"/>
  <c r="AC97" i="4"/>
  <c r="AD97" i="4"/>
  <c r="AZ91" i="4"/>
  <c r="BC91" i="4"/>
  <c r="AY91" i="4"/>
  <c r="BA91" i="4"/>
  <c r="AH94" i="4"/>
  <c r="E100" i="4"/>
  <c r="Q100" i="4" s="1"/>
  <c r="AA98" i="4"/>
  <c r="T99" i="4"/>
  <c r="AL94" i="4"/>
  <c r="AN94" i="4" s="1"/>
  <c r="AI94" i="4"/>
  <c r="AJ95" i="4"/>
  <c r="AB96" i="4"/>
  <c r="AC96" i="4"/>
  <c r="AD96" i="4"/>
  <c r="AO93" i="4"/>
  <c r="AP93" i="4" s="1"/>
  <c r="Z99" i="4"/>
  <c r="AA93" i="2"/>
  <c r="AD93" i="2" s="1"/>
  <c r="AG91" i="2"/>
  <c r="AE91" i="2"/>
  <c r="AF91" i="2"/>
  <c r="AR90" i="2"/>
  <c r="AD92" i="2"/>
  <c r="AB92" i="2"/>
  <c r="AP90" i="2"/>
  <c r="AU90" i="2"/>
  <c r="AQ90" i="2"/>
  <c r="AT90" i="2"/>
  <c r="E96" i="2"/>
  <c r="D97" i="2" s="1"/>
  <c r="N95" i="2"/>
  <c r="W94" i="2"/>
  <c r="V94" i="2"/>
  <c r="U94" i="2"/>
  <c r="Q95" i="2"/>
  <c r="AY89" i="2"/>
  <c r="BA89" i="2"/>
  <c r="BC89" i="2"/>
  <c r="BF89" i="2" s="1"/>
  <c r="BK89" i="2" s="1"/>
  <c r="AZ89" i="2"/>
  <c r="AS90" i="2"/>
  <c r="K95" i="2"/>
  <c r="AQ93" i="4" l="1"/>
  <c r="AZ92" i="4"/>
  <c r="AS93" i="4"/>
  <c r="AT93" i="4"/>
  <c r="AR93" i="4"/>
  <c r="AU93" i="4"/>
  <c r="BA92" i="4"/>
  <c r="AY92" i="4"/>
  <c r="AE96" i="4"/>
  <c r="AG97" i="4"/>
  <c r="AF96" i="4"/>
  <c r="AB98" i="4"/>
  <c r="AC98" i="4"/>
  <c r="AD98" i="4"/>
  <c r="N100" i="4"/>
  <c r="BG92" i="4"/>
  <c r="BL92" i="4" s="1"/>
  <c r="BF92" i="4"/>
  <c r="BK92" i="4" s="1"/>
  <c r="BH92" i="4"/>
  <c r="K100" i="4"/>
  <c r="D101" i="4"/>
  <c r="BB91" i="4"/>
  <c r="AF97" i="4"/>
  <c r="AO95" i="4"/>
  <c r="AR95" i="4" s="1"/>
  <c r="AO94" i="4"/>
  <c r="AU94" i="4" s="1"/>
  <c r="AG96" i="4"/>
  <c r="W99" i="4"/>
  <c r="U99" i="4"/>
  <c r="V99" i="4"/>
  <c r="BH91" i="4"/>
  <c r="BG91" i="4"/>
  <c r="BL91" i="4" s="1"/>
  <c r="BF91" i="4"/>
  <c r="BK91" i="4" s="1"/>
  <c r="AE97" i="4"/>
  <c r="AC93" i="2"/>
  <c r="K96" i="2"/>
  <c r="AH91" i="2"/>
  <c r="AI91" i="2"/>
  <c r="AB93" i="2"/>
  <c r="AL91" i="2"/>
  <c r="AN91" i="2" s="1"/>
  <c r="AO91" i="2" s="1"/>
  <c r="AJ91" i="2"/>
  <c r="N96" i="2"/>
  <c r="AX90" i="2"/>
  <c r="BE90" i="2" s="1"/>
  <c r="BJ90" i="2" s="1"/>
  <c r="AG92" i="2"/>
  <c r="AF92" i="2"/>
  <c r="AE92" i="2"/>
  <c r="AW90" i="2"/>
  <c r="BD90" i="2" s="1"/>
  <c r="BI90" i="2" s="1"/>
  <c r="AV90" i="2"/>
  <c r="BC90" i="2" s="1"/>
  <c r="Z95" i="2"/>
  <c r="BH89" i="2"/>
  <c r="BG89" i="2"/>
  <c r="BL89" i="2" s="1"/>
  <c r="Q96" i="2"/>
  <c r="Z96" i="2" s="1"/>
  <c r="AA94" i="2"/>
  <c r="BB89" i="2"/>
  <c r="T95" i="2"/>
  <c r="AK95" i="2"/>
  <c r="AM95" i="2" s="1"/>
  <c r="E97" i="2"/>
  <c r="N97" i="2" s="1"/>
  <c r="AT94" i="4" l="1"/>
  <c r="AR94" i="4"/>
  <c r="AX94" i="4" s="1"/>
  <c r="BE94" i="4" s="1"/>
  <c r="BJ94" i="4" s="1"/>
  <c r="AP94" i="4"/>
  <c r="AT95" i="4"/>
  <c r="AW93" i="4"/>
  <c r="BD93" i="4" s="1"/>
  <c r="BI93" i="4" s="1"/>
  <c r="AQ94" i="4"/>
  <c r="AU95" i="4"/>
  <c r="AX95" i="4" s="1"/>
  <c r="BE95" i="4" s="1"/>
  <c r="BJ95" i="4" s="1"/>
  <c r="AS95" i="4"/>
  <c r="AS94" i="4"/>
  <c r="AQ95" i="4"/>
  <c r="AP95" i="4"/>
  <c r="AV95" i="4" s="1"/>
  <c r="AV93" i="4"/>
  <c r="BC93" i="4" s="1"/>
  <c r="AE93" i="2"/>
  <c r="AJ96" i="4"/>
  <c r="BB92" i="4"/>
  <c r="AH96" i="4"/>
  <c r="AX93" i="4"/>
  <c r="BE93" i="4" s="1"/>
  <c r="BJ93" i="4" s="1"/>
  <c r="AE98" i="4"/>
  <c r="AJ97" i="4"/>
  <c r="AI96" i="4"/>
  <c r="AF98" i="4"/>
  <c r="AL97" i="4"/>
  <c r="AN97" i="4" s="1"/>
  <c r="AI97" i="4"/>
  <c r="AL96" i="4"/>
  <c r="AN96" i="4" s="1"/>
  <c r="AA99" i="4"/>
  <c r="D102" i="4"/>
  <c r="E101" i="4"/>
  <c r="Q101" i="4"/>
  <c r="N101" i="4"/>
  <c r="K101" i="4"/>
  <c r="AH97" i="4"/>
  <c r="T100" i="4"/>
  <c r="AK100" i="4"/>
  <c r="AM100" i="4" s="1"/>
  <c r="AG98" i="4"/>
  <c r="Z100" i="4"/>
  <c r="BF90" i="2"/>
  <c r="BK90" i="2" s="1"/>
  <c r="T96" i="2"/>
  <c r="U96" i="2" s="1"/>
  <c r="AT91" i="2"/>
  <c r="AP91" i="2"/>
  <c r="AS91" i="2"/>
  <c r="AG93" i="2"/>
  <c r="AR91" i="2"/>
  <c r="AF93" i="2"/>
  <c r="AQ91" i="2"/>
  <c r="AK96" i="2"/>
  <c r="AM96" i="2" s="1"/>
  <c r="AU91" i="2"/>
  <c r="Q97" i="2"/>
  <c r="D98" i="2"/>
  <c r="E98" i="2" s="1"/>
  <c r="Q98" i="2" s="1"/>
  <c r="AI92" i="2"/>
  <c r="AY90" i="2"/>
  <c r="BG90" i="2"/>
  <c r="BL90" i="2" s="1"/>
  <c r="AZ90" i="2"/>
  <c r="AL92" i="2"/>
  <c r="AN92" i="2" s="1"/>
  <c r="AO92" i="2" s="1"/>
  <c r="AH92" i="2"/>
  <c r="BH90" i="2"/>
  <c r="AJ92" i="2"/>
  <c r="BA90" i="2"/>
  <c r="AB94" i="2"/>
  <c r="AC94" i="2"/>
  <c r="AD94" i="2"/>
  <c r="U95" i="2"/>
  <c r="V95" i="2"/>
  <c r="W95" i="2"/>
  <c r="K97" i="2"/>
  <c r="W96" i="2"/>
  <c r="AV94" i="4" l="1"/>
  <c r="BC94" i="4" s="1"/>
  <c r="AW94" i="4"/>
  <c r="BD94" i="4" s="1"/>
  <c r="BI94" i="4" s="1"/>
  <c r="BA93" i="4"/>
  <c r="AJ93" i="2"/>
  <c r="AW95" i="4"/>
  <c r="BD95" i="4" s="1"/>
  <c r="BI95" i="4" s="1"/>
  <c r="AZ93" i="4"/>
  <c r="AH98" i="4"/>
  <c r="AY93" i="4"/>
  <c r="AJ98" i="4"/>
  <c r="AI93" i="2"/>
  <c r="D103" i="4"/>
  <c r="E102" i="4"/>
  <c r="K102" i="4"/>
  <c r="Q102" i="4"/>
  <c r="N102" i="4"/>
  <c r="T101" i="4"/>
  <c r="AK101" i="4"/>
  <c r="AM101" i="4" s="1"/>
  <c r="AI98" i="4"/>
  <c r="AO97" i="4"/>
  <c r="AQ97" i="4" s="1"/>
  <c r="W100" i="4"/>
  <c r="U100" i="4"/>
  <c r="V100" i="4"/>
  <c r="Z101" i="4"/>
  <c r="AL98" i="4"/>
  <c r="AN98" i="4" s="1"/>
  <c r="AB99" i="4"/>
  <c r="AC99" i="4"/>
  <c r="AD99" i="4"/>
  <c r="AO96" i="4"/>
  <c r="AT96" i="4" s="1"/>
  <c r="BF93" i="4"/>
  <c r="BK93" i="4" s="1"/>
  <c r="BH93" i="4"/>
  <c r="BG93" i="4"/>
  <c r="BL93" i="4" s="1"/>
  <c r="BC95" i="4"/>
  <c r="AQ92" i="2"/>
  <c r="V96" i="2"/>
  <c r="AA96" i="2" s="1"/>
  <c r="AC96" i="2" s="1"/>
  <c r="AW91" i="2"/>
  <c r="BD91" i="2" s="1"/>
  <c r="BI91" i="2" s="1"/>
  <c r="AV91" i="2"/>
  <c r="BC91" i="2" s="1"/>
  <c r="AH93" i="2"/>
  <c r="AX91" i="2"/>
  <c r="BE91" i="2" s="1"/>
  <c r="BJ91" i="2" s="1"/>
  <c r="AL93" i="2"/>
  <c r="AN93" i="2" s="1"/>
  <c r="AO93" i="2" s="1"/>
  <c r="Z97" i="2"/>
  <c r="BB90" i="2"/>
  <c r="AK97" i="2"/>
  <c r="AM97" i="2" s="1"/>
  <c r="AF94" i="2"/>
  <c r="T97" i="2"/>
  <c r="V97" i="2" s="1"/>
  <c r="D99" i="2"/>
  <c r="E99" i="2" s="1"/>
  <c r="Q99" i="2" s="1"/>
  <c r="AG94" i="2"/>
  <c r="K98" i="2"/>
  <c r="Z98" i="2" s="1"/>
  <c r="AS92" i="2"/>
  <c r="AT92" i="2"/>
  <c r="AP92" i="2"/>
  <c r="AU92" i="2"/>
  <c r="AA95" i="2"/>
  <c r="AE94" i="2"/>
  <c r="N98" i="2"/>
  <c r="AR92" i="2"/>
  <c r="AR93" i="2" l="1"/>
  <c r="AZ94" i="4"/>
  <c r="AY95" i="4"/>
  <c r="AY94" i="4"/>
  <c r="BA94" i="4"/>
  <c r="BB93" i="4"/>
  <c r="AZ95" i="4"/>
  <c r="BA95" i="4"/>
  <c r="AT97" i="4"/>
  <c r="AU97" i="4"/>
  <c r="AP97" i="4"/>
  <c r="AG99" i="4"/>
  <c r="AR97" i="4"/>
  <c r="Z102" i="4"/>
  <c r="AP96" i="4"/>
  <c r="AS97" i="4"/>
  <c r="AQ96" i="4"/>
  <c r="T102" i="4"/>
  <c r="AK102" i="4"/>
  <c r="AM102" i="4" s="1"/>
  <c r="D104" i="4"/>
  <c r="E103" i="4"/>
  <c r="Q103" i="4"/>
  <c r="N103" i="4"/>
  <c r="K103" i="4"/>
  <c r="BH95" i="4"/>
  <c r="BG95" i="4"/>
  <c r="BL95" i="4" s="1"/>
  <c r="BF95" i="4"/>
  <c r="BK95" i="4" s="1"/>
  <c r="BH94" i="4"/>
  <c r="BG94" i="4"/>
  <c r="BL94" i="4" s="1"/>
  <c r="BF94" i="4"/>
  <c r="BK94" i="4" s="1"/>
  <c r="AS96" i="4"/>
  <c r="AU96" i="4"/>
  <c r="AF99" i="4"/>
  <c r="AA100" i="4"/>
  <c r="W101" i="4"/>
  <c r="V101" i="4"/>
  <c r="U101" i="4"/>
  <c r="AR96" i="4"/>
  <c r="AE99" i="4"/>
  <c r="AO98" i="4"/>
  <c r="AQ98" i="4" s="1"/>
  <c r="BH91" i="2"/>
  <c r="BF91" i="2"/>
  <c r="BK91" i="2" s="1"/>
  <c r="AY91" i="2"/>
  <c r="BA91" i="2"/>
  <c r="AZ91" i="2"/>
  <c r="BG91" i="2"/>
  <c r="BL91" i="2" s="1"/>
  <c r="AJ94" i="2"/>
  <c r="AH94" i="2"/>
  <c r="U97" i="2"/>
  <c r="W97" i="2"/>
  <c r="AB96" i="2"/>
  <c r="AD96" i="2"/>
  <c r="D100" i="2"/>
  <c r="E100" i="2" s="1"/>
  <c r="N100" i="2" s="1"/>
  <c r="AC95" i="2"/>
  <c r="AB95" i="2"/>
  <c r="AD95" i="2"/>
  <c r="AX92" i="2"/>
  <c r="BE92" i="2" s="1"/>
  <c r="BJ92" i="2" s="1"/>
  <c r="AW92" i="2"/>
  <c r="BD92" i="2" s="1"/>
  <c r="BI92" i="2" s="1"/>
  <c r="AQ93" i="2"/>
  <c r="AT93" i="2"/>
  <c r="AK98" i="2"/>
  <c r="AM98" i="2" s="1"/>
  <c r="T98" i="2"/>
  <c r="AV92" i="2"/>
  <c r="K99" i="2"/>
  <c r="AU93" i="2"/>
  <c r="AX93" i="2" s="1"/>
  <c r="BE93" i="2" s="1"/>
  <c r="BJ93" i="2" s="1"/>
  <c r="AP93" i="2"/>
  <c r="AL94" i="2"/>
  <c r="AN94" i="2" s="1"/>
  <c r="AI94" i="2"/>
  <c r="N99" i="2"/>
  <c r="AS93" i="2"/>
  <c r="BB94" i="4" l="1"/>
  <c r="BB95" i="4"/>
  <c r="AW97" i="4"/>
  <c r="BD97" i="4" s="1"/>
  <c r="BI97" i="4" s="1"/>
  <c r="AX97" i="4"/>
  <c r="BE97" i="4" s="1"/>
  <c r="BJ97" i="4" s="1"/>
  <c r="AU98" i="4"/>
  <c r="AP98" i="4"/>
  <c r="AH99" i="4"/>
  <c r="AV97" i="4"/>
  <c r="AT98" i="4"/>
  <c r="AS98" i="4"/>
  <c r="AL99" i="4"/>
  <c r="AN99" i="4" s="1"/>
  <c r="AI99" i="4"/>
  <c r="E104" i="4"/>
  <c r="D105" i="4" s="1"/>
  <c r="N104" i="4"/>
  <c r="Q104" i="4"/>
  <c r="AX96" i="4"/>
  <c r="BE96" i="4" s="1"/>
  <c r="BJ96" i="4" s="1"/>
  <c r="AW96" i="4"/>
  <c r="BD96" i="4" s="1"/>
  <c r="BI96" i="4" s="1"/>
  <c r="AV96" i="4"/>
  <c r="AA101" i="4"/>
  <c r="AB100" i="4"/>
  <c r="AC100" i="4"/>
  <c r="AD100" i="4"/>
  <c r="T103" i="4"/>
  <c r="AK103" i="4"/>
  <c r="AM103" i="4" s="1"/>
  <c r="AJ99" i="4"/>
  <c r="Z103" i="4"/>
  <c r="W102" i="4"/>
  <c r="U102" i="4"/>
  <c r="V102" i="4"/>
  <c r="AR98" i="4"/>
  <c r="BB91" i="2"/>
  <c r="K100" i="2"/>
  <c r="T100" i="2" s="1"/>
  <c r="AA97" i="2"/>
  <c r="AD97" i="2" s="1"/>
  <c r="AG96" i="2"/>
  <c r="AE96" i="2"/>
  <c r="AF96" i="2"/>
  <c r="AF95" i="2"/>
  <c r="AW93" i="2"/>
  <c r="BD93" i="2" s="1"/>
  <c r="BI93" i="2" s="1"/>
  <c r="AV93" i="2"/>
  <c r="AO94" i="2"/>
  <c r="AU94" i="2" s="1"/>
  <c r="W98" i="2"/>
  <c r="U98" i="2"/>
  <c r="V98" i="2"/>
  <c r="D101" i="2"/>
  <c r="AE95" i="2"/>
  <c r="AK99" i="2"/>
  <c r="AM99" i="2" s="1"/>
  <c r="T99" i="2"/>
  <c r="Z99" i="2"/>
  <c r="BC92" i="2"/>
  <c r="BF92" i="2" s="1"/>
  <c r="BK92" i="2" s="1"/>
  <c r="AZ92" i="2"/>
  <c r="AY92" i="2"/>
  <c r="BA92" i="2"/>
  <c r="Q100" i="2"/>
  <c r="AG95" i="2"/>
  <c r="BA97" i="4" l="1"/>
  <c r="BC97" i="4"/>
  <c r="BG97" i="4" s="1"/>
  <c r="BL97" i="4" s="1"/>
  <c r="AZ97" i="4"/>
  <c r="AY97" i="4"/>
  <c r="AE100" i="4"/>
  <c r="E105" i="4"/>
  <c r="D106" i="4" s="1"/>
  <c r="Q105" i="4"/>
  <c r="N105" i="4"/>
  <c r="W103" i="4"/>
  <c r="V103" i="4"/>
  <c r="U103" i="4"/>
  <c r="BC96" i="4"/>
  <c r="AY96" i="4"/>
  <c r="BA96" i="4"/>
  <c r="AZ96" i="4"/>
  <c r="AW98" i="4"/>
  <c r="BD98" i="4" s="1"/>
  <c r="BI98" i="4" s="1"/>
  <c r="AV98" i="4"/>
  <c r="AX98" i="4"/>
  <c r="BE98" i="4" s="1"/>
  <c r="BJ98" i="4" s="1"/>
  <c r="AG100" i="4"/>
  <c r="AB101" i="4"/>
  <c r="AC101" i="4"/>
  <c r="AD101" i="4"/>
  <c r="AA102" i="4"/>
  <c r="AF100" i="4"/>
  <c r="K104" i="4"/>
  <c r="Z104" i="4" s="1"/>
  <c r="AO99" i="4"/>
  <c r="AT99" i="4" s="1"/>
  <c r="Z100" i="2"/>
  <c r="AK100" i="2"/>
  <c r="AM100" i="2" s="1"/>
  <c r="AB97" i="2"/>
  <c r="AC97" i="2"/>
  <c r="AH96" i="2"/>
  <c r="AH95" i="2"/>
  <c r="AZ93" i="2"/>
  <c r="AJ96" i="2"/>
  <c r="AI96" i="2"/>
  <c r="AL96" i="2"/>
  <c r="AN96" i="2" s="1"/>
  <c r="AO96" i="2" s="1"/>
  <c r="BA93" i="2"/>
  <c r="BC93" i="2"/>
  <c r="AY93" i="2"/>
  <c r="AS94" i="2"/>
  <c r="AQ94" i="2"/>
  <c r="AR94" i="2"/>
  <c r="AX94" i="2" s="1"/>
  <c r="BE94" i="2" s="1"/>
  <c r="BJ94" i="2" s="1"/>
  <c r="V100" i="2"/>
  <c r="W100" i="2"/>
  <c r="U100" i="2"/>
  <c r="AJ95" i="2"/>
  <c r="AL95" i="2"/>
  <c r="AN95" i="2" s="1"/>
  <c r="AI95" i="2"/>
  <c r="BH92" i="2"/>
  <c r="BG92" i="2"/>
  <c r="BL92" i="2" s="1"/>
  <c r="E101" i="2"/>
  <c r="D102" i="2" s="1"/>
  <c r="AT94" i="2"/>
  <c r="U99" i="2"/>
  <c r="V99" i="2"/>
  <c r="W99" i="2"/>
  <c r="BB92" i="2"/>
  <c r="AA98" i="2"/>
  <c r="AP94" i="2"/>
  <c r="BH97" i="4" l="1"/>
  <c r="BF97" i="4"/>
  <c r="BK97" i="4" s="1"/>
  <c r="BB97" i="4"/>
  <c r="AJ100" i="4"/>
  <c r="AQ99" i="4"/>
  <c r="AF101" i="4"/>
  <c r="AK104" i="4"/>
  <c r="AM104" i="4" s="1"/>
  <c r="BB96" i="4"/>
  <c r="AS99" i="4"/>
  <c r="T104" i="4"/>
  <c r="W104" i="4" s="1"/>
  <c r="AR99" i="4"/>
  <c r="AU99" i="4"/>
  <c r="AP99" i="4"/>
  <c r="D107" i="4"/>
  <c r="E106" i="4"/>
  <c r="K106" i="4" s="1"/>
  <c r="N106" i="4"/>
  <c r="AG101" i="4"/>
  <c r="AH100" i="4"/>
  <c r="BA98" i="4"/>
  <c r="AZ98" i="4"/>
  <c r="BC98" i="4"/>
  <c r="AY98" i="4"/>
  <c r="AL100" i="4"/>
  <c r="AN100" i="4" s="1"/>
  <c r="AA103" i="4"/>
  <c r="AE101" i="4"/>
  <c r="BG96" i="4"/>
  <c r="BL96" i="4" s="1"/>
  <c r="BF96" i="4"/>
  <c r="BK96" i="4" s="1"/>
  <c r="BH96" i="4"/>
  <c r="AB102" i="4"/>
  <c r="AC102" i="4"/>
  <c r="AD102" i="4"/>
  <c r="AI100" i="4"/>
  <c r="K105" i="4"/>
  <c r="AK105" i="4" s="1"/>
  <c r="AM105" i="4" s="1"/>
  <c r="BG93" i="2"/>
  <c r="BL93" i="2" s="1"/>
  <c r="BF93" i="2"/>
  <c r="BK93" i="2" s="1"/>
  <c r="N101" i="2"/>
  <c r="AE97" i="2"/>
  <c r="AF97" i="2"/>
  <c r="AG97" i="2"/>
  <c r="BB93" i="2"/>
  <c r="AV94" i="2"/>
  <c r="BC94" i="2" s="1"/>
  <c r="BH93" i="2"/>
  <c r="AT96" i="2"/>
  <c r="AW94" i="2"/>
  <c r="BD94" i="2" s="1"/>
  <c r="BI94" i="2" s="1"/>
  <c r="K101" i="2"/>
  <c r="Q101" i="2"/>
  <c r="AA100" i="2"/>
  <c r="AA99" i="2"/>
  <c r="AQ96" i="2"/>
  <c r="AP96" i="2"/>
  <c r="AC98" i="2"/>
  <c r="AB98" i="2"/>
  <c r="AD98" i="2"/>
  <c r="AR96" i="2"/>
  <c r="AO95" i="2"/>
  <c r="AR95" i="2" s="1"/>
  <c r="E102" i="2"/>
  <c r="Q102" i="2" s="1"/>
  <c r="AS96" i="2"/>
  <c r="AU96" i="2"/>
  <c r="V104" i="4" l="1"/>
  <c r="U104" i="4"/>
  <c r="AH101" i="4"/>
  <c r="Z105" i="4"/>
  <c r="AW99" i="4"/>
  <c r="BD99" i="4" s="1"/>
  <c r="BI99" i="4" s="1"/>
  <c r="AG102" i="4"/>
  <c r="T105" i="4"/>
  <c r="U105" i="4" s="1"/>
  <c r="AV99" i="4"/>
  <c r="AX99" i="4"/>
  <c r="BE99" i="4" s="1"/>
  <c r="BJ99" i="4" s="1"/>
  <c r="AE102" i="4"/>
  <c r="AL101" i="4"/>
  <c r="AN101" i="4" s="1"/>
  <c r="AI101" i="4"/>
  <c r="BH98" i="4"/>
  <c r="BG98" i="4"/>
  <c r="BL98" i="4" s="1"/>
  <c r="BF98" i="4"/>
  <c r="BK98" i="4" s="1"/>
  <c r="T106" i="4"/>
  <c r="AK106" i="4"/>
  <c r="AM106" i="4" s="1"/>
  <c r="D108" i="4"/>
  <c r="E107" i="4"/>
  <c r="Q107" i="4"/>
  <c r="N107" i="4"/>
  <c r="K107" i="4"/>
  <c r="AB103" i="4"/>
  <c r="AC103" i="4"/>
  <c r="AD103" i="4"/>
  <c r="AO100" i="4"/>
  <c r="AR100" i="4" s="1"/>
  <c r="Q106" i="4"/>
  <c r="Z106" i="4" s="1"/>
  <c r="AF102" i="4"/>
  <c r="AJ101" i="4"/>
  <c r="BB98" i="4"/>
  <c r="BF94" i="2"/>
  <c r="BK94" i="2" s="1"/>
  <c r="AK101" i="2"/>
  <c r="AM101" i="2" s="1"/>
  <c r="K102" i="2"/>
  <c r="Z102" i="2" s="1"/>
  <c r="AL97" i="2"/>
  <c r="AN97" i="2" s="1"/>
  <c r="AO97" i="2" s="1"/>
  <c r="AI97" i="2"/>
  <c r="AH97" i="2"/>
  <c r="AJ97" i="2"/>
  <c r="BA94" i="2"/>
  <c r="AZ94" i="2"/>
  <c r="AY94" i="2"/>
  <c r="T101" i="2"/>
  <c r="V101" i="2" s="1"/>
  <c r="Z101" i="2"/>
  <c r="AP95" i="2"/>
  <c r="AT95" i="2"/>
  <c r="AU95" i="2"/>
  <c r="AF98" i="2"/>
  <c r="AB99" i="2"/>
  <c r="AC99" i="2"/>
  <c r="AD99" i="2"/>
  <c r="AB100" i="2"/>
  <c r="AC100" i="2"/>
  <c r="AD100" i="2"/>
  <c r="AX95" i="2"/>
  <c r="BE95" i="2" s="1"/>
  <c r="BJ95" i="2" s="1"/>
  <c r="AX96" i="2"/>
  <c r="BE96" i="2" s="1"/>
  <c r="BJ96" i="2" s="1"/>
  <c r="AW96" i="2"/>
  <c r="BD96" i="2" s="1"/>
  <c r="BI96" i="2" s="1"/>
  <c r="AV96" i="2"/>
  <c r="D103" i="2"/>
  <c r="AS95" i="2"/>
  <c r="AG98" i="2"/>
  <c r="N102" i="2"/>
  <c r="AQ95" i="2"/>
  <c r="AE98" i="2"/>
  <c r="BH94" i="2"/>
  <c r="BG94" i="2"/>
  <c r="BL94" i="2" s="1"/>
  <c r="V105" i="4" l="1"/>
  <c r="AA104" i="4"/>
  <c r="AC104" i="4" s="1"/>
  <c r="AU100" i="4"/>
  <c r="AX100" i="4" s="1"/>
  <c r="BE100" i="4" s="1"/>
  <c r="BJ100" i="4" s="1"/>
  <c r="W105" i="4"/>
  <c r="AA105" i="4" s="1"/>
  <c r="AZ99" i="4"/>
  <c r="AS100" i="4"/>
  <c r="AP100" i="4"/>
  <c r="AV100" i="4" s="1"/>
  <c r="BC99" i="4"/>
  <c r="BG99" i="4" s="1"/>
  <c r="BL99" i="4" s="1"/>
  <c r="AQ100" i="4"/>
  <c r="AJ102" i="4"/>
  <c r="AT100" i="4"/>
  <c r="AH102" i="4"/>
  <c r="BA99" i="4"/>
  <c r="AG103" i="4"/>
  <c r="AY99" i="4"/>
  <c r="E108" i="4"/>
  <c r="D109" i="4" s="1"/>
  <c r="N108" i="4"/>
  <c r="AL102" i="4"/>
  <c r="AN102" i="4" s="1"/>
  <c r="AI102" i="4"/>
  <c r="T107" i="4"/>
  <c r="AK107" i="4"/>
  <c r="AM107" i="4" s="1"/>
  <c r="AF103" i="4"/>
  <c r="Z107" i="4"/>
  <c r="W106" i="4"/>
  <c r="U106" i="4"/>
  <c r="V106" i="4"/>
  <c r="AE103" i="4"/>
  <c r="AO101" i="4"/>
  <c r="AQ101" i="4" s="1"/>
  <c r="AT97" i="2"/>
  <c r="AH98" i="2"/>
  <c r="BB94" i="2"/>
  <c r="U101" i="2"/>
  <c r="AV95" i="2"/>
  <c r="BC95" i="2" s="1"/>
  <c r="W101" i="2"/>
  <c r="AW95" i="2"/>
  <c r="BD95" i="2" s="1"/>
  <c r="BI95" i="2" s="1"/>
  <c r="AU97" i="2"/>
  <c r="AP97" i="2"/>
  <c r="AG99" i="2"/>
  <c r="AF100" i="2"/>
  <c r="AK102" i="2"/>
  <c r="AM102" i="2" s="1"/>
  <c r="T102" i="2"/>
  <c r="AQ97" i="2"/>
  <c r="AS97" i="2"/>
  <c r="AG100" i="2"/>
  <c r="AF99" i="2"/>
  <c r="BC96" i="2"/>
  <c r="BF96" i="2" s="1"/>
  <c r="BK96" i="2" s="1"/>
  <c r="AY96" i="2"/>
  <c r="BA96" i="2"/>
  <c r="AZ96" i="2"/>
  <c r="AE99" i="2"/>
  <c r="E103" i="2"/>
  <c r="N103" i="2" s="1"/>
  <c r="AL98" i="2"/>
  <c r="AN98" i="2" s="1"/>
  <c r="AI98" i="2"/>
  <c r="AR97" i="2"/>
  <c r="AE100" i="2"/>
  <c r="AJ98" i="2"/>
  <c r="AB104" i="4" l="1"/>
  <c r="AF104" i="4" s="1"/>
  <c r="AD104" i="4"/>
  <c r="BF99" i="4"/>
  <c r="BK99" i="4" s="1"/>
  <c r="BH99" i="4"/>
  <c r="AW100" i="4"/>
  <c r="BD100" i="4" s="1"/>
  <c r="BI100" i="4" s="1"/>
  <c r="BB99" i="4"/>
  <c r="AU101" i="4"/>
  <c r="AS101" i="4"/>
  <c r="AJ103" i="4"/>
  <c r="AT101" i="4"/>
  <c r="E109" i="4"/>
  <c r="D110" i="4" s="1"/>
  <c r="Q109" i="4"/>
  <c r="AL103" i="4"/>
  <c r="AN103" i="4" s="1"/>
  <c r="AI103" i="4"/>
  <c r="AO102" i="4"/>
  <c r="AU102" i="4" s="1"/>
  <c r="Q108" i="4"/>
  <c r="AA106" i="4"/>
  <c r="AB105" i="4"/>
  <c r="AC105" i="4"/>
  <c r="AD105" i="4"/>
  <c r="AH103" i="4"/>
  <c r="AP101" i="4"/>
  <c r="AR101" i="4"/>
  <c r="W107" i="4"/>
  <c r="V107" i="4"/>
  <c r="U107" i="4"/>
  <c r="BC100" i="4"/>
  <c r="K108" i="4"/>
  <c r="AK108" i="4" s="1"/>
  <c r="AM108" i="4" s="1"/>
  <c r="BF95" i="2"/>
  <c r="BK95" i="2" s="1"/>
  <c r="AA101" i="2"/>
  <c r="AC101" i="2" s="1"/>
  <c r="AZ95" i="2"/>
  <c r="BA95" i="2"/>
  <c r="AY95" i="2"/>
  <c r="AH100" i="2"/>
  <c r="AJ99" i="2"/>
  <c r="AL100" i="2"/>
  <c r="AN100" i="2" s="1"/>
  <c r="AI100" i="2"/>
  <c r="D104" i="2"/>
  <c r="AL99" i="2"/>
  <c r="AN99" i="2" s="1"/>
  <c r="AI99" i="2"/>
  <c r="AO98" i="2"/>
  <c r="AP98" i="2" s="1"/>
  <c r="AH99" i="2"/>
  <c r="AX97" i="2"/>
  <c r="BE97" i="2" s="1"/>
  <c r="BJ97" i="2" s="1"/>
  <c r="AW97" i="2"/>
  <c r="BD97" i="2" s="1"/>
  <c r="BI97" i="2" s="1"/>
  <c r="AV97" i="2"/>
  <c r="Q103" i="2"/>
  <c r="AJ100" i="2"/>
  <c r="BB96" i="2"/>
  <c r="U102" i="2"/>
  <c r="V102" i="2"/>
  <c r="W102" i="2"/>
  <c r="K103" i="2"/>
  <c r="BH96" i="2"/>
  <c r="BG96" i="2"/>
  <c r="BL96" i="2" s="1"/>
  <c r="BH95" i="2"/>
  <c r="BG95" i="2"/>
  <c r="BL95" i="2" s="1"/>
  <c r="AG104" i="4" l="1"/>
  <c r="AH104" i="4" s="1"/>
  <c r="AE104" i="4"/>
  <c r="AJ104" i="4" s="1"/>
  <c r="AZ100" i="4"/>
  <c r="AS102" i="4"/>
  <c r="BA100" i="4"/>
  <c r="AY100" i="4"/>
  <c r="AF105" i="4"/>
  <c r="AR102" i="4"/>
  <c r="AX102" i="4" s="1"/>
  <c r="BE102" i="4" s="1"/>
  <c r="BJ102" i="4" s="1"/>
  <c r="AT102" i="4"/>
  <c r="AQ102" i="4"/>
  <c r="AP102" i="4"/>
  <c r="E110" i="4"/>
  <c r="Q110" i="4" s="1"/>
  <c r="K110" i="4"/>
  <c r="N110" i="4"/>
  <c r="AL104" i="4"/>
  <c r="AN104" i="4" s="1"/>
  <c r="AA107" i="4"/>
  <c r="AG105" i="4"/>
  <c r="Z108" i="4"/>
  <c r="AI104" i="4"/>
  <c r="N109" i="4"/>
  <c r="AX101" i="4"/>
  <c r="BE101" i="4" s="1"/>
  <c r="BJ101" i="4" s="1"/>
  <c r="AW101" i="4"/>
  <c r="BD101" i="4" s="1"/>
  <c r="BI101" i="4" s="1"/>
  <c r="AV101" i="4"/>
  <c r="AE105" i="4"/>
  <c r="AB106" i="4"/>
  <c r="AC106" i="4"/>
  <c r="AD106" i="4"/>
  <c r="BG100" i="4"/>
  <c r="BL100" i="4" s="1"/>
  <c r="BF100" i="4"/>
  <c r="BK100" i="4" s="1"/>
  <c r="BH100" i="4"/>
  <c r="T108" i="4"/>
  <c r="AO103" i="4"/>
  <c r="AT103" i="4" s="1"/>
  <c r="K109" i="4"/>
  <c r="AD101" i="2"/>
  <c r="AB101" i="2"/>
  <c r="BB95" i="2"/>
  <c r="AS98" i="2"/>
  <c r="AU98" i="2"/>
  <c r="AR98" i="2"/>
  <c r="AT98" i="2"/>
  <c r="AQ98" i="2"/>
  <c r="Z103" i="2"/>
  <c r="AO100" i="2"/>
  <c r="AT100" i="2" s="1"/>
  <c r="AY97" i="2"/>
  <c r="BC97" i="2"/>
  <c r="BF97" i="2" s="1"/>
  <c r="BK97" i="2" s="1"/>
  <c r="AZ97" i="2"/>
  <c r="BA97" i="2"/>
  <c r="AO99" i="2"/>
  <c r="AQ99" i="2" s="1"/>
  <c r="AK103" i="2"/>
  <c r="AM103" i="2" s="1"/>
  <c r="AA102" i="2"/>
  <c r="E104" i="2"/>
  <c r="K104" i="2" s="1"/>
  <c r="T103" i="2"/>
  <c r="AV102" i="4" l="1"/>
  <c r="BC102" i="4" s="1"/>
  <c r="AH105" i="4"/>
  <c r="AW102" i="4"/>
  <c r="BD102" i="4" s="1"/>
  <c r="BI102" i="4" s="1"/>
  <c r="BB100" i="4"/>
  <c r="Z110" i="4"/>
  <c r="AS103" i="4"/>
  <c r="AG106" i="4"/>
  <c r="AL105" i="4"/>
  <c r="AN105" i="4" s="1"/>
  <c r="AI105" i="4"/>
  <c r="T109" i="4"/>
  <c r="AK109" i="4"/>
  <c r="AM109" i="4" s="1"/>
  <c r="AB107" i="4"/>
  <c r="AC107" i="4"/>
  <c r="AD107" i="4"/>
  <c r="AO104" i="4"/>
  <c r="AQ104" i="4" s="1"/>
  <c r="AQ103" i="4"/>
  <c r="AF106" i="4"/>
  <c r="BA101" i="4"/>
  <c r="AZ101" i="4"/>
  <c r="BC101" i="4"/>
  <c r="AY101" i="4"/>
  <c r="AJ105" i="4"/>
  <c r="AR103" i="4"/>
  <c r="AP103" i="4"/>
  <c r="W108" i="4"/>
  <c r="U108" i="4"/>
  <c r="V108" i="4"/>
  <c r="AE106" i="4"/>
  <c r="T110" i="4"/>
  <c r="AK110" i="4"/>
  <c r="AM110" i="4" s="1"/>
  <c r="D111" i="4"/>
  <c r="AU103" i="4"/>
  <c r="Z109" i="4"/>
  <c r="AE101" i="2"/>
  <c r="AG101" i="2"/>
  <c r="AF101" i="2"/>
  <c r="AV98" i="2"/>
  <c r="BC98" i="2" s="1"/>
  <c r="AX98" i="2"/>
  <c r="BE98" i="2" s="1"/>
  <c r="BJ98" i="2" s="1"/>
  <c r="AW98" i="2"/>
  <c r="BD98" i="2" s="1"/>
  <c r="BI98" i="2" s="1"/>
  <c r="AQ100" i="2"/>
  <c r="AS99" i="2"/>
  <c r="BB97" i="2"/>
  <c r="AP100" i="2"/>
  <c r="AT99" i="2"/>
  <c r="N104" i="2"/>
  <c r="T104" i="2" s="1"/>
  <c r="D105" i="2"/>
  <c r="E105" i="2" s="1"/>
  <c r="Q105" i="2" s="1"/>
  <c r="Q104" i="2"/>
  <c r="Z104" i="2" s="1"/>
  <c r="AR99" i="2"/>
  <c r="AU99" i="2"/>
  <c r="AP99" i="2"/>
  <c r="U103" i="2"/>
  <c r="W103" i="2"/>
  <c r="V103" i="2"/>
  <c r="AB102" i="2"/>
  <c r="AC102" i="2"/>
  <c r="AD102" i="2"/>
  <c r="AS100" i="2"/>
  <c r="AR100" i="2"/>
  <c r="BH97" i="2"/>
  <c r="BG97" i="2"/>
  <c r="BL97" i="2" s="1"/>
  <c r="AU100" i="2"/>
  <c r="AZ102" i="4" l="1"/>
  <c r="AY102" i="4"/>
  <c r="BA102" i="4"/>
  <c r="AJ106" i="4"/>
  <c r="AE107" i="4"/>
  <c r="AA108" i="4"/>
  <c r="AT104" i="4"/>
  <c r="BH102" i="4"/>
  <c r="BG102" i="4"/>
  <c r="BL102" i="4" s="1"/>
  <c r="BF102" i="4"/>
  <c r="BK102" i="4" s="1"/>
  <c r="BB101" i="4"/>
  <c r="AP104" i="4"/>
  <c r="AR104" i="4"/>
  <c r="AO105" i="4"/>
  <c r="AQ105" i="4" s="1"/>
  <c r="W110" i="4"/>
  <c r="U110" i="4"/>
  <c r="V110" i="4"/>
  <c r="E111" i="4"/>
  <c r="Q111" i="4" s="1"/>
  <c r="N111" i="4"/>
  <c r="AL106" i="4"/>
  <c r="AN106" i="4" s="1"/>
  <c r="AI106" i="4"/>
  <c r="BF101" i="4"/>
  <c r="BK101" i="4" s="1"/>
  <c r="BH101" i="4"/>
  <c r="BG101" i="4"/>
  <c r="BL101" i="4" s="1"/>
  <c r="AU104" i="4"/>
  <c r="AG107" i="4"/>
  <c r="AH106" i="4"/>
  <c r="AV103" i="4"/>
  <c r="AX103" i="4"/>
  <c r="BE103" i="4" s="1"/>
  <c r="BJ103" i="4" s="1"/>
  <c r="AW103" i="4"/>
  <c r="BD103" i="4" s="1"/>
  <c r="BI103" i="4" s="1"/>
  <c r="AS104" i="4"/>
  <c r="AF107" i="4"/>
  <c r="W109" i="4"/>
  <c r="U109" i="4"/>
  <c r="V109" i="4"/>
  <c r="BF98" i="2"/>
  <c r="BK98" i="2" s="1"/>
  <c r="AJ101" i="2"/>
  <c r="AI101" i="2"/>
  <c r="AL101" i="2"/>
  <c r="AN101" i="2" s="1"/>
  <c r="AO101" i="2" s="1"/>
  <c r="AH101" i="2"/>
  <c r="BA98" i="2"/>
  <c r="AZ98" i="2"/>
  <c r="AY98" i="2"/>
  <c r="AX99" i="2"/>
  <c r="BE99" i="2" s="1"/>
  <c r="BJ99" i="2" s="1"/>
  <c r="AW99" i="2"/>
  <c r="BD99" i="2" s="1"/>
  <c r="BI99" i="2" s="1"/>
  <c r="AK104" i="2"/>
  <c r="AM104" i="2" s="1"/>
  <c r="AV99" i="2"/>
  <c r="AG102" i="2"/>
  <c r="AW100" i="2"/>
  <c r="BD100" i="2" s="1"/>
  <c r="BI100" i="2" s="1"/>
  <c r="AX100" i="2"/>
  <c r="BE100" i="2" s="1"/>
  <c r="BJ100" i="2" s="1"/>
  <c r="AV100" i="2"/>
  <c r="D106" i="2"/>
  <c r="AE102" i="2"/>
  <c r="K105" i="2"/>
  <c r="BH98" i="2"/>
  <c r="BG98" i="2"/>
  <c r="BL98" i="2" s="1"/>
  <c r="W104" i="2"/>
  <c r="U104" i="2"/>
  <c r="V104" i="2"/>
  <c r="N105" i="2"/>
  <c r="AF102" i="2"/>
  <c r="AA103" i="2"/>
  <c r="BB102" i="4" l="1"/>
  <c r="AJ107" i="4"/>
  <c r="AI107" i="4"/>
  <c r="AR105" i="4"/>
  <c r="AS105" i="4"/>
  <c r="AP105" i="4"/>
  <c r="AZ103" i="4"/>
  <c r="BC103" i="4"/>
  <c r="AY103" i="4"/>
  <c r="BA103" i="4"/>
  <c r="AA110" i="4"/>
  <c r="AO106" i="4"/>
  <c r="AS106" i="4" s="1"/>
  <c r="AL107" i="4"/>
  <c r="AN107" i="4" s="1"/>
  <c r="AA109" i="4"/>
  <c r="K111" i="4"/>
  <c r="T111" i="4" s="1"/>
  <c r="D112" i="4"/>
  <c r="AT105" i="4"/>
  <c r="AX104" i="4"/>
  <c r="BE104" i="4" s="1"/>
  <c r="BJ104" i="4" s="1"/>
  <c r="AW104" i="4"/>
  <c r="BD104" i="4" s="1"/>
  <c r="BI104" i="4" s="1"/>
  <c r="AV104" i="4"/>
  <c r="AB108" i="4"/>
  <c r="AC108" i="4"/>
  <c r="AD108" i="4"/>
  <c r="AH107" i="4"/>
  <c r="AU105" i="4"/>
  <c r="AT101" i="2"/>
  <c r="BB98" i="2"/>
  <c r="AY99" i="2"/>
  <c r="AZ99" i="2"/>
  <c r="BC99" i="2"/>
  <c r="AH102" i="2"/>
  <c r="BA99" i="2"/>
  <c r="AU101" i="2"/>
  <c r="AS101" i="2"/>
  <c r="AY100" i="2"/>
  <c r="BA100" i="2"/>
  <c r="AZ100" i="2"/>
  <c r="BC100" i="2"/>
  <c r="BF100" i="2" s="1"/>
  <c r="BK100" i="2" s="1"/>
  <c r="AJ102" i="2"/>
  <c r="AL102" i="2"/>
  <c r="AN102" i="2" s="1"/>
  <c r="AI102" i="2"/>
  <c r="AR101" i="2"/>
  <c r="AQ101" i="2"/>
  <c r="Z105" i="2"/>
  <c r="AP101" i="2"/>
  <c r="T105" i="2"/>
  <c r="AK105" i="2"/>
  <c r="AM105" i="2" s="1"/>
  <c r="AC103" i="2"/>
  <c r="AB103" i="2"/>
  <c r="AD103" i="2"/>
  <c r="AA104" i="2"/>
  <c r="E106" i="2"/>
  <c r="N106" i="2" s="1"/>
  <c r="AX105" i="4" l="1"/>
  <c r="BE105" i="4" s="1"/>
  <c r="BJ105" i="4" s="1"/>
  <c r="AK111" i="4"/>
  <c r="AM111" i="4" s="1"/>
  <c r="AP106" i="4"/>
  <c r="AT106" i="4"/>
  <c r="AU106" i="4"/>
  <c r="AR106" i="4"/>
  <c r="BB103" i="4"/>
  <c r="AE108" i="4"/>
  <c r="AQ106" i="4"/>
  <c r="AV105" i="4"/>
  <c r="W111" i="4"/>
  <c r="V111" i="4"/>
  <c r="U111" i="4"/>
  <c r="AB109" i="4"/>
  <c r="AC109" i="4"/>
  <c r="AD109" i="4"/>
  <c r="AB110" i="4"/>
  <c r="AC110" i="4"/>
  <c r="AD110" i="4"/>
  <c r="BH103" i="4"/>
  <c r="BG103" i="4"/>
  <c r="BL103" i="4" s="1"/>
  <c r="BF103" i="4"/>
  <c r="BK103" i="4" s="1"/>
  <c r="AW105" i="4"/>
  <c r="BD105" i="4" s="1"/>
  <c r="BI105" i="4" s="1"/>
  <c r="AG108" i="4"/>
  <c r="BC104" i="4"/>
  <c r="AY104" i="4"/>
  <c r="BA104" i="4"/>
  <c r="AZ104" i="4"/>
  <c r="E112" i="4"/>
  <c r="D113" i="4" s="1"/>
  <c r="Q112" i="4"/>
  <c r="N112" i="4"/>
  <c r="AF108" i="4"/>
  <c r="AJ108" i="4" s="1"/>
  <c r="AO107" i="4"/>
  <c r="AP107" i="4" s="1"/>
  <c r="Z111" i="4"/>
  <c r="BG99" i="2"/>
  <c r="BL99" i="2" s="1"/>
  <c r="BF99" i="2"/>
  <c r="BK99" i="2" s="1"/>
  <c r="BH99" i="2"/>
  <c r="BB99" i="2"/>
  <c r="BB100" i="2"/>
  <c r="D107" i="2"/>
  <c r="AE103" i="2"/>
  <c r="AF103" i="2"/>
  <c r="AX101" i="2"/>
  <c r="BE101" i="2" s="1"/>
  <c r="BJ101" i="2" s="1"/>
  <c r="AW101" i="2"/>
  <c r="BD101" i="2" s="1"/>
  <c r="BI101" i="2" s="1"/>
  <c r="AV101" i="2"/>
  <c r="K106" i="2"/>
  <c r="AG103" i="2"/>
  <c r="V105" i="2"/>
  <c r="U105" i="2"/>
  <c r="W105" i="2"/>
  <c r="BH100" i="2"/>
  <c r="BG100" i="2"/>
  <c r="BL100" i="2" s="1"/>
  <c r="Q106" i="2"/>
  <c r="AB104" i="2"/>
  <c r="AC104" i="2"/>
  <c r="AD104" i="2"/>
  <c r="AO102" i="2"/>
  <c r="AS102" i="2" s="1"/>
  <c r="AU107" i="4" l="1"/>
  <c r="AV106" i="4"/>
  <c r="AX106" i="4"/>
  <c r="BE106" i="4" s="1"/>
  <c r="BJ106" i="4" s="1"/>
  <c r="AW106" i="4"/>
  <c r="BD106" i="4" s="1"/>
  <c r="BI106" i="4" s="1"/>
  <c r="AG110" i="4"/>
  <c r="AQ107" i="4"/>
  <c r="AS107" i="4"/>
  <c r="AR107" i="4"/>
  <c r="AH108" i="4"/>
  <c r="AG109" i="4"/>
  <c r="E113" i="4"/>
  <c r="D114" i="4" s="1"/>
  <c r="K113" i="4"/>
  <c r="N113" i="4"/>
  <c r="BA105" i="4"/>
  <c r="AZ105" i="4"/>
  <c r="BC105" i="4"/>
  <c r="AY105" i="4"/>
  <c r="AA111" i="4"/>
  <c r="AD111" i="4" s="1"/>
  <c r="AI108" i="4"/>
  <c r="BB104" i="4"/>
  <c r="AF110" i="4"/>
  <c r="AF109" i="4"/>
  <c r="AL108" i="4"/>
  <c r="AN108" i="4" s="1"/>
  <c r="AT107" i="4"/>
  <c r="K112" i="4"/>
  <c r="Z112" i="4" s="1"/>
  <c r="BG104" i="4"/>
  <c r="BL104" i="4" s="1"/>
  <c r="BF104" i="4"/>
  <c r="BK104" i="4" s="1"/>
  <c r="BH104" i="4"/>
  <c r="AE110" i="4"/>
  <c r="AE109" i="4"/>
  <c r="E107" i="2"/>
  <c r="Q107" i="2" s="1"/>
  <c r="AJ103" i="2"/>
  <c r="AF104" i="2"/>
  <c r="AH103" i="2"/>
  <c r="AU102" i="2"/>
  <c r="AQ102" i="2"/>
  <c r="AI103" i="2"/>
  <c r="AK106" i="2"/>
  <c r="AM106" i="2" s="1"/>
  <c r="Z106" i="2"/>
  <c r="AA105" i="2"/>
  <c r="BC101" i="2"/>
  <c r="BF101" i="2" s="1"/>
  <c r="BK101" i="2" s="1"/>
  <c r="AY101" i="2"/>
  <c r="AZ101" i="2"/>
  <c r="BA101" i="2"/>
  <c r="T106" i="2"/>
  <c r="AE104" i="2"/>
  <c r="AR102" i="2"/>
  <c r="AT102" i="2"/>
  <c r="AL103" i="2"/>
  <c r="AN103" i="2" s="1"/>
  <c r="AP102" i="2"/>
  <c r="AG104" i="2"/>
  <c r="AV107" i="4" l="1"/>
  <c r="BC107" i="4" s="1"/>
  <c r="AX107" i="4"/>
  <c r="BE107" i="4" s="1"/>
  <c r="BJ107" i="4" s="1"/>
  <c r="BA106" i="4"/>
  <c r="AY106" i="4"/>
  <c r="BC106" i="4"/>
  <c r="BH106" i="4" s="1"/>
  <c r="AZ106" i="4"/>
  <c r="AW107" i="4"/>
  <c r="BD107" i="4" s="1"/>
  <c r="BI107" i="4" s="1"/>
  <c r="BB105" i="4"/>
  <c r="E114" i="4"/>
  <c r="N114" i="4" s="1"/>
  <c r="AL109" i="4"/>
  <c r="AN109" i="4" s="1"/>
  <c r="AI109" i="4"/>
  <c r="AO108" i="4"/>
  <c r="AT108" i="4" s="1"/>
  <c r="AB111" i="4"/>
  <c r="AC111" i="4"/>
  <c r="T113" i="4"/>
  <c r="AK113" i="4"/>
  <c r="AM113" i="4" s="1"/>
  <c r="AL110" i="4"/>
  <c r="AN110" i="4" s="1"/>
  <c r="AI110" i="4"/>
  <c r="AK112" i="4"/>
  <c r="AM112" i="4" s="1"/>
  <c r="AJ109" i="4"/>
  <c r="AH109" i="4"/>
  <c r="BF105" i="4"/>
  <c r="BK105" i="4" s="1"/>
  <c r="BH105" i="4"/>
  <c r="BG105" i="4"/>
  <c r="BL105" i="4" s="1"/>
  <c r="T112" i="4"/>
  <c r="AJ110" i="4"/>
  <c r="AH110" i="4"/>
  <c r="Q113" i="4"/>
  <c r="Z113" i="4" s="1"/>
  <c r="D108" i="2"/>
  <c r="E108" i="2" s="1"/>
  <c r="D109" i="2" s="1"/>
  <c r="AH104" i="2"/>
  <c r="K107" i="2"/>
  <c r="Z107" i="2" s="1"/>
  <c r="N107" i="2"/>
  <c r="Q108" i="2"/>
  <c r="AX102" i="2"/>
  <c r="BE102" i="2" s="1"/>
  <c r="BJ102" i="2" s="1"/>
  <c r="AV102" i="2"/>
  <c r="AW102" i="2"/>
  <c r="BD102" i="2" s="1"/>
  <c r="BI102" i="2" s="1"/>
  <c r="AB105" i="2"/>
  <c r="AC105" i="2"/>
  <c r="AD105" i="2"/>
  <c r="K108" i="2"/>
  <c r="BB101" i="2"/>
  <c r="AO103" i="2"/>
  <c r="AS103" i="2" s="1"/>
  <c r="E109" i="2"/>
  <c r="D110" i="2" s="1"/>
  <c r="AL104" i="2"/>
  <c r="AN104" i="2" s="1"/>
  <c r="AI104" i="2"/>
  <c r="V106" i="2"/>
  <c r="U106" i="2"/>
  <c r="W106" i="2"/>
  <c r="BH101" i="2"/>
  <c r="BG101" i="2"/>
  <c r="BL101" i="2" s="1"/>
  <c r="AJ104" i="2"/>
  <c r="BF106" i="4" l="1"/>
  <c r="BK106" i="4" s="1"/>
  <c r="BB106" i="4"/>
  <c r="AY107" i="4"/>
  <c r="AZ107" i="4"/>
  <c r="BG106" i="4"/>
  <c r="BL106" i="4" s="1"/>
  <c r="BA107" i="4"/>
  <c r="AR108" i="4"/>
  <c r="AF111" i="4"/>
  <c r="AU108" i="4"/>
  <c r="AS108" i="4"/>
  <c r="AG111" i="4"/>
  <c r="AQ108" i="4"/>
  <c r="AP108" i="4"/>
  <c r="BH107" i="4"/>
  <c r="BG107" i="4"/>
  <c r="BL107" i="4" s="1"/>
  <c r="BF107" i="4"/>
  <c r="BK107" i="4" s="1"/>
  <c r="K114" i="4"/>
  <c r="W113" i="4"/>
  <c r="V113" i="4"/>
  <c r="U113" i="4"/>
  <c r="AO109" i="4"/>
  <c r="AP109" i="4" s="1"/>
  <c r="Q114" i="4"/>
  <c r="D115" i="4"/>
  <c r="W112" i="4"/>
  <c r="U112" i="4"/>
  <c r="V112" i="4"/>
  <c r="AO110" i="4"/>
  <c r="AT110" i="4" s="1"/>
  <c r="AE111" i="4"/>
  <c r="N108" i="2"/>
  <c r="T108" i="2" s="1"/>
  <c r="U108" i="2" s="1"/>
  <c r="T107" i="2"/>
  <c r="U107" i="2" s="1"/>
  <c r="AK107" i="2"/>
  <c r="AM107" i="2" s="1"/>
  <c r="AT103" i="2"/>
  <c r="AG105" i="2"/>
  <c r="K109" i="2"/>
  <c r="AR103" i="2"/>
  <c r="AQ103" i="2"/>
  <c r="Q109" i="2"/>
  <c r="AP103" i="2"/>
  <c r="AU103" i="2"/>
  <c r="AA106" i="2"/>
  <c r="AF105" i="2"/>
  <c r="AO104" i="2"/>
  <c r="AP104" i="2" s="1"/>
  <c r="E110" i="2"/>
  <c r="D111" i="2" s="1"/>
  <c r="AE105" i="2"/>
  <c r="N109" i="2"/>
  <c r="BA102" i="2"/>
  <c r="AZ102" i="2"/>
  <c r="BC102" i="2"/>
  <c r="BF102" i="2" s="1"/>
  <c r="BK102" i="2" s="1"/>
  <c r="AY102" i="2"/>
  <c r="Z108" i="2"/>
  <c r="AV108" i="4" l="1"/>
  <c r="BC108" i="4" s="1"/>
  <c r="BB107" i="4"/>
  <c r="AW108" i="4"/>
  <c r="BD108" i="4" s="1"/>
  <c r="BI108" i="4" s="1"/>
  <c r="AX108" i="4"/>
  <c r="BE108" i="4" s="1"/>
  <c r="BJ108" i="4" s="1"/>
  <c r="AJ111" i="4"/>
  <c r="AU109" i="4"/>
  <c r="AH111" i="4"/>
  <c r="AU110" i="4"/>
  <c r="AS110" i="4"/>
  <c r="AP110" i="4"/>
  <c r="AT109" i="4"/>
  <c r="AA112" i="4"/>
  <c r="AL111" i="4"/>
  <c r="AN111" i="4" s="1"/>
  <c r="AI111" i="4"/>
  <c r="AQ110" i="4"/>
  <c r="E115" i="4"/>
  <c r="D116" i="4" s="1"/>
  <c r="N115" i="4"/>
  <c r="K115" i="4"/>
  <c r="AQ109" i="4"/>
  <c r="AS109" i="4"/>
  <c r="AK114" i="4"/>
  <c r="AM114" i="4" s="1"/>
  <c r="AA113" i="4"/>
  <c r="AR110" i="4"/>
  <c r="Z114" i="4"/>
  <c r="AR109" i="4"/>
  <c r="T114" i="4"/>
  <c r="AK108" i="2"/>
  <c r="AM108" i="2" s="1"/>
  <c r="V107" i="2"/>
  <c r="W108" i="2"/>
  <c r="W107" i="2"/>
  <c r="V108" i="2"/>
  <c r="Q110" i="2"/>
  <c r="AT104" i="2"/>
  <c r="AH105" i="2"/>
  <c r="AX103" i="2"/>
  <c r="BE103" i="2" s="1"/>
  <c r="BJ103" i="2" s="1"/>
  <c r="AV103" i="2"/>
  <c r="AW103" i="2"/>
  <c r="BD103" i="2" s="1"/>
  <c r="BI103" i="2" s="1"/>
  <c r="AQ104" i="2"/>
  <c r="AR104" i="2"/>
  <c r="AU104" i="2"/>
  <c r="AS104" i="2"/>
  <c r="Z109" i="2"/>
  <c r="K110" i="2"/>
  <c r="BB102" i="2"/>
  <c r="AB106" i="2"/>
  <c r="AC106" i="2"/>
  <c r="AD106" i="2"/>
  <c r="BH102" i="2"/>
  <c r="BG102" i="2"/>
  <c r="BL102" i="2" s="1"/>
  <c r="AK109" i="2"/>
  <c r="AM109" i="2" s="1"/>
  <c r="T109" i="2"/>
  <c r="E111" i="2"/>
  <c r="Q111" i="2" s="1"/>
  <c r="AL105" i="2"/>
  <c r="AN105" i="2" s="1"/>
  <c r="AI105" i="2"/>
  <c r="AJ105" i="2"/>
  <c r="N110" i="2"/>
  <c r="AY108" i="4" l="1"/>
  <c r="BA108" i="4"/>
  <c r="AZ108" i="4"/>
  <c r="E116" i="4"/>
  <c r="N116" i="4" s="1"/>
  <c r="W114" i="4"/>
  <c r="U114" i="4"/>
  <c r="V114" i="4"/>
  <c r="AW110" i="4"/>
  <c r="BD110" i="4" s="1"/>
  <c r="BI110" i="4" s="1"/>
  <c r="AV110" i="4"/>
  <c r="AX110" i="4"/>
  <c r="BE110" i="4" s="1"/>
  <c r="BJ110" i="4" s="1"/>
  <c r="BG108" i="4"/>
  <c r="BL108" i="4" s="1"/>
  <c r="BF108" i="4"/>
  <c r="BK108" i="4" s="1"/>
  <c r="BH108" i="4"/>
  <c r="AX109" i="4"/>
  <c r="BE109" i="4" s="1"/>
  <c r="BJ109" i="4" s="1"/>
  <c r="AW109" i="4"/>
  <c r="BD109" i="4" s="1"/>
  <c r="BI109" i="4" s="1"/>
  <c r="AV109" i="4"/>
  <c r="AB113" i="4"/>
  <c r="AC113" i="4"/>
  <c r="AD113" i="4"/>
  <c r="T115" i="4"/>
  <c r="AK115" i="4"/>
  <c r="AM115" i="4" s="1"/>
  <c r="AO111" i="4"/>
  <c r="AR111" i="4" s="1"/>
  <c r="AB112" i="4"/>
  <c r="AC112" i="4"/>
  <c r="AD112" i="4"/>
  <c r="Q115" i="4"/>
  <c r="Z115" i="4" s="1"/>
  <c r="N111" i="2"/>
  <c r="AA107" i="2"/>
  <c r="AB107" i="2" s="1"/>
  <c r="AA108" i="2"/>
  <c r="AC108" i="2" s="1"/>
  <c r="Z110" i="2"/>
  <c r="K111" i="2"/>
  <c r="BA103" i="2"/>
  <c r="BC103" i="2"/>
  <c r="AZ103" i="2"/>
  <c r="AG106" i="2"/>
  <c r="AV104" i="2"/>
  <c r="BC104" i="2" s="1"/>
  <c r="AY103" i="2"/>
  <c r="AX104" i="2"/>
  <c r="BE104" i="2" s="1"/>
  <c r="BJ104" i="2" s="1"/>
  <c r="AW104" i="2"/>
  <c r="BD104" i="2" s="1"/>
  <c r="BI104" i="2" s="1"/>
  <c r="D112" i="2"/>
  <c r="E112" i="2" s="1"/>
  <c r="Q112" i="2" s="1"/>
  <c r="AK110" i="2"/>
  <c r="AM110" i="2" s="1"/>
  <c r="T110" i="2"/>
  <c r="AF106" i="2"/>
  <c r="W109" i="2"/>
  <c r="V109" i="2"/>
  <c r="U109" i="2"/>
  <c r="AO105" i="2"/>
  <c r="AT105" i="2" s="1"/>
  <c r="AE106" i="2"/>
  <c r="AC107" i="2" l="1"/>
  <c r="AB108" i="2"/>
  <c r="BB108" i="4"/>
  <c r="AU111" i="4"/>
  <c r="AX111" i="4" s="1"/>
  <c r="BE111" i="4" s="1"/>
  <c r="BJ111" i="4" s="1"/>
  <c r="AK111" i="2"/>
  <c r="AM111" i="2" s="1"/>
  <c r="AS111" i="4"/>
  <c r="AG112" i="4"/>
  <c r="AQ111" i="4"/>
  <c r="AF113" i="4"/>
  <c r="AP111" i="4"/>
  <c r="AT111" i="4"/>
  <c r="AG113" i="4"/>
  <c r="BA109" i="4"/>
  <c r="AZ109" i="4"/>
  <c r="BC109" i="4"/>
  <c r="AY109" i="4"/>
  <c r="AA114" i="4"/>
  <c r="Q116" i="4"/>
  <c r="BA110" i="4"/>
  <c r="AZ110" i="4"/>
  <c r="BC110" i="4"/>
  <c r="AY110" i="4"/>
  <c r="AF112" i="4"/>
  <c r="AE113" i="4"/>
  <c r="K116" i="4"/>
  <c r="D117" i="4"/>
  <c r="AE112" i="4"/>
  <c r="W115" i="4"/>
  <c r="U115" i="4"/>
  <c r="V115" i="4"/>
  <c r="AD108" i="2"/>
  <c r="BH103" i="2"/>
  <c r="BF103" i="2"/>
  <c r="BK103" i="2" s="1"/>
  <c r="BF104" i="2"/>
  <c r="BK104" i="2" s="1"/>
  <c r="AD107" i="2"/>
  <c r="BG103" i="2"/>
  <c r="BL103" i="2" s="1"/>
  <c r="T111" i="2"/>
  <c r="U111" i="2" s="1"/>
  <c r="Z111" i="2"/>
  <c r="BB103" i="2"/>
  <c r="AZ104" i="2"/>
  <c r="BA104" i="2"/>
  <c r="AY104" i="2"/>
  <c r="AP105" i="2"/>
  <c r="AU105" i="2"/>
  <c r="AR105" i="2"/>
  <c r="AS105" i="2"/>
  <c r="AQ105" i="2"/>
  <c r="AJ106" i="2"/>
  <c r="K112" i="2"/>
  <c r="BH104" i="2"/>
  <c r="BG104" i="2"/>
  <c r="BL104" i="2" s="1"/>
  <c r="N112" i="2"/>
  <c r="V110" i="2"/>
  <c r="U110" i="2"/>
  <c r="W110" i="2"/>
  <c r="D113" i="2"/>
  <c r="AL106" i="2"/>
  <c r="AN106" i="2" s="1"/>
  <c r="AI106" i="2"/>
  <c r="AA109" i="2"/>
  <c r="AH106" i="2"/>
  <c r="AF107" i="2" l="1"/>
  <c r="AW111" i="4"/>
  <c r="BD111" i="4" s="1"/>
  <c r="BI111" i="4" s="1"/>
  <c r="AF108" i="2"/>
  <c r="AH112" i="4"/>
  <c r="AV111" i="4"/>
  <c r="BB109" i="4"/>
  <c r="AH113" i="4"/>
  <c r="BB110" i="4"/>
  <c r="AB114" i="4"/>
  <c r="AC114" i="4"/>
  <c r="AD114" i="4"/>
  <c r="AL113" i="4"/>
  <c r="AN113" i="4" s="1"/>
  <c r="AI113" i="4"/>
  <c r="AJ113" i="4"/>
  <c r="AA115" i="4"/>
  <c r="BH110" i="4"/>
  <c r="BG110" i="4"/>
  <c r="BL110" i="4" s="1"/>
  <c r="BF110" i="4"/>
  <c r="BK110" i="4" s="1"/>
  <c r="Z116" i="4"/>
  <c r="BF109" i="4"/>
  <c r="BK109" i="4" s="1"/>
  <c r="BH109" i="4"/>
  <c r="BG109" i="4"/>
  <c r="BL109" i="4" s="1"/>
  <c r="AK116" i="4"/>
  <c r="AM116" i="4" s="1"/>
  <c r="AL112" i="4"/>
  <c r="AN112" i="4" s="1"/>
  <c r="AI112" i="4"/>
  <c r="E117" i="4"/>
  <c r="K117" i="4" s="1"/>
  <c r="N117" i="4"/>
  <c r="AJ112" i="4"/>
  <c r="BC111" i="4"/>
  <c r="T116" i="4"/>
  <c r="AE108" i="2"/>
  <c r="AG108" i="2"/>
  <c r="AH108" i="2" s="1"/>
  <c r="AE107" i="2"/>
  <c r="AJ107" i="2" s="1"/>
  <c r="V111" i="2"/>
  <c r="AG107" i="2"/>
  <c r="W111" i="2"/>
  <c r="BB104" i="2"/>
  <c r="AV105" i="2"/>
  <c r="BC105" i="2" s="1"/>
  <c r="AX105" i="2"/>
  <c r="BE105" i="2" s="1"/>
  <c r="BJ105" i="2" s="1"/>
  <c r="AW105" i="2"/>
  <c r="BD105" i="2" s="1"/>
  <c r="BI105" i="2" s="1"/>
  <c r="AA110" i="2"/>
  <c r="AB109" i="2"/>
  <c r="AC109" i="2"/>
  <c r="AD109" i="2"/>
  <c r="AO106" i="2"/>
  <c r="AT106" i="2" s="1"/>
  <c r="AK112" i="2"/>
  <c r="AM112" i="2" s="1"/>
  <c r="T112" i="2"/>
  <c r="E113" i="2"/>
  <c r="Q113" i="2" s="1"/>
  <c r="Z112" i="2"/>
  <c r="AY111" i="4" l="1"/>
  <c r="AZ111" i="4"/>
  <c r="BA111" i="4"/>
  <c r="AE114" i="4"/>
  <c r="T117" i="4"/>
  <c r="AK117" i="4"/>
  <c r="AM117" i="4" s="1"/>
  <c r="AO113" i="4"/>
  <c r="AQ113" i="4" s="1"/>
  <c r="AB115" i="4"/>
  <c r="AC115" i="4"/>
  <c r="AD115" i="4"/>
  <c r="Q117" i="4"/>
  <c r="Z117" i="4" s="1"/>
  <c r="D118" i="4"/>
  <c r="AO112" i="4"/>
  <c r="AS112" i="4" s="1"/>
  <c r="AG114" i="4"/>
  <c r="W116" i="4"/>
  <c r="V116" i="4"/>
  <c r="U116" i="4"/>
  <c r="BG111" i="4"/>
  <c r="BL111" i="4" s="1"/>
  <c r="BH111" i="4"/>
  <c r="BF111" i="4"/>
  <c r="BK111" i="4" s="1"/>
  <c r="AF114" i="4"/>
  <c r="AL108" i="2"/>
  <c r="AN108" i="2" s="1"/>
  <c r="AO108" i="2" s="1"/>
  <c r="AS108" i="2" s="1"/>
  <c r="AI108" i="2"/>
  <c r="AJ108" i="2"/>
  <c r="BF105" i="2"/>
  <c r="BK105" i="2" s="1"/>
  <c r="AL107" i="2"/>
  <c r="AN107" i="2" s="1"/>
  <c r="AO107" i="2" s="1"/>
  <c r="AA111" i="2"/>
  <c r="AB111" i="2" s="1"/>
  <c r="AH107" i="2"/>
  <c r="AI107" i="2"/>
  <c r="BA105" i="2"/>
  <c r="AZ105" i="2"/>
  <c r="AS106" i="2"/>
  <c r="AY105" i="2"/>
  <c r="AG109" i="2"/>
  <c r="AR106" i="2"/>
  <c r="N113" i="2"/>
  <c r="AB110" i="2"/>
  <c r="AC110" i="2"/>
  <c r="AD110" i="2"/>
  <c r="D114" i="2"/>
  <c r="AF109" i="2"/>
  <c r="BH105" i="2"/>
  <c r="BG105" i="2"/>
  <c r="BL105" i="2" s="1"/>
  <c r="AU106" i="2"/>
  <c r="AQ106" i="2"/>
  <c r="AE109" i="2"/>
  <c r="K113" i="2"/>
  <c r="Z113" i="2" s="1"/>
  <c r="W112" i="2"/>
  <c r="U112" i="2"/>
  <c r="V112" i="2"/>
  <c r="AP106" i="2"/>
  <c r="AI114" i="4" l="1"/>
  <c r="BB111" i="4"/>
  <c r="AJ114" i="4"/>
  <c r="AT112" i="4"/>
  <c r="AU112" i="4"/>
  <c r="AR112" i="4"/>
  <c r="AQ112" i="4"/>
  <c r="AE115" i="4"/>
  <c r="AP112" i="4"/>
  <c r="AS113" i="4"/>
  <c r="AA116" i="4"/>
  <c r="W117" i="4"/>
  <c r="V117" i="4"/>
  <c r="U117" i="4"/>
  <c r="AU113" i="4"/>
  <c r="AP113" i="4"/>
  <c r="AG115" i="4"/>
  <c r="AR113" i="4"/>
  <c r="AT113" i="4"/>
  <c r="AH114" i="4"/>
  <c r="E118" i="4"/>
  <c r="N118" i="4" s="1"/>
  <c r="K118" i="4"/>
  <c r="AF115" i="4"/>
  <c r="AL114" i="4"/>
  <c r="AN114" i="4" s="1"/>
  <c r="AX106" i="2"/>
  <c r="BE106" i="2" s="1"/>
  <c r="BJ106" i="2" s="1"/>
  <c r="AD111" i="2"/>
  <c r="AC111" i="2"/>
  <c r="AP107" i="2"/>
  <c r="BB105" i="2"/>
  <c r="AQ108" i="2"/>
  <c r="AU107" i="2"/>
  <c r="AR107" i="2"/>
  <c r="AU108" i="2"/>
  <c r="AR108" i="2"/>
  <c r="AT108" i="2"/>
  <c r="AP108" i="2"/>
  <c r="AQ107" i="2"/>
  <c r="AF110" i="2"/>
  <c r="T113" i="2"/>
  <c r="V113" i="2" s="1"/>
  <c r="AJ109" i="2"/>
  <c r="E114" i="2"/>
  <c r="D115" i="2" s="1"/>
  <c r="AE110" i="2"/>
  <c r="AW106" i="2"/>
  <c r="BD106" i="2" s="1"/>
  <c r="BI106" i="2" s="1"/>
  <c r="AA112" i="2"/>
  <c r="AV106" i="2"/>
  <c r="AT107" i="2"/>
  <c r="AL109" i="2"/>
  <c r="AN109" i="2" s="1"/>
  <c r="AI109" i="2"/>
  <c r="AH109" i="2"/>
  <c r="AS107" i="2"/>
  <c r="AK113" i="2"/>
  <c r="AM113" i="2" s="1"/>
  <c r="AG110" i="2"/>
  <c r="AX112" i="4" l="1"/>
  <c r="BE112" i="4" s="1"/>
  <c r="BJ112" i="4" s="1"/>
  <c r="AJ115" i="4"/>
  <c r="AW112" i="4"/>
  <c r="BD112" i="4" s="1"/>
  <c r="BI112" i="4" s="1"/>
  <c r="AV112" i="4"/>
  <c r="BC112" i="4" s="1"/>
  <c r="T118" i="4"/>
  <c r="AK118" i="4"/>
  <c r="AM118" i="4" s="1"/>
  <c r="AA117" i="4"/>
  <c r="AL115" i="4"/>
  <c r="AN115" i="4" s="1"/>
  <c r="Q118" i="4"/>
  <c r="Z118" i="4" s="1"/>
  <c r="D119" i="4"/>
  <c r="AV113" i="4"/>
  <c r="AW113" i="4"/>
  <c r="BD113" i="4" s="1"/>
  <c r="BI113" i="4" s="1"/>
  <c r="AX113" i="4"/>
  <c r="BE113" i="4" s="1"/>
  <c r="BJ113" i="4" s="1"/>
  <c r="AB116" i="4"/>
  <c r="AC116" i="4"/>
  <c r="AD116" i="4"/>
  <c r="AH115" i="4"/>
  <c r="AO114" i="4"/>
  <c r="AQ114" i="4" s="1"/>
  <c r="AI115" i="4"/>
  <c r="AE111" i="2"/>
  <c r="AG111" i="2"/>
  <c r="AH110" i="2"/>
  <c r="AF111" i="2"/>
  <c r="W113" i="2"/>
  <c r="U113" i="2"/>
  <c r="AX107" i="2"/>
  <c r="BE107" i="2" s="1"/>
  <c r="BJ107" i="2" s="1"/>
  <c r="AV107" i="2"/>
  <c r="BC107" i="2" s="1"/>
  <c r="AV108" i="2"/>
  <c r="BC108" i="2" s="1"/>
  <c r="AW107" i="2"/>
  <c r="BD107" i="2" s="1"/>
  <c r="BI107" i="2" s="1"/>
  <c r="AJ110" i="2"/>
  <c r="AW108" i="2"/>
  <c r="BD108" i="2" s="1"/>
  <c r="BI108" i="2" s="1"/>
  <c r="AX108" i="2"/>
  <c r="BE108" i="2" s="1"/>
  <c r="BJ108" i="2" s="1"/>
  <c r="K114" i="2"/>
  <c r="E115" i="2"/>
  <c r="Q115" i="2" s="1"/>
  <c r="AO109" i="2"/>
  <c r="AQ109" i="2" s="1"/>
  <c r="AB112" i="2"/>
  <c r="AC112" i="2"/>
  <c r="AD112" i="2"/>
  <c r="N114" i="2"/>
  <c r="BA106" i="2"/>
  <c r="AZ106" i="2"/>
  <c r="BC106" i="2"/>
  <c r="BF106" i="2" s="1"/>
  <c r="BK106" i="2" s="1"/>
  <c r="AY106" i="2"/>
  <c r="AL110" i="2"/>
  <c r="AN110" i="2" s="1"/>
  <c r="AI110" i="2"/>
  <c r="Q114" i="2"/>
  <c r="AY112" i="4" l="1"/>
  <c r="AZ112" i="4"/>
  <c r="BA112" i="4"/>
  <c r="AJ111" i="2"/>
  <c r="AT114" i="4"/>
  <c r="AF116" i="4"/>
  <c r="AU114" i="4"/>
  <c r="AR114" i="4"/>
  <c r="AG116" i="4"/>
  <c r="D120" i="4"/>
  <c r="E119" i="4"/>
  <c r="N119" i="4"/>
  <c r="K119" i="4"/>
  <c r="Q119" i="4"/>
  <c r="AB117" i="4"/>
  <c r="AC117" i="4"/>
  <c r="AD117" i="4"/>
  <c r="BH112" i="4"/>
  <c r="BF112" i="4"/>
  <c r="BK112" i="4" s="1"/>
  <c r="BG112" i="4"/>
  <c r="BL112" i="4" s="1"/>
  <c r="AP114" i="4"/>
  <c r="AE116" i="4"/>
  <c r="AS114" i="4"/>
  <c r="AZ113" i="4"/>
  <c r="BC113" i="4"/>
  <c r="AY113" i="4"/>
  <c r="BA113" i="4"/>
  <c r="AO115" i="4"/>
  <c r="AP115" i="4" s="1"/>
  <c r="W118" i="4"/>
  <c r="U118" i="4"/>
  <c r="V118" i="4"/>
  <c r="AI111" i="2"/>
  <c r="BF108" i="2"/>
  <c r="BK108" i="2" s="1"/>
  <c r="AL111" i="2"/>
  <c r="AN111" i="2" s="1"/>
  <c r="AH111" i="2"/>
  <c r="BF107" i="2"/>
  <c r="BK107" i="2" s="1"/>
  <c r="AA113" i="2"/>
  <c r="AB113" i="2" s="1"/>
  <c r="AY107" i="2"/>
  <c r="Z114" i="2"/>
  <c r="AZ107" i="2"/>
  <c r="BA107" i="2"/>
  <c r="AZ108" i="2"/>
  <c r="AU109" i="2"/>
  <c r="AY108" i="2"/>
  <c r="AS109" i="2"/>
  <c r="BA108" i="2"/>
  <c r="AR109" i="2"/>
  <c r="AT109" i="2"/>
  <c r="AP109" i="2"/>
  <c r="AG112" i="2"/>
  <c r="BH108" i="2"/>
  <c r="BG108" i="2"/>
  <c r="BL108" i="2" s="1"/>
  <c r="AF112" i="2"/>
  <c r="AO111" i="2"/>
  <c r="K115" i="2"/>
  <c r="AK114" i="2"/>
  <c r="AM114" i="2" s="1"/>
  <c r="T114" i="2"/>
  <c r="AE112" i="2"/>
  <c r="N115" i="2"/>
  <c r="BH107" i="2"/>
  <c r="BG107" i="2"/>
  <c r="BL107" i="2" s="1"/>
  <c r="AO110" i="2"/>
  <c r="AU110" i="2" s="1"/>
  <c r="BB106" i="2"/>
  <c r="BG106" i="2"/>
  <c r="BL106" i="2" s="1"/>
  <c r="BH106" i="2"/>
  <c r="D116" i="2"/>
  <c r="BB112" i="4" l="1"/>
  <c r="AU111" i="2"/>
  <c r="AT115" i="4"/>
  <c r="AW109" i="2"/>
  <c r="BD109" i="2" s="1"/>
  <c r="BI109" i="2" s="1"/>
  <c r="AR115" i="4"/>
  <c r="AF117" i="4"/>
  <c r="AH116" i="4"/>
  <c r="AA118" i="4"/>
  <c r="AG117" i="4"/>
  <c r="Z119" i="4"/>
  <c r="E120" i="4"/>
  <c r="D121" i="4" s="1"/>
  <c r="Q120" i="4"/>
  <c r="N120" i="4"/>
  <c r="AL116" i="4"/>
  <c r="AN116" i="4" s="1"/>
  <c r="AI116" i="4"/>
  <c r="AQ115" i="4"/>
  <c r="AS115" i="4"/>
  <c r="BB113" i="4"/>
  <c r="AE117" i="4"/>
  <c r="T119" i="4"/>
  <c r="AK119" i="4"/>
  <c r="AM119" i="4" s="1"/>
  <c r="AX114" i="4"/>
  <c r="BE114" i="4" s="1"/>
  <c r="BJ114" i="4" s="1"/>
  <c r="AV114" i="4"/>
  <c r="AW114" i="4"/>
  <c r="BD114" i="4" s="1"/>
  <c r="BI114" i="4" s="1"/>
  <c r="AU115" i="4"/>
  <c r="BH113" i="4"/>
  <c r="BG113" i="4"/>
  <c r="BL113" i="4" s="1"/>
  <c r="BF113" i="4"/>
  <c r="BK113" i="4" s="1"/>
  <c r="AJ116" i="4"/>
  <c r="AC113" i="2"/>
  <c r="AD113" i="2"/>
  <c r="AX109" i="2"/>
  <c r="BE109" i="2" s="1"/>
  <c r="BJ109" i="2" s="1"/>
  <c r="BB107" i="2"/>
  <c r="AV109" i="2"/>
  <c r="BB108" i="2"/>
  <c r="AS110" i="2"/>
  <c r="AP111" i="2"/>
  <c r="AR110" i="2"/>
  <c r="AX110" i="2" s="1"/>
  <c r="BE110" i="2" s="1"/>
  <c r="BJ110" i="2" s="1"/>
  <c r="AQ111" i="2"/>
  <c r="AT110" i="2"/>
  <c r="AQ110" i="2"/>
  <c r="AP110" i="2"/>
  <c r="AS111" i="2"/>
  <c r="AJ112" i="2"/>
  <c r="E116" i="2"/>
  <c r="D117" i="2" s="1"/>
  <c r="T115" i="2"/>
  <c r="AK115" i="2"/>
  <c r="AM115" i="2" s="1"/>
  <c r="AL112" i="2"/>
  <c r="AN112" i="2" s="1"/>
  <c r="AI112" i="2"/>
  <c r="AH112" i="2"/>
  <c r="W114" i="2"/>
  <c r="V114" i="2"/>
  <c r="U114" i="2"/>
  <c r="AT111" i="2"/>
  <c r="AR111" i="2"/>
  <c r="Z115" i="2"/>
  <c r="AJ117" i="4" l="1"/>
  <c r="AW115" i="4"/>
  <c r="BD115" i="4" s="1"/>
  <c r="BI115" i="4" s="1"/>
  <c r="AH117" i="4"/>
  <c r="E121" i="4"/>
  <c r="D122" i="4" s="1"/>
  <c r="Q121" i="4"/>
  <c r="N121" i="4"/>
  <c r="AO116" i="4"/>
  <c r="AR116" i="4" s="1"/>
  <c r="AX115" i="4"/>
  <c r="BE115" i="4" s="1"/>
  <c r="BJ115" i="4" s="1"/>
  <c r="W119" i="4"/>
  <c r="U119" i="4"/>
  <c r="V119" i="4"/>
  <c r="AV115" i="4"/>
  <c r="BC114" i="4"/>
  <c r="AY114" i="4"/>
  <c r="AZ114" i="4"/>
  <c r="BA114" i="4"/>
  <c r="AL117" i="4"/>
  <c r="AN117" i="4" s="1"/>
  <c r="AI117" i="4"/>
  <c r="K120" i="4"/>
  <c r="Z120" i="4" s="1"/>
  <c r="AB118" i="4"/>
  <c r="AC118" i="4"/>
  <c r="AD118" i="4"/>
  <c r="AG113" i="2"/>
  <c r="AF113" i="2"/>
  <c r="AE113" i="2"/>
  <c r="AV110" i="2"/>
  <c r="BC110" i="2" s="1"/>
  <c r="AY109" i="2"/>
  <c r="BC109" i="2"/>
  <c r="AZ109" i="2"/>
  <c r="BA109" i="2"/>
  <c r="AW110" i="2"/>
  <c r="BD110" i="2" s="1"/>
  <c r="BI110" i="2" s="1"/>
  <c r="Q116" i="2"/>
  <c r="N116" i="2"/>
  <c r="K116" i="2"/>
  <c r="AO112" i="2"/>
  <c r="AT112" i="2" s="1"/>
  <c r="AA114" i="2"/>
  <c r="AX111" i="2"/>
  <c r="BE111" i="2" s="1"/>
  <c r="BJ111" i="2" s="1"/>
  <c r="AW111" i="2"/>
  <c r="BD111" i="2" s="1"/>
  <c r="BI111" i="2" s="1"/>
  <c r="AV111" i="2"/>
  <c r="W115" i="2"/>
  <c r="V115" i="2"/>
  <c r="U115" i="2"/>
  <c r="E117" i="2"/>
  <c r="D118" i="2" s="1"/>
  <c r="AQ116" i="4" l="1"/>
  <c r="AP116" i="4"/>
  <c r="AT116" i="4"/>
  <c r="AS116" i="4"/>
  <c r="AG118" i="4"/>
  <c r="E122" i="4"/>
  <c r="D123" i="4" s="1"/>
  <c r="K122" i="4"/>
  <c r="T120" i="4"/>
  <c r="BA115" i="4"/>
  <c r="BC115" i="4"/>
  <c r="AY115" i="4"/>
  <c r="AZ115" i="4"/>
  <c r="AF118" i="4"/>
  <c r="BB114" i="4"/>
  <c r="AE118" i="4"/>
  <c r="AO117" i="4"/>
  <c r="AS117" i="4" s="1"/>
  <c r="BG114" i="4"/>
  <c r="BL114" i="4" s="1"/>
  <c r="BF114" i="4"/>
  <c r="BK114" i="4" s="1"/>
  <c r="BH114" i="4"/>
  <c r="AA119" i="4"/>
  <c r="AK120" i="4"/>
  <c r="AM120" i="4" s="1"/>
  <c r="AU116" i="4"/>
  <c r="K121" i="4"/>
  <c r="T121" i="4" s="1"/>
  <c r="BF110" i="2"/>
  <c r="BK110" i="2" s="1"/>
  <c r="BG109" i="2"/>
  <c r="BL109" i="2" s="1"/>
  <c r="BF109" i="2"/>
  <c r="BK109" i="2" s="1"/>
  <c r="AI113" i="2"/>
  <c r="AH113" i="2"/>
  <c r="AL113" i="2"/>
  <c r="AN113" i="2" s="1"/>
  <c r="AO113" i="2" s="1"/>
  <c r="AJ113" i="2"/>
  <c r="BH109" i="2"/>
  <c r="BB109" i="2"/>
  <c r="AZ110" i="2"/>
  <c r="BA110" i="2"/>
  <c r="AY110" i="2"/>
  <c r="Z116" i="2"/>
  <c r="AK116" i="2"/>
  <c r="AM116" i="2" s="1"/>
  <c r="T116" i="2"/>
  <c r="W116" i="2" s="1"/>
  <c r="Q117" i="2"/>
  <c r="K117" i="2"/>
  <c r="AA115" i="2"/>
  <c r="AD115" i="2" s="1"/>
  <c r="N117" i="2"/>
  <c r="AS112" i="2"/>
  <c r="AQ112" i="2"/>
  <c r="AU112" i="2"/>
  <c r="BA111" i="2"/>
  <c r="AZ111" i="2"/>
  <c r="BC111" i="2"/>
  <c r="BF111" i="2" s="1"/>
  <c r="BK111" i="2" s="1"/>
  <c r="AY111" i="2"/>
  <c r="AP112" i="2"/>
  <c r="E118" i="2"/>
  <c r="D119" i="2" s="1"/>
  <c r="AC114" i="2"/>
  <c r="AB114" i="2"/>
  <c r="AD114" i="2"/>
  <c r="AR112" i="2"/>
  <c r="BG110" i="2"/>
  <c r="BL110" i="2" s="1"/>
  <c r="BH110" i="2"/>
  <c r="AW116" i="4" l="1"/>
  <c r="BD116" i="4" s="1"/>
  <c r="BI116" i="4" s="1"/>
  <c r="AR117" i="4"/>
  <c r="AU117" i="4"/>
  <c r="AP117" i="4"/>
  <c r="AQ117" i="4"/>
  <c r="Z121" i="4"/>
  <c r="W121" i="4"/>
  <c r="V121" i="4"/>
  <c r="U121" i="4"/>
  <c r="E123" i="4"/>
  <c r="D124" i="4" s="1"/>
  <c r="Q123" i="4"/>
  <c r="AJ118" i="4"/>
  <c r="BF115" i="4"/>
  <c r="BK115" i="4" s="1"/>
  <c r="BG115" i="4"/>
  <c r="BL115" i="4" s="1"/>
  <c r="BH115" i="4"/>
  <c r="Q122" i="4"/>
  <c r="Z122" i="4" s="1"/>
  <c r="AX116" i="4"/>
  <c r="BE116" i="4" s="1"/>
  <c r="BJ116" i="4" s="1"/>
  <c r="W120" i="4"/>
  <c r="U120" i="4"/>
  <c r="V120" i="4"/>
  <c r="AV116" i="4"/>
  <c r="AB119" i="4"/>
  <c r="AC119" i="4"/>
  <c r="AD119" i="4"/>
  <c r="AL118" i="4"/>
  <c r="AN118" i="4" s="1"/>
  <c r="AI118" i="4"/>
  <c r="AH118" i="4"/>
  <c r="AT117" i="4"/>
  <c r="BB115" i="4"/>
  <c r="AK121" i="4"/>
  <c r="AM121" i="4" s="1"/>
  <c r="N122" i="4"/>
  <c r="AR113" i="2"/>
  <c r="BB110" i="2"/>
  <c r="V116" i="2"/>
  <c r="Z117" i="2"/>
  <c r="AQ113" i="2"/>
  <c r="U116" i="2"/>
  <c r="AC115" i="2"/>
  <c r="AS113" i="2"/>
  <c r="AU113" i="2"/>
  <c r="AT113" i="2"/>
  <c r="AK117" i="2"/>
  <c r="AM117" i="2" s="1"/>
  <c r="N118" i="2"/>
  <c r="T117" i="2"/>
  <c r="W117" i="2" s="1"/>
  <c r="AP113" i="2"/>
  <c r="AG114" i="2"/>
  <c r="AB115" i="2"/>
  <c r="AF114" i="2"/>
  <c r="E119" i="2"/>
  <c r="Q119" i="2" s="1"/>
  <c r="AV112" i="2"/>
  <c r="AX112" i="2"/>
  <c r="BE112" i="2" s="1"/>
  <c r="BJ112" i="2" s="1"/>
  <c r="AW112" i="2"/>
  <c r="BD112" i="2" s="1"/>
  <c r="BI112" i="2" s="1"/>
  <c r="Q118" i="2"/>
  <c r="BB111" i="2"/>
  <c r="BH111" i="2"/>
  <c r="BG111" i="2"/>
  <c r="BL111" i="2" s="1"/>
  <c r="AE114" i="2"/>
  <c r="K118" i="2"/>
  <c r="AX113" i="2" l="1"/>
  <c r="BE113" i="2" s="1"/>
  <c r="BJ113" i="2" s="1"/>
  <c r="AV117" i="4"/>
  <c r="BC117" i="4" s="1"/>
  <c r="AW117" i="4"/>
  <c r="BD117" i="4" s="1"/>
  <c r="BI117" i="4" s="1"/>
  <c r="AX117" i="4"/>
  <c r="BE117" i="4" s="1"/>
  <c r="BJ117" i="4" s="1"/>
  <c r="AG119" i="4"/>
  <c r="E124" i="4"/>
  <c r="D125" i="4" s="1"/>
  <c r="Q124" i="4"/>
  <c r="N124" i="4"/>
  <c r="T122" i="4"/>
  <c r="AK122" i="4"/>
  <c r="AM122" i="4" s="1"/>
  <c r="AE119" i="4"/>
  <c r="N123" i="4"/>
  <c r="AO118" i="4"/>
  <c r="AQ118" i="4" s="1"/>
  <c r="AA121" i="4"/>
  <c r="BA116" i="4"/>
  <c r="AZ116" i="4"/>
  <c r="BC116" i="4"/>
  <c r="AY116" i="4"/>
  <c r="AA120" i="4"/>
  <c r="AF119" i="4"/>
  <c r="K123" i="4"/>
  <c r="AA116" i="2"/>
  <c r="AD116" i="2" s="1"/>
  <c r="U117" i="2"/>
  <c r="AH114" i="2"/>
  <c r="V117" i="2"/>
  <c r="AE115" i="2"/>
  <c r="AW113" i="2"/>
  <c r="BD113" i="2" s="1"/>
  <c r="BI113" i="2" s="1"/>
  <c r="AV113" i="2"/>
  <c r="BC113" i="2" s="1"/>
  <c r="AG115" i="2"/>
  <c r="AF115" i="2"/>
  <c r="N119" i="2"/>
  <c r="AK118" i="2"/>
  <c r="AM118" i="2" s="1"/>
  <c r="BA112" i="2"/>
  <c r="AZ112" i="2"/>
  <c r="BC112" i="2"/>
  <c r="BF112" i="2" s="1"/>
  <c r="BK112" i="2" s="1"/>
  <c r="AY112" i="2"/>
  <c r="K119" i="2"/>
  <c r="AJ114" i="2"/>
  <c r="AL114" i="2"/>
  <c r="AN114" i="2" s="1"/>
  <c r="AI114" i="2"/>
  <c r="T118" i="2"/>
  <c r="Z118" i="2"/>
  <c r="D120" i="2"/>
  <c r="BA117" i="4" l="1"/>
  <c r="AZ117" i="4"/>
  <c r="AY117" i="4"/>
  <c r="AH119" i="4"/>
  <c r="AT118" i="4"/>
  <c r="AS118" i="4"/>
  <c r="AU118" i="4"/>
  <c r="BB116" i="4"/>
  <c r="E125" i="4"/>
  <c r="D126" i="4" s="1"/>
  <c r="Q125" i="4"/>
  <c r="N125" i="4"/>
  <c r="Z123" i="4"/>
  <c r="T123" i="4"/>
  <c r="AK123" i="4"/>
  <c r="AM123" i="4" s="1"/>
  <c r="BH116" i="4"/>
  <c r="BG116" i="4"/>
  <c r="BL116" i="4" s="1"/>
  <c r="BF116" i="4"/>
  <c r="BK116" i="4" s="1"/>
  <c r="AL119" i="4"/>
  <c r="AN119" i="4" s="1"/>
  <c r="AI119" i="4"/>
  <c r="AJ119" i="4"/>
  <c r="AB120" i="4"/>
  <c r="AC120" i="4"/>
  <c r="AD120" i="4"/>
  <c r="AB121" i="4"/>
  <c r="AC121" i="4"/>
  <c r="AD121" i="4"/>
  <c r="AR118" i="4"/>
  <c r="BH117" i="4"/>
  <c r="BG117" i="4"/>
  <c r="BL117" i="4" s="1"/>
  <c r="BF117" i="4"/>
  <c r="BK117" i="4" s="1"/>
  <c r="AP118" i="4"/>
  <c r="W122" i="4"/>
  <c r="U122" i="4"/>
  <c r="V122" i="4"/>
  <c r="K124" i="4"/>
  <c r="BF113" i="2"/>
  <c r="BK113" i="2" s="1"/>
  <c r="AB116" i="2"/>
  <c r="AC116" i="2"/>
  <c r="AA117" i="2"/>
  <c r="AD117" i="2" s="1"/>
  <c r="AI115" i="2"/>
  <c r="AY113" i="2"/>
  <c r="BA113" i="2"/>
  <c r="AZ113" i="2"/>
  <c r="AJ115" i="2"/>
  <c r="AL115" i="2"/>
  <c r="AN115" i="2" s="1"/>
  <c r="BB112" i="2"/>
  <c r="AH115" i="2"/>
  <c r="E120" i="2"/>
  <c r="N120" i="2" s="1"/>
  <c r="BG112" i="2"/>
  <c r="BL112" i="2" s="1"/>
  <c r="BH112" i="2"/>
  <c r="T119" i="2"/>
  <c r="AK119" i="2"/>
  <c r="AM119" i="2" s="1"/>
  <c r="W118" i="2"/>
  <c r="V118" i="2"/>
  <c r="U118" i="2"/>
  <c r="AO114" i="2"/>
  <c r="AT114" i="2" s="1"/>
  <c r="Z119" i="2"/>
  <c r="BG113" i="2"/>
  <c r="BL113" i="2" s="1"/>
  <c r="BH113" i="2"/>
  <c r="BB117" i="4" l="1"/>
  <c r="AF120" i="4"/>
  <c r="AF121" i="4"/>
  <c r="E126" i="4"/>
  <c r="D127" i="4" s="1"/>
  <c r="K126" i="4"/>
  <c r="Q126" i="4"/>
  <c r="AG121" i="4"/>
  <c r="AH121" i="4" s="1"/>
  <c r="AG120" i="4"/>
  <c r="AO119" i="4"/>
  <c r="AT119" i="4" s="1"/>
  <c r="AK124" i="4"/>
  <c r="AM124" i="4" s="1"/>
  <c r="T124" i="4"/>
  <c r="AA122" i="4"/>
  <c r="AE121" i="4"/>
  <c r="AE120" i="4"/>
  <c r="Z124" i="4"/>
  <c r="AX118" i="4"/>
  <c r="BE118" i="4" s="1"/>
  <c r="BJ118" i="4" s="1"/>
  <c r="AW118" i="4"/>
  <c r="BD118" i="4" s="1"/>
  <c r="BI118" i="4" s="1"/>
  <c r="AV118" i="4"/>
  <c r="W123" i="4"/>
  <c r="U123" i="4"/>
  <c r="V123" i="4"/>
  <c r="K125" i="4"/>
  <c r="AK125" i="4" s="1"/>
  <c r="AM125" i="4" s="1"/>
  <c r="AB117" i="2"/>
  <c r="K120" i="2"/>
  <c r="AK120" i="2" s="1"/>
  <c r="AM120" i="2" s="1"/>
  <c r="Q120" i="2"/>
  <c r="AF116" i="2"/>
  <c r="AE116" i="2"/>
  <c r="AG116" i="2"/>
  <c r="AC117" i="2"/>
  <c r="BB113" i="2"/>
  <c r="AO115" i="2"/>
  <c r="AQ115" i="2" s="1"/>
  <c r="AU114" i="2"/>
  <c r="AR114" i="2"/>
  <c r="AQ114" i="2"/>
  <c r="U119" i="2"/>
  <c r="V119" i="2"/>
  <c r="W119" i="2"/>
  <c r="AS114" i="2"/>
  <c r="AA118" i="2"/>
  <c r="D121" i="2"/>
  <c r="AP114" i="2"/>
  <c r="AJ121" i="4" l="1"/>
  <c r="AH120" i="4"/>
  <c r="AR119" i="4"/>
  <c r="AP119" i="4"/>
  <c r="AQ119" i="4"/>
  <c r="AS119" i="4"/>
  <c r="AU119" i="4"/>
  <c r="E127" i="4"/>
  <c r="K127" i="4" s="1"/>
  <c r="Z125" i="4"/>
  <c r="Z126" i="4"/>
  <c r="BC118" i="4"/>
  <c r="AY118" i="4"/>
  <c r="BA118" i="4"/>
  <c r="AZ118" i="4"/>
  <c r="W124" i="4"/>
  <c r="U124" i="4"/>
  <c r="V124" i="4"/>
  <c r="T125" i="4"/>
  <c r="AL120" i="4"/>
  <c r="AN120" i="4" s="1"/>
  <c r="AI120" i="4"/>
  <c r="AJ120" i="4"/>
  <c r="AA123" i="4"/>
  <c r="AL121" i="4"/>
  <c r="AN121" i="4" s="1"/>
  <c r="AI121" i="4"/>
  <c r="AB122" i="4"/>
  <c r="AC122" i="4"/>
  <c r="AD122" i="4"/>
  <c r="N126" i="4"/>
  <c r="AG117" i="2"/>
  <c r="T120" i="2"/>
  <c r="U120" i="2" s="1"/>
  <c r="Z120" i="2"/>
  <c r="AH116" i="2"/>
  <c r="AI116" i="2"/>
  <c r="AL116" i="2"/>
  <c r="AN116" i="2" s="1"/>
  <c r="AO116" i="2" s="1"/>
  <c r="AJ116" i="2"/>
  <c r="AE117" i="2"/>
  <c r="AF117" i="2"/>
  <c r="AU115" i="2"/>
  <c r="AT115" i="2"/>
  <c r="AP115" i="2"/>
  <c r="AS115" i="2"/>
  <c r="AR115" i="2"/>
  <c r="AV114" i="2"/>
  <c r="AX114" i="2"/>
  <c r="BE114" i="2" s="1"/>
  <c r="BJ114" i="2" s="1"/>
  <c r="AW114" i="2"/>
  <c r="BD114" i="2" s="1"/>
  <c r="BI114" i="2" s="1"/>
  <c r="AA119" i="2"/>
  <c r="E121" i="2"/>
  <c r="N121" i="2" s="1"/>
  <c r="AB118" i="2"/>
  <c r="AC118" i="2"/>
  <c r="AD118" i="2"/>
  <c r="V120" i="2" l="1"/>
  <c r="AW119" i="4"/>
  <c r="BD119" i="4" s="1"/>
  <c r="BI119" i="4" s="1"/>
  <c r="AX119" i="4"/>
  <c r="BE119" i="4" s="1"/>
  <c r="BJ119" i="4" s="1"/>
  <c r="AV119" i="4"/>
  <c r="AF122" i="4"/>
  <c r="AG122" i="4"/>
  <c r="AB123" i="4"/>
  <c r="AC123" i="4"/>
  <c r="AD123" i="4"/>
  <c r="AO120" i="4"/>
  <c r="AS120" i="4" s="1"/>
  <c r="W125" i="4"/>
  <c r="V125" i="4"/>
  <c r="U125" i="4"/>
  <c r="BG118" i="4"/>
  <c r="BL118" i="4" s="1"/>
  <c r="BF118" i="4"/>
  <c r="BK118" i="4" s="1"/>
  <c r="BH118" i="4"/>
  <c r="N127" i="4"/>
  <c r="AO121" i="4"/>
  <c r="AQ121" i="4" s="1"/>
  <c r="T126" i="4"/>
  <c r="AK126" i="4"/>
  <c r="AM126" i="4" s="1"/>
  <c r="AE122" i="4"/>
  <c r="AA124" i="4"/>
  <c r="Q127" i="4"/>
  <c r="Z127" i="4" s="1"/>
  <c r="D128" i="4"/>
  <c r="BB118" i="4"/>
  <c r="AH117" i="2"/>
  <c r="AI117" i="2"/>
  <c r="AT116" i="2"/>
  <c r="W120" i="2"/>
  <c r="AA120" i="2" s="1"/>
  <c r="K121" i="2"/>
  <c r="AK121" i="2" s="1"/>
  <c r="AM121" i="2" s="1"/>
  <c r="AU116" i="2"/>
  <c r="AS116" i="2"/>
  <c r="AQ116" i="2"/>
  <c r="AP116" i="2"/>
  <c r="AR116" i="2"/>
  <c r="AL117" i="2"/>
  <c r="AN117" i="2" s="1"/>
  <c r="AO117" i="2" s="1"/>
  <c r="AJ117" i="2"/>
  <c r="AF118" i="2"/>
  <c r="AW115" i="2"/>
  <c r="BD115" i="2" s="1"/>
  <c r="BI115" i="2" s="1"/>
  <c r="AV115" i="2"/>
  <c r="AX115" i="2"/>
  <c r="BE115" i="2" s="1"/>
  <c r="BJ115" i="2" s="1"/>
  <c r="AC119" i="2"/>
  <c r="AB119" i="2"/>
  <c r="AD119" i="2"/>
  <c r="Q121" i="2"/>
  <c r="AZ114" i="2"/>
  <c r="BA114" i="2"/>
  <c r="BC114" i="2"/>
  <c r="BF114" i="2" s="1"/>
  <c r="BK114" i="2" s="1"/>
  <c r="AY114" i="2"/>
  <c r="AE118" i="2"/>
  <c r="AG118" i="2"/>
  <c r="D122" i="2"/>
  <c r="AH122" i="4" l="1"/>
  <c r="BA119" i="4"/>
  <c r="AY119" i="4"/>
  <c r="BC119" i="4"/>
  <c r="BH119" i="4" s="1"/>
  <c r="AZ119" i="4"/>
  <c r="AJ122" i="4"/>
  <c r="AP121" i="4"/>
  <c r="AF123" i="4"/>
  <c r="AQ120" i="4"/>
  <c r="AT121" i="4"/>
  <c r="AR120" i="4"/>
  <c r="AS121" i="4"/>
  <c r="AT120" i="4"/>
  <c r="AU121" i="4"/>
  <c r="AP120" i="4"/>
  <c r="AU120" i="4"/>
  <c r="AR121" i="4"/>
  <c r="AG123" i="4"/>
  <c r="AB124" i="4"/>
  <c r="AC124" i="4"/>
  <c r="AD124" i="4"/>
  <c r="W126" i="4"/>
  <c r="U126" i="4"/>
  <c r="V126" i="4"/>
  <c r="T127" i="4"/>
  <c r="AK127" i="4"/>
  <c r="AM127" i="4" s="1"/>
  <c r="AA125" i="4"/>
  <c r="AE123" i="4"/>
  <c r="E128" i="4"/>
  <c r="D129" i="4" s="1"/>
  <c r="K128" i="4"/>
  <c r="Q128" i="4"/>
  <c r="AL122" i="4"/>
  <c r="AN122" i="4" s="1"/>
  <c r="AI122" i="4"/>
  <c r="T121" i="2"/>
  <c r="V121" i="2" s="1"/>
  <c r="Z121" i="2"/>
  <c r="AV116" i="2"/>
  <c r="BC116" i="2" s="1"/>
  <c r="AW116" i="2"/>
  <c r="BD116" i="2" s="1"/>
  <c r="BI116" i="2" s="1"/>
  <c r="AX116" i="2"/>
  <c r="BE116" i="2" s="1"/>
  <c r="BJ116" i="2" s="1"/>
  <c r="AR117" i="2"/>
  <c r="AH118" i="2"/>
  <c r="AU117" i="2"/>
  <c r="AE119" i="2"/>
  <c r="AP117" i="2"/>
  <c r="AS117" i="2"/>
  <c r="AQ117" i="2"/>
  <c r="AT117" i="2"/>
  <c r="AY115" i="2"/>
  <c r="AZ115" i="2"/>
  <c r="BA115" i="2"/>
  <c r="BC115" i="2"/>
  <c r="BF115" i="2" s="1"/>
  <c r="BK115" i="2" s="1"/>
  <c r="E122" i="2"/>
  <c r="K122" i="2" s="1"/>
  <c r="AL118" i="2"/>
  <c r="AN118" i="2" s="1"/>
  <c r="AI118" i="2"/>
  <c r="BB114" i="2"/>
  <c r="AJ118" i="2"/>
  <c r="BH114" i="2"/>
  <c r="BG114" i="2"/>
  <c r="BL114" i="2" s="1"/>
  <c r="W121" i="2"/>
  <c r="AG119" i="2"/>
  <c r="AB120" i="2"/>
  <c r="AC120" i="2"/>
  <c r="AD120" i="2"/>
  <c r="AF119" i="2"/>
  <c r="BG119" i="4" l="1"/>
  <c r="BL119" i="4" s="1"/>
  <c r="AV120" i="4"/>
  <c r="BC120" i="4" s="1"/>
  <c r="BB119" i="4"/>
  <c r="BF119" i="4"/>
  <c r="BK119" i="4" s="1"/>
  <c r="AH123" i="4"/>
  <c r="AW120" i="4"/>
  <c r="BD120" i="4" s="1"/>
  <c r="BI120" i="4" s="1"/>
  <c r="Z128" i="4"/>
  <c r="AX120" i="4"/>
  <c r="BE120" i="4" s="1"/>
  <c r="BJ120" i="4" s="1"/>
  <c r="AE124" i="4"/>
  <c r="AV121" i="4"/>
  <c r="BC121" i="4" s="1"/>
  <c r="AW121" i="4"/>
  <c r="BD121" i="4" s="1"/>
  <c r="BI121" i="4" s="1"/>
  <c r="AX121" i="4"/>
  <c r="BE121" i="4" s="1"/>
  <c r="BJ121" i="4" s="1"/>
  <c r="E129" i="4"/>
  <c r="D130" i="4" s="1"/>
  <c r="K129" i="4"/>
  <c r="Q129" i="4"/>
  <c r="AL123" i="4"/>
  <c r="AN123" i="4" s="1"/>
  <c r="AI123" i="4"/>
  <c r="AA126" i="4"/>
  <c r="AO122" i="4"/>
  <c r="AP122" i="4" s="1"/>
  <c r="W127" i="4"/>
  <c r="V127" i="4"/>
  <c r="U127" i="4"/>
  <c r="AG124" i="4"/>
  <c r="N128" i="4"/>
  <c r="AB125" i="4"/>
  <c r="AC125" i="4"/>
  <c r="AD125" i="4"/>
  <c r="AJ123" i="4"/>
  <c r="AF124" i="4"/>
  <c r="U121" i="2"/>
  <c r="AA121" i="2" s="1"/>
  <c r="BH116" i="2"/>
  <c r="BF116" i="2"/>
  <c r="BK116" i="2" s="1"/>
  <c r="AX117" i="2"/>
  <c r="BE117" i="2" s="1"/>
  <c r="BJ117" i="2" s="1"/>
  <c r="AW117" i="2"/>
  <c r="BD117" i="2" s="1"/>
  <c r="BI117" i="2" s="1"/>
  <c r="BG116" i="2"/>
  <c r="BL116" i="2" s="1"/>
  <c r="BA116" i="2"/>
  <c r="AY116" i="2"/>
  <c r="AZ116" i="2"/>
  <c r="AV117" i="2"/>
  <c r="BC117" i="2" s="1"/>
  <c r="BB115" i="2"/>
  <c r="AJ119" i="2"/>
  <c r="AH119" i="2"/>
  <c r="N122" i="2"/>
  <c r="T122" i="2" s="1"/>
  <c r="AF120" i="2"/>
  <c r="Q122" i="2"/>
  <c r="Z122" i="2" s="1"/>
  <c r="BG115" i="2"/>
  <c r="BL115" i="2" s="1"/>
  <c r="BH115" i="2"/>
  <c r="D123" i="2"/>
  <c r="AI119" i="2"/>
  <c r="AO118" i="2"/>
  <c r="AP118" i="2" s="1"/>
  <c r="AE120" i="2"/>
  <c r="AG120" i="2"/>
  <c r="AL119" i="2"/>
  <c r="AN119" i="2" s="1"/>
  <c r="AJ124" i="4" l="1"/>
  <c r="AZ120" i="4"/>
  <c r="AI124" i="4"/>
  <c r="BA120" i="4"/>
  <c r="AY120" i="4"/>
  <c r="AY121" i="4"/>
  <c r="BA121" i="4"/>
  <c r="AZ121" i="4"/>
  <c r="AQ122" i="4"/>
  <c r="AG125" i="4"/>
  <c r="E130" i="4"/>
  <c r="Q130" i="4" s="1"/>
  <c r="BH121" i="4"/>
  <c r="BG121" i="4"/>
  <c r="BL121" i="4" s="1"/>
  <c r="BF121" i="4"/>
  <c r="BK121" i="4" s="1"/>
  <c r="AA127" i="4"/>
  <c r="AS122" i="4"/>
  <c r="AR122" i="4"/>
  <c r="Z129" i="4"/>
  <c r="T128" i="4"/>
  <c r="AK128" i="4"/>
  <c r="AM128" i="4" s="1"/>
  <c r="AB126" i="4"/>
  <c r="AC126" i="4"/>
  <c r="AD126" i="4"/>
  <c r="AF125" i="4"/>
  <c r="AU122" i="4"/>
  <c r="BH120" i="4"/>
  <c r="BG120" i="4"/>
  <c r="BL120" i="4" s="1"/>
  <c r="BF120" i="4"/>
  <c r="BK120" i="4" s="1"/>
  <c r="AE125" i="4"/>
  <c r="AH124" i="4"/>
  <c r="AT122" i="4"/>
  <c r="AL124" i="4"/>
  <c r="AN124" i="4" s="1"/>
  <c r="AO123" i="4"/>
  <c r="AP123" i="4" s="1"/>
  <c r="N129" i="4"/>
  <c r="BF117" i="2"/>
  <c r="BK117" i="2" s="1"/>
  <c r="BB116" i="2"/>
  <c r="AZ117" i="2"/>
  <c r="AJ120" i="2"/>
  <c r="BA117" i="2"/>
  <c r="AY117" i="2"/>
  <c r="AR118" i="2"/>
  <c r="AK122" i="2"/>
  <c r="AM122" i="2" s="1"/>
  <c r="E123" i="2"/>
  <c r="Q123" i="2" s="1"/>
  <c r="AH120" i="2"/>
  <c r="AT118" i="2"/>
  <c r="AC121" i="2"/>
  <c r="AB121" i="2"/>
  <c r="AD121" i="2"/>
  <c r="AL120" i="2"/>
  <c r="AN120" i="2" s="1"/>
  <c r="AI120" i="2"/>
  <c r="AQ118" i="2"/>
  <c r="AO119" i="2"/>
  <c r="AS119" i="2" s="1"/>
  <c r="AU118" i="2"/>
  <c r="AS118" i="2"/>
  <c r="BH117" i="2"/>
  <c r="BG117" i="2"/>
  <c r="BL117" i="2" s="1"/>
  <c r="U122" i="2"/>
  <c r="W122" i="2"/>
  <c r="V122" i="2"/>
  <c r="BB120" i="4" l="1"/>
  <c r="BB121" i="4"/>
  <c r="AS123" i="4"/>
  <c r="AQ123" i="4"/>
  <c r="AR123" i="4"/>
  <c r="AJ125" i="4"/>
  <c r="AG126" i="4"/>
  <c r="K130" i="4"/>
  <c r="AH125" i="4"/>
  <c r="AF126" i="4"/>
  <c r="W128" i="4"/>
  <c r="U128" i="4"/>
  <c r="V128" i="4"/>
  <c r="AB127" i="4"/>
  <c r="AC127" i="4"/>
  <c r="AD127" i="4"/>
  <c r="T129" i="4"/>
  <c r="AK129" i="4"/>
  <c r="AM129" i="4" s="1"/>
  <c r="AT123" i="4"/>
  <c r="AO124" i="4"/>
  <c r="AR124" i="4" s="1"/>
  <c r="AL125" i="4"/>
  <c r="AN125" i="4" s="1"/>
  <c r="AI125" i="4"/>
  <c r="AE126" i="4"/>
  <c r="N130" i="4"/>
  <c r="D131" i="4"/>
  <c r="AU123" i="4"/>
  <c r="AX122" i="4"/>
  <c r="BE122" i="4" s="1"/>
  <c r="BJ122" i="4" s="1"/>
  <c r="AW122" i="4"/>
  <c r="BD122" i="4" s="1"/>
  <c r="BI122" i="4" s="1"/>
  <c r="AV122" i="4"/>
  <c r="D124" i="2"/>
  <c r="N123" i="2"/>
  <c r="BB117" i="2"/>
  <c r="AG121" i="2"/>
  <c r="AW118" i="2"/>
  <c r="BD118" i="2" s="1"/>
  <c r="BI118" i="2" s="1"/>
  <c r="AU119" i="2"/>
  <c r="AP119" i="2"/>
  <c r="K123" i="2"/>
  <c r="Z123" i="2" s="1"/>
  <c r="AX118" i="2"/>
  <c r="BE118" i="2" s="1"/>
  <c r="BJ118" i="2" s="1"/>
  <c r="AA122" i="2"/>
  <c r="AQ119" i="2"/>
  <c r="AE121" i="2"/>
  <c r="AV118" i="2"/>
  <c r="E124" i="2"/>
  <c r="D125" i="2" s="1"/>
  <c r="AR119" i="2"/>
  <c r="AT119" i="2"/>
  <c r="AO120" i="2"/>
  <c r="AQ120" i="2" s="1"/>
  <c r="AF121" i="2"/>
  <c r="AV123" i="4" l="1"/>
  <c r="BC123" i="4" s="1"/>
  <c r="AU124" i="4"/>
  <c r="AX124" i="4" s="1"/>
  <c r="BE124" i="4" s="1"/>
  <c r="BJ124" i="4" s="1"/>
  <c r="AG127" i="4"/>
  <c r="AP124" i="4"/>
  <c r="AV124" i="4" s="1"/>
  <c r="AQ124" i="4"/>
  <c r="AE127" i="4"/>
  <c r="AW123" i="4"/>
  <c r="BD123" i="4" s="1"/>
  <c r="BI123" i="4" s="1"/>
  <c r="AL126" i="4"/>
  <c r="AN126" i="4" s="1"/>
  <c r="AI126" i="4"/>
  <c r="W129" i="4"/>
  <c r="U129" i="4"/>
  <c r="V129" i="4"/>
  <c r="AJ126" i="4"/>
  <c r="AX123" i="4"/>
  <c r="BE123" i="4" s="1"/>
  <c r="BJ123" i="4" s="1"/>
  <c r="BC122" i="4"/>
  <c r="AY122" i="4"/>
  <c r="BA122" i="4"/>
  <c r="AZ122" i="4"/>
  <c r="E131" i="4"/>
  <c r="D132" i="4" s="1"/>
  <c r="N131" i="4"/>
  <c r="K131" i="4"/>
  <c r="AT124" i="4"/>
  <c r="AS124" i="4"/>
  <c r="AH126" i="4"/>
  <c r="T130" i="4"/>
  <c r="AK130" i="4"/>
  <c r="AM130" i="4" s="1"/>
  <c r="AO125" i="4"/>
  <c r="AU125" i="4" s="1"/>
  <c r="AF127" i="4"/>
  <c r="AA128" i="4"/>
  <c r="Z130" i="4"/>
  <c r="AJ121" i="2"/>
  <c r="AK123" i="2"/>
  <c r="AM123" i="2" s="1"/>
  <c r="T123" i="2"/>
  <c r="W123" i="2" s="1"/>
  <c r="AR120" i="2"/>
  <c r="K124" i="2"/>
  <c r="E125" i="2"/>
  <c r="Q125" i="2" s="1"/>
  <c r="AU120" i="2"/>
  <c r="AS120" i="2"/>
  <c r="N124" i="2"/>
  <c r="AY118" i="2"/>
  <c r="BA118" i="2"/>
  <c r="AZ118" i="2"/>
  <c r="BC118" i="2"/>
  <c r="BF118" i="2" s="1"/>
  <c r="BK118" i="2" s="1"/>
  <c r="AP120" i="2"/>
  <c r="Q124" i="2"/>
  <c r="AL121" i="2"/>
  <c r="AN121" i="2" s="1"/>
  <c r="AI121" i="2"/>
  <c r="AB122" i="2"/>
  <c r="AC122" i="2"/>
  <c r="AD122" i="2"/>
  <c r="AT120" i="2"/>
  <c r="AV119" i="2"/>
  <c r="AW119" i="2"/>
  <c r="BD119" i="2" s="1"/>
  <c r="BI119" i="2" s="1"/>
  <c r="AX119" i="2"/>
  <c r="BE119" i="2" s="1"/>
  <c r="BJ119" i="2" s="1"/>
  <c r="AH121" i="2"/>
  <c r="AS125" i="4" l="1"/>
  <c r="AW124" i="4"/>
  <c r="BD124" i="4" s="1"/>
  <c r="BI124" i="4" s="1"/>
  <c r="AJ127" i="4"/>
  <c r="AP125" i="4"/>
  <c r="E132" i="4"/>
  <c r="D133" i="4" s="1"/>
  <c r="Q132" i="4"/>
  <c r="N132" i="4"/>
  <c r="AH127" i="4"/>
  <c r="AY123" i="4"/>
  <c r="T131" i="4"/>
  <c r="AK131" i="4"/>
  <c r="AM131" i="4" s="1"/>
  <c r="AZ124" i="4"/>
  <c r="BC124" i="4"/>
  <c r="BF123" i="4"/>
  <c r="BK123" i="4" s="1"/>
  <c r="BH123" i="4"/>
  <c r="BG123" i="4"/>
  <c r="BL123" i="4" s="1"/>
  <c r="AR125" i="4"/>
  <c r="AT125" i="4"/>
  <c r="W130" i="4"/>
  <c r="V130" i="4"/>
  <c r="U130" i="4"/>
  <c r="BB122" i="4"/>
  <c r="AO126" i="4"/>
  <c r="AU126" i="4" s="1"/>
  <c r="AL127" i="4"/>
  <c r="AN127" i="4" s="1"/>
  <c r="AI127" i="4"/>
  <c r="AZ123" i="4"/>
  <c r="AB128" i="4"/>
  <c r="AC128" i="4"/>
  <c r="AD128" i="4"/>
  <c r="AQ125" i="4"/>
  <c r="Q131" i="4"/>
  <c r="Z131" i="4" s="1"/>
  <c r="BG122" i="4"/>
  <c r="BL122" i="4" s="1"/>
  <c r="BF122" i="4"/>
  <c r="BK122" i="4" s="1"/>
  <c r="BH122" i="4"/>
  <c r="AA129" i="4"/>
  <c r="BA123" i="4"/>
  <c r="V123" i="2"/>
  <c r="U123" i="2"/>
  <c r="AV120" i="2"/>
  <c r="BC120" i="2" s="1"/>
  <c r="D126" i="2"/>
  <c r="E126" i="2" s="1"/>
  <c r="K126" i="2" s="1"/>
  <c r="Z124" i="2"/>
  <c r="AE122" i="2"/>
  <c r="N125" i="2"/>
  <c r="AK124" i="2"/>
  <c r="AM124" i="2" s="1"/>
  <c r="T124" i="2"/>
  <c r="AW120" i="2"/>
  <c r="BD120" i="2" s="1"/>
  <c r="BI120" i="2" s="1"/>
  <c r="BA119" i="2"/>
  <c r="AZ119" i="2"/>
  <c r="AY119" i="2"/>
  <c r="BC119" i="2"/>
  <c r="BF119" i="2" s="1"/>
  <c r="BK119" i="2" s="1"/>
  <c r="AO121" i="2"/>
  <c r="AP121" i="2" s="1"/>
  <c r="AX120" i="2"/>
  <c r="BE120" i="2" s="1"/>
  <c r="BJ120" i="2" s="1"/>
  <c r="BG118" i="2"/>
  <c r="BL118" i="2" s="1"/>
  <c r="BH118" i="2"/>
  <c r="AG122" i="2"/>
  <c r="AF122" i="2"/>
  <c r="BB118" i="2"/>
  <c r="K125" i="2"/>
  <c r="BA124" i="4" l="1"/>
  <c r="AY124" i="4"/>
  <c r="AS126" i="4"/>
  <c r="AE128" i="4"/>
  <c r="E133" i="4"/>
  <c r="K133" i="4" s="1"/>
  <c r="AA130" i="4"/>
  <c r="AV125" i="4"/>
  <c r="AX125" i="4"/>
  <c r="BE125" i="4" s="1"/>
  <c r="BJ125" i="4" s="1"/>
  <c r="AW125" i="4"/>
  <c r="BD125" i="4" s="1"/>
  <c r="BI125" i="4" s="1"/>
  <c r="BB123" i="4"/>
  <c r="AO127" i="4"/>
  <c r="AP127" i="4" s="1"/>
  <c r="AR126" i="4"/>
  <c r="BH124" i="4"/>
  <c r="BG124" i="4"/>
  <c r="BL124" i="4" s="1"/>
  <c r="BF124" i="4"/>
  <c r="BK124" i="4" s="1"/>
  <c r="W131" i="4"/>
  <c r="V131" i="4"/>
  <c r="U131" i="4"/>
  <c r="AG128" i="4"/>
  <c r="AT126" i="4"/>
  <c r="AQ126" i="4"/>
  <c r="AB129" i="4"/>
  <c r="AC129" i="4"/>
  <c r="AD129" i="4"/>
  <c r="AF128" i="4"/>
  <c r="AP126" i="4"/>
  <c r="K132" i="4"/>
  <c r="BF120" i="2"/>
  <c r="BK120" i="2" s="1"/>
  <c r="AA123" i="2"/>
  <c r="AD123" i="2" s="1"/>
  <c r="AK125" i="2"/>
  <c r="AM125" i="2" s="1"/>
  <c r="AI122" i="2"/>
  <c r="AJ122" i="2"/>
  <c r="AR121" i="2"/>
  <c r="D127" i="2"/>
  <c r="Q126" i="2"/>
  <c r="Z126" i="2" s="1"/>
  <c r="BA120" i="2"/>
  <c r="N126" i="2"/>
  <c r="T126" i="2" s="1"/>
  <c r="AH122" i="2"/>
  <c r="AL122" i="2"/>
  <c r="AN122" i="2" s="1"/>
  <c r="AS121" i="2"/>
  <c r="BH119" i="2"/>
  <c r="BG119" i="2"/>
  <c r="BL119" i="2" s="1"/>
  <c r="V124" i="2"/>
  <c r="W124" i="2"/>
  <c r="U124" i="2"/>
  <c r="AZ120" i="2"/>
  <c r="Z125" i="2"/>
  <c r="AQ121" i="2"/>
  <c r="BB119" i="2"/>
  <c r="E127" i="2"/>
  <c r="K127" i="2" s="1"/>
  <c r="T125" i="2"/>
  <c r="AY120" i="2"/>
  <c r="AU121" i="2"/>
  <c r="AT121" i="2"/>
  <c r="BG120" i="2"/>
  <c r="BL120" i="2" s="1"/>
  <c r="BH120" i="2"/>
  <c r="AJ128" i="4" l="1"/>
  <c r="BB124" i="4"/>
  <c r="AT127" i="4"/>
  <c r="AE129" i="4"/>
  <c r="Z132" i="4"/>
  <c r="AZ125" i="4"/>
  <c r="BC125" i="4"/>
  <c r="AY125" i="4"/>
  <c r="BA125" i="4"/>
  <c r="AL128" i="4"/>
  <c r="AN128" i="4" s="1"/>
  <c r="N133" i="4"/>
  <c r="AX126" i="4"/>
  <c r="BE126" i="4" s="1"/>
  <c r="BJ126" i="4" s="1"/>
  <c r="AW126" i="4"/>
  <c r="BD126" i="4" s="1"/>
  <c r="BI126" i="4" s="1"/>
  <c r="AV126" i="4"/>
  <c r="AQ127" i="4"/>
  <c r="AK132" i="4"/>
  <c r="AM132" i="4" s="1"/>
  <c r="AG129" i="4"/>
  <c r="AA131" i="4"/>
  <c r="AS127" i="4"/>
  <c r="AU127" i="4"/>
  <c r="T132" i="4"/>
  <c r="AB130" i="4"/>
  <c r="AC130" i="4"/>
  <c r="AD130" i="4"/>
  <c r="Q133" i="4"/>
  <c r="Z133" i="4" s="1"/>
  <c r="D134" i="4"/>
  <c r="AF129" i="4"/>
  <c r="AH128" i="4"/>
  <c r="AR127" i="4"/>
  <c r="AI128" i="4"/>
  <c r="AB123" i="2"/>
  <c r="AC123" i="2"/>
  <c r="AA124" i="2"/>
  <c r="AB124" i="2" s="1"/>
  <c r="AK126" i="2"/>
  <c r="AM126" i="2" s="1"/>
  <c r="BB120" i="2"/>
  <c r="AW121" i="2"/>
  <c r="BD121" i="2" s="1"/>
  <c r="BI121" i="2" s="1"/>
  <c r="AV121" i="2"/>
  <c r="AO122" i="2"/>
  <c r="AU122" i="2" s="1"/>
  <c r="AX121" i="2"/>
  <c r="BE121" i="2" s="1"/>
  <c r="BJ121" i="2" s="1"/>
  <c r="D128" i="2"/>
  <c r="W125" i="2"/>
  <c r="U125" i="2"/>
  <c r="V125" i="2"/>
  <c r="N127" i="2"/>
  <c r="Q127" i="2"/>
  <c r="Z127" i="2" s="1"/>
  <c r="U126" i="2"/>
  <c r="W126" i="2"/>
  <c r="V126" i="2"/>
  <c r="AJ129" i="4" l="1"/>
  <c r="AI129" i="4"/>
  <c r="AG130" i="4"/>
  <c r="AB131" i="4"/>
  <c r="AC131" i="4"/>
  <c r="AD131" i="4"/>
  <c r="T133" i="4"/>
  <c r="AK133" i="4"/>
  <c r="AM133" i="4" s="1"/>
  <c r="BH125" i="4"/>
  <c r="BG125" i="4"/>
  <c r="BL125" i="4" s="1"/>
  <c r="BF125" i="4"/>
  <c r="BK125" i="4" s="1"/>
  <c r="W132" i="4"/>
  <c r="V132" i="4"/>
  <c r="U132" i="4"/>
  <c r="BC126" i="4"/>
  <c r="AY126" i="4"/>
  <c r="BA126" i="4"/>
  <c r="AZ126" i="4"/>
  <c r="AO128" i="4"/>
  <c r="AR128" i="4" s="1"/>
  <c r="AF130" i="4"/>
  <c r="AH129" i="4"/>
  <c r="AL129" i="4"/>
  <c r="AN129" i="4" s="1"/>
  <c r="AX127" i="4"/>
  <c r="BE127" i="4" s="1"/>
  <c r="BJ127" i="4" s="1"/>
  <c r="AW127" i="4"/>
  <c r="BD127" i="4" s="1"/>
  <c r="BI127" i="4" s="1"/>
  <c r="AV127" i="4"/>
  <c r="E134" i="4"/>
  <c r="K134" i="4" s="1"/>
  <c r="N134" i="4"/>
  <c r="AE130" i="4"/>
  <c r="BB125" i="4"/>
  <c r="AE123" i="2"/>
  <c r="AG123" i="2"/>
  <c r="AF123" i="2"/>
  <c r="AD124" i="2"/>
  <c r="AC124" i="2"/>
  <c r="AA126" i="2"/>
  <c r="AS122" i="2"/>
  <c r="BC121" i="2"/>
  <c r="BF121" i="2" s="1"/>
  <c r="BK121" i="2" s="1"/>
  <c r="AZ121" i="2"/>
  <c r="AY121" i="2"/>
  <c r="BA121" i="2"/>
  <c r="AK127" i="2"/>
  <c r="AM127" i="2" s="1"/>
  <c r="T127" i="2"/>
  <c r="AT122" i="2"/>
  <c r="AR122" i="2"/>
  <c r="AA125" i="2"/>
  <c r="E128" i="2"/>
  <c r="Q128" i="2" s="1"/>
  <c r="AP122" i="2"/>
  <c r="AQ122" i="2"/>
  <c r="AT128" i="4" l="1"/>
  <c r="AP128" i="4"/>
  <c r="AQ128" i="4"/>
  <c r="AS128" i="4"/>
  <c r="AU128" i="4"/>
  <c r="AE131" i="4"/>
  <c r="T134" i="4"/>
  <c r="AK134" i="4"/>
  <c r="AM134" i="4" s="1"/>
  <c r="AJ130" i="4"/>
  <c r="AA132" i="4"/>
  <c r="AL130" i="4"/>
  <c r="AN130" i="4" s="1"/>
  <c r="AI130" i="4"/>
  <c r="W133" i="4"/>
  <c r="V133" i="4"/>
  <c r="U133" i="4"/>
  <c r="Q134" i="4"/>
  <c r="Z134" i="4" s="1"/>
  <c r="D135" i="4"/>
  <c r="AO129" i="4"/>
  <c r="AT129" i="4" s="1"/>
  <c r="BB126" i="4"/>
  <c r="AG131" i="4"/>
  <c r="BA127" i="4"/>
  <c r="AZ127" i="4"/>
  <c r="BC127" i="4"/>
  <c r="AY127" i="4"/>
  <c r="BG126" i="4"/>
  <c r="BL126" i="4" s="1"/>
  <c r="BF126" i="4"/>
  <c r="BK126" i="4" s="1"/>
  <c r="BH126" i="4"/>
  <c r="AH130" i="4"/>
  <c r="AF131" i="4"/>
  <c r="AI123" i="2"/>
  <c r="AJ123" i="2"/>
  <c r="AL123" i="2"/>
  <c r="AN123" i="2" s="1"/>
  <c r="AO123" i="2" s="1"/>
  <c r="AH123" i="2"/>
  <c r="AG124" i="2"/>
  <c r="AE124" i="2"/>
  <c r="AF124" i="2"/>
  <c r="AV122" i="2"/>
  <c r="BC122" i="2" s="1"/>
  <c r="K128" i="2"/>
  <c r="AW122" i="2"/>
  <c r="BD122" i="2" s="1"/>
  <c r="BI122" i="2" s="1"/>
  <c r="AX122" i="2"/>
  <c r="BE122" i="2" s="1"/>
  <c r="BJ122" i="2" s="1"/>
  <c r="BG121" i="2"/>
  <c r="BL121" i="2" s="1"/>
  <c r="BH121" i="2"/>
  <c r="D129" i="2"/>
  <c r="AC125" i="2"/>
  <c r="AB125" i="2"/>
  <c r="AD125" i="2"/>
  <c r="BB121" i="2"/>
  <c r="N128" i="2"/>
  <c r="V127" i="2"/>
  <c r="W127" i="2"/>
  <c r="U127" i="2"/>
  <c r="AC126" i="2"/>
  <c r="AB126" i="2"/>
  <c r="AD126" i="2"/>
  <c r="AV128" i="4" l="1"/>
  <c r="BC128" i="4" s="1"/>
  <c r="AX128" i="4"/>
  <c r="BE128" i="4" s="1"/>
  <c r="BJ128" i="4" s="1"/>
  <c r="AW128" i="4"/>
  <c r="BD128" i="4" s="1"/>
  <c r="BI128" i="4" s="1"/>
  <c r="AJ131" i="4"/>
  <c r="AI131" i="4"/>
  <c r="AS129" i="4"/>
  <c r="AO130" i="4"/>
  <c r="AR130" i="4" s="1"/>
  <c r="AQ129" i="4"/>
  <c r="D136" i="4"/>
  <c r="E135" i="4"/>
  <c r="N135" i="4"/>
  <c r="K135" i="4"/>
  <c r="Q135" i="4"/>
  <c r="W134" i="4"/>
  <c r="U134" i="4"/>
  <c r="V134" i="4"/>
  <c r="BB127" i="4"/>
  <c r="AR129" i="4"/>
  <c r="AP129" i="4"/>
  <c r="AL131" i="4"/>
  <c r="AN131" i="4" s="1"/>
  <c r="AB132" i="4"/>
  <c r="AC132" i="4"/>
  <c r="AD132" i="4"/>
  <c r="BF127" i="4"/>
  <c r="BK127" i="4" s="1"/>
  <c r="BH127" i="4"/>
  <c r="BG127" i="4"/>
  <c r="BL127" i="4" s="1"/>
  <c r="AH131" i="4"/>
  <c r="AU129" i="4"/>
  <c r="AA133" i="4"/>
  <c r="BF122" i="2"/>
  <c r="BK122" i="2" s="1"/>
  <c r="AR123" i="2"/>
  <c r="AI124" i="2"/>
  <c r="AJ124" i="2"/>
  <c r="AL124" i="2"/>
  <c r="AN124" i="2" s="1"/>
  <c r="AO124" i="2" s="1"/>
  <c r="AH124" i="2"/>
  <c r="AY122" i="2"/>
  <c r="AU123" i="2"/>
  <c r="AE125" i="2"/>
  <c r="AT123" i="2"/>
  <c r="AG126" i="2"/>
  <c r="AS123" i="2"/>
  <c r="AP123" i="2"/>
  <c r="AF125" i="2"/>
  <c r="BH122" i="2"/>
  <c r="BG122" i="2"/>
  <c r="BL122" i="2" s="1"/>
  <c r="AF126" i="2"/>
  <c r="E129" i="2"/>
  <c r="K129" i="2" s="1"/>
  <c r="AZ122" i="2"/>
  <c r="AE126" i="2"/>
  <c r="AK128" i="2"/>
  <c r="AM128" i="2" s="1"/>
  <c r="T128" i="2"/>
  <c r="AA127" i="2"/>
  <c r="Z128" i="2"/>
  <c r="AG125" i="2"/>
  <c r="BA122" i="2"/>
  <c r="AQ123" i="2"/>
  <c r="AY128" i="4" l="1"/>
  <c r="AZ128" i="4"/>
  <c r="BA128" i="4"/>
  <c r="AP130" i="4"/>
  <c r="AG132" i="4"/>
  <c r="AA134" i="4"/>
  <c r="Z135" i="4"/>
  <c r="E136" i="4"/>
  <c r="Q136" i="4" s="1"/>
  <c r="AT130" i="4"/>
  <c r="AQ130" i="4"/>
  <c r="AB133" i="4"/>
  <c r="AC133" i="4"/>
  <c r="AD133" i="4"/>
  <c r="AV129" i="4"/>
  <c r="AX129" i="4"/>
  <c r="BE129" i="4" s="1"/>
  <c r="BJ129" i="4" s="1"/>
  <c r="AW129" i="4"/>
  <c r="BD129" i="4" s="1"/>
  <c r="BI129" i="4" s="1"/>
  <c r="AF132" i="4"/>
  <c r="AO131" i="4"/>
  <c r="AQ131" i="4" s="1"/>
  <c r="T135" i="4"/>
  <c r="AK135" i="4"/>
  <c r="AM135" i="4" s="1"/>
  <c r="AU130" i="4"/>
  <c r="AX130" i="4" s="1"/>
  <c r="BE130" i="4" s="1"/>
  <c r="BJ130" i="4" s="1"/>
  <c r="AE132" i="4"/>
  <c r="BH128" i="4"/>
  <c r="BG128" i="4"/>
  <c r="BL128" i="4" s="1"/>
  <c r="BF128" i="4"/>
  <c r="BK128" i="4" s="1"/>
  <c r="AS130" i="4"/>
  <c r="AT124" i="2"/>
  <c r="AX123" i="2"/>
  <c r="BE123" i="2" s="1"/>
  <c r="BJ123" i="2" s="1"/>
  <c r="N129" i="2"/>
  <c r="AK129" i="2" s="1"/>
  <c r="AM129" i="2" s="1"/>
  <c r="AV123" i="2"/>
  <c r="BC123" i="2" s="1"/>
  <c r="AW123" i="2"/>
  <c r="BD123" i="2" s="1"/>
  <c r="BI123" i="2" s="1"/>
  <c r="AH126" i="2"/>
  <c r="AH125" i="2"/>
  <c r="AU124" i="2"/>
  <c r="AI125" i="2"/>
  <c r="BB122" i="2"/>
  <c r="AL125" i="2"/>
  <c r="AN125" i="2" s="1"/>
  <c r="AJ125" i="2"/>
  <c r="AS124" i="2"/>
  <c r="AR124" i="2"/>
  <c r="Q129" i="2"/>
  <c r="Z129" i="2" s="1"/>
  <c r="AP124" i="2"/>
  <c r="AC127" i="2"/>
  <c r="AB127" i="2"/>
  <c r="AD127" i="2"/>
  <c r="U128" i="2"/>
  <c r="V128" i="2"/>
  <c r="W128" i="2"/>
  <c r="AL126" i="2"/>
  <c r="AN126" i="2" s="1"/>
  <c r="AI126" i="2"/>
  <c r="D130" i="2"/>
  <c r="AJ126" i="2"/>
  <c r="AQ124" i="2"/>
  <c r="BB128" i="4" l="1"/>
  <c r="AT131" i="4"/>
  <c r="AS131" i="4"/>
  <c r="AP131" i="4"/>
  <c r="AU131" i="4"/>
  <c r="AE133" i="4"/>
  <c r="AJ132" i="4"/>
  <c r="AL132" i="4"/>
  <c r="AN132" i="4" s="1"/>
  <c r="AI132" i="4"/>
  <c r="W135" i="4"/>
  <c r="U135" i="4"/>
  <c r="V135" i="4"/>
  <c r="AH132" i="4"/>
  <c r="K136" i="4"/>
  <c r="Z136" i="4" s="1"/>
  <c r="D137" i="4"/>
  <c r="AV130" i="4"/>
  <c r="AG133" i="4"/>
  <c r="N136" i="4"/>
  <c r="AW130" i="4"/>
  <c r="BD130" i="4" s="1"/>
  <c r="BI130" i="4" s="1"/>
  <c r="AR131" i="4"/>
  <c r="AF133" i="4"/>
  <c r="AZ129" i="4"/>
  <c r="BC129" i="4"/>
  <c r="AY129" i="4"/>
  <c r="BA129" i="4"/>
  <c r="AB134" i="4"/>
  <c r="AC134" i="4"/>
  <c r="AD134" i="4"/>
  <c r="T129" i="2"/>
  <c r="U129" i="2" s="1"/>
  <c r="BF123" i="2"/>
  <c r="BK123" i="2" s="1"/>
  <c r="AY123" i="2"/>
  <c r="AZ123" i="2"/>
  <c r="AX124" i="2"/>
  <c r="BE124" i="2" s="1"/>
  <c r="BJ124" i="2" s="1"/>
  <c r="BA123" i="2"/>
  <c r="AV124" i="2"/>
  <c r="BC124" i="2" s="1"/>
  <c r="AO125" i="2"/>
  <c r="AP125" i="2" s="1"/>
  <c r="AW124" i="2"/>
  <c r="BD124" i="2" s="1"/>
  <c r="BI124" i="2" s="1"/>
  <c r="AF127" i="2"/>
  <c r="AA128" i="2"/>
  <c r="AD128" i="2" s="1"/>
  <c r="AO126" i="2"/>
  <c r="AP126" i="2" s="1"/>
  <c r="W129" i="2"/>
  <c r="E130" i="2"/>
  <c r="Q130" i="2" s="1"/>
  <c r="AG127" i="2"/>
  <c r="AE127" i="2"/>
  <c r="BH123" i="2"/>
  <c r="BG123" i="2"/>
  <c r="BL123" i="2" s="1"/>
  <c r="V129" i="2" l="1"/>
  <c r="AJ133" i="4"/>
  <c r="AE134" i="4"/>
  <c r="AH133" i="4"/>
  <c r="AI133" i="4"/>
  <c r="AL133" i="4"/>
  <c r="AN133" i="4" s="1"/>
  <c r="AO133" i="4" s="1"/>
  <c r="AR133" i="4" s="1"/>
  <c r="AF134" i="4"/>
  <c r="AJ134" i="4" s="1"/>
  <c r="AX131" i="4"/>
  <c r="BE131" i="4" s="1"/>
  <c r="BJ131" i="4" s="1"/>
  <c r="AW131" i="4"/>
  <c r="BD131" i="4" s="1"/>
  <c r="BI131" i="4" s="1"/>
  <c r="AV131" i="4"/>
  <c r="BC130" i="4"/>
  <c r="AY130" i="4"/>
  <c r="BA130" i="4"/>
  <c r="AZ130" i="4"/>
  <c r="AO132" i="4"/>
  <c r="AT132" i="4" s="1"/>
  <c r="BB129" i="4"/>
  <c r="E137" i="4"/>
  <c r="Q137" i="4" s="1"/>
  <c r="K137" i="4"/>
  <c r="AA135" i="4"/>
  <c r="AG134" i="4"/>
  <c r="AH134" i="4" s="1"/>
  <c r="BH129" i="4"/>
  <c r="BG129" i="4"/>
  <c r="BL129" i="4" s="1"/>
  <c r="BF129" i="4"/>
  <c r="BK129" i="4" s="1"/>
  <c r="T136" i="4"/>
  <c r="AK136" i="4"/>
  <c r="AM136" i="4" s="1"/>
  <c r="BF124" i="2"/>
  <c r="BK124" i="2" s="1"/>
  <c r="K130" i="2"/>
  <c r="Z130" i="2" s="1"/>
  <c r="BB123" i="2"/>
  <c r="AC128" i="2"/>
  <c r="AR125" i="2"/>
  <c r="AU125" i="2"/>
  <c r="BA124" i="2"/>
  <c r="AY124" i="2"/>
  <c r="AS125" i="2"/>
  <c r="AZ124" i="2"/>
  <c r="AQ125" i="2"/>
  <c r="AT125" i="2"/>
  <c r="AB128" i="2"/>
  <c r="AT126" i="2"/>
  <c r="AQ126" i="2"/>
  <c r="AU126" i="2"/>
  <c r="AR126" i="2"/>
  <c r="AH127" i="2"/>
  <c r="AS126" i="2"/>
  <c r="AA129" i="2"/>
  <c r="AL127" i="2"/>
  <c r="AN127" i="2" s="1"/>
  <c r="AI127" i="2"/>
  <c r="N130" i="2"/>
  <c r="AJ127" i="2"/>
  <c r="D131" i="2"/>
  <c r="BH124" i="2"/>
  <c r="BG124" i="2"/>
  <c r="BL124" i="2" s="1"/>
  <c r="AS132" i="4" l="1"/>
  <c r="Z137" i="4"/>
  <c r="AT133" i="4"/>
  <c r="AI134" i="4"/>
  <c r="AR132" i="4"/>
  <c r="AU132" i="4"/>
  <c r="BA131" i="4"/>
  <c r="AZ131" i="4"/>
  <c r="BC131" i="4"/>
  <c r="AY131" i="4"/>
  <c r="D138" i="4"/>
  <c r="AQ133" i="4"/>
  <c r="AS133" i="4"/>
  <c r="AL134" i="4"/>
  <c r="AN134" i="4" s="1"/>
  <c r="N137" i="4"/>
  <c r="AP132" i="4"/>
  <c r="AQ132" i="4"/>
  <c r="BB130" i="4"/>
  <c r="AP133" i="4"/>
  <c r="W136" i="4"/>
  <c r="U136" i="4"/>
  <c r="V136" i="4"/>
  <c r="AB135" i="4"/>
  <c r="AC135" i="4"/>
  <c r="AD135" i="4"/>
  <c r="BG130" i="4"/>
  <c r="BL130" i="4" s="1"/>
  <c r="BF130" i="4"/>
  <c r="BK130" i="4" s="1"/>
  <c r="BH130" i="4"/>
  <c r="AU133" i="4"/>
  <c r="AV125" i="2"/>
  <c r="BC125" i="2" s="1"/>
  <c r="AW125" i="2"/>
  <c r="BD125" i="2" s="1"/>
  <c r="BI125" i="2" s="1"/>
  <c r="AF128" i="2"/>
  <c r="AX125" i="2"/>
  <c r="BE125" i="2" s="1"/>
  <c r="BJ125" i="2" s="1"/>
  <c r="AG128" i="2"/>
  <c r="AE128" i="2"/>
  <c r="AX126" i="2"/>
  <c r="BE126" i="2" s="1"/>
  <c r="BJ126" i="2" s="1"/>
  <c r="BB124" i="2"/>
  <c r="AV126" i="2"/>
  <c r="BC126" i="2" s="1"/>
  <c r="AW126" i="2"/>
  <c r="BD126" i="2" s="1"/>
  <c r="BI126" i="2" s="1"/>
  <c r="AC129" i="2"/>
  <c r="AB129" i="2"/>
  <c r="AD129" i="2"/>
  <c r="E131" i="2"/>
  <c r="N131" i="2" s="1"/>
  <c r="T130" i="2"/>
  <c r="AK130" i="2"/>
  <c r="AM130" i="2" s="1"/>
  <c r="AO127" i="2"/>
  <c r="AR127" i="2" s="1"/>
  <c r="AX132" i="4" l="1"/>
  <c r="BE132" i="4" s="1"/>
  <c r="BJ132" i="4" s="1"/>
  <c r="BB131" i="4"/>
  <c r="AW132" i="4"/>
  <c r="BD132" i="4" s="1"/>
  <c r="BI132" i="4" s="1"/>
  <c r="AV133" i="4"/>
  <c r="BC133" i="4" s="1"/>
  <c r="AG135" i="4"/>
  <c r="T137" i="4"/>
  <c r="AK137" i="4"/>
  <c r="AM137" i="4" s="1"/>
  <c r="AW133" i="4"/>
  <c r="BD133" i="4" s="1"/>
  <c r="BI133" i="4" s="1"/>
  <c r="AO134" i="4"/>
  <c r="AU134" i="4" s="1"/>
  <c r="D139" i="4"/>
  <c r="E138" i="4"/>
  <c r="K138" i="4"/>
  <c r="Q138" i="4"/>
  <c r="N138" i="4"/>
  <c r="BF131" i="4"/>
  <c r="BK131" i="4" s="1"/>
  <c r="BH131" i="4"/>
  <c r="BG131" i="4"/>
  <c r="BL131" i="4" s="1"/>
  <c r="AX133" i="4"/>
  <c r="BE133" i="4" s="1"/>
  <c r="BJ133" i="4" s="1"/>
  <c r="AF135" i="4"/>
  <c r="AA136" i="4"/>
  <c r="AV132" i="4"/>
  <c r="AE135" i="4"/>
  <c r="BF126" i="2"/>
  <c r="BK126" i="2" s="1"/>
  <c r="BH125" i="2"/>
  <c r="BF125" i="2"/>
  <c r="BK125" i="2" s="1"/>
  <c r="Q131" i="2"/>
  <c r="D132" i="2"/>
  <c r="K131" i="2"/>
  <c r="T131" i="2" s="1"/>
  <c r="AJ128" i="2"/>
  <c r="AI128" i="2"/>
  <c r="AZ125" i="2"/>
  <c r="AY125" i="2"/>
  <c r="AH128" i="2"/>
  <c r="AY126" i="2"/>
  <c r="BG125" i="2"/>
  <c r="BL125" i="2" s="1"/>
  <c r="BA125" i="2"/>
  <c r="AL128" i="2"/>
  <c r="AN128" i="2" s="1"/>
  <c r="AO128" i="2" s="1"/>
  <c r="AZ126" i="2"/>
  <c r="AU127" i="2"/>
  <c r="AX127" i="2" s="1"/>
  <c r="BE127" i="2" s="1"/>
  <c r="BJ127" i="2" s="1"/>
  <c r="AS127" i="2"/>
  <c r="BA126" i="2"/>
  <c r="AQ127" i="2"/>
  <c r="AT127" i="2"/>
  <c r="AP127" i="2"/>
  <c r="AG129" i="2"/>
  <c r="E132" i="2"/>
  <c r="D133" i="2" s="1"/>
  <c r="V130" i="2"/>
  <c r="W130" i="2"/>
  <c r="U130" i="2"/>
  <c r="BH126" i="2"/>
  <c r="BG126" i="2"/>
  <c r="BL126" i="2" s="1"/>
  <c r="AE129" i="2"/>
  <c r="AF129" i="2"/>
  <c r="AH135" i="4" l="1"/>
  <c r="AT134" i="4"/>
  <c r="AL135" i="4"/>
  <c r="AN135" i="4" s="1"/>
  <c r="AI135" i="4"/>
  <c r="AB136" i="4"/>
  <c r="AC136" i="4"/>
  <c r="AD136" i="4"/>
  <c r="T138" i="4"/>
  <c r="AK138" i="4"/>
  <c r="AM138" i="4" s="1"/>
  <c r="E139" i="4"/>
  <c r="D140" i="4" s="1"/>
  <c r="AQ134" i="4"/>
  <c r="BA133" i="4"/>
  <c r="BA132" i="4"/>
  <c r="AZ132" i="4"/>
  <c r="BC132" i="4"/>
  <c r="AY132" i="4"/>
  <c r="Z138" i="4"/>
  <c r="AS134" i="4"/>
  <c r="AR134" i="4"/>
  <c r="AY133" i="4"/>
  <c r="AJ135" i="4"/>
  <c r="BH133" i="4"/>
  <c r="BG133" i="4"/>
  <c r="BL133" i="4" s="1"/>
  <c r="BF133" i="4"/>
  <c r="BK133" i="4" s="1"/>
  <c r="AP134" i="4"/>
  <c r="W137" i="4"/>
  <c r="V137" i="4"/>
  <c r="U137" i="4"/>
  <c r="AZ133" i="4"/>
  <c r="N132" i="2"/>
  <c r="K132" i="2"/>
  <c r="Q132" i="2"/>
  <c r="Z131" i="2"/>
  <c r="AK131" i="2"/>
  <c r="AM131" i="2" s="1"/>
  <c r="AQ128" i="2"/>
  <c r="BB125" i="2"/>
  <c r="AW127" i="2"/>
  <c r="BD127" i="2" s="1"/>
  <c r="BI127" i="2" s="1"/>
  <c r="BB126" i="2"/>
  <c r="AV127" i="2"/>
  <c r="AH129" i="2"/>
  <c r="AT128" i="2"/>
  <c r="AU128" i="2"/>
  <c r="AP128" i="2"/>
  <c r="AR128" i="2"/>
  <c r="AJ129" i="2"/>
  <c r="AS128" i="2"/>
  <c r="W131" i="2"/>
  <c r="U131" i="2"/>
  <c r="V131" i="2"/>
  <c r="AL129" i="2"/>
  <c r="AN129" i="2" s="1"/>
  <c r="AI129" i="2"/>
  <c r="AA130" i="2"/>
  <c r="E133" i="2"/>
  <c r="K133" i="2" s="1"/>
  <c r="BB133" i="4" l="1"/>
  <c r="BB132" i="4"/>
  <c r="AG136" i="4"/>
  <c r="E140" i="4"/>
  <c r="N140" i="4" s="1"/>
  <c r="AA137" i="4"/>
  <c r="N139" i="4"/>
  <c r="AE136" i="4"/>
  <c r="Q139" i="4"/>
  <c r="W138" i="4"/>
  <c r="U138" i="4"/>
  <c r="V138" i="4"/>
  <c r="AX134" i="4"/>
  <c r="BE134" i="4" s="1"/>
  <c r="BJ134" i="4" s="1"/>
  <c r="AW134" i="4"/>
  <c r="BD134" i="4" s="1"/>
  <c r="BI134" i="4" s="1"/>
  <c r="AV134" i="4"/>
  <c r="BH132" i="4"/>
  <c r="BG132" i="4"/>
  <c r="BL132" i="4" s="1"/>
  <c r="BF132" i="4"/>
  <c r="BK132" i="4" s="1"/>
  <c r="K139" i="4"/>
  <c r="AF136" i="4"/>
  <c r="AO135" i="4"/>
  <c r="AP135" i="4" s="1"/>
  <c r="AK132" i="2"/>
  <c r="AM132" i="2" s="1"/>
  <c r="T132" i="2"/>
  <c r="U132" i="2" s="1"/>
  <c r="Z132" i="2"/>
  <c r="D134" i="2"/>
  <c r="BA127" i="2"/>
  <c r="AY127" i="2"/>
  <c r="BC127" i="2"/>
  <c r="AZ127" i="2"/>
  <c r="AX128" i="2"/>
  <c r="BE128" i="2" s="1"/>
  <c r="BJ128" i="2" s="1"/>
  <c r="AW128" i="2"/>
  <c r="BD128" i="2" s="1"/>
  <c r="BI128" i="2" s="1"/>
  <c r="AV128" i="2"/>
  <c r="BC128" i="2" s="1"/>
  <c r="Q133" i="2"/>
  <c r="Z133" i="2" s="1"/>
  <c r="N133" i="2"/>
  <c r="AK133" i="2" s="1"/>
  <c r="AM133" i="2" s="1"/>
  <c r="AC130" i="2"/>
  <c r="AB130" i="2"/>
  <c r="AD130" i="2"/>
  <c r="AA131" i="2"/>
  <c r="E134" i="2"/>
  <c r="N134" i="2" s="1"/>
  <c r="AO129" i="2"/>
  <c r="AR129" i="2" s="1"/>
  <c r="AJ136" i="4" l="1"/>
  <c r="AR135" i="4"/>
  <c r="AT135" i="4"/>
  <c r="V132" i="2"/>
  <c r="AH136" i="4"/>
  <c r="AL136" i="4"/>
  <c r="AN136" i="4" s="1"/>
  <c r="AI136" i="4"/>
  <c r="AB137" i="4"/>
  <c r="AC137" i="4"/>
  <c r="AD137" i="4"/>
  <c r="Q140" i="4"/>
  <c r="BC134" i="4"/>
  <c r="AY134" i="4"/>
  <c r="BA134" i="4"/>
  <c r="AZ134" i="4"/>
  <c r="Z139" i="4"/>
  <c r="AU135" i="4"/>
  <c r="AS135" i="4"/>
  <c r="T139" i="4"/>
  <c r="AK139" i="4"/>
  <c r="AM139" i="4" s="1"/>
  <c r="K140" i="4"/>
  <c r="AK140" i="4" s="1"/>
  <c r="AM140" i="4" s="1"/>
  <c r="D141" i="4"/>
  <c r="AQ135" i="4"/>
  <c r="AA138" i="4"/>
  <c r="W132" i="2"/>
  <c r="BF128" i="2"/>
  <c r="BK128" i="2" s="1"/>
  <c r="BG127" i="2"/>
  <c r="BL127" i="2" s="1"/>
  <c r="BF127" i="2"/>
  <c r="BK127" i="2" s="1"/>
  <c r="BB127" i="2"/>
  <c r="BH127" i="2"/>
  <c r="AZ128" i="2"/>
  <c r="AG130" i="2"/>
  <c r="AU129" i="2"/>
  <c r="AX129" i="2" s="1"/>
  <c r="BE129" i="2" s="1"/>
  <c r="BJ129" i="2" s="1"/>
  <c r="AY128" i="2"/>
  <c r="BA128" i="2"/>
  <c r="AS129" i="2"/>
  <c r="AT129" i="2"/>
  <c r="AP129" i="2"/>
  <c r="AQ129" i="2"/>
  <c r="Q134" i="2"/>
  <c r="T133" i="2"/>
  <c r="W133" i="2" s="1"/>
  <c r="D135" i="2"/>
  <c r="E135" i="2" s="1"/>
  <c r="D136" i="2" s="1"/>
  <c r="K134" i="2"/>
  <c r="T134" i="2" s="1"/>
  <c r="AE130" i="2"/>
  <c r="AF130" i="2"/>
  <c r="BG128" i="2"/>
  <c r="BL128" i="2" s="1"/>
  <c r="BH128" i="2"/>
  <c r="AC131" i="2"/>
  <c r="AB131" i="2"/>
  <c r="AD131" i="2"/>
  <c r="AA132" i="2" l="1"/>
  <c r="AB132" i="2" s="1"/>
  <c r="AW135" i="4"/>
  <c r="BD135" i="4" s="1"/>
  <c r="BI135" i="4" s="1"/>
  <c r="AX135" i="4"/>
  <c r="BE135" i="4" s="1"/>
  <c r="BJ135" i="4" s="1"/>
  <c r="AE137" i="4"/>
  <c r="Z140" i="4"/>
  <c r="AB138" i="4"/>
  <c r="AC138" i="4"/>
  <c r="AD138" i="4"/>
  <c r="W139" i="4"/>
  <c r="U139" i="4"/>
  <c r="V139" i="4"/>
  <c r="D142" i="4"/>
  <c r="E141" i="4"/>
  <c r="Q141" i="4" s="1"/>
  <c r="N141" i="4"/>
  <c r="K141" i="4"/>
  <c r="BB134" i="4"/>
  <c r="AV135" i="4"/>
  <c r="AG137" i="4"/>
  <c r="BG134" i="4"/>
  <c r="BL134" i="4" s="1"/>
  <c r="BF134" i="4"/>
  <c r="BK134" i="4" s="1"/>
  <c r="BH134" i="4"/>
  <c r="AF137" i="4"/>
  <c r="AO136" i="4"/>
  <c r="AS136" i="4" s="1"/>
  <c r="T140" i="4"/>
  <c r="BB128" i="2"/>
  <c r="AV129" i="2"/>
  <c r="BC129" i="2" s="1"/>
  <c r="AW129" i="2"/>
  <c r="BD129" i="2" s="1"/>
  <c r="BI129" i="2" s="1"/>
  <c r="AK134" i="2"/>
  <c r="AM134" i="2" s="1"/>
  <c r="Z134" i="2"/>
  <c r="U133" i="2"/>
  <c r="AF131" i="2"/>
  <c r="AJ130" i="2"/>
  <c r="V133" i="2"/>
  <c r="AG131" i="2"/>
  <c r="W134" i="2"/>
  <c r="V134" i="2"/>
  <c r="U134" i="2"/>
  <c r="N135" i="2"/>
  <c r="AH130" i="2"/>
  <c r="K135" i="2"/>
  <c r="AE131" i="2"/>
  <c r="Q135" i="2"/>
  <c r="AL130" i="2"/>
  <c r="AN130" i="2" s="1"/>
  <c r="AI130" i="2"/>
  <c r="E136" i="2"/>
  <c r="N136" i="2" s="1"/>
  <c r="AD132" i="2" l="1"/>
  <c r="AC132" i="2"/>
  <c r="AJ137" i="4"/>
  <c r="AE138" i="4"/>
  <c r="AH137" i="4"/>
  <c r="Z141" i="4"/>
  <c r="AU136" i="4"/>
  <c r="AT136" i="4"/>
  <c r="AQ136" i="4"/>
  <c r="AL137" i="4"/>
  <c r="AN137" i="4" s="1"/>
  <c r="AF138" i="4"/>
  <c r="E142" i="4"/>
  <c r="Q142" i="4" s="1"/>
  <c r="AA139" i="4"/>
  <c r="AR136" i="4"/>
  <c r="AP136" i="4"/>
  <c r="T141" i="4"/>
  <c r="AK141" i="4"/>
  <c r="AM141" i="4" s="1"/>
  <c r="W140" i="4"/>
  <c r="U140" i="4"/>
  <c r="V140" i="4"/>
  <c r="BA135" i="4"/>
  <c r="AZ135" i="4"/>
  <c r="BC135" i="4"/>
  <c r="AY135" i="4"/>
  <c r="AI137" i="4"/>
  <c r="AG138" i="4"/>
  <c r="BF129" i="2"/>
  <c r="BK129" i="2" s="1"/>
  <c r="AY129" i="2"/>
  <c r="AA133" i="2"/>
  <c r="AB133" i="2" s="1"/>
  <c r="AZ129" i="2"/>
  <c r="BA129" i="2"/>
  <c r="AH131" i="2"/>
  <c r="AA134" i="2"/>
  <c r="AD134" i="2" s="1"/>
  <c r="Q136" i="2"/>
  <c r="D137" i="2"/>
  <c r="E137" i="2" s="1"/>
  <c r="T135" i="2"/>
  <c r="AK135" i="2"/>
  <c r="AM135" i="2" s="1"/>
  <c r="Z135" i="2"/>
  <c r="AL131" i="2"/>
  <c r="AN131" i="2" s="1"/>
  <c r="AI131" i="2"/>
  <c r="AO130" i="2"/>
  <c r="AQ130" i="2" s="1"/>
  <c r="BH129" i="2"/>
  <c r="BG129" i="2"/>
  <c r="BL129" i="2" s="1"/>
  <c r="K136" i="2"/>
  <c r="AJ131" i="2"/>
  <c r="AF132" i="2" l="1"/>
  <c r="AG132" i="2"/>
  <c r="AE132" i="2"/>
  <c r="AJ138" i="4"/>
  <c r="AH138" i="4"/>
  <c r="BB135" i="4"/>
  <c r="AB139" i="4"/>
  <c r="AC139" i="4"/>
  <c r="AD139" i="4"/>
  <c r="K142" i="4"/>
  <c r="BF135" i="4"/>
  <c r="BK135" i="4" s="1"/>
  <c r="BH135" i="4"/>
  <c r="BG135" i="4"/>
  <c r="BL135" i="4" s="1"/>
  <c r="AA140" i="4"/>
  <c r="AW136" i="4"/>
  <c r="BD136" i="4" s="1"/>
  <c r="BI136" i="4" s="1"/>
  <c r="AV136" i="4"/>
  <c r="AX136" i="4"/>
  <c r="BE136" i="4" s="1"/>
  <c r="BJ136" i="4" s="1"/>
  <c r="AI138" i="4"/>
  <c r="N142" i="4"/>
  <c r="D143" i="4"/>
  <c r="AO137" i="4"/>
  <c r="AP137" i="4" s="1"/>
  <c r="W141" i="4"/>
  <c r="U141" i="4"/>
  <c r="V141" i="4"/>
  <c r="AL138" i="4"/>
  <c r="AN138" i="4" s="1"/>
  <c r="K137" i="2"/>
  <c r="N137" i="2"/>
  <c r="D138" i="2"/>
  <c r="E138" i="2" s="1"/>
  <c r="D139" i="2" s="1"/>
  <c r="Q137" i="2"/>
  <c r="BB129" i="2"/>
  <c r="AI132" i="2"/>
  <c r="AC133" i="2"/>
  <c r="AD133" i="2"/>
  <c r="AB134" i="2"/>
  <c r="AC134" i="2"/>
  <c r="AP130" i="2"/>
  <c r="AU130" i="2"/>
  <c r="AT130" i="2"/>
  <c r="AS130" i="2"/>
  <c r="AO131" i="2"/>
  <c r="AQ131" i="2" s="1"/>
  <c r="AR130" i="2"/>
  <c r="W135" i="2"/>
  <c r="V135" i="2"/>
  <c r="U135" i="2"/>
  <c r="T136" i="2"/>
  <c r="AK136" i="2"/>
  <c r="AM136" i="2" s="1"/>
  <c r="Z136" i="2"/>
  <c r="AJ132" i="2" l="1"/>
  <c r="AH132" i="2"/>
  <c r="AL132" i="2"/>
  <c r="AN132" i="2" s="1"/>
  <c r="AO132" i="2" s="1"/>
  <c r="AU137" i="4"/>
  <c r="AS137" i="4"/>
  <c r="AQ137" i="4"/>
  <c r="AR137" i="4"/>
  <c r="AE139" i="4"/>
  <c r="E143" i="4"/>
  <c r="N143" i="4" s="1"/>
  <c r="Q143" i="4"/>
  <c r="BA136" i="4"/>
  <c r="AZ136" i="4"/>
  <c r="BC136" i="4"/>
  <c r="AY136" i="4"/>
  <c r="AB140" i="4"/>
  <c r="AC140" i="4"/>
  <c r="AD140" i="4"/>
  <c r="AO138" i="4"/>
  <c r="AT138" i="4" s="1"/>
  <c r="T142" i="4"/>
  <c r="AK142" i="4"/>
  <c r="AM142" i="4" s="1"/>
  <c r="AG139" i="4"/>
  <c r="Z142" i="4"/>
  <c r="AA141" i="4"/>
  <c r="AT137" i="4"/>
  <c r="AF139" i="4"/>
  <c r="Z137" i="2"/>
  <c r="AK137" i="2"/>
  <c r="AM137" i="2" s="1"/>
  <c r="T137" i="2"/>
  <c r="U137" i="2" s="1"/>
  <c r="AF133" i="2"/>
  <c r="AE133" i="2"/>
  <c r="AG133" i="2"/>
  <c r="AF134" i="2"/>
  <c r="AG134" i="2"/>
  <c r="AE134" i="2"/>
  <c r="AQ132" i="2"/>
  <c r="Q138" i="2"/>
  <c r="K138" i="2"/>
  <c r="N138" i="2"/>
  <c r="AP131" i="2"/>
  <c r="V136" i="2"/>
  <c r="U136" i="2"/>
  <c r="W136" i="2"/>
  <c r="AA135" i="2"/>
  <c r="AU131" i="2"/>
  <c r="AX130" i="2"/>
  <c r="BE130" i="2" s="1"/>
  <c r="BJ130" i="2" s="1"/>
  <c r="AV130" i="2"/>
  <c r="AW130" i="2"/>
  <c r="BD130" i="2" s="1"/>
  <c r="BI130" i="2" s="1"/>
  <c r="AT131" i="2"/>
  <c r="E139" i="2"/>
  <c r="Q139" i="2" s="1"/>
  <c r="AR131" i="2"/>
  <c r="AS131" i="2"/>
  <c r="AP132" i="2" l="1"/>
  <c r="AU132" i="2"/>
  <c r="AT132" i="2"/>
  <c r="AS132" i="2"/>
  <c r="AR132" i="2"/>
  <c r="AJ139" i="4"/>
  <c r="AV137" i="4"/>
  <c r="BC137" i="4" s="1"/>
  <c r="AW137" i="4"/>
  <c r="BD137" i="4" s="1"/>
  <c r="BI137" i="4" s="1"/>
  <c r="AX137" i="4"/>
  <c r="BE137" i="4" s="1"/>
  <c r="BJ137" i="4" s="1"/>
  <c r="AQ138" i="4"/>
  <c r="BB136" i="4"/>
  <c r="AU138" i="4"/>
  <c r="AG140" i="4"/>
  <c r="AR138" i="4"/>
  <c r="AB141" i="4"/>
  <c r="AC141" i="4"/>
  <c r="AD141" i="4"/>
  <c r="AL139" i="4"/>
  <c r="AN139" i="4" s="1"/>
  <c r="D144" i="4"/>
  <c r="W142" i="4"/>
  <c r="V142" i="4"/>
  <c r="U142" i="4"/>
  <c r="AS138" i="4"/>
  <c r="AP138" i="4"/>
  <c r="AF140" i="4"/>
  <c r="BH136" i="4"/>
  <c r="BG136" i="4"/>
  <c r="BL136" i="4" s="1"/>
  <c r="BF136" i="4"/>
  <c r="BK136" i="4" s="1"/>
  <c r="K143" i="4"/>
  <c r="AK143" i="4" s="1"/>
  <c r="AM143" i="4" s="1"/>
  <c r="W137" i="2"/>
  <c r="AH139" i="4"/>
  <c r="AI139" i="4"/>
  <c r="AE140" i="4"/>
  <c r="N139" i="2"/>
  <c r="V137" i="2"/>
  <c r="AJ133" i="2"/>
  <c r="AI133" i="2"/>
  <c r="AH133" i="2"/>
  <c r="AH134" i="2"/>
  <c r="AL133" i="2"/>
  <c r="AN133" i="2" s="1"/>
  <c r="AO133" i="2" s="1"/>
  <c r="AL134" i="2"/>
  <c r="AN134" i="2" s="1"/>
  <c r="AO134" i="2" s="1"/>
  <c r="AI134" i="2"/>
  <c r="AJ134" i="2"/>
  <c r="AK138" i="2"/>
  <c r="AM138" i="2" s="1"/>
  <c r="T138" i="2"/>
  <c r="W138" i="2" s="1"/>
  <c r="Z138" i="2"/>
  <c r="AW131" i="2"/>
  <c r="BD131" i="2" s="1"/>
  <c r="BI131" i="2" s="1"/>
  <c r="AV131" i="2"/>
  <c r="AX131" i="2"/>
  <c r="BE131" i="2" s="1"/>
  <c r="BJ131" i="2" s="1"/>
  <c r="AC135" i="2"/>
  <c r="AB135" i="2"/>
  <c r="AD135" i="2"/>
  <c r="D140" i="2"/>
  <c r="AA136" i="2"/>
  <c r="K139" i="2"/>
  <c r="BA130" i="2"/>
  <c r="AZ130" i="2"/>
  <c r="BC130" i="2"/>
  <c r="BF130" i="2" s="1"/>
  <c r="BK130" i="2" s="1"/>
  <c r="AY130" i="2"/>
  <c r="AW132" i="2" l="1"/>
  <c r="BD132" i="2" s="1"/>
  <c r="BI132" i="2" s="1"/>
  <c r="AX132" i="2"/>
  <c r="BE132" i="2" s="1"/>
  <c r="BJ132" i="2" s="1"/>
  <c r="AV132" i="2"/>
  <c r="BC132" i="2" s="1"/>
  <c r="AY137" i="4"/>
  <c r="BA137" i="4"/>
  <c r="AX138" i="4"/>
  <c r="BE138" i="4" s="1"/>
  <c r="BJ138" i="4" s="1"/>
  <c r="AZ137" i="4"/>
  <c r="AW138" i="4"/>
  <c r="BD138" i="4" s="1"/>
  <c r="BI138" i="4" s="1"/>
  <c r="AV138" i="4"/>
  <c r="BC138" i="4" s="1"/>
  <c r="AG141" i="4"/>
  <c r="Z143" i="4"/>
  <c r="D145" i="4"/>
  <c r="E144" i="4"/>
  <c r="K144" i="4" s="1"/>
  <c r="N144" i="4"/>
  <c r="AO139" i="4"/>
  <c r="AU139" i="4" s="1"/>
  <c r="AL140" i="4"/>
  <c r="AN140" i="4" s="1"/>
  <c r="AI140" i="4"/>
  <c r="BH137" i="4"/>
  <c r="BG137" i="4"/>
  <c r="BL137" i="4" s="1"/>
  <c r="BF137" i="4"/>
  <c r="BK137" i="4" s="1"/>
  <c r="AA142" i="4"/>
  <c r="AJ140" i="4"/>
  <c r="AH140" i="4"/>
  <c r="AF141" i="4"/>
  <c r="T143" i="4"/>
  <c r="AA137" i="2"/>
  <c r="AD137" i="2" s="1"/>
  <c r="AE141" i="4"/>
  <c r="AQ133" i="2"/>
  <c r="AK139" i="2"/>
  <c r="AM139" i="2" s="1"/>
  <c r="AT133" i="2"/>
  <c r="AR133" i="2"/>
  <c r="AU133" i="2"/>
  <c r="AS133" i="2"/>
  <c r="AP133" i="2"/>
  <c r="AU134" i="2"/>
  <c r="V138" i="2"/>
  <c r="U138" i="2"/>
  <c r="AG135" i="2"/>
  <c r="AT134" i="2"/>
  <c r="BB130" i="2"/>
  <c r="AP134" i="2"/>
  <c r="AR134" i="2"/>
  <c r="BG130" i="2"/>
  <c r="BL130" i="2" s="1"/>
  <c r="BH130" i="2"/>
  <c r="AE135" i="2"/>
  <c r="BC131" i="2"/>
  <c r="BF131" i="2" s="1"/>
  <c r="BK131" i="2" s="1"/>
  <c r="BA131" i="2"/>
  <c r="AY131" i="2"/>
  <c r="AZ131" i="2"/>
  <c r="AB136" i="2"/>
  <c r="AC136" i="2"/>
  <c r="AD136" i="2"/>
  <c r="AF135" i="2"/>
  <c r="Z139" i="2"/>
  <c r="BH132" i="2"/>
  <c r="AS134" i="2"/>
  <c r="AQ134" i="2"/>
  <c r="E140" i="2"/>
  <c r="D141" i="2" s="1"/>
  <c r="T139" i="2"/>
  <c r="BA132" i="2" l="1"/>
  <c r="BF132" i="2"/>
  <c r="BK132" i="2" s="1"/>
  <c r="AY132" i="2"/>
  <c r="BG132" i="2"/>
  <c r="BL132" i="2" s="1"/>
  <c r="AZ132" i="2"/>
  <c r="BB137" i="4"/>
  <c r="AZ138" i="4"/>
  <c r="BA138" i="4"/>
  <c r="AY138" i="4"/>
  <c r="AH141" i="4"/>
  <c r="AP139" i="4"/>
  <c r="AR139" i="4"/>
  <c r="AX139" i="4" s="1"/>
  <c r="BE139" i="4" s="1"/>
  <c r="BJ139" i="4" s="1"/>
  <c r="AL141" i="4"/>
  <c r="AN141" i="4" s="1"/>
  <c r="AI141" i="4"/>
  <c r="AB142" i="4"/>
  <c r="AC142" i="4"/>
  <c r="AD142" i="4"/>
  <c r="T144" i="4"/>
  <c r="AK144" i="4"/>
  <c r="AM144" i="4" s="1"/>
  <c r="E145" i="4"/>
  <c r="Q145" i="4" s="1"/>
  <c r="K145" i="4"/>
  <c r="W143" i="4"/>
  <c r="U143" i="4"/>
  <c r="V143" i="4"/>
  <c r="AO140" i="4"/>
  <c r="AT140" i="4" s="1"/>
  <c r="AJ141" i="4"/>
  <c r="BG138" i="4"/>
  <c r="BL138" i="4" s="1"/>
  <c r="BF138" i="4"/>
  <c r="BK138" i="4" s="1"/>
  <c r="BH138" i="4"/>
  <c r="AT139" i="4"/>
  <c r="AS139" i="4"/>
  <c r="Q144" i="4"/>
  <c r="Z144" i="4" s="1"/>
  <c r="AC137" i="2"/>
  <c r="AB137" i="2"/>
  <c r="AQ139" i="4"/>
  <c r="AJ135" i="2"/>
  <c r="AA138" i="2"/>
  <c r="AB138" i="2" s="1"/>
  <c r="AW133" i="2"/>
  <c r="BD133" i="2" s="1"/>
  <c r="BI133" i="2" s="1"/>
  <c r="AV133" i="2"/>
  <c r="BC133" i="2" s="1"/>
  <c r="BB132" i="2"/>
  <c r="AX133" i="2"/>
  <c r="BE133" i="2" s="1"/>
  <c r="BJ133" i="2" s="1"/>
  <c r="AV134" i="2"/>
  <c r="BC134" i="2" s="1"/>
  <c r="AX134" i="2"/>
  <c r="BE134" i="2" s="1"/>
  <c r="BJ134" i="2" s="1"/>
  <c r="AW134" i="2"/>
  <c r="BD134" i="2" s="1"/>
  <c r="BI134" i="2" s="1"/>
  <c r="BB131" i="2"/>
  <c r="AF136" i="2"/>
  <c r="E141" i="2"/>
  <c r="D142" i="2" s="1"/>
  <c r="AE136" i="2"/>
  <c r="Q140" i="2"/>
  <c r="BH131" i="2"/>
  <c r="BG131" i="2"/>
  <c r="BL131" i="2" s="1"/>
  <c r="AL135" i="2"/>
  <c r="AN135" i="2" s="1"/>
  <c r="AI135" i="2"/>
  <c r="N140" i="2"/>
  <c r="V139" i="2"/>
  <c r="W139" i="2"/>
  <c r="U139" i="2"/>
  <c r="K140" i="2"/>
  <c r="AG136" i="2"/>
  <c r="AH135" i="2"/>
  <c r="AW139" i="4" l="1"/>
  <c r="BD139" i="4" s="1"/>
  <c r="BI139" i="4" s="1"/>
  <c r="BB138" i="4"/>
  <c r="AV139" i="4"/>
  <c r="BC139" i="4" s="1"/>
  <c r="AE137" i="2"/>
  <c r="AG137" i="2"/>
  <c r="AR140" i="4"/>
  <c r="Z145" i="4"/>
  <c r="AU140" i="4"/>
  <c r="AS140" i="4"/>
  <c r="AG142" i="4"/>
  <c r="AQ140" i="4"/>
  <c r="AF137" i="2"/>
  <c r="AJ137" i="2" s="1"/>
  <c r="AP140" i="4"/>
  <c r="AA143" i="4"/>
  <c r="W144" i="4"/>
  <c r="V144" i="4"/>
  <c r="U144" i="4"/>
  <c r="AF142" i="4"/>
  <c r="AO141" i="4"/>
  <c r="AS141" i="4" s="1"/>
  <c r="N145" i="4"/>
  <c r="D146" i="4"/>
  <c r="AE142" i="4"/>
  <c r="BF133" i="2"/>
  <c r="BK133" i="2" s="1"/>
  <c r="BF134" i="2"/>
  <c r="BK134" i="2" s="1"/>
  <c r="AC138" i="2"/>
  <c r="AD138" i="2"/>
  <c r="BA133" i="2"/>
  <c r="AZ133" i="2"/>
  <c r="AY133" i="2"/>
  <c r="AJ136" i="2"/>
  <c r="BA134" i="2"/>
  <c r="AY134" i="2"/>
  <c r="AZ134" i="2"/>
  <c r="AH136" i="2"/>
  <c r="K141" i="2"/>
  <c r="Z140" i="2"/>
  <c r="N141" i="2"/>
  <c r="Q141" i="2"/>
  <c r="BH134" i="2"/>
  <c r="BG134" i="2"/>
  <c r="BL134" i="2" s="1"/>
  <c r="AA139" i="2"/>
  <c r="BG133" i="2"/>
  <c r="BL133" i="2" s="1"/>
  <c r="BH133" i="2"/>
  <c r="AL136" i="2"/>
  <c r="AN136" i="2" s="1"/>
  <c r="AI136" i="2"/>
  <c r="AK140" i="2"/>
  <c r="AM140" i="2" s="1"/>
  <c r="T140" i="2"/>
  <c r="AO135" i="2"/>
  <c r="AU135" i="2" s="1"/>
  <c r="E142" i="2"/>
  <c r="D143" i="2" s="1"/>
  <c r="AZ139" i="4" l="1"/>
  <c r="AX140" i="4"/>
  <c r="BE140" i="4" s="1"/>
  <c r="BJ140" i="4" s="1"/>
  <c r="AL137" i="2"/>
  <c r="AN137" i="2" s="1"/>
  <c r="AO137" i="2" s="1"/>
  <c r="AI137" i="2"/>
  <c r="BA139" i="4"/>
  <c r="AY139" i="4"/>
  <c r="AH142" i="4"/>
  <c r="AW140" i="4"/>
  <c r="BD140" i="4" s="1"/>
  <c r="BI140" i="4" s="1"/>
  <c r="AH137" i="2"/>
  <c r="AQ141" i="4"/>
  <c r="AP141" i="4"/>
  <c r="AT141" i="4"/>
  <c r="AV140" i="4"/>
  <c r="AR141" i="4"/>
  <c r="AU141" i="4"/>
  <c r="AB143" i="4"/>
  <c r="AC143" i="4"/>
  <c r="AD143" i="4"/>
  <c r="AL142" i="4"/>
  <c r="AN142" i="4" s="1"/>
  <c r="AI142" i="4"/>
  <c r="BF139" i="4"/>
  <c r="BK139" i="4" s="1"/>
  <c r="BH139" i="4"/>
  <c r="BG139" i="4"/>
  <c r="BL139" i="4" s="1"/>
  <c r="AA144" i="4"/>
  <c r="D147" i="4"/>
  <c r="E146" i="4"/>
  <c r="K146" i="4"/>
  <c r="Q146" i="4"/>
  <c r="N146" i="4"/>
  <c r="T145" i="4"/>
  <c r="AK145" i="4"/>
  <c r="AM145" i="4" s="1"/>
  <c r="AJ142" i="4"/>
  <c r="AF138" i="2"/>
  <c r="AE138" i="2"/>
  <c r="AG138" i="2"/>
  <c r="K142" i="2"/>
  <c r="BB133" i="2"/>
  <c r="Z141" i="2"/>
  <c r="BB134" i="2"/>
  <c r="AT135" i="2"/>
  <c r="T141" i="2"/>
  <c r="V141" i="2" s="1"/>
  <c r="AQ135" i="2"/>
  <c r="AP135" i="2"/>
  <c r="AK141" i="2"/>
  <c r="AM141" i="2" s="1"/>
  <c r="AU137" i="2"/>
  <c r="E143" i="2"/>
  <c r="Q143" i="2" s="1"/>
  <c r="AO136" i="2"/>
  <c r="AU136" i="2" s="1"/>
  <c r="AC139" i="2"/>
  <c r="AB139" i="2"/>
  <c r="AD139" i="2"/>
  <c r="N142" i="2"/>
  <c r="AS135" i="2"/>
  <c r="W140" i="2"/>
  <c r="U140" i="2"/>
  <c r="V140" i="2"/>
  <c r="Q142" i="2"/>
  <c r="Z142" i="2" s="1"/>
  <c r="AR135" i="2"/>
  <c r="BB139" i="4" l="1"/>
  <c r="AS137" i="2"/>
  <c r="W141" i="2"/>
  <c r="AQ137" i="2"/>
  <c r="AT137" i="2"/>
  <c r="AR137" i="2"/>
  <c r="AP137" i="2"/>
  <c r="AV141" i="4"/>
  <c r="BC141" i="4" s="1"/>
  <c r="BA140" i="4"/>
  <c r="AW141" i="4"/>
  <c r="BD141" i="4" s="1"/>
  <c r="BI141" i="4" s="1"/>
  <c r="AY140" i="4"/>
  <c r="AX141" i="4"/>
  <c r="BE141" i="4" s="1"/>
  <c r="BJ141" i="4" s="1"/>
  <c r="BC140" i="4"/>
  <c r="BF140" i="4" s="1"/>
  <c r="BK140" i="4" s="1"/>
  <c r="AZ140" i="4"/>
  <c r="AG143" i="4"/>
  <c r="Z146" i="4"/>
  <c r="AB144" i="4"/>
  <c r="AC144" i="4"/>
  <c r="AD144" i="4"/>
  <c r="AF143" i="4"/>
  <c r="AE143" i="4"/>
  <c r="W145" i="4"/>
  <c r="U145" i="4"/>
  <c r="V145" i="4"/>
  <c r="AO142" i="4"/>
  <c r="AS142" i="4" s="1"/>
  <c r="T146" i="4"/>
  <c r="AK146" i="4"/>
  <c r="AM146" i="4" s="1"/>
  <c r="D148" i="4"/>
  <c r="E147" i="4"/>
  <c r="N147" i="4"/>
  <c r="K147" i="4"/>
  <c r="Q147" i="4"/>
  <c r="AJ138" i="2"/>
  <c r="AI138" i="2"/>
  <c r="AL138" i="2"/>
  <c r="AN138" i="2" s="1"/>
  <c r="AO138" i="2" s="1"/>
  <c r="AH138" i="2"/>
  <c r="U141" i="2"/>
  <c r="AP136" i="2"/>
  <c r="AF139" i="2"/>
  <c r="N143" i="2"/>
  <c r="AR136" i="2"/>
  <c r="AX136" i="2" s="1"/>
  <c r="BE136" i="2" s="1"/>
  <c r="BJ136" i="2" s="1"/>
  <c r="K143" i="2"/>
  <c r="Z143" i="2" s="1"/>
  <c r="AW135" i="2"/>
  <c r="BD135" i="2" s="1"/>
  <c r="BI135" i="2" s="1"/>
  <c r="AV135" i="2"/>
  <c r="AX135" i="2"/>
  <c r="BE135" i="2" s="1"/>
  <c r="BJ135" i="2" s="1"/>
  <c r="T142" i="2"/>
  <c r="AK142" i="2"/>
  <c r="AM142" i="2" s="1"/>
  <c r="AT136" i="2"/>
  <c r="AA140" i="2"/>
  <c r="AG139" i="2"/>
  <c r="AQ136" i="2"/>
  <c r="AE139" i="2"/>
  <c r="AS136" i="2"/>
  <c r="D144" i="2"/>
  <c r="AW137" i="2" l="1"/>
  <c r="BD137" i="2" s="1"/>
  <c r="BI137" i="2" s="1"/>
  <c r="AV137" i="2"/>
  <c r="BC137" i="2" s="1"/>
  <c r="AX137" i="2"/>
  <c r="BE137" i="2" s="1"/>
  <c r="BJ137" i="2" s="1"/>
  <c r="AA141" i="2"/>
  <c r="AB141" i="2" s="1"/>
  <c r="BA141" i="4"/>
  <c r="AH143" i="4"/>
  <c r="BH140" i="4"/>
  <c r="AZ141" i="4"/>
  <c r="BB140" i="4"/>
  <c r="BG140" i="4"/>
  <c r="BL140" i="4" s="1"/>
  <c r="AY141" i="4"/>
  <c r="AQ142" i="4"/>
  <c r="AF144" i="4"/>
  <c r="AR142" i="4"/>
  <c r="AT142" i="4"/>
  <c r="Z147" i="4"/>
  <c r="E148" i="4"/>
  <c r="N148" i="4" s="1"/>
  <c r="BH141" i="4"/>
  <c r="BG141" i="4"/>
  <c r="BL141" i="4" s="1"/>
  <c r="BF141" i="4"/>
  <c r="BK141" i="4" s="1"/>
  <c r="AG144" i="4"/>
  <c r="AH144" i="4" s="1"/>
  <c r="AL143" i="4"/>
  <c r="AN143" i="4" s="1"/>
  <c r="AI143" i="4"/>
  <c r="T147" i="4"/>
  <c r="AK147" i="4"/>
  <c r="AM147" i="4" s="1"/>
  <c r="W146" i="4"/>
  <c r="V146" i="4"/>
  <c r="U146" i="4"/>
  <c r="AU142" i="4"/>
  <c r="AE144" i="4"/>
  <c r="AP142" i="4"/>
  <c r="AA145" i="4"/>
  <c r="AJ143" i="4"/>
  <c r="AQ138" i="2"/>
  <c r="AR138" i="2"/>
  <c r="AS138" i="2"/>
  <c r="AU138" i="2"/>
  <c r="AP138" i="2"/>
  <c r="AT138" i="2"/>
  <c r="AW136" i="2"/>
  <c r="BD136" i="2" s="1"/>
  <c r="BI136" i="2" s="1"/>
  <c r="AK143" i="2"/>
  <c r="AM143" i="2" s="1"/>
  <c r="AV136" i="2"/>
  <c r="T143" i="2"/>
  <c r="W143" i="2" s="1"/>
  <c r="AH139" i="2"/>
  <c r="W142" i="2"/>
  <c r="U142" i="2"/>
  <c r="V142" i="2"/>
  <c r="AZ135" i="2"/>
  <c r="AY135" i="2"/>
  <c r="BC135" i="2"/>
  <c r="BF135" i="2" s="1"/>
  <c r="BK135" i="2" s="1"/>
  <c r="BA135" i="2"/>
  <c r="AB140" i="2"/>
  <c r="AC140" i="2"/>
  <c r="AD140" i="2"/>
  <c r="AL139" i="2"/>
  <c r="AN139" i="2" s="1"/>
  <c r="AI139" i="2"/>
  <c r="E144" i="2"/>
  <c r="K144" i="2" s="1"/>
  <c r="AJ139" i="2"/>
  <c r="AC141" i="2" l="1"/>
  <c r="AD141" i="2"/>
  <c r="BF137" i="2"/>
  <c r="BK137" i="2" s="1"/>
  <c r="BA137" i="2"/>
  <c r="AZ137" i="2"/>
  <c r="AY137" i="2"/>
  <c r="BB141" i="4"/>
  <c r="AX142" i="4"/>
  <c r="BE142" i="4" s="1"/>
  <c r="BJ142" i="4" s="1"/>
  <c r="AB145" i="4"/>
  <c r="AC145" i="4"/>
  <c r="AD145" i="4"/>
  <c r="AL144" i="4"/>
  <c r="AN144" i="4" s="1"/>
  <c r="AI144" i="4"/>
  <c r="AO143" i="4"/>
  <c r="AQ143" i="4" s="1"/>
  <c r="Q148" i="4"/>
  <c r="AA146" i="4"/>
  <c r="W147" i="4"/>
  <c r="U147" i="4"/>
  <c r="V147" i="4"/>
  <c r="AV142" i="4"/>
  <c r="AJ144" i="4"/>
  <c r="AW142" i="4"/>
  <c r="BD142" i="4" s="1"/>
  <c r="BI142" i="4" s="1"/>
  <c r="K148" i="4"/>
  <c r="D149" i="4"/>
  <c r="AX138" i="2"/>
  <c r="BE138" i="2" s="1"/>
  <c r="BJ138" i="2" s="1"/>
  <c r="AV138" i="2"/>
  <c r="BC138" i="2" s="1"/>
  <c r="BH138" i="2" s="1"/>
  <c r="Q144" i="2"/>
  <c r="Z144" i="2" s="1"/>
  <c r="AW138" i="2"/>
  <c r="BD138" i="2" s="1"/>
  <c r="BI138" i="2" s="1"/>
  <c r="BA136" i="2"/>
  <c r="N144" i="2"/>
  <c r="T144" i="2" s="1"/>
  <c r="U143" i="2"/>
  <c r="AZ136" i="2"/>
  <c r="BC136" i="2"/>
  <c r="AY136" i="2"/>
  <c r="V143" i="2"/>
  <c r="AE140" i="2"/>
  <c r="D145" i="2"/>
  <c r="E145" i="2" s="1"/>
  <c r="AF140" i="2"/>
  <c r="AO139" i="2"/>
  <c r="AP139" i="2" s="1"/>
  <c r="BH137" i="2"/>
  <c r="BG137" i="2"/>
  <c r="BL137" i="2" s="1"/>
  <c r="BH135" i="2"/>
  <c r="BG135" i="2"/>
  <c r="BL135" i="2" s="1"/>
  <c r="AA142" i="2"/>
  <c r="AG140" i="2"/>
  <c r="BB135" i="2"/>
  <c r="AF141" i="2" l="1"/>
  <c r="AE141" i="2"/>
  <c r="AG141" i="2"/>
  <c r="BB137" i="2"/>
  <c r="AA143" i="2"/>
  <c r="AB143" i="2" s="1"/>
  <c r="AU143" i="4"/>
  <c r="AG145" i="4"/>
  <c r="E149" i="4"/>
  <c r="K149" i="4" s="1"/>
  <c r="BC142" i="4"/>
  <c r="AY142" i="4"/>
  <c r="BA142" i="4"/>
  <c r="AZ142" i="4"/>
  <c r="AR143" i="4"/>
  <c r="AP143" i="4"/>
  <c r="AO144" i="4"/>
  <c r="AT144" i="4" s="1"/>
  <c r="AB146" i="4"/>
  <c r="AC146" i="4"/>
  <c r="AD146" i="4"/>
  <c r="AA147" i="4"/>
  <c r="Z148" i="4"/>
  <c r="AS143" i="4"/>
  <c r="AF145" i="4"/>
  <c r="AK148" i="4"/>
  <c r="AM148" i="4" s="1"/>
  <c r="AT143" i="4"/>
  <c r="AE145" i="4"/>
  <c r="T148" i="4"/>
  <c r="BA138" i="2"/>
  <c r="BG138" i="2"/>
  <c r="BL138" i="2" s="1"/>
  <c r="AZ138" i="2"/>
  <c r="BH136" i="2"/>
  <c r="BF136" i="2"/>
  <c r="BK136" i="2" s="1"/>
  <c r="BF138" i="2"/>
  <c r="BK138" i="2" s="1"/>
  <c r="AY138" i="2"/>
  <c r="AK144" i="2"/>
  <c r="AM144" i="2" s="1"/>
  <c r="BB136" i="2"/>
  <c r="BG136" i="2"/>
  <c r="BL136" i="2" s="1"/>
  <c r="AD143" i="2"/>
  <c r="AJ140" i="2"/>
  <c r="AH140" i="2"/>
  <c r="AT139" i="2"/>
  <c r="D146" i="2"/>
  <c r="K145" i="2"/>
  <c r="AQ139" i="2"/>
  <c r="Q145" i="2"/>
  <c r="AS139" i="2"/>
  <c r="AI140" i="2"/>
  <c r="AL141" i="2"/>
  <c r="AN141" i="2" s="1"/>
  <c r="AI141" i="2"/>
  <c r="AL140" i="2"/>
  <c r="AN140" i="2" s="1"/>
  <c r="U144" i="2"/>
  <c r="V144" i="2"/>
  <c r="W144" i="2"/>
  <c r="AC142" i="2"/>
  <c r="AB142" i="2"/>
  <c r="AD142" i="2"/>
  <c r="AR139" i="2"/>
  <c r="E146" i="2"/>
  <c r="D147" i="2" s="1"/>
  <c r="AU139" i="2"/>
  <c r="AJ141" i="2"/>
  <c r="N145" i="2"/>
  <c r="AH141" i="2" l="1"/>
  <c r="AC143" i="2"/>
  <c r="AH145" i="4"/>
  <c r="AP144" i="4"/>
  <c r="AU144" i="4"/>
  <c r="AE146" i="4"/>
  <c r="AQ144" i="4"/>
  <c r="AS144" i="4"/>
  <c r="BB142" i="4"/>
  <c r="N149" i="4"/>
  <c r="W148" i="4"/>
  <c r="U148" i="4"/>
  <c r="V148" i="4"/>
  <c r="AX143" i="4"/>
  <c r="BE143" i="4" s="1"/>
  <c r="BJ143" i="4" s="1"/>
  <c r="AW143" i="4"/>
  <c r="BD143" i="4" s="1"/>
  <c r="BI143" i="4" s="1"/>
  <c r="AV143" i="4"/>
  <c r="BG142" i="4"/>
  <c r="BL142" i="4" s="1"/>
  <c r="BF142" i="4"/>
  <c r="BK142" i="4" s="1"/>
  <c r="BH142" i="4"/>
  <c r="AL145" i="4"/>
  <c r="AN145" i="4" s="1"/>
  <c r="AI145" i="4"/>
  <c r="AG146" i="4"/>
  <c r="AI146" i="4" s="1"/>
  <c r="Q149" i="4"/>
  <c r="Z149" i="4" s="1"/>
  <c r="D150" i="4"/>
  <c r="AJ145" i="4"/>
  <c r="AB147" i="4"/>
  <c r="AC147" i="4"/>
  <c r="AD147" i="4"/>
  <c r="AF146" i="4"/>
  <c r="AR144" i="4"/>
  <c r="BB138" i="2"/>
  <c r="AE143" i="2"/>
  <c r="Q146" i="2"/>
  <c r="AG143" i="2"/>
  <c r="K146" i="2"/>
  <c r="N146" i="2"/>
  <c r="AF143" i="2"/>
  <c r="Z145" i="2"/>
  <c r="AG142" i="2"/>
  <c r="AX139" i="2"/>
  <c r="BE139" i="2" s="1"/>
  <c r="BJ139" i="2" s="1"/>
  <c r="AW139" i="2"/>
  <c r="BD139" i="2" s="1"/>
  <c r="BI139" i="2" s="1"/>
  <c r="AV139" i="2"/>
  <c r="AO141" i="2"/>
  <c r="AT141" i="2" s="1"/>
  <c r="AE142" i="2"/>
  <c r="AA144" i="2"/>
  <c r="T145" i="2"/>
  <c r="AK145" i="2"/>
  <c r="AM145" i="2" s="1"/>
  <c r="E147" i="2"/>
  <c r="N147" i="2" s="1"/>
  <c r="AF142" i="2"/>
  <c r="AO140" i="2"/>
  <c r="AT140" i="2" s="1"/>
  <c r="AJ146" i="4" l="1"/>
  <c r="AE147" i="4"/>
  <c r="AH146" i="4"/>
  <c r="AO145" i="4"/>
  <c r="AP145" i="4" s="1"/>
  <c r="BA143" i="4"/>
  <c r="AZ143" i="4"/>
  <c r="BC143" i="4"/>
  <c r="AY143" i="4"/>
  <c r="AA148" i="4"/>
  <c r="AL146" i="4"/>
  <c r="AN146" i="4" s="1"/>
  <c r="AG147" i="4"/>
  <c r="AW144" i="4"/>
  <c r="BD144" i="4" s="1"/>
  <c r="BI144" i="4" s="1"/>
  <c r="AV144" i="4"/>
  <c r="AX144" i="4"/>
  <c r="BE144" i="4" s="1"/>
  <c r="BJ144" i="4" s="1"/>
  <c r="AF147" i="4"/>
  <c r="D151" i="4"/>
  <c r="E150" i="4"/>
  <c r="N150" i="4"/>
  <c r="K150" i="4"/>
  <c r="Q150" i="4"/>
  <c r="T149" i="4"/>
  <c r="AK149" i="4"/>
  <c r="AM149" i="4" s="1"/>
  <c r="AI143" i="2"/>
  <c r="Z146" i="2"/>
  <c r="AL143" i="2"/>
  <c r="AN143" i="2" s="1"/>
  <c r="AO143" i="2" s="1"/>
  <c r="AK146" i="2"/>
  <c r="AM146" i="2" s="1"/>
  <c r="T146" i="2"/>
  <c r="V146" i="2" s="1"/>
  <c r="D148" i="2"/>
  <c r="E148" i="2" s="1"/>
  <c r="D149" i="2" s="1"/>
  <c r="AJ143" i="2"/>
  <c r="AH143" i="2"/>
  <c r="AR141" i="2"/>
  <c r="AR140" i="2"/>
  <c r="AU140" i="2"/>
  <c r="AP140" i="2"/>
  <c r="Q147" i="2"/>
  <c r="AS140" i="2"/>
  <c r="K147" i="2"/>
  <c r="T147" i="2" s="1"/>
  <c r="AU141" i="2"/>
  <c r="V145" i="2"/>
  <c r="U145" i="2"/>
  <c r="W145" i="2"/>
  <c r="AS141" i="2"/>
  <c r="AL142" i="2"/>
  <c r="AN142" i="2" s="1"/>
  <c r="AI142" i="2"/>
  <c r="AJ142" i="2"/>
  <c r="BC139" i="2"/>
  <c r="BF139" i="2" s="1"/>
  <c r="BK139" i="2" s="1"/>
  <c r="AY139" i="2"/>
  <c r="BA139" i="2"/>
  <c r="AZ139" i="2"/>
  <c r="AQ140" i="2"/>
  <c r="AB144" i="2"/>
  <c r="AC144" i="2"/>
  <c r="AD144" i="2"/>
  <c r="AH142" i="2"/>
  <c r="AP141" i="2"/>
  <c r="AQ141" i="2"/>
  <c r="Z150" i="4" l="1"/>
  <c r="AJ147" i="4"/>
  <c r="BB143" i="4"/>
  <c r="AU145" i="4"/>
  <c r="E151" i="4"/>
  <c r="K151" i="4" s="1"/>
  <c r="AH147" i="4"/>
  <c r="AT145" i="4"/>
  <c r="AR145" i="4"/>
  <c r="AO146" i="4"/>
  <c r="AR146" i="4" s="1"/>
  <c r="BF143" i="4"/>
  <c r="BK143" i="4" s="1"/>
  <c r="BH143" i="4"/>
  <c r="BG143" i="4"/>
  <c r="BL143" i="4" s="1"/>
  <c r="T150" i="4"/>
  <c r="AK150" i="4"/>
  <c r="AM150" i="4" s="1"/>
  <c r="AB148" i="4"/>
  <c r="AC148" i="4"/>
  <c r="AD148" i="4"/>
  <c r="AQ145" i="4"/>
  <c r="AS145" i="4"/>
  <c r="AI147" i="4"/>
  <c r="W149" i="4"/>
  <c r="U149" i="4"/>
  <c r="V149" i="4"/>
  <c r="BA144" i="4"/>
  <c r="AZ144" i="4"/>
  <c r="BC144" i="4"/>
  <c r="AY144" i="4"/>
  <c r="AL147" i="4"/>
  <c r="AN147" i="4" s="1"/>
  <c r="AT143" i="2"/>
  <c r="U146" i="2"/>
  <c r="W146" i="2"/>
  <c r="AX141" i="2"/>
  <c r="BE141" i="2" s="1"/>
  <c r="BJ141" i="2" s="1"/>
  <c r="AW140" i="2"/>
  <c r="BD140" i="2" s="1"/>
  <c r="BI140" i="2" s="1"/>
  <c r="AX140" i="2"/>
  <c r="BE140" i="2" s="1"/>
  <c r="BJ140" i="2" s="1"/>
  <c r="AW141" i="2"/>
  <c r="BD141" i="2" s="1"/>
  <c r="BI141" i="2" s="1"/>
  <c r="AV140" i="2"/>
  <c r="AV141" i="2"/>
  <c r="Z147" i="2"/>
  <c r="AK147" i="2"/>
  <c r="AM147" i="2" s="1"/>
  <c r="AG144" i="2"/>
  <c r="AU143" i="2"/>
  <c r="AQ143" i="2"/>
  <c r="AP143" i="2"/>
  <c r="E149" i="2"/>
  <c r="Q149" i="2" s="1"/>
  <c r="BB139" i="2"/>
  <c r="K148" i="2"/>
  <c r="W147" i="2"/>
  <c r="U147" i="2"/>
  <c r="V147" i="2"/>
  <c r="AF144" i="2"/>
  <c r="BH139" i="2"/>
  <c r="BG139" i="2"/>
  <c r="BL139" i="2" s="1"/>
  <c r="Q148" i="2"/>
  <c r="AE144" i="2"/>
  <c r="AR143" i="2"/>
  <c r="AS143" i="2"/>
  <c r="N148" i="2"/>
  <c r="AO142" i="2"/>
  <c r="AT142" i="2" s="1"/>
  <c r="AA145" i="2"/>
  <c r="AT146" i="4" l="1"/>
  <c r="BB144" i="4"/>
  <c r="AE148" i="4"/>
  <c r="AP146" i="4"/>
  <c r="AU146" i="4"/>
  <c r="AX146" i="4" s="1"/>
  <c r="BE146" i="4" s="1"/>
  <c r="BJ146" i="4" s="1"/>
  <c r="N151" i="4"/>
  <c r="BH144" i="4"/>
  <c r="BG144" i="4"/>
  <c r="BL144" i="4" s="1"/>
  <c r="BF144" i="4"/>
  <c r="BK144" i="4" s="1"/>
  <c r="AA149" i="4"/>
  <c r="AG148" i="4"/>
  <c r="AQ146" i="4"/>
  <c r="Q151" i="4"/>
  <c r="Z151" i="4" s="1"/>
  <c r="D152" i="4"/>
  <c r="AO147" i="4"/>
  <c r="AU147" i="4" s="1"/>
  <c r="AF148" i="4"/>
  <c r="W150" i="4"/>
  <c r="U150" i="4"/>
  <c r="V150" i="4"/>
  <c r="AS146" i="4"/>
  <c r="AV145" i="4"/>
  <c r="AX145" i="4"/>
  <c r="BE145" i="4" s="1"/>
  <c r="BJ145" i="4" s="1"/>
  <c r="AW145" i="4"/>
  <c r="BD145" i="4" s="1"/>
  <c r="BI145" i="4" s="1"/>
  <c r="D150" i="2"/>
  <c r="AA146" i="2"/>
  <c r="AD146" i="2" s="1"/>
  <c r="Z148" i="2"/>
  <c r="K149" i="2"/>
  <c r="Z149" i="2" s="1"/>
  <c r="N149" i="2"/>
  <c r="AZ141" i="2"/>
  <c r="BA140" i="2"/>
  <c r="AY140" i="2"/>
  <c r="BC140" i="2"/>
  <c r="AZ140" i="2"/>
  <c r="BA141" i="2"/>
  <c r="AY141" i="2"/>
  <c r="BC141" i="2"/>
  <c r="AP142" i="2"/>
  <c r="AJ144" i="2"/>
  <c r="AR142" i="2"/>
  <c r="AQ142" i="2"/>
  <c r="AU142" i="2"/>
  <c r="AX143" i="2"/>
  <c r="BE143" i="2" s="1"/>
  <c r="BJ143" i="2" s="1"/>
  <c r="AW143" i="2"/>
  <c r="BD143" i="2" s="1"/>
  <c r="BI143" i="2" s="1"/>
  <c r="AV143" i="2"/>
  <c r="AH144" i="2"/>
  <c r="AA147" i="2"/>
  <c r="E150" i="2"/>
  <c r="D151" i="2" s="1"/>
  <c r="AK148" i="2"/>
  <c r="AM148" i="2" s="1"/>
  <c r="T148" i="2"/>
  <c r="AL144" i="2"/>
  <c r="AN144" i="2" s="1"/>
  <c r="AI144" i="2"/>
  <c r="AC145" i="2"/>
  <c r="AB145" i="2"/>
  <c r="AD145" i="2"/>
  <c r="AS142" i="2"/>
  <c r="AQ147" i="4" l="1"/>
  <c r="AJ148" i="4"/>
  <c r="AT147" i="4"/>
  <c r="AP147" i="4"/>
  <c r="AR147" i="4"/>
  <c r="AX147" i="4" s="1"/>
  <c r="BE147" i="4" s="1"/>
  <c r="BJ147" i="4" s="1"/>
  <c r="E152" i="4"/>
  <c r="N152" i="4" s="1"/>
  <c r="AZ145" i="4"/>
  <c r="BC145" i="4"/>
  <c r="AY145" i="4"/>
  <c r="BA145" i="4"/>
  <c r="AB149" i="4"/>
  <c r="AC149" i="4"/>
  <c r="AD149" i="4"/>
  <c r="AV146" i="4"/>
  <c r="AA150" i="4"/>
  <c r="AH148" i="4"/>
  <c r="T151" i="4"/>
  <c r="AK151" i="4"/>
  <c r="AM151" i="4" s="1"/>
  <c r="AI148" i="4"/>
  <c r="AW146" i="4"/>
  <c r="BD146" i="4" s="1"/>
  <c r="BI146" i="4" s="1"/>
  <c r="AS147" i="4"/>
  <c r="AL148" i="4"/>
  <c r="AN148" i="4" s="1"/>
  <c r="AC146" i="2"/>
  <c r="BH140" i="2"/>
  <c r="BF140" i="2"/>
  <c r="BK140" i="2" s="1"/>
  <c r="BH141" i="2"/>
  <c r="BF141" i="2"/>
  <c r="BK141" i="2" s="1"/>
  <c r="AB146" i="2"/>
  <c r="T149" i="2"/>
  <c r="V149" i="2" s="1"/>
  <c r="AK149" i="2"/>
  <c r="AM149" i="2" s="1"/>
  <c r="N150" i="2"/>
  <c r="K150" i="2"/>
  <c r="BG140" i="2"/>
  <c r="BL140" i="2" s="1"/>
  <c r="AX142" i="2"/>
  <c r="BE142" i="2" s="1"/>
  <c r="BJ142" i="2" s="1"/>
  <c r="BB140" i="2"/>
  <c r="BG141" i="2"/>
  <c r="BL141" i="2" s="1"/>
  <c r="BB141" i="2"/>
  <c r="AV142" i="2"/>
  <c r="AW142" i="2"/>
  <c r="BD142" i="2" s="1"/>
  <c r="BI142" i="2" s="1"/>
  <c r="AG145" i="2"/>
  <c r="AE145" i="2"/>
  <c r="U148" i="2"/>
  <c r="W148" i="2"/>
  <c r="V148" i="2"/>
  <c r="AB147" i="2"/>
  <c r="AC147" i="2"/>
  <c r="AD147" i="2"/>
  <c r="E151" i="2"/>
  <c r="Q151" i="2" s="1"/>
  <c r="AF145" i="2"/>
  <c r="AO144" i="2"/>
  <c r="AQ144" i="2" s="1"/>
  <c r="Q150" i="2"/>
  <c r="BA143" i="2"/>
  <c r="BC143" i="2"/>
  <c r="BF143" i="2" s="1"/>
  <c r="BK143" i="2" s="1"/>
  <c r="AZ143" i="2"/>
  <c r="AY143" i="2"/>
  <c r="AV147" i="4" l="1"/>
  <c r="BC147" i="4" s="1"/>
  <c r="AW147" i="4"/>
  <c r="BD147" i="4" s="1"/>
  <c r="BI147" i="4" s="1"/>
  <c r="AF149" i="4"/>
  <c r="AG149" i="4"/>
  <c r="BH145" i="4"/>
  <c r="BG145" i="4"/>
  <c r="BL145" i="4" s="1"/>
  <c r="BF145" i="4"/>
  <c r="BK145" i="4" s="1"/>
  <c r="Q152" i="4"/>
  <c r="AO148" i="4"/>
  <c r="AP148" i="4" s="1"/>
  <c r="W151" i="4"/>
  <c r="U151" i="4"/>
  <c r="V151" i="4"/>
  <c r="AB150" i="4"/>
  <c r="AC150" i="4"/>
  <c r="AD150" i="4"/>
  <c r="AE149" i="4"/>
  <c r="K152" i="4"/>
  <c r="D153" i="4"/>
  <c r="BC146" i="4"/>
  <c r="AY146" i="4"/>
  <c r="BA146" i="4"/>
  <c r="AZ146" i="4"/>
  <c r="BB145" i="4"/>
  <c r="W149" i="2"/>
  <c r="AE146" i="2"/>
  <c r="AG146" i="2"/>
  <c r="AF146" i="2"/>
  <c r="U149" i="2"/>
  <c r="T150" i="2"/>
  <c r="U150" i="2" s="1"/>
  <c r="Z150" i="2"/>
  <c r="N151" i="2"/>
  <c r="AK150" i="2"/>
  <c r="AM150" i="2" s="1"/>
  <c r="D152" i="2"/>
  <c r="E152" i="2" s="1"/>
  <c r="K152" i="2" s="1"/>
  <c r="BA142" i="2"/>
  <c r="AZ142" i="2"/>
  <c r="BC142" i="2"/>
  <c r="AJ145" i="2"/>
  <c r="AI145" i="2"/>
  <c r="AY142" i="2"/>
  <c r="AL145" i="2"/>
  <c r="AN145" i="2" s="1"/>
  <c r="AO145" i="2" s="1"/>
  <c r="AG147" i="2"/>
  <c r="AP144" i="2"/>
  <c r="AS144" i="2"/>
  <c r="AF147" i="2"/>
  <c r="AU144" i="2"/>
  <c r="BB143" i="2"/>
  <c r="AT144" i="2"/>
  <c r="BG143" i="2"/>
  <c r="BL143" i="2" s="1"/>
  <c r="BH143" i="2"/>
  <c r="AR144" i="2"/>
  <c r="K151" i="2"/>
  <c r="AE147" i="2"/>
  <c r="AH145" i="2"/>
  <c r="AA148" i="2"/>
  <c r="AY147" i="4" l="1"/>
  <c r="AZ147" i="4"/>
  <c r="AH149" i="4"/>
  <c r="AJ149" i="4"/>
  <c r="BA147" i="4"/>
  <c r="AE150" i="4"/>
  <c r="AS148" i="4"/>
  <c r="AU148" i="4"/>
  <c r="E153" i="4"/>
  <c r="D154" i="4" s="1"/>
  <c r="Q153" i="4"/>
  <c r="N153" i="4"/>
  <c r="AF150" i="4"/>
  <c r="AA151" i="4"/>
  <c r="Z152" i="4"/>
  <c r="BB146" i="4"/>
  <c r="AL149" i="4"/>
  <c r="AN149" i="4" s="1"/>
  <c r="AI149" i="4"/>
  <c r="AR148" i="4"/>
  <c r="AT148" i="4"/>
  <c r="AK152" i="4"/>
  <c r="AM152" i="4" s="1"/>
  <c r="BG146" i="4"/>
  <c r="BL146" i="4" s="1"/>
  <c r="BF146" i="4"/>
  <c r="BK146" i="4" s="1"/>
  <c r="BH146" i="4"/>
  <c r="BF147" i="4"/>
  <c r="BK147" i="4" s="1"/>
  <c r="BH147" i="4"/>
  <c r="BG147" i="4"/>
  <c r="BL147" i="4" s="1"/>
  <c r="AG150" i="4"/>
  <c r="AQ148" i="4"/>
  <c r="T152" i="4"/>
  <c r="AA149" i="2"/>
  <c r="AD149" i="2" s="1"/>
  <c r="AJ146" i="2"/>
  <c r="AI146" i="2"/>
  <c r="AL146" i="2"/>
  <c r="AN146" i="2" s="1"/>
  <c r="AO146" i="2" s="1"/>
  <c r="AH146" i="2"/>
  <c r="BG142" i="2"/>
  <c r="BL142" i="2" s="1"/>
  <c r="BF142" i="2"/>
  <c r="BK142" i="2" s="1"/>
  <c r="V150" i="2"/>
  <c r="W150" i="2"/>
  <c r="N152" i="2"/>
  <c r="T152" i="2" s="1"/>
  <c r="Q152" i="2"/>
  <c r="Z152" i="2" s="1"/>
  <c r="D153" i="2"/>
  <c r="E153" i="2" s="1"/>
  <c r="D154" i="2" s="1"/>
  <c r="BH142" i="2"/>
  <c r="BB142" i="2"/>
  <c r="AH147" i="2"/>
  <c r="AT145" i="2"/>
  <c r="AU145" i="2"/>
  <c r="AX144" i="2"/>
  <c r="BE144" i="2" s="1"/>
  <c r="BJ144" i="2" s="1"/>
  <c r="AW144" i="2"/>
  <c r="BD144" i="2" s="1"/>
  <c r="BI144" i="2" s="1"/>
  <c r="AV144" i="2"/>
  <c r="T151" i="2"/>
  <c r="AP145" i="2"/>
  <c r="AS145" i="2"/>
  <c r="AK151" i="2"/>
  <c r="AM151" i="2" s="1"/>
  <c r="AR145" i="2"/>
  <c r="AC148" i="2"/>
  <c r="AB148" i="2"/>
  <c r="AD148" i="2"/>
  <c r="Z151" i="2"/>
  <c r="AL147" i="2"/>
  <c r="AN147" i="2" s="1"/>
  <c r="AI147" i="2"/>
  <c r="AJ147" i="2"/>
  <c r="AQ145" i="2"/>
  <c r="BB147" i="4" l="1"/>
  <c r="AH150" i="4"/>
  <c r="AC149" i="2"/>
  <c r="AJ150" i="4"/>
  <c r="E154" i="4"/>
  <c r="D155" i="4" s="1"/>
  <c r="K154" i="4"/>
  <c r="Q154" i="4"/>
  <c r="AW148" i="4"/>
  <c r="BD148" i="4" s="1"/>
  <c r="BI148" i="4" s="1"/>
  <c r="AV148" i="4"/>
  <c r="AX148" i="4"/>
  <c r="BE148" i="4" s="1"/>
  <c r="BJ148" i="4" s="1"/>
  <c r="AL150" i="4"/>
  <c r="AN150" i="4" s="1"/>
  <c r="AB151" i="4"/>
  <c r="AC151" i="4"/>
  <c r="AD151" i="4"/>
  <c r="W152" i="4"/>
  <c r="U152" i="4"/>
  <c r="V152" i="4"/>
  <c r="AO149" i="4"/>
  <c r="AU149" i="4" s="1"/>
  <c r="AI150" i="4"/>
  <c r="K153" i="4"/>
  <c r="AB149" i="2"/>
  <c r="AQ146" i="2"/>
  <c r="AK152" i="2"/>
  <c r="AM152" i="2" s="1"/>
  <c r="AA150" i="2"/>
  <c r="AD150" i="2" s="1"/>
  <c r="AR146" i="2"/>
  <c r="AF148" i="2"/>
  <c r="AT146" i="2"/>
  <c r="AS146" i="2"/>
  <c r="AU146" i="2"/>
  <c r="AP146" i="2"/>
  <c r="E154" i="2"/>
  <c r="Q154" i="2" s="1"/>
  <c r="AW145" i="2"/>
  <c r="BD145" i="2" s="1"/>
  <c r="BI145" i="2" s="1"/>
  <c r="AX145" i="2"/>
  <c r="BE145" i="2" s="1"/>
  <c r="BJ145" i="2" s="1"/>
  <c r="AV145" i="2"/>
  <c r="N153" i="2"/>
  <c r="V151" i="2"/>
  <c r="U151" i="2"/>
  <c r="W151" i="2"/>
  <c r="W152" i="2"/>
  <c r="U152" i="2"/>
  <c r="V152" i="2"/>
  <c r="AG148" i="2"/>
  <c r="K153" i="2"/>
  <c r="Q153" i="2"/>
  <c r="BA144" i="2"/>
  <c r="BC144" i="2"/>
  <c r="BF144" i="2" s="1"/>
  <c r="BK144" i="2" s="1"/>
  <c r="AY144" i="2"/>
  <c r="AZ144" i="2"/>
  <c r="AO147" i="2"/>
  <c r="AR147" i="2" s="1"/>
  <c r="AE148" i="2"/>
  <c r="AF149" i="2" l="1"/>
  <c r="AG149" i="2"/>
  <c r="AE151" i="4"/>
  <c r="AT149" i="4"/>
  <c r="E155" i="4"/>
  <c r="N155" i="4" s="1"/>
  <c r="AS149" i="4"/>
  <c r="AR149" i="4"/>
  <c r="AK153" i="4"/>
  <c r="AM153" i="4" s="1"/>
  <c r="BA148" i="4"/>
  <c r="AZ148" i="4"/>
  <c r="BC148" i="4"/>
  <c r="AY148" i="4"/>
  <c r="Z154" i="4"/>
  <c r="T153" i="4"/>
  <c r="AQ149" i="4"/>
  <c r="Z153" i="4"/>
  <c r="AA152" i="4"/>
  <c r="AG151" i="4"/>
  <c r="AO150" i="4"/>
  <c r="AU150" i="4" s="1"/>
  <c r="AP149" i="4"/>
  <c r="AF151" i="4"/>
  <c r="N154" i="4"/>
  <c r="AE149" i="2"/>
  <c r="AB150" i="2"/>
  <c r="AC150" i="2"/>
  <c r="AX146" i="2"/>
  <c r="BE146" i="2" s="1"/>
  <c r="BJ146" i="2" s="1"/>
  <c r="AV146" i="2"/>
  <c r="BC146" i="2" s="1"/>
  <c r="AW146" i="2"/>
  <c r="BD146" i="2" s="1"/>
  <c r="BI146" i="2" s="1"/>
  <c r="AP147" i="2"/>
  <c r="AU147" i="2"/>
  <c r="AQ147" i="2"/>
  <c r="AS147" i="2"/>
  <c r="AH148" i="2"/>
  <c r="Z153" i="2"/>
  <c r="D155" i="2"/>
  <c r="E155" i="2" s="1"/>
  <c r="AA151" i="2"/>
  <c r="AD151" i="2" s="1"/>
  <c r="AZ145" i="2"/>
  <c r="AY145" i="2"/>
  <c r="BC145" i="2"/>
  <c r="BF145" i="2" s="1"/>
  <c r="BK145" i="2" s="1"/>
  <c r="BA145" i="2"/>
  <c r="BB144" i="2"/>
  <c r="AA152" i="2"/>
  <c r="BH144" i="2"/>
  <c r="BG144" i="2"/>
  <c r="BL144" i="2" s="1"/>
  <c r="AK153" i="2"/>
  <c r="AM153" i="2" s="1"/>
  <c r="T153" i="2"/>
  <c r="K154" i="2"/>
  <c r="Z154" i="2" s="1"/>
  <c r="AL148" i="2"/>
  <c r="AN148" i="2" s="1"/>
  <c r="AI148" i="2"/>
  <c r="AT147" i="2"/>
  <c r="AJ148" i="2"/>
  <c r="N154" i="2"/>
  <c r="AH149" i="2" l="1"/>
  <c r="AJ149" i="2"/>
  <c r="AL149" i="2"/>
  <c r="AN149" i="2" s="1"/>
  <c r="AO149" i="2" s="1"/>
  <c r="AR150" i="4"/>
  <c r="AX150" i="4" s="1"/>
  <c r="BE150" i="4" s="1"/>
  <c r="BJ150" i="4" s="1"/>
  <c r="AJ151" i="4"/>
  <c r="AS150" i="4"/>
  <c r="AP150" i="4"/>
  <c r="AI149" i="2"/>
  <c r="AT150" i="4"/>
  <c r="AQ150" i="4"/>
  <c r="W153" i="4"/>
  <c r="U153" i="4"/>
  <c r="V153" i="4"/>
  <c r="BH148" i="4"/>
  <c r="BG148" i="4"/>
  <c r="BL148" i="4" s="1"/>
  <c r="BF148" i="4"/>
  <c r="BK148" i="4" s="1"/>
  <c r="AL151" i="4"/>
  <c r="AN151" i="4" s="1"/>
  <c r="Q155" i="4"/>
  <c r="AH151" i="4"/>
  <c r="AB152" i="4"/>
  <c r="AC152" i="4"/>
  <c r="AD152" i="4"/>
  <c r="AV149" i="4"/>
  <c r="AX149" i="4"/>
  <c r="BE149" i="4" s="1"/>
  <c r="BJ149" i="4" s="1"/>
  <c r="AW149" i="4"/>
  <c r="BD149" i="4" s="1"/>
  <c r="BI149" i="4" s="1"/>
  <c r="K155" i="4"/>
  <c r="D156" i="4"/>
  <c r="T154" i="4"/>
  <c r="AK154" i="4"/>
  <c r="AM154" i="4" s="1"/>
  <c r="BB148" i="4"/>
  <c r="AI151" i="4"/>
  <c r="BF146" i="2"/>
  <c r="BK146" i="2" s="1"/>
  <c r="AE150" i="2"/>
  <c r="AG150" i="2"/>
  <c r="AF150" i="2"/>
  <c r="AZ146" i="2"/>
  <c r="AB151" i="2"/>
  <c r="BA146" i="2"/>
  <c r="AY146" i="2"/>
  <c r="AV147" i="2"/>
  <c r="AX147" i="2"/>
  <c r="BE147" i="2" s="1"/>
  <c r="BJ147" i="2" s="1"/>
  <c r="AW147" i="2"/>
  <c r="BD147" i="2" s="1"/>
  <c r="BI147" i="2" s="1"/>
  <c r="AC151" i="2"/>
  <c r="K155" i="2"/>
  <c r="Q155" i="2"/>
  <c r="T154" i="2"/>
  <c r="AK154" i="2"/>
  <c r="AM154" i="2" s="1"/>
  <c r="V153" i="2"/>
  <c r="U153" i="2"/>
  <c r="W153" i="2"/>
  <c r="AO148" i="2"/>
  <c r="AU148" i="2" s="1"/>
  <c r="N155" i="2"/>
  <c r="BH146" i="2"/>
  <c r="BG146" i="2"/>
  <c r="BL146" i="2" s="1"/>
  <c r="BG145" i="2"/>
  <c r="BL145" i="2" s="1"/>
  <c r="BH145" i="2"/>
  <c r="D156" i="2"/>
  <c r="AB152" i="2"/>
  <c r="AC152" i="2"/>
  <c r="AD152" i="2"/>
  <c r="BB145" i="2"/>
  <c r="AW150" i="4" l="1"/>
  <c r="BD150" i="4" s="1"/>
  <c r="BI150" i="4" s="1"/>
  <c r="AV150" i="4"/>
  <c r="AQ149" i="2"/>
  <c r="AE152" i="4"/>
  <c r="AZ149" i="4"/>
  <c r="BC149" i="4"/>
  <c r="AY149" i="4"/>
  <c r="BA149" i="4"/>
  <c r="Z155" i="4"/>
  <c r="AO151" i="4"/>
  <c r="AS151" i="4" s="1"/>
  <c r="AK155" i="4"/>
  <c r="AM155" i="4" s="1"/>
  <c r="D157" i="4"/>
  <c r="E156" i="4"/>
  <c r="Q156" i="4" s="1"/>
  <c r="K156" i="4"/>
  <c r="AG152" i="4"/>
  <c r="AA153" i="4"/>
  <c r="T155" i="4"/>
  <c r="W154" i="4"/>
  <c r="V154" i="4"/>
  <c r="U154" i="4"/>
  <c r="AF152" i="4"/>
  <c r="AJ150" i="2"/>
  <c r="AI150" i="2"/>
  <c r="AL150" i="2"/>
  <c r="AN150" i="2" s="1"/>
  <c r="AO150" i="2" s="1"/>
  <c r="AH150" i="2"/>
  <c r="AG151" i="2"/>
  <c r="BB146" i="2"/>
  <c r="BA147" i="2"/>
  <c r="AZ147" i="2"/>
  <c r="BC147" i="2"/>
  <c r="AF151" i="2"/>
  <c r="AE151" i="2"/>
  <c r="AY147" i="2"/>
  <c r="AU149" i="2"/>
  <c r="AR149" i="2"/>
  <c r="Z155" i="2"/>
  <c r="AE152" i="2"/>
  <c r="AR148" i="2"/>
  <c r="AK155" i="2"/>
  <c r="AM155" i="2" s="1"/>
  <c r="T155" i="2"/>
  <c r="AT148" i="2"/>
  <c r="E156" i="2"/>
  <c r="Q156" i="2" s="1"/>
  <c r="AS149" i="2"/>
  <c r="AT149" i="2"/>
  <c r="AP148" i="2"/>
  <c r="V154" i="2"/>
  <c r="W154" i="2"/>
  <c r="U154" i="2"/>
  <c r="AG152" i="2"/>
  <c r="AF152" i="2"/>
  <c r="AP149" i="2"/>
  <c r="AQ148" i="2"/>
  <c r="AS148" i="2"/>
  <c r="AA153" i="2"/>
  <c r="BA150" i="4" l="1"/>
  <c r="AY150" i="4"/>
  <c r="BC150" i="4"/>
  <c r="BF150" i="4" s="1"/>
  <c r="BK150" i="4" s="1"/>
  <c r="AZ150" i="4"/>
  <c r="AP151" i="4"/>
  <c r="AJ152" i="4"/>
  <c r="AT151" i="4"/>
  <c r="BB149" i="4"/>
  <c r="AR151" i="4"/>
  <c r="AU151" i="4"/>
  <c r="AQ151" i="4"/>
  <c r="Z156" i="4"/>
  <c r="W155" i="4"/>
  <c r="V155" i="4"/>
  <c r="U155" i="4"/>
  <c r="AH152" i="4"/>
  <c r="E157" i="4"/>
  <c r="D158" i="4" s="1"/>
  <c r="Q157" i="4"/>
  <c r="AA154" i="4"/>
  <c r="AB153" i="4"/>
  <c r="AC153" i="4"/>
  <c r="AD153" i="4"/>
  <c r="N156" i="4"/>
  <c r="AI152" i="4"/>
  <c r="BH149" i="4"/>
  <c r="BG149" i="4"/>
  <c r="BL149" i="4" s="1"/>
  <c r="BF149" i="4"/>
  <c r="BK149" i="4" s="1"/>
  <c r="AQ150" i="2"/>
  <c r="AL152" i="4"/>
  <c r="AN152" i="4" s="1"/>
  <c r="BG147" i="2"/>
  <c r="BL147" i="2" s="1"/>
  <c r="BF147" i="2"/>
  <c r="BK147" i="2" s="1"/>
  <c r="AH151" i="2"/>
  <c r="BB147" i="2"/>
  <c r="BH147" i="2"/>
  <c r="AW149" i="2"/>
  <c r="BD149" i="2" s="1"/>
  <c r="BI149" i="2" s="1"/>
  <c r="K156" i="2"/>
  <c r="Z156" i="2" s="1"/>
  <c r="AL151" i="2"/>
  <c r="AN151" i="2" s="1"/>
  <c r="AJ151" i="2"/>
  <c r="AI151" i="2"/>
  <c r="AV149" i="2"/>
  <c r="BC149" i="2" s="1"/>
  <c r="AX149" i="2"/>
  <c r="BE149" i="2" s="1"/>
  <c r="BJ149" i="2" s="1"/>
  <c r="AJ152" i="2"/>
  <c r="AW148" i="2"/>
  <c r="BD148" i="2" s="1"/>
  <c r="BI148" i="2" s="1"/>
  <c r="AA154" i="2"/>
  <c r="AB154" i="2" s="1"/>
  <c r="AV148" i="2"/>
  <c r="AX148" i="2"/>
  <c r="BE148" i="2" s="1"/>
  <c r="BJ148" i="2" s="1"/>
  <c r="D157" i="2"/>
  <c r="E157" i="2" s="1"/>
  <c r="N157" i="2" s="1"/>
  <c r="AH152" i="2"/>
  <c r="N156" i="2"/>
  <c r="AU150" i="2"/>
  <c r="AC153" i="2"/>
  <c r="AB153" i="2"/>
  <c r="AD153" i="2"/>
  <c r="AS150" i="2"/>
  <c r="AP150" i="2"/>
  <c r="AI152" i="2"/>
  <c r="AO151" i="2"/>
  <c r="V155" i="2"/>
  <c r="U155" i="2"/>
  <c r="W155" i="2"/>
  <c r="AR150" i="2"/>
  <c r="AT150" i="2"/>
  <c r="AL152" i="2"/>
  <c r="AN152" i="2" s="1"/>
  <c r="BH150" i="4" l="1"/>
  <c r="BB150" i="4"/>
  <c r="BG150" i="4"/>
  <c r="BL150" i="4" s="1"/>
  <c r="AV151" i="4"/>
  <c r="BC151" i="4" s="1"/>
  <c r="AX151" i="4"/>
  <c r="BE151" i="4" s="1"/>
  <c r="BJ151" i="4" s="1"/>
  <c r="AW151" i="4"/>
  <c r="BD151" i="4" s="1"/>
  <c r="BI151" i="4" s="1"/>
  <c r="AQ151" i="2"/>
  <c r="AG153" i="4"/>
  <c r="E158" i="4"/>
  <c r="D159" i="4" s="1"/>
  <c r="K158" i="4"/>
  <c r="Q158" i="4"/>
  <c r="N157" i="4"/>
  <c r="AA155" i="4"/>
  <c r="AO152" i="4"/>
  <c r="AR152" i="4" s="1"/>
  <c r="AF153" i="4"/>
  <c r="AB154" i="4"/>
  <c r="AC154" i="4"/>
  <c r="AD154" i="4"/>
  <c r="T156" i="4"/>
  <c r="AK156" i="4"/>
  <c r="AM156" i="4" s="1"/>
  <c r="AE153" i="4"/>
  <c r="K157" i="4"/>
  <c r="Z157" i="4" s="1"/>
  <c r="BF149" i="2"/>
  <c r="BK149" i="2" s="1"/>
  <c r="T156" i="2"/>
  <c r="W156" i="2" s="1"/>
  <c r="AZ149" i="2"/>
  <c r="BA149" i="2"/>
  <c r="AY149" i="2"/>
  <c r="AD154" i="2"/>
  <c r="AY148" i="2"/>
  <c r="BA148" i="2"/>
  <c r="BC148" i="2"/>
  <c r="AC154" i="2"/>
  <c r="AZ148" i="2"/>
  <c r="AS151" i="2"/>
  <c r="AR151" i="2"/>
  <c r="AG153" i="2"/>
  <c r="AK156" i="2"/>
  <c r="AM156" i="2" s="1"/>
  <c r="AO152" i="2"/>
  <c r="AQ152" i="2" s="1"/>
  <c r="AA155" i="2"/>
  <c r="BG149" i="2"/>
  <c r="BL149" i="2" s="1"/>
  <c r="BH149" i="2"/>
  <c r="AT151" i="2"/>
  <c r="D158" i="2"/>
  <c r="AW150" i="2"/>
  <c r="BD150" i="2" s="1"/>
  <c r="BI150" i="2" s="1"/>
  <c r="AV150" i="2"/>
  <c r="AX150" i="2"/>
  <c r="BE150" i="2" s="1"/>
  <c r="BJ150" i="2" s="1"/>
  <c r="AE153" i="2"/>
  <c r="K157" i="2"/>
  <c r="AP151" i="2"/>
  <c r="AU151" i="2"/>
  <c r="AF153" i="2"/>
  <c r="Q157" i="2"/>
  <c r="AY151" i="4" l="1"/>
  <c r="AZ151" i="4"/>
  <c r="BA151" i="4"/>
  <c r="AH153" i="4"/>
  <c r="AE154" i="4"/>
  <c r="AU152" i="4"/>
  <c r="AX152" i="4" s="1"/>
  <c r="BE152" i="4" s="1"/>
  <c r="BJ152" i="4" s="1"/>
  <c r="AQ152" i="4"/>
  <c r="AT152" i="4"/>
  <c r="AP152" i="4"/>
  <c r="AS152" i="4"/>
  <c r="E159" i="4"/>
  <c r="K159" i="4" s="1"/>
  <c r="W156" i="4"/>
  <c r="U156" i="4"/>
  <c r="V156" i="4"/>
  <c r="Z158" i="4"/>
  <c r="AL153" i="4"/>
  <c r="AN153" i="4" s="1"/>
  <c r="AI153" i="4"/>
  <c r="AG154" i="4"/>
  <c r="AJ153" i="4"/>
  <c r="AB155" i="4"/>
  <c r="AC155" i="4"/>
  <c r="AD155" i="4"/>
  <c r="T157" i="4"/>
  <c r="AK157" i="4"/>
  <c r="AM157" i="4" s="1"/>
  <c r="AF154" i="4"/>
  <c r="BF151" i="4"/>
  <c r="BK151" i="4" s="1"/>
  <c r="BH151" i="4"/>
  <c r="BG151" i="4"/>
  <c r="BL151" i="4" s="1"/>
  <c r="N158" i="4"/>
  <c r="BG148" i="2"/>
  <c r="BL148" i="2" s="1"/>
  <c r="BF148" i="2"/>
  <c r="BK148" i="2" s="1"/>
  <c r="V156" i="2"/>
  <c r="U156" i="2"/>
  <c r="AE154" i="2"/>
  <c r="AU152" i="2"/>
  <c r="BB149" i="2"/>
  <c r="BB148" i="2"/>
  <c r="AF154" i="2"/>
  <c r="AV151" i="2"/>
  <c r="BC151" i="2" s="1"/>
  <c r="AG154" i="2"/>
  <c r="BH148" i="2"/>
  <c r="AS152" i="2"/>
  <c r="AP152" i="2"/>
  <c r="AT152" i="2"/>
  <c r="AJ153" i="2"/>
  <c r="AR152" i="2"/>
  <c r="AW151" i="2"/>
  <c r="BD151" i="2" s="1"/>
  <c r="BI151" i="2" s="1"/>
  <c r="AH153" i="2"/>
  <c r="Z157" i="2"/>
  <c r="E158" i="2"/>
  <c r="K158" i="2" s="1"/>
  <c r="AX151" i="2"/>
  <c r="BE151" i="2" s="1"/>
  <c r="BJ151" i="2" s="1"/>
  <c r="AL153" i="2"/>
  <c r="AN153" i="2" s="1"/>
  <c r="AI153" i="2"/>
  <c r="T157" i="2"/>
  <c r="BC150" i="2"/>
  <c r="BF150" i="2" s="1"/>
  <c r="BK150" i="2" s="1"/>
  <c r="AY150" i="2"/>
  <c r="BA150" i="2"/>
  <c r="AZ150" i="2"/>
  <c r="AC155" i="2"/>
  <c r="AB155" i="2"/>
  <c r="AD155" i="2"/>
  <c r="AK157" i="2"/>
  <c r="AM157" i="2" s="1"/>
  <c r="AJ154" i="2" l="1"/>
  <c r="BB151" i="4"/>
  <c r="AV152" i="4"/>
  <c r="BC152" i="4" s="1"/>
  <c r="AJ154" i="4"/>
  <c r="AI154" i="4"/>
  <c r="AW152" i="4"/>
  <c r="BD152" i="4" s="1"/>
  <c r="BI152" i="4" s="1"/>
  <c r="AG155" i="4"/>
  <c r="AO153" i="4"/>
  <c r="AR153" i="4" s="1"/>
  <c r="AA156" i="4"/>
  <c r="N159" i="4"/>
  <c r="T158" i="4"/>
  <c r="AK158" i="4"/>
  <c r="AM158" i="4" s="1"/>
  <c r="AF155" i="4"/>
  <c r="AH154" i="4"/>
  <c r="AL154" i="4"/>
  <c r="AN154" i="4" s="1"/>
  <c r="Q159" i="4"/>
  <c r="Z159" i="4" s="1"/>
  <c r="D160" i="4"/>
  <c r="W157" i="4"/>
  <c r="U157" i="4"/>
  <c r="V157" i="4"/>
  <c r="AE155" i="4"/>
  <c r="BF151" i="2"/>
  <c r="BK151" i="2" s="1"/>
  <c r="AA156" i="2"/>
  <c r="AC156" i="2" s="1"/>
  <c r="AI154" i="2"/>
  <c r="AX152" i="2"/>
  <c r="BE152" i="2" s="1"/>
  <c r="BJ152" i="2" s="1"/>
  <c r="AH154" i="2"/>
  <c r="AV152" i="2"/>
  <c r="AW152" i="2"/>
  <c r="BD152" i="2" s="1"/>
  <c r="BI152" i="2" s="1"/>
  <c r="AL154" i="2"/>
  <c r="AN154" i="2" s="1"/>
  <c r="AO154" i="2" s="1"/>
  <c r="AG155" i="2"/>
  <c r="Q158" i="2"/>
  <c r="Z158" i="2" s="1"/>
  <c r="AZ151" i="2"/>
  <c r="AE155" i="2"/>
  <c r="BB150" i="2"/>
  <c r="AO153" i="2"/>
  <c r="AP153" i="2" s="1"/>
  <c r="N158" i="2"/>
  <c r="BA151" i="2"/>
  <c r="AF155" i="2"/>
  <c r="BG150" i="2"/>
  <c r="BL150" i="2" s="1"/>
  <c r="BH150" i="2"/>
  <c r="D159" i="2"/>
  <c r="AY151" i="2"/>
  <c r="U157" i="2"/>
  <c r="W157" i="2"/>
  <c r="V157" i="2"/>
  <c r="BG151" i="2"/>
  <c r="BL151" i="2" s="1"/>
  <c r="BH151" i="2"/>
  <c r="AZ152" i="4" l="1"/>
  <c r="AY152" i="4"/>
  <c r="BA152" i="4"/>
  <c r="AP153" i="4"/>
  <c r="AQ153" i="4"/>
  <c r="AS153" i="4"/>
  <c r="AU153" i="4"/>
  <c r="E160" i="4"/>
  <c r="Q160" i="4" s="1"/>
  <c r="K160" i="4"/>
  <c r="AB156" i="4"/>
  <c r="AC156" i="4"/>
  <c r="AD156" i="4"/>
  <c r="BH152" i="4"/>
  <c r="BG152" i="4"/>
  <c r="BL152" i="4" s="1"/>
  <c r="BF152" i="4"/>
  <c r="BK152" i="4" s="1"/>
  <c r="AL155" i="4"/>
  <c r="AN155" i="4" s="1"/>
  <c r="AI155" i="4"/>
  <c r="W158" i="4"/>
  <c r="U158" i="4"/>
  <c r="V158" i="4"/>
  <c r="T159" i="4"/>
  <c r="AK159" i="4"/>
  <c r="AM159" i="4" s="1"/>
  <c r="AJ155" i="4"/>
  <c r="AA157" i="4"/>
  <c r="AO154" i="4"/>
  <c r="AS154" i="4" s="1"/>
  <c r="AH155" i="4"/>
  <c r="AT153" i="4"/>
  <c r="AD156" i="2"/>
  <c r="AB156" i="2"/>
  <c r="AP154" i="2"/>
  <c r="AY152" i="2"/>
  <c r="AU153" i="2"/>
  <c r="BA152" i="2"/>
  <c r="BC152" i="2"/>
  <c r="AZ152" i="2"/>
  <c r="AJ155" i="2"/>
  <c r="BB151" i="2"/>
  <c r="AS153" i="2"/>
  <c r="AU154" i="2"/>
  <c r="AQ153" i="2"/>
  <c r="AH155" i="2"/>
  <c r="AT153" i="2"/>
  <c r="AS154" i="2"/>
  <c r="AR154" i="2"/>
  <c r="E159" i="2"/>
  <c r="Q159" i="2" s="1"/>
  <c r="T158" i="2"/>
  <c r="AK158" i="2"/>
  <c r="AM158" i="2" s="1"/>
  <c r="AT154" i="2"/>
  <c r="AA157" i="2"/>
  <c r="AR153" i="2"/>
  <c r="AL155" i="2"/>
  <c r="AN155" i="2" s="1"/>
  <c r="AI155" i="2"/>
  <c r="AQ154" i="2"/>
  <c r="BB152" i="4" l="1"/>
  <c r="AV153" i="4"/>
  <c r="BC153" i="4" s="1"/>
  <c r="AQ154" i="4"/>
  <c r="AP154" i="4"/>
  <c r="AU154" i="4"/>
  <c r="Z160" i="4"/>
  <c r="AR154" i="4"/>
  <c r="AT154" i="4"/>
  <c r="AW153" i="4"/>
  <c r="BD153" i="4" s="1"/>
  <c r="BI153" i="4" s="1"/>
  <c r="AE156" i="4"/>
  <c r="AX153" i="4"/>
  <c r="BE153" i="4" s="1"/>
  <c r="BJ153" i="4" s="1"/>
  <c r="AO155" i="4"/>
  <c r="AQ155" i="4" s="1"/>
  <c r="W159" i="4"/>
  <c r="U159" i="4"/>
  <c r="V159" i="4"/>
  <c r="AA158" i="4"/>
  <c r="AG156" i="4"/>
  <c r="N160" i="4"/>
  <c r="D161" i="4"/>
  <c r="AB157" i="4"/>
  <c r="AC157" i="4"/>
  <c r="AD157" i="4"/>
  <c r="AF156" i="4"/>
  <c r="AE156" i="2"/>
  <c r="AG156" i="2"/>
  <c r="AF156" i="2"/>
  <c r="BG152" i="2"/>
  <c r="BL152" i="2" s="1"/>
  <c r="BF152" i="2"/>
  <c r="BK152" i="2" s="1"/>
  <c r="D160" i="2"/>
  <c r="E160" i="2" s="1"/>
  <c r="Q160" i="2" s="1"/>
  <c r="K159" i="2"/>
  <c r="Z159" i="2" s="1"/>
  <c r="N159" i="2"/>
  <c r="BB152" i="2"/>
  <c r="BH152" i="2"/>
  <c r="AV153" i="2"/>
  <c r="AX153" i="2"/>
  <c r="BE153" i="2" s="1"/>
  <c r="BJ153" i="2" s="1"/>
  <c r="AW153" i="2"/>
  <c r="BD153" i="2" s="1"/>
  <c r="BI153" i="2" s="1"/>
  <c r="AX154" i="2"/>
  <c r="BE154" i="2" s="1"/>
  <c r="BJ154" i="2" s="1"/>
  <c r="AW154" i="2"/>
  <c r="BD154" i="2" s="1"/>
  <c r="BI154" i="2" s="1"/>
  <c r="AV154" i="2"/>
  <c r="AO155" i="2"/>
  <c r="AU155" i="2" s="1"/>
  <c r="U158" i="2"/>
  <c r="W158" i="2"/>
  <c r="V158" i="2"/>
  <c r="AB157" i="2"/>
  <c r="AC157" i="2"/>
  <c r="AD157" i="2"/>
  <c r="AX154" i="4" l="1"/>
  <c r="BE154" i="4" s="1"/>
  <c r="BJ154" i="4" s="1"/>
  <c r="AY153" i="4"/>
  <c r="AH156" i="4"/>
  <c r="AW154" i="4"/>
  <c r="BD154" i="4" s="1"/>
  <c r="BI154" i="4" s="1"/>
  <c r="AV154" i="4"/>
  <c r="AZ153" i="4"/>
  <c r="AT155" i="4"/>
  <c r="AF157" i="4"/>
  <c r="BA153" i="4"/>
  <c r="AJ156" i="4"/>
  <c r="AE157" i="4"/>
  <c r="AR155" i="4"/>
  <c r="AP155" i="4"/>
  <c r="AI156" i="4"/>
  <c r="BH153" i="4"/>
  <c r="BG153" i="4"/>
  <c r="BL153" i="4" s="1"/>
  <c r="BF153" i="4"/>
  <c r="BK153" i="4" s="1"/>
  <c r="D162" i="4"/>
  <c r="E161" i="4"/>
  <c r="K161" i="4" s="1"/>
  <c r="N161" i="4"/>
  <c r="AB158" i="4"/>
  <c r="AC158" i="4"/>
  <c r="AD158" i="4"/>
  <c r="AU155" i="4"/>
  <c r="AL156" i="4"/>
  <c r="AN156" i="4" s="1"/>
  <c r="AG157" i="4"/>
  <c r="T160" i="4"/>
  <c r="AK160" i="4"/>
  <c r="AM160" i="4" s="1"/>
  <c r="AA159" i="4"/>
  <c r="AS155" i="4"/>
  <c r="AJ156" i="2"/>
  <c r="AI156" i="2"/>
  <c r="AH156" i="2"/>
  <c r="AL156" i="2"/>
  <c r="AN156" i="2" s="1"/>
  <c r="AO156" i="2" s="1"/>
  <c r="K160" i="2"/>
  <c r="Z160" i="2" s="1"/>
  <c r="AK159" i="2"/>
  <c r="AM159" i="2" s="1"/>
  <c r="T159" i="2"/>
  <c r="V159" i="2" s="1"/>
  <c r="AQ155" i="2"/>
  <c r="AF157" i="2"/>
  <c r="AA158" i="2"/>
  <c r="AC158" i="2" s="1"/>
  <c r="AS155" i="2"/>
  <c r="AE157" i="2"/>
  <c r="AT155" i="2"/>
  <c r="AP155" i="2"/>
  <c r="D161" i="2"/>
  <c r="AY153" i="2"/>
  <c r="BC153" i="2"/>
  <c r="BF153" i="2" s="1"/>
  <c r="BK153" i="2" s="1"/>
  <c r="BA153" i="2"/>
  <c r="AZ153" i="2"/>
  <c r="N160" i="2"/>
  <c r="AG157" i="2"/>
  <c r="AR155" i="2"/>
  <c r="BA154" i="2"/>
  <c r="AZ154" i="2"/>
  <c r="AY154" i="2"/>
  <c r="BC154" i="2"/>
  <c r="BF154" i="2" s="1"/>
  <c r="BK154" i="2" s="1"/>
  <c r="BB153" i="4" l="1"/>
  <c r="AY154" i="4"/>
  <c r="BC154" i="4"/>
  <c r="BF154" i="4" s="1"/>
  <c r="BK154" i="4" s="1"/>
  <c r="AZ154" i="4"/>
  <c r="BA154" i="4"/>
  <c r="AH157" i="4"/>
  <c r="AG158" i="4"/>
  <c r="T161" i="4"/>
  <c r="AK161" i="4"/>
  <c r="AM161" i="4" s="1"/>
  <c r="AO156" i="4"/>
  <c r="AQ156" i="4" s="1"/>
  <c r="AF158" i="4"/>
  <c r="Q161" i="4"/>
  <c r="Z161" i="4" s="1"/>
  <c r="AL157" i="4"/>
  <c r="AN157" i="4" s="1"/>
  <c r="AI157" i="4"/>
  <c r="E162" i="4"/>
  <c r="K162" i="4" s="1"/>
  <c r="AX155" i="4"/>
  <c r="BE155" i="4" s="1"/>
  <c r="BJ155" i="4" s="1"/>
  <c r="AW155" i="4"/>
  <c r="BD155" i="4" s="1"/>
  <c r="BI155" i="4" s="1"/>
  <c r="AV155" i="4"/>
  <c r="W160" i="4"/>
  <c r="U160" i="4"/>
  <c r="V160" i="4"/>
  <c r="AB159" i="4"/>
  <c r="AC159" i="4"/>
  <c r="AD159" i="4"/>
  <c r="AE158" i="4"/>
  <c r="AJ157" i="4"/>
  <c r="AT156" i="2"/>
  <c r="AJ157" i="2"/>
  <c r="U159" i="2"/>
  <c r="W159" i="2"/>
  <c r="AH157" i="2"/>
  <c r="AD158" i="2"/>
  <c r="AB158" i="2"/>
  <c r="AR156" i="2"/>
  <c r="E161" i="2"/>
  <c r="D162" i="2" s="1"/>
  <c r="BH154" i="2"/>
  <c r="BG154" i="2"/>
  <c r="BL154" i="2" s="1"/>
  <c r="AV155" i="2"/>
  <c r="AX155" i="2"/>
  <c r="BE155" i="2" s="1"/>
  <c r="BJ155" i="2" s="1"/>
  <c r="AS156" i="2"/>
  <c r="AK160" i="2"/>
  <c r="AM160" i="2" s="1"/>
  <c r="T160" i="2"/>
  <c r="BB154" i="2"/>
  <c r="AQ156" i="2"/>
  <c r="AW155" i="2"/>
  <c r="BD155" i="2" s="1"/>
  <c r="BI155" i="2" s="1"/>
  <c r="BH153" i="2"/>
  <c r="BG153" i="2"/>
  <c r="BL153" i="2" s="1"/>
  <c r="AU156" i="2"/>
  <c r="AP156" i="2"/>
  <c r="BB153" i="2"/>
  <c r="AL157" i="2"/>
  <c r="AN157" i="2" s="1"/>
  <c r="AI157" i="2"/>
  <c r="BB154" i="4" l="1"/>
  <c r="BG154" i="4"/>
  <c r="BL154" i="4" s="1"/>
  <c r="BH154" i="4"/>
  <c r="AS156" i="4"/>
  <c r="AF159" i="4"/>
  <c r="AA160" i="4"/>
  <c r="AL158" i="4"/>
  <c r="AN158" i="4" s="1"/>
  <c r="AI158" i="4"/>
  <c r="AE159" i="4"/>
  <c r="AJ159" i="4" s="1"/>
  <c r="N162" i="4"/>
  <c r="D163" i="4"/>
  <c r="AJ158" i="4"/>
  <c r="AT156" i="4"/>
  <c r="BA155" i="4"/>
  <c r="AZ155" i="4"/>
  <c r="BC155" i="4"/>
  <c r="AY155" i="4"/>
  <c r="Q162" i="4"/>
  <c r="Z162" i="4" s="1"/>
  <c r="AH158" i="4"/>
  <c r="AU156" i="4"/>
  <c r="AP156" i="4"/>
  <c r="W161" i="4"/>
  <c r="U161" i="4"/>
  <c r="V161" i="4"/>
  <c r="AG159" i="4"/>
  <c r="AH159" i="4" s="1"/>
  <c r="AO157" i="4"/>
  <c r="AQ157" i="4" s="1"/>
  <c r="AR156" i="4"/>
  <c r="AA159" i="2"/>
  <c r="AD159" i="2" s="1"/>
  <c r="AE158" i="2"/>
  <c r="AG158" i="2"/>
  <c r="AF158" i="2"/>
  <c r="AX156" i="2"/>
  <c r="BE156" i="2" s="1"/>
  <c r="BJ156" i="2" s="1"/>
  <c r="N161" i="2"/>
  <c r="AW156" i="2"/>
  <c r="BD156" i="2" s="1"/>
  <c r="BI156" i="2" s="1"/>
  <c r="U160" i="2"/>
  <c r="V160" i="2"/>
  <c r="W160" i="2"/>
  <c r="E162" i="2"/>
  <c r="D163" i="2" s="1"/>
  <c r="BA155" i="2"/>
  <c r="AZ155" i="2"/>
  <c r="AY155" i="2"/>
  <c r="BC155" i="2"/>
  <c r="BF155" i="2" s="1"/>
  <c r="BK155" i="2" s="1"/>
  <c r="AV156" i="2"/>
  <c r="Q161" i="2"/>
  <c r="AO157" i="2"/>
  <c r="AT157" i="2" s="1"/>
  <c r="K161" i="2"/>
  <c r="AC159" i="2" l="1"/>
  <c r="AT157" i="4"/>
  <c r="AR157" i="4"/>
  <c r="AU157" i="4"/>
  <c r="AS157" i="4"/>
  <c r="AP157" i="4"/>
  <c r="BF155" i="4"/>
  <c r="BK155" i="4" s="1"/>
  <c r="BH155" i="4"/>
  <c r="BG155" i="4"/>
  <c r="BL155" i="4" s="1"/>
  <c r="AA161" i="4"/>
  <c r="AL159" i="4"/>
  <c r="AN159" i="4" s="1"/>
  <c r="AI159" i="4"/>
  <c r="E163" i="4"/>
  <c r="D164" i="4" s="1"/>
  <c r="N163" i="4"/>
  <c r="K163" i="4"/>
  <c r="AB160" i="4"/>
  <c r="AC160" i="4"/>
  <c r="AD160" i="4"/>
  <c r="AW156" i="4"/>
  <c r="BD156" i="4" s="1"/>
  <c r="BI156" i="4" s="1"/>
  <c r="AV156" i="4"/>
  <c r="AX156" i="4"/>
  <c r="BE156" i="4" s="1"/>
  <c r="BJ156" i="4" s="1"/>
  <c r="BB155" i="4"/>
  <c r="T162" i="4"/>
  <c r="AK162" i="4"/>
  <c r="AM162" i="4" s="1"/>
  <c r="AO158" i="4"/>
  <c r="AU158" i="4" s="1"/>
  <c r="AB159" i="2"/>
  <c r="AI158" i="2"/>
  <c r="AJ158" i="2"/>
  <c r="Q162" i="2"/>
  <c r="T161" i="2"/>
  <c r="U161" i="2" s="1"/>
  <c r="AL158" i="2"/>
  <c r="AN158" i="2" s="1"/>
  <c r="AO158" i="2" s="1"/>
  <c r="AH158" i="2"/>
  <c r="AU157" i="2"/>
  <c r="AP157" i="2"/>
  <c r="AR157" i="2"/>
  <c r="Z161" i="2"/>
  <c r="AS157" i="2"/>
  <c r="K162" i="2"/>
  <c r="AA160" i="2"/>
  <c r="BC156" i="2"/>
  <c r="BF156" i="2" s="1"/>
  <c r="BK156" i="2" s="1"/>
  <c r="AZ156" i="2"/>
  <c r="AY156" i="2"/>
  <c r="BA156" i="2"/>
  <c r="E163" i="2"/>
  <c r="D164" i="2" s="1"/>
  <c r="BH155" i="2"/>
  <c r="BG155" i="2"/>
  <c r="BL155" i="2" s="1"/>
  <c r="AQ157" i="2"/>
  <c r="AK161" i="2"/>
  <c r="AM161" i="2" s="1"/>
  <c r="BB155" i="2"/>
  <c r="N162" i="2"/>
  <c r="AV157" i="4" l="1"/>
  <c r="BC157" i="4" s="1"/>
  <c r="AW157" i="4"/>
  <c r="BD157" i="4" s="1"/>
  <c r="BI157" i="4" s="1"/>
  <c r="AE159" i="2"/>
  <c r="AE160" i="4"/>
  <c r="AX157" i="4"/>
  <c r="BE157" i="4" s="1"/>
  <c r="BJ157" i="4" s="1"/>
  <c r="E164" i="4"/>
  <c r="D165" i="4" s="1"/>
  <c r="Q164" i="4"/>
  <c r="N164" i="4"/>
  <c r="AQ158" i="4"/>
  <c r="AS158" i="4"/>
  <c r="W162" i="4"/>
  <c r="V162" i="4"/>
  <c r="U162" i="4"/>
  <c r="AF160" i="4"/>
  <c r="AO159" i="4"/>
  <c r="AU159" i="4" s="1"/>
  <c r="AR158" i="4"/>
  <c r="AT158" i="4"/>
  <c r="BA156" i="4"/>
  <c r="AZ156" i="4"/>
  <c r="BC156" i="4"/>
  <c r="AY156" i="4"/>
  <c r="T163" i="4"/>
  <c r="AK163" i="4"/>
  <c r="AM163" i="4" s="1"/>
  <c r="AP158" i="4"/>
  <c r="AB161" i="4"/>
  <c r="AC161" i="4"/>
  <c r="AD161" i="4"/>
  <c r="AG160" i="4"/>
  <c r="Q163" i="4"/>
  <c r="Z163" i="4" s="1"/>
  <c r="AF159" i="2"/>
  <c r="Z162" i="2"/>
  <c r="AG159" i="2"/>
  <c r="V161" i="2"/>
  <c r="W161" i="2"/>
  <c r="N163" i="2"/>
  <c r="AV157" i="2"/>
  <c r="BC157" i="2" s="1"/>
  <c r="AX157" i="2"/>
  <c r="BE157" i="2" s="1"/>
  <c r="BJ157" i="2" s="1"/>
  <c r="AW157" i="2"/>
  <c r="BD157" i="2" s="1"/>
  <c r="BI157" i="2" s="1"/>
  <c r="AS158" i="2"/>
  <c r="AU158" i="2"/>
  <c r="AQ158" i="2"/>
  <c r="K163" i="2"/>
  <c r="AT158" i="2"/>
  <c r="Q163" i="2"/>
  <c r="BG156" i="2"/>
  <c r="BL156" i="2" s="1"/>
  <c r="BH156" i="2"/>
  <c r="AC160" i="2"/>
  <c r="AB160" i="2"/>
  <c r="AD160" i="2"/>
  <c r="T162" i="2"/>
  <c r="AK162" i="2"/>
  <c r="AM162" i="2" s="1"/>
  <c r="AP158" i="2"/>
  <c r="AR158" i="2"/>
  <c r="E164" i="2"/>
  <c r="Q164" i="2" s="1"/>
  <c r="BB156" i="2"/>
  <c r="AJ160" i="4" l="1"/>
  <c r="AI159" i="2"/>
  <c r="AY157" i="4"/>
  <c r="AJ159" i="2"/>
  <c r="AZ157" i="4"/>
  <c r="AH160" i="4"/>
  <c r="AR159" i="4"/>
  <c r="AX159" i="4" s="1"/>
  <c r="BE159" i="4" s="1"/>
  <c r="BJ159" i="4" s="1"/>
  <c r="AE161" i="4"/>
  <c r="AS159" i="4"/>
  <c r="AP159" i="4"/>
  <c r="BA157" i="4"/>
  <c r="AQ159" i="4"/>
  <c r="AT159" i="4"/>
  <c r="E165" i="4"/>
  <c r="K165" i="4" s="1"/>
  <c r="N165" i="4"/>
  <c r="AI160" i="4"/>
  <c r="AG161" i="4"/>
  <c r="AL160" i="4"/>
  <c r="AN160" i="4" s="1"/>
  <c r="AF161" i="4"/>
  <c r="BB156" i="4"/>
  <c r="AA162" i="4"/>
  <c r="BH157" i="4"/>
  <c r="BG157" i="4"/>
  <c r="BL157" i="4" s="1"/>
  <c r="BF157" i="4"/>
  <c r="BK157" i="4" s="1"/>
  <c r="W163" i="4"/>
  <c r="U163" i="4"/>
  <c r="V163" i="4"/>
  <c r="BH156" i="4"/>
  <c r="BG156" i="4"/>
  <c r="BL156" i="4" s="1"/>
  <c r="BF156" i="4"/>
  <c r="BK156" i="4" s="1"/>
  <c r="AX158" i="4"/>
  <c r="BE158" i="4" s="1"/>
  <c r="BJ158" i="4" s="1"/>
  <c r="AW158" i="4"/>
  <c r="BD158" i="4" s="1"/>
  <c r="BI158" i="4" s="1"/>
  <c r="AV158" i="4"/>
  <c r="K164" i="4"/>
  <c r="AL159" i="2"/>
  <c r="AN159" i="2" s="1"/>
  <c r="AO159" i="2" s="1"/>
  <c r="AH159" i="2"/>
  <c r="BF157" i="2"/>
  <c r="BK157" i="2" s="1"/>
  <c r="AA161" i="2"/>
  <c r="AB161" i="2" s="1"/>
  <c r="N164" i="2"/>
  <c r="D165" i="2"/>
  <c r="AY157" i="2"/>
  <c r="BA157" i="2"/>
  <c r="AZ157" i="2"/>
  <c r="Z163" i="2"/>
  <c r="AK163" i="2"/>
  <c r="AM163" i="2" s="1"/>
  <c r="T163" i="2"/>
  <c r="W163" i="2" s="1"/>
  <c r="AG160" i="2"/>
  <c r="E165" i="2"/>
  <c r="N165" i="2" s="1"/>
  <c r="AE160" i="2"/>
  <c r="AF160" i="2"/>
  <c r="AW158" i="2"/>
  <c r="BD158" i="2" s="1"/>
  <c r="BI158" i="2" s="1"/>
  <c r="AV158" i="2"/>
  <c r="AX158" i="2"/>
  <c r="BE158" i="2" s="1"/>
  <c r="BJ158" i="2" s="1"/>
  <c r="K164" i="2"/>
  <c r="W162" i="2"/>
  <c r="U162" i="2"/>
  <c r="V162" i="2"/>
  <c r="BH157" i="2"/>
  <c r="BG157" i="2"/>
  <c r="BL157" i="2" s="1"/>
  <c r="AR159" i="2" l="1"/>
  <c r="BB157" i="4"/>
  <c r="AW159" i="4"/>
  <c r="BD159" i="4" s="1"/>
  <c r="BI159" i="4" s="1"/>
  <c r="AL161" i="4"/>
  <c r="AN161" i="4" s="1"/>
  <c r="AO161" i="4" s="1"/>
  <c r="AV159" i="4"/>
  <c r="AI161" i="4"/>
  <c r="T164" i="2"/>
  <c r="V164" i="2" s="1"/>
  <c r="AJ161" i="4"/>
  <c r="AU159" i="2"/>
  <c r="AX159" i="2" s="1"/>
  <c r="BE159" i="2" s="1"/>
  <c r="BJ159" i="2" s="1"/>
  <c r="AH161" i="4"/>
  <c r="T165" i="4"/>
  <c r="AK165" i="4"/>
  <c r="AM165" i="4" s="1"/>
  <c r="AK164" i="4"/>
  <c r="AM164" i="4" s="1"/>
  <c r="AA163" i="4"/>
  <c r="AB162" i="4"/>
  <c r="AC162" i="4"/>
  <c r="AD162" i="4"/>
  <c r="T164" i="4"/>
  <c r="Q165" i="4"/>
  <c r="Z165" i="4" s="1"/>
  <c r="D166" i="4"/>
  <c r="BC158" i="4"/>
  <c r="AY158" i="4"/>
  <c r="BA158" i="4"/>
  <c r="AZ158" i="4"/>
  <c r="Z164" i="4"/>
  <c r="AO160" i="4"/>
  <c r="AQ160" i="4" s="1"/>
  <c r="AP159" i="2"/>
  <c r="AQ159" i="2"/>
  <c r="AS159" i="2"/>
  <c r="AT159" i="2"/>
  <c r="Q165" i="2"/>
  <c r="AD161" i="2"/>
  <c r="AC161" i="2"/>
  <c r="D166" i="2"/>
  <c r="E166" i="2" s="1"/>
  <c r="N166" i="2" s="1"/>
  <c r="K165" i="2"/>
  <c r="BB157" i="2"/>
  <c r="V163" i="2"/>
  <c r="U163" i="2"/>
  <c r="AA162" i="2"/>
  <c r="AD162" i="2" s="1"/>
  <c r="AL160" i="2"/>
  <c r="AN160" i="2" s="1"/>
  <c r="AO160" i="2" s="1"/>
  <c r="AJ160" i="2"/>
  <c r="Z164" i="2"/>
  <c r="AI160" i="2"/>
  <c r="BA158" i="2"/>
  <c r="BC158" i="2"/>
  <c r="BF158" i="2" s="1"/>
  <c r="BK158" i="2" s="1"/>
  <c r="AY158" i="2"/>
  <c r="AZ158" i="2"/>
  <c r="AH160" i="2"/>
  <c r="AK164" i="2"/>
  <c r="AM164" i="2" s="1"/>
  <c r="U164" i="2" l="1"/>
  <c r="W164" i="2"/>
  <c r="AV159" i="2"/>
  <c r="BC159" i="2" s="1"/>
  <c r="AZ159" i="4"/>
  <c r="AW159" i="2"/>
  <c r="BD159" i="2" s="1"/>
  <c r="BI159" i="2" s="1"/>
  <c r="AU161" i="4"/>
  <c r="BA159" i="4"/>
  <c r="AY159" i="4"/>
  <c r="BC159" i="4"/>
  <c r="BG159" i="4" s="1"/>
  <c r="BL159" i="4" s="1"/>
  <c r="AP160" i="4"/>
  <c r="AS161" i="4"/>
  <c r="AF162" i="4"/>
  <c r="AT161" i="4"/>
  <c r="AS160" i="4"/>
  <c r="AT160" i="4"/>
  <c r="AR161" i="4"/>
  <c r="AU160" i="4"/>
  <c r="BG158" i="4"/>
  <c r="BL158" i="4" s="1"/>
  <c r="BF158" i="4"/>
  <c r="BK158" i="4" s="1"/>
  <c r="BH158" i="4"/>
  <c r="AG162" i="4"/>
  <c r="AB163" i="4"/>
  <c r="AC163" i="4"/>
  <c r="AD163" i="4"/>
  <c r="AP161" i="4"/>
  <c r="AQ161" i="4"/>
  <c r="D167" i="4"/>
  <c r="E166" i="4"/>
  <c r="N166" i="4"/>
  <c r="K166" i="4"/>
  <c r="Q166" i="4"/>
  <c r="W165" i="4"/>
  <c r="V165" i="4"/>
  <c r="U165" i="4"/>
  <c r="AE162" i="4"/>
  <c r="AR160" i="4"/>
  <c r="BB158" i="4"/>
  <c r="W164" i="4"/>
  <c r="V164" i="4"/>
  <c r="U164" i="4"/>
  <c r="Z165" i="2"/>
  <c r="AF161" i="2"/>
  <c r="AE161" i="2"/>
  <c r="AG161" i="2"/>
  <c r="AK165" i="2"/>
  <c r="AM165" i="2" s="1"/>
  <c r="AA163" i="2"/>
  <c r="AC163" i="2" s="1"/>
  <c r="T165" i="2"/>
  <c r="V165" i="2" s="1"/>
  <c r="Q166" i="2"/>
  <c r="AC162" i="2"/>
  <c r="AB162" i="2"/>
  <c r="AT160" i="2"/>
  <c r="K166" i="2"/>
  <c r="D167" i="2"/>
  <c r="E167" i="2" s="1"/>
  <c r="N167" i="2" s="1"/>
  <c r="AU160" i="2"/>
  <c r="AQ160" i="2"/>
  <c r="AS160" i="2"/>
  <c r="AR160" i="2"/>
  <c r="BH158" i="2"/>
  <c r="BG158" i="2"/>
  <c r="BL158" i="2" s="1"/>
  <c r="BB158" i="2"/>
  <c r="AP160" i="2"/>
  <c r="BF159" i="2" l="1"/>
  <c r="BK159" i="2" s="1"/>
  <c r="AA164" i="2"/>
  <c r="AB164" i="2" s="1"/>
  <c r="AV161" i="4"/>
  <c r="BC161" i="4" s="1"/>
  <c r="AZ159" i="2"/>
  <c r="BA159" i="2"/>
  <c r="BB159" i="4"/>
  <c r="AY159" i="2"/>
  <c r="AX161" i="4"/>
  <c r="BE161" i="4" s="1"/>
  <c r="BJ161" i="4" s="1"/>
  <c r="BH159" i="4"/>
  <c r="BF159" i="4"/>
  <c r="BK159" i="4" s="1"/>
  <c r="AH162" i="4"/>
  <c r="AW161" i="4"/>
  <c r="BD161" i="4" s="1"/>
  <c r="BI161" i="4" s="1"/>
  <c r="AE163" i="4"/>
  <c r="Z166" i="4"/>
  <c r="E167" i="4"/>
  <c r="D168" i="4" s="1"/>
  <c r="N167" i="4"/>
  <c r="K167" i="4"/>
  <c r="AF163" i="4"/>
  <c r="AL162" i="4"/>
  <c r="AN162" i="4" s="1"/>
  <c r="AI162" i="4"/>
  <c r="AA165" i="4"/>
  <c r="AA164" i="4"/>
  <c r="AW160" i="4"/>
  <c r="BD160" i="4" s="1"/>
  <c r="BI160" i="4" s="1"/>
  <c r="AV160" i="4"/>
  <c r="AX160" i="4"/>
  <c r="BE160" i="4" s="1"/>
  <c r="BJ160" i="4" s="1"/>
  <c r="T166" i="4"/>
  <c r="AK166" i="4"/>
  <c r="AM166" i="4" s="1"/>
  <c r="AJ162" i="4"/>
  <c r="AG163" i="4"/>
  <c r="AI161" i="2"/>
  <c r="AL161" i="2"/>
  <c r="AN161" i="2" s="1"/>
  <c r="AO161" i="2" s="1"/>
  <c r="AJ161" i="2"/>
  <c r="AH161" i="2"/>
  <c r="AB163" i="2"/>
  <c r="AD163" i="2"/>
  <c r="U165" i="2"/>
  <c r="W165" i="2"/>
  <c r="AF162" i="2"/>
  <c r="AG162" i="2"/>
  <c r="Z166" i="2"/>
  <c r="D168" i="2"/>
  <c r="E168" i="2" s="1"/>
  <c r="Q168" i="2" s="1"/>
  <c r="AE162" i="2"/>
  <c r="T166" i="2"/>
  <c r="V166" i="2" s="1"/>
  <c r="AK166" i="2"/>
  <c r="AM166" i="2" s="1"/>
  <c r="BH159" i="2"/>
  <c r="BG159" i="2"/>
  <c r="BL159" i="2" s="1"/>
  <c r="AW160" i="2"/>
  <c r="BD160" i="2" s="1"/>
  <c r="BI160" i="2" s="1"/>
  <c r="AX160" i="2"/>
  <c r="BE160" i="2" s="1"/>
  <c r="BJ160" i="2" s="1"/>
  <c r="AV160" i="2"/>
  <c r="K167" i="2"/>
  <c r="T167" i="2" s="1"/>
  <c r="Q167" i="2"/>
  <c r="AC164" i="2" l="1"/>
  <c r="AD164" i="2"/>
  <c r="BB159" i="2"/>
  <c r="AY161" i="4"/>
  <c r="AZ161" i="4"/>
  <c r="BA161" i="4"/>
  <c r="AH163" i="4"/>
  <c r="AJ163" i="4"/>
  <c r="AR161" i="2"/>
  <c r="E168" i="4"/>
  <c r="N168" i="4" s="1"/>
  <c r="AB164" i="4"/>
  <c r="AC164" i="4"/>
  <c r="AD164" i="4"/>
  <c r="BH161" i="4"/>
  <c r="BG161" i="4"/>
  <c r="BL161" i="4" s="1"/>
  <c r="BF161" i="4"/>
  <c r="BK161" i="4" s="1"/>
  <c r="AO162" i="4"/>
  <c r="AS162" i="4" s="1"/>
  <c r="T167" i="4"/>
  <c r="AK167" i="4"/>
  <c r="AM167" i="4" s="1"/>
  <c r="W166" i="4"/>
  <c r="U166" i="4"/>
  <c r="V166" i="4"/>
  <c r="BA160" i="4"/>
  <c r="AZ160" i="4"/>
  <c r="BC160" i="4"/>
  <c r="AY160" i="4"/>
  <c r="AI163" i="4"/>
  <c r="AB165" i="4"/>
  <c r="AC165" i="4"/>
  <c r="AD165" i="4"/>
  <c r="AL163" i="4"/>
  <c r="AN163" i="4" s="1"/>
  <c r="Q167" i="4"/>
  <c r="Z167" i="4" s="1"/>
  <c r="AU161" i="2"/>
  <c r="AT161" i="2"/>
  <c r="AQ161" i="2"/>
  <c r="AS161" i="2"/>
  <c r="AP161" i="2"/>
  <c r="AG163" i="2"/>
  <c r="AF163" i="2"/>
  <c r="AE163" i="2"/>
  <c r="AJ162" i="2"/>
  <c r="AL162" i="2"/>
  <c r="AN162" i="2" s="1"/>
  <c r="AO162" i="2" s="1"/>
  <c r="AH162" i="2"/>
  <c r="AI162" i="2"/>
  <c r="AA165" i="2"/>
  <c r="AB165" i="2" s="1"/>
  <c r="U166" i="2"/>
  <c r="W166" i="2"/>
  <c r="W167" i="2"/>
  <c r="U167" i="2"/>
  <c r="V167" i="2"/>
  <c r="N168" i="2"/>
  <c r="AY160" i="2"/>
  <c r="BA160" i="2"/>
  <c r="BC160" i="2"/>
  <c r="BF160" i="2" s="1"/>
  <c r="BK160" i="2" s="1"/>
  <c r="AZ160" i="2"/>
  <c r="K168" i="2"/>
  <c r="Z167" i="2"/>
  <c r="D169" i="2"/>
  <c r="AK167" i="2"/>
  <c r="AM167" i="2" s="1"/>
  <c r="AE164" i="2" l="1"/>
  <c r="AG164" i="2"/>
  <c r="AF164" i="2"/>
  <c r="AV161" i="2"/>
  <c r="BC161" i="2" s="1"/>
  <c r="AX161" i="2"/>
  <c r="BE161" i="2" s="1"/>
  <c r="BJ161" i="2" s="1"/>
  <c r="BB161" i="4"/>
  <c r="AP162" i="4"/>
  <c r="AQ162" i="4"/>
  <c r="AE164" i="4"/>
  <c r="AG165" i="4"/>
  <c r="AO163" i="4"/>
  <c r="AU163" i="4" s="1"/>
  <c r="AU162" i="4"/>
  <c r="Q168" i="4"/>
  <c r="AF165" i="4"/>
  <c r="BB160" i="4"/>
  <c r="W167" i="4"/>
  <c r="V167" i="4"/>
  <c r="U167" i="4"/>
  <c r="AR162" i="4"/>
  <c r="AG164" i="4"/>
  <c r="K168" i="4"/>
  <c r="AK168" i="4" s="1"/>
  <c r="AM168" i="4" s="1"/>
  <c r="D169" i="4"/>
  <c r="AE165" i="4"/>
  <c r="BH160" i="4"/>
  <c r="BG160" i="4"/>
  <c r="BL160" i="4" s="1"/>
  <c r="BF160" i="4"/>
  <c r="BK160" i="4" s="1"/>
  <c r="AA166" i="4"/>
  <c r="AT162" i="4"/>
  <c r="AF164" i="4"/>
  <c r="AW161" i="2"/>
  <c r="BD161" i="2" s="1"/>
  <c r="BI161" i="2" s="1"/>
  <c r="AH163" i="2"/>
  <c r="AI163" i="2"/>
  <c r="AU162" i="2"/>
  <c r="AD165" i="2"/>
  <c r="AC165" i="2"/>
  <c r="AJ163" i="2"/>
  <c r="AL163" i="2"/>
  <c r="AN163" i="2" s="1"/>
  <c r="AO163" i="2" s="1"/>
  <c r="AA166" i="2"/>
  <c r="AB166" i="2" s="1"/>
  <c r="AQ162" i="2"/>
  <c r="AP162" i="2"/>
  <c r="AT162" i="2"/>
  <c r="AS162" i="2"/>
  <c r="AR162" i="2"/>
  <c r="BB160" i="2"/>
  <c r="AI164" i="2"/>
  <c r="BH160" i="2"/>
  <c r="BG160" i="2"/>
  <c r="BL160" i="2" s="1"/>
  <c r="AK168" i="2"/>
  <c r="AM168" i="2" s="1"/>
  <c r="T168" i="2"/>
  <c r="E169" i="2"/>
  <c r="K169" i="2" s="1"/>
  <c r="AA167" i="2"/>
  <c r="AD167" i="2" s="1"/>
  <c r="Z168" i="2"/>
  <c r="AL164" i="2" l="1"/>
  <c r="AN164" i="2" s="1"/>
  <c r="AJ164" i="2"/>
  <c r="AH164" i="2"/>
  <c r="AJ164" i="4"/>
  <c r="BF161" i="2"/>
  <c r="BK161" i="2" s="1"/>
  <c r="AH164" i="4"/>
  <c r="T168" i="4"/>
  <c r="W168" i="4" s="1"/>
  <c r="AR163" i="4"/>
  <c r="AQ163" i="4"/>
  <c r="AT163" i="4"/>
  <c r="AP163" i="4"/>
  <c r="AJ165" i="4"/>
  <c r="AS163" i="4"/>
  <c r="AA167" i="4"/>
  <c r="AI164" i="4"/>
  <c r="AL164" i="4"/>
  <c r="AN164" i="4" s="1"/>
  <c r="E169" i="4"/>
  <c r="N169" i="4" s="1"/>
  <c r="AH165" i="4"/>
  <c r="AB166" i="4"/>
  <c r="AC166" i="4"/>
  <c r="AD166" i="4"/>
  <c r="AL165" i="4"/>
  <c r="AN165" i="4" s="1"/>
  <c r="AI165" i="4"/>
  <c r="AX162" i="4"/>
  <c r="BE162" i="4" s="1"/>
  <c r="BJ162" i="4" s="1"/>
  <c r="AW162" i="4"/>
  <c r="BD162" i="4" s="1"/>
  <c r="BI162" i="4" s="1"/>
  <c r="AV162" i="4"/>
  <c r="Z168" i="4"/>
  <c r="AY161" i="2"/>
  <c r="AZ161" i="2"/>
  <c r="AP163" i="2"/>
  <c r="BA161" i="2"/>
  <c r="AE165" i="2"/>
  <c r="AD166" i="2"/>
  <c r="AG165" i="2"/>
  <c r="AC166" i="2"/>
  <c r="AQ163" i="2"/>
  <c r="AT163" i="2"/>
  <c r="AF165" i="2"/>
  <c r="AS163" i="2"/>
  <c r="AR163" i="2"/>
  <c r="AU163" i="2"/>
  <c r="AW162" i="2"/>
  <c r="BD162" i="2" s="1"/>
  <c r="BI162" i="2" s="1"/>
  <c r="AV162" i="2"/>
  <c r="BC162" i="2" s="1"/>
  <c r="AX162" i="2"/>
  <c r="BE162" i="2" s="1"/>
  <c r="BJ162" i="2" s="1"/>
  <c r="BG161" i="2"/>
  <c r="BL161" i="2" s="1"/>
  <c r="BH161" i="2"/>
  <c r="N169" i="2"/>
  <c r="AB167" i="2"/>
  <c r="AC167" i="2"/>
  <c r="Q169" i="2"/>
  <c r="Z169" i="2" s="1"/>
  <c r="D170" i="2"/>
  <c r="AO164" i="2"/>
  <c r="W168" i="2"/>
  <c r="V168" i="2"/>
  <c r="U168" i="2"/>
  <c r="AU164" i="2" l="1"/>
  <c r="AW163" i="4"/>
  <c r="BD163" i="4" s="1"/>
  <c r="BI163" i="4" s="1"/>
  <c r="AX163" i="4"/>
  <c r="BE163" i="4" s="1"/>
  <c r="BJ163" i="4" s="1"/>
  <c r="AV163" i="4"/>
  <c r="U168" i="4"/>
  <c r="V168" i="4"/>
  <c r="AE166" i="4"/>
  <c r="BC162" i="4"/>
  <c r="AY162" i="4"/>
  <c r="BA162" i="4"/>
  <c r="AZ162" i="4"/>
  <c r="AF166" i="4"/>
  <c r="Q169" i="4"/>
  <c r="AB167" i="4"/>
  <c r="AC167" i="4"/>
  <c r="AD167" i="4"/>
  <c r="AO165" i="4"/>
  <c r="AT165" i="4" s="1"/>
  <c r="K169" i="4"/>
  <c r="AK169" i="4" s="1"/>
  <c r="AM169" i="4" s="1"/>
  <c r="D170" i="4"/>
  <c r="AO164" i="4"/>
  <c r="AP164" i="4" s="1"/>
  <c r="AG166" i="4"/>
  <c r="BB161" i="2"/>
  <c r="AJ165" i="2"/>
  <c r="AI165" i="2"/>
  <c r="AF166" i="2"/>
  <c r="AG166" i="2"/>
  <c r="BF162" i="2"/>
  <c r="BK162" i="2" s="1"/>
  <c r="AE166" i="2"/>
  <c r="AL165" i="2"/>
  <c r="AN165" i="2" s="1"/>
  <c r="AO165" i="2" s="1"/>
  <c r="AX163" i="2"/>
  <c r="BE163" i="2" s="1"/>
  <c r="BJ163" i="2" s="1"/>
  <c r="AH165" i="2"/>
  <c r="AV163" i="2"/>
  <c r="BC163" i="2" s="1"/>
  <c r="AW163" i="2"/>
  <c r="BD163" i="2" s="1"/>
  <c r="BI163" i="2" s="1"/>
  <c r="AY162" i="2"/>
  <c r="AZ162" i="2"/>
  <c r="AF167" i="2"/>
  <c r="BA162" i="2"/>
  <c r="AR164" i="2"/>
  <c r="AT164" i="2"/>
  <c r="AS164" i="2"/>
  <c r="AP164" i="2"/>
  <c r="AQ164" i="2"/>
  <c r="AK169" i="2"/>
  <c r="AM169" i="2" s="1"/>
  <c r="T169" i="2"/>
  <c r="AE167" i="2"/>
  <c r="E170" i="2"/>
  <c r="Q170" i="2" s="1"/>
  <c r="BH162" i="2"/>
  <c r="BG162" i="2"/>
  <c r="BL162" i="2" s="1"/>
  <c r="AA168" i="2"/>
  <c r="AG167" i="2"/>
  <c r="AX164" i="2" l="1"/>
  <c r="BE164" i="2" s="1"/>
  <c r="BJ164" i="2" s="1"/>
  <c r="AJ166" i="4"/>
  <c r="AZ163" i="4"/>
  <c r="AY163" i="4"/>
  <c r="BC163" i="4"/>
  <c r="BG163" i="4" s="1"/>
  <c r="BL163" i="4" s="1"/>
  <c r="BA163" i="4"/>
  <c r="AA168" i="4"/>
  <c r="AB168" i="4" s="1"/>
  <c r="AU164" i="4"/>
  <c r="AH166" i="4"/>
  <c r="AR164" i="4"/>
  <c r="AQ164" i="4"/>
  <c r="AP165" i="4"/>
  <c r="AE167" i="4"/>
  <c r="AT164" i="4"/>
  <c r="AS164" i="4"/>
  <c r="AL166" i="4"/>
  <c r="AN166" i="4" s="1"/>
  <c r="BG162" i="4"/>
  <c r="BL162" i="4" s="1"/>
  <c r="BF162" i="4"/>
  <c r="BK162" i="4" s="1"/>
  <c r="BH162" i="4"/>
  <c r="D171" i="4"/>
  <c r="E170" i="4"/>
  <c r="K170" i="4"/>
  <c r="Q170" i="4"/>
  <c r="N170" i="4"/>
  <c r="AQ165" i="4"/>
  <c r="AR165" i="4"/>
  <c r="AU165" i="4"/>
  <c r="AG167" i="4"/>
  <c r="T169" i="4"/>
  <c r="AS165" i="4"/>
  <c r="AF167" i="4"/>
  <c r="AI166" i="4"/>
  <c r="Z169" i="4"/>
  <c r="BB162" i="4"/>
  <c r="AL166" i="2"/>
  <c r="AN166" i="2" s="1"/>
  <c r="AO166" i="2" s="1"/>
  <c r="AU165" i="2"/>
  <c r="AH166" i="2"/>
  <c r="AJ166" i="2"/>
  <c r="AI166" i="2"/>
  <c r="BF163" i="2"/>
  <c r="BK163" i="2" s="1"/>
  <c r="AZ163" i="2"/>
  <c r="BA163" i="2"/>
  <c r="AY163" i="2"/>
  <c r="AH167" i="2"/>
  <c r="BB162" i="2"/>
  <c r="AS165" i="2"/>
  <c r="AJ167" i="2"/>
  <c r="AV164" i="2"/>
  <c r="BC164" i="2" s="1"/>
  <c r="AT165" i="2"/>
  <c r="AW164" i="2"/>
  <c r="BD164" i="2" s="1"/>
  <c r="BI164" i="2" s="1"/>
  <c r="K170" i="2"/>
  <c r="Z170" i="2" s="1"/>
  <c r="D171" i="2"/>
  <c r="N170" i="2"/>
  <c r="BG163" i="2"/>
  <c r="BL163" i="2" s="1"/>
  <c r="BH163" i="2"/>
  <c r="AP165" i="2"/>
  <c r="AL167" i="2"/>
  <c r="AN167" i="2" s="1"/>
  <c r="AI167" i="2"/>
  <c r="AR165" i="2"/>
  <c r="AB168" i="2"/>
  <c r="AC168" i="2"/>
  <c r="AD168" i="2"/>
  <c r="AQ165" i="2"/>
  <c r="V169" i="2"/>
  <c r="U169" i="2"/>
  <c r="W169" i="2"/>
  <c r="BH163" i="4" l="1"/>
  <c r="BB163" i="4"/>
  <c r="AV164" i="4"/>
  <c r="BF163" i="4"/>
  <c r="BK163" i="4" s="1"/>
  <c r="AJ167" i="4"/>
  <c r="AT166" i="2"/>
  <c r="AD168" i="4"/>
  <c r="AC168" i="4"/>
  <c r="AW164" i="4"/>
  <c r="BD164" i="4" s="1"/>
  <c r="BI164" i="4" s="1"/>
  <c r="AX164" i="4"/>
  <c r="BE164" i="4" s="1"/>
  <c r="BJ164" i="4" s="1"/>
  <c r="Z170" i="4"/>
  <c r="W169" i="4"/>
  <c r="V169" i="4"/>
  <c r="U169" i="4"/>
  <c r="T170" i="4"/>
  <c r="AK170" i="4"/>
  <c r="AM170" i="4" s="1"/>
  <c r="E171" i="4"/>
  <c r="D172" i="4" s="1"/>
  <c r="Q171" i="4"/>
  <c r="N171" i="4"/>
  <c r="AO166" i="4"/>
  <c r="AP166" i="4" s="1"/>
  <c r="AH167" i="4"/>
  <c r="AI167" i="4"/>
  <c r="BC164" i="4"/>
  <c r="AV165" i="4"/>
  <c r="AX165" i="4"/>
  <c r="BE165" i="4" s="1"/>
  <c r="BJ165" i="4" s="1"/>
  <c r="AW165" i="4"/>
  <c r="BD165" i="4" s="1"/>
  <c r="BI165" i="4" s="1"/>
  <c r="AL167" i="4"/>
  <c r="AN167" i="4" s="1"/>
  <c r="BB163" i="2"/>
  <c r="BF164" i="2"/>
  <c r="BK164" i="2" s="1"/>
  <c r="E171" i="2"/>
  <c r="AY164" i="2"/>
  <c r="AZ164" i="2"/>
  <c r="BA164" i="2"/>
  <c r="T170" i="2"/>
  <c r="V170" i="2" s="1"/>
  <c r="AK170" i="2"/>
  <c r="AM170" i="2" s="1"/>
  <c r="AS166" i="2"/>
  <c r="AQ166" i="2"/>
  <c r="AP166" i="2"/>
  <c r="AU166" i="2"/>
  <c r="AE168" i="2"/>
  <c r="AR166" i="2"/>
  <c r="AX165" i="2"/>
  <c r="BE165" i="2" s="1"/>
  <c r="BJ165" i="2" s="1"/>
  <c r="AW165" i="2"/>
  <c r="BD165" i="2" s="1"/>
  <c r="BI165" i="2" s="1"/>
  <c r="AV165" i="2"/>
  <c r="AO167" i="2"/>
  <c r="AT167" i="2" s="1"/>
  <c r="BH164" i="2"/>
  <c r="BG164" i="2"/>
  <c r="BL164" i="2" s="1"/>
  <c r="AG168" i="2"/>
  <c r="AA169" i="2"/>
  <c r="AF168" i="2"/>
  <c r="N171" i="2"/>
  <c r="AE168" i="4" l="1"/>
  <c r="AG168" i="4"/>
  <c r="AF168" i="4"/>
  <c r="AZ164" i="4"/>
  <c r="BA164" i="4"/>
  <c r="AY164" i="4"/>
  <c r="AQ166" i="4"/>
  <c r="AS166" i="4"/>
  <c r="AT166" i="4"/>
  <c r="E172" i="4"/>
  <c r="D173" i="4" s="1"/>
  <c r="Q172" i="4"/>
  <c r="N172" i="4"/>
  <c r="AO167" i="4"/>
  <c r="AS167" i="4" s="1"/>
  <c r="AU166" i="4"/>
  <c r="K171" i="4"/>
  <c r="Z171" i="4" s="1"/>
  <c r="AZ165" i="4"/>
  <c r="BC165" i="4"/>
  <c r="AY165" i="4"/>
  <c r="BA165" i="4"/>
  <c r="AA169" i="4"/>
  <c r="W170" i="4"/>
  <c r="U170" i="4"/>
  <c r="V170" i="4"/>
  <c r="BH164" i="4"/>
  <c r="BG164" i="4"/>
  <c r="BL164" i="4" s="1"/>
  <c r="BF164" i="4"/>
  <c r="BK164" i="4" s="1"/>
  <c r="AR166" i="4"/>
  <c r="W170" i="2"/>
  <c r="Q171" i="2"/>
  <c r="D172" i="2"/>
  <c r="E172" i="2" s="1"/>
  <c r="K172" i="2" s="1"/>
  <c r="K171" i="2"/>
  <c r="T171" i="2" s="1"/>
  <c r="AJ168" i="2"/>
  <c r="BB164" i="2"/>
  <c r="U170" i="2"/>
  <c r="AW166" i="2"/>
  <c r="BD166" i="2" s="1"/>
  <c r="BI166" i="2" s="1"/>
  <c r="AX166" i="2"/>
  <c r="BE166" i="2" s="1"/>
  <c r="BJ166" i="2" s="1"/>
  <c r="AS167" i="2"/>
  <c r="AV166" i="2"/>
  <c r="BC166" i="2" s="1"/>
  <c r="Q172" i="2"/>
  <c r="AU167" i="2"/>
  <c r="AB169" i="2"/>
  <c r="AC169" i="2"/>
  <c r="AD169" i="2"/>
  <c r="AH168" i="2"/>
  <c r="AQ167" i="2"/>
  <c r="BA165" i="2"/>
  <c r="BC165" i="2"/>
  <c r="BF165" i="2" s="1"/>
  <c r="BK165" i="2" s="1"/>
  <c r="AZ165" i="2"/>
  <c r="AY165" i="2"/>
  <c r="AI168" i="2"/>
  <c r="N172" i="2"/>
  <c r="AP167" i="2"/>
  <c r="AL168" i="2"/>
  <c r="AN168" i="2" s="1"/>
  <c r="D173" i="2"/>
  <c r="AR167" i="2"/>
  <c r="AJ168" i="4" l="1"/>
  <c r="AI168" i="4"/>
  <c r="AH168" i="4"/>
  <c r="AL168" i="4"/>
  <c r="AN168" i="4" s="1"/>
  <c r="BB164" i="4"/>
  <c r="AR167" i="4"/>
  <c r="AP167" i="4"/>
  <c r="AU167" i="4"/>
  <c r="AQ167" i="4"/>
  <c r="AT167" i="4"/>
  <c r="T171" i="4"/>
  <c r="V171" i="4" s="1"/>
  <c r="E173" i="4"/>
  <c r="N173" i="4" s="1"/>
  <c r="AB169" i="4"/>
  <c r="AC169" i="4"/>
  <c r="AD169" i="4"/>
  <c r="AO168" i="4"/>
  <c r="AX166" i="4"/>
  <c r="BE166" i="4" s="1"/>
  <c r="BJ166" i="4" s="1"/>
  <c r="AW166" i="4"/>
  <c r="BD166" i="4" s="1"/>
  <c r="BI166" i="4" s="1"/>
  <c r="AV166" i="4"/>
  <c r="AA170" i="4"/>
  <c r="BB165" i="4"/>
  <c r="AK171" i="4"/>
  <c r="AM171" i="4" s="1"/>
  <c r="BH165" i="4"/>
  <c r="BG165" i="4"/>
  <c r="BL165" i="4" s="1"/>
  <c r="BF165" i="4"/>
  <c r="BK165" i="4" s="1"/>
  <c r="K172" i="4"/>
  <c r="T172" i="4" s="1"/>
  <c r="Z172" i="2"/>
  <c r="BF166" i="2"/>
  <c r="BK166" i="2" s="1"/>
  <c r="AK171" i="2"/>
  <c r="AM171" i="2" s="1"/>
  <c r="AA170" i="2"/>
  <c r="AB170" i="2" s="1"/>
  <c r="Z171" i="2"/>
  <c r="AZ166" i="2"/>
  <c r="BA166" i="2"/>
  <c r="AY166" i="2"/>
  <c r="AF169" i="2"/>
  <c r="AK172" i="2"/>
  <c r="AM172" i="2" s="1"/>
  <c r="T172" i="2"/>
  <c r="BB165" i="2"/>
  <c r="AG169" i="2"/>
  <c r="AX167" i="2"/>
  <c r="BE167" i="2" s="1"/>
  <c r="BJ167" i="2" s="1"/>
  <c r="AW167" i="2"/>
  <c r="BD167" i="2" s="1"/>
  <c r="BI167" i="2" s="1"/>
  <c r="V171" i="2"/>
  <c r="W171" i="2"/>
  <c r="U171" i="2"/>
  <c r="BG165" i="2"/>
  <c r="BL165" i="2" s="1"/>
  <c r="BH165" i="2"/>
  <c r="AE169" i="2"/>
  <c r="BH166" i="2"/>
  <c r="BG166" i="2"/>
  <c r="BL166" i="2" s="1"/>
  <c r="E173" i="2"/>
  <c r="D174" i="2" s="1"/>
  <c r="AO168" i="2"/>
  <c r="AU168" i="2" s="1"/>
  <c r="AV167" i="2"/>
  <c r="AR168" i="4" l="1"/>
  <c r="U171" i="4"/>
  <c r="AV167" i="4"/>
  <c r="BC167" i="4" s="1"/>
  <c r="AX167" i="4"/>
  <c r="BE167" i="4" s="1"/>
  <c r="BJ167" i="4" s="1"/>
  <c r="AW167" i="4"/>
  <c r="BD167" i="4" s="1"/>
  <c r="BI167" i="4" s="1"/>
  <c r="W171" i="4"/>
  <c r="AA171" i="4" s="1"/>
  <c r="AU168" i="4"/>
  <c r="AS168" i="4"/>
  <c r="AG169" i="4"/>
  <c r="W172" i="4"/>
  <c r="U172" i="4"/>
  <c r="V172" i="4"/>
  <c r="Q173" i="4"/>
  <c r="AB170" i="4"/>
  <c r="AC170" i="4"/>
  <c r="AD170" i="4"/>
  <c r="Z172" i="4"/>
  <c r="AK172" i="4"/>
  <c r="AM172" i="4" s="1"/>
  <c r="BC166" i="4"/>
  <c r="AY166" i="4"/>
  <c r="BA166" i="4"/>
  <c r="AZ166" i="4"/>
  <c r="AT168" i="4"/>
  <c r="AQ168" i="4"/>
  <c r="AF169" i="4"/>
  <c r="K173" i="4"/>
  <c r="T173" i="4" s="1"/>
  <c r="D174" i="4"/>
  <c r="AP168" i="4"/>
  <c r="AE169" i="4"/>
  <c r="AC170" i="2"/>
  <c r="AD170" i="2"/>
  <c r="BB166" i="2"/>
  <c r="AH169" i="2"/>
  <c r="AR168" i="2"/>
  <c r="AP168" i="2"/>
  <c r="K173" i="2"/>
  <c r="AQ168" i="2"/>
  <c r="AS168" i="2"/>
  <c r="AT168" i="2"/>
  <c r="Q173" i="2"/>
  <c r="E174" i="2"/>
  <c r="K174" i="2" s="1"/>
  <c r="AL169" i="2"/>
  <c r="AN169" i="2" s="1"/>
  <c r="AI169" i="2"/>
  <c r="N173" i="2"/>
  <c r="V172" i="2"/>
  <c r="U172" i="2"/>
  <c r="W172" i="2"/>
  <c r="AZ167" i="2"/>
  <c r="BA167" i="2"/>
  <c r="BC167" i="2"/>
  <c r="BF167" i="2" s="1"/>
  <c r="BK167" i="2" s="1"/>
  <c r="AY167" i="2"/>
  <c r="AA171" i="2"/>
  <c r="AJ169" i="2"/>
  <c r="AX168" i="4" l="1"/>
  <c r="BE168" i="4" s="1"/>
  <c r="BJ168" i="4" s="1"/>
  <c r="BA167" i="4"/>
  <c r="AZ167" i="4"/>
  <c r="AY167" i="4"/>
  <c r="AV168" i="4"/>
  <c r="AW168" i="4"/>
  <c r="BD168" i="4" s="1"/>
  <c r="BI168" i="4" s="1"/>
  <c r="Z173" i="4"/>
  <c r="AF170" i="4"/>
  <c r="W173" i="4"/>
  <c r="U173" i="4"/>
  <c r="V173" i="4"/>
  <c r="AL169" i="4"/>
  <c r="AN169" i="4" s="1"/>
  <c r="AI169" i="4"/>
  <c r="BF167" i="4"/>
  <c r="BK167" i="4" s="1"/>
  <c r="BH167" i="4"/>
  <c r="BG167" i="4"/>
  <c r="BL167" i="4" s="1"/>
  <c r="AJ169" i="4"/>
  <c r="AG170" i="4"/>
  <c r="AB171" i="4"/>
  <c r="AC171" i="4"/>
  <c r="AD171" i="4"/>
  <c r="AH169" i="4"/>
  <c r="AA172" i="4"/>
  <c r="AD172" i="4" s="1"/>
  <c r="E174" i="4"/>
  <c r="D175" i="4" s="1"/>
  <c r="K174" i="4"/>
  <c r="Q174" i="4"/>
  <c r="BB166" i="4"/>
  <c r="AE170" i="4"/>
  <c r="BG166" i="4"/>
  <c r="BL166" i="4" s="1"/>
  <c r="BF166" i="4"/>
  <c r="BK166" i="4" s="1"/>
  <c r="BH166" i="4"/>
  <c r="AK173" i="4"/>
  <c r="AM173" i="4" s="1"/>
  <c r="AG170" i="2"/>
  <c r="AF170" i="2"/>
  <c r="AE170" i="2"/>
  <c r="D175" i="2"/>
  <c r="E175" i="2" s="1"/>
  <c r="N175" i="2" s="1"/>
  <c r="Z173" i="2"/>
  <c r="AV168" i="2"/>
  <c r="BC168" i="2" s="1"/>
  <c r="AW168" i="2"/>
  <c r="BD168" i="2" s="1"/>
  <c r="BI168" i="2" s="1"/>
  <c r="AX168" i="2"/>
  <c r="BE168" i="2" s="1"/>
  <c r="BJ168" i="2" s="1"/>
  <c r="AA172" i="2"/>
  <c r="AB172" i="2" s="1"/>
  <c r="AC171" i="2"/>
  <c r="AB171" i="2"/>
  <c r="AD171" i="2"/>
  <c r="BB167" i="2"/>
  <c r="N174" i="2"/>
  <c r="BH167" i="2"/>
  <c r="BG167" i="2"/>
  <c r="BL167" i="2" s="1"/>
  <c r="AO169" i="2"/>
  <c r="AT169" i="2" s="1"/>
  <c r="T173" i="2"/>
  <c r="AK173" i="2"/>
  <c r="AM173" i="2" s="1"/>
  <c r="Q174" i="2"/>
  <c r="Z174" i="2" s="1"/>
  <c r="BB167" i="4" l="1"/>
  <c r="AY168" i="4"/>
  <c r="BC168" i="4"/>
  <c r="BH168" i="4" s="1"/>
  <c r="AZ168" i="4"/>
  <c r="AH170" i="4"/>
  <c r="BA168" i="4"/>
  <c r="Z174" i="4"/>
  <c r="AG171" i="4"/>
  <c r="E175" i="4"/>
  <c r="D176" i="4" s="1"/>
  <c r="N175" i="4"/>
  <c r="AL170" i="4"/>
  <c r="AN170" i="4" s="1"/>
  <c r="AI170" i="4"/>
  <c r="AB172" i="4"/>
  <c r="AC172" i="4"/>
  <c r="AO169" i="4"/>
  <c r="AS169" i="4" s="1"/>
  <c r="AF171" i="4"/>
  <c r="AJ170" i="4"/>
  <c r="AE171" i="4"/>
  <c r="AA173" i="4"/>
  <c r="N174" i="4"/>
  <c r="AJ170" i="2"/>
  <c r="BF168" i="2"/>
  <c r="BK168" i="2" s="1"/>
  <c r="AH170" i="2"/>
  <c r="AL170" i="2"/>
  <c r="AN170" i="2" s="1"/>
  <c r="AO170" i="2" s="1"/>
  <c r="AI170" i="2"/>
  <c r="AY168" i="2"/>
  <c r="AZ168" i="2"/>
  <c r="BA168" i="2"/>
  <c r="AQ169" i="2"/>
  <c r="AD172" i="2"/>
  <c r="AS169" i="2"/>
  <c r="AP169" i="2"/>
  <c r="AC172" i="2"/>
  <c r="K175" i="2"/>
  <c r="T175" i="2" s="1"/>
  <c r="AR169" i="2"/>
  <c r="Q175" i="2"/>
  <c r="AF171" i="2"/>
  <c r="AK174" i="2"/>
  <c r="AM174" i="2" s="1"/>
  <c r="T174" i="2"/>
  <c r="W173" i="2"/>
  <c r="U173" i="2"/>
  <c r="V173" i="2"/>
  <c r="BH168" i="2"/>
  <c r="BG168" i="2"/>
  <c r="BL168" i="2" s="1"/>
  <c r="AG171" i="2"/>
  <c r="AU169" i="2"/>
  <c r="D176" i="2"/>
  <c r="AE171" i="2"/>
  <c r="BF168" i="4" l="1"/>
  <c r="BK168" i="4" s="1"/>
  <c r="BG168" i="4"/>
  <c r="BL168" i="4" s="1"/>
  <c r="BB168" i="4"/>
  <c r="AE172" i="4"/>
  <c r="AP169" i="4"/>
  <c r="AT169" i="4"/>
  <c r="AJ171" i="4"/>
  <c r="AU169" i="4"/>
  <c r="E176" i="4"/>
  <c r="D177" i="4" s="1"/>
  <c r="K176" i="4"/>
  <c r="Q176" i="4"/>
  <c r="AR169" i="4"/>
  <c r="AQ169" i="4"/>
  <c r="AF172" i="4"/>
  <c r="K175" i="4"/>
  <c r="AK175" i="4" s="1"/>
  <c r="AM175" i="4" s="1"/>
  <c r="AO170" i="4"/>
  <c r="AS170" i="4" s="1"/>
  <c r="AB173" i="4"/>
  <c r="AC173" i="4"/>
  <c r="AD173" i="4"/>
  <c r="AG172" i="4"/>
  <c r="AI172" i="4" s="1"/>
  <c r="T174" i="4"/>
  <c r="AK174" i="4"/>
  <c r="AM174" i="4" s="1"/>
  <c r="AL171" i="4"/>
  <c r="AN171" i="4" s="1"/>
  <c r="AI171" i="4"/>
  <c r="AH171" i="4"/>
  <c r="Q175" i="4"/>
  <c r="AU170" i="2"/>
  <c r="AR170" i="2"/>
  <c r="AS170" i="2"/>
  <c r="AP170" i="2"/>
  <c r="AT170" i="2"/>
  <c r="AQ170" i="2"/>
  <c r="AK175" i="2"/>
  <c r="AM175" i="2" s="1"/>
  <c r="AF172" i="2"/>
  <c r="BB168" i="2"/>
  <c r="AG172" i="2"/>
  <c r="AE172" i="2"/>
  <c r="AJ171" i="2"/>
  <c r="AH171" i="2"/>
  <c r="AX169" i="2"/>
  <c r="BE169" i="2" s="1"/>
  <c r="BJ169" i="2" s="1"/>
  <c r="Z175" i="2"/>
  <c r="AV169" i="2"/>
  <c r="AL171" i="2"/>
  <c r="AN171" i="2" s="1"/>
  <c r="AI171" i="2"/>
  <c r="U174" i="2"/>
  <c r="V174" i="2"/>
  <c r="W174" i="2"/>
  <c r="AW169" i="2"/>
  <c r="BD169" i="2" s="1"/>
  <c r="BI169" i="2" s="1"/>
  <c r="V175" i="2"/>
  <c r="W175" i="2"/>
  <c r="U175" i="2"/>
  <c r="E176" i="2"/>
  <c r="D177" i="2" s="1"/>
  <c r="AA173" i="2"/>
  <c r="AJ172" i="4" l="1"/>
  <c r="Z175" i="4"/>
  <c r="AG173" i="4"/>
  <c r="T175" i="4"/>
  <c r="V175" i="4" s="1"/>
  <c r="AT170" i="4"/>
  <c r="E177" i="4"/>
  <c r="D178" i="4" s="1"/>
  <c r="K177" i="4"/>
  <c r="Q177" i="4"/>
  <c r="AO171" i="4"/>
  <c r="AR171" i="4" s="1"/>
  <c r="Z176" i="4"/>
  <c r="AF173" i="4"/>
  <c r="W175" i="4"/>
  <c r="AP170" i="4"/>
  <c r="W174" i="4"/>
  <c r="U174" i="4"/>
  <c r="V174" i="4"/>
  <c r="AE173" i="4"/>
  <c r="AR170" i="4"/>
  <c r="AQ170" i="4"/>
  <c r="AL172" i="4"/>
  <c r="AN172" i="4" s="1"/>
  <c r="AV169" i="4"/>
  <c r="AX169" i="4"/>
  <c r="BE169" i="4" s="1"/>
  <c r="BJ169" i="4" s="1"/>
  <c r="AW169" i="4"/>
  <c r="BD169" i="4" s="1"/>
  <c r="BI169" i="4" s="1"/>
  <c r="AH172" i="4"/>
  <c r="AU170" i="4"/>
  <c r="N176" i="4"/>
  <c r="AW170" i="2"/>
  <c r="BD170" i="2" s="1"/>
  <c r="BI170" i="2" s="1"/>
  <c r="AX170" i="2"/>
  <c r="BE170" i="2" s="1"/>
  <c r="BJ170" i="2" s="1"/>
  <c r="AV170" i="2"/>
  <c r="BC170" i="2" s="1"/>
  <c r="N176" i="2"/>
  <c r="AH172" i="2"/>
  <c r="AL172" i="2"/>
  <c r="AN172" i="2" s="1"/>
  <c r="AO172" i="2" s="1"/>
  <c r="AI172" i="2"/>
  <c r="AJ172" i="2"/>
  <c r="E177" i="2"/>
  <c r="D178" i="2" s="1"/>
  <c r="BA169" i="2"/>
  <c r="AZ169" i="2"/>
  <c r="BC169" i="2"/>
  <c r="BF169" i="2" s="1"/>
  <c r="BK169" i="2" s="1"/>
  <c r="AY169" i="2"/>
  <c r="K176" i="2"/>
  <c r="AA174" i="2"/>
  <c r="AB173" i="2"/>
  <c r="AC173" i="2"/>
  <c r="AD173" i="2"/>
  <c r="Q176" i="2"/>
  <c r="AA175" i="2"/>
  <c r="AO171" i="2"/>
  <c r="AQ171" i="2" s="1"/>
  <c r="U175" i="4" l="1"/>
  <c r="AA175" i="4" s="1"/>
  <c r="AT171" i="4"/>
  <c r="AU171" i="4"/>
  <c r="AX171" i="4" s="1"/>
  <c r="BE171" i="4" s="1"/>
  <c r="BJ171" i="4" s="1"/>
  <c r="AS171" i="4"/>
  <c r="AP171" i="4"/>
  <c r="AJ173" i="4"/>
  <c r="AQ171" i="4"/>
  <c r="E178" i="4"/>
  <c r="Q178" i="4" s="1"/>
  <c r="AO172" i="4"/>
  <c r="AQ172" i="4" s="1"/>
  <c r="Z177" i="4"/>
  <c r="AA174" i="4"/>
  <c r="AX170" i="4"/>
  <c r="BE170" i="4" s="1"/>
  <c r="BJ170" i="4" s="1"/>
  <c r="AW170" i="4"/>
  <c r="BD170" i="4" s="1"/>
  <c r="BI170" i="4" s="1"/>
  <c r="AV170" i="4"/>
  <c r="T176" i="4"/>
  <c r="AK176" i="4"/>
  <c r="AM176" i="4" s="1"/>
  <c r="AZ169" i="4"/>
  <c r="BC169" i="4"/>
  <c r="AY169" i="4"/>
  <c r="BA169" i="4"/>
  <c r="AL173" i="4"/>
  <c r="AN173" i="4" s="1"/>
  <c r="AI173" i="4"/>
  <c r="AH173" i="4"/>
  <c r="N177" i="4"/>
  <c r="BH170" i="2"/>
  <c r="BF170" i="2"/>
  <c r="BK170" i="2" s="1"/>
  <c r="AZ170" i="2"/>
  <c r="BG170" i="2"/>
  <c r="BL170" i="2" s="1"/>
  <c r="AY170" i="2"/>
  <c r="BA170" i="2"/>
  <c r="AQ172" i="2"/>
  <c r="AS172" i="2"/>
  <c r="AG173" i="2"/>
  <c r="Z176" i="2"/>
  <c r="Q177" i="2"/>
  <c r="K177" i="2"/>
  <c r="N177" i="2"/>
  <c r="AR171" i="2"/>
  <c r="AU171" i="2"/>
  <c r="AT171" i="2"/>
  <c r="BB169" i="2"/>
  <c r="AP172" i="2"/>
  <c r="AT172" i="2"/>
  <c r="T176" i="2"/>
  <c r="AK176" i="2"/>
  <c r="AM176" i="2" s="1"/>
  <c r="AF173" i="2"/>
  <c r="BH169" i="2"/>
  <c r="BG169" i="2"/>
  <c r="BL169" i="2" s="1"/>
  <c r="AR172" i="2"/>
  <c r="AP171" i="2"/>
  <c r="AS171" i="2"/>
  <c r="AB175" i="2"/>
  <c r="AC175" i="2"/>
  <c r="AD175" i="2"/>
  <c r="AE173" i="2"/>
  <c r="AC174" i="2"/>
  <c r="AB174" i="2"/>
  <c r="AD174" i="2"/>
  <c r="E178" i="2"/>
  <c r="D179" i="2" s="1"/>
  <c r="AU172" i="2"/>
  <c r="AT172" i="4" l="1"/>
  <c r="AU172" i="4"/>
  <c r="AW171" i="4"/>
  <c r="BD171" i="4" s="1"/>
  <c r="BI171" i="4" s="1"/>
  <c r="AV171" i="4"/>
  <c r="AP172" i="4"/>
  <c r="AS172" i="4"/>
  <c r="AR172" i="4"/>
  <c r="T177" i="4"/>
  <c r="AK177" i="4"/>
  <c r="AM177" i="4" s="1"/>
  <c r="AO173" i="4"/>
  <c r="AU173" i="4" s="1"/>
  <c r="K178" i="4"/>
  <c r="AB175" i="4"/>
  <c r="AC175" i="4"/>
  <c r="AD175" i="4"/>
  <c r="BB169" i="4"/>
  <c r="W176" i="4"/>
  <c r="U176" i="4"/>
  <c r="V176" i="4"/>
  <c r="BC170" i="4"/>
  <c r="AY170" i="4"/>
  <c r="BA170" i="4"/>
  <c r="AZ170" i="4"/>
  <c r="AB174" i="4"/>
  <c r="AC174" i="4"/>
  <c r="AD174" i="4"/>
  <c r="N178" i="4"/>
  <c r="D179" i="4"/>
  <c r="BH169" i="4"/>
  <c r="BG169" i="4"/>
  <c r="BL169" i="4" s="1"/>
  <c r="BF169" i="4"/>
  <c r="BK169" i="4" s="1"/>
  <c r="BB170" i="2"/>
  <c r="Z177" i="2"/>
  <c r="AK177" i="2"/>
  <c r="AM177" i="2" s="1"/>
  <c r="N178" i="2"/>
  <c r="T177" i="2"/>
  <c r="U177" i="2" s="1"/>
  <c r="AJ173" i="2"/>
  <c r="Q178" i="2"/>
  <c r="AF174" i="2"/>
  <c r="AE175" i="2"/>
  <c r="W176" i="2"/>
  <c r="U176" i="2"/>
  <c r="V176" i="2"/>
  <c r="AW172" i="2"/>
  <c r="BD172" i="2" s="1"/>
  <c r="BI172" i="2" s="1"/>
  <c r="AV172" i="2"/>
  <c r="AX172" i="2"/>
  <c r="BE172" i="2" s="1"/>
  <c r="BJ172" i="2" s="1"/>
  <c r="E179" i="2"/>
  <c r="D180" i="2" s="1"/>
  <c r="AG175" i="2"/>
  <c r="AL173" i="2"/>
  <c r="AN173" i="2" s="1"/>
  <c r="AI173" i="2"/>
  <c r="AG174" i="2"/>
  <c r="K178" i="2"/>
  <c r="AE174" i="2"/>
  <c r="AF175" i="2"/>
  <c r="AH173" i="2"/>
  <c r="AV171" i="2"/>
  <c r="AW171" i="2"/>
  <c r="BD171" i="2" s="1"/>
  <c r="BI171" i="2" s="1"/>
  <c r="AX171" i="2"/>
  <c r="BE171" i="2" s="1"/>
  <c r="BJ171" i="2" s="1"/>
  <c r="AW172" i="4" l="1"/>
  <c r="BD172" i="4" s="1"/>
  <c r="BI172" i="4" s="1"/>
  <c r="AX172" i="4"/>
  <c r="BE172" i="4" s="1"/>
  <c r="BJ172" i="4" s="1"/>
  <c r="BA171" i="4"/>
  <c r="AV172" i="4"/>
  <c r="AY171" i="4"/>
  <c r="BC171" i="4"/>
  <c r="BH171" i="4" s="1"/>
  <c r="AZ171" i="4"/>
  <c r="BB170" i="4"/>
  <c r="AE174" i="4"/>
  <c r="AG175" i="4"/>
  <c r="AQ173" i="4"/>
  <c r="AF174" i="4"/>
  <c r="AA176" i="4"/>
  <c r="AR173" i="4"/>
  <c r="D180" i="4"/>
  <c r="E179" i="4"/>
  <c r="N179" i="4"/>
  <c r="K179" i="4"/>
  <c r="Q179" i="4"/>
  <c r="T178" i="4"/>
  <c r="AK178" i="4"/>
  <c r="AM178" i="4" s="1"/>
  <c r="BG170" i="4"/>
  <c r="BL170" i="4" s="1"/>
  <c r="BF170" i="4"/>
  <c r="BK170" i="4" s="1"/>
  <c r="BH170" i="4"/>
  <c r="AF175" i="4"/>
  <c r="AT173" i="4"/>
  <c r="AS173" i="4"/>
  <c r="W177" i="4"/>
  <c r="U177" i="4"/>
  <c r="V177" i="4"/>
  <c r="AG174" i="4"/>
  <c r="AE175" i="4"/>
  <c r="AP173" i="4"/>
  <c r="Z178" i="4"/>
  <c r="K179" i="2"/>
  <c r="Q179" i="2"/>
  <c r="N179" i="2"/>
  <c r="AH174" i="2"/>
  <c r="V177" i="2"/>
  <c r="AJ175" i="2"/>
  <c r="W177" i="2"/>
  <c r="AH175" i="2"/>
  <c r="AO173" i="2"/>
  <c r="AQ173" i="2" s="1"/>
  <c r="AI175" i="2"/>
  <c r="AZ172" i="2"/>
  <c r="BC172" i="2"/>
  <c r="BF172" i="2" s="1"/>
  <c r="BK172" i="2" s="1"/>
  <c r="AY172" i="2"/>
  <c r="BA172" i="2"/>
  <c r="AA176" i="2"/>
  <c r="BA171" i="2"/>
  <c r="AZ171" i="2"/>
  <c r="AY171" i="2"/>
  <c r="BC171" i="2"/>
  <c r="BF171" i="2" s="1"/>
  <c r="BK171" i="2" s="1"/>
  <c r="AK178" i="2"/>
  <c r="AM178" i="2" s="1"/>
  <c r="AL174" i="2"/>
  <c r="AN174" i="2" s="1"/>
  <c r="AI174" i="2"/>
  <c r="AL175" i="2"/>
  <c r="AN175" i="2" s="1"/>
  <c r="E180" i="2"/>
  <c r="Q180" i="2" s="1"/>
  <c r="AJ174" i="2"/>
  <c r="T178" i="2"/>
  <c r="Z178" i="2"/>
  <c r="BA172" i="4" l="1"/>
  <c r="AY172" i="4"/>
  <c r="AZ172" i="4"/>
  <c r="BC172" i="4"/>
  <c r="BG172" i="4" s="1"/>
  <c r="BL172" i="4" s="1"/>
  <c r="BF171" i="4"/>
  <c r="BK171" i="4" s="1"/>
  <c r="BB171" i="4"/>
  <c r="BG171" i="4"/>
  <c r="BL171" i="4" s="1"/>
  <c r="AH175" i="4"/>
  <c r="AH174" i="4"/>
  <c r="AJ174" i="4"/>
  <c r="AL174" i="4"/>
  <c r="AN174" i="4" s="1"/>
  <c r="AO174" i="4" s="1"/>
  <c r="AL175" i="4"/>
  <c r="AN175" i="4" s="1"/>
  <c r="AI175" i="4"/>
  <c r="AI174" i="4"/>
  <c r="Z179" i="4"/>
  <c r="D181" i="4"/>
  <c r="E180" i="4"/>
  <c r="Q180" i="4"/>
  <c r="N180" i="4"/>
  <c r="K180" i="4"/>
  <c r="AV173" i="4"/>
  <c r="AX173" i="4"/>
  <c r="BE173" i="4" s="1"/>
  <c r="BJ173" i="4" s="1"/>
  <c r="AW173" i="4"/>
  <c r="BD173" i="4" s="1"/>
  <c r="BI173" i="4" s="1"/>
  <c r="AB176" i="4"/>
  <c r="AC176" i="4"/>
  <c r="AD176" i="4"/>
  <c r="W178" i="4"/>
  <c r="U178" i="4"/>
  <c r="V178" i="4"/>
  <c r="T179" i="4"/>
  <c r="AK179" i="4"/>
  <c r="AM179" i="4" s="1"/>
  <c r="BH172" i="4"/>
  <c r="AA177" i="4"/>
  <c r="AJ175" i="4"/>
  <c r="Z179" i="2"/>
  <c r="AK179" i="2"/>
  <c r="AM179" i="2" s="1"/>
  <c r="T179" i="2"/>
  <c r="U179" i="2" s="1"/>
  <c r="D181" i="2"/>
  <c r="E181" i="2" s="1"/>
  <c r="K181" i="2" s="1"/>
  <c r="N180" i="2"/>
  <c r="AA177" i="2"/>
  <c r="AD177" i="2" s="1"/>
  <c r="AR173" i="2"/>
  <c r="K180" i="2"/>
  <c r="BB172" i="2"/>
  <c r="AT173" i="2"/>
  <c r="AO174" i="2"/>
  <c r="AS174" i="2" s="1"/>
  <c r="BH172" i="2"/>
  <c r="BG172" i="2"/>
  <c r="BL172" i="2" s="1"/>
  <c r="AP173" i="2"/>
  <c r="AS173" i="2"/>
  <c r="BH171" i="2"/>
  <c r="BG171" i="2"/>
  <c r="BL171" i="2" s="1"/>
  <c r="AC176" i="2"/>
  <c r="AB176" i="2"/>
  <c r="AD176" i="2"/>
  <c r="V178" i="2"/>
  <c r="U178" i="2"/>
  <c r="W178" i="2"/>
  <c r="AO175" i="2"/>
  <c r="AU175" i="2" s="1"/>
  <c r="BB171" i="2"/>
  <c r="AU173" i="2"/>
  <c r="BF172" i="4" l="1"/>
  <c r="BK172" i="4" s="1"/>
  <c r="BB172" i="4"/>
  <c r="AR174" i="4"/>
  <c r="AS174" i="4"/>
  <c r="AE176" i="4"/>
  <c r="AT174" i="4"/>
  <c r="AQ174" i="4"/>
  <c r="AP174" i="4"/>
  <c r="AU174" i="4"/>
  <c r="E181" i="4"/>
  <c r="K181" i="4" s="1"/>
  <c r="N181" i="4"/>
  <c r="AB177" i="4"/>
  <c r="AC177" i="4"/>
  <c r="AD177" i="4"/>
  <c r="T180" i="4"/>
  <c r="AK180" i="4"/>
  <c r="AM180" i="4" s="1"/>
  <c r="AO175" i="4"/>
  <c r="AS175" i="4" s="1"/>
  <c r="AZ173" i="4"/>
  <c r="BC173" i="4"/>
  <c r="AY173" i="4"/>
  <c r="BA173" i="4"/>
  <c r="Z180" i="4"/>
  <c r="W179" i="4"/>
  <c r="V179" i="4"/>
  <c r="U179" i="4"/>
  <c r="AA178" i="4"/>
  <c r="AG176" i="4"/>
  <c r="AF176" i="4"/>
  <c r="W179" i="2"/>
  <c r="AC177" i="2"/>
  <c r="N181" i="2"/>
  <c r="AK181" i="2" s="1"/>
  <c r="AM181" i="2" s="1"/>
  <c r="V179" i="2"/>
  <c r="AK180" i="2"/>
  <c r="AM180" i="2" s="1"/>
  <c r="AB177" i="2"/>
  <c r="T180" i="2"/>
  <c r="U180" i="2" s="1"/>
  <c r="Z180" i="2"/>
  <c r="AV173" i="2"/>
  <c r="BC173" i="2" s="1"/>
  <c r="AU174" i="2"/>
  <c r="AR174" i="2"/>
  <c r="AP174" i="2"/>
  <c r="AT174" i="2"/>
  <c r="AR175" i="2"/>
  <c r="AW173" i="2"/>
  <c r="BD173" i="2" s="1"/>
  <c r="BI173" i="2" s="1"/>
  <c r="AS175" i="2"/>
  <c r="AP175" i="2"/>
  <c r="D182" i="2"/>
  <c r="E182" i="2" s="1"/>
  <c r="AQ175" i="2"/>
  <c r="AT175" i="2"/>
  <c r="AE176" i="2"/>
  <c r="AQ174" i="2"/>
  <c r="Q181" i="2"/>
  <c r="Z181" i="2" s="1"/>
  <c r="AX173" i="2"/>
  <c r="BE173" i="2" s="1"/>
  <c r="BJ173" i="2" s="1"/>
  <c r="AF176" i="2"/>
  <c r="AA178" i="2"/>
  <c r="AG176" i="2"/>
  <c r="AX174" i="4" l="1"/>
  <c r="BE174" i="4" s="1"/>
  <c r="BJ174" i="4" s="1"/>
  <c r="AW174" i="4"/>
  <c r="BD174" i="4" s="1"/>
  <c r="BI174" i="4" s="1"/>
  <c r="AR175" i="4"/>
  <c r="AJ176" i="4"/>
  <c r="AV174" i="4"/>
  <c r="AQ175" i="4"/>
  <c r="AT175" i="4"/>
  <c r="AP175" i="4"/>
  <c r="AE177" i="4"/>
  <c r="AH176" i="4"/>
  <c r="AU175" i="4"/>
  <c r="T181" i="4"/>
  <c r="AK181" i="4"/>
  <c r="AM181" i="4" s="1"/>
  <c r="BB173" i="4"/>
  <c r="W180" i="4"/>
  <c r="V180" i="4"/>
  <c r="U180" i="4"/>
  <c r="AI176" i="4"/>
  <c r="AB178" i="4"/>
  <c r="AC178" i="4"/>
  <c r="AD178" i="4"/>
  <c r="BH173" i="4"/>
  <c r="BG173" i="4"/>
  <c r="BL173" i="4" s="1"/>
  <c r="BF173" i="4"/>
  <c r="BK173" i="4" s="1"/>
  <c r="BC174" i="4"/>
  <c r="AG177" i="4"/>
  <c r="Q181" i="4"/>
  <c r="Z181" i="4" s="1"/>
  <c r="D182" i="4"/>
  <c r="AL176" i="4"/>
  <c r="AN176" i="4" s="1"/>
  <c r="AA179" i="4"/>
  <c r="AF177" i="4"/>
  <c r="AA179" i="2"/>
  <c r="AD179" i="2" s="1"/>
  <c r="BF173" i="2"/>
  <c r="BK173" i="2" s="1"/>
  <c r="T181" i="2"/>
  <c r="U181" i="2" s="1"/>
  <c r="AE177" i="2"/>
  <c r="AG177" i="2"/>
  <c r="AF177" i="2"/>
  <c r="D183" i="2"/>
  <c r="K182" i="2"/>
  <c r="W180" i="2"/>
  <c r="V180" i="2"/>
  <c r="AW174" i="2"/>
  <c r="BD174" i="2" s="1"/>
  <c r="BI174" i="2" s="1"/>
  <c r="AV175" i="2"/>
  <c r="BC175" i="2" s="1"/>
  <c r="AV174" i="2"/>
  <c r="AX174" i="2"/>
  <c r="BE174" i="2" s="1"/>
  <c r="BJ174" i="2" s="1"/>
  <c r="AX175" i="2"/>
  <c r="BE175" i="2" s="1"/>
  <c r="BJ175" i="2" s="1"/>
  <c r="AH176" i="2"/>
  <c r="AJ176" i="2"/>
  <c r="AW175" i="2"/>
  <c r="BD175" i="2" s="1"/>
  <c r="BI175" i="2" s="1"/>
  <c r="E183" i="2"/>
  <c r="D184" i="2" s="1"/>
  <c r="AI176" i="2"/>
  <c r="AZ173" i="2"/>
  <c r="BG173" i="2"/>
  <c r="BL173" i="2" s="1"/>
  <c r="BH173" i="2"/>
  <c r="Q182" i="2"/>
  <c r="AL176" i="2"/>
  <c r="AN176" i="2" s="1"/>
  <c r="BA173" i="2"/>
  <c r="AB178" i="2"/>
  <c r="AC178" i="2"/>
  <c r="AD178" i="2"/>
  <c r="N182" i="2"/>
  <c r="AY173" i="2"/>
  <c r="BA174" i="4" l="1"/>
  <c r="AY174" i="4"/>
  <c r="AZ174" i="4"/>
  <c r="AW175" i="4"/>
  <c r="BD175" i="4" s="1"/>
  <c r="BI175" i="4" s="1"/>
  <c r="AX175" i="4"/>
  <c r="BE175" i="4" s="1"/>
  <c r="BJ175" i="4" s="1"/>
  <c r="AE178" i="4"/>
  <c r="AB179" i="2"/>
  <c r="AV175" i="4"/>
  <c r="AC179" i="2"/>
  <c r="AJ177" i="4"/>
  <c r="AL177" i="4"/>
  <c r="AN177" i="4" s="1"/>
  <c r="AO177" i="4" s="1"/>
  <c r="W181" i="4"/>
  <c r="V181" i="4"/>
  <c r="U181" i="4"/>
  <c r="AH177" i="4"/>
  <c r="BG174" i="4"/>
  <c r="BL174" i="4" s="1"/>
  <c r="BF174" i="4"/>
  <c r="BK174" i="4" s="1"/>
  <c r="BH174" i="4"/>
  <c r="AG178" i="4"/>
  <c r="E182" i="4"/>
  <c r="K182" i="4" s="1"/>
  <c r="N182" i="4"/>
  <c r="AB179" i="4"/>
  <c r="AC179" i="4"/>
  <c r="AD179" i="4"/>
  <c r="AO176" i="4"/>
  <c r="AQ176" i="4" s="1"/>
  <c r="AF178" i="4"/>
  <c r="AJ178" i="4" s="1"/>
  <c r="AI177" i="4"/>
  <c r="AA180" i="4"/>
  <c r="V181" i="2"/>
  <c r="W181" i="2"/>
  <c r="AJ177" i="2"/>
  <c r="AI177" i="2"/>
  <c r="BF175" i="2"/>
  <c r="BK175" i="2" s="1"/>
  <c r="AA180" i="2"/>
  <c r="AC180" i="2" s="1"/>
  <c r="AL177" i="2"/>
  <c r="AN177" i="2" s="1"/>
  <c r="AO177" i="2" s="1"/>
  <c r="Q183" i="2"/>
  <c r="Z182" i="2"/>
  <c r="AH177" i="2"/>
  <c r="BA175" i="2"/>
  <c r="AY174" i="2"/>
  <c r="AZ174" i="2"/>
  <c r="BC174" i="2"/>
  <c r="BH174" i="2" s="1"/>
  <c r="BA174" i="2"/>
  <c r="AY175" i="2"/>
  <c r="AZ175" i="2"/>
  <c r="BB173" i="2"/>
  <c r="AG178" i="2"/>
  <c r="AF178" i="2"/>
  <c r="AO176" i="2"/>
  <c r="AP176" i="2" s="1"/>
  <c r="K183" i="2"/>
  <c r="AK182" i="2"/>
  <c r="AM182" i="2" s="1"/>
  <c r="T182" i="2"/>
  <c r="BG175" i="2"/>
  <c r="BL175" i="2" s="1"/>
  <c r="BH175" i="2"/>
  <c r="E184" i="2"/>
  <c r="Q184" i="2" s="1"/>
  <c r="AE178" i="2"/>
  <c r="N183" i="2"/>
  <c r="AR177" i="4" l="1"/>
  <c r="BB174" i="4"/>
  <c r="AE179" i="2"/>
  <c r="AP177" i="4"/>
  <c r="BA175" i="4"/>
  <c r="AY175" i="4"/>
  <c r="BC175" i="4"/>
  <c r="BH175" i="4" s="1"/>
  <c r="AF179" i="2"/>
  <c r="AJ179" i="2" s="1"/>
  <c r="AG179" i="2"/>
  <c r="AT177" i="4"/>
  <c r="AZ175" i="4"/>
  <c r="AH178" i="4"/>
  <c r="AU177" i="4"/>
  <c r="AS176" i="4"/>
  <c r="AE179" i="4"/>
  <c r="AT176" i="4"/>
  <c r="AU176" i="4"/>
  <c r="AG179" i="4"/>
  <c r="AQ177" i="4"/>
  <c r="Q182" i="4"/>
  <c r="Z182" i="4" s="1"/>
  <c r="D183" i="4"/>
  <c r="AL178" i="4"/>
  <c r="AN178" i="4" s="1"/>
  <c r="T182" i="4"/>
  <c r="AK182" i="4"/>
  <c r="AM182" i="4" s="1"/>
  <c r="AR176" i="4"/>
  <c r="AI178" i="4"/>
  <c r="AB180" i="4"/>
  <c r="AC180" i="4"/>
  <c r="AD180" i="4"/>
  <c r="AP176" i="4"/>
  <c r="AF179" i="4"/>
  <c r="AS177" i="4"/>
  <c r="AA181" i="4"/>
  <c r="AA181" i="2"/>
  <c r="AD181" i="2" s="1"/>
  <c r="AD180" i="2"/>
  <c r="AB180" i="2"/>
  <c r="BG174" i="2"/>
  <c r="BL174" i="2" s="1"/>
  <c r="BF174" i="2"/>
  <c r="BK174" i="2" s="1"/>
  <c r="AT177" i="2"/>
  <c r="BB174" i="2"/>
  <c r="BB175" i="2"/>
  <c r="AQ176" i="2"/>
  <c r="AP177" i="2"/>
  <c r="AT176" i="2"/>
  <c r="AU176" i="2"/>
  <c r="AR177" i="2"/>
  <c r="AQ177" i="2"/>
  <c r="AU177" i="2"/>
  <c r="AR176" i="2"/>
  <c r="AS176" i="2"/>
  <c r="K184" i="2"/>
  <c r="AJ178" i="2"/>
  <c r="T183" i="2"/>
  <c r="AK183" i="2"/>
  <c r="AM183" i="2" s="1"/>
  <c r="AL178" i="2"/>
  <c r="AN178" i="2" s="1"/>
  <c r="AI178" i="2"/>
  <c r="N184" i="2"/>
  <c r="Z183" i="2"/>
  <c r="AS177" i="2"/>
  <c r="D185" i="2"/>
  <c r="W182" i="2"/>
  <c r="U182" i="2"/>
  <c r="V182" i="2"/>
  <c r="AH178" i="2"/>
  <c r="AI179" i="2" l="1"/>
  <c r="AB181" i="2"/>
  <c r="AX177" i="4"/>
  <c r="BE177" i="4" s="1"/>
  <c r="BJ177" i="4" s="1"/>
  <c r="AC181" i="2"/>
  <c r="AG181" i="2" s="1"/>
  <c r="BF175" i="4"/>
  <c r="BK175" i="4" s="1"/>
  <c r="BB175" i="4"/>
  <c r="BG175" i="4"/>
  <c r="BL175" i="4" s="1"/>
  <c r="AH179" i="2"/>
  <c r="AV177" i="4"/>
  <c r="BC177" i="4" s="1"/>
  <c r="AW177" i="4"/>
  <c r="BD177" i="4" s="1"/>
  <c r="BI177" i="4" s="1"/>
  <c r="AL179" i="2"/>
  <c r="AN179" i="2" s="1"/>
  <c r="AO179" i="2" s="1"/>
  <c r="AJ179" i="4"/>
  <c r="AF180" i="4"/>
  <c r="AI179" i="4"/>
  <c r="W182" i="4"/>
  <c r="U182" i="4"/>
  <c r="V182" i="4"/>
  <c r="AO178" i="4"/>
  <c r="AP178" i="4" s="1"/>
  <c r="AH179" i="4"/>
  <c r="AB181" i="4"/>
  <c r="AC181" i="4"/>
  <c r="AD181" i="4"/>
  <c r="AE180" i="4"/>
  <c r="E183" i="4"/>
  <c r="D184" i="4" s="1"/>
  <c r="N183" i="4"/>
  <c r="K183" i="4"/>
  <c r="AG180" i="4"/>
  <c r="AW176" i="4"/>
  <c r="BD176" i="4" s="1"/>
  <c r="BI176" i="4" s="1"/>
  <c r="AV176" i="4"/>
  <c r="AX176" i="4"/>
  <c r="BE176" i="4" s="1"/>
  <c r="BJ176" i="4" s="1"/>
  <c r="AL179" i="4"/>
  <c r="AN179" i="4" s="1"/>
  <c r="AE180" i="2"/>
  <c r="AG180" i="2"/>
  <c r="AF180" i="2"/>
  <c r="AW176" i="2"/>
  <c r="BD176" i="2" s="1"/>
  <c r="BI176" i="2" s="1"/>
  <c r="AX176" i="2"/>
  <c r="BE176" i="2" s="1"/>
  <c r="BJ176" i="2" s="1"/>
  <c r="AX177" i="2"/>
  <c r="BE177" i="2" s="1"/>
  <c r="BJ177" i="2" s="1"/>
  <c r="AV177" i="2"/>
  <c r="BC177" i="2" s="1"/>
  <c r="AW177" i="2"/>
  <c r="BD177" i="2" s="1"/>
  <c r="BI177" i="2" s="1"/>
  <c r="AV176" i="2"/>
  <c r="BC176" i="2" s="1"/>
  <c r="AA182" i="2"/>
  <c r="T184" i="2"/>
  <c r="AK184" i="2"/>
  <c r="AM184" i="2" s="1"/>
  <c r="AO178" i="2"/>
  <c r="AS178" i="2" s="1"/>
  <c r="E185" i="2"/>
  <c r="N185" i="2" s="1"/>
  <c r="V183" i="2"/>
  <c r="U183" i="2"/>
  <c r="W183" i="2"/>
  <c r="Z184" i="2"/>
  <c r="AT179" i="2" l="1"/>
  <c r="AE181" i="2"/>
  <c r="AI181" i="2" s="1"/>
  <c r="AF181" i="2"/>
  <c r="AH180" i="4"/>
  <c r="BA177" i="4"/>
  <c r="AY177" i="4"/>
  <c r="AR178" i="4"/>
  <c r="AZ177" i="4"/>
  <c r="AT178" i="4"/>
  <c r="AE181" i="4"/>
  <c r="E184" i="4"/>
  <c r="D185" i="4" s="1"/>
  <c r="Q184" i="4"/>
  <c r="N184" i="4"/>
  <c r="BA176" i="4"/>
  <c r="AZ176" i="4"/>
  <c r="BC176" i="4"/>
  <c r="AY176" i="4"/>
  <c r="AL180" i="4"/>
  <c r="AN180" i="4" s="1"/>
  <c r="AI180" i="4"/>
  <c r="AU178" i="4"/>
  <c r="AA182" i="4"/>
  <c r="AO179" i="4"/>
  <c r="AP179" i="4" s="1"/>
  <c r="BH177" i="4"/>
  <c r="BG177" i="4"/>
  <c r="BL177" i="4" s="1"/>
  <c r="BF177" i="4"/>
  <c r="BK177" i="4" s="1"/>
  <c r="AG181" i="4"/>
  <c r="AS178" i="4"/>
  <c r="AJ180" i="4"/>
  <c r="T183" i="4"/>
  <c r="AK183" i="4"/>
  <c r="AM183" i="4" s="1"/>
  <c r="Q183" i="4"/>
  <c r="Z183" i="4" s="1"/>
  <c r="AF181" i="4"/>
  <c r="AQ178" i="4"/>
  <c r="AI180" i="2"/>
  <c r="AL180" i="2"/>
  <c r="AN180" i="2" s="1"/>
  <c r="AO180" i="2" s="1"/>
  <c r="AH180" i="2"/>
  <c r="AJ180" i="2"/>
  <c r="BF177" i="2"/>
  <c r="BK177" i="2" s="1"/>
  <c r="BF176" i="2"/>
  <c r="BK176" i="2" s="1"/>
  <c r="AT178" i="2"/>
  <c r="BA177" i="2"/>
  <c r="AY177" i="2"/>
  <c r="BA176" i="2"/>
  <c r="AZ177" i="2"/>
  <c r="AS179" i="2"/>
  <c r="AY176" i="2"/>
  <c r="AZ176" i="2"/>
  <c r="AU179" i="2"/>
  <c r="AQ179" i="2"/>
  <c r="AR178" i="2"/>
  <c r="AQ178" i="2"/>
  <c r="AA183" i="2"/>
  <c r="AD183" i="2" s="1"/>
  <c r="AR179" i="2"/>
  <c r="AP179" i="2"/>
  <c r="AU178" i="2"/>
  <c r="Q185" i="2"/>
  <c r="BH176" i="2"/>
  <c r="BG176" i="2"/>
  <c r="BL176" i="2" s="1"/>
  <c r="U184" i="2"/>
  <c r="V184" i="2"/>
  <c r="W184" i="2"/>
  <c r="AB182" i="2"/>
  <c r="AC182" i="2"/>
  <c r="AD182" i="2"/>
  <c r="BG177" i="2"/>
  <c r="BL177" i="2" s="1"/>
  <c r="BH177" i="2"/>
  <c r="K185" i="2"/>
  <c r="T185" i="2" s="1"/>
  <c r="D186" i="2"/>
  <c r="AP178" i="2"/>
  <c r="AJ181" i="2" l="1"/>
  <c r="AL181" i="2"/>
  <c r="AN181" i="2" s="1"/>
  <c r="AO181" i="2" s="1"/>
  <c r="AT181" i="2" s="1"/>
  <c r="AH181" i="2"/>
  <c r="BB177" i="4"/>
  <c r="AX178" i="4"/>
  <c r="BE178" i="4" s="1"/>
  <c r="BJ178" i="4" s="1"/>
  <c r="AU180" i="2"/>
  <c r="AJ181" i="4"/>
  <c r="AU179" i="4"/>
  <c r="AR179" i="4"/>
  <c r="AL181" i="4"/>
  <c r="AN181" i="4" s="1"/>
  <c r="AT179" i="4"/>
  <c r="E185" i="4"/>
  <c r="D186" i="4" s="1"/>
  <c r="Q185" i="4"/>
  <c r="N185" i="4"/>
  <c r="BH176" i="4"/>
  <c r="BG176" i="4"/>
  <c r="BL176" i="4" s="1"/>
  <c r="BF176" i="4"/>
  <c r="BK176" i="4" s="1"/>
  <c r="AV178" i="4"/>
  <c r="AO180" i="4"/>
  <c r="AS180" i="4" s="1"/>
  <c r="W183" i="4"/>
  <c r="U183" i="4"/>
  <c r="V183" i="4"/>
  <c r="AH181" i="4"/>
  <c r="AS179" i="4"/>
  <c r="AW178" i="4"/>
  <c r="BD178" i="4" s="1"/>
  <c r="BI178" i="4" s="1"/>
  <c r="AQ179" i="4"/>
  <c r="AB182" i="4"/>
  <c r="AC182" i="4"/>
  <c r="AD182" i="4"/>
  <c r="AI181" i="4"/>
  <c r="BB176" i="4"/>
  <c r="K184" i="4"/>
  <c r="T184" i="4" s="1"/>
  <c r="AX178" i="2"/>
  <c r="BE178" i="2" s="1"/>
  <c r="BJ178" i="2" s="1"/>
  <c r="BB176" i="2"/>
  <c r="BB177" i="2"/>
  <c r="AW178" i="2"/>
  <c r="BD178" i="2" s="1"/>
  <c r="BI178" i="2" s="1"/>
  <c r="AX179" i="2"/>
  <c r="BE179" i="2" s="1"/>
  <c r="BJ179" i="2" s="1"/>
  <c r="AV179" i="2"/>
  <c r="BC179" i="2" s="1"/>
  <c r="AW179" i="2"/>
  <c r="BD179" i="2" s="1"/>
  <c r="BI179" i="2" s="1"/>
  <c r="AV178" i="2"/>
  <c r="BC178" i="2" s="1"/>
  <c r="AB183" i="2"/>
  <c r="AR180" i="2"/>
  <c r="AX180" i="2" s="1"/>
  <c r="BE180" i="2" s="1"/>
  <c r="BJ180" i="2" s="1"/>
  <c r="AP180" i="2"/>
  <c r="AC183" i="2"/>
  <c r="AK185" i="2"/>
  <c r="AM185" i="2" s="1"/>
  <c r="AG182" i="2"/>
  <c r="Z185" i="2"/>
  <c r="W185" i="2"/>
  <c r="U185" i="2"/>
  <c r="V185" i="2"/>
  <c r="AS180" i="2"/>
  <c r="AT180" i="2"/>
  <c r="AF182" i="2"/>
  <c r="AA184" i="2"/>
  <c r="AE182" i="2"/>
  <c r="E186" i="2"/>
  <c r="N186" i="2" s="1"/>
  <c r="AQ180" i="2"/>
  <c r="AW179" i="4" l="1"/>
  <c r="BD179" i="4" s="1"/>
  <c r="BI179" i="4" s="1"/>
  <c r="AU180" i="4"/>
  <c r="AX179" i="4"/>
  <c r="BE179" i="4" s="1"/>
  <c r="BJ179" i="4" s="1"/>
  <c r="AT180" i="4"/>
  <c r="AV179" i="4"/>
  <c r="AP180" i="4"/>
  <c r="AO181" i="4"/>
  <c r="AU181" i="4" s="1"/>
  <c r="AF182" i="4"/>
  <c r="AR180" i="4"/>
  <c r="W184" i="4"/>
  <c r="U184" i="4"/>
  <c r="V184" i="4"/>
  <c r="D187" i="4"/>
  <c r="E186" i="4"/>
  <c r="K186" i="4"/>
  <c r="Q186" i="4"/>
  <c r="N186" i="4"/>
  <c r="AG182" i="4"/>
  <c r="Z184" i="4"/>
  <c r="AE182" i="4"/>
  <c r="BC178" i="4"/>
  <c r="AY178" i="4"/>
  <c r="BA178" i="4"/>
  <c r="AZ178" i="4"/>
  <c r="AA183" i="4"/>
  <c r="AQ180" i="4"/>
  <c r="AK184" i="4"/>
  <c r="AM184" i="4" s="1"/>
  <c r="K185" i="4"/>
  <c r="T185" i="4" s="1"/>
  <c r="BF178" i="2"/>
  <c r="BK178" i="2" s="1"/>
  <c r="BF179" i="2"/>
  <c r="BK179" i="2" s="1"/>
  <c r="Q186" i="2"/>
  <c r="AE183" i="2"/>
  <c r="AZ178" i="2"/>
  <c r="BA178" i="2"/>
  <c r="AG183" i="2"/>
  <c r="AV180" i="2"/>
  <c r="BC180" i="2" s="1"/>
  <c r="AZ179" i="2"/>
  <c r="BA179" i="2"/>
  <c r="AY179" i="2"/>
  <c r="AW180" i="2"/>
  <c r="AY178" i="2"/>
  <c r="AF183" i="2"/>
  <c r="AH182" i="2"/>
  <c r="AQ181" i="2"/>
  <c r="AP181" i="2"/>
  <c r="AA185" i="2"/>
  <c r="AC185" i="2" s="1"/>
  <c r="BG179" i="2"/>
  <c r="BL179" i="2" s="1"/>
  <c r="BH179" i="2"/>
  <c r="AL182" i="2"/>
  <c r="AN182" i="2" s="1"/>
  <c r="AI182" i="2"/>
  <c r="AJ182" i="2"/>
  <c r="AS181" i="2"/>
  <c r="AC184" i="2"/>
  <c r="AB184" i="2"/>
  <c r="AD184" i="2"/>
  <c r="K186" i="2"/>
  <c r="AU181" i="2"/>
  <c r="D187" i="2"/>
  <c r="AR181" i="2"/>
  <c r="BH178" i="2"/>
  <c r="BG178" i="2"/>
  <c r="BL178" i="2" s="1"/>
  <c r="BA179" i="4" l="1"/>
  <c r="AZ179" i="4"/>
  <c r="BC179" i="4"/>
  <c r="BF179" i="4" s="1"/>
  <c r="BK179" i="4" s="1"/>
  <c r="Z186" i="4"/>
  <c r="AP181" i="4"/>
  <c r="AS181" i="4"/>
  <c r="AV180" i="4"/>
  <c r="AQ181" i="4"/>
  <c r="AR181" i="4"/>
  <c r="AV181" i="4" s="1"/>
  <c r="AY179" i="4"/>
  <c r="AJ182" i="4"/>
  <c r="AW180" i="4"/>
  <c r="BD180" i="4" s="1"/>
  <c r="BI180" i="4" s="1"/>
  <c r="AX180" i="4"/>
  <c r="BE180" i="4" s="1"/>
  <c r="BJ180" i="4" s="1"/>
  <c r="BB178" i="4"/>
  <c r="AH182" i="4"/>
  <c r="AT181" i="4"/>
  <c r="W185" i="4"/>
  <c r="U185" i="4"/>
  <c r="V185" i="4"/>
  <c r="T186" i="4"/>
  <c r="AK186" i="4"/>
  <c r="AM186" i="4" s="1"/>
  <c r="E187" i="4"/>
  <c r="D188" i="4" s="1"/>
  <c r="Q187" i="4"/>
  <c r="N187" i="4"/>
  <c r="BG178" i="4"/>
  <c r="BL178" i="4" s="1"/>
  <c r="BF178" i="4"/>
  <c r="BK178" i="4" s="1"/>
  <c r="BH178" i="4"/>
  <c r="AL182" i="4"/>
  <c r="AN182" i="4" s="1"/>
  <c r="AI182" i="4"/>
  <c r="AB183" i="4"/>
  <c r="AC183" i="4"/>
  <c r="AD183" i="4"/>
  <c r="Z185" i="4"/>
  <c r="AA184" i="4"/>
  <c r="AK185" i="4"/>
  <c r="AM185" i="4" s="1"/>
  <c r="AZ180" i="2"/>
  <c r="BH180" i="2"/>
  <c r="AI183" i="2"/>
  <c r="BB178" i="2"/>
  <c r="AL183" i="2"/>
  <c r="AN183" i="2" s="1"/>
  <c r="AO183" i="2" s="1"/>
  <c r="BB179" i="2"/>
  <c r="AH183" i="2"/>
  <c r="AB185" i="2"/>
  <c r="BA180" i="2"/>
  <c r="AD185" i="2"/>
  <c r="BD180" i="2"/>
  <c r="BI180" i="2" s="1"/>
  <c r="AY180" i="2"/>
  <c r="AJ183" i="2"/>
  <c r="AE184" i="2"/>
  <c r="E187" i="2"/>
  <c r="N187" i="2" s="1"/>
  <c r="Q187" i="2"/>
  <c r="D188" i="2"/>
  <c r="AG184" i="2"/>
  <c r="AO182" i="2"/>
  <c r="AU182" i="2" s="1"/>
  <c r="AK186" i="2"/>
  <c r="AM186" i="2" s="1"/>
  <c r="Z186" i="2"/>
  <c r="AW181" i="2"/>
  <c r="BD181" i="2" s="1"/>
  <c r="BI181" i="2" s="1"/>
  <c r="AX181" i="2"/>
  <c r="BE181" i="2" s="1"/>
  <c r="BJ181" i="2" s="1"/>
  <c r="AV181" i="2"/>
  <c r="AF184" i="2"/>
  <c r="T186" i="2"/>
  <c r="AW181" i="4" l="1"/>
  <c r="BD181" i="4" s="1"/>
  <c r="BI181" i="4" s="1"/>
  <c r="AX181" i="4"/>
  <c r="BE181" i="4" s="1"/>
  <c r="BJ181" i="4" s="1"/>
  <c r="AY180" i="4"/>
  <c r="BB179" i="4"/>
  <c r="BG179" i="4"/>
  <c r="BL179" i="4" s="1"/>
  <c r="BH179" i="4"/>
  <c r="BC180" i="4"/>
  <c r="BG180" i="4" s="1"/>
  <c r="BL180" i="4" s="1"/>
  <c r="BA180" i="4"/>
  <c r="AZ180" i="4"/>
  <c r="AF183" i="4"/>
  <c r="E188" i="4"/>
  <c r="N188" i="4" s="1"/>
  <c r="AB184" i="4"/>
  <c r="AC184" i="4"/>
  <c r="AG183" i="4"/>
  <c r="AO182" i="4"/>
  <c r="AQ182" i="4" s="1"/>
  <c r="W186" i="4"/>
  <c r="U186" i="4"/>
  <c r="V186" i="4"/>
  <c r="AA185" i="4"/>
  <c r="BC181" i="4"/>
  <c r="AD184" i="4"/>
  <c r="AE183" i="4"/>
  <c r="K187" i="4"/>
  <c r="BH180" i="4"/>
  <c r="BF180" i="2"/>
  <c r="BK180" i="2" s="1"/>
  <c r="AE185" i="2"/>
  <c r="AR183" i="2"/>
  <c r="AG185" i="2"/>
  <c r="AF185" i="2"/>
  <c r="BG180" i="2"/>
  <c r="BL180" i="2" s="1"/>
  <c r="BB180" i="2"/>
  <c r="AJ184" i="2"/>
  <c r="AP182" i="2"/>
  <c r="AH184" i="2"/>
  <c r="AS182" i="2"/>
  <c r="AP183" i="2"/>
  <c r="AQ182" i="2"/>
  <c r="W186" i="2"/>
  <c r="U186" i="2"/>
  <c r="V186" i="2"/>
  <c r="AI184" i="2"/>
  <c r="AQ183" i="2"/>
  <c r="E188" i="2"/>
  <c r="D189" i="2" s="1"/>
  <c r="AL184" i="2"/>
  <c r="AN184" i="2" s="1"/>
  <c r="BA181" i="2"/>
  <c r="AZ181" i="2"/>
  <c r="BC181" i="2"/>
  <c r="BF181" i="2" s="1"/>
  <c r="BK181" i="2" s="1"/>
  <c r="AY181" i="2"/>
  <c r="AU183" i="2"/>
  <c r="AS183" i="2"/>
  <c r="AT183" i="2"/>
  <c r="AT182" i="2"/>
  <c r="AR182" i="2"/>
  <c r="K187" i="2"/>
  <c r="AH183" i="4" l="1"/>
  <c r="BF180" i="4"/>
  <c r="BK180" i="4" s="1"/>
  <c r="AY181" i="4"/>
  <c r="AZ181" i="4"/>
  <c r="BA181" i="4"/>
  <c r="BB180" i="4"/>
  <c r="AJ183" i="4"/>
  <c r="AP182" i="4"/>
  <c r="AU182" i="4"/>
  <c r="AR182" i="4"/>
  <c r="AE184" i="4"/>
  <c r="AS182" i="4"/>
  <c r="AT182" i="4"/>
  <c r="AK187" i="4"/>
  <c r="AM187" i="4" s="1"/>
  <c r="Q188" i="4"/>
  <c r="AL183" i="4"/>
  <c r="AN183" i="4" s="1"/>
  <c r="AI183" i="4"/>
  <c r="Z187" i="4"/>
  <c r="T187" i="4"/>
  <c r="AB185" i="4"/>
  <c r="AC185" i="4"/>
  <c r="AD185" i="4"/>
  <c r="K188" i="4"/>
  <c r="D189" i="4"/>
  <c r="AG184" i="4"/>
  <c r="BH181" i="4"/>
  <c r="BG181" i="4"/>
  <c r="BL181" i="4" s="1"/>
  <c r="BF181" i="4"/>
  <c r="BK181" i="4" s="1"/>
  <c r="AA186" i="4"/>
  <c r="AF184" i="4"/>
  <c r="N188" i="2"/>
  <c r="K188" i="2"/>
  <c r="AJ185" i="2"/>
  <c r="AV183" i="2"/>
  <c r="BC183" i="2" s="1"/>
  <c r="AH185" i="2"/>
  <c r="AI185" i="2"/>
  <c r="AL185" i="2"/>
  <c r="AN185" i="2" s="1"/>
  <c r="AO185" i="2" s="1"/>
  <c r="BB181" i="2"/>
  <c r="Q188" i="2"/>
  <c r="AX183" i="2"/>
  <c r="BE183" i="2" s="1"/>
  <c r="BJ183" i="2" s="1"/>
  <c r="BG181" i="2"/>
  <c r="BL181" i="2" s="1"/>
  <c r="BH181" i="2"/>
  <c r="AK187" i="2"/>
  <c r="AM187" i="2" s="1"/>
  <c r="Z187" i="2"/>
  <c r="AA186" i="2"/>
  <c r="T187" i="2"/>
  <c r="AV182" i="2"/>
  <c r="AW182" i="2"/>
  <c r="BD182" i="2" s="1"/>
  <c r="BI182" i="2" s="1"/>
  <c r="AX182" i="2"/>
  <c r="BE182" i="2" s="1"/>
  <c r="BJ182" i="2" s="1"/>
  <c r="E189" i="2"/>
  <c r="N189" i="2" s="1"/>
  <c r="AO184" i="2"/>
  <c r="AQ184" i="2" s="1"/>
  <c r="AW183" i="2"/>
  <c r="BD183" i="2" s="1"/>
  <c r="BI183" i="2" s="1"/>
  <c r="BB181" i="4" l="1"/>
  <c r="AV182" i="4"/>
  <c r="BC182" i="4" s="1"/>
  <c r="AI184" i="4"/>
  <c r="AW182" i="4"/>
  <c r="BD182" i="4" s="1"/>
  <c r="BI182" i="4" s="1"/>
  <c r="AJ184" i="4"/>
  <c r="AX182" i="4"/>
  <c r="BE182" i="4" s="1"/>
  <c r="BJ182" i="4" s="1"/>
  <c r="AF185" i="4"/>
  <c r="E189" i="4"/>
  <c r="D190" i="4" s="1"/>
  <c r="Q189" i="4"/>
  <c r="N189" i="4"/>
  <c r="AO183" i="4"/>
  <c r="AT183" i="4" s="1"/>
  <c r="AE185" i="4"/>
  <c r="W187" i="4"/>
  <c r="U187" i="4"/>
  <c r="V187" i="4"/>
  <c r="Z188" i="4"/>
  <c r="AK188" i="4"/>
  <c r="AM188" i="4" s="1"/>
  <c r="AG185" i="4"/>
  <c r="T188" i="4"/>
  <c r="AB186" i="4"/>
  <c r="AC186" i="4"/>
  <c r="AD186" i="4"/>
  <c r="AH184" i="4"/>
  <c r="AL184" i="4"/>
  <c r="AN184" i="4" s="1"/>
  <c r="BF183" i="2"/>
  <c r="BK183" i="2" s="1"/>
  <c r="AK188" i="2"/>
  <c r="AM188" i="2" s="1"/>
  <c r="AU185" i="2"/>
  <c r="T188" i="2"/>
  <c r="V188" i="2" s="1"/>
  <c r="Z188" i="2"/>
  <c r="D190" i="2"/>
  <c r="E190" i="2" s="1"/>
  <c r="D191" i="2" s="1"/>
  <c r="K189" i="2"/>
  <c r="T189" i="2" s="1"/>
  <c r="BA183" i="2"/>
  <c r="Q189" i="2"/>
  <c r="AT184" i="2"/>
  <c r="AU184" i="2"/>
  <c r="AZ183" i="2"/>
  <c r="V187" i="2"/>
  <c r="W187" i="2"/>
  <c r="U187" i="2"/>
  <c r="AQ185" i="2"/>
  <c r="AR184" i="2"/>
  <c r="BG183" i="2"/>
  <c r="BL183" i="2" s="1"/>
  <c r="BH183" i="2"/>
  <c r="AC186" i="2"/>
  <c r="AB186" i="2"/>
  <c r="AD186" i="2"/>
  <c r="AS185" i="2"/>
  <c r="AP185" i="2"/>
  <c r="BC182" i="2"/>
  <c r="BF182" i="2" s="1"/>
  <c r="BK182" i="2" s="1"/>
  <c r="AY182" i="2"/>
  <c r="AZ182" i="2"/>
  <c r="BA182" i="2"/>
  <c r="AP184" i="2"/>
  <c r="AS184" i="2"/>
  <c r="AY183" i="2"/>
  <c r="AT185" i="2"/>
  <c r="AR185" i="2"/>
  <c r="BA182" i="4" l="1"/>
  <c r="AY182" i="4"/>
  <c r="AZ182" i="4"/>
  <c r="AH185" i="4"/>
  <c r="AU183" i="4"/>
  <c r="AE186" i="4"/>
  <c r="E190" i="4"/>
  <c r="Q190" i="4" s="1"/>
  <c r="AO184" i="4"/>
  <c r="AR184" i="4" s="1"/>
  <c r="AA187" i="4"/>
  <c r="AR183" i="4"/>
  <c r="AP183" i="4"/>
  <c r="BG182" i="4"/>
  <c r="BL182" i="4" s="1"/>
  <c r="BF182" i="4"/>
  <c r="BK182" i="4" s="1"/>
  <c r="BH182" i="4"/>
  <c r="AG186" i="4"/>
  <c r="W188" i="4"/>
  <c r="U188" i="4"/>
  <c r="V188" i="4"/>
  <c r="AL185" i="4"/>
  <c r="AN185" i="4" s="1"/>
  <c r="AI185" i="4"/>
  <c r="AS183" i="4"/>
  <c r="AJ185" i="4"/>
  <c r="AF186" i="4"/>
  <c r="AQ183" i="4"/>
  <c r="K189" i="4"/>
  <c r="T189" i="4" s="1"/>
  <c r="U188" i="2"/>
  <c r="W188" i="2"/>
  <c r="AK189" i="2"/>
  <c r="AM189" i="2" s="1"/>
  <c r="Z189" i="2"/>
  <c r="N190" i="2"/>
  <c r="K190" i="2"/>
  <c r="AA187" i="2"/>
  <c r="AD187" i="2" s="1"/>
  <c r="BB183" i="2"/>
  <c r="BB182" i="2"/>
  <c r="AG186" i="2"/>
  <c r="BH182" i="2"/>
  <c r="BG182" i="2"/>
  <c r="BL182" i="2" s="1"/>
  <c r="AE186" i="2"/>
  <c r="E191" i="2"/>
  <c r="D192" i="2" s="1"/>
  <c r="AX185" i="2"/>
  <c r="BE185" i="2" s="1"/>
  <c r="BJ185" i="2" s="1"/>
  <c r="AV185" i="2"/>
  <c r="AV184" i="2"/>
  <c r="AX184" i="2"/>
  <c r="BE184" i="2" s="1"/>
  <c r="BJ184" i="2" s="1"/>
  <c r="AW184" i="2"/>
  <c r="BD184" i="2" s="1"/>
  <c r="BI184" i="2" s="1"/>
  <c r="AF186" i="2"/>
  <c r="AW185" i="2"/>
  <c r="BD185" i="2" s="1"/>
  <c r="BI185" i="2" s="1"/>
  <c r="Q190" i="2"/>
  <c r="V189" i="2"/>
  <c r="U189" i="2"/>
  <c r="W189" i="2"/>
  <c r="AJ186" i="4" l="1"/>
  <c r="AI186" i="4"/>
  <c r="BB182" i="4"/>
  <c r="AP184" i="4"/>
  <c r="AT184" i="4"/>
  <c r="AU184" i="4"/>
  <c r="AS184" i="4"/>
  <c r="AQ184" i="4"/>
  <c r="W189" i="4"/>
  <c r="V189" i="4"/>
  <c r="U189" i="4"/>
  <c r="Z189" i="4"/>
  <c r="K190" i="4"/>
  <c r="AA188" i="4"/>
  <c r="AO185" i="4"/>
  <c r="AT185" i="4" s="1"/>
  <c r="AX183" i="4"/>
  <c r="BE183" i="4" s="1"/>
  <c r="BJ183" i="4" s="1"/>
  <c r="AW183" i="4"/>
  <c r="BD183" i="4" s="1"/>
  <c r="BI183" i="4" s="1"/>
  <c r="AV183" i="4"/>
  <c r="AL186" i="4"/>
  <c r="AN186" i="4" s="1"/>
  <c r="N190" i="4"/>
  <c r="D191" i="4"/>
  <c r="AH186" i="4"/>
  <c r="AK189" i="4"/>
  <c r="AM189" i="4" s="1"/>
  <c r="AB187" i="4"/>
  <c r="AC187" i="4"/>
  <c r="AD187" i="4"/>
  <c r="AA188" i="2"/>
  <c r="AD188" i="2" s="1"/>
  <c r="Z190" i="2"/>
  <c r="AK190" i="2"/>
  <c r="AM190" i="2" s="1"/>
  <c r="T190" i="2"/>
  <c r="V190" i="2" s="1"/>
  <c r="AB187" i="2"/>
  <c r="AC187" i="2"/>
  <c r="AJ186" i="2"/>
  <c r="N191" i="2"/>
  <c r="BC184" i="2"/>
  <c r="BF184" i="2" s="1"/>
  <c r="BK184" i="2" s="1"/>
  <c r="AY184" i="2"/>
  <c r="BA184" i="2"/>
  <c r="AZ184" i="2"/>
  <c r="K191" i="2"/>
  <c r="AH186" i="2"/>
  <c r="AA189" i="2"/>
  <c r="BA185" i="2"/>
  <c r="AZ185" i="2"/>
  <c r="BC185" i="2"/>
  <c r="BF185" i="2" s="1"/>
  <c r="BK185" i="2" s="1"/>
  <c r="AY185" i="2"/>
  <c r="E192" i="2"/>
  <c r="Q192" i="2" s="1"/>
  <c r="AL186" i="2"/>
  <c r="AN186" i="2" s="1"/>
  <c r="AI186" i="2"/>
  <c r="Q191" i="2"/>
  <c r="AW184" i="4" l="1"/>
  <c r="BD184" i="4" s="1"/>
  <c r="BI184" i="4" s="1"/>
  <c r="AQ185" i="4"/>
  <c r="AP185" i="4"/>
  <c r="AX184" i="4"/>
  <c r="BE184" i="4" s="1"/>
  <c r="BJ184" i="4" s="1"/>
  <c r="AG187" i="4"/>
  <c r="AV184" i="4"/>
  <c r="AE187" i="4"/>
  <c r="E191" i="4"/>
  <c r="K191" i="4" s="1"/>
  <c r="AU185" i="4"/>
  <c r="T190" i="4"/>
  <c r="AK190" i="4"/>
  <c r="AM190" i="4" s="1"/>
  <c r="Z190" i="4"/>
  <c r="AA189" i="4"/>
  <c r="AD189" i="4" s="1"/>
  <c r="AO186" i="4"/>
  <c r="AQ186" i="4" s="1"/>
  <c r="AS185" i="4"/>
  <c r="AR185" i="4"/>
  <c r="AF187" i="4"/>
  <c r="BA183" i="4"/>
  <c r="AZ183" i="4"/>
  <c r="BC183" i="4"/>
  <c r="AY183" i="4"/>
  <c r="AB188" i="4"/>
  <c r="AC188" i="4"/>
  <c r="AD188" i="4"/>
  <c r="AC188" i="2"/>
  <c r="AB188" i="2"/>
  <c r="W190" i="2"/>
  <c r="U190" i="2"/>
  <c r="K192" i="2"/>
  <c r="Z192" i="2" s="1"/>
  <c r="AF187" i="2"/>
  <c r="AE187" i="2"/>
  <c r="AG187" i="2"/>
  <c r="AK191" i="2"/>
  <c r="AM191" i="2" s="1"/>
  <c r="BB185" i="2"/>
  <c r="BB184" i="2"/>
  <c r="Z191" i="2"/>
  <c r="AO186" i="2"/>
  <c r="AR186" i="2" s="1"/>
  <c r="BH184" i="2"/>
  <c r="BG184" i="2"/>
  <c r="BL184" i="2" s="1"/>
  <c r="N192" i="2"/>
  <c r="BH185" i="2"/>
  <c r="BG185" i="2"/>
  <c r="BL185" i="2" s="1"/>
  <c r="AC189" i="2"/>
  <c r="AB189" i="2"/>
  <c r="AD189" i="2"/>
  <c r="D193" i="2"/>
  <c r="T191" i="2"/>
  <c r="AS186" i="4" l="1"/>
  <c r="AJ187" i="4"/>
  <c r="AY184" i="4"/>
  <c r="AP186" i="4"/>
  <c r="BC184" i="4"/>
  <c r="BG184" i="4" s="1"/>
  <c r="BL184" i="4" s="1"/>
  <c r="AR186" i="4"/>
  <c r="AU186" i="4"/>
  <c r="AT186" i="4"/>
  <c r="BA184" i="4"/>
  <c r="AE188" i="4"/>
  <c r="AZ184" i="4"/>
  <c r="AF188" i="4"/>
  <c r="BF183" i="4"/>
  <c r="BK183" i="4" s="1"/>
  <c r="BH183" i="4"/>
  <c r="BG183" i="4"/>
  <c r="BL183" i="4" s="1"/>
  <c r="W190" i="4"/>
  <c r="U190" i="4"/>
  <c r="V190" i="4"/>
  <c r="N191" i="4"/>
  <c r="AH187" i="4"/>
  <c r="AB189" i="4"/>
  <c r="AC189" i="4"/>
  <c r="Q191" i="4"/>
  <c r="Z191" i="4" s="1"/>
  <c r="D192" i="4"/>
  <c r="BH184" i="4"/>
  <c r="AG188" i="4"/>
  <c r="BB183" i="4"/>
  <c r="AV185" i="4"/>
  <c r="AX185" i="4"/>
  <c r="BE185" i="4" s="1"/>
  <c r="BJ185" i="4" s="1"/>
  <c r="AW185" i="4"/>
  <c r="BD185" i="4" s="1"/>
  <c r="BI185" i="4" s="1"/>
  <c r="AL187" i="4"/>
  <c r="AN187" i="4" s="1"/>
  <c r="AI187" i="4"/>
  <c r="AA190" i="2"/>
  <c r="AC190" i="2" s="1"/>
  <c r="AG188" i="2"/>
  <c r="AE188" i="2"/>
  <c r="AF188" i="2"/>
  <c r="AL187" i="2"/>
  <c r="AN187" i="2" s="1"/>
  <c r="AO187" i="2" s="1"/>
  <c r="AJ187" i="2"/>
  <c r="AH187" i="2"/>
  <c r="AI187" i="2"/>
  <c r="AG189" i="2"/>
  <c r="AP186" i="2"/>
  <c r="AS186" i="2"/>
  <c r="AT186" i="2"/>
  <c r="AQ186" i="2"/>
  <c r="AU186" i="2"/>
  <c r="AX186" i="2" s="1"/>
  <c r="BE186" i="2" s="1"/>
  <c r="BJ186" i="2" s="1"/>
  <c r="AE189" i="2"/>
  <c r="T192" i="2"/>
  <c r="AK192" i="2"/>
  <c r="AM192" i="2" s="1"/>
  <c r="E193" i="2"/>
  <c r="D194" i="2" s="1"/>
  <c r="W191" i="2"/>
  <c r="U191" i="2"/>
  <c r="V191" i="2"/>
  <c r="AF189" i="2"/>
  <c r="AX186" i="4" l="1"/>
  <c r="BE186" i="4" s="1"/>
  <c r="BJ186" i="4" s="1"/>
  <c r="AV186" i="4"/>
  <c r="BC186" i="4" s="1"/>
  <c r="BB184" i="4"/>
  <c r="BF184" i="4"/>
  <c r="BK184" i="4" s="1"/>
  <c r="AW186" i="4"/>
  <c r="BD186" i="4" s="1"/>
  <c r="BI186" i="4" s="1"/>
  <c r="AG189" i="4"/>
  <c r="AJ188" i="4"/>
  <c r="AH188" i="4"/>
  <c r="AF189" i="4"/>
  <c r="E192" i="4"/>
  <c r="D193" i="4" s="1"/>
  <c r="K192" i="4"/>
  <c r="Q192" i="4"/>
  <c r="AI188" i="4"/>
  <c r="AA190" i="4"/>
  <c r="AL188" i="4"/>
  <c r="AN188" i="4" s="1"/>
  <c r="AZ185" i="4"/>
  <c r="BC185" i="4"/>
  <c r="AY185" i="4"/>
  <c r="BA185" i="4"/>
  <c r="T191" i="4"/>
  <c r="AK191" i="4"/>
  <c r="AM191" i="4" s="1"/>
  <c r="AD190" i="2"/>
  <c r="AO187" i="4"/>
  <c r="AR187" i="4" s="1"/>
  <c r="AE189" i="4"/>
  <c r="AB190" i="2"/>
  <c r="AH188" i="2"/>
  <c r="AL188" i="2"/>
  <c r="AN188" i="2" s="1"/>
  <c r="AO188" i="2" s="1"/>
  <c r="AI188" i="2"/>
  <c r="AJ188" i="2"/>
  <c r="AT187" i="2"/>
  <c r="AH189" i="2"/>
  <c r="AV186" i="2"/>
  <c r="BC186" i="2" s="1"/>
  <c r="AP187" i="2"/>
  <c r="AS187" i="2"/>
  <c r="AW186" i="2"/>
  <c r="BD186" i="2" s="1"/>
  <c r="BI186" i="2" s="1"/>
  <c r="Q193" i="2"/>
  <c r="AJ189" i="2"/>
  <c r="E194" i="2"/>
  <c r="Q194" i="2" s="1"/>
  <c r="N194" i="2"/>
  <c r="AL189" i="2"/>
  <c r="AN189" i="2" s="1"/>
  <c r="AI189" i="2"/>
  <c r="AU187" i="2"/>
  <c r="AR187" i="2"/>
  <c r="N193" i="2"/>
  <c r="U192" i="2"/>
  <c r="W192" i="2"/>
  <c r="V192" i="2"/>
  <c r="AQ187" i="2"/>
  <c r="AA191" i="2"/>
  <c r="K193" i="2"/>
  <c r="AF190" i="2" l="1"/>
  <c r="AH189" i="4"/>
  <c r="BA186" i="4"/>
  <c r="AG190" i="2"/>
  <c r="AY186" i="4"/>
  <c r="AE190" i="2"/>
  <c r="AJ189" i="4"/>
  <c r="AZ186" i="4"/>
  <c r="BB185" i="4"/>
  <c r="AP187" i="4"/>
  <c r="D194" i="4"/>
  <c r="E193" i="4"/>
  <c r="K193" i="4"/>
  <c r="Q193" i="4"/>
  <c r="N193" i="4"/>
  <c r="Z192" i="4"/>
  <c r="AQ187" i="4"/>
  <c r="AS187" i="4"/>
  <c r="W191" i="4"/>
  <c r="U191" i="4"/>
  <c r="V191" i="4"/>
  <c r="BH185" i="4"/>
  <c r="BG185" i="4"/>
  <c r="BL185" i="4" s="1"/>
  <c r="BF185" i="4"/>
  <c r="BK185" i="4" s="1"/>
  <c r="AB190" i="4"/>
  <c r="AC190" i="4"/>
  <c r="AD190" i="4"/>
  <c r="AU187" i="4"/>
  <c r="AX187" i="4" s="1"/>
  <c r="BE187" i="4" s="1"/>
  <c r="BJ187" i="4" s="1"/>
  <c r="AT187" i="4"/>
  <c r="AO188" i="4"/>
  <c r="AU188" i="4" s="1"/>
  <c r="AL189" i="4"/>
  <c r="AN189" i="4" s="1"/>
  <c r="AI189" i="4"/>
  <c r="BG186" i="4"/>
  <c r="BL186" i="4" s="1"/>
  <c r="BF186" i="4"/>
  <c r="BK186" i="4" s="1"/>
  <c r="BH186" i="4"/>
  <c r="N192" i="4"/>
  <c r="AU188" i="2"/>
  <c r="BF186" i="2"/>
  <c r="BK186" i="2" s="1"/>
  <c r="D195" i="2"/>
  <c r="E195" i="2" s="1"/>
  <c r="N195" i="2" s="1"/>
  <c r="AZ186" i="2"/>
  <c r="AR188" i="2"/>
  <c r="BA186" i="2"/>
  <c r="AY186" i="2"/>
  <c r="AP188" i="2"/>
  <c r="AA192" i="2"/>
  <c r="AD192" i="2" s="1"/>
  <c r="AS188" i="2"/>
  <c r="AQ188" i="2"/>
  <c r="AO189" i="2"/>
  <c r="AQ189" i="2" s="1"/>
  <c r="BH186" i="2"/>
  <c r="BG186" i="2"/>
  <c r="BL186" i="2" s="1"/>
  <c r="AK193" i="2"/>
  <c r="AM193" i="2" s="1"/>
  <c r="T193" i="2"/>
  <c r="Z193" i="2"/>
  <c r="AW187" i="2"/>
  <c r="BD187" i="2" s="1"/>
  <c r="BI187" i="2" s="1"/>
  <c r="AX187" i="2"/>
  <c r="BE187" i="2" s="1"/>
  <c r="BJ187" i="2" s="1"/>
  <c r="AV187" i="2"/>
  <c r="AC191" i="2"/>
  <c r="AB191" i="2"/>
  <c r="AD191" i="2"/>
  <c r="K194" i="2"/>
  <c r="T194" i="2" s="1"/>
  <c r="AT188" i="2"/>
  <c r="AH190" i="2" l="1"/>
  <c r="AL190" i="2"/>
  <c r="AN190" i="2" s="1"/>
  <c r="AO190" i="2" s="1"/>
  <c r="BB186" i="4"/>
  <c r="AT188" i="4"/>
  <c r="AI190" i="2"/>
  <c r="AJ190" i="2"/>
  <c r="AF190" i="4"/>
  <c r="Z193" i="4"/>
  <c r="AR188" i="4"/>
  <c r="AX188" i="4" s="1"/>
  <c r="BE188" i="4" s="1"/>
  <c r="BJ188" i="4" s="1"/>
  <c r="AQ188" i="4"/>
  <c r="AP188" i="4"/>
  <c r="AG190" i="4"/>
  <c r="AA191" i="4"/>
  <c r="T193" i="4"/>
  <c r="AK193" i="4"/>
  <c r="AM193" i="4" s="1"/>
  <c r="D195" i="4"/>
  <c r="E194" i="4"/>
  <c r="K194" i="4" s="1"/>
  <c r="N194" i="4"/>
  <c r="AV187" i="4"/>
  <c r="T192" i="4"/>
  <c r="AK192" i="4"/>
  <c r="AM192" i="4" s="1"/>
  <c r="AE190" i="4"/>
  <c r="AW187" i="4"/>
  <c r="BD187" i="4" s="1"/>
  <c r="BI187" i="4" s="1"/>
  <c r="AX188" i="2"/>
  <c r="BE188" i="2" s="1"/>
  <c r="BJ188" i="2" s="1"/>
  <c r="AO189" i="4"/>
  <c r="AP189" i="4" s="1"/>
  <c r="AS188" i="4"/>
  <c r="AB192" i="2"/>
  <c r="AW188" i="2"/>
  <c r="BD188" i="2" s="1"/>
  <c r="BI188" i="2" s="1"/>
  <c r="BB186" i="2"/>
  <c r="AG191" i="2"/>
  <c r="AV188" i="2"/>
  <c r="AC192" i="2"/>
  <c r="AU189" i="2"/>
  <c r="AK194" i="2"/>
  <c r="AM194" i="2" s="1"/>
  <c r="AR189" i="2"/>
  <c r="D196" i="2"/>
  <c r="E196" i="2" s="1"/>
  <c r="AS189" i="2"/>
  <c r="U194" i="2"/>
  <c r="W194" i="2"/>
  <c r="V194" i="2"/>
  <c r="V193" i="2"/>
  <c r="U193" i="2"/>
  <c r="W193" i="2"/>
  <c r="AE191" i="2"/>
  <c r="Q195" i="2"/>
  <c r="AY187" i="2"/>
  <c r="BA187" i="2"/>
  <c r="AZ187" i="2"/>
  <c r="BC187" i="2"/>
  <c r="BF187" i="2" s="1"/>
  <c r="BK187" i="2" s="1"/>
  <c r="Z194" i="2"/>
  <c r="AF191" i="2"/>
  <c r="K195" i="2"/>
  <c r="T195" i="2" s="1"/>
  <c r="AP189" i="2"/>
  <c r="AT189" i="2"/>
  <c r="AP190" i="2" l="1"/>
  <c r="AT189" i="4"/>
  <c r="AV188" i="4"/>
  <c r="BC188" i="4" s="1"/>
  <c r="AU189" i="4"/>
  <c r="AQ189" i="4"/>
  <c r="AS189" i="4"/>
  <c r="AR189" i="4"/>
  <c r="AJ190" i="4"/>
  <c r="AW188" i="4"/>
  <c r="BD188" i="4" s="1"/>
  <c r="BI188" i="4" s="1"/>
  <c r="AH190" i="4"/>
  <c r="AL190" i="4"/>
  <c r="AN190" i="4" s="1"/>
  <c r="AI190" i="4"/>
  <c r="T194" i="4"/>
  <c r="AK194" i="4"/>
  <c r="AM194" i="4" s="1"/>
  <c r="E195" i="4"/>
  <c r="D196" i="4" s="1"/>
  <c r="N195" i="4"/>
  <c r="K195" i="4"/>
  <c r="AB191" i="4"/>
  <c r="AC191" i="4"/>
  <c r="AD191" i="4"/>
  <c r="W192" i="4"/>
  <c r="U192" i="4"/>
  <c r="V192" i="4"/>
  <c r="Q194" i="4"/>
  <c r="Z194" i="4" s="1"/>
  <c r="BA187" i="4"/>
  <c r="AZ187" i="4"/>
  <c r="BC187" i="4"/>
  <c r="AY187" i="4"/>
  <c r="W193" i="4"/>
  <c r="V193" i="4"/>
  <c r="U193" i="4"/>
  <c r="AF192" i="2"/>
  <c r="AZ188" i="2"/>
  <c r="BA188" i="2"/>
  <c r="AY188" i="2"/>
  <c r="BC188" i="2"/>
  <c r="AX189" i="2"/>
  <c r="BE189" i="2" s="1"/>
  <c r="BJ189" i="2" s="1"/>
  <c r="AE192" i="2"/>
  <c r="AG192" i="2"/>
  <c r="AW189" i="2"/>
  <c r="BD189" i="2" s="1"/>
  <c r="BI189" i="2" s="1"/>
  <c r="AR190" i="2"/>
  <c r="AV189" i="2"/>
  <c r="BC189" i="2" s="1"/>
  <c r="Q196" i="2"/>
  <c r="N196" i="2"/>
  <c r="U195" i="2"/>
  <c r="V195" i="2"/>
  <c r="W195" i="2"/>
  <c r="AL191" i="2"/>
  <c r="AN191" i="2" s="1"/>
  <c r="AI191" i="2"/>
  <c r="AU190" i="2"/>
  <c r="AS190" i="2"/>
  <c r="BB187" i="2"/>
  <c r="AA193" i="2"/>
  <c r="K196" i="2"/>
  <c r="AQ190" i="2"/>
  <c r="BG187" i="2"/>
  <c r="BL187" i="2" s="1"/>
  <c r="BH187" i="2"/>
  <c r="Z195" i="2"/>
  <c r="D197" i="2"/>
  <c r="AT190" i="2"/>
  <c r="AJ191" i="2"/>
  <c r="AK195" i="2"/>
  <c r="AM195" i="2" s="1"/>
  <c r="AH191" i="2"/>
  <c r="AA194" i="2"/>
  <c r="AD194" i="2" s="1"/>
  <c r="AV189" i="4" l="1"/>
  <c r="BC189" i="4" s="1"/>
  <c r="AY188" i="4"/>
  <c r="AZ188" i="4"/>
  <c r="AX189" i="4"/>
  <c r="BE189" i="4" s="1"/>
  <c r="BJ189" i="4" s="1"/>
  <c r="BA188" i="4"/>
  <c r="AW189" i="4"/>
  <c r="BD189" i="4" s="1"/>
  <c r="BI189" i="4" s="1"/>
  <c r="AF191" i="4"/>
  <c r="E196" i="4"/>
  <c r="D197" i="4" s="1"/>
  <c r="Q196" i="4"/>
  <c r="N196" i="4"/>
  <c r="AA192" i="4"/>
  <c r="AE191" i="4"/>
  <c r="T195" i="4"/>
  <c r="AK195" i="4"/>
  <c r="AM195" i="4" s="1"/>
  <c r="W194" i="4"/>
  <c r="V194" i="4"/>
  <c r="U194" i="4"/>
  <c r="BB187" i="4"/>
  <c r="AO190" i="4"/>
  <c r="AQ190" i="4" s="1"/>
  <c r="AA193" i="4"/>
  <c r="BF187" i="4"/>
  <c r="BK187" i="4" s="1"/>
  <c r="BH187" i="4"/>
  <c r="BG187" i="4"/>
  <c r="BL187" i="4" s="1"/>
  <c r="BH188" i="4"/>
  <c r="BG188" i="4"/>
  <c r="BL188" i="4" s="1"/>
  <c r="BF188" i="4"/>
  <c r="BK188" i="4" s="1"/>
  <c r="AG191" i="4"/>
  <c r="Q195" i="4"/>
  <c r="Z195" i="4" s="1"/>
  <c r="BF189" i="2"/>
  <c r="BK189" i="2" s="1"/>
  <c r="BG188" i="2"/>
  <c r="BL188" i="2" s="1"/>
  <c r="BF188" i="2"/>
  <c r="BK188" i="2" s="1"/>
  <c r="AH192" i="2"/>
  <c r="AJ192" i="2"/>
  <c r="AL192" i="2"/>
  <c r="AN192" i="2" s="1"/>
  <c r="AO192" i="2" s="1"/>
  <c r="BB188" i="2"/>
  <c r="BH188" i="2"/>
  <c r="AI192" i="2"/>
  <c r="BA189" i="2"/>
  <c r="AY189" i="2"/>
  <c r="AZ189" i="2"/>
  <c r="AW190" i="2"/>
  <c r="BD190" i="2" s="1"/>
  <c r="BI190" i="2" s="1"/>
  <c r="AV190" i="2"/>
  <c r="E197" i="2"/>
  <c r="N197" i="2" s="1"/>
  <c r="AX190" i="2"/>
  <c r="BE190" i="2" s="1"/>
  <c r="BJ190" i="2" s="1"/>
  <c r="AB194" i="2"/>
  <c r="AC194" i="2"/>
  <c r="AB193" i="2"/>
  <c r="AC193" i="2"/>
  <c r="AD193" i="2"/>
  <c r="AO191" i="2"/>
  <c r="AR191" i="2" s="1"/>
  <c r="AK196" i="2"/>
  <c r="AM196" i="2" s="1"/>
  <c r="AA195" i="2"/>
  <c r="AD195" i="2" s="1"/>
  <c r="BG189" i="2"/>
  <c r="BL189" i="2" s="1"/>
  <c r="BH189" i="2"/>
  <c r="T196" i="2"/>
  <c r="Z196" i="2"/>
  <c r="AZ189" i="4" l="1"/>
  <c r="BB188" i="4"/>
  <c r="BA189" i="4"/>
  <c r="AH191" i="4"/>
  <c r="AY189" i="4"/>
  <c r="AS190" i="4"/>
  <c r="AJ191" i="4"/>
  <c r="AR190" i="4"/>
  <c r="AT190" i="4"/>
  <c r="E197" i="4"/>
  <c r="K197" i="4" s="1"/>
  <c r="AB193" i="4"/>
  <c r="AC193" i="4"/>
  <c r="AD193" i="4"/>
  <c r="AA194" i="4"/>
  <c r="W195" i="4"/>
  <c r="V195" i="4"/>
  <c r="U195" i="4"/>
  <c r="AP190" i="4"/>
  <c r="BH189" i="4"/>
  <c r="BG189" i="4"/>
  <c r="BL189" i="4" s="1"/>
  <c r="BF189" i="4"/>
  <c r="BK189" i="4" s="1"/>
  <c r="AL191" i="4"/>
  <c r="AN191" i="4" s="1"/>
  <c r="AI191" i="4"/>
  <c r="AU190" i="4"/>
  <c r="AB192" i="4"/>
  <c r="AC192" i="4"/>
  <c r="AD192" i="4"/>
  <c r="K196" i="4"/>
  <c r="T196" i="4" s="1"/>
  <c r="AR192" i="2"/>
  <c r="AQ191" i="2"/>
  <c r="BB189" i="2"/>
  <c r="AP191" i="2"/>
  <c r="AT192" i="2"/>
  <c r="AS191" i="2"/>
  <c r="AU191" i="2"/>
  <c r="AS192" i="2"/>
  <c r="AF193" i="2"/>
  <c r="AE194" i="2"/>
  <c r="AP192" i="2"/>
  <c r="AG193" i="2"/>
  <c r="AF194" i="2"/>
  <c r="AT191" i="2"/>
  <c r="D198" i="2"/>
  <c r="AU192" i="2"/>
  <c r="K197" i="2"/>
  <c r="AG194" i="2"/>
  <c r="AZ190" i="2"/>
  <c r="AY190" i="2"/>
  <c r="BA190" i="2"/>
  <c r="BC190" i="2"/>
  <c r="BF190" i="2" s="1"/>
  <c r="BK190" i="2" s="1"/>
  <c r="W196" i="2"/>
  <c r="V196" i="2"/>
  <c r="U196" i="2"/>
  <c r="AC195" i="2"/>
  <c r="AB195" i="2"/>
  <c r="AQ192" i="2"/>
  <c r="AE193" i="2"/>
  <c r="Q197" i="2"/>
  <c r="AG193" i="4" l="1"/>
  <c r="BB189" i="4"/>
  <c r="AV190" i="4"/>
  <c r="BC190" i="4" s="1"/>
  <c r="Z196" i="4"/>
  <c r="AG192" i="4"/>
  <c r="W196" i="4"/>
  <c r="V196" i="4"/>
  <c r="U196" i="4"/>
  <c r="AE192" i="4"/>
  <c r="AK196" i="4"/>
  <c r="AM196" i="4" s="1"/>
  <c r="AW190" i="4"/>
  <c r="BD190" i="4" s="1"/>
  <c r="BI190" i="4" s="1"/>
  <c r="AE193" i="4"/>
  <c r="N197" i="4"/>
  <c r="AX190" i="4"/>
  <c r="BE190" i="4" s="1"/>
  <c r="BJ190" i="4" s="1"/>
  <c r="Q197" i="4"/>
  <c r="Z197" i="4" s="1"/>
  <c r="D198" i="4"/>
  <c r="AF192" i="4"/>
  <c r="AO191" i="4"/>
  <c r="AS191" i="4" s="1"/>
  <c r="AA195" i="4"/>
  <c r="AB194" i="4"/>
  <c r="AC194" i="4"/>
  <c r="AD194" i="4"/>
  <c r="AF193" i="4"/>
  <c r="AX192" i="2"/>
  <c r="BE192" i="2" s="1"/>
  <c r="BJ192" i="2" s="1"/>
  <c r="AW191" i="2"/>
  <c r="BD191" i="2" s="1"/>
  <c r="BI191" i="2" s="1"/>
  <c r="AI194" i="2"/>
  <c r="AL194" i="2"/>
  <c r="AN194" i="2" s="1"/>
  <c r="AO194" i="2" s="1"/>
  <c r="AJ194" i="2"/>
  <c r="AG195" i="2"/>
  <c r="AX191" i="2"/>
  <c r="BE191" i="2" s="1"/>
  <c r="BJ191" i="2" s="1"/>
  <c r="AV191" i="2"/>
  <c r="Z197" i="2"/>
  <c r="AA196" i="2"/>
  <c r="AD196" i="2" s="1"/>
  <c r="AF195" i="2"/>
  <c r="AH194" i="2"/>
  <c r="AH193" i="2"/>
  <c r="AK197" i="2"/>
  <c r="AM197" i="2" s="1"/>
  <c r="AL193" i="2"/>
  <c r="AN193" i="2" s="1"/>
  <c r="AI193" i="2"/>
  <c r="BB190" i="2"/>
  <c r="E198" i="2"/>
  <c r="K198" i="2" s="1"/>
  <c r="AW192" i="2"/>
  <c r="BD192" i="2" s="1"/>
  <c r="BI192" i="2" s="1"/>
  <c r="AV192" i="2"/>
  <c r="T197" i="2"/>
  <c r="AE195" i="2"/>
  <c r="BH190" i="2"/>
  <c r="BG190" i="2"/>
  <c r="BL190" i="2" s="1"/>
  <c r="AJ193" i="2"/>
  <c r="AJ192" i="4" l="1"/>
  <c r="AU191" i="4"/>
  <c r="AT191" i="4"/>
  <c r="AP191" i="4"/>
  <c r="AJ193" i="4"/>
  <c r="AQ191" i="4"/>
  <c r="AR191" i="4"/>
  <c r="AZ190" i="4"/>
  <c r="AE194" i="4"/>
  <c r="AH193" i="4"/>
  <c r="BG190" i="4"/>
  <c r="BL190" i="4" s="1"/>
  <c r="BF190" i="4"/>
  <c r="BK190" i="4" s="1"/>
  <c r="BH190" i="4"/>
  <c r="T197" i="4"/>
  <c r="AK197" i="4"/>
  <c r="AM197" i="4" s="1"/>
  <c r="AA196" i="4"/>
  <c r="AG194" i="4"/>
  <c r="AB195" i="4"/>
  <c r="AC195" i="4"/>
  <c r="AD195" i="4"/>
  <c r="D199" i="4"/>
  <c r="E198" i="4"/>
  <c r="N198" i="4"/>
  <c r="K198" i="4"/>
  <c r="Q198" i="4"/>
  <c r="AH192" i="4"/>
  <c r="AL193" i="4"/>
  <c r="AN193" i="4" s="1"/>
  <c r="AI193" i="4"/>
  <c r="AL192" i="4"/>
  <c r="AN192" i="4" s="1"/>
  <c r="AI192" i="4"/>
  <c r="BA190" i="4"/>
  <c r="AF194" i="4"/>
  <c r="AY190" i="4"/>
  <c r="AZ191" i="2"/>
  <c r="N198" i="2"/>
  <c r="T198" i="2" s="1"/>
  <c r="D199" i="2"/>
  <c r="E199" i="2" s="1"/>
  <c r="D200" i="2" s="1"/>
  <c r="AU194" i="2"/>
  <c r="AY191" i="2"/>
  <c r="BA191" i="2"/>
  <c r="AJ195" i="2"/>
  <c r="BC191" i="2"/>
  <c r="AB196" i="2"/>
  <c r="AH195" i="2"/>
  <c r="AC196" i="2"/>
  <c r="AQ194" i="2"/>
  <c r="AR194" i="2"/>
  <c r="AS194" i="2"/>
  <c r="AT194" i="2"/>
  <c r="AP194" i="2"/>
  <c r="AZ192" i="2"/>
  <c r="BC192" i="2"/>
  <c r="BF192" i="2" s="1"/>
  <c r="BK192" i="2" s="1"/>
  <c r="BA192" i="2"/>
  <c r="AY192" i="2"/>
  <c r="AO193" i="2"/>
  <c r="AQ193" i="2" s="1"/>
  <c r="AL195" i="2"/>
  <c r="AN195" i="2" s="1"/>
  <c r="AI195" i="2"/>
  <c r="V197" i="2"/>
  <c r="U197" i="2"/>
  <c r="W197" i="2"/>
  <c r="Q198" i="2"/>
  <c r="Z198" i="2" s="1"/>
  <c r="AV191" i="4" l="1"/>
  <c r="BC191" i="4" s="1"/>
  <c r="AJ194" i="4"/>
  <c r="AW191" i="4"/>
  <c r="BD191" i="4" s="1"/>
  <c r="BI191" i="4" s="1"/>
  <c r="AX191" i="4"/>
  <c r="BE191" i="4" s="1"/>
  <c r="BJ191" i="4" s="1"/>
  <c r="BB190" i="4"/>
  <c r="AG195" i="4"/>
  <c r="Z198" i="4"/>
  <c r="AO192" i="4"/>
  <c r="AR192" i="4" s="1"/>
  <c r="D200" i="4"/>
  <c r="E199" i="4"/>
  <c r="N199" i="4"/>
  <c r="K199" i="4"/>
  <c r="Q199" i="4"/>
  <c r="AH194" i="4"/>
  <c r="W197" i="4"/>
  <c r="U197" i="4"/>
  <c r="V197" i="4"/>
  <c r="AO193" i="4"/>
  <c r="AS193" i="4" s="1"/>
  <c r="T198" i="4"/>
  <c r="AK198" i="4"/>
  <c r="AM198" i="4" s="1"/>
  <c r="AF195" i="4"/>
  <c r="AB196" i="4"/>
  <c r="AC196" i="4"/>
  <c r="AD196" i="4"/>
  <c r="AI194" i="4"/>
  <c r="AE195" i="4"/>
  <c r="AL194" i="4"/>
  <c r="AN194" i="4" s="1"/>
  <c r="BH191" i="2"/>
  <c r="BF191" i="2"/>
  <c r="BK191" i="2" s="1"/>
  <c r="AK198" i="2"/>
  <c r="AM198" i="2" s="1"/>
  <c r="AV194" i="2"/>
  <c r="BC194" i="2" s="1"/>
  <c r="BB191" i="2"/>
  <c r="BG191" i="2"/>
  <c r="BL191" i="2" s="1"/>
  <c r="AG196" i="2"/>
  <c r="AE196" i="2"/>
  <c r="AF196" i="2"/>
  <c r="AW194" i="2"/>
  <c r="BD194" i="2" s="1"/>
  <c r="BI194" i="2" s="1"/>
  <c r="BB192" i="2"/>
  <c r="AX194" i="2"/>
  <c r="BE194" i="2" s="1"/>
  <c r="BJ194" i="2" s="1"/>
  <c r="AR193" i="2"/>
  <c r="AT193" i="2"/>
  <c r="AU193" i="2"/>
  <c r="AP193" i="2"/>
  <c r="Q199" i="2"/>
  <c r="AO195" i="2"/>
  <c r="AR195" i="2" s="1"/>
  <c r="E200" i="2"/>
  <c r="Q200" i="2" s="1"/>
  <c r="AA197" i="2"/>
  <c r="V198" i="2"/>
  <c r="W198" i="2"/>
  <c r="U198" i="2"/>
  <c r="N199" i="2"/>
  <c r="BH192" i="2"/>
  <c r="BG192" i="2"/>
  <c r="BL192" i="2" s="1"/>
  <c r="K199" i="2"/>
  <c r="AS193" i="2"/>
  <c r="BA191" i="4" l="1"/>
  <c r="AP193" i="4"/>
  <c r="AR193" i="4"/>
  <c r="AZ191" i="4"/>
  <c r="AY191" i="4"/>
  <c r="AS192" i="4"/>
  <c r="AT193" i="4"/>
  <c r="AT192" i="4"/>
  <c r="AQ192" i="4"/>
  <c r="AU192" i="4"/>
  <c r="AG196" i="4"/>
  <c r="AP192" i="4"/>
  <c r="AJ195" i="4"/>
  <c r="AU193" i="4"/>
  <c r="Z199" i="4"/>
  <c r="AO194" i="4"/>
  <c r="AT194" i="4" s="1"/>
  <c r="AF196" i="4"/>
  <c r="AL195" i="4"/>
  <c r="AN195" i="4" s="1"/>
  <c r="AI195" i="4"/>
  <c r="AE196" i="4"/>
  <c r="W198" i="4"/>
  <c r="U198" i="4"/>
  <c r="V198" i="4"/>
  <c r="AH195" i="4"/>
  <c r="T199" i="4"/>
  <c r="AK199" i="4"/>
  <c r="AM199" i="4" s="1"/>
  <c r="BF191" i="4"/>
  <c r="BK191" i="4" s="1"/>
  <c r="BH191" i="4"/>
  <c r="BG191" i="4"/>
  <c r="BL191" i="4" s="1"/>
  <c r="AQ193" i="4"/>
  <c r="AA197" i="4"/>
  <c r="D201" i="4"/>
  <c r="E200" i="4"/>
  <c r="Q200" i="4" s="1"/>
  <c r="K200" i="4"/>
  <c r="BF194" i="2"/>
  <c r="BK194" i="2" s="1"/>
  <c r="N200" i="2"/>
  <c r="AH196" i="2"/>
  <c r="AI196" i="2"/>
  <c r="AX193" i="2"/>
  <c r="BE193" i="2" s="1"/>
  <c r="BJ193" i="2" s="1"/>
  <c r="AY194" i="2"/>
  <c r="AL196" i="2"/>
  <c r="AN196" i="2" s="1"/>
  <c r="AO196" i="2" s="1"/>
  <c r="AJ196" i="2"/>
  <c r="AZ194" i="2"/>
  <c r="BA194" i="2"/>
  <c r="AW193" i="2"/>
  <c r="BD193" i="2" s="1"/>
  <c r="BI193" i="2" s="1"/>
  <c r="AV193" i="2"/>
  <c r="BC193" i="2" s="1"/>
  <c r="AT195" i="2"/>
  <c r="AU195" i="2"/>
  <c r="AP195" i="2"/>
  <c r="AQ195" i="2"/>
  <c r="AS195" i="2"/>
  <c r="AK199" i="2"/>
  <c r="AM199" i="2" s="1"/>
  <c r="T199" i="2"/>
  <c r="BG194" i="2"/>
  <c r="BL194" i="2" s="1"/>
  <c r="BH194" i="2"/>
  <c r="AA198" i="2"/>
  <c r="AC197" i="2"/>
  <c r="AB197" i="2"/>
  <c r="AD197" i="2"/>
  <c r="D201" i="2"/>
  <c r="K200" i="2"/>
  <c r="Z199" i="2"/>
  <c r="AS196" i="2" l="1"/>
  <c r="AX193" i="4"/>
  <c r="BE193" i="4" s="1"/>
  <c r="BJ193" i="4" s="1"/>
  <c r="BB191" i="4"/>
  <c r="AW192" i="4"/>
  <c r="BD192" i="4" s="1"/>
  <c r="BI192" i="4" s="1"/>
  <c r="AV193" i="4"/>
  <c r="BC193" i="4" s="1"/>
  <c r="AX192" i="4"/>
  <c r="BE192" i="4" s="1"/>
  <c r="BJ192" i="4" s="1"/>
  <c r="AQ194" i="4"/>
  <c r="AW193" i="4"/>
  <c r="BD193" i="4" s="1"/>
  <c r="BI193" i="4" s="1"/>
  <c r="AV192" i="4"/>
  <c r="BC192" i="4" s="1"/>
  <c r="AH196" i="4"/>
  <c r="Z200" i="4"/>
  <c r="AS194" i="4"/>
  <c r="AB197" i="4"/>
  <c r="AC197" i="4"/>
  <c r="AD197" i="4"/>
  <c r="AL196" i="4"/>
  <c r="AN196" i="4" s="1"/>
  <c r="AI196" i="4"/>
  <c r="D202" i="4"/>
  <c r="E201" i="4"/>
  <c r="Q201" i="4" s="1"/>
  <c r="K201" i="4"/>
  <c r="AR194" i="4"/>
  <c r="N200" i="4"/>
  <c r="AA198" i="4"/>
  <c r="AO195" i="4"/>
  <c r="AP195" i="4" s="1"/>
  <c r="AP194" i="4"/>
  <c r="AU194" i="4"/>
  <c r="W199" i="4"/>
  <c r="U199" i="4"/>
  <c r="V199" i="4"/>
  <c r="AJ196" i="4"/>
  <c r="BF193" i="2"/>
  <c r="BK193" i="2" s="1"/>
  <c r="T200" i="2"/>
  <c r="W200" i="2" s="1"/>
  <c r="BB194" i="2"/>
  <c r="AY193" i="2"/>
  <c r="AZ193" i="2"/>
  <c r="BA193" i="2"/>
  <c r="AW195" i="2"/>
  <c r="BD195" i="2" s="1"/>
  <c r="BI195" i="2" s="1"/>
  <c r="AX195" i="2"/>
  <c r="BE195" i="2" s="1"/>
  <c r="BJ195" i="2" s="1"/>
  <c r="AR196" i="2"/>
  <c r="AV195" i="2"/>
  <c r="BC195" i="2" s="1"/>
  <c r="AQ196" i="2"/>
  <c r="AG197" i="2"/>
  <c r="AT196" i="2"/>
  <c r="AU196" i="2"/>
  <c r="AK200" i="2"/>
  <c r="AM200" i="2" s="1"/>
  <c r="Z200" i="2"/>
  <c r="AE197" i="2"/>
  <c r="U199" i="2"/>
  <c r="W199" i="2"/>
  <c r="V199" i="2"/>
  <c r="BG193" i="2"/>
  <c r="BL193" i="2" s="1"/>
  <c r="BH193" i="2"/>
  <c r="AF197" i="2"/>
  <c r="AP196" i="2"/>
  <c r="E201" i="2"/>
  <c r="Q201" i="2" s="1"/>
  <c r="AB198" i="2"/>
  <c r="AC198" i="2"/>
  <c r="AD198" i="2"/>
  <c r="AY192" i="4" l="1"/>
  <c r="AZ192" i="4"/>
  <c r="BA192" i="4"/>
  <c r="AY193" i="4"/>
  <c r="Z201" i="4"/>
  <c r="BA193" i="4"/>
  <c r="AZ193" i="4"/>
  <c r="AQ195" i="4"/>
  <c r="AS195" i="4"/>
  <c r="AR195" i="4"/>
  <c r="AT195" i="4"/>
  <c r="AE197" i="4"/>
  <c r="AU195" i="4"/>
  <c r="AB198" i="4"/>
  <c r="AC198" i="4"/>
  <c r="AD198" i="4"/>
  <c r="BH193" i="4"/>
  <c r="BG193" i="4"/>
  <c r="BL193" i="4" s="1"/>
  <c r="BF193" i="4"/>
  <c r="BK193" i="4" s="1"/>
  <c r="BH192" i="4"/>
  <c r="BG192" i="4"/>
  <c r="BL192" i="4" s="1"/>
  <c r="BF192" i="4"/>
  <c r="BK192" i="4" s="1"/>
  <c r="E202" i="4"/>
  <c r="Q202" i="4" s="1"/>
  <c r="AO196" i="4"/>
  <c r="AS196" i="4" s="1"/>
  <c r="AA199" i="4"/>
  <c r="T200" i="4"/>
  <c r="AK200" i="4"/>
  <c r="AM200" i="4" s="1"/>
  <c r="N201" i="4"/>
  <c r="AG197" i="4"/>
  <c r="AX194" i="4"/>
  <c r="BE194" i="4" s="1"/>
  <c r="BJ194" i="4" s="1"/>
  <c r="AW194" i="4"/>
  <c r="BD194" i="4" s="1"/>
  <c r="BI194" i="4" s="1"/>
  <c r="AV194" i="4"/>
  <c r="AF197" i="4"/>
  <c r="V200" i="2"/>
  <c r="U200" i="2"/>
  <c r="BF195" i="2"/>
  <c r="BK195" i="2" s="1"/>
  <c r="K201" i="2"/>
  <c r="Z201" i="2" s="1"/>
  <c r="D202" i="2"/>
  <c r="E202" i="2" s="1"/>
  <c r="Q202" i="2" s="1"/>
  <c r="N201" i="2"/>
  <c r="BB193" i="2"/>
  <c r="AX196" i="2"/>
  <c r="BE196" i="2" s="1"/>
  <c r="BJ196" i="2" s="1"/>
  <c r="BA195" i="2"/>
  <c r="AZ195" i="2"/>
  <c r="AY195" i="2"/>
  <c r="AV196" i="2"/>
  <c r="AW196" i="2"/>
  <c r="BD196" i="2" s="1"/>
  <c r="BI196" i="2" s="1"/>
  <c r="AG198" i="2"/>
  <c r="AL197" i="2"/>
  <c r="AN197" i="2" s="1"/>
  <c r="AI197" i="2"/>
  <c r="BH195" i="2"/>
  <c r="BG195" i="2"/>
  <c r="BL195" i="2" s="1"/>
  <c r="AF198" i="2"/>
  <c r="AE198" i="2"/>
  <c r="AJ197" i="2"/>
  <c r="AA199" i="2"/>
  <c r="AH197" i="2"/>
  <c r="AV195" i="4" l="1"/>
  <c r="BC195" i="4" s="1"/>
  <c r="BB193" i="4"/>
  <c r="BB192" i="4"/>
  <c r="AQ196" i="4"/>
  <c r="AT196" i="4"/>
  <c r="AX195" i="4"/>
  <c r="BE195" i="4" s="1"/>
  <c r="BJ195" i="4" s="1"/>
  <c r="AR196" i="4"/>
  <c r="AE198" i="4"/>
  <c r="AJ197" i="4"/>
  <c r="AP196" i="4"/>
  <c r="AW195" i="4"/>
  <c r="BD195" i="4" s="1"/>
  <c r="BI195" i="4" s="1"/>
  <c r="AH197" i="4"/>
  <c r="AU196" i="4"/>
  <c r="BC194" i="4"/>
  <c r="AY194" i="4"/>
  <c r="BA194" i="4"/>
  <c r="AZ194" i="4"/>
  <c r="K202" i="4"/>
  <c r="T201" i="4"/>
  <c r="AK201" i="4"/>
  <c r="AM201" i="4" s="1"/>
  <c r="AB199" i="4"/>
  <c r="AC199" i="4"/>
  <c r="AD199" i="4"/>
  <c r="AI197" i="4"/>
  <c r="N202" i="4"/>
  <c r="D203" i="4"/>
  <c r="AL197" i="4"/>
  <c r="AN197" i="4" s="1"/>
  <c r="AG198" i="4"/>
  <c r="W200" i="4"/>
  <c r="U200" i="4"/>
  <c r="V200" i="4"/>
  <c r="AF198" i="4"/>
  <c r="AA200" i="2"/>
  <c r="AD200" i="2" s="1"/>
  <c r="T201" i="2"/>
  <c r="W201" i="2" s="1"/>
  <c r="AK201" i="2"/>
  <c r="AM201" i="2" s="1"/>
  <c r="BA196" i="2"/>
  <c r="BB195" i="2"/>
  <c r="BC196" i="2"/>
  <c r="AY196" i="2"/>
  <c r="AZ196" i="2"/>
  <c r="AJ198" i="2"/>
  <c r="AC199" i="2"/>
  <c r="AB199" i="2"/>
  <c r="AD199" i="2"/>
  <c r="D203" i="2"/>
  <c r="AH198" i="2"/>
  <c r="K202" i="2"/>
  <c r="Z202" i="2" s="1"/>
  <c r="AL198" i="2"/>
  <c r="AN198" i="2" s="1"/>
  <c r="AI198" i="2"/>
  <c r="N202" i="2"/>
  <c r="AO197" i="2"/>
  <c r="AT197" i="2" s="1"/>
  <c r="AW196" i="4" l="1"/>
  <c r="BD196" i="4" s="1"/>
  <c r="BI196" i="4" s="1"/>
  <c r="AJ198" i="4"/>
  <c r="AI198" i="4"/>
  <c r="AZ195" i="4"/>
  <c r="BA195" i="4"/>
  <c r="AY195" i="4"/>
  <c r="AV196" i="4"/>
  <c r="BC196" i="4" s="1"/>
  <c r="AE199" i="4"/>
  <c r="AX196" i="4"/>
  <c r="BE196" i="4" s="1"/>
  <c r="BJ196" i="4" s="1"/>
  <c r="AL198" i="4"/>
  <c r="AN198" i="4" s="1"/>
  <c r="AO198" i="4" s="1"/>
  <c r="BB194" i="4"/>
  <c r="AO197" i="4"/>
  <c r="AP197" i="4" s="1"/>
  <c r="BF195" i="4"/>
  <c r="BK195" i="4" s="1"/>
  <c r="BH195" i="4"/>
  <c r="BG195" i="4"/>
  <c r="BL195" i="4" s="1"/>
  <c r="D204" i="4"/>
  <c r="E203" i="4"/>
  <c r="Q203" i="4"/>
  <c r="N203" i="4"/>
  <c r="K203" i="4"/>
  <c r="T202" i="4"/>
  <c r="AK202" i="4"/>
  <c r="AM202" i="4" s="1"/>
  <c r="AG199" i="4"/>
  <c r="BG194" i="4"/>
  <c r="BL194" i="4" s="1"/>
  <c r="BF194" i="4"/>
  <c r="BK194" i="4" s="1"/>
  <c r="BH194" i="4"/>
  <c r="AA200" i="4"/>
  <c r="AH198" i="4"/>
  <c r="AF199" i="4"/>
  <c r="W201" i="4"/>
  <c r="U201" i="4"/>
  <c r="V201" i="4"/>
  <c r="Z202" i="4"/>
  <c r="AB200" i="2"/>
  <c r="AC200" i="2"/>
  <c r="BG196" i="2"/>
  <c r="BL196" i="2" s="1"/>
  <c r="BF196" i="2"/>
  <c r="BK196" i="2" s="1"/>
  <c r="U201" i="2"/>
  <c r="V201" i="2"/>
  <c r="BB196" i="2"/>
  <c r="BH196" i="2"/>
  <c r="AU197" i="2"/>
  <c r="AR197" i="2"/>
  <c r="AP197" i="2"/>
  <c r="AG199" i="2"/>
  <c r="AO198" i="2"/>
  <c r="AP198" i="2" s="1"/>
  <c r="AE199" i="2"/>
  <c r="AQ197" i="2"/>
  <c r="AF199" i="2"/>
  <c r="AS197" i="2"/>
  <c r="T202" i="2"/>
  <c r="AK202" i="2"/>
  <c r="AM202" i="2" s="1"/>
  <c r="E203" i="2"/>
  <c r="Q203" i="2" s="1"/>
  <c r="AR198" i="4" l="1"/>
  <c r="AJ199" i="4"/>
  <c r="AY196" i="4"/>
  <c r="BB195" i="4"/>
  <c r="BA196" i="4"/>
  <c r="AZ196" i="4"/>
  <c r="AR197" i="4"/>
  <c r="AQ198" i="4"/>
  <c r="AS198" i="4"/>
  <c r="AT198" i="4"/>
  <c r="AA201" i="4"/>
  <c r="AH199" i="4"/>
  <c r="E204" i="4"/>
  <c r="D205" i="4" s="1"/>
  <c r="Q204" i="4"/>
  <c r="N204" i="4"/>
  <c r="BH196" i="4"/>
  <c r="BG196" i="4"/>
  <c r="BL196" i="4" s="1"/>
  <c r="BF196" i="4"/>
  <c r="BK196" i="4" s="1"/>
  <c r="AP198" i="4"/>
  <c r="T203" i="4"/>
  <c r="AK203" i="4"/>
  <c r="AM203" i="4" s="1"/>
  <c r="AI199" i="4"/>
  <c r="AQ197" i="4"/>
  <c r="AT197" i="4"/>
  <c r="AB200" i="4"/>
  <c r="AC200" i="4"/>
  <c r="AD200" i="4"/>
  <c r="Z203" i="4"/>
  <c r="AL199" i="4"/>
  <c r="AN199" i="4" s="1"/>
  <c r="AU197" i="4"/>
  <c r="W202" i="4"/>
  <c r="V202" i="4"/>
  <c r="U202" i="4"/>
  <c r="AU198" i="4"/>
  <c r="AS197" i="4"/>
  <c r="AF200" i="2"/>
  <c r="AG200" i="2"/>
  <c r="AE200" i="2"/>
  <c r="AA201" i="2"/>
  <c r="AD201" i="2" s="1"/>
  <c r="D204" i="2"/>
  <c r="K203" i="2"/>
  <c r="Z203" i="2" s="1"/>
  <c r="AW197" i="2"/>
  <c r="BD197" i="2" s="1"/>
  <c r="BI197" i="2" s="1"/>
  <c r="AV197" i="2"/>
  <c r="BC197" i="2" s="1"/>
  <c r="AT198" i="2"/>
  <c r="AX197" i="2"/>
  <c r="BE197" i="2" s="1"/>
  <c r="BJ197" i="2" s="1"/>
  <c r="AJ199" i="2"/>
  <c r="AR198" i="2"/>
  <c r="AS198" i="2"/>
  <c r="AH199" i="2"/>
  <c r="AQ198" i="2"/>
  <c r="AU198" i="2"/>
  <c r="V202" i="2"/>
  <c r="W202" i="2"/>
  <c r="U202" i="2"/>
  <c r="E204" i="2"/>
  <c r="D205" i="2" s="1"/>
  <c r="N203" i="2"/>
  <c r="AL199" i="2"/>
  <c r="AN199" i="2" s="1"/>
  <c r="AI199" i="2"/>
  <c r="AX198" i="4" l="1"/>
  <c r="BE198" i="4" s="1"/>
  <c r="BJ198" i="4" s="1"/>
  <c r="AV197" i="4"/>
  <c r="BC197" i="4" s="1"/>
  <c r="AH200" i="2"/>
  <c r="BB196" i="4"/>
  <c r="AW197" i="4"/>
  <c r="BD197" i="4" s="1"/>
  <c r="BI197" i="4" s="1"/>
  <c r="AE200" i="4"/>
  <c r="E205" i="4"/>
  <c r="N205" i="4" s="1"/>
  <c r="AF200" i="4"/>
  <c r="W203" i="4"/>
  <c r="U203" i="4"/>
  <c r="V203" i="4"/>
  <c r="AV198" i="4"/>
  <c r="AX197" i="4"/>
  <c r="BE197" i="4" s="1"/>
  <c r="BJ197" i="4" s="1"/>
  <c r="AW198" i="4"/>
  <c r="BD198" i="4" s="1"/>
  <c r="BI198" i="4" s="1"/>
  <c r="AA202" i="4"/>
  <c r="AO199" i="4"/>
  <c r="AP199" i="4" s="1"/>
  <c r="AG200" i="4"/>
  <c r="K204" i="4"/>
  <c r="T204" i="4" s="1"/>
  <c r="AB201" i="4"/>
  <c r="AC201" i="4"/>
  <c r="AD201" i="4"/>
  <c r="AI200" i="2"/>
  <c r="AL200" i="2"/>
  <c r="AN200" i="2" s="1"/>
  <c r="AO200" i="2" s="1"/>
  <c r="AJ200" i="2"/>
  <c r="BF197" i="2"/>
  <c r="BK197" i="2" s="1"/>
  <c r="AC201" i="2"/>
  <c r="AB201" i="2"/>
  <c r="N204" i="2"/>
  <c r="AZ197" i="2"/>
  <c r="BA197" i="2"/>
  <c r="AY197" i="2"/>
  <c r="AA202" i="2"/>
  <c r="AC202" i="2" s="1"/>
  <c r="AV198" i="2"/>
  <c r="BC198" i="2" s="1"/>
  <c r="AX198" i="2"/>
  <c r="BE198" i="2" s="1"/>
  <c r="BJ198" i="2" s="1"/>
  <c r="AW198" i="2"/>
  <c r="BD198" i="2" s="1"/>
  <c r="BI198" i="2" s="1"/>
  <c r="E205" i="2"/>
  <c r="D206" i="2" s="1"/>
  <c r="T203" i="2"/>
  <c r="AK203" i="2"/>
  <c r="AM203" i="2" s="1"/>
  <c r="BH197" i="2"/>
  <c r="BG197" i="2"/>
  <c r="BL197" i="2" s="1"/>
  <c r="Q204" i="2"/>
  <c r="AO199" i="2"/>
  <c r="AP199" i="2" s="1"/>
  <c r="K204" i="2"/>
  <c r="AR199" i="4" l="1"/>
  <c r="AH200" i="4"/>
  <c r="AE201" i="4"/>
  <c r="AK204" i="4"/>
  <c r="AM204" i="4" s="1"/>
  <c r="AJ200" i="4"/>
  <c r="W204" i="4"/>
  <c r="V204" i="4"/>
  <c r="U204" i="4"/>
  <c r="AF201" i="4"/>
  <c r="AQ199" i="4"/>
  <c r="AU199" i="4"/>
  <c r="AL200" i="4"/>
  <c r="AN200" i="4" s="1"/>
  <c r="AA203" i="4"/>
  <c r="Q205" i="4"/>
  <c r="BA197" i="4"/>
  <c r="BC198" i="4"/>
  <c r="AY198" i="4"/>
  <c r="BA198" i="4"/>
  <c r="AZ198" i="4"/>
  <c r="AY197" i="4"/>
  <c r="AS199" i="4"/>
  <c r="Z204" i="4"/>
  <c r="K205" i="4"/>
  <c r="T205" i="4" s="1"/>
  <c r="D206" i="4"/>
  <c r="BH197" i="4"/>
  <c r="BG197" i="4"/>
  <c r="BL197" i="4" s="1"/>
  <c r="BF197" i="4"/>
  <c r="BK197" i="4" s="1"/>
  <c r="AG201" i="4"/>
  <c r="AT199" i="4"/>
  <c r="AB202" i="4"/>
  <c r="AC202" i="4"/>
  <c r="AD202" i="4"/>
  <c r="AI200" i="4"/>
  <c r="AZ197" i="4"/>
  <c r="AT200" i="2"/>
  <c r="AG201" i="2"/>
  <c r="AF201" i="2"/>
  <c r="BF198" i="2"/>
  <c r="BK198" i="2" s="1"/>
  <c r="AE201" i="2"/>
  <c r="AK204" i="2"/>
  <c r="AM204" i="2" s="1"/>
  <c r="N205" i="2"/>
  <c r="K205" i="2"/>
  <c r="BB197" i="2"/>
  <c r="AB202" i="2"/>
  <c r="AD202" i="2"/>
  <c r="AZ198" i="2"/>
  <c r="BA198" i="2"/>
  <c r="AY198" i="2"/>
  <c r="T204" i="2"/>
  <c r="W204" i="2" s="1"/>
  <c r="AQ200" i="2"/>
  <c r="AT199" i="2"/>
  <c r="AR200" i="2"/>
  <c r="AQ199" i="2"/>
  <c r="AS199" i="2"/>
  <c r="V203" i="2"/>
  <c r="W203" i="2"/>
  <c r="U203" i="2"/>
  <c r="E206" i="2"/>
  <c r="D207" i="2" s="1"/>
  <c r="Q206" i="2"/>
  <c r="AS200" i="2"/>
  <c r="AU200" i="2"/>
  <c r="AU199" i="2"/>
  <c r="BH198" i="2"/>
  <c r="BG198" i="2"/>
  <c r="BL198" i="2" s="1"/>
  <c r="AP200" i="2"/>
  <c r="AR199" i="2"/>
  <c r="Z204" i="2"/>
  <c r="Q205" i="2"/>
  <c r="AH201" i="4" l="1"/>
  <c r="AX199" i="4"/>
  <c r="BE199" i="4" s="1"/>
  <c r="BJ199" i="4" s="1"/>
  <c r="AJ201" i="4"/>
  <c r="AV199" i="4"/>
  <c r="BC199" i="4" s="1"/>
  <c r="AW199" i="4"/>
  <c r="BD199" i="4" s="1"/>
  <c r="BI199" i="4" s="1"/>
  <c r="AE202" i="4"/>
  <c r="BB198" i="4"/>
  <c r="W205" i="4"/>
  <c r="U205" i="4"/>
  <c r="V205" i="4"/>
  <c r="Z205" i="4"/>
  <c r="BG198" i="4"/>
  <c r="BL198" i="4" s="1"/>
  <c r="BF198" i="4"/>
  <c r="BK198" i="4" s="1"/>
  <c r="BH198" i="4"/>
  <c r="AI201" i="4"/>
  <c r="AB203" i="4"/>
  <c r="AC203" i="4"/>
  <c r="AD203" i="4"/>
  <c r="AA204" i="4"/>
  <c r="AD204" i="4" s="1"/>
  <c r="AG202" i="4"/>
  <c r="D207" i="4"/>
  <c r="E206" i="4"/>
  <c r="Q206" i="4" s="1"/>
  <c r="K206" i="4"/>
  <c r="N206" i="4"/>
  <c r="BB197" i="4"/>
  <c r="AL201" i="4"/>
  <c r="AN201" i="4" s="1"/>
  <c r="AF202" i="4"/>
  <c r="AO200" i="4"/>
  <c r="AS200" i="4" s="1"/>
  <c r="AK205" i="4"/>
  <c r="AM205" i="4" s="1"/>
  <c r="AI201" i="2"/>
  <c r="AH201" i="2"/>
  <c r="AL201" i="2"/>
  <c r="AN201" i="2" s="1"/>
  <c r="AO201" i="2" s="1"/>
  <c r="AJ201" i="2"/>
  <c r="AK205" i="2"/>
  <c r="AM205" i="2" s="1"/>
  <c r="Z205" i="2"/>
  <c r="T205" i="2"/>
  <c r="V205" i="2" s="1"/>
  <c r="K206" i="2"/>
  <c r="Z206" i="2" s="1"/>
  <c r="AG202" i="2"/>
  <c r="AE202" i="2"/>
  <c r="AF202" i="2"/>
  <c r="V204" i="2"/>
  <c r="BB198" i="2"/>
  <c r="U204" i="2"/>
  <c r="N206" i="2"/>
  <c r="AX199" i="2"/>
  <c r="BE199" i="2" s="1"/>
  <c r="BJ199" i="2" s="1"/>
  <c r="AW199" i="2"/>
  <c r="BD199" i="2" s="1"/>
  <c r="BI199" i="2" s="1"/>
  <c r="AV199" i="2"/>
  <c r="AV200" i="2"/>
  <c r="AX200" i="2"/>
  <c r="BE200" i="2" s="1"/>
  <c r="BJ200" i="2" s="1"/>
  <c r="AW200" i="2"/>
  <c r="BD200" i="2" s="1"/>
  <c r="BI200" i="2" s="1"/>
  <c r="AA203" i="2"/>
  <c r="E207" i="2"/>
  <c r="Q207" i="2" s="1"/>
  <c r="AJ202" i="4" l="1"/>
  <c r="AZ199" i="4"/>
  <c r="AT200" i="4"/>
  <c r="BA199" i="4"/>
  <c r="AR200" i="4"/>
  <c r="AY199" i="4"/>
  <c r="AP200" i="4"/>
  <c r="Z206" i="4"/>
  <c r="AG203" i="4"/>
  <c r="AU200" i="4"/>
  <c r="AQ200" i="4"/>
  <c r="AL202" i="4"/>
  <c r="AN202" i="4" s="1"/>
  <c r="BF199" i="4"/>
  <c r="BK199" i="4" s="1"/>
  <c r="BH199" i="4"/>
  <c r="BG199" i="4"/>
  <c r="BL199" i="4" s="1"/>
  <c r="T206" i="4"/>
  <c r="AK206" i="4"/>
  <c r="AM206" i="4" s="1"/>
  <c r="D208" i="4"/>
  <c r="E207" i="4"/>
  <c r="N207" i="4" s="1"/>
  <c r="Q207" i="4"/>
  <c r="K207" i="4"/>
  <c r="AH202" i="4"/>
  <c r="AF203" i="4"/>
  <c r="AA205" i="4"/>
  <c r="AO201" i="4"/>
  <c r="AQ201" i="4" s="1"/>
  <c r="AB204" i="4"/>
  <c r="AC204" i="4"/>
  <c r="AE203" i="4"/>
  <c r="AI202" i="4"/>
  <c r="AR201" i="2"/>
  <c r="AQ201" i="2"/>
  <c r="AT201" i="2"/>
  <c r="AP201" i="2"/>
  <c r="AS201" i="2"/>
  <c r="AU201" i="2"/>
  <c r="U205" i="2"/>
  <c r="W205" i="2"/>
  <c r="AK206" i="2"/>
  <c r="AM206" i="2" s="1"/>
  <c r="AI202" i="2"/>
  <c r="AL202" i="2"/>
  <c r="AN202" i="2" s="1"/>
  <c r="AO202" i="2" s="1"/>
  <c r="AA204" i="2"/>
  <c r="AC204" i="2" s="1"/>
  <c r="AH202" i="2"/>
  <c r="AJ202" i="2"/>
  <c r="T206" i="2"/>
  <c r="W206" i="2" s="1"/>
  <c r="K207" i="2"/>
  <c r="Z207" i="2" s="1"/>
  <c r="D208" i="2"/>
  <c r="AC203" i="2"/>
  <c r="AB203" i="2"/>
  <c r="AD203" i="2"/>
  <c r="N207" i="2"/>
  <c r="AY200" i="2"/>
  <c r="BC200" i="2"/>
  <c r="BF200" i="2" s="1"/>
  <c r="BK200" i="2" s="1"/>
  <c r="BA200" i="2"/>
  <c r="AZ200" i="2"/>
  <c r="AY199" i="2"/>
  <c r="BA199" i="2"/>
  <c r="BC199" i="2"/>
  <c r="BF199" i="2" s="1"/>
  <c r="BK199" i="2" s="1"/>
  <c r="AZ199" i="2"/>
  <c r="AV200" i="4" l="1"/>
  <c r="BC200" i="4" s="1"/>
  <c r="AH203" i="4"/>
  <c r="AX200" i="4"/>
  <c r="BE200" i="4" s="1"/>
  <c r="BJ200" i="4" s="1"/>
  <c r="BB199" i="4"/>
  <c r="AR201" i="4"/>
  <c r="AP201" i="4"/>
  <c r="AS201" i="4"/>
  <c r="AW200" i="4"/>
  <c r="BD200" i="4" s="1"/>
  <c r="BI200" i="4" s="1"/>
  <c r="AX201" i="2"/>
  <c r="BE201" i="2" s="1"/>
  <c r="BJ201" i="2" s="1"/>
  <c r="AG204" i="4"/>
  <c r="AT201" i="4"/>
  <c r="AE204" i="4"/>
  <c r="T207" i="4"/>
  <c r="AK207" i="4"/>
  <c r="AM207" i="4" s="1"/>
  <c r="E208" i="4"/>
  <c r="D209" i="4" s="1"/>
  <c r="N208" i="4"/>
  <c r="AL203" i="4"/>
  <c r="AN203" i="4" s="1"/>
  <c r="AI203" i="4"/>
  <c r="AJ203" i="4"/>
  <c r="Z207" i="4"/>
  <c r="AF204" i="4"/>
  <c r="AU201" i="4"/>
  <c r="AB205" i="4"/>
  <c r="AC205" i="4"/>
  <c r="AD205" i="4"/>
  <c r="W206" i="4"/>
  <c r="U206" i="4"/>
  <c r="V206" i="4"/>
  <c r="AO202" i="4"/>
  <c r="AP202" i="4" s="1"/>
  <c r="AV201" i="2"/>
  <c r="BC201" i="2" s="1"/>
  <c r="AW201" i="2"/>
  <c r="BD201" i="2" s="1"/>
  <c r="BI201" i="2" s="1"/>
  <c r="AA205" i="2"/>
  <c r="AB205" i="2" s="1"/>
  <c r="AR202" i="2"/>
  <c r="AB204" i="2"/>
  <c r="AD204" i="2"/>
  <c r="U206" i="2"/>
  <c r="V206" i="2"/>
  <c r="AS202" i="2"/>
  <c r="AP202" i="2"/>
  <c r="AT202" i="2"/>
  <c r="AU202" i="2"/>
  <c r="AQ202" i="2"/>
  <c r="AE203" i="2"/>
  <c r="BB199" i="2"/>
  <c r="T207" i="2"/>
  <c r="AK207" i="2"/>
  <c r="AM207" i="2" s="1"/>
  <c r="AF203" i="2"/>
  <c r="E208" i="2"/>
  <c r="D209" i="2" s="1"/>
  <c r="BG200" i="2"/>
  <c r="BL200" i="2" s="1"/>
  <c r="BH200" i="2"/>
  <c r="BG199" i="2"/>
  <c r="BL199" i="2" s="1"/>
  <c r="BH199" i="2"/>
  <c r="BB200" i="2"/>
  <c r="AG203" i="2"/>
  <c r="AX202" i="2" l="1"/>
  <c r="BE202" i="2" s="1"/>
  <c r="BJ202" i="2" s="1"/>
  <c r="AX201" i="4"/>
  <c r="BE201" i="4" s="1"/>
  <c r="BJ201" i="4" s="1"/>
  <c r="AZ201" i="2"/>
  <c r="AS202" i="4"/>
  <c r="AI204" i="4"/>
  <c r="AY200" i="4"/>
  <c r="AU202" i="4"/>
  <c r="AQ202" i="4"/>
  <c r="AT202" i="4"/>
  <c r="AZ200" i="4"/>
  <c r="AR202" i="4"/>
  <c r="AG205" i="4"/>
  <c r="AJ204" i="4"/>
  <c r="BA200" i="4"/>
  <c r="AF205" i="4"/>
  <c r="E209" i="4"/>
  <c r="D210" i="4" s="1"/>
  <c r="Q209" i="4"/>
  <c r="K209" i="4"/>
  <c r="AV201" i="4"/>
  <c r="BH200" i="4"/>
  <c r="BG200" i="4"/>
  <c r="BL200" i="4" s="1"/>
  <c r="BF200" i="4"/>
  <c r="BK200" i="4" s="1"/>
  <c r="AL204" i="4"/>
  <c r="AN204" i="4" s="1"/>
  <c r="K208" i="4"/>
  <c r="AK208" i="4" s="1"/>
  <c r="AM208" i="4" s="1"/>
  <c r="AW201" i="4"/>
  <c r="BD201" i="4" s="1"/>
  <c r="BI201" i="4" s="1"/>
  <c r="AO203" i="4"/>
  <c r="AT203" i="4" s="1"/>
  <c r="AH204" i="4"/>
  <c r="AA206" i="4"/>
  <c r="AE205" i="4"/>
  <c r="Q208" i="4"/>
  <c r="W207" i="4"/>
  <c r="U207" i="4"/>
  <c r="V207" i="4"/>
  <c r="AJ203" i="2"/>
  <c r="AY201" i="2"/>
  <c r="BA201" i="2"/>
  <c r="BF201" i="2"/>
  <c r="BK201" i="2" s="1"/>
  <c r="AC205" i="2"/>
  <c r="AD205" i="2"/>
  <c r="AE204" i="2"/>
  <c r="AF204" i="2"/>
  <c r="AG204" i="2"/>
  <c r="AA206" i="2"/>
  <c r="AC206" i="2" s="1"/>
  <c r="AV202" i="2"/>
  <c r="BC202" i="2" s="1"/>
  <c r="AH203" i="2"/>
  <c r="AW202" i="2"/>
  <c r="BD202" i="2" s="1"/>
  <c r="BI202" i="2" s="1"/>
  <c r="N208" i="2"/>
  <c r="AL203" i="2"/>
  <c r="AN203" i="2" s="1"/>
  <c r="AO203" i="2" s="1"/>
  <c r="K208" i="2"/>
  <c r="BG201" i="2"/>
  <c r="BL201" i="2" s="1"/>
  <c r="BH201" i="2"/>
  <c r="U207" i="2"/>
  <c r="V207" i="2"/>
  <c r="W207" i="2"/>
  <c r="E209" i="2"/>
  <c r="D210" i="2" s="1"/>
  <c r="AI203" i="2"/>
  <c r="Q208" i="2"/>
  <c r="AX202" i="4" l="1"/>
  <c r="BE202" i="4" s="1"/>
  <c r="BJ202" i="4" s="1"/>
  <c r="BB200" i="4"/>
  <c r="AQ203" i="4"/>
  <c r="AU203" i="4"/>
  <c r="AP203" i="4"/>
  <c r="AJ205" i="4"/>
  <c r="AV202" i="4"/>
  <c r="AW202" i="4"/>
  <c r="BD202" i="4" s="1"/>
  <c r="BI202" i="4" s="1"/>
  <c r="AH205" i="4"/>
  <c r="Z209" i="4"/>
  <c r="AR203" i="4"/>
  <c r="AS203" i="4"/>
  <c r="Z208" i="4"/>
  <c r="E210" i="4"/>
  <c r="Q210" i="4" s="1"/>
  <c r="AL205" i="4"/>
  <c r="AN205" i="4" s="1"/>
  <c r="AI205" i="4"/>
  <c r="AO204" i="4"/>
  <c r="AQ204" i="4" s="1"/>
  <c r="AB206" i="4"/>
  <c r="AC206" i="4"/>
  <c r="AD206" i="4"/>
  <c r="AA207" i="4"/>
  <c r="T208" i="4"/>
  <c r="AZ201" i="4"/>
  <c r="BC201" i="4"/>
  <c r="AY201" i="4"/>
  <c r="BA201" i="4"/>
  <c r="N209" i="4"/>
  <c r="BB201" i="2"/>
  <c r="BF202" i="2"/>
  <c r="BK202" i="2" s="1"/>
  <c r="AJ204" i="2"/>
  <c r="AG205" i="2"/>
  <c r="AE205" i="2"/>
  <c r="AF205" i="2"/>
  <c r="AL204" i="2"/>
  <c r="AN204" i="2" s="1"/>
  <c r="AO204" i="2" s="1"/>
  <c r="AH204" i="2"/>
  <c r="AI204" i="2"/>
  <c r="AB206" i="2"/>
  <c r="AD206" i="2"/>
  <c r="AZ202" i="2"/>
  <c r="T208" i="2"/>
  <c r="V208" i="2" s="1"/>
  <c r="BA202" i="2"/>
  <c r="AY202" i="2"/>
  <c r="AK208" i="2"/>
  <c r="AM208" i="2" s="1"/>
  <c r="Z208" i="2"/>
  <c r="AR203" i="2"/>
  <c r="AP203" i="2"/>
  <c r="AU203" i="2"/>
  <c r="AT203" i="2"/>
  <c r="K209" i="2"/>
  <c r="N209" i="2"/>
  <c r="AS203" i="2"/>
  <c r="BH202" i="2"/>
  <c r="BG202" i="2"/>
  <c r="BL202" i="2" s="1"/>
  <c r="E210" i="2"/>
  <c r="D211" i="2" s="1"/>
  <c r="AQ203" i="2"/>
  <c r="Q209" i="2"/>
  <c r="AA207" i="2"/>
  <c r="AX203" i="4" l="1"/>
  <c r="BE203" i="4" s="1"/>
  <c r="BJ203" i="4" s="1"/>
  <c r="AW203" i="4"/>
  <c r="BD203" i="4" s="1"/>
  <c r="BI203" i="4" s="1"/>
  <c r="BA202" i="4"/>
  <c r="AY202" i="4"/>
  <c r="AV203" i="4"/>
  <c r="BC203" i="4" s="1"/>
  <c r="BC202" i="4"/>
  <c r="BF202" i="4" s="1"/>
  <c r="BK202" i="4" s="1"/>
  <c r="AZ202" i="4"/>
  <c r="AF206" i="4"/>
  <c r="AR204" i="4"/>
  <c r="BH201" i="4"/>
  <c r="BG201" i="4"/>
  <c r="BL201" i="4" s="1"/>
  <c r="BF201" i="4"/>
  <c r="BK201" i="4" s="1"/>
  <c r="AO205" i="4"/>
  <c r="AR205" i="4" s="1"/>
  <c r="N210" i="4"/>
  <c r="T209" i="4"/>
  <c r="AK209" i="4"/>
  <c r="AM209" i="4" s="1"/>
  <c r="AE206" i="4"/>
  <c r="AT204" i="4"/>
  <c r="W208" i="4"/>
  <c r="V208" i="4"/>
  <c r="U208" i="4"/>
  <c r="BG202" i="4"/>
  <c r="BL202" i="4" s="1"/>
  <c r="AU204" i="4"/>
  <c r="AS204" i="4"/>
  <c r="K210" i="4"/>
  <c r="D211" i="4"/>
  <c r="BB201" i="4"/>
  <c r="AB207" i="4"/>
  <c r="AC207" i="4"/>
  <c r="AD207" i="4"/>
  <c r="AG206" i="4"/>
  <c r="AP204" i="4"/>
  <c r="AH205" i="2"/>
  <c r="AJ205" i="2"/>
  <c r="AI205" i="2"/>
  <c r="AL205" i="2"/>
  <c r="AN205" i="2" s="1"/>
  <c r="AO205" i="2" s="1"/>
  <c r="AQ204" i="2"/>
  <c r="AG206" i="2"/>
  <c r="AE206" i="2"/>
  <c r="AF206" i="2"/>
  <c r="U208" i="2"/>
  <c r="W208" i="2"/>
  <c r="BB202" i="2"/>
  <c r="AK209" i="2"/>
  <c r="AM209" i="2" s="1"/>
  <c r="AX203" i="2"/>
  <c r="BE203" i="2" s="1"/>
  <c r="BJ203" i="2" s="1"/>
  <c r="T209" i="2"/>
  <c r="V209" i="2" s="1"/>
  <c r="Z209" i="2"/>
  <c r="AV203" i="2"/>
  <c r="BC203" i="2" s="1"/>
  <c r="AW203" i="2"/>
  <c r="BD203" i="2" s="1"/>
  <c r="BI203" i="2" s="1"/>
  <c r="AS204" i="2"/>
  <c r="AP204" i="2"/>
  <c r="AR204" i="2"/>
  <c r="AU204" i="2"/>
  <c r="K210" i="2"/>
  <c r="AT204" i="2"/>
  <c r="E211" i="2"/>
  <c r="D212" i="2" s="1"/>
  <c r="AB207" i="2"/>
  <c r="AC207" i="2"/>
  <c r="AD207" i="2"/>
  <c r="N210" i="2"/>
  <c r="Q210" i="2"/>
  <c r="BH202" i="4" l="1"/>
  <c r="AH206" i="4"/>
  <c r="BB202" i="4"/>
  <c r="AZ203" i="4"/>
  <c r="BA203" i="4"/>
  <c r="AY203" i="4"/>
  <c r="AV204" i="4"/>
  <c r="BC204" i="4" s="1"/>
  <c r="AW204" i="4"/>
  <c r="BD204" i="4" s="1"/>
  <c r="BI204" i="4" s="1"/>
  <c r="AF207" i="4"/>
  <c r="AG207" i="4"/>
  <c r="AA208" i="4"/>
  <c r="BF203" i="4"/>
  <c r="BK203" i="4" s="1"/>
  <c r="BH203" i="4"/>
  <c r="BG203" i="4"/>
  <c r="BL203" i="4" s="1"/>
  <c r="AL206" i="4"/>
  <c r="AN206" i="4" s="1"/>
  <c r="AI206" i="4"/>
  <c r="T210" i="4"/>
  <c r="AK210" i="4"/>
  <c r="AM210" i="4" s="1"/>
  <c r="AP205" i="4"/>
  <c r="AX204" i="4"/>
  <c r="BE204" i="4" s="1"/>
  <c r="BJ204" i="4" s="1"/>
  <c r="E211" i="4"/>
  <c r="Q211" i="4" s="1"/>
  <c r="AU205" i="4"/>
  <c r="AE207" i="4"/>
  <c r="AS205" i="4"/>
  <c r="AT205" i="4"/>
  <c r="W209" i="4"/>
  <c r="U209" i="4"/>
  <c r="V209" i="4"/>
  <c r="AQ205" i="4"/>
  <c r="AJ206" i="4"/>
  <c r="Z210" i="4"/>
  <c r="AS205" i="2"/>
  <c r="BF203" i="2"/>
  <c r="BK203" i="2" s="1"/>
  <c r="AI206" i="2"/>
  <c r="AJ206" i="2"/>
  <c r="AL206" i="2"/>
  <c r="AN206" i="2" s="1"/>
  <c r="AH206" i="2"/>
  <c r="AA208" i="2"/>
  <c r="AC208" i="2" s="1"/>
  <c r="AX204" i="2"/>
  <c r="BE204" i="2" s="1"/>
  <c r="BJ204" i="2" s="1"/>
  <c r="BA203" i="2"/>
  <c r="W209" i="2"/>
  <c r="AZ203" i="2"/>
  <c r="U209" i="2"/>
  <c r="Z210" i="2"/>
  <c r="AY203" i="2"/>
  <c r="AQ205" i="2"/>
  <c r="AW204" i="2"/>
  <c r="BD204" i="2" s="1"/>
  <c r="BI204" i="2" s="1"/>
  <c r="AT205" i="2"/>
  <c r="AV204" i="2"/>
  <c r="BC204" i="2" s="1"/>
  <c r="AE207" i="2"/>
  <c r="AR205" i="2"/>
  <c r="AP205" i="2"/>
  <c r="AU205" i="2"/>
  <c r="T210" i="2"/>
  <c r="AK210" i="2"/>
  <c r="AM210" i="2" s="1"/>
  <c r="Q211" i="2"/>
  <c r="E212" i="2"/>
  <c r="Q212" i="2" s="1"/>
  <c r="AG207" i="2"/>
  <c r="N211" i="2"/>
  <c r="AF207" i="2"/>
  <c r="K211" i="2"/>
  <c r="BH203" i="2"/>
  <c r="BG203" i="2"/>
  <c r="BL203" i="2" s="1"/>
  <c r="BB203" i="4" l="1"/>
  <c r="AJ207" i="4"/>
  <c r="AV205" i="4"/>
  <c r="BC205" i="4" s="1"/>
  <c r="AH207" i="4"/>
  <c r="AY204" i="4"/>
  <c r="AW205" i="4"/>
  <c r="BD205" i="4" s="1"/>
  <c r="BI205" i="4" s="1"/>
  <c r="AL207" i="4"/>
  <c r="AN207" i="4" s="1"/>
  <c r="AI207" i="4"/>
  <c r="N211" i="4"/>
  <c r="AO206" i="4"/>
  <c r="AU206" i="4" s="1"/>
  <c r="BA204" i="4"/>
  <c r="K211" i="4"/>
  <c r="Z211" i="4" s="1"/>
  <c r="D212" i="4"/>
  <c r="W210" i="4"/>
  <c r="V210" i="4"/>
  <c r="U210" i="4"/>
  <c r="AB208" i="4"/>
  <c r="AC208" i="4"/>
  <c r="AD208" i="4"/>
  <c r="BH204" i="4"/>
  <c r="BG204" i="4"/>
  <c r="BL204" i="4" s="1"/>
  <c r="BF204" i="4"/>
  <c r="BK204" i="4" s="1"/>
  <c r="AX205" i="4"/>
  <c r="BE205" i="4" s="1"/>
  <c r="BJ205" i="4" s="1"/>
  <c r="AA209" i="4"/>
  <c r="AZ204" i="4"/>
  <c r="BF204" i="2"/>
  <c r="BK204" i="2" s="1"/>
  <c r="N212" i="2"/>
  <c r="K212" i="2"/>
  <c r="AO206" i="2"/>
  <c r="AT206" i="2" s="1"/>
  <c r="AD208" i="2"/>
  <c r="AB208" i="2"/>
  <c r="AJ207" i="2"/>
  <c r="AA209" i="2"/>
  <c r="AD209" i="2" s="1"/>
  <c r="BB203" i="2"/>
  <c r="AW205" i="2"/>
  <c r="BD205" i="2" s="1"/>
  <c r="BI205" i="2" s="1"/>
  <c r="AY204" i="2"/>
  <c r="AZ204" i="2"/>
  <c r="BA204" i="2"/>
  <c r="AX205" i="2"/>
  <c r="BE205" i="2" s="1"/>
  <c r="BJ205" i="2" s="1"/>
  <c r="AV205" i="2"/>
  <c r="BC205" i="2" s="1"/>
  <c r="V210" i="2"/>
  <c r="W210" i="2"/>
  <c r="U210" i="2"/>
  <c r="AH207" i="2"/>
  <c r="AI207" i="2"/>
  <c r="T211" i="2"/>
  <c r="AK211" i="2"/>
  <c r="AM211" i="2" s="1"/>
  <c r="AL207" i="2"/>
  <c r="AN207" i="2" s="1"/>
  <c r="D213" i="2"/>
  <c r="Z211" i="2"/>
  <c r="BH204" i="2"/>
  <c r="BG204" i="2"/>
  <c r="BL204" i="2" s="1"/>
  <c r="AS206" i="4" l="1"/>
  <c r="AT206" i="4"/>
  <c r="BB204" i="4"/>
  <c r="AG208" i="4"/>
  <c r="AQ206" i="4"/>
  <c r="AP206" i="4"/>
  <c r="AF208" i="4"/>
  <c r="BA205" i="4"/>
  <c r="AB209" i="4"/>
  <c r="AC209" i="4"/>
  <c r="AD209" i="4"/>
  <c r="AE208" i="4"/>
  <c r="T211" i="4"/>
  <c r="AK211" i="4"/>
  <c r="AM211" i="4" s="1"/>
  <c r="AY205" i="4"/>
  <c r="AA210" i="4"/>
  <c r="D213" i="4"/>
  <c r="E212" i="4"/>
  <c r="Q212" i="4"/>
  <c r="K212" i="4"/>
  <c r="N212" i="4"/>
  <c r="AR206" i="4"/>
  <c r="BH205" i="4"/>
  <c r="BG205" i="4"/>
  <c r="BL205" i="4" s="1"/>
  <c r="BF205" i="4"/>
  <c r="BK205" i="4" s="1"/>
  <c r="AO207" i="4"/>
  <c r="AS207" i="4" s="1"/>
  <c r="AZ205" i="4"/>
  <c r="BF205" i="2"/>
  <c r="BK205" i="2" s="1"/>
  <c r="T212" i="2"/>
  <c r="V212" i="2" s="1"/>
  <c r="AK212" i="2"/>
  <c r="AM212" i="2" s="1"/>
  <c r="Z212" i="2"/>
  <c r="AF208" i="2"/>
  <c r="AG208" i="2"/>
  <c r="AR206" i="2"/>
  <c r="AU206" i="2"/>
  <c r="AS206" i="2"/>
  <c r="AQ206" i="2"/>
  <c r="AP206" i="2"/>
  <c r="AE208" i="2"/>
  <c r="AB209" i="2"/>
  <c r="AC209" i="2"/>
  <c r="BB204" i="2"/>
  <c r="AZ205" i="2"/>
  <c r="AY205" i="2"/>
  <c r="BA205" i="2"/>
  <c r="V211" i="2"/>
  <c r="W211" i="2"/>
  <c r="U211" i="2"/>
  <c r="E213" i="2"/>
  <c r="K213" i="2" s="1"/>
  <c r="AO207" i="2"/>
  <c r="AS207" i="2" s="1"/>
  <c r="BG205" i="2"/>
  <c r="BL205" i="2" s="1"/>
  <c r="BH205" i="2"/>
  <c r="AA210" i="2"/>
  <c r="W212" i="2" l="1"/>
  <c r="AQ207" i="4"/>
  <c r="AH208" i="4"/>
  <c r="AU207" i="4"/>
  <c r="Z212" i="4"/>
  <c r="AR207" i="4"/>
  <c r="AF209" i="4"/>
  <c r="AT207" i="4"/>
  <c r="AG209" i="4"/>
  <c r="AB210" i="4"/>
  <c r="AC210" i="4"/>
  <c r="AD210" i="4"/>
  <c r="W211" i="4"/>
  <c r="U211" i="4"/>
  <c r="V211" i="4"/>
  <c r="AP207" i="4"/>
  <c r="AX206" i="4"/>
  <c r="BE206" i="4" s="1"/>
  <c r="BJ206" i="4" s="1"/>
  <c r="AW206" i="4"/>
  <c r="BD206" i="4" s="1"/>
  <c r="BI206" i="4" s="1"/>
  <c r="AV206" i="4"/>
  <c r="AE209" i="4"/>
  <c r="T212" i="4"/>
  <c r="AK212" i="4"/>
  <c r="AM212" i="4" s="1"/>
  <c r="E213" i="4"/>
  <c r="D214" i="4" s="1"/>
  <c r="N213" i="4"/>
  <c r="Q213" i="4"/>
  <c r="BB205" i="4"/>
  <c r="AL208" i="4"/>
  <c r="AN208" i="4" s="1"/>
  <c r="AI208" i="4"/>
  <c r="AJ208" i="4"/>
  <c r="U212" i="2"/>
  <c r="AA212" i="2" s="1"/>
  <c r="AH208" i="2"/>
  <c r="AJ208" i="2"/>
  <c r="AG209" i="2"/>
  <c r="AI208" i="2"/>
  <c r="AL208" i="2"/>
  <c r="AN208" i="2" s="1"/>
  <c r="AO208" i="2" s="1"/>
  <c r="AS208" i="2" s="1"/>
  <c r="AF209" i="2"/>
  <c r="AW206" i="2"/>
  <c r="BD206" i="2" s="1"/>
  <c r="BI206" i="2" s="1"/>
  <c r="AX206" i="2"/>
  <c r="BE206" i="2" s="1"/>
  <c r="BJ206" i="2" s="1"/>
  <c r="AV206" i="2"/>
  <c r="AE209" i="2"/>
  <c r="AT207" i="2"/>
  <c r="AQ207" i="2"/>
  <c r="BB205" i="2"/>
  <c r="AR207" i="2"/>
  <c r="AP207" i="2"/>
  <c r="N213" i="2"/>
  <c r="AK213" i="2" s="1"/>
  <c r="AM213" i="2" s="1"/>
  <c r="D214" i="2"/>
  <c r="Q213" i="2"/>
  <c r="Z213" i="2" s="1"/>
  <c r="AA211" i="2"/>
  <c r="AB210" i="2"/>
  <c r="AC210" i="2"/>
  <c r="AD210" i="2"/>
  <c r="AU207" i="2"/>
  <c r="AJ209" i="4" l="1"/>
  <c r="AV207" i="4"/>
  <c r="BC207" i="4" s="1"/>
  <c r="AW207" i="4"/>
  <c r="BD207" i="4" s="1"/>
  <c r="BI207" i="4" s="1"/>
  <c r="AX207" i="4"/>
  <c r="BE207" i="4" s="1"/>
  <c r="BJ207" i="4" s="1"/>
  <c r="AH209" i="4"/>
  <c r="AF210" i="4"/>
  <c r="E214" i="4"/>
  <c r="D215" i="4" s="1"/>
  <c r="N214" i="4"/>
  <c r="Q214" i="4"/>
  <c r="AG210" i="4"/>
  <c r="AH210" i="4" s="1"/>
  <c r="AO208" i="4"/>
  <c r="AU208" i="4" s="1"/>
  <c r="W212" i="4"/>
  <c r="V212" i="4"/>
  <c r="U212" i="4"/>
  <c r="AL209" i="4"/>
  <c r="AN209" i="4" s="1"/>
  <c r="AI209" i="4"/>
  <c r="AA211" i="4"/>
  <c r="AE210" i="4"/>
  <c r="AJ210" i="4" s="1"/>
  <c r="K213" i="4"/>
  <c r="T213" i="4" s="1"/>
  <c r="BA206" i="4"/>
  <c r="AZ206" i="4"/>
  <c r="BC206" i="4"/>
  <c r="AY206" i="4"/>
  <c r="AI209" i="2"/>
  <c r="AH209" i="2"/>
  <c r="E214" i="2"/>
  <c r="Q214" i="2" s="1"/>
  <c r="AL209" i="2"/>
  <c r="AN209" i="2" s="1"/>
  <c r="AO209" i="2" s="1"/>
  <c r="AJ209" i="2"/>
  <c r="AY206" i="2"/>
  <c r="BA206" i="2"/>
  <c r="AZ206" i="2"/>
  <c r="BC206" i="2"/>
  <c r="BF206" i="2" s="1"/>
  <c r="BK206" i="2" s="1"/>
  <c r="AU208" i="2"/>
  <c r="AV207" i="2"/>
  <c r="BC207" i="2" s="1"/>
  <c r="T213" i="2"/>
  <c r="U213" i="2" s="1"/>
  <c r="AQ208" i="2"/>
  <c r="AW207" i="2"/>
  <c r="BD207" i="2" s="1"/>
  <c r="BI207" i="2" s="1"/>
  <c r="AG210" i="2"/>
  <c r="AC212" i="2"/>
  <c r="AB212" i="2"/>
  <c r="AD212" i="2"/>
  <c r="AC211" i="2"/>
  <c r="AB211" i="2"/>
  <c r="AD211" i="2"/>
  <c r="AX207" i="2"/>
  <c r="BE207" i="2" s="1"/>
  <c r="BJ207" i="2" s="1"/>
  <c r="AF210" i="2"/>
  <c r="AT208" i="2"/>
  <c r="AE210" i="2"/>
  <c r="AR208" i="2"/>
  <c r="AP208" i="2"/>
  <c r="AY207" i="4" l="1"/>
  <c r="AZ207" i="4"/>
  <c r="BA207" i="4"/>
  <c r="AP208" i="4"/>
  <c r="AK213" i="4"/>
  <c r="AM213" i="4" s="1"/>
  <c r="Z213" i="4"/>
  <c r="W213" i="4"/>
  <c r="V213" i="4"/>
  <c r="U213" i="4"/>
  <c r="D216" i="4"/>
  <c r="E215" i="4"/>
  <c r="Q215" i="4"/>
  <c r="K215" i="4"/>
  <c r="N215" i="4"/>
  <c r="BF206" i="4"/>
  <c r="BK206" i="4" s="1"/>
  <c r="BH206" i="4"/>
  <c r="BG206" i="4"/>
  <c r="BL206" i="4" s="1"/>
  <c r="AQ208" i="4"/>
  <c r="AT208" i="4"/>
  <c r="AL210" i="4"/>
  <c r="AN210" i="4" s="1"/>
  <c r="AI210" i="4"/>
  <c r="AO209" i="4"/>
  <c r="AS209" i="4" s="1"/>
  <c r="AA212" i="4"/>
  <c r="AS208" i="4"/>
  <c r="BB206" i="4"/>
  <c r="BH207" i="4"/>
  <c r="BG207" i="4"/>
  <c r="BL207" i="4" s="1"/>
  <c r="BF207" i="4"/>
  <c r="BK207" i="4" s="1"/>
  <c r="AB211" i="4"/>
  <c r="AC211" i="4"/>
  <c r="AD211" i="4"/>
  <c r="AR208" i="4"/>
  <c r="K214" i="4"/>
  <c r="BF207" i="2"/>
  <c r="BK207" i="2" s="1"/>
  <c r="D215" i="2"/>
  <c r="N214" i="2"/>
  <c r="K214" i="2"/>
  <c r="Z214" i="2" s="1"/>
  <c r="AR209" i="2"/>
  <c r="BH206" i="2"/>
  <c r="BG206" i="2"/>
  <c r="BL206" i="2" s="1"/>
  <c r="BB206" i="2"/>
  <c r="V213" i="2"/>
  <c r="AH210" i="2"/>
  <c r="W213" i="2"/>
  <c r="AF211" i="2"/>
  <c r="AG212" i="2"/>
  <c r="AU209" i="2"/>
  <c r="AP209" i="2"/>
  <c r="AT209" i="2"/>
  <c r="AG211" i="2"/>
  <c r="BH207" i="2"/>
  <c r="BG207" i="2"/>
  <c r="BL207" i="2" s="1"/>
  <c r="AL210" i="2"/>
  <c r="AN210" i="2" s="1"/>
  <c r="AI210" i="2"/>
  <c r="AE212" i="2"/>
  <c r="AY207" i="2"/>
  <c r="AX208" i="2"/>
  <c r="BE208" i="2" s="1"/>
  <c r="BJ208" i="2" s="1"/>
  <c r="AV208" i="2"/>
  <c r="AW208" i="2"/>
  <c r="BD208" i="2" s="1"/>
  <c r="BI208" i="2" s="1"/>
  <c r="AZ207" i="2"/>
  <c r="E215" i="2"/>
  <c r="K215" i="2" s="1"/>
  <c r="AS209" i="2"/>
  <c r="AQ209" i="2"/>
  <c r="AJ210" i="2"/>
  <c r="AE211" i="2"/>
  <c r="AF212" i="2"/>
  <c r="BA207" i="2"/>
  <c r="BB207" i="4" l="1"/>
  <c r="AT209" i="4"/>
  <c r="AG211" i="4"/>
  <c r="AQ209" i="4"/>
  <c r="AU209" i="4"/>
  <c r="T215" i="4"/>
  <c r="AK215" i="4"/>
  <c r="AM215" i="4" s="1"/>
  <c r="E216" i="4"/>
  <c r="K216" i="4" s="1"/>
  <c r="AB212" i="4"/>
  <c r="AC212" i="4"/>
  <c r="AD212" i="4"/>
  <c r="AK214" i="4"/>
  <c r="AM214" i="4" s="1"/>
  <c r="Z214" i="4"/>
  <c r="AA213" i="4"/>
  <c r="AF211" i="4"/>
  <c r="AP209" i="4"/>
  <c r="T214" i="4"/>
  <c r="Z215" i="4"/>
  <c r="AV208" i="4"/>
  <c r="AX208" i="4"/>
  <c r="BE208" i="4" s="1"/>
  <c r="BJ208" i="4" s="1"/>
  <c r="AW208" i="4"/>
  <c r="BD208" i="4" s="1"/>
  <c r="BI208" i="4" s="1"/>
  <c r="AE211" i="4"/>
  <c r="AR209" i="4"/>
  <c r="AO210" i="4"/>
  <c r="AU210" i="4" s="1"/>
  <c r="N215" i="2"/>
  <c r="AK215" i="2" s="1"/>
  <c r="AM215" i="2" s="1"/>
  <c r="AX209" i="2"/>
  <c r="BE209" i="2" s="1"/>
  <c r="BJ209" i="2" s="1"/>
  <c r="D216" i="2"/>
  <c r="E216" i="2" s="1"/>
  <c r="D217" i="2" s="1"/>
  <c r="T214" i="2"/>
  <c r="U214" i="2" s="1"/>
  <c r="AK214" i="2"/>
  <c r="AM214" i="2" s="1"/>
  <c r="AA213" i="2"/>
  <c r="AD213" i="2" s="1"/>
  <c r="AJ212" i="2"/>
  <c r="AH211" i="2"/>
  <c r="AW209" i="2"/>
  <c r="BD209" i="2" s="1"/>
  <c r="BI209" i="2" s="1"/>
  <c r="AV209" i="2"/>
  <c r="BC209" i="2" s="1"/>
  <c r="BB207" i="2"/>
  <c r="AH212" i="2"/>
  <c r="AL211" i="2"/>
  <c r="AN211" i="2" s="1"/>
  <c r="AI211" i="2"/>
  <c r="AJ211" i="2"/>
  <c r="AY208" i="2"/>
  <c r="BA208" i="2"/>
  <c r="AZ208" i="2"/>
  <c r="BC208" i="2"/>
  <c r="BF208" i="2" s="1"/>
  <c r="BK208" i="2" s="1"/>
  <c r="AO210" i="2"/>
  <c r="AQ210" i="2" s="1"/>
  <c r="Q215" i="2"/>
  <c r="Z215" i="2" s="1"/>
  <c r="AL212" i="2"/>
  <c r="AN212" i="2" s="1"/>
  <c r="AI212" i="2"/>
  <c r="AQ210" i="4" l="1"/>
  <c r="AE212" i="4"/>
  <c r="AT210" i="4"/>
  <c r="AR210" i="4"/>
  <c r="AX210" i="4" s="1"/>
  <c r="BE210" i="4" s="1"/>
  <c r="BJ210" i="4" s="1"/>
  <c r="AJ211" i="4"/>
  <c r="AF212" i="4"/>
  <c r="Q216" i="4"/>
  <c r="Z216" i="4" s="1"/>
  <c r="W215" i="4"/>
  <c r="U215" i="4"/>
  <c r="V215" i="4"/>
  <c r="AP210" i="4"/>
  <c r="AX209" i="4"/>
  <c r="BE209" i="4" s="1"/>
  <c r="BJ209" i="4" s="1"/>
  <c r="AW209" i="4"/>
  <c r="BD209" i="4" s="1"/>
  <c r="BI209" i="4" s="1"/>
  <c r="AV209" i="4"/>
  <c r="AZ208" i="4"/>
  <c r="BC208" i="4"/>
  <c r="AY208" i="4"/>
  <c r="BA208" i="4"/>
  <c r="W214" i="4"/>
  <c r="U214" i="4"/>
  <c r="V214" i="4"/>
  <c r="AB213" i="4"/>
  <c r="AC213" i="4"/>
  <c r="AD213" i="4"/>
  <c r="N216" i="4"/>
  <c r="D217" i="4"/>
  <c r="AS210" i="4"/>
  <c r="AL211" i="4"/>
  <c r="AN211" i="4" s="1"/>
  <c r="AI211" i="4"/>
  <c r="AG212" i="4"/>
  <c r="AH211" i="4"/>
  <c r="V214" i="2"/>
  <c r="BF209" i="2"/>
  <c r="BK209" i="2" s="1"/>
  <c r="W214" i="2"/>
  <c r="T215" i="2"/>
  <c r="W215" i="2" s="1"/>
  <c r="AC213" i="2"/>
  <c r="AB213" i="2"/>
  <c r="N216" i="2"/>
  <c r="AY209" i="2"/>
  <c r="BA209" i="2"/>
  <c r="AZ209" i="2"/>
  <c r="AU210" i="2"/>
  <c r="AT210" i="2"/>
  <c r="E217" i="2"/>
  <c r="N217" i="2" s="1"/>
  <c r="AO212" i="2"/>
  <c r="AS212" i="2" s="1"/>
  <c r="AS210" i="2"/>
  <c r="AP210" i="2"/>
  <c r="BH208" i="2"/>
  <c r="BG208" i="2"/>
  <c r="BL208" i="2" s="1"/>
  <c r="K216" i="2"/>
  <c r="BB208" i="2"/>
  <c r="AR210" i="2"/>
  <c r="BG209" i="2"/>
  <c r="BL209" i="2" s="1"/>
  <c r="BH209" i="2"/>
  <c r="Q216" i="2"/>
  <c r="AO211" i="2"/>
  <c r="AU211" i="2" s="1"/>
  <c r="AH212" i="4" l="1"/>
  <c r="AJ212" i="4"/>
  <c r="AV210" i="4"/>
  <c r="BC210" i="4" s="1"/>
  <c r="AW210" i="4"/>
  <c r="BD210" i="4" s="1"/>
  <c r="BI210" i="4" s="1"/>
  <c r="AE213" i="4"/>
  <c r="E217" i="4"/>
  <c r="D218" i="4" s="1"/>
  <c r="N217" i="4"/>
  <c r="Q217" i="4"/>
  <c r="AF213" i="4"/>
  <c r="AA214" i="4"/>
  <c r="BH208" i="4"/>
  <c r="BG208" i="4"/>
  <c r="BL208" i="4" s="1"/>
  <c r="BF208" i="4"/>
  <c r="BK208" i="4" s="1"/>
  <c r="T216" i="4"/>
  <c r="AK216" i="4"/>
  <c r="AM216" i="4" s="1"/>
  <c r="AA215" i="4"/>
  <c r="AO211" i="4"/>
  <c r="AS211" i="4" s="1"/>
  <c r="BC209" i="4"/>
  <c r="AY209" i="4"/>
  <c r="BA209" i="4"/>
  <c r="AZ209" i="4"/>
  <c r="AI212" i="4"/>
  <c r="AG213" i="4"/>
  <c r="BB208" i="4"/>
  <c r="AL212" i="4"/>
  <c r="AN212" i="4" s="1"/>
  <c r="AA214" i="2"/>
  <c r="AC214" i="2" s="1"/>
  <c r="AF213" i="2"/>
  <c r="V215" i="2"/>
  <c r="U215" i="2"/>
  <c r="AG213" i="2"/>
  <c r="AE213" i="2"/>
  <c r="AS211" i="2"/>
  <c r="BB209" i="2"/>
  <c r="AQ212" i="2"/>
  <c r="AT211" i="2"/>
  <c r="AR211" i="2"/>
  <c r="AX211" i="2" s="1"/>
  <c r="BE211" i="2" s="1"/>
  <c r="BJ211" i="2" s="1"/>
  <c r="AQ211" i="2"/>
  <c r="AR212" i="2"/>
  <c r="AT212" i="2"/>
  <c r="AP211" i="2"/>
  <c r="Z216" i="2"/>
  <c r="AP212" i="2"/>
  <c r="D218" i="2"/>
  <c r="E218" i="2" s="1"/>
  <c r="N218" i="2" s="1"/>
  <c r="Q217" i="2"/>
  <c r="AK216" i="2"/>
  <c r="AM216" i="2" s="1"/>
  <c r="AW210" i="2"/>
  <c r="BD210" i="2" s="1"/>
  <c r="BI210" i="2" s="1"/>
  <c r="AX210" i="2"/>
  <c r="BE210" i="2" s="1"/>
  <c r="BJ210" i="2" s="1"/>
  <c r="AV210" i="2"/>
  <c r="AU212" i="2"/>
  <c r="K217" i="2"/>
  <c r="AK217" i="2" s="1"/>
  <c r="AM217" i="2" s="1"/>
  <c r="T216" i="2"/>
  <c r="BA210" i="4" l="1"/>
  <c r="AY210" i="4"/>
  <c r="AZ210" i="4"/>
  <c r="AT211" i="4"/>
  <c r="AH213" i="4"/>
  <c r="AR211" i="4"/>
  <c r="AJ213" i="4"/>
  <c r="AU211" i="4"/>
  <c r="AQ211" i="4"/>
  <c r="AI213" i="4"/>
  <c r="AP211" i="4"/>
  <c r="E218" i="4"/>
  <c r="D219" i="4" s="1"/>
  <c r="Q218" i="4"/>
  <c r="K218" i="4"/>
  <c r="AB214" i="4"/>
  <c r="AC214" i="4"/>
  <c r="AD214" i="4"/>
  <c r="BB209" i="4"/>
  <c r="AL213" i="4"/>
  <c r="AN213" i="4" s="1"/>
  <c r="BF210" i="4"/>
  <c r="BK210" i="4" s="1"/>
  <c r="BH210" i="4"/>
  <c r="BG210" i="4"/>
  <c r="BL210" i="4" s="1"/>
  <c r="BG209" i="4"/>
  <c r="BL209" i="4" s="1"/>
  <c r="BF209" i="4"/>
  <c r="BK209" i="4" s="1"/>
  <c r="BH209" i="4"/>
  <c r="AO212" i="4"/>
  <c r="AQ212" i="4" s="1"/>
  <c r="AB215" i="4"/>
  <c r="AC215" i="4"/>
  <c r="AD215" i="4"/>
  <c r="W216" i="4"/>
  <c r="V216" i="4"/>
  <c r="U216" i="4"/>
  <c r="K217" i="4"/>
  <c r="Z217" i="4" s="1"/>
  <c r="AD214" i="2"/>
  <c r="AB214" i="2"/>
  <c r="AH213" i="2"/>
  <c r="AA215" i="2"/>
  <c r="AD215" i="2" s="1"/>
  <c r="AI213" i="2"/>
  <c r="AJ213" i="2"/>
  <c r="AL213" i="2"/>
  <c r="AN213" i="2" s="1"/>
  <c r="AO213" i="2" s="1"/>
  <c r="D219" i="2"/>
  <c r="E219" i="2" s="1"/>
  <c r="K219" i="2" s="1"/>
  <c r="AV211" i="2"/>
  <c r="BC211" i="2" s="1"/>
  <c r="AW211" i="2"/>
  <c r="BD211" i="2" s="1"/>
  <c r="BI211" i="2" s="1"/>
  <c r="AX212" i="2"/>
  <c r="BE212" i="2" s="1"/>
  <c r="BJ212" i="2" s="1"/>
  <c r="Q218" i="2"/>
  <c r="AV212" i="2"/>
  <c r="BC212" i="2" s="1"/>
  <c r="K218" i="2"/>
  <c r="AK218" i="2" s="1"/>
  <c r="AM218" i="2" s="1"/>
  <c r="BC210" i="2"/>
  <c r="BF210" i="2" s="1"/>
  <c r="BK210" i="2" s="1"/>
  <c r="AY210" i="2"/>
  <c r="AZ210" i="2"/>
  <c r="BA210" i="2"/>
  <c r="AW212" i="2"/>
  <c r="BD212" i="2" s="1"/>
  <c r="BI212" i="2" s="1"/>
  <c r="Z217" i="2"/>
  <c r="T217" i="2"/>
  <c r="W216" i="2"/>
  <c r="V216" i="2"/>
  <c r="U216" i="2"/>
  <c r="BB210" i="4" l="1"/>
  <c r="AX211" i="4"/>
  <c r="BE211" i="4" s="1"/>
  <c r="BJ211" i="4" s="1"/>
  <c r="AW211" i="4"/>
  <c r="BD211" i="4" s="1"/>
  <c r="BI211" i="4" s="1"/>
  <c r="AV211" i="4"/>
  <c r="BC211" i="4" s="1"/>
  <c r="AE214" i="4"/>
  <c r="Z218" i="4"/>
  <c r="AS212" i="4"/>
  <c r="AR212" i="4"/>
  <c r="T217" i="4"/>
  <c r="V217" i="4" s="1"/>
  <c r="AG214" i="2"/>
  <c r="AE215" i="4"/>
  <c r="AT212" i="4"/>
  <c r="D220" i="4"/>
  <c r="E219" i="4"/>
  <c r="Q219" i="4" s="1"/>
  <c r="N219" i="4"/>
  <c r="AA216" i="4"/>
  <c r="AF215" i="4"/>
  <c r="AF214" i="4"/>
  <c r="AO213" i="4"/>
  <c r="AT213" i="4" s="1"/>
  <c r="AU212" i="4"/>
  <c r="AG215" i="4"/>
  <c r="AP212" i="4"/>
  <c r="AK217" i="4"/>
  <c r="AM217" i="4" s="1"/>
  <c r="AG214" i="4"/>
  <c r="N218" i="4"/>
  <c r="AF214" i="2"/>
  <c r="AE214" i="2"/>
  <c r="AQ213" i="2"/>
  <c r="AC215" i="2"/>
  <c r="AB215" i="2"/>
  <c r="BF212" i="2"/>
  <c r="BK212" i="2" s="1"/>
  <c r="BF211" i="2"/>
  <c r="BK211" i="2" s="1"/>
  <c r="D220" i="2"/>
  <c r="E220" i="2" s="1"/>
  <c r="D221" i="2" s="1"/>
  <c r="N219" i="2"/>
  <c r="AK219" i="2" s="1"/>
  <c r="AM219" i="2" s="1"/>
  <c r="AZ211" i="2"/>
  <c r="AY211" i="2"/>
  <c r="T218" i="2"/>
  <c r="U218" i="2" s="1"/>
  <c r="BA211" i="2"/>
  <c r="AR213" i="2"/>
  <c r="BA212" i="2"/>
  <c r="AA216" i="2"/>
  <c r="AD216" i="2" s="1"/>
  <c r="Z218" i="2"/>
  <c r="U217" i="2"/>
  <c r="W217" i="2"/>
  <c r="V217" i="2"/>
  <c r="AY212" i="2"/>
  <c r="BB210" i="2"/>
  <c r="AU213" i="2"/>
  <c r="AS213" i="2"/>
  <c r="BH212" i="2"/>
  <c r="BG212" i="2"/>
  <c r="BL212" i="2" s="1"/>
  <c r="BG210" i="2"/>
  <c r="BL210" i="2" s="1"/>
  <c r="BH210" i="2"/>
  <c r="Q219" i="2"/>
  <c r="Z219" i="2" s="1"/>
  <c r="AT213" i="2"/>
  <c r="AP213" i="2"/>
  <c r="AZ212" i="2"/>
  <c r="BG211" i="2"/>
  <c r="BL211" i="2" s="1"/>
  <c r="BH211" i="2"/>
  <c r="AH215" i="4" l="1"/>
  <c r="W217" i="4"/>
  <c r="AY211" i="4"/>
  <c r="AZ211" i="4"/>
  <c r="BA211" i="4"/>
  <c r="AI214" i="4"/>
  <c r="AJ214" i="4"/>
  <c r="AH214" i="2"/>
  <c r="AL214" i="2"/>
  <c r="AN214" i="2" s="1"/>
  <c r="AO214" i="2" s="1"/>
  <c r="AS213" i="4"/>
  <c r="AW212" i="4"/>
  <c r="BD212" i="4" s="1"/>
  <c r="BI212" i="4" s="1"/>
  <c r="AR213" i="4"/>
  <c r="AU213" i="4"/>
  <c r="AP213" i="4"/>
  <c r="AQ213" i="4"/>
  <c r="AJ215" i="4"/>
  <c r="AV212" i="4"/>
  <c r="BC212" i="4" s="1"/>
  <c r="U217" i="4"/>
  <c r="AA217" i="4" s="1"/>
  <c r="AH214" i="4"/>
  <c r="AI215" i="4"/>
  <c r="AX212" i="4"/>
  <c r="BE212" i="4" s="1"/>
  <c r="BJ212" i="4" s="1"/>
  <c r="BH211" i="4"/>
  <c r="BG211" i="4"/>
  <c r="BL211" i="4" s="1"/>
  <c r="BF211" i="4"/>
  <c r="BK211" i="4" s="1"/>
  <c r="D221" i="4"/>
  <c r="E220" i="4"/>
  <c r="N220" i="4"/>
  <c r="Q220" i="4"/>
  <c r="K220" i="4"/>
  <c r="T218" i="4"/>
  <c r="AK218" i="4"/>
  <c r="AM218" i="4" s="1"/>
  <c r="K219" i="4"/>
  <c r="AL215" i="4"/>
  <c r="AN215" i="4" s="1"/>
  <c r="AL214" i="4"/>
  <c r="AN214" i="4" s="1"/>
  <c r="AB216" i="4"/>
  <c r="AC216" i="4"/>
  <c r="AD216" i="4"/>
  <c r="AI214" i="2"/>
  <c r="AF215" i="2"/>
  <c r="AJ214" i="2"/>
  <c r="AG215" i="2"/>
  <c r="T219" i="2"/>
  <c r="U219" i="2" s="1"/>
  <c r="AE215" i="2"/>
  <c r="AW213" i="2"/>
  <c r="BD213" i="2" s="1"/>
  <c r="BI213" i="2" s="1"/>
  <c r="W218" i="2"/>
  <c r="V218" i="2"/>
  <c r="AC216" i="2"/>
  <c r="BB211" i="2"/>
  <c r="AB216" i="2"/>
  <c r="AX213" i="2"/>
  <c r="BE213" i="2" s="1"/>
  <c r="BJ213" i="2" s="1"/>
  <c r="K220" i="2"/>
  <c r="AV213" i="2"/>
  <c r="E221" i="2"/>
  <c r="N221" i="2" s="1"/>
  <c r="AA217" i="2"/>
  <c r="Q220" i="2"/>
  <c r="BB212" i="2"/>
  <c r="N220" i="2"/>
  <c r="BB211" i="4" l="1"/>
  <c r="AV213" i="4"/>
  <c r="BC213" i="4" s="1"/>
  <c r="AS214" i="2"/>
  <c r="AP214" i="2"/>
  <c r="AX213" i="4"/>
  <c r="BE213" i="4" s="1"/>
  <c r="BJ213" i="4" s="1"/>
  <c r="AZ212" i="4"/>
  <c r="AQ214" i="2"/>
  <c r="AR214" i="2"/>
  <c r="AW213" i="4"/>
  <c r="BD213" i="4" s="1"/>
  <c r="BI213" i="4" s="1"/>
  <c r="AU214" i="2"/>
  <c r="AE216" i="4"/>
  <c r="AO215" i="4"/>
  <c r="AT215" i="4" s="1"/>
  <c r="D222" i="4"/>
  <c r="E221" i="4"/>
  <c r="K221" i="4"/>
  <c r="N221" i="4"/>
  <c r="Q221" i="4"/>
  <c r="AB217" i="4"/>
  <c r="AC217" i="4"/>
  <c r="AD217" i="4"/>
  <c r="Z220" i="4"/>
  <c r="AK219" i="4"/>
  <c r="AM219" i="4" s="1"/>
  <c r="BA212" i="4"/>
  <c r="AT214" i="2"/>
  <c r="AG216" i="4"/>
  <c r="T220" i="4"/>
  <c r="AK220" i="4"/>
  <c r="AM220" i="4" s="1"/>
  <c r="T219" i="4"/>
  <c r="AY212" i="4"/>
  <c r="AF216" i="4"/>
  <c r="AO214" i="4"/>
  <c r="AT214" i="4" s="1"/>
  <c r="W218" i="4"/>
  <c r="V218" i="4"/>
  <c r="U218" i="4"/>
  <c r="BH212" i="4"/>
  <c r="BG212" i="4"/>
  <c r="BL212" i="4" s="1"/>
  <c r="BF212" i="4"/>
  <c r="BK212" i="4" s="1"/>
  <c r="Z219" i="4"/>
  <c r="AJ215" i="2"/>
  <c r="AF216" i="2"/>
  <c r="W219" i="2"/>
  <c r="AI215" i="2"/>
  <c r="V219" i="2"/>
  <c r="AH215" i="2"/>
  <c r="AL215" i="2"/>
  <c r="AN215" i="2" s="1"/>
  <c r="AO215" i="2" s="1"/>
  <c r="AE216" i="2"/>
  <c r="AA218" i="2"/>
  <c r="AD218" i="2" s="1"/>
  <c r="AG216" i="2"/>
  <c r="Z220" i="2"/>
  <c r="K221" i="2"/>
  <c r="T221" i="2" s="1"/>
  <c r="Q221" i="2"/>
  <c r="D222" i="2"/>
  <c r="BA213" i="2"/>
  <c r="BC213" i="2"/>
  <c r="BF213" i="2" s="1"/>
  <c r="BK213" i="2" s="1"/>
  <c r="AY213" i="2"/>
  <c r="AZ213" i="2"/>
  <c r="T220" i="2"/>
  <c r="AK220" i="2"/>
  <c r="AM220" i="2" s="1"/>
  <c r="AB217" i="2"/>
  <c r="AC217" i="2"/>
  <c r="AD217" i="2"/>
  <c r="AY213" i="4" l="1"/>
  <c r="AX214" i="2"/>
  <c r="BE214" i="2" s="1"/>
  <c r="BJ214" i="2" s="1"/>
  <c r="AV214" i="2"/>
  <c r="BC214" i="2" s="1"/>
  <c r="AW214" i="2"/>
  <c r="BD214" i="2" s="1"/>
  <c r="BI214" i="2" s="1"/>
  <c r="AZ213" i="4"/>
  <c r="BA213" i="4"/>
  <c r="AG217" i="4"/>
  <c r="AU215" i="2"/>
  <c r="BB212" i="4"/>
  <c r="AP214" i="4"/>
  <c r="Z221" i="4"/>
  <c r="AQ214" i="4"/>
  <c r="AF217" i="4"/>
  <c r="AJ216" i="4"/>
  <c r="E222" i="4"/>
  <c r="K222" i="4" s="1"/>
  <c r="Q222" i="4"/>
  <c r="AR215" i="4"/>
  <c r="AS215" i="4"/>
  <c r="BG213" i="4"/>
  <c r="BL213" i="4" s="1"/>
  <c r="BF213" i="4"/>
  <c r="BK213" i="4" s="1"/>
  <c r="BH213" i="4"/>
  <c r="W220" i="4"/>
  <c r="U220" i="4"/>
  <c r="V220" i="4"/>
  <c r="AH216" i="4"/>
  <c r="T221" i="4"/>
  <c r="AK221" i="4"/>
  <c r="AM221" i="4" s="1"/>
  <c r="AQ215" i="4"/>
  <c r="AS214" i="4"/>
  <c r="AE217" i="4"/>
  <c r="AP215" i="4"/>
  <c r="AI216" i="4"/>
  <c r="AU214" i="4"/>
  <c r="AJ216" i="2"/>
  <c r="AA218" i="4"/>
  <c r="AR214" i="4"/>
  <c r="W219" i="4"/>
  <c r="U219" i="4"/>
  <c r="V219" i="4"/>
  <c r="AU215" i="4"/>
  <c r="AL216" i="4"/>
  <c r="AN216" i="4" s="1"/>
  <c r="AA219" i="2"/>
  <c r="AB219" i="2" s="1"/>
  <c r="AI216" i="2"/>
  <c r="AC218" i="2"/>
  <c r="AB218" i="2"/>
  <c r="AL216" i="2"/>
  <c r="AN216" i="2" s="1"/>
  <c r="AO216" i="2" s="1"/>
  <c r="AH216" i="2"/>
  <c r="AK221" i="2"/>
  <c r="AM221" i="2" s="1"/>
  <c r="AQ215" i="2"/>
  <c r="AT215" i="2"/>
  <c r="AR215" i="2"/>
  <c r="AG217" i="2"/>
  <c r="Z221" i="2"/>
  <c r="U220" i="2"/>
  <c r="V220" i="2"/>
  <c r="W220" i="2"/>
  <c r="AF217" i="2"/>
  <c r="AE217" i="2"/>
  <c r="BB213" i="2"/>
  <c r="E222" i="2"/>
  <c r="K222" i="2" s="1"/>
  <c r="U221" i="2"/>
  <c r="W221" i="2"/>
  <c r="V221" i="2"/>
  <c r="AS215" i="2"/>
  <c r="AP215" i="2"/>
  <c r="BH213" i="2"/>
  <c r="BG213" i="2"/>
  <c r="BL213" i="2" s="1"/>
  <c r="BF214" i="2" l="1"/>
  <c r="BK214" i="2" s="1"/>
  <c r="AY214" i="2"/>
  <c r="AH217" i="4"/>
  <c r="AZ214" i="2"/>
  <c r="BB213" i="4"/>
  <c r="BA214" i="2"/>
  <c r="AX215" i="2"/>
  <c r="BE215" i="2" s="1"/>
  <c r="BJ215" i="2" s="1"/>
  <c r="AA219" i="4"/>
  <c r="W221" i="4"/>
  <c r="U221" i="4"/>
  <c r="V221" i="4"/>
  <c r="Z222" i="4"/>
  <c r="AL217" i="4"/>
  <c r="AN217" i="4" s="1"/>
  <c r="AI217" i="4"/>
  <c r="AJ217" i="4"/>
  <c r="AW215" i="4"/>
  <c r="BD215" i="4" s="1"/>
  <c r="BI215" i="4" s="1"/>
  <c r="AV215" i="4"/>
  <c r="AX215" i="4"/>
  <c r="BE215" i="4" s="1"/>
  <c r="BJ215" i="4" s="1"/>
  <c r="AO216" i="4"/>
  <c r="AQ216" i="4" s="1"/>
  <c r="AX214" i="4"/>
  <c r="BE214" i="4" s="1"/>
  <c r="BJ214" i="4" s="1"/>
  <c r="AW214" i="4"/>
  <c r="BD214" i="4" s="1"/>
  <c r="BI214" i="4" s="1"/>
  <c r="AV214" i="4"/>
  <c r="AA220" i="4"/>
  <c r="N222" i="4"/>
  <c r="D223" i="4"/>
  <c r="AD219" i="2"/>
  <c r="AB218" i="4"/>
  <c r="AC218" i="4"/>
  <c r="AD218" i="4"/>
  <c r="AC219" i="2"/>
  <c r="AT216" i="2"/>
  <c r="AG218" i="2"/>
  <c r="AE218" i="2"/>
  <c r="AF218" i="2"/>
  <c r="Q222" i="2"/>
  <c r="Z222" i="2" s="1"/>
  <c r="D223" i="2"/>
  <c r="E223" i="2" s="1"/>
  <c r="Q223" i="2" s="1"/>
  <c r="AH217" i="2"/>
  <c r="AV215" i="2"/>
  <c r="BC215" i="2" s="1"/>
  <c r="AW215" i="2"/>
  <c r="BD215" i="2" s="1"/>
  <c r="BI215" i="2" s="1"/>
  <c r="N222" i="2"/>
  <c r="T222" i="2" s="1"/>
  <c r="AQ216" i="2"/>
  <c r="AJ217" i="2"/>
  <c r="AA221" i="2"/>
  <c r="AR216" i="2"/>
  <c r="AP216" i="2"/>
  <c r="AL217" i="2"/>
  <c r="AN217" i="2" s="1"/>
  <c r="AI217" i="2"/>
  <c r="BH214" i="2"/>
  <c r="BG214" i="2"/>
  <c r="BL214" i="2" s="1"/>
  <c r="AU216" i="2"/>
  <c r="AS216" i="2"/>
  <c r="AA220" i="2"/>
  <c r="AF219" i="2" l="1"/>
  <c r="BB214" i="2"/>
  <c r="AE219" i="2"/>
  <c r="AJ219" i="2" s="1"/>
  <c r="AG219" i="2"/>
  <c r="AR216" i="4"/>
  <c r="AG218" i="4"/>
  <c r="AU216" i="4"/>
  <c r="AB220" i="4"/>
  <c r="AC220" i="4"/>
  <c r="AD220" i="4"/>
  <c r="AA221" i="4"/>
  <c r="AF218" i="4"/>
  <c r="D224" i="4"/>
  <c r="E223" i="4"/>
  <c r="N223" i="4" s="1"/>
  <c r="K223" i="4"/>
  <c r="AS216" i="4"/>
  <c r="AT216" i="4"/>
  <c r="BA215" i="4"/>
  <c r="AZ215" i="4"/>
  <c r="BC215" i="4"/>
  <c r="AY215" i="4"/>
  <c r="AB219" i="4"/>
  <c r="AC219" i="4"/>
  <c r="AD219" i="4"/>
  <c r="AE218" i="4"/>
  <c r="T222" i="4"/>
  <c r="AK222" i="4"/>
  <c r="AM222" i="4" s="1"/>
  <c r="BA214" i="4"/>
  <c r="AZ214" i="4"/>
  <c r="BC214" i="4"/>
  <c r="AY214" i="4"/>
  <c r="AP216" i="4"/>
  <c r="AO217" i="4"/>
  <c r="AP217" i="4" s="1"/>
  <c r="AH218" i="2"/>
  <c r="AI218" i="2"/>
  <c r="BF215" i="2"/>
  <c r="BK215" i="2" s="1"/>
  <c r="AJ218" i="2"/>
  <c r="AL218" i="2"/>
  <c r="AN218" i="2" s="1"/>
  <c r="AO218" i="2" s="1"/>
  <c r="AP218" i="2" s="1"/>
  <c r="K223" i="2"/>
  <c r="Z223" i="2" s="1"/>
  <c r="AZ215" i="2"/>
  <c r="BA215" i="2"/>
  <c r="AK222" i="2"/>
  <c r="AM222" i="2" s="1"/>
  <c r="AY215" i="2"/>
  <c r="AH219" i="2"/>
  <c r="AX216" i="2"/>
  <c r="BE216" i="2" s="1"/>
  <c r="BJ216" i="2" s="1"/>
  <c r="AV216" i="2"/>
  <c r="AW216" i="2"/>
  <c r="BD216" i="2" s="1"/>
  <c r="BI216" i="2" s="1"/>
  <c r="AB221" i="2"/>
  <c r="AC221" i="2"/>
  <c r="AD221" i="2"/>
  <c r="N223" i="2"/>
  <c r="AB220" i="2"/>
  <c r="AC220" i="2"/>
  <c r="AD220" i="2"/>
  <c r="W222" i="2"/>
  <c r="V222" i="2"/>
  <c r="U222" i="2"/>
  <c r="AO217" i="2"/>
  <c r="AU217" i="2" s="1"/>
  <c r="D224" i="2"/>
  <c r="BH215" i="2"/>
  <c r="BG215" i="2"/>
  <c r="BL215" i="2" s="1"/>
  <c r="AI219" i="2" l="1"/>
  <c r="AL219" i="2"/>
  <c r="AN219" i="2" s="1"/>
  <c r="AO219" i="2" s="1"/>
  <c r="AR219" i="2" s="1"/>
  <c r="AW216" i="4"/>
  <c r="BD216" i="4" s="1"/>
  <c r="BI216" i="4" s="1"/>
  <c r="AX216" i="4"/>
  <c r="BE216" i="4" s="1"/>
  <c r="BJ216" i="4" s="1"/>
  <c r="AV216" i="4"/>
  <c r="AE219" i="4"/>
  <c r="AQ217" i="4"/>
  <c r="AF220" i="4"/>
  <c r="AT217" i="4"/>
  <c r="AR217" i="4"/>
  <c r="AU217" i="4"/>
  <c r="AS217" i="4"/>
  <c r="AG219" i="4"/>
  <c r="T223" i="4"/>
  <c r="AK223" i="4"/>
  <c r="AM223" i="4" s="1"/>
  <c r="BF214" i="4"/>
  <c r="BK214" i="4" s="1"/>
  <c r="BH214" i="4"/>
  <c r="BG214" i="4"/>
  <c r="BL214" i="4" s="1"/>
  <c r="W222" i="4"/>
  <c r="V222" i="4"/>
  <c r="U222" i="4"/>
  <c r="BH215" i="4"/>
  <c r="BG215" i="4"/>
  <c r="BL215" i="4" s="1"/>
  <c r="BF215" i="4"/>
  <c r="BK215" i="4" s="1"/>
  <c r="AB221" i="4"/>
  <c r="AC221" i="4"/>
  <c r="AD221" i="4"/>
  <c r="AG220" i="4"/>
  <c r="AH220" i="4" s="1"/>
  <c r="AL218" i="4"/>
  <c r="AN218" i="4" s="1"/>
  <c r="AI218" i="4"/>
  <c r="E224" i="4"/>
  <c r="D225" i="4" s="1"/>
  <c r="N224" i="4"/>
  <c r="Q223" i="4"/>
  <c r="Z223" i="4" s="1"/>
  <c r="AJ218" i="4"/>
  <c r="AH218" i="4"/>
  <c r="AE220" i="4"/>
  <c r="AJ220" i="4" s="1"/>
  <c r="BB214" i="4"/>
  <c r="AF219" i="4"/>
  <c r="BB215" i="4"/>
  <c r="AQ218" i="2"/>
  <c r="AU218" i="2"/>
  <c r="AT218" i="2"/>
  <c r="AR218" i="2"/>
  <c r="AS218" i="2"/>
  <c r="BB215" i="2"/>
  <c r="AE220" i="2"/>
  <c r="AF221" i="2"/>
  <c r="AS217" i="2"/>
  <c r="AR217" i="2"/>
  <c r="AX217" i="2" s="1"/>
  <c r="BE217" i="2" s="1"/>
  <c r="BJ217" i="2" s="1"/>
  <c r="AP217" i="2"/>
  <c r="AT217" i="2"/>
  <c r="AQ217" i="2"/>
  <c r="AA222" i="2"/>
  <c r="AD222" i="2" s="1"/>
  <c r="E224" i="2"/>
  <c r="K224" i="2" s="1"/>
  <c r="AE221" i="2"/>
  <c r="AG220" i="2"/>
  <c r="AK223" i="2"/>
  <c r="AM223" i="2" s="1"/>
  <c r="T223" i="2"/>
  <c r="AF220" i="2"/>
  <c r="AG221" i="2"/>
  <c r="BA216" i="2"/>
  <c r="BC216" i="2"/>
  <c r="BF216" i="2" s="1"/>
  <c r="BK216" i="2" s="1"/>
  <c r="AY216" i="2"/>
  <c r="AZ216" i="2"/>
  <c r="AZ216" i="4" l="1"/>
  <c r="AI219" i="4"/>
  <c r="AY216" i="4"/>
  <c r="BC216" i="4"/>
  <c r="BG216" i="4" s="1"/>
  <c r="BL216" i="4" s="1"/>
  <c r="AX217" i="4"/>
  <c r="BE217" i="4" s="1"/>
  <c r="BJ217" i="4" s="1"/>
  <c r="BA216" i="4"/>
  <c r="AJ219" i="4"/>
  <c r="AV217" i="4"/>
  <c r="AW217" i="4"/>
  <c r="BD217" i="4" s="1"/>
  <c r="BI217" i="4" s="1"/>
  <c r="AF221" i="4"/>
  <c r="E225" i="4"/>
  <c r="D226" i="4" s="1"/>
  <c r="Q225" i="4"/>
  <c r="K225" i="4"/>
  <c r="AL220" i="4"/>
  <c r="AN220" i="4" s="1"/>
  <c r="AI220" i="4"/>
  <c r="AH219" i="4"/>
  <c r="K224" i="4"/>
  <c r="T224" i="4" s="1"/>
  <c r="AG221" i="4"/>
  <c r="AL219" i="4"/>
  <c r="AN219" i="4" s="1"/>
  <c r="AA222" i="4"/>
  <c r="Q224" i="4"/>
  <c r="AO218" i="4"/>
  <c r="AU218" i="4" s="1"/>
  <c r="AE221" i="4"/>
  <c r="BH216" i="4"/>
  <c r="W223" i="4"/>
  <c r="U223" i="4"/>
  <c r="V223" i="4"/>
  <c r="AV218" i="2"/>
  <c r="BC218" i="2" s="1"/>
  <c r="BH218" i="2" s="1"/>
  <c r="AW218" i="2"/>
  <c r="BD218" i="2" s="1"/>
  <c r="BI218" i="2" s="1"/>
  <c r="AX218" i="2"/>
  <c r="BE218" i="2" s="1"/>
  <c r="BJ218" i="2" s="1"/>
  <c r="AH221" i="2"/>
  <c r="N224" i="2"/>
  <c r="T224" i="2" s="1"/>
  <c r="Q224" i="2"/>
  <c r="Z224" i="2" s="1"/>
  <c r="AJ220" i="2"/>
  <c r="AJ221" i="2"/>
  <c r="AV217" i="2"/>
  <c r="BC217" i="2" s="1"/>
  <c r="AI220" i="2"/>
  <c r="AB222" i="2"/>
  <c r="AS219" i="2"/>
  <c r="AQ219" i="2"/>
  <c r="AW217" i="2"/>
  <c r="BD217" i="2" s="1"/>
  <c r="BI217" i="2" s="1"/>
  <c r="AC222" i="2"/>
  <c r="AT219" i="2"/>
  <c r="AU219" i="2"/>
  <c r="AX219" i="2" s="1"/>
  <c r="BE219" i="2" s="1"/>
  <c r="BJ219" i="2" s="1"/>
  <c r="AP219" i="2"/>
  <c r="D225" i="2"/>
  <c r="E225" i="2" s="1"/>
  <c r="Q225" i="2" s="1"/>
  <c r="BH216" i="2"/>
  <c r="BG216" i="2"/>
  <c r="BL216" i="2" s="1"/>
  <c r="W223" i="2"/>
  <c r="U223" i="2"/>
  <c r="V223" i="2"/>
  <c r="AL220" i="2"/>
  <c r="AN220" i="2" s="1"/>
  <c r="AL221" i="2"/>
  <c r="AN221" i="2" s="1"/>
  <c r="AI221" i="2"/>
  <c r="BB216" i="2"/>
  <c r="AH220" i="2"/>
  <c r="BA217" i="4" l="1"/>
  <c r="BF216" i="4"/>
  <c r="BK216" i="4" s="1"/>
  <c r="BB216" i="4"/>
  <c r="AY217" i="4"/>
  <c r="BC217" i="4"/>
  <c r="BH217" i="4" s="1"/>
  <c r="AJ221" i="4"/>
  <c r="AZ217" i="4"/>
  <c r="AH221" i="4"/>
  <c r="Z225" i="4"/>
  <c r="AQ218" i="4"/>
  <c r="E226" i="4"/>
  <c r="D227" i="4" s="1"/>
  <c r="N226" i="4"/>
  <c r="Q226" i="4"/>
  <c r="AA223" i="4"/>
  <c r="W224" i="4"/>
  <c r="V224" i="4"/>
  <c r="U224" i="4"/>
  <c r="AP218" i="4"/>
  <c r="AS218" i="4"/>
  <c r="AL221" i="4"/>
  <c r="AN221" i="4" s="1"/>
  <c r="AI221" i="4"/>
  <c r="AR218" i="4"/>
  <c r="Z224" i="4"/>
  <c r="AO219" i="4"/>
  <c r="AU219" i="4" s="1"/>
  <c r="AK224" i="4"/>
  <c r="AM224" i="4" s="1"/>
  <c r="AT218" i="4"/>
  <c r="AB222" i="4"/>
  <c r="AC222" i="4"/>
  <c r="AD222" i="4"/>
  <c r="AO220" i="4"/>
  <c r="AS220" i="4" s="1"/>
  <c r="N225" i="4"/>
  <c r="BG218" i="2"/>
  <c r="BL218" i="2" s="1"/>
  <c r="BA218" i="2"/>
  <c r="AZ218" i="2"/>
  <c r="BF217" i="2"/>
  <c r="BK217" i="2" s="1"/>
  <c r="BF218" i="2"/>
  <c r="BK218" i="2" s="1"/>
  <c r="AY218" i="2"/>
  <c r="AK224" i="2"/>
  <c r="AM224" i="2" s="1"/>
  <c r="K225" i="2"/>
  <c r="Z225" i="2" s="1"/>
  <c r="AY217" i="2"/>
  <c r="AW219" i="2"/>
  <c r="BD219" i="2" s="1"/>
  <c r="BI219" i="2" s="1"/>
  <c r="BA217" i="2"/>
  <c r="AG222" i="2"/>
  <c r="AE222" i="2"/>
  <c r="AZ217" i="2"/>
  <c r="AV219" i="2"/>
  <c r="BC219" i="2" s="1"/>
  <c r="AF222" i="2"/>
  <c r="AO221" i="2"/>
  <c r="AT221" i="2" s="1"/>
  <c r="N225" i="2"/>
  <c r="BG217" i="2"/>
  <c r="BL217" i="2" s="1"/>
  <c r="BH217" i="2"/>
  <c r="D226" i="2"/>
  <c r="V224" i="2"/>
  <c r="W224" i="2"/>
  <c r="U224" i="2"/>
  <c r="AA223" i="2"/>
  <c r="AO220" i="2"/>
  <c r="AR220" i="2" s="1"/>
  <c r="BF217" i="4" l="1"/>
  <c r="BK217" i="4" s="1"/>
  <c r="BB217" i="4"/>
  <c r="BG217" i="4"/>
  <c r="BL217" i="4" s="1"/>
  <c r="AQ219" i="4"/>
  <c r="AR220" i="4"/>
  <c r="AP219" i="4"/>
  <c r="AQ220" i="4"/>
  <c r="AT219" i="4"/>
  <c r="AT220" i="4"/>
  <c r="AS219" i="4"/>
  <c r="AR219" i="4"/>
  <c r="AP220" i="4"/>
  <c r="AU220" i="4"/>
  <c r="AG222" i="4"/>
  <c r="E227" i="4"/>
  <c r="Q227" i="4" s="1"/>
  <c r="T225" i="4"/>
  <c r="AK225" i="4"/>
  <c r="AM225" i="4" s="1"/>
  <c r="AX218" i="4"/>
  <c r="BE218" i="4" s="1"/>
  <c r="BJ218" i="4" s="1"/>
  <c r="AW218" i="4"/>
  <c r="BD218" i="4" s="1"/>
  <c r="BI218" i="4" s="1"/>
  <c r="AV218" i="4"/>
  <c r="AB223" i="4"/>
  <c r="AC223" i="4"/>
  <c r="AD223" i="4"/>
  <c r="AF222" i="4"/>
  <c r="AA224" i="4"/>
  <c r="AX220" i="4"/>
  <c r="BE220" i="4" s="1"/>
  <c r="BJ220" i="4" s="1"/>
  <c r="AE222" i="4"/>
  <c r="AO221" i="4"/>
  <c r="AP221" i="4" s="1"/>
  <c r="K226" i="4"/>
  <c r="T226" i="4" s="1"/>
  <c r="BB218" i="2"/>
  <c r="BF219" i="2"/>
  <c r="BK219" i="2" s="1"/>
  <c r="AH222" i="2"/>
  <c r="BB217" i="2"/>
  <c r="AI222" i="2"/>
  <c r="AZ219" i="2"/>
  <c r="BA219" i="2"/>
  <c r="AQ221" i="2"/>
  <c r="AY219" i="2"/>
  <c r="AJ222" i="2"/>
  <c r="AL222" i="2"/>
  <c r="AN222" i="2" s="1"/>
  <c r="AO222" i="2" s="1"/>
  <c r="AU220" i="2"/>
  <c r="AX220" i="2" s="1"/>
  <c r="BE220" i="2" s="1"/>
  <c r="BJ220" i="2" s="1"/>
  <c r="AS220" i="2"/>
  <c r="AS221" i="2"/>
  <c r="AP220" i="2"/>
  <c r="AT220" i="2"/>
  <c r="AQ220" i="2"/>
  <c r="AC223" i="2"/>
  <c r="AB223" i="2"/>
  <c r="AD223" i="2"/>
  <c r="E226" i="2"/>
  <c r="K226" i="2" s="1"/>
  <c r="AA224" i="2"/>
  <c r="AU221" i="2"/>
  <c r="AR221" i="2"/>
  <c r="BH219" i="2"/>
  <c r="BG219" i="2"/>
  <c r="BL219" i="2" s="1"/>
  <c r="T225" i="2"/>
  <c r="AK225" i="2"/>
  <c r="AM225" i="2" s="1"/>
  <c r="AP221" i="2"/>
  <c r="AW219" i="4" l="1"/>
  <c r="BD219" i="4" s="1"/>
  <c r="BI219" i="4" s="1"/>
  <c r="AW220" i="4"/>
  <c r="BD220" i="4" s="1"/>
  <c r="BI220" i="4" s="1"/>
  <c r="AX219" i="4"/>
  <c r="BE219" i="4" s="1"/>
  <c r="BJ219" i="4" s="1"/>
  <c r="AV219" i="4"/>
  <c r="AV220" i="4"/>
  <c r="BC220" i="4" s="1"/>
  <c r="AG223" i="4"/>
  <c r="AQ221" i="4"/>
  <c r="AR221" i="4"/>
  <c r="AS221" i="4"/>
  <c r="AU221" i="4"/>
  <c r="AH222" i="4"/>
  <c r="W226" i="4"/>
  <c r="U226" i="4"/>
  <c r="V226" i="4"/>
  <c r="N227" i="4"/>
  <c r="AL222" i="4"/>
  <c r="AN222" i="4" s="1"/>
  <c r="AI222" i="4"/>
  <c r="AB224" i="4"/>
  <c r="AC224" i="4"/>
  <c r="BA218" i="4"/>
  <c r="AZ218" i="4"/>
  <c r="BC218" i="4"/>
  <c r="AY218" i="4"/>
  <c r="AD224" i="4"/>
  <c r="AJ222" i="4"/>
  <c r="AF223" i="4"/>
  <c r="W225" i="4"/>
  <c r="U225" i="4"/>
  <c r="V225" i="4"/>
  <c r="K227" i="4"/>
  <c r="Z227" i="4" s="1"/>
  <c r="D228" i="4"/>
  <c r="AT221" i="4"/>
  <c r="AK226" i="4"/>
  <c r="AM226" i="4" s="1"/>
  <c r="AE223" i="4"/>
  <c r="Z226" i="4"/>
  <c r="AP222" i="2"/>
  <c r="BB219" i="2"/>
  <c r="AV220" i="2"/>
  <c r="BC220" i="2" s="1"/>
  <c r="AR222" i="2"/>
  <c r="AQ222" i="2"/>
  <c r="AW221" i="2"/>
  <c r="BD221" i="2" s="1"/>
  <c r="BI221" i="2" s="1"/>
  <c r="AT222" i="2"/>
  <c r="AU222" i="2"/>
  <c r="AS222" i="2"/>
  <c r="AG223" i="2"/>
  <c r="AW220" i="2"/>
  <c r="BD220" i="2" s="1"/>
  <c r="BI220" i="2" s="1"/>
  <c r="V225" i="2"/>
  <c r="U225" i="2"/>
  <c r="W225" i="2"/>
  <c r="Q226" i="2"/>
  <c r="Z226" i="2" s="1"/>
  <c r="AC224" i="2"/>
  <c r="AB224" i="2"/>
  <c r="AD224" i="2"/>
  <c r="N226" i="2"/>
  <c r="AE223" i="2"/>
  <c r="AX221" i="2"/>
  <c r="BE221" i="2" s="1"/>
  <c r="BJ221" i="2" s="1"/>
  <c r="AV221" i="2"/>
  <c r="D227" i="2"/>
  <c r="AF223" i="2"/>
  <c r="BA220" i="4" l="1"/>
  <c r="AY219" i="4"/>
  <c r="AY220" i="4"/>
  <c r="AZ220" i="4"/>
  <c r="BC219" i="4"/>
  <c r="BF219" i="4" s="1"/>
  <c r="BK219" i="4" s="1"/>
  <c r="AZ219" i="4"/>
  <c r="BA219" i="4"/>
  <c r="AX221" i="4"/>
  <c r="BE221" i="4" s="1"/>
  <c r="BJ221" i="4" s="1"/>
  <c r="AE224" i="4"/>
  <c r="AV221" i="4"/>
  <c r="BC221" i="4" s="1"/>
  <c r="AW221" i="4"/>
  <c r="BD221" i="4" s="1"/>
  <c r="BI221" i="4" s="1"/>
  <c r="AA225" i="4"/>
  <c r="E228" i="4"/>
  <c r="D229" i="4" s="1"/>
  <c r="Q228" i="4"/>
  <c r="K228" i="4"/>
  <c r="AL223" i="4"/>
  <c r="AN223" i="4" s="1"/>
  <c r="AI223" i="4"/>
  <c r="AJ223" i="4"/>
  <c r="AG224" i="4"/>
  <c r="BB218" i="4"/>
  <c r="AH223" i="4"/>
  <c r="BH220" i="4"/>
  <c r="BG220" i="4"/>
  <c r="BL220" i="4" s="1"/>
  <c r="BF220" i="4"/>
  <c r="BK220" i="4" s="1"/>
  <c r="AA226" i="4"/>
  <c r="AD226" i="4" s="1"/>
  <c r="BF218" i="4"/>
  <c r="BK218" i="4" s="1"/>
  <c r="BH218" i="4"/>
  <c r="BG218" i="4"/>
  <c r="BL218" i="4" s="1"/>
  <c r="AF224" i="4"/>
  <c r="AO222" i="4"/>
  <c r="AT222" i="4" s="1"/>
  <c r="T227" i="4"/>
  <c r="AK227" i="4"/>
  <c r="AM227" i="4" s="1"/>
  <c r="AV222" i="2"/>
  <c r="BC222" i="2" s="1"/>
  <c r="BF220" i="2"/>
  <c r="BK220" i="2" s="1"/>
  <c r="AJ223" i="2"/>
  <c r="AW222" i="2"/>
  <c r="BD222" i="2" s="1"/>
  <c r="BI222" i="2" s="1"/>
  <c r="BA220" i="2"/>
  <c r="AZ220" i="2"/>
  <c r="AX222" i="2"/>
  <c r="BE222" i="2" s="1"/>
  <c r="BJ222" i="2" s="1"/>
  <c r="AY220" i="2"/>
  <c r="AG224" i="2"/>
  <c r="AK226" i="2"/>
  <c r="AM226" i="2" s="1"/>
  <c r="T226" i="2"/>
  <c r="AY221" i="2"/>
  <c r="BA221" i="2"/>
  <c r="BC221" i="2"/>
  <c r="BF221" i="2" s="1"/>
  <c r="BK221" i="2" s="1"/>
  <c r="AZ221" i="2"/>
  <c r="AA225" i="2"/>
  <c r="E227" i="2"/>
  <c r="Q227" i="2" s="1"/>
  <c r="AE224" i="2"/>
  <c r="BH220" i="2"/>
  <c r="BG220" i="2"/>
  <c r="BL220" i="2" s="1"/>
  <c r="AL223" i="2"/>
  <c r="AN223" i="2" s="1"/>
  <c r="AI223" i="2"/>
  <c r="AF224" i="2"/>
  <c r="AH223" i="2"/>
  <c r="BG219" i="4" l="1"/>
  <c r="BL219" i="4" s="1"/>
  <c r="BB220" i="4"/>
  <c r="AJ224" i="4"/>
  <c r="BH219" i="4"/>
  <c r="BB219" i="4"/>
  <c r="BA221" i="4"/>
  <c r="AY221" i="4"/>
  <c r="AZ221" i="4"/>
  <c r="AQ222" i="4"/>
  <c r="Z228" i="4"/>
  <c r="AS222" i="4"/>
  <c r="E229" i="4"/>
  <c r="D230" i="4" s="1"/>
  <c r="N229" i="4"/>
  <c r="Q229" i="4"/>
  <c r="AH224" i="4"/>
  <c r="BG221" i="4"/>
  <c r="BL221" i="4" s="1"/>
  <c r="BF221" i="4"/>
  <c r="BK221" i="4" s="1"/>
  <c r="BH221" i="4"/>
  <c r="AB225" i="4"/>
  <c r="AC225" i="4"/>
  <c r="AD225" i="4"/>
  <c r="AB226" i="4"/>
  <c r="AC226" i="4"/>
  <c r="AO223" i="4"/>
  <c r="AT223" i="4" s="1"/>
  <c r="AI224" i="4"/>
  <c r="W227" i="4"/>
  <c r="U227" i="4"/>
  <c r="V227" i="4"/>
  <c r="AU222" i="4"/>
  <c r="AP222" i="4"/>
  <c r="AL224" i="4"/>
  <c r="AN224" i="4" s="1"/>
  <c r="AR222" i="4"/>
  <c r="N228" i="4"/>
  <c r="BF222" i="2"/>
  <c r="BK222" i="2" s="1"/>
  <c r="AY222" i="2"/>
  <c r="BA222" i="2"/>
  <c r="AZ222" i="2"/>
  <c r="BB220" i="2"/>
  <c r="AH224" i="2"/>
  <c r="BB221" i="2"/>
  <c r="N227" i="2"/>
  <c r="V226" i="2"/>
  <c r="U226" i="2"/>
  <c r="W226" i="2"/>
  <c r="AJ224" i="2"/>
  <c r="K227" i="2"/>
  <c r="BH222" i="2"/>
  <c r="BG222" i="2"/>
  <c r="BL222" i="2" s="1"/>
  <c r="BG221" i="2"/>
  <c r="BL221" i="2" s="1"/>
  <c r="BH221" i="2"/>
  <c r="AO223" i="2"/>
  <c r="AP223" i="2" s="1"/>
  <c r="AL224" i="2"/>
  <c r="AN224" i="2" s="1"/>
  <c r="AI224" i="2"/>
  <c r="D228" i="2"/>
  <c r="AC225" i="2"/>
  <c r="AB225" i="2"/>
  <c r="AD225" i="2"/>
  <c r="BB221" i="4" l="1"/>
  <c r="AP223" i="4"/>
  <c r="AE225" i="4"/>
  <c r="AR223" i="4"/>
  <c r="AU223" i="4"/>
  <c r="AE226" i="4"/>
  <c r="AQ223" i="4"/>
  <c r="E230" i="4"/>
  <c r="D231" i="4" s="1"/>
  <c r="N230" i="4"/>
  <c r="Q230" i="4"/>
  <c r="AO224" i="4"/>
  <c r="AT224" i="4" s="1"/>
  <c r="AF226" i="4"/>
  <c r="AF225" i="4"/>
  <c r="AA227" i="4"/>
  <c r="AG226" i="4"/>
  <c r="T228" i="4"/>
  <c r="AK228" i="4"/>
  <c r="AM228" i="4" s="1"/>
  <c r="AX222" i="4"/>
  <c r="BE222" i="4" s="1"/>
  <c r="BJ222" i="4" s="1"/>
  <c r="AW222" i="4"/>
  <c r="BD222" i="4" s="1"/>
  <c r="BI222" i="4" s="1"/>
  <c r="AV222" i="4"/>
  <c r="AS223" i="4"/>
  <c r="AG225" i="4"/>
  <c r="K229" i="4"/>
  <c r="Z229" i="4" s="1"/>
  <c r="BB222" i="2"/>
  <c r="AQ223" i="2"/>
  <c r="AG225" i="2"/>
  <c r="AR223" i="2"/>
  <c r="E228" i="2"/>
  <c r="K228" i="2" s="1"/>
  <c r="D229" i="2"/>
  <c r="AO224" i="2"/>
  <c r="AT224" i="2" s="1"/>
  <c r="T227" i="2"/>
  <c r="AK227" i="2"/>
  <c r="AM227" i="2" s="1"/>
  <c r="AA226" i="2"/>
  <c r="AT223" i="2"/>
  <c r="AE225" i="2"/>
  <c r="AU223" i="2"/>
  <c r="AF225" i="2"/>
  <c r="AS223" i="2"/>
  <c r="Z227" i="2"/>
  <c r="AV223" i="4" l="1"/>
  <c r="AJ226" i="4"/>
  <c r="AH225" i="4"/>
  <c r="AX223" i="4"/>
  <c r="BE223" i="4" s="1"/>
  <c r="BJ223" i="4" s="1"/>
  <c r="AS224" i="4"/>
  <c r="AW223" i="4"/>
  <c r="BD223" i="4" s="1"/>
  <c r="BI223" i="4" s="1"/>
  <c r="AH226" i="4"/>
  <c r="AJ225" i="4"/>
  <c r="AR224" i="4"/>
  <c r="AP224" i="4"/>
  <c r="AK229" i="4"/>
  <c r="AM229" i="4" s="1"/>
  <c r="AQ224" i="4"/>
  <c r="E231" i="4"/>
  <c r="D232" i="4" s="1"/>
  <c r="Q231" i="4"/>
  <c r="K231" i="4"/>
  <c r="AI226" i="4"/>
  <c r="AL226" i="4"/>
  <c r="AN226" i="4" s="1"/>
  <c r="AI225" i="4"/>
  <c r="AB227" i="4"/>
  <c r="AC227" i="4"/>
  <c r="AD227" i="4"/>
  <c r="AU224" i="4"/>
  <c r="BA222" i="4"/>
  <c r="AZ222" i="4"/>
  <c r="BC222" i="4"/>
  <c r="AY222" i="4"/>
  <c r="W228" i="4"/>
  <c r="U228" i="4"/>
  <c r="V228" i="4"/>
  <c r="T229" i="4"/>
  <c r="AL225" i="4"/>
  <c r="AN225" i="4" s="1"/>
  <c r="K230" i="4"/>
  <c r="N228" i="2"/>
  <c r="AK228" i="2" s="1"/>
  <c r="AM228" i="2" s="1"/>
  <c r="AH225" i="2"/>
  <c r="AX223" i="2"/>
  <c r="BE223" i="2" s="1"/>
  <c r="BJ223" i="2" s="1"/>
  <c r="AL225" i="2"/>
  <c r="AN225" i="2" s="1"/>
  <c r="AI225" i="2"/>
  <c r="U227" i="2"/>
  <c r="V227" i="2"/>
  <c r="W227" i="2"/>
  <c r="AQ224" i="2"/>
  <c r="AV223" i="2"/>
  <c r="AJ225" i="2"/>
  <c r="AR224" i="2"/>
  <c r="AU224" i="2"/>
  <c r="AW223" i="2"/>
  <c r="BD223" i="2" s="1"/>
  <c r="BI223" i="2" s="1"/>
  <c r="Q228" i="2"/>
  <c r="Z228" i="2" s="1"/>
  <c r="AB226" i="2"/>
  <c r="AC226" i="2"/>
  <c r="AD226" i="2"/>
  <c r="AP224" i="2"/>
  <c r="AS224" i="2"/>
  <c r="E229" i="2"/>
  <c r="Q229" i="2" s="1"/>
  <c r="BA223" i="4" l="1"/>
  <c r="BC223" i="4"/>
  <c r="BF223" i="4" s="1"/>
  <c r="BK223" i="4" s="1"/>
  <c r="AY223" i="4"/>
  <c r="AZ223" i="4"/>
  <c r="AX224" i="4"/>
  <c r="BE224" i="4" s="1"/>
  <c r="BJ224" i="4" s="1"/>
  <c r="Z231" i="4"/>
  <c r="AG227" i="4"/>
  <c r="D233" i="4"/>
  <c r="E232" i="4"/>
  <c r="Q232" i="4" s="1"/>
  <c r="N232" i="4"/>
  <c r="AA228" i="4"/>
  <c r="AO226" i="4"/>
  <c r="AP226" i="4" s="1"/>
  <c r="AV224" i="4"/>
  <c r="Z230" i="4"/>
  <c r="W229" i="4"/>
  <c r="U229" i="4"/>
  <c r="V229" i="4"/>
  <c r="BB222" i="4"/>
  <c r="AF227" i="4"/>
  <c r="AK230" i="4"/>
  <c r="AM230" i="4" s="1"/>
  <c r="AW224" i="4"/>
  <c r="BD224" i="4" s="1"/>
  <c r="BI224" i="4" s="1"/>
  <c r="AO225" i="4"/>
  <c r="AS225" i="4" s="1"/>
  <c r="BF222" i="4"/>
  <c r="BK222" i="4" s="1"/>
  <c r="BH222" i="4"/>
  <c r="BG222" i="4"/>
  <c r="BL222" i="4" s="1"/>
  <c r="AE227" i="4"/>
  <c r="T230" i="4"/>
  <c r="N231" i="4"/>
  <c r="T228" i="2"/>
  <c r="U228" i="2" s="1"/>
  <c r="AE226" i="2"/>
  <c r="AA227" i="2"/>
  <c r="AD227" i="2" s="1"/>
  <c r="D230" i="2"/>
  <c r="E230" i="2" s="1"/>
  <c r="D231" i="2" s="1"/>
  <c r="K229" i="2"/>
  <c r="Z229" i="2" s="1"/>
  <c r="AO225" i="2"/>
  <c r="AT225" i="2" s="1"/>
  <c r="BC223" i="2"/>
  <c r="BF223" i="2" s="1"/>
  <c r="BK223" i="2" s="1"/>
  <c r="AY223" i="2"/>
  <c r="AZ223" i="2"/>
  <c r="BA223" i="2"/>
  <c r="AW224" i="2"/>
  <c r="BD224" i="2" s="1"/>
  <c r="BI224" i="2" s="1"/>
  <c r="AV224" i="2"/>
  <c r="AX224" i="2"/>
  <c r="BE224" i="2" s="1"/>
  <c r="BJ224" i="2" s="1"/>
  <c r="AG226" i="2"/>
  <c r="N229" i="2"/>
  <c r="AF226" i="2"/>
  <c r="V228" i="2"/>
  <c r="BG223" i="4" l="1"/>
  <c r="BL223" i="4" s="1"/>
  <c r="BH223" i="4"/>
  <c r="BB223" i="4"/>
  <c r="AP225" i="4"/>
  <c r="AQ226" i="4"/>
  <c r="AR226" i="4"/>
  <c r="W230" i="4"/>
  <c r="U230" i="4"/>
  <c r="V230" i="4"/>
  <c r="AU225" i="4"/>
  <c r="AU226" i="4"/>
  <c r="AA229" i="4"/>
  <c r="E233" i="4"/>
  <c r="Q233" i="4" s="1"/>
  <c r="AT225" i="4"/>
  <c r="AQ225" i="4"/>
  <c r="AJ227" i="4"/>
  <c r="AH227" i="4"/>
  <c r="AZ224" i="4"/>
  <c r="BC224" i="4"/>
  <c r="AY224" i="4"/>
  <c r="BA224" i="4"/>
  <c r="AS226" i="4"/>
  <c r="AB228" i="4"/>
  <c r="AC228" i="4"/>
  <c r="AD228" i="4"/>
  <c r="K232" i="4"/>
  <c r="T232" i="4" s="1"/>
  <c r="T231" i="4"/>
  <c r="AK231" i="4"/>
  <c r="AM231" i="4" s="1"/>
  <c r="AL227" i="4"/>
  <c r="AN227" i="4" s="1"/>
  <c r="AI227" i="4"/>
  <c r="AR225" i="4"/>
  <c r="AT226" i="4"/>
  <c r="W228" i="2"/>
  <c r="AA228" i="2" s="1"/>
  <c r="AJ226" i="2"/>
  <c r="AB227" i="2"/>
  <c r="AS225" i="2"/>
  <c r="AC227" i="2"/>
  <c r="Q230" i="2"/>
  <c r="AP225" i="2"/>
  <c r="AR225" i="2"/>
  <c r="K230" i="2"/>
  <c r="T229" i="2"/>
  <c r="AK229" i="2"/>
  <c r="AM229" i="2" s="1"/>
  <c r="E231" i="2"/>
  <c r="K231" i="2" s="1"/>
  <c r="AL226" i="2"/>
  <c r="AN226" i="2" s="1"/>
  <c r="BB223" i="2"/>
  <c r="BG223" i="2"/>
  <c r="BL223" i="2" s="1"/>
  <c r="BH223" i="2"/>
  <c r="AQ225" i="2"/>
  <c r="AH226" i="2"/>
  <c r="AY224" i="2"/>
  <c r="BA224" i="2"/>
  <c r="AZ224" i="2"/>
  <c r="BC224" i="2"/>
  <c r="BF224" i="2" s="1"/>
  <c r="BK224" i="2" s="1"/>
  <c r="AI226" i="2"/>
  <c r="AU225" i="2"/>
  <c r="N230" i="2"/>
  <c r="AX226" i="4" l="1"/>
  <c r="BE226" i="4" s="1"/>
  <c r="BJ226" i="4" s="1"/>
  <c r="AV226" i="4"/>
  <c r="BC226" i="4" s="1"/>
  <c r="AE228" i="4"/>
  <c r="BB224" i="4"/>
  <c r="W232" i="4"/>
  <c r="V232" i="4"/>
  <c r="U232" i="4"/>
  <c r="AX225" i="4"/>
  <c r="BE225" i="4" s="1"/>
  <c r="BJ225" i="4" s="1"/>
  <c r="AW225" i="4"/>
  <c r="BD225" i="4" s="1"/>
  <c r="BI225" i="4" s="1"/>
  <c r="AV225" i="4"/>
  <c r="W231" i="4"/>
  <c r="V231" i="4"/>
  <c r="U231" i="4"/>
  <c r="N233" i="4"/>
  <c r="AA230" i="4"/>
  <c r="BH224" i="4"/>
  <c r="BG224" i="4"/>
  <c r="BL224" i="4" s="1"/>
  <c r="BF224" i="4"/>
  <c r="BK224" i="4" s="1"/>
  <c r="AO227" i="4"/>
  <c r="AQ227" i="4" s="1"/>
  <c r="AG228" i="4"/>
  <c r="AI228" i="4" s="1"/>
  <c r="K233" i="4"/>
  <c r="D234" i="4"/>
  <c r="AW226" i="4"/>
  <c r="BD226" i="4" s="1"/>
  <c r="BI226" i="4" s="1"/>
  <c r="Z232" i="4"/>
  <c r="AF228" i="4"/>
  <c r="AK232" i="4"/>
  <c r="AM232" i="4" s="1"/>
  <c r="AB229" i="4"/>
  <c r="AC229" i="4"/>
  <c r="AD229" i="4"/>
  <c r="D232" i="2"/>
  <c r="AG227" i="2"/>
  <c r="AE227" i="2"/>
  <c r="AF227" i="2"/>
  <c r="AW225" i="2"/>
  <c r="BD225" i="2" s="1"/>
  <c r="BI225" i="2" s="1"/>
  <c r="Z230" i="2"/>
  <c r="N231" i="2"/>
  <c r="AK231" i="2" s="1"/>
  <c r="AM231" i="2" s="1"/>
  <c r="BH224" i="2"/>
  <c r="BG224" i="2"/>
  <c r="BL224" i="2" s="1"/>
  <c r="AB228" i="2"/>
  <c r="AC228" i="2"/>
  <c r="AD228" i="2"/>
  <c r="AV225" i="2"/>
  <c r="U229" i="2"/>
  <c r="W229" i="2"/>
  <c r="V229" i="2"/>
  <c r="AX225" i="2"/>
  <c r="BE225" i="2" s="1"/>
  <c r="BJ225" i="2" s="1"/>
  <c r="T230" i="2"/>
  <c r="AK230" i="2"/>
  <c r="AM230" i="2" s="1"/>
  <c r="AO226" i="2"/>
  <c r="AQ226" i="2" s="1"/>
  <c r="BB224" i="2"/>
  <c r="Q231" i="2"/>
  <c r="Z231" i="2" s="1"/>
  <c r="AJ228" i="4" l="1"/>
  <c r="AU227" i="4"/>
  <c r="AP227" i="4"/>
  <c r="AL228" i="4"/>
  <c r="AN228" i="4" s="1"/>
  <c r="AO228" i="4" s="1"/>
  <c r="AT228" i="4" s="1"/>
  <c r="AE229" i="4"/>
  <c r="AS227" i="4"/>
  <c r="AY226" i="4"/>
  <c r="AA232" i="4"/>
  <c r="AD232" i="4" s="1"/>
  <c r="D235" i="4"/>
  <c r="E234" i="4"/>
  <c r="Q234" i="4"/>
  <c r="K234" i="4"/>
  <c r="N234" i="4"/>
  <c r="BF226" i="4"/>
  <c r="BK226" i="4" s="1"/>
  <c r="BH226" i="4"/>
  <c r="BG226" i="4"/>
  <c r="BL226" i="4" s="1"/>
  <c r="AB230" i="4"/>
  <c r="AC230" i="4"/>
  <c r="AD230" i="4"/>
  <c r="BC225" i="4"/>
  <c r="AY225" i="4"/>
  <c r="BA225" i="4"/>
  <c r="AZ225" i="4"/>
  <c r="AG229" i="4"/>
  <c r="AT227" i="4"/>
  <c r="AR227" i="4"/>
  <c r="AZ226" i="4"/>
  <c r="AA231" i="4"/>
  <c r="AF229" i="4"/>
  <c r="AH228" i="4"/>
  <c r="BA226" i="4"/>
  <c r="T233" i="4"/>
  <c r="AK233" i="4"/>
  <c r="AM233" i="4" s="1"/>
  <c r="Z233" i="4"/>
  <c r="E232" i="2"/>
  <c r="D233" i="2" s="1"/>
  <c r="N232" i="2"/>
  <c r="Q232" i="2"/>
  <c r="AI227" i="2"/>
  <c r="AH227" i="2"/>
  <c r="AL227" i="2"/>
  <c r="AN227" i="2" s="1"/>
  <c r="AO227" i="2" s="1"/>
  <c r="AJ227" i="2"/>
  <c r="T231" i="2"/>
  <c r="W231" i="2" s="1"/>
  <c r="AA229" i="2"/>
  <c r="AC229" i="2" s="1"/>
  <c r="AF228" i="2"/>
  <c r="AP226" i="2"/>
  <c r="AU226" i="2"/>
  <c r="AE228" i="2"/>
  <c r="AT226" i="2"/>
  <c r="V230" i="2"/>
  <c r="W230" i="2"/>
  <c r="U230" i="2"/>
  <c r="AS226" i="2"/>
  <c r="AR226" i="2"/>
  <c r="BA225" i="2"/>
  <c r="AY225" i="2"/>
  <c r="AZ225" i="2"/>
  <c r="BC225" i="2"/>
  <c r="BF225" i="2" s="1"/>
  <c r="BK225" i="2" s="1"/>
  <c r="AG228" i="2"/>
  <c r="AQ228" i="4" l="1"/>
  <c r="AR228" i="4"/>
  <c r="AJ229" i="4"/>
  <c r="BB225" i="4"/>
  <c r="AS228" i="4"/>
  <c r="AG230" i="4"/>
  <c r="AH229" i="4"/>
  <c r="AU228" i="4"/>
  <c r="AB231" i="4"/>
  <c r="AC231" i="4"/>
  <c r="AD231" i="4"/>
  <c r="T234" i="4"/>
  <c r="AK234" i="4"/>
  <c r="AM234" i="4" s="1"/>
  <c r="D236" i="4"/>
  <c r="E235" i="4"/>
  <c r="Q235" i="4"/>
  <c r="K235" i="4"/>
  <c r="N235" i="4"/>
  <c r="BB226" i="4"/>
  <c r="W233" i="4"/>
  <c r="U233" i="4"/>
  <c r="V233" i="4"/>
  <c r="BG225" i="4"/>
  <c r="BL225" i="4" s="1"/>
  <c r="BF225" i="4"/>
  <c r="BK225" i="4" s="1"/>
  <c r="BH225" i="4"/>
  <c r="AB232" i="4"/>
  <c r="AC232" i="4"/>
  <c r="AI229" i="4"/>
  <c r="AP228" i="4"/>
  <c r="AF230" i="4"/>
  <c r="Z234" i="4"/>
  <c r="AL229" i="4"/>
  <c r="AN229" i="4" s="1"/>
  <c r="AW227" i="4"/>
  <c r="BD227" i="4" s="1"/>
  <c r="BI227" i="4" s="1"/>
  <c r="AV227" i="4"/>
  <c r="AX227" i="4"/>
  <c r="BE227" i="4" s="1"/>
  <c r="BJ227" i="4" s="1"/>
  <c r="AE230" i="4"/>
  <c r="K232" i="2"/>
  <c r="T232" i="2" s="1"/>
  <c r="E233" i="2"/>
  <c r="N233" i="2" s="1"/>
  <c r="AQ227" i="2"/>
  <c r="AS227" i="2"/>
  <c r="V231" i="2"/>
  <c r="U231" i="2"/>
  <c r="AH228" i="2"/>
  <c r="AB229" i="2"/>
  <c r="AD229" i="2"/>
  <c r="AT227" i="2"/>
  <c r="AR227" i="2"/>
  <c r="AP227" i="2"/>
  <c r="BB225" i="2"/>
  <c r="AA230" i="2"/>
  <c r="AL228" i="2"/>
  <c r="AN228" i="2" s="1"/>
  <c r="AI228" i="2"/>
  <c r="AV226" i="2"/>
  <c r="AX226" i="2"/>
  <c r="BE226" i="2" s="1"/>
  <c r="BJ226" i="2" s="1"/>
  <c r="AW226" i="2"/>
  <c r="BD226" i="2" s="1"/>
  <c r="BI226" i="2" s="1"/>
  <c r="BH225" i="2"/>
  <c r="BG225" i="2"/>
  <c r="BL225" i="2" s="1"/>
  <c r="AJ228" i="2"/>
  <c r="AU227" i="2"/>
  <c r="AX228" i="4" l="1"/>
  <c r="BE228" i="4" s="1"/>
  <c r="BJ228" i="4" s="1"/>
  <c r="AV228" i="4"/>
  <c r="BC228" i="4" s="1"/>
  <c r="AW228" i="4"/>
  <c r="BD228" i="4" s="1"/>
  <c r="BI228" i="4" s="1"/>
  <c r="AE232" i="4"/>
  <c r="AJ230" i="4"/>
  <c r="AH230" i="4"/>
  <c r="AF231" i="4"/>
  <c r="T235" i="4"/>
  <c r="AK235" i="4"/>
  <c r="AM235" i="4" s="1"/>
  <c r="AA233" i="4"/>
  <c r="AE231" i="4"/>
  <c r="Z235" i="4"/>
  <c r="W234" i="4"/>
  <c r="U234" i="4"/>
  <c r="V234" i="4"/>
  <c r="D237" i="4"/>
  <c r="E236" i="4"/>
  <c r="Q236" i="4" s="1"/>
  <c r="N236" i="4"/>
  <c r="K236" i="4"/>
  <c r="BA227" i="4"/>
  <c r="AZ227" i="4"/>
  <c r="BC227" i="4"/>
  <c r="AY227" i="4"/>
  <c r="AL230" i="4"/>
  <c r="AN230" i="4" s="1"/>
  <c r="AI230" i="4"/>
  <c r="AO229" i="4"/>
  <c r="AQ229" i="4" s="1"/>
  <c r="AF232" i="4"/>
  <c r="AG232" i="4"/>
  <c r="AI232" i="4" s="1"/>
  <c r="AG231" i="4"/>
  <c r="Z232" i="2"/>
  <c r="AK232" i="2"/>
  <c r="AM232" i="2" s="1"/>
  <c r="Q233" i="2"/>
  <c r="D234" i="2"/>
  <c r="W232" i="2"/>
  <c r="V232" i="2"/>
  <c r="U232" i="2"/>
  <c r="K233" i="2"/>
  <c r="AK233" i="2" s="1"/>
  <c r="AM233" i="2" s="1"/>
  <c r="AA231" i="2"/>
  <c r="AD231" i="2" s="1"/>
  <c r="AF229" i="2"/>
  <c r="AG229" i="2"/>
  <c r="AE229" i="2"/>
  <c r="AX227" i="2"/>
  <c r="BE227" i="2" s="1"/>
  <c r="BJ227" i="2" s="1"/>
  <c r="AV227" i="2"/>
  <c r="AW227" i="2"/>
  <c r="BD227" i="2" s="1"/>
  <c r="BI227" i="2" s="1"/>
  <c r="AO228" i="2"/>
  <c r="AQ228" i="2" s="1"/>
  <c r="AY226" i="2"/>
  <c r="BA226" i="2"/>
  <c r="BC226" i="2"/>
  <c r="BF226" i="2" s="1"/>
  <c r="BK226" i="2" s="1"/>
  <c r="AZ226" i="2"/>
  <c r="AC230" i="2"/>
  <c r="AB230" i="2"/>
  <c r="AD230" i="2"/>
  <c r="AJ232" i="4" l="1"/>
  <c r="AZ228" i="4"/>
  <c r="BA228" i="4"/>
  <c r="AJ231" i="4"/>
  <c r="AY228" i="4"/>
  <c r="AH231" i="4"/>
  <c r="Z236" i="4"/>
  <c r="AT229" i="4"/>
  <c r="AU229" i="4"/>
  <c r="AL232" i="4"/>
  <c r="AN232" i="4" s="1"/>
  <c r="AL231" i="4"/>
  <c r="AN231" i="4" s="1"/>
  <c r="AI231" i="4"/>
  <c r="T236" i="4"/>
  <c r="AK236" i="4"/>
  <c r="AM236" i="4" s="1"/>
  <c r="AR229" i="4"/>
  <c r="AP229" i="4"/>
  <c r="BB227" i="4"/>
  <c r="E237" i="4"/>
  <c r="K237" i="4" s="1"/>
  <c r="AO230" i="4"/>
  <c r="AQ230" i="4" s="1"/>
  <c r="AH232" i="4"/>
  <c r="AS229" i="4"/>
  <c r="BH227" i="4"/>
  <c r="BG227" i="4"/>
  <c r="BL227" i="4" s="1"/>
  <c r="BF227" i="4"/>
  <c r="BK227" i="4" s="1"/>
  <c r="AA234" i="4"/>
  <c r="AB233" i="4"/>
  <c r="AC233" i="4"/>
  <c r="AD233" i="4"/>
  <c r="W235" i="4"/>
  <c r="V235" i="4"/>
  <c r="U235" i="4"/>
  <c r="BH228" i="4"/>
  <c r="BG228" i="4"/>
  <c r="BL228" i="4" s="1"/>
  <c r="BF228" i="4"/>
  <c r="BK228" i="4" s="1"/>
  <c r="Z233" i="2"/>
  <c r="AA232" i="2"/>
  <c r="T233" i="2"/>
  <c r="E234" i="2"/>
  <c r="K234" i="2" s="1"/>
  <c r="AC231" i="2"/>
  <c r="AB231" i="2"/>
  <c r="AH229" i="2"/>
  <c r="AI229" i="2"/>
  <c r="AL229" i="2"/>
  <c r="AN229" i="2" s="1"/>
  <c r="AO229" i="2" s="1"/>
  <c r="AT228" i="2"/>
  <c r="AY227" i="2"/>
  <c r="AJ229" i="2"/>
  <c r="BC227" i="2"/>
  <c r="AS228" i="2"/>
  <c r="AU228" i="2"/>
  <c r="AR228" i="2"/>
  <c r="BA227" i="2"/>
  <c r="AZ227" i="2"/>
  <c r="AG230" i="2"/>
  <c r="BG226" i="2"/>
  <c r="BL226" i="2" s="1"/>
  <c r="BH226" i="2"/>
  <c r="AE230" i="2"/>
  <c r="AF230" i="2"/>
  <c r="BB226" i="2"/>
  <c r="AP228" i="2"/>
  <c r="AS230" i="4" l="1"/>
  <c r="AU230" i="4"/>
  <c r="BB228" i="4"/>
  <c r="AR230" i="4"/>
  <c r="AF233" i="4"/>
  <c r="AE233" i="4"/>
  <c r="AB234" i="4"/>
  <c r="AC234" i="4"/>
  <c r="AD234" i="4"/>
  <c r="AT230" i="4"/>
  <c r="AP230" i="4"/>
  <c r="Q237" i="4"/>
  <c r="Z237" i="4" s="1"/>
  <c r="D238" i="4"/>
  <c r="AO231" i="4"/>
  <c r="AT231" i="4" s="1"/>
  <c r="AA235" i="4"/>
  <c r="N237" i="4"/>
  <c r="AX229" i="4"/>
  <c r="BE229" i="4" s="1"/>
  <c r="BJ229" i="4" s="1"/>
  <c r="AW229" i="4"/>
  <c r="BD229" i="4" s="1"/>
  <c r="BI229" i="4" s="1"/>
  <c r="AV229" i="4"/>
  <c r="AG233" i="4"/>
  <c r="W236" i="4"/>
  <c r="U236" i="4"/>
  <c r="V236" i="4"/>
  <c r="AO232" i="4"/>
  <c r="AR232" i="4" s="1"/>
  <c r="BH227" i="2"/>
  <c r="BF227" i="2"/>
  <c r="BK227" i="2" s="1"/>
  <c r="AF231" i="2"/>
  <c r="N234" i="2"/>
  <c r="W233" i="2"/>
  <c r="V233" i="2"/>
  <c r="U233" i="2"/>
  <c r="Q234" i="2"/>
  <c r="Z234" i="2" s="1"/>
  <c r="AB232" i="2"/>
  <c r="AC232" i="2"/>
  <c r="AD232" i="2"/>
  <c r="D235" i="2"/>
  <c r="AG231" i="2"/>
  <c r="AE231" i="2"/>
  <c r="AT229" i="2"/>
  <c r="AR229" i="2"/>
  <c r="BG227" i="2"/>
  <c r="BL227" i="2" s="1"/>
  <c r="BB227" i="2"/>
  <c r="AW228" i="2"/>
  <c r="BD228" i="2" s="1"/>
  <c r="BI228" i="2" s="1"/>
  <c r="AV228" i="2"/>
  <c r="BC228" i="2" s="1"/>
  <c r="AQ229" i="2"/>
  <c r="AP229" i="2"/>
  <c r="AU229" i="2"/>
  <c r="AX228" i="2"/>
  <c r="BE228" i="2" s="1"/>
  <c r="BJ228" i="2" s="1"/>
  <c r="AS229" i="2"/>
  <c r="AJ230" i="2"/>
  <c r="AL230" i="2"/>
  <c r="AN230" i="2" s="1"/>
  <c r="AI230" i="2"/>
  <c r="AH230" i="2"/>
  <c r="AW230" i="4" l="1"/>
  <c r="BD230" i="4" s="1"/>
  <c r="BI230" i="4" s="1"/>
  <c r="AH233" i="4"/>
  <c r="AX230" i="4"/>
  <c r="BE230" i="4" s="1"/>
  <c r="BJ230" i="4" s="1"/>
  <c r="AV230" i="4"/>
  <c r="BC230" i="4" s="1"/>
  <c r="AJ233" i="4"/>
  <c r="AS232" i="4"/>
  <c r="AF234" i="4"/>
  <c r="AP231" i="4"/>
  <c r="AQ232" i="4"/>
  <c r="AT232" i="4"/>
  <c r="AA236" i="4"/>
  <c r="BC229" i="4"/>
  <c r="AY229" i="4"/>
  <c r="BA229" i="4"/>
  <c r="AZ229" i="4"/>
  <c r="AB235" i="4"/>
  <c r="AC235" i="4"/>
  <c r="AD235" i="4"/>
  <c r="AR231" i="4"/>
  <c r="AQ231" i="4"/>
  <c r="AE234" i="4"/>
  <c r="AP232" i="4"/>
  <c r="T237" i="4"/>
  <c r="AK237" i="4"/>
  <c r="AM237" i="4" s="1"/>
  <c r="AS231" i="4"/>
  <c r="E238" i="4"/>
  <c r="D239" i="4" s="1"/>
  <c r="Q238" i="4"/>
  <c r="K238" i="4"/>
  <c r="AU232" i="4"/>
  <c r="AU231" i="4"/>
  <c r="AG234" i="4"/>
  <c r="AH234" i="4" s="1"/>
  <c r="AL233" i="4"/>
  <c r="AN233" i="4" s="1"/>
  <c r="AI233" i="4"/>
  <c r="BF228" i="2"/>
  <c r="BK228" i="2" s="1"/>
  <c r="AJ231" i="2"/>
  <c r="AH231" i="2"/>
  <c r="AE232" i="2"/>
  <c r="T234" i="2"/>
  <c r="AK234" i="2"/>
  <c r="AM234" i="2" s="1"/>
  <c r="AG232" i="2"/>
  <c r="AA233" i="2"/>
  <c r="E235" i="2"/>
  <c r="Q235" i="2" s="1"/>
  <c r="AF232" i="2"/>
  <c r="AI231" i="2"/>
  <c r="AL231" i="2"/>
  <c r="AN231" i="2" s="1"/>
  <c r="AO231" i="2" s="1"/>
  <c r="BA228" i="2"/>
  <c r="AW229" i="2"/>
  <c r="BD229" i="2" s="1"/>
  <c r="BI229" i="2" s="1"/>
  <c r="AZ228" i="2"/>
  <c r="AX229" i="2"/>
  <c r="BE229" i="2" s="1"/>
  <c r="BJ229" i="2" s="1"/>
  <c r="AV229" i="2"/>
  <c r="AY228" i="2"/>
  <c r="BH228" i="2"/>
  <c r="BG228" i="2"/>
  <c r="BL228" i="2" s="1"/>
  <c r="AO230" i="2"/>
  <c r="AR230" i="2" s="1"/>
  <c r="AZ230" i="4" l="1"/>
  <c r="AY230" i="4"/>
  <c r="AV232" i="4"/>
  <c r="BC232" i="4" s="1"/>
  <c r="BA230" i="4"/>
  <c r="AJ234" i="4"/>
  <c r="AE235" i="4"/>
  <c r="Z238" i="4"/>
  <c r="E239" i="4"/>
  <c r="D240" i="4" s="1"/>
  <c r="Q239" i="4"/>
  <c r="AO233" i="4"/>
  <c r="AP233" i="4" s="1"/>
  <c r="AB236" i="4"/>
  <c r="AC236" i="4"/>
  <c r="AD236" i="4"/>
  <c r="AW231" i="4"/>
  <c r="BD231" i="4" s="1"/>
  <c r="BI231" i="4" s="1"/>
  <c r="AV231" i="4"/>
  <c r="AX231" i="4"/>
  <c r="BE231" i="4" s="1"/>
  <c r="BJ231" i="4" s="1"/>
  <c r="BF230" i="4"/>
  <c r="BK230" i="4" s="1"/>
  <c r="BH230" i="4"/>
  <c r="BG230" i="4"/>
  <c r="BL230" i="4" s="1"/>
  <c r="AW232" i="4"/>
  <c r="BD232" i="4" s="1"/>
  <c r="BI232" i="4" s="1"/>
  <c r="W237" i="4"/>
  <c r="V237" i="4"/>
  <c r="U237" i="4"/>
  <c r="AG235" i="4"/>
  <c r="BB229" i="4"/>
  <c r="AX232" i="4"/>
  <c r="BE232" i="4" s="1"/>
  <c r="BJ232" i="4" s="1"/>
  <c r="N238" i="4"/>
  <c r="AL234" i="4"/>
  <c r="AN234" i="4" s="1"/>
  <c r="AI234" i="4"/>
  <c r="AF235" i="4"/>
  <c r="BG229" i="4"/>
  <c r="BL229" i="4" s="1"/>
  <c r="BF229" i="4"/>
  <c r="BK229" i="4" s="1"/>
  <c r="BH229" i="4"/>
  <c r="AU231" i="2"/>
  <c r="AJ232" i="2"/>
  <c r="AI232" i="2"/>
  <c r="N235" i="2"/>
  <c r="D236" i="2"/>
  <c r="AB233" i="2"/>
  <c r="AC233" i="2"/>
  <c r="AD233" i="2"/>
  <c r="W234" i="2"/>
  <c r="V234" i="2"/>
  <c r="U234" i="2"/>
  <c r="K235" i="2"/>
  <c r="AL232" i="2"/>
  <c r="AN232" i="2" s="1"/>
  <c r="AH232" i="2"/>
  <c r="AP231" i="2"/>
  <c r="AT231" i="2"/>
  <c r="AR231" i="2"/>
  <c r="AQ231" i="2"/>
  <c r="AS231" i="2"/>
  <c r="AY229" i="2"/>
  <c r="BB228" i="2"/>
  <c r="AZ229" i="2"/>
  <c r="BA229" i="2"/>
  <c r="BC229" i="2"/>
  <c r="AP230" i="2"/>
  <c r="AQ230" i="2"/>
  <c r="AS230" i="2"/>
  <c r="AU230" i="2"/>
  <c r="AX230" i="2" s="1"/>
  <c r="BE230" i="2" s="1"/>
  <c r="BJ230" i="2" s="1"/>
  <c r="AT230" i="2"/>
  <c r="AI235" i="4" l="1"/>
  <c r="BB230" i="4"/>
  <c r="AJ235" i="4"/>
  <c r="AS233" i="4"/>
  <c r="AR233" i="4"/>
  <c r="AG236" i="4"/>
  <c r="AQ233" i="4"/>
  <c r="E240" i="4"/>
  <c r="K240" i="4" s="1"/>
  <c r="BA232" i="4"/>
  <c r="AO234" i="4"/>
  <c r="AR234" i="4" s="1"/>
  <c r="AH235" i="4"/>
  <c r="AF236" i="4"/>
  <c r="AL235" i="4"/>
  <c r="AN235" i="4" s="1"/>
  <c r="AT233" i="4"/>
  <c r="AU233" i="4"/>
  <c r="N239" i="4"/>
  <c r="AY232" i="4"/>
  <c r="T238" i="4"/>
  <c r="AK238" i="4"/>
  <c r="AM238" i="4" s="1"/>
  <c r="AA237" i="4"/>
  <c r="BA231" i="4"/>
  <c r="AZ231" i="4"/>
  <c r="BC231" i="4"/>
  <c r="AY231" i="4"/>
  <c r="AE236" i="4"/>
  <c r="BH232" i="4"/>
  <c r="BG232" i="4"/>
  <c r="BL232" i="4" s="1"/>
  <c r="BF232" i="4"/>
  <c r="BK232" i="4" s="1"/>
  <c r="K239" i="4"/>
  <c r="AZ232" i="4"/>
  <c r="BG229" i="2"/>
  <c r="BL229" i="2" s="1"/>
  <c r="BF229" i="2"/>
  <c r="BK229" i="2" s="1"/>
  <c r="AV231" i="2"/>
  <c r="BC231" i="2" s="1"/>
  <c r="AG233" i="2"/>
  <c r="AX231" i="2"/>
  <c r="BE231" i="2" s="1"/>
  <c r="BJ231" i="2" s="1"/>
  <c r="AA234" i="2"/>
  <c r="AF233" i="2"/>
  <c r="AE233" i="2"/>
  <c r="AI233" i="2" s="1"/>
  <c r="AK235" i="2"/>
  <c r="AM235" i="2" s="1"/>
  <c r="T235" i="2"/>
  <c r="AO232" i="2"/>
  <c r="AR232" i="2" s="1"/>
  <c r="E236" i="2"/>
  <c r="Q236" i="2" s="1"/>
  <c r="Z235" i="2"/>
  <c r="AW231" i="2"/>
  <c r="BD231" i="2" s="1"/>
  <c r="BI231" i="2" s="1"/>
  <c r="BB229" i="2"/>
  <c r="BH229" i="2"/>
  <c r="AV230" i="2"/>
  <c r="AW230" i="2"/>
  <c r="BD230" i="2" s="1"/>
  <c r="BI230" i="2" s="1"/>
  <c r="AU234" i="4" l="1"/>
  <c r="AV233" i="4"/>
  <c r="BC233" i="4" s="1"/>
  <c r="AP234" i="4"/>
  <c r="AT234" i="4"/>
  <c r="AH236" i="4"/>
  <c r="AQ234" i="4"/>
  <c r="BB231" i="4"/>
  <c r="AS234" i="4"/>
  <c r="BB232" i="4"/>
  <c r="AL236" i="4"/>
  <c r="AN236" i="4" s="1"/>
  <c r="AI236" i="4"/>
  <c r="AW233" i="4"/>
  <c r="BD233" i="4" s="1"/>
  <c r="BI233" i="4" s="1"/>
  <c r="W238" i="4"/>
  <c r="U238" i="4"/>
  <c r="V238" i="4"/>
  <c r="AX233" i="4"/>
  <c r="BE233" i="4" s="1"/>
  <c r="BJ233" i="4" s="1"/>
  <c r="Q240" i="4"/>
  <c r="Z240" i="4" s="1"/>
  <c r="D241" i="4"/>
  <c r="AO235" i="4"/>
  <c r="AS235" i="4" s="1"/>
  <c r="Z239" i="4"/>
  <c r="N240" i="4"/>
  <c r="BH231" i="4"/>
  <c r="BG231" i="4"/>
  <c r="BL231" i="4" s="1"/>
  <c r="BF231" i="4"/>
  <c r="BK231" i="4" s="1"/>
  <c r="AB237" i="4"/>
  <c r="AC237" i="4"/>
  <c r="AD237" i="4"/>
  <c r="T239" i="4"/>
  <c r="AK239" i="4"/>
  <c r="AM239" i="4" s="1"/>
  <c r="AJ236" i="4"/>
  <c r="D237" i="2"/>
  <c r="E237" i="2" s="1"/>
  <c r="Q237" i="2" s="1"/>
  <c r="BH231" i="2"/>
  <c r="BF231" i="2"/>
  <c r="BK231" i="2" s="1"/>
  <c r="K236" i="2"/>
  <c r="N236" i="2"/>
  <c r="AS232" i="2"/>
  <c r="AU232" i="2"/>
  <c r="AX232" i="2" s="1"/>
  <c r="BE232" i="2" s="1"/>
  <c r="BJ232" i="2" s="1"/>
  <c r="AP232" i="2"/>
  <c r="AH233" i="2"/>
  <c r="BA231" i="2"/>
  <c r="AQ232" i="2"/>
  <c r="AY231" i="2"/>
  <c r="AT232" i="2"/>
  <c r="AJ233" i="2"/>
  <c r="W235" i="2"/>
  <c r="V235" i="2"/>
  <c r="U235" i="2"/>
  <c r="AL233" i="2"/>
  <c r="AN233" i="2" s="1"/>
  <c r="AC234" i="2"/>
  <c r="AB234" i="2"/>
  <c r="AD234" i="2"/>
  <c r="BG231" i="2"/>
  <c r="BL231" i="2" s="1"/>
  <c r="AZ231" i="2"/>
  <c r="BA230" i="2"/>
  <c r="AZ230" i="2"/>
  <c r="BC230" i="2"/>
  <c r="BF230" i="2" s="1"/>
  <c r="BK230" i="2" s="1"/>
  <c r="AY230" i="2"/>
  <c r="AV234" i="4" l="1"/>
  <c r="BC234" i="4" s="1"/>
  <c r="AX234" i="4"/>
  <c r="BE234" i="4" s="1"/>
  <c r="BJ234" i="4" s="1"/>
  <c r="AW234" i="4"/>
  <c r="BD234" i="4" s="1"/>
  <c r="BI234" i="4" s="1"/>
  <c r="AQ235" i="4"/>
  <c r="AP235" i="4"/>
  <c r="AT235" i="4"/>
  <c r="AU235" i="4"/>
  <c r="AG237" i="4"/>
  <c r="AR235" i="4"/>
  <c r="W239" i="4"/>
  <c r="U239" i="4"/>
  <c r="V239" i="4"/>
  <c r="T240" i="4"/>
  <c r="AK240" i="4"/>
  <c r="AM240" i="4" s="1"/>
  <c r="AZ233" i="4"/>
  <c r="AO236" i="4"/>
  <c r="AU236" i="4" s="1"/>
  <c r="BA233" i="4"/>
  <c r="AF237" i="4"/>
  <c r="AY233" i="4"/>
  <c r="AE237" i="4"/>
  <c r="E241" i="4"/>
  <c r="Q241" i="4" s="1"/>
  <c r="AA238" i="4"/>
  <c r="BG233" i="4"/>
  <c r="BL233" i="4" s="1"/>
  <c r="BF233" i="4"/>
  <c r="BK233" i="4" s="1"/>
  <c r="BH233" i="4"/>
  <c r="AW232" i="2"/>
  <c r="BD232" i="2" s="1"/>
  <c r="BI232" i="2" s="1"/>
  <c r="AK236" i="2"/>
  <c r="AM236" i="2" s="1"/>
  <c r="Z236" i="2"/>
  <c r="T236" i="2"/>
  <c r="U236" i="2" s="1"/>
  <c r="AV232" i="2"/>
  <c r="BB231" i="2"/>
  <c r="AE234" i="2"/>
  <c r="AG234" i="2"/>
  <c r="K237" i="2"/>
  <c r="Z237" i="2" s="1"/>
  <c r="D238" i="2"/>
  <c r="AF234" i="2"/>
  <c r="AO233" i="2"/>
  <c r="AR233" i="2" s="1"/>
  <c r="AA235" i="2"/>
  <c r="N237" i="2"/>
  <c r="BB230" i="2"/>
  <c r="BG230" i="2"/>
  <c r="BL230" i="2" s="1"/>
  <c r="BH230" i="2"/>
  <c r="AZ234" i="4" l="1"/>
  <c r="AZ232" i="2"/>
  <c r="BA234" i="4"/>
  <c r="AY234" i="4"/>
  <c r="AW235" i="4"/>
  <c r="BD235" i="4" s="1"/>
  <c r="BI235" i="4" s="1"/>
  <c r="AH237" i="4"/>
  <c r="BB233" i="4"/>
  <c r="AT236" i="4"/>
  <c r="AX235" i="4"/>
  <c r="BE235" i="4" s="1"/>
  <c r="BJ235" i="4" s="1"/>
  <c r="AV235" i="4"/>
  <c r="AR236" i="4"/>
  <c r="AS236" i="4"/>
  <c r="AP236" i="4"/>
  <c r="AQ236" i="4"/>
  <c r="AX236" i="4"/>
  <c r="BE236" i="4" s="1"/>
  <c r="BJ236" i="4" s="1"/>
  <c r="AA239" i="4"/>
  <c r="D242" i="4"/>
  <c r="K241" i="4"/>
  <c r="AL237" i="4"/>
  <c r="AN237" i="4" s="1"/>
  <c r="AI237" i="4"/>
  <c r="AJ237" i="4"/>
  <c r="W240" i="4"/>
  <c r="U240" i="4"/>
  <c r="V240" i="4"/>
  <c r="N241" i="4"/>
  <c r="AB238" i="4"/>
  <c r="AC238" i="4"/>
  <c r="AD238" i="4"/>
  <c r="BF234" i="4"/>
  <c r="BK234" i="4" s="1"/>
  <c r="BH234" i="4"/>
  <c r="BG234" i="4"/>
  <c r="BL234" i="4" s="1"/>
  <c r="W236" i="2"/>
  <c r="BA232" i="2"/>
  <c r="V236" i="2"/>
  <c r="AY232" i="2"/>
  <c r="BC232" i="2"/>
  <c r="BF232" i="2" s="1"/>
  <c r="BK232" i="2" s="1"/>
  <c r="AI234" i="2"/>
  <c r="AJ234" i="2"/>
  <c r="AQ233" i="2"/>
  <c r="AU233" i="2"/>
  <c r="AS233" i="2"/>
  <c r="E238" i="2"/>
  <c r="N238" i="2" s="1"/>
  <c r="AL234" i="2"/>
  <c r="AN234" i="2" s="1"/>
  <c r="T237" i="2"/>
  <c r="AK237" i="2"/>
  <c r="AM237" i="2" s="1"/>
  <c r="AP233" i="2"/>
  <c r="AH234" i="2"/>
  <c r="AC235" i="2"/>
  <c r="AB235" i="2"/>
  <c r="AD235" i="2"/>
  <c r="AT233" i="2"/>
  <c r="BB234" i="4" l="1"/>
  <c r="AV236" i="4"/>
  <c r="BC236" i="4" s="1"/>
  <c r="AW236" i="4"/>
  <c r="BD236" i="4" s="1"/>
  <c r="BI236" i="4" s="1"/>
  <c r="BA235" i="4"/>
  <c r="AY235" i="4"/>
  <c r="BC235" i="4"/>
  <c r="BF235" i="4" s="1"/>
  <c r="BK235" i="4" s="1"/>
  <c r="BB232" i="2"/>
  <c r="AZ235" i="4"/>
  <c r="AE238" i="4"/>
  <c r="AF238" i="4"/>
  <c r="AA240" i="4"/>
  <c r="E242" i="4"/>
  <c r="D243" i="4" s="1"/>
  <c r="N242" i="4"/>
  <c r="Q242" i="4"/>
  <c r="AO237" i="4"/>
  <c r="AR237" i="4" s="1"/>
  <c r="AB239" i="4"/>
  <c r="AC239" i="4"/>
  <c r="AD239" i="4"/>
  <c r="AG238" i="4"/>
  <c r="T241" i="4"/>
  <c r="AK241" i="4"/>
  <c r="AM241" i="4" s="1"/>
  <c r="Z241" i="4"/>
  <c r="BG232" i="2"/>
  <c r="BL232" i="2" s="1"/>
  <c r="AA236" i="2"/>
  <c r="AB236" i="2" s="1"/>
  <c r="Q238" i="2"/>
  <c r="K238" i="2"/>
  <c r="BH232" i="2"/>
  <c r="AW233" i="2"/>
  <c r="BD233" i="2" s="1"/>
  <c r="BI233" i="2" s="1"/>
  <c r="AG235" i="2"/>
  <c r="AV233" i="2"/>
  <c r="BC233" i="2" s="1"/>
  <c r="AX233" i="2"/>
  <c r="BE233" i="2" s="1"/>
  <c r="BJ233" i="2" s="1"/>
  <c r="AF235" i="2"/>
  <c r="U237" i="2"/>
  <c r="W237" i="2"/>
  <c r="V237" i="2"/>
  <c r="AE235" i="2"/>
  <c r="AO234" i="2"/>
  <c r="AP234" i="2" s="1"/>
  <c r="D239" i="2"/>
  <c r="AC236" i="2" l="1"/>
  <c r="AY236" i="4"/>
  <c r="AH238" i="4"/>
  <c r="AZ236" i="4"/>
  <c r="BA236" i="4"/>
  <c r="BG235" i="4"/>
  <c r="BL235" i="4" s="1"/>
  <c r="BH235" i="4"/>
  <c r="BB235" i="4"/>
  <c r="AT237" i="4"/>
  <c r="AG239" i="4"/>
  <c r="AS237" i="4"/>
  <c r="AJ238" i="4"/>
  <c r="AL238" i="4"/>
  <c r="AN238" i="4" s="1"/>
  <c r="AO238" i="4" s="1"/>
  <c r="AP237" i="4"/>
  <c r="E243" i="4"/>
  <c r="D244" i="4" s="1"/>
  <c r="N243" i="4"/>
  <c r="Q243" i="4"/>
  <c r="AB240" i="4"/>
  <c r="AC240" i="4"/>
  <c r="AD240" i="4"/>
  <c r="W241" i="4"/>
  <c r="U241" i="4"/>
  <c r="V241" i="4"/>
  <c r="AD236" i="2"/>
  <c r="AF239" i="4"/>
  <c r="AQ237" i="4"/>
  <c r="AI238" i="4"/>
  <c r="BH236" i="4"/>
  <c r="BG236" i="4"/>
  <c r="BL236" i="4" s="1"/>
  <c r="BF236" i="4"/>
  <c r="BK236" i="4" s="1"/>
  <c r="AE239" i="4"/>
  <c r="AU237" i="4"/>
  <c r="AX237" i="4" s="1"/>
  <c r="BE237" i="4" s="1"/>
  <c r="BJ237" i="4" s="1"/>
  <c r="K242" i="4"/>
  <c r="AK242" i="4" s="1"/>
  <c r="AM242" i="4" s="1"/>
  <c r="Z238" i="2"/>
  <c r="AK238" i="2"/>
  <c r="AM238" i="2" s="1"/>
  <c r="T238" i="2"/>
  <c r="W238" i="2" s="1"/>
  <c r="BF233" i="2"/>
  <c r="BK233" i="2" s="1"/>
  <c r="BA233" i="2"/>
  <c r="AZ233" i="2"/>
  <c r="AH235" i="2"/>
  <c r="AY233" i="2"/>
  <c r="AR234" i="2"/>
  <c r="AQ234" i="2"/>
  <c r="AU234" i="2"/>
  <c r="AT234" i="2"/>
  <c r="AS234" i="2"/>
  <c r="AL235" i="2"/>
  <c r="AN235" i="2" s="1"/>
  <c r="AI235" i="2"/>
  <c r="BH233" i="2"/>
  <c r="BG233" i="2"/>
  <c r="BL233" i="2" s="1"/>
  <c r="AA237" i="2"/>
  <c r="E239" i="2"/>
  <c r="N239" i="2" s="1"/>
  <c r="AJ235" i="2"/>
  <c r="AH239" i="4" l="1"/>
  <c r="AF236" i="2"/>
  <c r="BB236" i="4"/>
  <c r="AS238" i="4"/>
  <c r="AE236" i="2"/>
  <c r="AG236" i="2"/>
  <c r="AH236" i="2" s="1"/>
  <c r="T242" i="4"/>
  <c r="W242" i="4" s="1"/>
  <c r="AE240" i="4"/>
  <c r="AQ238" i="4"/>
  <c r="E244" i="4"/>
  <c r="K244" i="4" s="1"/>
  <c r="AT238" i="4"/>
  <c r="AP238" i="4"/>
  <c r="AA241" i="4"/>
  <c r="AF240" i="4"/>
  <c r="AV237" i="4"/>
  <c r="AL239" i="4"/>
  <c r="AN239" i="4" s="1"/>
  <c r="AI239" i="4"/>
  <c r="AW237" i="4"/>
  <c r="BD237" i="4" s="1"/>
  <c r="BI237" i="4" s="1"/>
  <c r="AU238" i="4"/>
  <c r="AR238" i="4"/>
  <c r="AJ239" i="4"/>
  <c r="AG240" i="4"/>
  <c r="Z242" i="4"/>
  <c r="K243" i="4"/>
  <c r="Z243" i="4" s="1"/>
  <c r="V238" i="2"/>
  <c r="U238" i="2"/>
  <c r="BB233" i="2"/>
  <c r="D240" i="2"/>
  <c r="N240" i="2" s="1"/>
  <c r="AW234" i="2"/>
  <c r="BD234" i="2" s="1"/>
  <c r="BI234" i="2" s="1"/>
  <c r="AV234" i="2"/>
  <c r="BC234" i="2" s="1"/>
  <c r="AX234" i="2"/>
  <c r="BE234" i="2" s="1"/>
  <c r="BJ234" i="2" s="1"/>
  <c r="K239" i="2"/>
  <c r="T239" i="2" s="1"/>
  <c r="E240" i="2"/>
  <c r="K240" i="2" s="1"/>
  <c r="AC237" i="2"/>
  <c r="AB237" i="2"/>
  <c r="AD237" i="2"/>
  <c r="AO235" i="2"/>
  <c r="AR235" i="2" s="1"/>
  <c r="Q239" i="2"/>
  <c r="AJ236" i="2" l="1"/>
  <c r="U242" i="4"/>
  <c r="AI236" i="2"/>
  <c r="AL236" i="2"/>
  <c r="AN236" i="2" s="1"/>
  <c r="AO236" i="2" s="1"/>
  <c r="AP236" i="2" s="1"/>
  <c r="V242" i="4"/>
  <c r="AJ240" i="4"/>
  <c r="AH240" i="4"/>
  <c r="T243" i="4"/>
  <c r="V243" i="4" s="1"/>
  <c r="Q244" i="4"/>
  <c r="Z244" i="4" s="1"/>
  <c r="AO239" i="4"/>
  <c r="AS239" i="4" s="1"/>
  <c r="AI240" i="4"/>
  <c r="N244" i="4"/>
  <c r="D245" i="4"/>
  <c r="AX238" i="4"/>
  <c r="BE238" i="4" s="1"/>
  <c r="BJ238" i="4" s="1"/>
  <c r="AW238" i="4"/>
  <c r="BD238" i="4" s="1"/>
  <c r="BI238" i="4" s="1"/>
  <c r="AV238" i="4"/>
  <c r="AK243" i="4"/>
  <c r="AM243" i="4" s="1"/>
  <c r="AL240" i="4"/>
  <c r="AN240" i="4" s="1"/>
  <c r="BC237" i="4"/>
  <c r="AY237" i="4"/>
  <c r="BA237" i="4"/>
  <c r="AZ237" i="4"/>
  <c r="AB241" i="4"/>
  <c r="AC241" i="4"/>
  <c r="AD241" i="4"/>
  <c r="AA238" i="2"/>
  <c r="AD238" i="2" s="1"/>
  <c r="D241" i="2"/>
  <c r="BF234" i="2"/>
  <c r="BK234" i="2" s="1"/>
  <c r="BA234" i="2"/>
  <c r="AY234" i="2"/>
  <c r="AK239" i="2"/>
  <c r="AM239" i="2" s="1"/>
  <c r="AS235" i="2"/>
  <c r="AZ234" i="2"/>
  <c r="AT235" i="2"/>
  <c r="AU235" i="2"/>
  <c r="AX235" i="2" s="1"/>
  <c r="BE235" i="2" s="1"/>
  <c r="BJ235" i="2" s="1"/>
  <c r="Z239" i="2"/>
  <c r="AF237" i="2"/>
  <c r="E241" i="2"/>
  <c r="D242" i="2" s="1"/>
  <c r="BH234" i="2"/>
  <c r="BG234" i="2"/>
  <c r="BL234" i="2" s="1"/>
  <c r="AQ235" i="2"/>
  <c r="AG237" i="2"/>
  <c r="U239" i="2"/>
  <c r="V239" i="2"/>
  <c r="W239" i="2"/>
  <c r="AP235" i="2"/>
  <c r="AE237" i="2"/>
  <c r="Q240" i="2"/>
  <c r="Z240" i="2" s="1"/>
  <c r="T240" i="2"/>
  <c r="AK240" i="2"/>
  <c r="AM240" i="2" s="1"/>
  <c r="AA242" i="4" l="1"/>
  <c r="AC242" i="4" s="1"/>
  <c r="U243" i="4"/>
  <c r="AR239" i="4"/>
  <c r="W243" i="4"/>
  <c r="AF241" i="4"/>
  <c r="BG237" i="4"/>
  <c r="BL237" i="4" s="1"/>
  <c r="BF237" i="4"/>
  <c r="BK237" i="4" s="1"/>
  <c r="BH237" i="4"/>
  <c r="AG241" i="4"/>
  <c r="AP239" i="4"/>
  <c r="AQ239" i="4"/>
  <c r="AO240" i="4"/>
  <c r="AS240" i="4" s="1"/>
  <c r="BA238" i="4"/>
  <c r="AZ238" i="4"/>
  <c r="BC238" i="4"/>
  <c r="AY238" i="4"/>
  <c r="E245" i="4"/>
  <c r="D246" i="4" s="1"/>
  <c r="AT239" i="4"/>
  <c r="AE241" i="4"/>
  <c r="BB237" i="4"/>
  <c r="T244" i="4"/>
  <c r="AK244" i="4"/>
  <c r="AM244" i="4" s="1"/>
  <c r="AU239" i="4"/>
  <c r="AB238" i="2"/>
  <c r="AC238" i="2"/>
  <c r="K241" i="2"/>
  <c r="BB234" i="2"/>
  <c r="Q241" i="2"/>
  <c r="N241" i="2"/>
  <c r="AW235" i="2"/>
  <c r="BD235" i="2" s="1"/>
  <c r="BI235" i="2" s="1"/>
  <c r="AV235" i="2"/>
  <c r="BC235" i="2" s="1"/>
  <c r="AJ237" i="2"/>
  <c r="AQ236" i="2"/>
  <c r="AR236" i="2"/>
  <c r="AS236" i="2"/>
  <c r="AL237" i="2"/>
  <c r="AN237" i="2" s="1"/>
  <c r="AU236" i="2"/>
  <c r="AI237" i="2"/>
  <c r="AH237" i="2"/>
  <c r="V240" i="2"/>
  <c r="U240" i="2"/>
  <c r="W240" i="2"/>
  <c r="AT236" i="2"/>
  <c r="AA239" i="2"/>
  <c r="E242" i="2"/>
  <c r="D243" i="2" s="1"/>
  <c r="AB242" i="4" l="1"/>
  <c r="AD242" i="4"/>
  <c r="AA243" i="4"/>
  <c r="AB243" i="4" s="1"/>
  <c r="AH241" i="4"/>
  <c r="BB238" i="4"/>
  <c r="AV239" i="4"/>
  <c r="BC239" i="4" s="1"/>
  <c r="AP240" i="4"/>
  <c r="E246" i="4"/>
  <c r="D247" i="4" s="1"/>
  <c r="N246" i="4"/>
  <c r="Q246" i="4"/>
  <c r="AL241" i="4"/>
  <c r="AN241" i="4" s="1"/>
  <c r="AI241" i="4"/>
  <c r="Q245" i="4"/>
  <c r="AR240" i="4"/>
  <c r="AU240" i="4"/>
  <c r="AW239" i="4"/>
  <c r="BD239" i="4" s="1"/>
  <c r="BI239" i="4" s="1"/>
  <c r="W244" i="4"/>
  <c r="V244" i="4"/>
  <c r="U244" i="4"/>
  <c r="N245" i="4"/>
  <c r="BF238" i="4"/>
  <c r="BK238" i="4" s="1"/>
  <c r="BH238" i="4"/>
  <c r="BG238" i="4"/>
  <c r="BL238" i="4" s="1"/>
  <c r="AQ240" i="4"/>
  <c r="AT240" i="4"/>
  <c r="AX239" i="4"/>
  <c r="BE239" i="4" s="1"/>
  <c r="BJ239" i="4" s="1"/>
  <c r="K245" i="4"/>
  <c r="AJ241" i="4"/>
  <c r="BF235" i="2"/>
  <c r="BK235" i="2" s="1"/>
  <c r="AE238" i="2"/>
  <c r="Z241" i="2"/>
  <c r="AG238" i="2"/>
  <c r="AF238" i="2"/>
  <c r="T241" i="2"/>
  <c r="U241" i="2" s="1"/>
  <c r="AK241" i="2"/>
  <c r="AM241" i="2" s="1"/>
  <c r="AZ235" i="2"/>
  <c r="N242" i="2"/>
  <c r="AY235" i="2"/>
  <c r="BA235" i="2"/>
  <c r="AC239" i="2"/>
  <c r="AB239" i="2"/>
  <c r="AD239" i="2"/>
  <c r="BH235" i="2"/>
  <c r="BG235" i="2"/>
  <c r="BL235" i="2" s="1"/>
  <c r="AW236" i="2"/>
  <c r="BD236" i="2" s="1"/>
  <c r="BI236" i="2" s="1"/>
  <c r="AV236" i="2"/>
  <c r="AX236" i="2"/>
  <c r="BE236" i="2" s="1"/>
  <c r="BJ236" i="2" s="1"/>
  <c r="K242" i="2"/>
  <c r="AO237" i="2"/>
  <c r="AT237" i="2" s="1"/>
  <c r="E243" i="2"/>
  <c r="D244" i="2" s="1"/>
  <c r="Q242" i="2"/>
  <c r="AA240" i="2"/>
  <c r="AF242" i="4" l="1"/>
  <c r="AG242" i="4"/>
  <c r="AE242" i="4"/>
  <c r="AD243" i="4"/>
  <c r="AC243" i="4"/>
  <c r="D248" i="4"/>
  <c r="E247" i="4"/>
  <c r="Q247" i="4" s="1"/>
  <c r="N247" i="4"/>
  <c r="AV240" i="4"/>
  <c r="AX240" i="4"/>
  <c r="BE240" i="4" s="1"/>
  <c r="BJ240" i="4" s="1"/>
  <c r="AW240" i="4"/>
  <c r="BD240" i="4" s="1"/>
  <c r="BI240" i="4" s="1"/>
  <c r="BH239" i="4"/>
  <c r="BG239" i="4"/>
  <c r="BL239" i="4" s="1"/>
  <c r="BF239" i="4"/>
  <c r="BK239" i="4" s="1"/>
  <c r="T245" i="4"/>
  <c r="AK245" i="4"/>
  <c r="AM245" i="4" s="1"/>
  <c r="Z245" i="4"/>
  <c r="AZ239" i="4"/>
  <c r="AA244" i="4"/>
  <c r="BA239" i="4"/>
  <c r="V241" i="2"/>
  <c r="AO241" i="4"/>
  <c r="AU241" i="4" s="1"/>
  <c r="AY239" i="4"/>
  <c r="K246" i="4"/>
  <c r="AJ238" i="2"/>
  <c r="AI238" i="2"/>
  <c r="W241" i="2"/>
  <c r="AL238" i="2"/>
  <c r="AN238" i="2" s="1"/>
  <c r="AO238" i="2" s="1"/>
  <c r="AH238" i="2"/>
  <c r="Q243" i="2"/>
  <c r="BB235" i="2"/>
  <c r="K243" i="2"/>
  <c r="AQ237" i="2"/>
  <c r="AU237" i="2"/>
  <c r="AF239" i="2"/>
  <c r="Z242" i="2"/>
  <c r="N243" i="2"/>
  <c r="AP237" i="2"/>
  <c r="T242" i="2"/>
  <c r="AG239" i="2"/>
  <c r="AK242" i="2"/>
  <c r="AM242" i="2" s="1"/>
  <c r="AC240" i="2"/>
  <c r="AB240" i="2"/>
  <c r="AD240" i="2"/>
  <c r="E244" i="2"/>
  <c r="Q244" i="2" s="1"/>
  <c r="AR237" i="2"/>
  <c r="AS237" i="2"/>
  <c r="BA236" i="2"/>
  <c r="AZ236" i="2"/>
  <c r="AY236" i="2"/>
  <c r="BC236" i="2"/>
  <c r="BF236" i="2" s="1"/>
  <c r="BK236" i="2" s="1"/>
  <c r="AE239" i="2"/>
  <c r="AL242" i="4" l="1"/>
  <c r="AN242" i="4" s="1"/>
  <c r="AH242" i="4"/>
  <c r="AG243" i="4"/>
  <c r="AJ242" i="4"/>
  <c r="AI242" i="4"/>
  <c r="AE243" i="4"/>
  <c r="AF243" i="4"/>
  <c r="AA241" i="2"/>
  <c r="AB241" i="2" s="1"/>
  <c r="BB239" i="4"/>
  <c r="AS241" i="4"/>
  <c r="AP241" i="4"/>
  <c r="AR241" i="4"/>
  <c r="AO242" i="4"/>
  <c r="AZ240" i="4"/>
  <c r="BC240" i="4"/>
  <c r="AY240" i="4"/>
  <c r="BA240" i="4"/>
  <c r="AK246" i="4"/>
  <c r="AM246" i="4" s="1"/>
  <c r="W245" i="4"/>
  <c r="V245" i="4"/>
  <c r="U245" i="4"/>
  <c r="Z246" i="4"/>
  <c r="D249" i="4"/>
  <c r="E248" i="4"/>
  <c r="Q248" i="4" s="1"/>
  <c r="N248" i="4"/>
  <c r="AT241" i="4"/>
  <c r="AQ241" i="4"/>
  <c r="T246" i="4"/>
  <c r="K247" i="4"/>
  <c r="AB244" i="4"/>
  <c r="AC244" i="4"/>
  <c r="AD244" i="4"/>
  <c r="AT238" i="2"/>
  <c r="AQ238" i="2"/>
  <c r="AS238" i="2"/>
  <c r="AU238" i="2"/>
  <c r="AP238" i="2"/>
  <c r="AR238" i="2"/>
  <c r="Z243" i="2"/>
  <c r="AH239" i="2"/>
  <c r="AJ239" i="2"/>
  <c r="BB236" i="2"/>
  <c r="AF240" i="2"/>
  <c r="N244" i="2"/>
  <c r="T243" i="2"/>
  <c r="AK243" i="2"/>
  <c r="AM243" i="2" s="1"/>
  <c r="K244" i="2"/>
  <c r="AG240" i="2"/>
  <c r="AX237" i="2"/>
  <c r="BE237" i="2" s="1"/>
  <c r="BJ237" i="2" s="1"/>
  <c r="AV237" i="2"/>
  <c r="AL239" i="2"/>
  <c r="AN239" i="2" s="1"/>
  <c r="AI239" i="2"/>
  <c r="V242" i="2"/>
  <c r="U242" i="2"/>
  <c r="W242" i="2"/>
  <c r="BH236" i="2"/>
  <c r="BG236" i="2"/>
  <c r="BL236" i="2" s="1"/>
  <c r="D245" i="2"/>
  <c r="AE240" i="2"/>
  <c r="AW237" i="2"/>
  <c r="BD237" i="2" s="1"/>
  <c r="BI237" i="2" s="1"/>
  <c r="AP242" i="4" l="1"/>
  <c r="AH243" i="4"/>
  <c r="AI243" i="4"/>
  <c r="AL243" i="4"/>
  <c r="AN243" i="4" s="1"/>
  <c r="AO243" i="4" s="1"/>
  <c r="AJ243" i="4"/>
  <c r="AD241" i="2"/>
  <c r="AC241" i="2"/>
  <c r="AQ242" i="4"/>
  <c r="AT242" i="4"/>
  <c r="AU242" i="4"/>
  <c r="AE244" i="4"/>
  <c r="BB240" i="4"/>
  <c r="AS242" i="4"/>
  <c r="AR242" i="4"/>
  <c r="AF244" i="4"/>
  <c r="E249" i="4"/>
  <c r="Q249" i="4" s="1"/>
  <c r="AA245" i="4"/>
  <c r="AX241" i="4"/>
  <c r="BE241" i="4" s="1"/>
  <c r="BJ241" i="4" s="1"/>
  <c r="AW241" i="4"/>
  <c r="BD241" i="4" s="1"/>
  <c r="BI241" i="4" s="1"/>
  <c r="AV241" i="4"/>
  <c r="W246" i="4"/>
  <c r="U246" i="4"/>
  <c r="V246" i="4"/>
  <c r="K248" i="4"/>
  <c r="T248" i="4" s="1"/>
  <c r="AK247" i="4"/>
  <c r="AM247" i="4" s="1"/>
  <c r="BH240" i="4"/>
  <c r="BG240" i="4"/>
  <c r="BL240" i="4" s="1"/>
  <c r="BF240" i="4"/>
  <c r="BK240" i="4" s="1"/>
  <c r="AG244" i="4"/>
  <c r="T247" i="4"/>
  <c r="Z247" i="4"/>
  <c r="AW238" i="2"/>
  <c r="BD238" i="2" s="1"/>
  <c r="BI238" i="2" s="1"/>
  <c r="AX238" i="2"/>
  <c r="BE238" i="2" s="1"/>
  <c r="BJ238" i="2" s="1"/>
  <c r="AV238" i="2"/>
  <c r="AH240" i="2"/>
  <c r="AO239" i="2"/>
  <c r="AU239" i="2" s="1"/>
  <c r="T244" i="2"/>
  <c r="AK244" i="2"/>
  <c r="AM244" i="2" s="1"/>
  <c r="AL240" i="2"/>
  <c r="AN240" i="2" s="1"/>
  <c r="AI240" i="2"/>
  <c r="E245" i="2"/>
  <c r="N245" i="2" s="1"/>
  <c r="AA242" i="2"/>
  <c r="AJ240" i="2"/>
  <c r="Z244" i="2"/>
  <c r="W243" i="2"/>
  <c r="V243" i="2"/>
  <c r="U243" i="2"/>
  <c r="BC237" i="2"/>
  <c r="BF237" i="2" s="1"/>
  <c r="BK237" i="2" s="1"/>
  <c r="AY237" i="2"/>
  <c r="BA237" i="2"/>
  <c r="AZ237" i="2"/>
  <c r="AR243" i="4" l="1"/>
  <c r="AX242" i="4"/>
  <c r="BE242" i="4" s="1"/>
  <c r="BJ242" i="4" s="1"/>
  <c r="AF241" i="2"/>
  <c r="AG241" i="2"/>
  <c r="AE241" i="2"/>
  <c r="AJ241" i="2" s="1"/>
  <c r="AJ244" i="4"/>
  <c r="AV242" i="4"/>
  <c r="AW242" i="4"/>
  <c r="BD242" i="4" s="1"/>
  <c r="BI242" i="4" s="1"/>
  <c r="AH244" i="4"/>
  <c r="AT243" i="4"/>
  <c r="AS243" i="4"/>
  <c r="AU243" i="4"/>
  <c r="AX243" i="4" s="1"/>
  <c r="BE243" i="4" s="1"/>
  <c r="BJ243" i="4" s="1"/>
  <c r="W247" i="4"/>
  <c r="U247" i="4"/>
  <c r="V247" i="4"/>
  <c r="W248" i="4"/>
  <c r="U248" i="4"/>
  <c r="V248" i="4"/>
  <c r="N249" i="4"/>
  <c r="AL244" i="4"/>
  <c r="AN244" i="4" s="1"/>
  <c r="AA246" i="4"/>
  <c r="BC241" i="4"/>
  <c r="AY241" i="4"/>
  <c r="BA241" i="4"/>
  <c r="AZ241" i="4"/>
  <c r="AB245" i="4"/>
  <c r="AC245" i="4"/>
  <c r="AD245" i="4"/>
  <c r="AQ243" i="4"/>
  <c r="K249" i="4"/>
  <c r="D250" i="4"/>
  <c r="AP243" i="4"/>
  <c r="AK248" i="4"/>
  <c r="AM248" i="4" s="1"/>
  <c r="AI244" i="4"/>
  <c r="Z248" i="4"/>
  <c r="BA238" i="2"/>
  <c r="AY238" i="2"/>
  <c r="BC238" i="2"/>
  <c r="BF238" i="2" s="1"/>
  <c r="BK238" i="2" s="1"/>
  <c r="AZ238" i="2"/>
  <c r="AS239" i="2"/>
  <c r="AP239" i="2"/>
  <c r="AT239" i="2"/>
  <c r="AA243" i="2"/>
  <c r="AC243" i="2" s="1"/>
  <c r="AQ239" i="2"/>
  <c r="BB237" i="2"/>
  <c r="K245" i="2"/>
  <c r="T245" i="2" s="1"/>
  <c r="V244" i="2"/>
  <c r="U244" i="2"/>
  <c r="W244" i="2"/>
  <c r="Q245" i="2"/>
  <c r="AO240" i="2"/>
  <c r="AS240" i="2" s="1"/>
  <c r="AC242" i="2"/>
  <c r="AB242" i="2"/>
  <c r="AD242" i="2"/>
  <c r="BG237" i="2"/>
  <c r="BL237" i="2" s="1"/>
  <c r="BH237" i="2"/>
  <c r="D246" i="2"/>
  <c r="AR239" i="2"/>
  <c r="AH241" i="2" l="1"/>
  <c r="AI241" i="2"/>
  <c r="AL241" i="2"/>
  <c r="AN241" i="2" s="1"/>
  <c r="AO241" i="2" s="1"/>
  <c r="AU241" i="2" s="1"/>
  <c r="AZ242" i="4"/>
  <c r="AY242" i="4"/>
  <c r="BA242" i="4"/>
  <c r="BC242" i="4"/>
  <c r="BF242" i="4" s="1"/>
  <c r="BK242" i="4" s="1"/>
  <c r="AV243" i="4"/>
  <c r="BC243" i="4" s="1"/>
  <c r="AW243" i="4"/>
  <c r="BD243" i="4" s="1"/>
  <c r="BI243" i="4" s="1"/>
  <c r="AE245" i="4"/>
  <c r="BB241" i="4"/>
  <c r="AF245" i="4"/>
  <c r="AA248" i="4"/>
  <c r="AD248" i="4" s="1"/>
  <c r="AA247" i="4"/>
  <c r="AO244" i="4"/>
  <c r="AP244" i="4" s="1"/>
  <c r="BG241" i="4"/>
  <c r="BL241" i="4" s="1"/>
  <c r="BF241" i="4"/>
  <c r="BK241" i="4" s="1"/>
  <c r="BH241" i="4"/>
  <c r="T249" i="4"/>
  <c r="AK249" i="4"/>
  <c r="AM249" i="4" s="1"/>
  <c r="Z249" i="4"/>
  <c r="E250" i="4"/>
  <c r="D251" i="4" s="1"/>
  <c r="Q250" i="4"/>
  <c r="K250" i="4"/>
  <c r="N250" i="4"/>
  <c r="AG245" i="4"/>
  <c r="AB246" i="4"/>
  <c r="AC246" i="4"/>
  <c r="AD246" i="4"/>
  <c r="BB238" i="2"/>
  <c r="BG238" i="2"/>
  <c r="BL238" i="2" s="1"/>
  <c r="BH238" i="2"/>
  <c r="AB243" i="2"/>
  <c r="Z245" i="2"/>
  <c r="AQ240" i="2"/>
  <c r="AD243" i="2"/>
  <c r="AG242" i="2"/>
  <c r="AU240" i="2"/>
  <c r="AA244" i="2"/>
  <c r="AV239" i="2"/>
  <c r="AX239" i="2"/>
  <c r="BE239" i="2" s="1"/>
  <c r="BJ239" i="2" s="1"/>
  <c r="AW239" i="2"/>
  <c r="BD239" i="2" s="1"/>
  <c r="BI239" i="2" s="1"/>
  <c r="AE242" i="2"/>
  <c r="AR240" i="2"/>
  <c r="AF242" i="2"/>
  <c r="AT240" i="2"/>
  <c r="AP240" i="2"/>
  <c r="U245" i="2"/>
  <c r="W245" i="2"/>
  <c r="V245" i="2"/>
  <c r="AK245" i="2"/>
  <c r="AM245" i="2" s="1"/>
  <c r="E246" i="2"/>
  <c r="Q246" i="2" s="1"/>
  <c r="BB242" i="4" l="1"/>
  <c r="BG242" i="4"/>
  <c r="BL242" i="4" s="1"/>
  <c r="BH242" i="4"/>
  <c r="AY243" i="4"/>
  <c r="AS244" i="4"/>
  <c r="AT244" i="4"/>
  <c r="AJ245" i="4"/>
  <c r="AZ243" i="4"/>
  <c r="BA243" i="4"/>
  <c r="AE246" i="4"/>
  <c r="E251" i="4"/>
  <c r="K251" i="4" s="1"/>
  <c r="W249" i="4"/>
  <c r="V249" i="4"/>
  <c r="U249" i="4"/>
  <c r="Z250" i="4"/>
  <c r="AB247" i="4"/>
  <c r="AC247" i="4"/>
  <c r="AD247" i="4"/>
  <c r="BH243" i="4"/>
  <c r="BG243" i="4"/>
  <c r="BL243" i="4" s="1"/>
  <c r="BF243" i="4"/>
  <c r="BK243" i="4" s="1"/>
  <c r="AG246" i="4"/>
  <c r="AH245" i="4"/>
  <c r="AI245" i="4"/>
  <c r="AU244" i="4"/>
  <c r="AR244" i="4"/>
  <c r="AF246" i="4"/>
  <c r="T250" i="4"/>
  <c r="AK250" i="4"/>
  <c r="AM250" i="4" s="1"/>
  <c r="AL245" i="4"/>
  <c r="AN245" i="4" s="1"/>
  <c r="AQ244" i="4"/>
  <c r="AB248" i="4"/>
  <c r="AC248" i="4"/>
  <c r="AT241" i="2"/>
  <c r="AE243" i="2"/>
  <c r="AG243" i="2"/>
  <c r="AF243" i="2"/>
  <c r="AQ241" i="2"/>
  <c r="AJ242" i="2"/>
  <c r="AS241" i="2"/>
  <c r="AR241" i="2"/>
  <c r="AX241" i="2" s="1"/>
  <c r="BE241" i="2" s="1"/>
  <c r="BJ241" i="2" s="1"/>
  <c r="AP241" i="2"/>
  <c r="K246" i="2"/>
  <c r="Z246" i="2" s="1"/>
  <c r="AY239" i="2"/>
  <c r="BA239" i="2"/>
  <c r="BC239" i="2"/>
  <c r="BF239" i="2" s="1"/>
  <c r="BK239" i="2" s="1"/>
  <c r="AZ239" i="2"/>
  <c r="AX240" i="2"/>
  <c r="BE240" i="2" s="1"/>
  <c r="BJ240" i="2" s="1"/>
  <c r="AA245" i="2"/>
  <c r="D247" i="2"/>
  <c r="AL242" i="2"/>
  <c r="AN242" i="2" s="1"/>
  <c r="AI242" i="2"/>
  <c r="AH242" i="2"/>
  <c r="N246" i="2"/>
  <c r="AW240" i="2"/>
  <c r="BD240" i="2" s="1"/>
  <c r="BI240" i="2" s="1"/>
  <c r="AV240" i="2"/>
  <c r="AC244" i="2"/>
  <c r="AB244" i="2"/>
  <c r="AD244" i="2"/>
  <c r="BB243" i="4" l="1"/>
  <c r="AJ246" i="4"/>
  <c r="AE248" i="4"/>
  <c r="AG247" i="4"/>
  <c r="AG248" i="4"/>
  <c r="AH246" i="4"/>
  <c r="AV244" i="4"/>
  <c r="AX244" i="4"/>
  <c r="BE244" i="4" s="1"/>
  <c r="BJ244" i="4" s="1"/>
  <c r="AW244" i="4"/>
  <c r="BD244" i="4" s="1"/>
  <c r="BI244" i="4" s="1"/>
  <c r="AI246" i="4"/>
  <c r="Q251" i="4"/>
  <c r="Z251" i="4" s="1"/>
  <c r="AL246" i="4"/>
  <c r="AN246" i="4" s="1"/>
  <c r="W250" i="4"/>
  <c r="U250" i="4"/>
  <c r="V250" i="4"/>
  <c r="AF247" i="4"/>
  <c r="N251" i="4"/>
  <c r="D252" i="4"/>
  <c r="AF248" i="4"/>
  <c r="AJ248" i="4" s="1"/>
  <c r="AO245" i="4"/>
  <c r="AU245" i="4" s="1"/>
  <c r="AE247" i="4"/>
  <c r="AA249" i="4"/>
  <c r="AJ243" i="2"/>
  <c r="AI243" i="2"/>
  <c r="AW241" i="2"/>
  <c r="BD241" i="2" s="1"/>
  <c r="BI241" i="2" s="1"/>
  <c r="AH243" i="2"/>
  <c r="AL243" i="2"/>
  <c r="AN243" i="2" s="1"/>
  <c r="AO243" i="2" s="1"/>
  <c r="AV241" i="2"/>
  <c r="AF244" i="2"/>
  <c r="AK246" i="2"/>
  <c r="AM246" i="2" s="1"/>
  <c r="T246" i="2"/>
  <c r="BC240" i="2"/>
  <c r="BF240" i="2" s="1"/>
  <c r="BK240" i="2" s="1"/>
  <c r="BA240" i="2"/>
  <c r="AZ240" i="2"/>
  <c r="AY240" i="2"/>
  <c r="AC245" i="2"/>
  <c r="AB245" i="2"/>
  <c r="AD245" i="2"/>
  <c r="BH239" i="2"/>
  <c r="BG239" i="2"/>
  <c r="BL239" i="2" s="1"/>
  <c r="E247" i="2"/>
  <c r="N247" i="2" s="1"/>
  <c r="AG244" i="2"/>
  <c r="AE244" i="2"/>
  <c r="AO242" i="2"/>
  <c r="AP242" i="2" s="1"/>
  <c r="BB239" i="2"/>
  <c r="AI248" i="4" l="1"/>
  <c r="AL248" i="4"/>
  <c r="AN248" i="4" s="1"/>
  <c r="AO248" i="4" s="1"/>
  <c r="AJ247" i="4"/>
  <c r="AS245" i="4"/>
  <c r="AT245" i="4"/>
  <c r="D253" i="4"/>
  <c r="E252" i="4"/>
  <c r="N252" i="4"/>
  <c r="Q252" i="4"/>
  <c r="K252" i="4"/>
  <c r="AH247" i="4"/>
  <c r="T251" i="4"/>
  <c r="AK251" i="4"/>
  <c r="AM251" i="4" s="1"/>
  <c r="AO246" i="4"/>
  <c r="AR246" i="4" s="1"/>
  <c r="AQ245" i="4"/>
  <c r="AB249" i="4"/>
  <c r="AC249" i="4"/>
  <c r="AD249" i="4"/>
  <c r="AP245" i="4"/>
  <c r="AR245" i="4"/>
  <c r="AA250" i="4"/>
  <c r="AL247" i="4"/>
  <c r="AN247" i="4" s="1"/>
  <c r="AI247" i="4"/>
  <c r="AH248" i="4"/>
  <c r="AZ244" i="4"/>
  <c r="BC244" i="4"/>
  <c r="AY244" i="4"/>
  <c r="BA244" i="4"/>
  <c r="AT243" i="2"/>
  <c r="AZ241" i="2"/>
  <c r="BA241" i="2"/>
  <c r="BC241" i="2"/>
  <c r="BH241" i="2" s="1"/>
  <c r="AY241" i="2"/>
  <c r="AH244" i="2"/>
  <c r="AR242" i="2"/>
  <c r="AU242" i="2"/>
  <c r="AJ244" i="2"/>
  <c r="AS242" i="2"/>
  <c r="AT242" i="2"/>
  <c r="AE245" i="2"/>
  <c r="AS243" i="2"/>
  <c r="AU243" i="2"/>
  <c r="AF245" i="2"/>
  <c r="K247" i="2"/>
  <c r="AR243" i="2"/>
  <c r="BB240" i="2"/>
  <c r="V246" i="2"/>
  <c r="U246" i="2"/>
  <c r="W246" i="2"/>
  <c r="Q247" i="2"/>
  <c r="BH240" i="2"/>
  <c r="BG240" i="2"/>
  <c r="BL240" i="2" s="1"/>
  <c r="AQ242" i="2"/>
  <c r="AL244" i="2"/>
  <c r="AN244" i="2" s="1"/>
  <c r="AI244" i="2"/>
  <c r="D248" i="2"/>
  <c r="AP243" i="2"/>
  <c r="AQ243" i="2"/>
  <c r="AG245" i="2"/>
  <c r="AP248" i="4" l="1"/>
  <c r="AF249" i="4"/>
  <c r="AU246" i="4"/>
  <c r="AX246" i="4" s="1"/>
  <c r="BE246" i="4" s="1"/>
  <c r="BJ246" i="4" s="1"/>
  <c r="Z252" i="4"/>
  <c r="AQ246" i="4"/>
  <c r="AU248" i="4"/>
  <c r="AT246" i="4"/>
  <c r="AR248" i="4"/>
  <c r="AQ248" i="4"/>
  <c r="AS248" i="4"/>
  <c r="AT248" i="4"/>
  <c r="AS246" i="4"/>
  <c r="AP246" i="4"/>
  <c r="BH244" i="4"/>
  <c r="BG244" i="4"/>
  <c r="BL244" i="4" s="1"/>
  <c r="BF244" i="4"/>
  <c r="BK244" i="4" s="1"/>
  <c r="AB250" i="4"/>
  <c r="AC250" i="4"/>
  <c r="AD250" i="4"/>
  <c r="AG249" i="4"/>
  <c r="D254" i="4"/>
  <c r="E253" i="4"/>
  <c r="K253" i="4" s="1"/>
  <c r="Q253" i="4"/>
  <c r="AX245" i="4"/>
  <c r="BE245" i="4" s="1"/>
  <c r="BJ245" i="4" s="1"/>
  <c r="AW245" i="4"/>
  <c r="BD245" i="4" s="1"/>
  <c r="BI245" i="4" s="1"/>
  <c r="AV245" i="4"/>
  <c r="AE249" i="4"/>
  <c r="W251" i="4"/>
  <c r="U251" i="4"/>
  <c r="V251" i="4"/>
  <c r="T252" i="4"/>
  <c r="AK252" i="4"/>
  <c r="AM252" i="4" s="1"/>
  <c r="AO247" i="4"/>
  <c r="AT247" i="4" s="1"/>
  <c r="BB244" i="4"/>
  <c r="BG241" i="2"/>
  <c r="BL241" i="2" s="1"/>
  <c r="BF241" i="2"/>
  <c r="BK241" i="2" s="1"/>
  <c r="AH245" i="2"/>
  <c r="AJ245" i="2"/>
  <c r="BB241" i="2"/>
  <c r="AX242" i="2"/>
  <c r="BE242" i="2" s="1"/>
  <c r="BJ242" i="2" s="1"/>
  <c r="AV242" i="2"/>
  <c r="BC242" i="2" s="1"/>
  <c r="Z247" i="2"/>
  <c r="AW242" i="2"/>
  <c r="BD242" i="2" s="1"/>
  <c r="BI242" i="2" s="1"/>
  <c r="AA246" i="2"/>
  <c r="AK247" i="2"/>
  <c r="AM247" i="2" s="1"/>
  <c r="AL245" i="2"/>
  <c r="AN245" i="2" s="1"/>
  <c r="AO244" i="2"/>
  <c r="AR244" i="2" s="1"/>
  <c r="AV243" i="2"/>
  <c r="AW243" i="2"/>
  <c r="BD243" i="2" s="1"/>
  <c r="BI243" i="2" s="1"/>
  <c r="AX243" i="2"/>
  <c r="BE243" i="2" s="1"/>
  <c r="BJ243" i="2" s="1"/>
  <c r="E248" i="2"/>
  <c r="Q248" i="2" s="1"/>
  <c r="AI245" i="2"/>
  <c r="T247" i="2"/>
  <c r="AW248" i="4" l="1"/>
  <c r="BD248" i="4" s="1"/>
  <c r="BI248" i="4" s="1"/>
  <c r="AJ249" i="4"/>
  <c r="AV246" i="4"/>
  <c r="AV248" i="4"/>
  <c r="BC248" i="4" s="1"/>
  <c r="AW246" i="4"/>
  <c r="BD246" i="4" s="1"/>
  <c r="BI246" i="4" s="1"/>
  <c r="AH249" i="4"/>
  <c r="AX248" i="4"/>
  <c r="BE248" i="4" s="1"/>
  <c r="BJ248" i="4" s="1"/>
  <c r="AG250" i="4"/>
  <c r="AQ247" i="4"/>
  <c r="AS247" i="4"/>
  <c r="AA251" i="4"/>
  <c r="Z253" i="4"/>
  <c r="E254" i="4"/>
  <c r="D255" i="4" s="1"/>
  <c r="Q254" i="4"/>
  <c r="K254" i="4"/>
  <c r="AU247" i="4"/>
  <c r="AP247" i="4"/>
  <c r="W252" i="4"/>
  <c r="V252" i="4"/>
  <c r="U252" i="4"/>
  <c r="BC245" i="4"/>
  <c r="AY245" i="4"/>
  <c r="BA245" i="4"/>
  <c r="AZ245" i="4"/>
  <c r="N253" i="4"/>
  <c r="AF250" i="4"/>
  <c r="AL249" i="4"/>
  <c r="AN249" i="4" s="1"/>
  <c r="AI249" i="4"/>
  <c r="AR247" i="4"/>
  <c r="AE250" i="4"/>
  <c r="BF242" i="2"/>
  <c r="BK242" i="2" s="1"/>
  <c r="N248" i="2"/>
  <c r="K248" i="2"/>
  <c r="Z248" i="2" s="1"/>
  <c r="D249" i="2"/>
  <c r="E249" i="2" s="1"/>
  <c r="AZ242" i="2"/>
  <c r="BA242" i="2"/>
  <c r="AY242" i="2"/>
  <c r="AU244" i="2"/>
  <c r="AX244" i="2" s="1"/>
  <c r="BE244" i="2" s="1"/>
  <c r="BJ244" i="2" s="1"/>
  <c r="AP244" i="2"/>
  <c r="AS244" i="2"/>
  <c r="AQ244" i="2"/>
  <c r="U247" i="2"/>
  <c r="V247" i="2"/>
  <c r="W247" i="2"/>
  <c r="BA243" i="2"/>
  <c r="AZ243" i="2"/>
  <c r="BC243" i="2"/>
  <c r="BF243" i="2" s="1"/>
  <c r="BK243" i="2" s="1"/>
  <c r="AY243" i="2"/>
  <c r="BG242" i="2"/>
  <c r="BL242" i="2" s="1"/>
  <c r="BH242" i="2"/>
  <c r="AT244" i="2"/>
  <c r="AO245" i="2"/>
  <c r="AR245" i="2" s="1"/>
  <c r="AC246" i="2"/>
  <c r="AB246" i="2"/>
  <c r="AD246" i="2"/>
  <c r="AZ246" i="4" l="1"/>
  <c r="BC246" i="4"/>
  <c r="BG246" i="4" s="1"/>
  <c r="BL246" i="4" s="1"/>
  <c r="AH250" i="4"/>
  <c r="BA246" i="4"/>
  <c r="AY246" i="4"/>
  <c r="AZ248" i="4"/>
  <c r="BA248" i="4"/>
  <c r="AY248" i="4"/>
  <c r="Z254" i="4"/>
  <c r="E255" i="4"/>
  <c r="D256" i="4" s="1"/>
  <c r="N255" i="4"/>
  <c r="Q255" i="4"/>
  <c r="AW247" i="4"/>
  <c r="BD247" i="4" s="1"/>
  <c r="BI247" i="4" s="1"/>
  <c r="AV247" i="4"/>
  <c r="AX247" i="4"/>
  <c r="BE247" i="4" s="1"/>
  <c r="BJ247" i="4" s="1"/>
  <c r="AA252" i="4"/>
  <c r="T253" i="4"/>
  <c r="AK253" i="4"/>
  <c r="AM253" i="4" s="1"/>
  <c r="AO249" i="4"/>
  <c r="AS249" i="4" s="1"/>
  <c r="BB245" i="4"/>
  <c r="AB251" i="4"/>
  <c r="AC251" i="4"/>
  <c r="AD251" i="4"/>
  <c r="AL250" i="4"/>
  <c r="AN250" i="4" s="1"/>
  <c r="AI250" i="4"/>
  <c r="BH248" i="4"/>
  <c r="BG248" i="4"/>
  <c r="BL248" i="4" s="1"/>
  <c r="BF248" i="4"/>
  <c r="BK248" i="4" s="1"/>
  <c r="AJ250" i="4"/>
  <c r="BG245" i="4"/>
  <c r="BL245" i="4" s="1"/>
  <c r="BF245" i="4"/>
  <c r="BK245" i="4" s="1"/>
  <c r="BH245" i="4"/>
  <c r="N254" i="4"/>
  <c r="T248" i="2"/>
  <c r="V248" i="2" s="1"/>
  <c r="BB242" i="2"/>
  <c r="AK248" i="2"/>
  <c r="AM248" i="2" s="1"/>
  <c r="D250" i="2"/>
  <c r="Q249" i="2"/>
  <c r="K249" i="2"/>
  <c r="N249" i="2"/>
  <c r="AV244" i="2"/>
  <c r="BC244" i="2" s="1"/>
  <c r="AW244" i="2"/>
  <c r="BD244" i="2" s="1"/>
  <c r="BI244" i="2" s="1"/>
  <c r="AA247" i="2"/>
  <c r="AB247" i="2" s="1"/>
  <c r="AS245" i="2"/>
  <c r="AP245" i="2"/>
  <c r="AE246" i="2"/>
  <c r="AU245" i="2"/>
  <c r="AQ245" i="2"/>
  <c r="AT245" i="2"/>
  <c r="BB243" i="2"/>
  <c r="AF246" i="2"/>
  <c r="BG243" i="2"/>
  <c r="BL243" i="2" s="1"/>
  <c r="BH243" i="2"/>
  <c r="W248" i="2"/>
  <c r="AG246" i="2"/>
  <c r="E250" i="2"/>
  <c r="K250" i="2" s="1"/>
  <c r="BH246" i="4" l="1"/>
  <c r="BF246" i="4"/>
  <c r="BK246" i="4" s="1"/>
  <c r="BB246" i="4"/>
  <c r="BB248" i="4"/>
  <c r="AE251" i="4"/>
  <c r="AP249" i="4"/>
  <c r="AU249" i="4"/>
  <c r="E256" i="4"/>
  <c r="D257" i="4" s="1"/>
  <c r="K256" i="4"/>
  <c r="N256" i="4"/>
  <c r="AO250" i="4"/>
  <c r="AR250" i="4" s="1"/>
  <c r="W253" i="4"/>
  <c r="V253" i="4"/>
  <c r="U253" i="4"/>
  <c r="BA247" i="4"/>
  <c r="AZ247" i="4"/>
  <c r="BC247" i="4"/>
  <c r="AY247" i="4"/>
  <c r="T254" i="4"/>
  <c r="AK254" i="4"/>
  <c r="AM254" i="4" s="1"/>
  <c r="AG251" i="4"/>
  <c r="AI251" i="4" s="1"/>
  <c r="AR249" i="4"/>
  <c r="AQ249" i="4"/>
  <c r="AB252" i="4"/>
  <c r="AC252" i="4"/>
  <c r="AD252" i="4"/>
  <c r="AF251" i="4"/>
  <c r="AT249" i="4"/>
  <c r="K255" i="4"/>
  <c r="AK255" i="4" s="1"/>
  <c r="AM255" i="4" s="1"/>
  <c r="U248" i="2"/>
  <c r="AA248" i="2" s="1"/>
  <c r="BF244" i="2"/>
  <c r="BK244" i="2" s="1"/>
  <c r="AK249" i="2"/>
  <c r="AM249" i="2" s="1"/>
  <c r="Z249" i="2"/>
  <c r="BA244" i="2"/>
  <c r="N250" i="2"/>
  <c r="T250" i="2" s="1"/>
  <c r="Q250" i="2"/>
  <c r="Z250" i="2" s="1"/>
  <c r="T249" i="2"/>
  <c r="V249" i="2" s="1"/>
  <c r="AY244" i="2"/>
  <c r="AV245" i="2"/>
  <c r="BC245" i="2" s="1"/>
  <c r="AZ244" i="2"/>
  <c r="AD247" i="2"/>
  <c r="AC247" i="2"/>
  <c r="AJ246" i="2"/>
  <c r="AX245" i="2"/>
  <c r="BE245" i="2" s="1"/>
  <c r="BJ245" i="2" s="1"/>
  <c r="AW245" i="2"/>
  <c r="BD245" i="2" s="1"/>
  <c r="BI245" i="2" s="1"/>
  <c r="AH246" i="2"/>
  <c r="AI246" i="2"/>
  <c r="AL246" i="2"/>
  <c r="AN246" i="2" s="1"/>
  <c r="D251" i="2"/>
  <c r="BH244" i="2"/>
  <c r="BG244" i="2"/>
  <c r="BL244" i="2" s="1"/>
  <c r="AJ251" i="4" l="1"/>
  <c r="AU250" i="4"/>
  <c r="AX250" i="4" s="1"/>
  <c r="BE250" i="4" s="1"/>
  <c r="BJ250" i="4" s="1"/>
  <c r="AT250" i="4"/>
  <c r="AP250" i="4"/>
  <c r="AF252" i="4"/>
  <c r="AH251" i="4"/>
  <c r="AQ250" i="4"/>
  <c r="AS250" i="4"/>
  <c r="AL251" i="4"/>
  <c r="AN251" i="4" s="1"/>
  <c r="AO251" i="4" s="1"/>
  <c r="AU251" i="4" s="1"/>
  <c r="D258" i="4"/>
  <c r="E257" i="4"/>
  <c r="Q257" i="4" s="1"/>
  <c r="N257" i="4"/>
  <c r="AG252" i="4"/>
  <c r="AH252" i="4" s="1"/>
  <c r="T256" i="4"/>
  <c r="AK256" i="4"/>
  <c r="AM256" i="4" s="1"/>
  <c r="AX249" i="4"/>
  <c r="BE249" i="4" s="1"/>
  <c r="BJ249" i="4" s="1"/>
  <c r="AW249" i="4"/>
  <c r="BD249" i="4" s="1"/>
  <c r="BI249" i="4" s="1"/>
  <c r="AV249" i="4"/>
  <c r="T255" i="4"/>
  <c r="AE252" i="4"/>
  <c r="BB247" i="4"/>
  <c r="AA253" i="4"/>
  <c r="Z255" i="4"/>
  <c r="W254" i="4"/>
  <c r="U254" i="4"/>
  <c r="V254" i="4"/>
  <c r="BH247" i="4"/>
  <c r="BG247" i="4"/>
  <c r="BL247" i="4" s="1"/>
  <c r="BF247" i="4"/>
  <c r="BK247" i="4" s="1"/>
  <c r="Q256" i="4"/>
  <c r="Z256" i="4" s="1"/>
  <c r="U249" i="2"/>
  <c r="BH245" i="2"/>
  <c r="BF245" i="2"/>
  <c r="BK245" i="2" s="1"/>
  <c r="AK250" i="2"/>
  <c r="AM250" i="2" s="1"/>
  <c r="W249" i="2"/>
  <c r="BB244" i="2"/>
  <c r="AF247" i="2"/>
  <c r="AG247" i="2"/>
  <c r="AE247" i="2"/>
  <c r="BA245" i="2"/>
  <c r="BG245" i="2"/>
  <c r="BL245" i="2" s="1"/>
  <c r="AZ245" i="2"/>
  <c r="AY245" i="2"/>
  <c r="AO246" i="2"/>
  <c r="AR246" i="2" s="1"/>
  <c r="E251" i="2"/>
  <c r="D252" i="2" s="1"/>
  <c r="U250" i="2"/>
  <c r="V250" i="2"/>
  <c r="W250" i="2"/>
  <c r="AC248" i="2"/>
  <c r="AB248" i="2"/>
  <c r="AD248" i="2"/>
  <c r="AW250" i="4" l="1"/>
  <c r="BD250" i="4" s="1"/>
  <c r="BI250" i="4" s="1"/>
  <c r="AA249" i="2"/>
  <c r="AB249" i="2" s="1"/>
  <c r="AV250" i="4"/>
  <c r="BC250" i="4" s="1"/>
  <c r="AJ252" i="4"/>
  <c r="AQ251" i="4"/>
  <c r="AP251" i="4"/>
  <c r="AR251" i="4"/>
  <c r="E258" i="4"/>
  <c r="D259" i="4" s="1"/>
  <c r="N258" i="4"/>
  <c r="Q258" i="4"/>
  <c r="AA254" i="4"/>
  <c r="AB253" i="4"/>
  <c r="AC253" i="4"/>
  <c r="AD253" i="4"/>
  <c r="AS251" i="4"/>
  <c r="AT251" i="4"/>
  <c r="W256" i="4"/>
  <c r="V256" i="4"/>
  <c r="U256" i="4"/>
  <c r="K257" i="4"/>
  <c r="AK257" i="4" s="1"/>
  <c r="AM257" i="4" s="1"/>
  <c r="AL252" i="4"/>
  <c r="AN252" i="4" s="1"/>
  <c r="AI252" i="4"/>
  <c r="W255" i="4"/>
  <c r="U255" i="4"/>
  <c r="V255" i="4"/>
  <c r="BC249" i="4"/>
  <c r="AY249" i="4"/>
  <c r="BA249" i="4"/>
  <c r="AZ249" i="4"/>
  <c r="AH247" i="2"/>
  <c r="AI247" i="2"/>
  <c r="AJ247" i="2"/>
  <c r="AL247" i="2"/>
  <c r="AN247" i="2" s="1"/>
  <c r="AO247" i="2" s="1"/>
  <c r="BB245" i="2"/>
  <c r="AE248" i="2"/>
  <c r="AU246" i="2"/>
  <c r="AX246" i="2" s="1"/>
  <c r="BE246" i="2" s="1"/>
  <c r="BJ246" i="2" s="1"/>
  <c r="AQ246" i="2"/>
  <c r="AT246" i="2"/>
  <c r="AP246" i="2"/>
  <c r="AS246" i="2"/>
  <c r="E252" i="2"/>
  <c r="Q252" i="2" s="1"/>
  <c r="N251" i="2"/>
  <c r="Q251" i="2"/>
  <c r="AA250" i="2"/>
  <c r="AF248" i="2"/>
  <c r="AG248" i="2"/>
  <c r="K251" i="2"/>
  <c r="AD249" i="2" l="1"/>
  <c r="AC249" i="2"/>
  <c r="AZ250" i="4"/>
  <c r="AY250" i="4"/>
  <c r="BA250" i="4"/>
  <c r="AV251" i="4"/>
  <c r="BC251" i="4" s="1"/>
  <c r="AW251" i="4"/>
  <c r="BD251" i="4" s="1"/>
  <c r="BI251" i="4" s="1"/>
  <c r="T257" i="4"/>
  <c r="U257" i="4" s="1"/>
  <c r="AX251" i="4"/>
  <c r="BE251" i="4" s="1"/>
  <c r="BJ251" i="4" s="1"/>
  <c r="AF253" i="4"/>
  <c r="E259" i="4"/>
  <c r="Q259" i="4" s="1"/>
  <c r="N259" i="4"/>
  <c r="BG249" i="4"/>
  <c r="BL249" i="4" s="1"/>
  <c r="BF249" i="4"/>
  <c r="BK249" i="4" s="1"/>
  <c r="BH249" i="4"/>
  <c r="AG253" i="4"/>
  <c r="AB254" i="4"/>
  <c r="AC254" i="4"/>
  <c r="AD254" i="4"/>
  <c r="AO252" i="4"/>
  <c r="AQ252" i="4" s="1"/>
  <c r="AA255" i="4"/>
  <c r="AE253" i="4"/>
  <c r="BF250" i="4"/>
  <c r="BK250" i="4" s="1"/>
  <c r="BH250" i="4"/>
  <c r="BG250" i="4"/>
  <c r="BL250" i="4" s="1"/>
  <c r="BB249" i="4"/>
  <c r="AA256" i="4"/>
  <c r="K258" i="4"/>
  <c r="Z258" i="4" s="1"/>
  <c r="Z257" i="4"/>
  <c r="AI248" i="2"/>
  <c r="AU247" i="2"/>
  <c r="K252" i="2"/>
  <c r="Z252" i="2" s="1"/>
  <c r="D253" i="2"/>
  <c r="AV246" i="2"/>
  <c r="BC246" i="2" s="1"/>
  <c r="AW246" i="2"/>
  <c r="BD246" i="2" s="1"/>
  <c r="BI246" i="2" s="1"/>
  <c r="AJ248" i="2"/>
  <c r="AP247" i="2"/>
  <c r="AQ247" i="2"/>
  <c r="Z251" i="2"/>
  <c r="AS247" i="2"/>
  <c r="AL248" i="2"/>
  <c r="AN248" i="2" s="1"/>
  <c r="T251" i="2"/>
  <c r="AK251" i="2"/>
  <c r="AM251" i="2" s="1"/>
  <c r="AH248" i="2"/>
  <c r="AT247" i="2"/>
  <c r="AR247" i="2"/>
  <c r="AB250" i="2"/>
  <c r="AC250" i="2"/>
  <c r="AD250" i="2"/>
  <c r="N252" i="2"/>
  <c r="AF249" i="2" l="1"/>
  <c r="AE249" i="2"/>
  <c r="AZ251" i="4"/>
  <c r="AG249" i="2"/>
  <c r="AH249" i="2" s="1"/>
  <c r="BB250" i="4"/>
  <c r="W257" i="4"/>
  <c r="V257" i="4"/>
  <c r="BA251" i="4"/>
  <c r="AY251" i="4"/>
  <c r="AS252" i="4"/>
  <c r="AR252" i="4"/>
  <c r="AP252" i="4"/>
  <c r="AT252" i="4"/>
  <c r="AU252" i="4"/>
  <c r="AH253" i="4"/>
  <c r="AG254" i="4"/>
  <c r="AB256" i="4"/>
  <c r="AC256" i="4"/>
  <c r="AD256" i="4"/>
  <c r="AL253" i="4"/>
  <c r="AN253" i="4" s="1"/>
  <c r="AI253" i="4"/>
  <c r="AJ253" i="4"/>
  <c r="AB255" i="4"/>
  <c r="AC255" i="4"/>
  <c r="AD255" i="4"/>
  <c r="AK258" i="4"/>
  <c r="AM258" i="4" s="1"/>
  <c r="AF254" i="4"/>
  <c r="K259" i="4"/>
  <c r="T259" i="4" s="1"/>
  <c r="D260" i="4"/>
  <c r="BH251" i="4"/>
  <c r="BG251" i="4"/>
  <c r="BL251" i="4" s="1"/>
  <c r="BF251" i="4"/>
  <c r="BK251" i="4" s="1"/>
  <c r="T258" i="4"/>
  <c r="AE254" i="4"/>
  <c r="BF246" i="2"/>
  <c r="BK246" i="2" s="1"/>
  <c r="E253" i="2"/>
  <c r="D254" i="2" s="1"/>
  <c r="E254" i="2" s="1"/>
  <c r="D255" i="2" s="1"/>
  <c r="AZ246" i="2"/>
  <c r="BA246" i="2"/>
  <c r="AY246" i="2"/>
  <c r="AI249" i="2"/>
  <c r="AJ249" i="2"/>
  <c r="AF250" i="2"/>
  <c r="T252" i="2"/>
  <c r="AK252" i="2"/>
  <c r="AM252" i="2" s="1"/>
  <c r="AE250" i="2"/>
  <c r="BH246" i="2"/>
  <c r="BG246" i="2"/>
  <c r="BL246" i="2" s="1"/>
  <c r="AV247" i="2"/>
  <c r="AX247" i="2"/>
  <c r="BE247" i="2" s="1"/>
  <c r="BJ247" i="2" s="1"/>
  <c r="AW247" i="2"/>
  <c r="BD247" i="2" s="1"/>
  <c r="BI247" i="2" s="1"/>
  <c r="W251" i="2"/>
  <c r="U251" i="2"/>
  <c r="V251" i="2"/>
  <c r="AG250" i="2"/>
  <c r="AO248" i="2"/>
  <c r="AU248" i="2" s="1"/>
  <c r="AL249" i="2"/>
  <c r="AN249" i="2" s="1"/>
  <c r="AX252" i="4" l="1"/>
  <c r="BE252" i="4" s="1"/>
  <c r="BJ252" i="4" s="1"/>
  <c r="AA257" i="4"/>
  <c r="AD257" i="4" s="1"/>
  <c r="BB251" i="4"/>
  <c r="AV252" i="4"/>
  <c r="BC252" i="4" s="1"/>
  <c r="AW252" i="4"/>
  <c r="BD252" i="4" s="1"/>
  <c r="BI252" i="4" s="1"/>
  <c r="AH254" i="4"/>
  <c r="AE255" i="4"/>
  <c r="AE256" i="4"/>
  <c r="W259" i="4"/>
  <c r="U259" i="4"/>
  <c r="V259" i="4"/>
  <c r="AF255" i="4"/>
  <c r="AF256" i="4"/>
  <c r="D261" i="4"/>
  <c r="E260" i="4"/>
  <c r="Q260" i="4" s="1"/>
  <c r="N260" i="4"/>
  <c r="AL254" i="4"/>
  <c r="AN254" i="4" s="1"/>
  <c r="AI254" i="4"/>
  <c r="AO253" i="4"/>
  <c r="AS253" i="4" s="1"/>
  <c r="W258" i="4"/>
  <c r="V258" i="4"/>
  <c r="U258" i="4"/>
  <c r="AJ254" i="4"/>
  <c r="AG255" i="4"/>
  <c r="AK259" i="4"/>
  <c r="AM259" i="4" s="1"/>
  <c r="AG256" i="4"/>
  <c r="Z259" i="4"/>
  <c r="N253" i="2"/>
  <c r="Q253" i="2"/>
  <c r="K253" i="2"/>
  <c r="BB246" i="2"/>
  <c r="Q254" i="2"/>
  <c r="K254" i="2"/>
  <c r="AP248" i="2"/>
  <c r="AH250" i="2"/>
  <c r="AO249" i="2"/>
  <c r="AP249" i="2" s="1"/>
  <c r="AT248" i="2"/>
  <c r="AR248" i="2"/>
  <c r="AQ248" i="2"/>
  <c r="N254" i="2"/>
  <c r="AZ247" i="2"/>
  <c r="BA247" i="2"/>
  <c r="BC247" i="2"/>
  <c r="BF247" i="2" s="1"/>
  <c r="BK247" i="2" s="1"/>
  <c r="AY247" i="2"/>
  <c r="U252" i="2"/>
  <c r="W252" i="2"/>
  <c r="V252" i="2"/>
  <c r="AS248" i="2"/>
  <c r="AL250" i="2"/>
  <c r="AN250" i="2" s="1"/>
  <c r="AI250" i="2"/>
  <c r="E255" i="2"/>
  <c r="D256" i="2" s="1"/>
  <c r="AA251" i="2"/>
  <c r="AJ250" i="2"/>
  <c r="AC257" i="4" l="1"/>
  <c r="AB257" i="4"/>
  <c r="BA252" i="4"/>
  <c r="AY252" i="4"/>
  <c r="AZ252" i="4"/>
  <c r="AR253" i="4"/>
  <c r="AH256" i="4"/>
  <c r="AJ255" i="4"/>
  <c r="AH255" i="4"/>
  <c r="AJ256" i="4"/>
  <c r="AU253" i="4"/>
  <c r="AP253" i="4"/>
  <c r="AL255" i="4"/>
  <c r="AN255" i="4" s="1"/>
  <c r="AO255" i="4" s="1"/>
  <c r="AT253" i="4"/>
  <c r="AQ253" i="4"/>
  <c r="AO254" i="4"/>
  <c r="AP254" i="4" s="1"/>
  <c r="AI256" i="4"/>
  <c r="D262" i="4"/>
  <c r="E261" i="4"/>
  <c r="N261" i="4" s="1"/>
  <c r="K261" i="4"/>
  <c r="AA258" i="4"/>
  <c r="AL256" i="4"/>
  <c r="AN256" i="4" s="1"/>
  <c r="K260" i="4"/>
  <c r="AA259" i="4"/>
  <c r="AD259" i="4" s="1"/>
  <c r="AI255" i="4"/>
  <c r="BH252" i="4"/>
  <c r="BG252" i="4"/>
  <c r="BL252" i="4" s="1"/>
  <c r="BF252" i="4"/>
  <c r="BK252" i="4" s="1"/>
  <c r="Z254" i="2"/>
  <c r="AK253" i="2"/>
  <c r="AM253" i="2" s="1"/>
  <c r="Z253" i="2"/>
  <c r="T253" i="2"/>
  <c r="AT249" i="2"/>
  <c r="AU249" i="2"/>
  <c r="AS249" i="2"/>
  <c r="BB247" i="2"/>
  <c r="AR249" i="2"/>
  <c r="AB251" i="2"/>
  <c r="AC251" i="2"/>
  <c r="AD251" i="2"/>
  <c r="E256" i="2"/>
  <c r="Q256" i="2" s="1"/>
  <c r="BH247" i="2"/>
  <c r="BG247" i="2"/>
  <c r="BL247" i="2" s="1"/>
  <c r="N255" i="2"/>
  <c r="AO250" i="2"/>
  <c r="AT250" i="2" s="1"/>
  <c r="AA252" i="2"/>
  <c r="AK254" i="2"/>
  <c r="AM254" i="2" s="1"/>
  <c r="T254" i="2"/>
  <c r="AQ249" i="2"/>
  <c r="AW248" i="2"/>
  <c r="BD248" i="2" s="1"/>
  <c r="BI248" i="2" s="1"/>
  <c r="AX248" i="2"/>
  <c r="BE248" i="2" s="1"/>
  <c r="BJ248" i="2" s="1"/>
  <c r="Q255" i="2"/>
  <c r="K255" i="2"/>
  <c r="AV248" i="2"/>
  <c r="AG257" i="4" l="1"/>
  <c r="AF257" i="4"/>
  <c r="AE257" i="4"/>
  <c r="AX253" i="4"/>
  <c r="BE253" i="4" s="1"/>
  <c r="BJ253" i="4" s="1"/>
  <c r="BB252" i="4"/>
  <c r="AW253" i="4"/>
  <c r="BD253" i="4" s="1"/>
  <c r="BI253" i="4" s="1"/>
  <c r="AV253" i="4"/>
  <c r="BC253" i="4" s="1"/>
  <c r="AT255" i="4"/>
  <c r="AU255" i="4"/>
  <c r="AR255" i="4"/>
  <c r="AR254" i="4"/>
  <c r="AQ255" i="4"/>
  <c r="AP255" i="4"/>
  <c r="AS255" i="4"/>
  <c r="T261" i="4"/>
  <c r="AK261" i="4"/>
  <c r="AM261" i="4" s="1"/>
  <c r="AT254" i="4"/>
  <c r="AU254" i="4"/>
  <c r="AB258" i="4"/>
  <c r="AC258" i="4"/>
  <c r="AD258" i="4"/>
  <c r="E262" i="4"/>
  <c r="Q262" i="4" s="1"/>
  <c r="Z260" i="4"/>
  <c r="AB259" i="4"/>
  <c r="AC259" i="4"/>
  <c r="Q261" i="4"/>
  <c r="Z261" i="4" s="1"/>
  <c r="AK260" i="4"/>
  <c r="AM260" i="4" s="1"/>
  <c r="AS254" i="4"/>
  <c r="AO256" i="4"/>
  <c r="AQ256" i="4" s="1"/>
  <c r="T260" i="4"/>
  <c r="AQ254" i="4"/>
  <c r="N256" i="2"/>
  <c r="AX249" i="2"/>
  <c r="BE249" i="2" s="1"/>
  <c r="BJ249" i="2" s="1"/>
  <c r="AQ250" i="2"/>
  <c r="V253" i="2"/>
  <c r="U253" i="2"/>
  <c r="W253" i="2"/>
  <c r="K256" i="2"/>
  <c r="D257" i="2"/>
  <c r="E257" i="2" s="1"/>
  <c r="N257" i="2" s="1"/>
  <c r="AW249" i="2"/>
  <c r="BD249" i="2" s="1"/>
  <c r="BI249" i="2" s="1"/>
  <c r="AV249" i="2"/>
  <c r="BC249" i="2" s="1"/>
  <c r="AU250" i="2"/>
  <c r="AE251" i="2"/>
  <c r="Z255" i="2"/>
  <c r="AR250" i="2"/>
  <c r="AZ248" i="2"/>
  <c r="BA248" i="2"/>
  <c r="BC248" i="2"/>
  <c r="BF248" i="2" s="1"/>
  <c r="BK248" i="2" s="1"/>
  <c r="AY248" i="2"/>
  <c r="W254" i="2"/>
  <c r="U254" i="2"/>
  <c r="V254" i="2"/>
  <c r="AS250" i="2"/>
  <c r="T255" i="2"/>
  <c r="AK255" i="2"/>
  <c r="AM255" i="2" s="1"/>
  <c r="AG251" i="2"/>
  <c r="AC252" i="2"/>
  <c r="AB252" i="2"/>
  <c r="AD252" i="2"/>
  <c r="AP250" i="2"/>
  <c r="AF251" i="2"/>
  <c r="AH257" i="4" l="1"/>
  <c r="AJ257" i="4"/>
  <c r="AL257" i="4"/>
  <c r="AN257" i="4" s="1"/>
  <c r="AO257" i="4" s="1"/>
  <c r="AI257" i="4"/>
  <c r="AT256" i="4"/>
  <c r="AZ253" i="4"/>
  <c r="AY253" i="4"/>
  <c r="AX255" i="4"/>
  <c r="BE255" i="4" s="1"/>
  <c r="BJ255" i="4" s="1"/>
  <c r="BA253" i="4"/>
  <c r="AX254" i="4"/>
  <c r="BE254" i="4" s="1"/>
  <c r="BJ254" i="4" s="1"/>
  <c r="AR256" i="4"/>
  <c r="AS256" i="4"/>
  <c r="AU256" i="4"/>
  <c r="AP256" i="4"/>
  <c r="AV254" i="4"/>
  <c r="AW255" i="4"/>
  <c r="BD255" i="4" s="1"/>
  <c r="BI255" i="4" s="1"/>
  <c r="AV255" i="4"/>
  <c r="BC255" i="4" s="1"/>
  <c r="AG258" i="4"/>
  <c r="AW254" i="4"/>
  <c r="BD254" i="4" s="1"/>
  <c r="BI254" i="4" s="1"/>
  <c r="AF259" i="4"/>
  <c r="BG253" i="4"/>
  <c r="BL253" i="4" s="1"/>
  <c r="BF253" i="4"/>
  <c r="BK253" i="4" s="1"/>
  <c r="BH253" i="4"/>
  <c r="N262" i="4"/>
  <c r="K262" i="4"/>
  <c r="D263" i="4"/>
  <c r="AF258" i="4"/>
  <c r="W261" i="4"/>
  <c r="U261" i="4"/>
  <c r="V261" i="4"/>
  <c r="W260" i="4"/>
  <c r="U260" i="4"/>
  <c r="V260" i="4"/>
  <c r="AE259" i="4"/>
  <c r="AE258" i="4"/>
  <c r="AG259" i="4"/>
  <c r="T256" i="2"/>
  <c r="W256" i="2" s="1"/>
  <c r="AJ251" i="2"/>
  <c r="K257" i="2"/>
  <c r="AK257" i="2" s="1"/>
  <c r="AM257" i="2" s="1"/>
  <c r="BF249" i="2"/>
  <c r="BK249" i="2" s="1"/>
  <c r="AA253" i="2"/>
  <c r="AW250" i="2"/>
  <c r="BD250" i="2" s="1"/>
  <c r="BI250" i="2" s="1"/>
  <c r="Z256" i="2"/>
  <c r="AK256" i="2"/>
  <c r="AM256" i="2" s="1"/>
  <c r="BA249" i="2"/>
  <c r="AV250" i="2"/>
  <c r="BC250" i="2" s="1"/>
  <c r="AZ249" i="2"/>
  <c r="AY249" i="2"/>
  <c r="AX250" i="2"/>
  <c r="BE250" i="2" s="1"/>
  <c r="BJ250" i="2" s="1"/>
  <c r="AG252" i="2"/>
  <c r="AL251" i="2"/>
  <c r="AN251" i="2" s="1"/>
  <c r="AO251" i="2" s="1"/>
  <c r="AF252" i="2"/>
  <c r="AA254" i="2"/>
  <c r="AB254" i="2" s="1"/>
  <c r="AI251" i="2"/>
  <c r="AH251" i="2"/>
  <c r="BB248" i="2"/>
  <c r="Q257" i="2"/>
  <c r="BG248" i="2"/>
  <c r="BL248" i="2" s="1"/>
  <c r="BH248" i="2"/>
  <c r="BG249" i="2"/>
  <c r="BL249" i="2" s="1"/>
  <c r="BH249" i="2"/>
  <c r="AE252" i="2"/>
  <c r="D258" i="2"/>
  <c r="W255" i="2"/>
  <c r="V255" i="2"/>
  <c r="U255" i="2"/>
  <c r="AT257" i="4" l="1"/>
  <c r="V256" i="2"/>
  <c r="BB253" i="4"/>
  <c r="AZ254" i="4"/>
  <c r="BC254" i="4"/>
  <c r="BH254" i="4" s="1"/>
  <c r="AX256" i="4"/>
  <c r="BE256" i="4" s="1"/>
  <c r="BJ256" i="4" s="1"/>
  <c r="AW256" i="4"/>
  <c r="BD256" i="4" s="1"/>
  <c r="BI256" i="4" s="1"/>
  <c r="AV256" i="4"/>
  <c r="AY254" i="4"/>
  <c r="AH259" i="4"/>
  <c r="BA254" i="4"/>
  <c r="AQ257" i="4"/>
  <c r="AU257" i="4"/>
  <c r="AY255" i="4"/>
  <c r="AP257" i="4"/>
  <c r="AZ255" i="4"/>
  <c r="AR257" i="4"/>
  <c r="BA255" i="4"/>
  <c r="AJ259" i="4"/>
  <c r="T257" i="2"/>
  <c r="V257" i="2" s="1"/>
  <c r="Z257" i="2"/>
  <c r="AS257" i="4"/>
  <c r="AA260" i="4"/>
  <c r="T262" i="4"/>
  <c r="AK262" i="4"/>
  <c r="AM262" i="4" s="1"/>
  <c r="AL259" i="4"/>
  <c r="AN259" i="4" s="1"/>
  <c r="AI259" i="4"/>
  <c r="AJ258" i="4"/>
  <c r="BF254" i="4"/>
  <c r="BK254" i="4" s="1"/>
  <c r="AH258" i="4"/>
  <c r="BH255" i="4"/>
  <c r="BG255" i="4"/>
  <c r="BL255" i="4" s="1"/>
  <c r="BF255" i="4"/>
  <c r="BK255" i="4" s="1"/>
  <c r="AL258" i="4"/>
  <c r="AN258" i="4" s="1"/>
  <c r="AI258" i="4"/>
  <c r="AA261" i="4"/>
  <c r="E263" i="4"/>
  <c r="K263" i="4" s="1"/>
  <c r="Z262" i="4"/>
  <c r="BF250" i="2"/>
  <c r="BK250" i="2" s="1"/>
  <c r="U256" i="2"/>
  <c r="AZ250" i="2"/>
  <c r="AD254" i="2"/>
  <c r="AC254" i="2"/>
  <c r="AY250" i="2"/>
  <c r="AC253" i="2"/>
  <c r="AD253" i="2"/>
  <c r="AB253" i="2"/>
  <c r="BA250" i="2"/>
  <c r="AJ252" i="2"/>
  <c r="BB249" i="2"/>
  <c r="AH252" i="2"/>
  <c r="AU251" i="2"/>
  <c r="AT251" i="2"/>
  <c r="AR251" i="2"/>
  <c r="AQ251" i="2"/>
  <c r="AS251" i="2"/>
  <c r="AA255" i="2"/>
  <c r="E258" i="2"/>
  <c r="N258" i="2" s="1"/>
  <c r="AP251" i="2"/>
  <c r="BH250" i="2"/>
  <c r="BG250" i="2"/>
  <c r="BL250" i="2" s="1"/>
  <c r="AL252" i="2"/>
  <c r="AN252" i="2" s="1"/>
  <c r="AI252" i="2"/>
  <c r="AA256" i="2" l="1"/>
  <c r="AC256" i="2" s="1"/>
  <c r="AX257" i="4"/>
  <c r="BE257" i="4" s="1"/>
  <c r="BJ257" i="4" s="1"/>
  <c r="BG254" i="4"/>
  <c r="BL254" i="4" s="1"/>
  <c r="BA256" i="4"/>
  <c r="AY256" i="4"/>
  <c r="BB254" i="4"/>
  <c r="AW257" i="4"/>
  <c r="BD257" i="4" s="1"/>
  <c r="BI257" i="4" s="1"/>
  <c r="BC256" i="4"/>
  <c r="BG256" i="4" s="1"/>
  <c r="BL256" i="4" s="1"/>
  <c r="AZ256" i="4"/>
  <c r="U257" i="2"/>
  <c r="AV257" i="4"/>
  <c r="BC257" i="4" s="1"/>
  <c r="W257" i="2"/>
  <c r="BB255" i="4"/>
  <c r="Q263" i="4"/>
  <c r="Z263" i="4" s="1"/>
  <c r="AB261" i="4"/>
  <c r="AC261" i="4"/>
  <c r="AD261" i="4"/>
  <c r="N263" i="4"/>
  <c r="D264" i="4"/>
  <c r="AO259" i="4"/>
  <c r="AU259" i="4" s="1"/>
  <c r="W262" i="4"/>
  <c r="U262" i="4"/>
  <c r="V262" i="4"/>
  <c r="AO258" i="4"/>
  <c r="AS258" i="4" s="1"/>
  <c r="AB260" i="4"/>
  <c r="AC260" i="4"/>
  <c r="AD260" i="4"/>
  <c r="AE254" i="2"/>
  <c r="K258" i="2"/>
  <c r="T258" i="2" s="1"/>
  <c r="BB250" i="2"/>
  <c r="AG254" i="2"/>
  <c r="AF254" i="2"/>
  <c r="D259" i="2"/>
  <c r="AE253" i="2"/>
  <c r="AG253" i="2"/>
  <c r="AF253" i="2"/>
  <c r="Q258" i="2"/>
  <c r="AV251" i="2"/>
  <c r="BC251" i="2" s="1"/>
  <c r="AX251" i="2"/>
  <c r="BE251" i="2" s="1"/>
  <c r="BJ251" i="2" s="1"/>
  <c r="AW251" i="2"/>
  <c r="BD251" i="2" s="1"/>
  <c r="BI251" i="2" s="1"/>
  <c r="AO252" i="2"/>
  <c r="AU252" i="2" s="1"/>
  <c r="E259" i="2"/>
  <c r="Q259" i="2" s="1"/>
  <c r="AB255" i="2"/>
  <c r="AC255" i="2"/>
  <c r="AD255" i="2"/>
  <c r="AD256" i="2"/>
  <c r="BH256" i="4" l="1"/>
  <c r="AB256" i="2"/>
  <c r="AG256" i="2" s="1"/>
  <c r="AY257" i="4"/>
  <c r="AZ257" i="4"/>
  <c r="BA257" i="4"/>
  <c r="BF256" i="4"/>
  <c r="BK256" i="4" s="1"/>
  <c r="BB256" i="4"/>
  <c r="AA257" i="2"/>
  <c r="AC257" i="2" s="1"/>
  <c r="AQ259" i="4"/>
  <c r="AS259" i="4"/>
  <c r="AP258" i="4"/>
  <c r="AP259" i="4"/>
  <c r="AU258" i="4"/>
  <c r="AF260" i="4"/>
  <c r="AR258" i="4"/>
  <c r="AR259" i="4"/>
  <c r="AT259" i="4"/>
  <c r="AG261" i="4"/>
  <c r="T263" i="4"/>
  <c r="AK263" i="4"/>
  <c r="AM263" i="4" s="1"/>
  <c r="AE260" i="4"/>
  <c r="BG257" i="4"/>
  <c r="BL257" i="4" s="1"/>
  <c r="BF257" i="4"/>
  <c r="BK257" i="4" s="1"/>
  <c r="BH257" i="4"/>
  <c r="AF261" i="4"/>
  <c r="AQ258" i="4"/>
  <c r="AA262" i="4"/>
  <c r="AE261" i="4"/>
  <c r="AG260" i="4"/>
  <c r="AT258" i="4"/>
  <c r="D265" i="4"/>
  <c r="E264" i="4"/>
  <c r="Q264" i="4" s="1"/>
  <c r="N264" i="4"/>
  <c r="Z258" i="2"/>
  <c r="AL254" i="2"/>
  <c r="AN254" i="2" s="1"/>
  <c r="AO254" i="2" s="1"/>
  <c r="AI254" i="2"/>
  <c r="AK258" i="2"/>
  <c r="AM258" i="2" s="1"/>
  <c r="AJ254" i="2"/>
  <c r="AH254" i="2"/>
  <c r="K259" i="2"/>
  <c r="Z259" i="2" s="1"/>
  <c r="BF251" i="2"/>
  <c r="BK251" i="2" s="1"/>
  <c r="AL253" i="2"/>
  <c r="AN253" i="2" s="1"/>
  <c r="AO253" i="2" s="1"/>
  <c r="AJ253" i="2"/>
  <c r="AH253" i="2"/>
  <c r="AI253" i="2"/>
  <c r="N259" i="2"/>
  <c r="D260" i="2"/>
  <c r="E260" i="2" s="1"/>
  <c r="K260" i="2" s="1"/>
  <c r="BA251" i="2"/>
  <c r="AY251" i="2"/>
  <c r="AZ251" i="2"/>
  <c r="AR252" i="2"/>
  <c r="AX252" i="2" s="1"/>
  <c r="BE252" i="2" s="1"/>
  <c r="BJ252" i="2" s="1"/>
  <c r="AP252" i="2"/>
  <c r="AQ252" i="2"/>
  <c r="AS252" i="2"/>
  <c r="AE255" i="2"/>
  <c r="AT252" i="2"/>
  <c r="U258" i="2"/>
  <c r="W258" i="2"/>
  <c r="V258" i="2"/>
  <c r="AG255" i="2"/>
  <c r="AF256" i="2"/>
  <c r="AF255" i="2"/>
  <c r="BH251" i="2"/>
  <c r="BG251" i="2"/>
  <c r="BL251" i="2" s="1"/>
  <c r="AE256" i="2" l="1"/>
  <c r="AL256" i="2" s="1"/>
  <c r="AN256" i="2" s="1"/>
  <c r="BB257" i="4"/>
  <c r="AW259" i="4"/>
  <c r="BD259" i="4" s="1"/>
  <c r="BI259" i="4" s="1"/>
  <c r="AD257" i="2"/>
  <c r="AG257" i="2" s="1"/>
  <c r="AB257" i="2"/>
  <c r="AX259" i="4"/>
  <c r="BE259" i="4" s="1"/>
  <c r="BJ259" i="4" s="1"/>
  <c r="AX258" i="4"/>
  <c r="BE258" i="4" s="1"/>
  <c r="BJ258" i="4" s="1"/>
  <c r="AV259" i="4"/>
  <c r="AW258" i="4"/>
  <c r="BD258" i="4" s="1"/>
  <c r="BI258" i="4" s="1"/>
  <c r="AV258" i="4"/>
  <c r="AH260" i="4"/>
  <c r="AJ261" i="4"/>
  <c r="AH261" i="4"/>
  <c r="E265" i="4"/>
  <c r="Q265" i="4" s="1"/>
  <c r="AL261" i="4"/>
  <c r="AN261" i="4" s="1"/>
  <c r="AI261" i="4"/>
  <c r="AL260" i="4"/>
  <c r="AN260" i="4" s="1"/>
  <c r="AI260" i="4"/>
  <c r="K264" i="4"/>
  <c r="T264" i="4" s="1"/>
  <c r="AB262" i="4"/>
  <c r="AC262" i="4"/>
  <c r="AD262" i="4"/>
  <c r="AJ260" i="4"/>
  <c r="W263" i="4"/>
  <c r="V263" i="4"/>
  <c r="U263" i="4"/>
  <c r="AS254" i="2"/>
  <c r="T259" i="2"/>
  <c r="W259" i="2" s="1"/>
  <c r="AI256" i="2"/>
  <c r="AR253" i="2"/>
  <c r="AU253" i="2"/>
  <c r="AQ253" i="2"/>
  <c r="AS253" i="2"/>
  <c r="AT253" i="2"/>
  <c r="AP253" i="2"/>
  <c r="AK259" i="2"/>
  <c r="AM259" i="2" s="1"/>
  <c r="AV252" i="2"/>
  <c r="BC252" i="2" s="1"/>
  <c r="AW252" i="2"/>
  <c r="BD252" i="2" s="1"/>
  <c r="BI252" i="2" s="1"/>
  <c r="AI255" i="2"/>
  <c r="BB251" i="2"/>
  <c r="AJ255" i="2"/>
  <c r="AA258" i="2"/>
  <c r="AB258" i="2" s="1"/>
  <c r="AT254" i="2"/>
  <c r="AQ254" i="2"/>
  <c r="AP254" i="2"/>
  <c r="AR254" i="2"/>
  <c r="AH256" i="2"/>
  <c r="AJ256" i="2"/>
  <c r="N260" i="2"/>
  <c r="AL255" i="2"/>
  <c r="AN255" i="2" s="1"/>
  <c r="AU254" i="2"/>
  <c r="Q260" i="2"/>
  <c r="Z260" i="2" s="1"/>
  <c r="AH255" i="2"/>
  <c r="D261" i="2"/>
  <c r="AF257" i="2" l="1"/>
  <c r="AE257" i="2"/>
  <c r="AY259" i="4"/>
  <c r="BC259" i="4"/>
  <c r="BH259" i="4" s="1"/>
  <c r="BA258" i="4"/>
  <c r="AZ259" i="4"/>
  <c r="BA259" i="4"/>
  <c r="AY258" i="4"/>
  <c r="BC258" i="4"/>
  <c r="BG258" i="4" s="1"/>
  <c r="BL258" i="4" s="1"/>
  <c r="AZ258" i="4"/>
  <c r="AE262" i="4"/>
  <c r="N265" i="4"/>
  <c r="W264" i="4"/>
  <c r="V264" i="4"/>
  <c r="U264" i="4"/>
  <c r="AO261" i="4"/>
  <c r="AS261" i="4" s="1"/>
  <c r="AA263" i="4"/>
  <c r="AG262" i="4"/>
  <c r="K265" i="4"/>
  <c r="D266" i="4"/>
  <c r="AF262" i="4"/>
  <c r="AO260" i="4"/>
  <c r="AQ260" i="4" s="1"/>
  <c r="AK264" i="4"/>
  <c r="AM264" i="4" s="1"/>
  <c r="Z264" i="4"/>
  <c r="U259" i="2"/>
  <c r="V259" i="2"/>
  <c r="AV253" i="2"/>
  <c r="BC253" i="2" s="1"/>
  <c r="BF252" i="2"/>
  <c r="BK252" i="2" s="1"/>
  <c r="AX253" i="2"/>
  <c r="BE253" i="2" s="1"/>
  <c r="BJ253" i="2" s="1"/>
  <c r="AW253" i="2"/>
  <c r="BD253" i="2" s="1"/>
  <c r="BI253" i="2" s="1"/>
  <c r="AZ252" i="2"/>
  <c r="AH257" i="2"/>
  <c r="AY252" i="2"/>
  <c r="BA252" i="2"/>
  <c r="AD258" i="2"/>
  <c r="AC258" i="2"/>
  <c r="AX254" i="2"/>
  <c r="BE254" i="2" s="1"/>
  <c r="BJ254" i="2" s="1"/>
  <c r="BH252" i="2"/>
  <c r="BG252" i="2"/>
  <c r="BL252" i="2" s="1"/>
  <c r="AO256" i="2"/>
  <c r="AT256" i="2" s="1"/>
  <c r="T260" i="2"/>
  <c r="AK260" i="2"/>
  <c r="AM260" i="2" s="1"/>
  <c r="AV254" i="2"/>
  <c r="E261" i="2"/>
  <c r="N261" i="2" s="1"/>
  <c r="AO255" i="2"/>
  <c r="AP255" i="2" s="1"/>
  <c r="AW254" i="2"/>
  <c r="BD254" i="2" s="1"/>
  <c r="BI254" i="2" s="1"/>
  <c r="AJ257" i="2" l="1"/>
  <c r="AI257" i="2"/>
  <c r="AL257" i="2"/>
  <c r="AN257" i="2" s="1"/>
  <c r="AO257" i="2" s="1"/>
  <c r="BG259" i="4"/>
  <c r="BL259" i="4" s="1"/>
  <c r="BF259" i="4"/>
  <c r="BK259" i="4" s="1"/>
  <c r="AU260" i="4"/>
  <c r="BF258" i="4"/>
  <c r="BK258" i="4" s="1"/>
  <c r="BH258" i="4"/>
  <c r="AJ262" i="4"/>
  <c r="BB258" i="4"/>
  <c r="BB259" i="4"/>
  <c r="AR260" i="4"/>
  <c r="AT260" i="4"/>
  <c r="AT261" i="4"/>
  <c r="AP260" i="4"/>
  <c r="AU261" i="4"/>
  <c r="AS260" i="4"/>
  <c r="AQ261" i="4"/>
  <c r="AH262" i="4"/>
  <c r="AP261" i="4"/>
  <c r="AR261" i="4"/>
  <c r="AL262" i="4"/>
  <c r="AN262" i="4" s="1"/>
  <c r="E266" i="4"/>
  <c r="D267" i="4" s="1"/>
  <c r="Q266" i="4"/>
  <c r="K266" i="4"/>
  <c r="T265" i="4"/>
  <c r="AK265" i="4"/>
  <c r="AM265" i="4" s="1"/>
  <c r="AB263" i="4"/>
  <c r="AC263" i="4"/>
  <c r="AD263" i="4"/>
  <c r="AA264" i="4"/>
  <c r="AI262" i="4"/>
  <c r="Z265" i="4"/>
  <c r="AA259" i="2"/>
  <c r="AD259" i="2" s="1"/>
  <c r="BA253" i="2"/>
  <c r="AY253" i="2"/>
  <c r="BF253" i="2"/>
  <c r="BK253" i="2" s="1"/>
  <c r="AF258" i="2"/>
  <c r="AZ253" i="2"/>
  <c r="AE258" i="2"/>
  <c r="BB252" i="2"/>
  <c r="AG258" i="2"/>
  <c r="K261" i="2"/>
  <c r="T261" i="2" s="1"/>
  <c r="D262" i="2"/>
  <c r="Q261" i="2"/>
  <c r="AQ256" i="2"/>
  <c r="AR256" i="2"/>
  <c r="AS256" i="2"/>
  <c r="AQ257" i="2"/>
  <c r="AU255" i="2"/>
  <c r="AU256" i="2"/>
  <c r="AP256" i="2"/>
  <c r="E262" i="2"/>
  <c r="D263" i="2" s="1"/>
  <c r="BC254" i="2"/>
  <c r="BF254" i="2" s="1"/>
  <c r="BK254" i="2" s="1"/>
  <c r="AY254" i="2"/>
  <c r="AZ254" i="2"/>
  <c r="BA254" i="2"/>
  <c r="BG253" i="2"/>
  <c r="BL253" i="2" s="1"/>
  <c r="BH253" i="2"/>
  <c r="AR255" i="2"/>
  <c r="AS255" i="2"/>
  <c r="AT255" i="2"/>
  <c r="U260" i="2"/>
  <c r="V260" i="2"/>
  <c r="W260" i="2"/>
  <c r="AQ255" i="2"/>
  <c r="AU257" i="2" l="1"/>
  <c r="AH258" i="2"/>
  <c r="AP257" i="2"/>
  <c r="AR257" i="2"/>
  <c r="AX257" i="2" s="1"/>
  <c r="BE257" i="2" s="1"/>
  <c r="BJ257" i="2" s="1"/>
  <c r="AT257" i="2"/>
  <c r="AS257" i="2"/>
  <c r="AW260" i="4"/>
  <c r="BD260" i="4" s="1"/>
  <c r="BI260" i="4" s="1"/>
  <c r="AX260" i="4"/>
  <c r="BE260" i="4" s="1"/>
  <c r="BJ260" i="4" s="1"/>
  <c r="AV260" i="4"/>
  <c r="BC260" i="4" s="1"/>
  <c r="AX261" i="4"/>
  <c r="BE261" i="4" s="1"/>
  <c r="BJ261" i="4" s="1"/>
  <c r="AC259" i="2"/>
  <c r="AW261" i="4"/>
  <c r="BD261" i="4" s="1"/>
  <c r="BI261" i="4" s="1"/>
  <c r="AE263" i="4"/>
  <c r="Z266" i="4"/>
  <c r="AV261" i="4"/>
  <c r="BC261" i="4" s="1"/>
  <c r="E267" i="4"/>
  <c r="D268" i="4" s="1"/>
  <c r="Q267" i="4"/>
  <c r="K267" i="4"/>
  <c r="AB264" i="4"/>
  <c r="AC264" i="4"/>
  <c r="AD264" i="4"/>
  <c r="AG263" i="4"/>
  <c r="W265" i="4"/>
  <c r="V265" i="4"/>
  <c r="U265" i="4"/>
  <c r="AF263" i="4"/>
  <c r="N266" i="4"/>
  <c r="AO262" i="4"/>
  <c r="AU262" i="4" s="1"/>
  <c r="AB259" i="2"/>
  <c r="AL258" i="2"/>
  <c r="AN258" i="2" s="1"/>
  <c r="AO258" i="2" s="1"/>
  <c r="AJ258" i="2"/>
  <c r="BB253" i="2"/>
  <c r="AI258" i="2"/>
  <c r="AK261" i="2"/>
  <c r="AM261" i="2" s="1"/>
  <c r="Z261" i="2"/>
  <c r="N262" i="2"/>
  <c r="AX256" i="2"/>
  <c r="BE256" i="2" s="1"/>
  <c r="BJ256" i="2" s="1"/>
  <c r="AW256" i="2"/>
  <c r="BD256" i="2" s="1"/>
  <c r="BI256" i="2" s="1"/>
  <c r="AV256" i="2"/>
  <c r="BC256" i="2" s="1"/>
  <c r="BB254" i="2"/>
  <c r="BH254" i="2"/>
  <c r="BG254" i="2"/>
  <c r="BL254" i="2" s="1"/>
  <c r="E263" i="2"/>
  <c r="Q263" i="2" s="1"/>
  <c r="AA260" i="2"/>
  <c r="Q262" i="2"/>
  <c r="W261" i="2"/>
  <c r="U261" i="2"/>
  <c r="V261" i="2"/>
  <c r="AV255" i="2"/>
  <c r="AX255" i="2"/>
  <c r="BE255" i="2" s="1"/>
  <c r="BJ255" i="2" s="1"/>
  <c r="AW255" i="2"/>
  <c r="BD255" i="2" s="1"/>
  <c r="BI255" i="2" s="1"/>
  <c r="K262" i="2"/>
  <c r="AW257" i="2" l="1"/>
  <c r="BD257" i="2" s="1"/>
  <c r="BI257" i="2" s="1"/>
  <c r="AV257" i="2"/>
  <c r="AE259" i="2"/>
  <c r="BA260" i="4"/>
  <c r="AZ260" i="4"/>
  <c r="AY260" i="4"/>
  <c r="AJ263" i="4"/>
  <c r="AS262" i="4"/>
  <c r="AZ261" i="4"/>
  <c r="AG264" i="4"/>
  <c r="BA261" i="4"/>
  <c r="Z267" i="4"/>
  <c r="AG259" i="2"/>
  <c r="AF259" i="2"/>
  <c r="AY261" i="4"/>
  <c r="AH263" i="4"/>
  <c r="E268" i="4"/>
  <c r="D269" i="4" s="1"/>
  <c r="N268" i="4"/>
  <c r="Q268" i="4"/>
  <c r="AR262" i="4"/>
  <c r="T266" i="4"/>
  <c r="AK266" i="4"/>
  <c r="AM266" i="4" s="1"/>
  <c r="AA265" i="4"/>
  <c r="BG261" i="4"/>
  <c r="BL261" i="4" s="1"/>
  <c r="BF261" i="4"/>
  <c r="BK261" i="4" s="1"/>
  <c r="BH261" i="4"/>
  <c r="AF264" i="4"/>
  <c r="AT262" i="4"/>
  <c r="AP262" i="4"/>
  <c r="AE264" i="4"/>
  <c r="AQ262" i="4"/>
  <c r="BH260" i="4"/>
  <c r="BG260" i="4"/>
  <c r="BL260" i="4" s="1"/>
  <c r="BF260" i="4"/>
  <c r="BK260" i="4" s="1"/>
  <c r="AI263" i="4"/>
  <c r="AL263" i="4"/>
  <c r="AN263" i="4" s="1"/>
  <c r="N267" i="4"/>
  <c r="AT258" i="2"/>
  <c r="BF256" i="2"/>
  <c r="BK256" i="2" s="1"/>
  <c r="K263" i="2"/>
  <c r="Z263" i="2" s="1"/>
  <c r="D264" i="2"/>
  <c r="BA257" i="2"/>
  <c r="AS258" i="2"/>
  <c r="AZ256" i="2"/>
  <c r="AY256" i="2"/>
  <c r="AQ258" i="2"/>
  <c r="AU258" i="2"/>
  <c r="BA256" i="2"/>
  <c r="AY257" i="2"/>
  <c r="BC257" i="2"/>
  <c r="AZ257" i="2"/>
  <c r="AR258" i="2"/>
  <c r="T262" i="2"/>
  <c r="Z262" i="2"/>
  <c r="AY255" i="2"/>
  <c r="BC255" i="2"/>
  <c r="BF255" i="2" s="1"/>
  <c r="BK255" i="2" s="1"/>
  <c r="BA255" i="2"/>
  <c r="AZ255" i="2"/>
  <c r="AB260" i="2"/>
  <c r="AC260" i="2"/>
  <c r="AD260" i="2"/>
  <c r="BH256" i="2"/>
  <c r="BG256" i="2"/>
  <c r="BL256" i="2" s="1"/>
  <c r="AK262" i="2"/>
  <c r="AM262" i="2" s="1"/>
  <c r="AA261" i="2"/>
  <c r="AP258" i="2"/>
  <c r="N263" i="2"/>
  <c r="AJ259" i="2" l="1"/>
  <c r="BB260" i="4"/>
  <c r="AH264" i="4"/>
  <c r="AH259" i="2"/>
  <c r="AL259" i="2"/>
  <c r="AN259" i="2" s="1"/>
  <c r="AI259" i="2"/>
  <c r="BB261" i="4"/>
  <c r="E269" i="4"/>
  <c r="D270" i="4" s="1"/>
  <c r="K269" i="4"/>
  <c r="N269" i="4"/>
  <c r="T267" i="4"/>
  <c r="AK267" i="4"/>
  <c r="AM267" i="4" s="1"/>
  <c r="AL264" i="4"/>
  <c r="AN264" i="4" s="1"/>
  <c r="AI264" i="4"/>
  <c r="W266" i="4"/>
  <c r="U266" i="4"/>
  <c r="V266" i="4"/>
  <c r="AO263" i="4"/>
  <c r="AP263" i="4" s="1"/>
  <c r="AJ264" i="4"/>
  <c r="AX262" i="4"/>
  <c r="BE262" i="4" s="1"/>
  <c r="BJ262" i="4" s="1"/>
  <c r="AW262" i="4"/>
  <c r="BD262" i="4" s="1"/>
  <c r="BI262" i="4" s="1"/>
  <c r="AV262" i="4"/>
  <c r="AB265" i="4"/>
  <c r="AC265" i="4"/>
  <c r="AD265" i="4"/>
  <c r="K268" i="4"/>
  <c r="E264" i="2"/>
  <c r="BG257" i="2"/>
  <c r="BL257" i="2" s="1"/>
  <c r="BF257" i="2"/>
  <c r="BK257" i="2" s="1"/>
  <c r="BH257" i="2"/>
  <c r="BB257" i="2"/>
  <c r="AW258" i="2"/>
  <c r="BD258" i="2" s="1"/>
  <c r="BI258" i="2" s="1"/>
  <c r="BB256" i="2"/>
  <c r="AX258" i="2"/>
  <c r="BE258" i="2" s="1"/>
  <c r="BJ258" i="2" s="1"/>
  <c r="AV258" i="2"/>
  <c r="BB255" i="2"/>
  <c r="AG260" i="2"/>
  <c r="BH255" i="2"/>
  <c r="BG255" i="2"/>
  <c r="BL255" i="2" s="1"/>
  <c r="W262" i="2"/>
  <c r="U262" i="2"/>
  <c r="V262" i="2"/>
  <c r="AK263" i="2"/>
  <c r="AM263" i="2" s="1"/>
  <c r="T263" i="2"/>
  <c r="AO259" i="2"/>
  <c r="AF260" i="2"/>
  <c r="AC261" i="2"/>
  <c r="AB261" i="2"/>
  <c r="AD261" i="2"/>
  <c r="AE260" i="2"/>
  <c r="AQ259" i="2" l="1"/>
  <c r="AU263" i="4"/>
  <c r="AE265" i="4"/>
  <c r="E270" i="4"/>
  <c r="D271" i="4" s="1"/>
  <c r="Q270" i="4"/>
  <c r="K270" i="4"/>
  <c r="AF265" i="4"/>
  <c r="AQ263" i="4"/>
  <c r="AT263" i="4"/>
  <c r="AO264" i="4"/>
  <c r="AS264" i="4" s="1"/>
  <c r="T269" i="4"/>
  <c r="AK269" i="4"/>
  <c r="AM269" i="4" s="1"/>
  <c r="AA266" i="4"/>
  <c r="AS263" i="4"/>
  <c r="AK268" i="4"/>
  <c r="AM268" i="4" s="1"/>
  <c r="W267" i="4"/>
  <c r="V267" i="4"/>
  <c r="U267" i="4"/>
  <c r="AG265" i="4"/>
  <c r="BA262" i="4"/>
  <c r="AZ262" i="4"/>
  <c r="BC262" i="4"/>
  <c r="AY262" i="4"/>
  <c r="AR263" i="4"/>
  <c r="T268" i="4"/>
  <c r="Z268" i="4"/>
  <c r="Q269" i="4"/>
  <c r="Z269" i="4" s="1"/>
  <c r="D265" i="2"/>
  <c r="E265" i="2" s="1"/>
  <c r="N265" i="2" s="1"/>
  <c r="N264" i="2"/>
  <c r="K264" i="2"/>
  <c r="Q264" i="2"/>
  <c r="BA258" i="2"/>
  <c r="AZ258" i="2"/>
  <c r="AY258" i="2"/>
  <c r="AJ260" i="2"/>
  <c r="BC258" i="2"/>
  <c r="BH258" i="2" s="1"/>
  <c r="AE261" i="2"/>
  <c r="AL260" i="2"/>
  <c r="AN260" i="2" s="1"/>
  <c r="AI260" i="2"/>
  <c r="AF261" i="2"/>
  <c r="Q265" i="2"/>
  <c r="AU259" i="2"/>
  <c r="AP259" i="2"/>
  <c r="K265" i="2"/>
  <c r="AT259" i="2"/>
  <c r="AS259" i="2"/>
  <c r="AA262" i="2"/>
  <c r="AH260" i="2"/>
  <c r="AG261" i="2"/>
  <c r="D266" i="2"/>
  <c r="AR259" i="2"/>
  <c r="W263" i="2"/>
  <c r="V263" i="2"/>
  <c r="U263" i="2"/>
  <c r="AH265" i="4" l="1"/>
  <c r="AJ265" i="4"/>
  <c r="Z270" i="4"/>
  <c r="BB262" i="4"/>
  <c r="E271" i="4"/>
  <c r="D272" i="4" s="1"/>
  <c r="N271" i="4"/>
  <c r="Q271" i="4"/>
  <c r="AW263" i="4"/>
  <c r="BD263" i="4" s="1"/>
  <c r="BI263" i="4" s="1"/>
  <c r="AV263" i="4"/>
  <c r="AX263" i="4"/>
  <c r="BE263" i="4" s="1"/>
  <c r="BJ263" i="4" s="1"/>
  <c r="AB266" i="4"/>
  <c r="AC266" i="4"/>
  <c r="AD266" i="4"/>
  <c r="AQ264" i="4"/>
  <c r="AT264" i="4"/>
  <c r="AP264" i="4"/>
  <c r="BF262" i="4"/>
  <c r="BK262" i="4" s="1"/>
  <c r="BH262" i="4"/>
  <c r="BG262" i="4"/>
  <c r="BL262" i="4" s="1"/>
  <c r="AI265" i="4"/>
  <c r="AA267" i="4"/>
  <c r="AU264" i="4"/>
  <c r="AR264" i="4"/>
  <c r="W268" i="4"/>
  <c r="U268" i="4"/>
  <c r="V268" i="4"/>
  <c r="AL265" i="4"/>
  <c r="AN265" i="4" s="1"/>
  <c r="W269" i="4"/>
  <c r="V269" i="4"/>
  <c r="U269" i="4"/>
  <c r="N270" i="4"/>
  <c r="T265" i="2"/>
  <c r="V265" i="2" s="1"/>
  <c r="Z264" i="2"/>
  <c r="AK264" i="2"/>
  <c r="AM264" i="2" s="1"/>
  <c r="T264" i="2"/>
  <c r="BG258" i="2"/>
  <c r="BL258" i="2" s="1"/>
  <c r="BF258" i="2"/>
  <c r="BK258" i="2" s="1"/>
  <c r="BB258" i="2"/>
  <c r="AI261" i="2"/>
  <c r="AJ261" i="2"/>
  <c r="AV259" i="2"/>
  <c r="BC259" i="2" s="1"/>
  <c r="AA263" i="2"/>
  <c r="AC263" i="2" s="1"/>
  <c r="AH261" i="2"/>
  <c r="Z265" i="2"/>
  <c r="AC262" i="2"/>
  <c r="AB262" i="2"/>
  <c r="AD262" i="2"/>
  <c r="AX259" i="2"/>
  <c r="BE259" i="2" s="1"/>
  <c r="BJ259" i="2" s="1"/>
  <c r="AW259" i="2"/>
  <c r="BD259" i="2" s="1"/>
  <c r="BI259" i="2" s="1"/>
  <c r="AL261" i="2"/>
  <c r="AN261" i="2" s="1"/>
  <c r="E266" i="2"/>
  <c r="D267" i="2" s="1"/>
  <c r="AO260" i="2"/>
  <c r="AS260" i="2" s="1"/>
  <c r="AK265" i="2"/>
  <c r="AM265" i="2" s="1"/>
  <c r="W265" i="2" l="1"/>
  <c r="AE266" i="4"/>
  <c r="E272" i="4"/>
  <c r="N272" i="4" s="1"/>
  <c r="T270" i="4"/>
  <c r="AK270" i="4"/>
  <c r="AM270" i="4" s="1"/>
  <c r="BA263" i="4"/>
  <c r="AZ263" i="4"/>
  <c r="BC263" i="4"/>
  <c r="AY263" i="4"/>
  <c r="AA269" i="4"/>
  <c r="AA268" i="4"/>
  <c r="AB267" i="4"/>
  <c r="AC267" i="4"/>
  <c r="AD267" i="4"/>
  <c r="AG266" i="4"/>
  <c r="AO265" i="4"/>
  <c r="AP265" i="4" s="1"/>
  <c r="AV264" i="4"/>
  <c r="AX264" i="4"/>
  <c r="BE264" i="4" s="1"/>
  <c r="BJ264" i="4" s="1"/>
  <c r="AW264" i="4"/>
  <c r="BD264" i="4" s="1"/>
  <c r="BI264" i="4" s="1"/>
  <c r="AF266" i="4"/>
  <c r="K271" i="4"/>
  <c r="T271" i="4" s="1"/>
  <c r="U265" i="2"/>
  <c r="W264" i="2"/>
  <c r="U264" i="2"/>
  <c r="V264" i="2"/>
  <c r="BF259" i="2"/>
  <c r="BK259" i="2" s="1"/>
  <c r="Q266" i="2"/>
  <c r="AE262" i="2"/>
  <c r="AR260" i="2"/>
  <c r="AP260" i="2"/>
  <c r="AD263" i="2"/>
  <c r="AT260" i="2"/>
  <c r="AB263" i="2"/>
  <c r="AU260" i="2"/>
  <c r="AQ260" i="2"/>
  <c r="AO261" i="2"/>
  <c r="AR261" i="2" s="1"/>
  <c r="E267" i="2"/>
  <c r="K267" i="2" s="1"/>
  <c r="AZ259" i="2"/>
  <c r="N266" i="2"/>
  <c r="BA259" i="2"/>
  <c r="BH259" i="2"/>
  <c r="BG259" i="2"/>
  <c r="BL259" i="2" s="1"/>
  <c r="AF262" i="2"/>
  <c r="K266" i="2"/>
  <c r="AY259" i="2"/>
  <c r="AG262" i="2"/>
  <c r="AA265" i="2" l="1"/>
  <c r="AD265" i="2" s="1"/>
  <c r="AJ266" i="4"/>
  <c r="AI266" i="4"/>
  <c r="AS265" i="4"/>
  <c r="BB263" i="4"/>
  <c r="AG267" i="4"/>
  <c r="W271" i="4"/>
  <c r="U271" i="4"/>
  <c r="V271" i="4"/>
  <c r="K272" i="4"/>
  <c r="T272" i="4" s="1"/>
  <c r="AQ265" i="4"/>
  <c r="AU265" i="4"/>
  <c r="AH266" i="4"/>
  <c r="BH263" i="4"/>
  <c r="BG263" i="4"/>
  <c r="BL263" i="4" s="1"/>
  <c r="BF263" i="4"/>
  <c r="BK263" i="4" s="1"/>
  <c r="AL266" i="4"/>
  <c r="AN266" i="4" s="1"/>
  <c r="W270" i="4"/>
  <c r="U270" i="4"/>
  <c r="V270" i="4"/>
  <c r="AT265" i="4"/>
  <c r="AR265" i="4"/>
  <c r="AF267" i="4"/>
  <c r="AB269" i="4"/>
  <c r="AC269" i="4"/>
  <c r="AD269" i="4"/>
  <c r="Q272" i="4"/>
  <c r="D273" i="4"/>
  <c r="AZ264" i="4"/>
  <c r="BC264" i="4"/>
  <c r="AY264" i="4"/>
  <c r="BA264" i="4"/>
  <c r="AK271" i="4"/>
  <c r="AM271" i="4" s="1"/>
  <c r="AE267" i="4"/>
  <c r="AB268" i="4"/>
  <c r="AC268" i="4"/>
  <c r="AD268" i="4"/>
  <c r="Z271" i="4"/>
  <c r="AA264" i="2"/>
  <c r="AX260" i="2"/>
  <c r="BE260" i="2" s="1"/>
  <c r="BJ260" i="2" s="1"/>
  <c r="N267" i="2"/>
  <c r="T267" i="2" s="1"/>
  <c r="AJ262" i="2"/>
  <c r="Q267" i="2"/>
  <c r="Z267" i="2" s="1"/>
  <c r="D268" i="2"/>
  <c r="AE263" i="2"/>
  <c r="AF263" i="2"/>
  <c r="AV260" i="2"/>
  <c r="BC260" i="2" s="1"/>
  <c r="AW260" i="2"/>
  <c r="BD260" i="2" s="1"/>
  <c r="BI260" i="2" s="1"/>
  <c r="AG263" i="2"/>
  <c r="AU261" i="2"/>
  <c r="AX261" i="2" s="1"/>
  <c r="BE261" i="2" s="1"/>
  <c r="BJ261" i="2" s="1"/>
  <c r="AQ261" i="2"/>
  <c r="AT261" i="2"/>
  <c r="AH262" i="2"/>
  <c r="T266" i="2"/>
  <c r="AK266" i="2"/>
  <c r="AM266" i="2" s="1"/>
  <c r="BB259" i="2"/>
  <c r="Z266" i="2"/>
  <c r="AL262" i="2"/>
  <c r="AN262" i="2" s="1"/>
  <c r="AS261" i="2"/>
  <c r="AI262" i="2"/>
  <c r="AP261" i="2"/>
  <c r="AC265" i="2" l="1"/>
  <c r="AB265" i="2"/>
  <c r="Z272" i="4"/>
  <c r="AH267" i="4"/>
  <c r="AE269" i="4"/>
  <c r="AE268" i="4"/>
  <c r="W272" i="4"/>
  <c r="V272" i="4"/>
  <c r="U272" i="4"/>
  <c r="AF268" i="4"/>
  <c r="AF269" i="4"/>
  <c r="AX265" i="4"/>
  <c r="BE265" i="4" s="1"/>
  <c r="BJ265" i="4" s="1"/>
  <c r="AW265" i="4"/>
  <c r="BD265" i="4" s="1"/>
  <c r="BI265" i="4" s="1"/>
  <c r="AV265" i="4"/>
  <c r="D274" i="4"/>
  <c r="E273" i="4"/>
  <c r="Q273" i="4" s="1"/>
  <c r="K273" i="4"/>
  <c r="N273" i="4"/>
  <c r="AO266" i="4"/>
  <c r="AT266" i="4" s="1"/>
  <c r="BB264" i="4"/>
  <c r="AA271" i="4"/>
  <c r="AD271" i="4" s="1"/>
  <c r="AG268" i="4"/>
  <c r="AL267" i="4"/>
  <c r="AN267" i="4" s="1"/>
  <c r="AI267" i="4"/>
  <c r="BH264" i="4"/>
  <c r="BG264" i="4"/>
  <c r="BL264" i="4" s="1"/>
  <c r="BF264" i="4"/>
  <c r="BK264" i="4" s="1"/>
  <c r="AG269" i="4"/>
  <c r="AJ267" i="4"/>
  <c r="AA270" i="4"/>
  <c r="AK272" i="4"/>
  <c r="AM272" i="4" s="1"/>
  <c r="AD264" i="2"/>
  <c r="AC264" i="2"/>
  <c r="AB264" i="2"/>
  <c r="AK267" i="2"/>
  <c r="AM267" i="2" s="1"/>
  <c r="BF260" i="2"/>
  <c r="BK260" i="2" s="1"/>
  <c r="E268" i="2"/>
  <c r="N268" i="2" s="1"/>
  <c r="BA260" i="2"/>
  <c r="AJ263" i="2"/>
  <c r="AV261" i="2"/>
  <c r="BC261" i="2" s="1"/>
  <c r="AH263" i="2"/>
  <c r="AL263" i="2"/>
  <c r="AN263" i="2" s="1"/>
  <c r="AO263" i="2" s="1"/>
  <c r="AZ260" i="2"/>
  <c r="AI263" i="2"/>
  <c r="AW261" i="2"/>
  <c r="BD261" i="2" s="1"/>
  <c r="BI261" i="2" s="1"/>
  <c r="AY260" i="2"/>
  <c r="AO262" i="2"/>
  <c r="AR262" i="2" s="1"/>
  <c r="BH260" i="2"/>
  <c r="BG260" i="2"/>
  <c r="BL260" i="2" s="1"/>
  <c r="V267" i="2"/>
  <c r="W267" i="2"/>
  <c r="U267" i="2"/>
  <c r="W266" i="2"/>
  <c r="U266" i="2"/>
  <c r="V266" i="2"/>
  <c r="AE265" i="2" l="1"/>
  <c r="AG265" i="2"/>
  <c r="AF265" i="2"/>
  <c r="AH269" i="4"/>
  <c r="AJ268" i="4"/>
  <c r="AJ269" i="4"/>
  <c r="AS266" i="4"/>
  <c r="Z273" i="4"/>
  <c r="AH268" i="4"/>
  <c r="AP266" i="4"/>
  <c r="AR266" i="4"/>
  <c r="AL269" i="4"/>
  <c r="AN269" i="4" s="1"/>
  <c r="AB271" i="4"/>
  <c r="AC271" i="4"/>
  <c r="T273" i="4"/>
  <c r="AK273" i="4"/>
  <c r="AM273" i="4" s="1"/>
  <c r="D275" i="4"/>
  <c r="E274" i="4"/>
  <c r="N274" i="4"/>
  <c r="Q274" i="4"/>
  <c r="K274" i="4"/>
  <c r="AA272" i="4"/>
  <c r="AQ266" i="4"/>
  <c r="AU266" i="4"/>
  <c r="AI268" i="4"/>
  <c r="BC265" i="4"/>
  <c r="AY265" i="4"/>
  <c r="BA265" i="4"/>
  <c r="AZ265" i="4"/>
  <c r="AB270" i="4"/>
  <c r="AC270" i="4"/>
  <c r="AD270" i="4"/>
  <c r="AO267" i="4"/>
  <c r="AT267" i="4" s="1"/>
  <c r="AI269" i="4"/>
  <c r="AL268" i="4"/>
  <c r="AN268" i="4" s="1"/>
  <c r="AE264" i="2"/>
  <c r="AF264" i="2"/>
  <c r="D269" i="2"/>
  <c r="K268" i="2"/>
  <c r="T268" i="2" s="1"/>
  <c r="AG264" i="2"/>
  <c r="BF261" i="2"/>
  <c r="BK261" i="2" s="1"/>
  <c r="AP263" i="2"/>
  <c r="Q268" i="2"/>
  <c r="BA261" i="2"/>
  <c r="AY261" i="2"/>
  <c r="BB260" i="2"/>
  <c r="AZ261" i="2"/>
  <c r="AS263" i="2"/>
  <c r="AQ262" i="2"/>
  <c r="AT262" i="2"/>
  <c r="AP262" i="2"/>
  <c r="AS262" i="2"/>
  <c r="AU263" i="2"/>
  <c r="AU262" i="2"/>
  <c r="AX262" i="2" s="1"/>
  <c r="BE262" i="2" s="1"/>
  <c r="BJ262" i="2" s="1"/>
  <c r="AQ263" i="2"/>
  <c r="AA267" i="2"/>
  <c r="AC267" i="2" s="1"/>
  <c r="AJ265" i="2"/>
  <c r="AR263" i="2"/>
  <c r="AL265" i="2"/>
  <c r="AN265" i="2" s="1"/>
  <c r="AI265" i="2"/>
  <c r="BG261" i="2"/>
  <c r="BL261" i="2" s="1"/>
  <c r="BH261" i="2"/>
  <c r="AH265" i="2"/>
  <c r="E269" i="2"/>
  <c r="N269" i="2" s="1"/>
  <c r="AT263" i="2"/>
  <c r="AA266" i="2"/>
  <c r="AQ267" i="4" l="1"/>
  <c r="AU267" i="4"/>
  <c r="AP267" i="4"/>
  <c r="AS267" i="4"/>
  <c r="AE270" i="4"/>
  <c r="AE271" i="4"/>
  <c r="AR267" i="4"/>
  <c r="Z274" i="4"/>
  <c r="AF270" i="4"/>
  <c r="AJ270" i="4" s="1"/>
  <c r="BG265" i="4"/>
  <c r="BL265" i="4" s="1"/>
  <c r="BF265" i="4"/>
  <c r="BK265" i="4" s="1"/>
  <c r="BH265" i="4"/>
  <c r="D276" i="4"/>
  <c r="E275" i="4"/>
  <c r="N275" i="4" s="1"/>
  <c r="K275" i="4"/>
  <c r="AO268" i="4"/>
  <c r="AS268" i="4" s="1"/>
  <c r="AB272" i="4"/>
  <c r="AC272" i="4"/>
  <c r="AD272" i="4"/>
  <c r="T274" i="4"/>
  <c r="AK274" i="4"/>
  <c r="AM274" i="4" s="1"/>
  <c r="W273" i="4"/>
  <c r="U273" i="4"/>
  <c r="V273" i="4"/>
  <c r="AO269" i="4"/>
  <c r="AR269" i="4" s="1"/>
  <c r="AG270" i="4"/>
  <c r="BB265" i="4"/>
  <c r="AF271" i="4"/>
  <c r="AX266" i="4"/>
  <c r="BE266" i="4" s="1"/>
  <c r="BJ266" i="4" s="1"/>
  <c r="AW266" i="4"/>
  <c r="BD266" i="4" s="1"/>
  <c r="BI266" i="4" s="1"/>
  <c r="AV266" i="4"/>
  <c r="AG271" i="4"/>
  <c r="Z268" i="2"/>
  <c r="AJ264" i="2"/>
  <c r="AK268" i="2"/>
  <c r="AM268" i="2" s="1"/>
  <c r="AH264" i="2"/>
  <c r="AL264" i="2"/>
  <c r="AN264" i="2" s="1"/>
  <c r="AI264" i="2"/>
  <c r="V268" i="2"/>
  <c r="U268" i="2"/>
  <c r="W268" i="2"/>
  <c r="BB261" i="2"/>
  <c r="K269" i="2"/>
  <c r="T269" i="2" s="1"/>
  <c r="D270" i="2"/>
  <c r="E270" i="2" s="1"/>
  <c r="AB267" i="2"/>
  <c r="AV262" i="2"/>
  <c r="BC262" i="2" s="1"/>
  <c r="AW262" i="2"/>
  <c r="BD262" i="2" s="1"/>
  <c r="BI262" i="2" s="1"/>
  <c r="AD267" i="2"/>
  <c r="AC266" i="2"/>
  <c r="AB266" i="2"/>
  <c r="AD266" i="2"/>
  <c r="AO265" i="2"/>
  <c r="AU265" i="2" s="1"/>
  <c r="AX263" i="2"/>
  <c r="BE263" i="2" s="1"/>
  <c r="BJ263" i="2" s="1"/>
  <c r="AV263" i="2"/>
  <c r="AW263" i="2"/>
  <c r="BD263" i="2" s="1"/>
  <c r="BI263" i="2" s="1"/>
  <c r="Q269" i="2"/>
  <c r="AH271" i="4" l="1"/>
  <c r="AX267" i="4"/>
  <c r="BE267" i="4" s="1"/>
  <c r="BJ267" i="4" s="1"/>
  <c r="AW267" i="4"/>
  <c r="BD267" i="4" s="1"/>
  <c r="BI267" i="4" s="1"/>
  <c r="AR268" i="4"/>
  <c r="AP268" i="4"/>
  <c r="AH270" i="4"/>
  <c r="AU268" i="4"/>
  <c r="AJ271" i="4"/>
  <c r="AF272" i="4"/>
  <c r="AT268" i="4"/>
  <c r="AP269" i="4"/>
  <c r="AV267" i="4"/>
  <c r="AQ268" i="4"/>
  <c r="AI270" i="4"/>
  <c r="AS269" i="4"/>
  <c r="AU269" i="4"/>
  <c r="AX269" i="4" s="1"/>
  <c r="BE269" i="4" s="1"/>
  <c r="BJ269" i="4" s="1"/>
  <c r="AQ269" i="4"/>
  <c r="T275" i="4"/>
  <c r="AK275" i="4"/>
  <c r="AM275" i="4" s="1"/>
  <c r="AA273" i="4"/>
  <c r="AG272" i="4"/>
  <c r="AH272" i="4" s="1"/>
  <c r="AL271" i="4"/>
  <c r="AN271" i="4" s="1"/>
  <c r="BA266" i="4"/>
  <c r="AZ266" i="4"/>
  <c r="BC266" i="4"/>
  <c r="AY266" i="4"/>
  <c r="D277" i="4"/>
  <c r="E276" i="4"/>
  <c r="Q276" i="4" s="1"/>
  <c r="K276" i="4"/>
  <c r="N276" i="4"/>
  <c r="AT269" i="4"/>
  <c r="AE272" i="4"/>
  <c r="AL270" i="4"/>
  <c r="AN270" i="4" s="1"/>
  <c r="Q275" i="4"/>
  <c r="Z275" i="4" s="1"/>
  <c r="W274" i="4"/>
  <c r="V274" i="4"/>
  <c r="U274" i="4"/>
  <c r="AI271" i="4"/>
  <c r="AA268" i="2"/>
  <c r="AD268" i="2" s="1"/>
  <c r="AG267" i="2"/>
  <c r="AO264" i="2"/>
  <c r="AQ264" i="2" s="1"/>
  <c r="AK269" i="2"/>
  <c r="AM269" i="2" s="1"/>
  <c r="Q270" i="2"/>
  <c r="D271" i="2"/>
  <c r="E271" i="2" s="1"/>
  <c r="Q271" i="2" s="1"/>
  <c r="BF262" i="2"/>
  <c r="BK262" i="2" s="1"/>
  <c r="AE267" i="2"/>
  <c r="Z269" i="2"/>
  <c r="N270" i="2"/>
  <c r="AY262" i="2"/>
  <c r="K270" i="2"/>
  <c r="AF267" i="2"/>
  <c r="AZ262" i="2"/>
  <c r="BA262" i="2"/>
  <c r="AS265" i="2"/>
  <c r="AT265" i="2"/>
  <c r="AE266" i="2"/>
  <c r="AF266" i="2"/>
  <c r="AP265" i="2"/>
  <c r="AR265" i="2"/>
  <c r="W269" i="2"/>
  <c r="V269" i="2"/>
  <c r="U269" i="2"/>
  <c r="AZ263" i="2"/>
  <c r="BC263" i="2"/>
  <c r="BF263" i="2" s="1"/>
  <c r="BK263" i="2" s="1"/>
  <c r="BA263" i="2"/>
  <c r="AY263" i="2"/>
  <c r="AQ265" i="2"/>
  <c r="BG262" i="2"/>
  <c r="BL262" i="2" s="1"/>
  <c r="BH262" i="2"/>
  <c r="AG266" i="2"/>
  <c r="BA267" i="4" l="1"/>
  <c r="AX268" i="4"/>
  <c r="BE268" i="4" s="1"/>
  <c r="BJ268" i="4" s="1"/>
  <c r="AY267" i="4"/>
  <c r="AW268" i="4"/>
  <c r="BD268" i="4" s="1"/>
  <c r="BI268" i="4" s="1"/>
  <c r="AV268" i="4"/>
  <c r="BC268" i="4" s="1"/>
  <c r="AZ267" i="4"/>
  <c r="AJ272" i="4"/>
  <c r="AV269" i="4"/>
  <c r="BC267" i="4"/>
  <c r="BH267" i="4" s="1"/>
  <c r="Z276" i="4"/>
  <c r="AW269" i="4"/>
  <c r="BD269" i="4" s="1"/>
  <c r="BI269" i="4" s="1"/>
  <c r="BF266" i="4"/>
  <c r="BK266" i="4" s="1"/>
  <c r="BH266" i="4"/>
  <c r="BG266" i="4"/>
  <c r="BL266" i="4" s="1"/>
  <c r="AO270" i="4"/>
  <c r="AS270" i="4" s="1"/>
  <c r="T276" i="4"/>
  <c r="AK276" i="4"/>
  <c r="AM276" i="4" s="1"/>
  <c r="E277" i="4"/>
  <c r="Q277" i="4" s="1"/>
  <c r="AB273" i="4"/>
  <c r="AC273" i="4"/>
  <c r="AD273" i="4"/>
  <c r="AL272" i="4"/>
  <c r="AN272" i="4" s="1"/>
  <c r="AI272" i="4"/>
  <c r="AB268" i="2"/>
  <c r="AA274" i="4"/>
  <c r="BB266" i="4"/>
  <c r="AO271" i="4"/>
  <c r="AU271" i="4" s="1"/>
  <c r="W275" i="4"/>
  <c r="U275" i="4"/>
  <c r="V275" i="4"/>
  <c r="AC268" i="2"/>
  <c r="AH267" i="2"/>
  <c r="AT264" i="2"/>
  <c r="AI267" i="2"/>
  <c r="AR264" i="2"/>
  <c r="AP264" i="2"/>
  <c r="AU264" i="2"/>
  <c r="AS264" i="2"/>
  <c r="K271" i="2"/>
  <c r="Z271" i="2" s="1"/>
  <c r="AK270" i="2"/>
  <c r="AM270" i="2" s="1"/>
  <c r="AL267" i="2"/>
  <c r="AN267" i="2" s="1"/>
  <c r="AO267" i="2" s="1"/>
  <c r="T270" i="2"/>
  <c r="U270" i="2" s="1"/>
  <c r="AJ267" i="2"/>
  <c r="Z270" i="2"/>
  <c r="D272" i="2"/>
  <c r="E272" i="2" s="1"/>
  <c r="K272" i="2" s="1"/>
  <c r="BB262" i="2"/>
  <c r="AW265" i="2"/>
  <c r="BD265" i="2" s="1"/>
  <c r="BI265" i="2" s="1"/>
  <c r="AL266" i="2"/>
  <c r="AN266" i="2" s="1"/>
  <c r="AO266" i="2" s="1"/>
  <c r="AJ266" i="2"/>
  <c r="AH266" i="2"/>
  <c r="BB263" i="2"/>
  <c r="AA269" i="2"/>
  <c r="AX265" i="2"/>
  <c r="BE265" i="2" s="1"/>
  <c r="BJ265" i="2" s="1"/>
  <c r="AV265" i="2"/>
  <c r="N271" i="2"/>
  <c r="AI266" i="2"/>
  <c r="BG263" i="2"/>
  <c r="BL263" i="2" s="1"/>
  <c r="BH263" i="2"/>
  <c r="BG267" i="4" l="1"/>
  <c r="BL267" i="4" s="1"/>
  <c r="BB267" i="4"/>
  <c r="BA268" i="4"/>
  <c r="AZ269" i="4"/>
  <c r="AY268" i="4"/>
  <c r="AZ268" i="4"/>
  <c r="BF267" i="4"/>
  <c r="BK267" i="4" s="1"/>
  <c r="BC269" i="4"/>
  <c r="BH269" i="4" s="1"/>
  <c r="W270" i="2"/>
  <c r="AE268" i="2"/>
  <c r="AQ271" i="4"/>
  <c r="BA269" i="4"/>
  <c r="AT271" i="4"/>
  <c r="AY269" i="4"/>
  <c r="AP270" i="4"/>
  <c r="AS271" i="4"/>
  <c r="AR270" i="4"/>
  <c r="AE273" i="4"/>
  <c r="AQ270" i="4"/>
  <c r="AT270" i="4"/>
  <c r="AG268" i="2"/>
  <c r="AU270" i="4"/>
  <c r="AA275" i="4"/>
  <c r="AB274" i="4"/>
  <c r="AC274" i="4"/>
  <c r="AD274" i="4"/>
  <c r="AO272" i="4"/>
  <c r="AU272" i="4" s="1"/>
  <c r="N277" i="4"/>
  <c r="W276" i="4"/>
  <c r="U276" i="4"/>
  <c r="V276" i="4"/>
  <c r="AR271" i="4"/>
  <c r="AP271" i="4"/>
  <c r="AG273" i="4"/>
  <c r="K277" i="4"/>
  <c r="D278" i="4"/>
  <c r="BH268" i="4"/>
  <c r="BG268" i="4"/>
  <c r="BL268" i="4" s="1"/>
  <c r="BF268" i="4"/>
  <c r="BK268" i="4" s="1"/>
  <c r="AF273" i="4"/>
  <c r="AF268" i="2"/>
  <c r="AW264" i="2"/>
  <c r="BD264" i="2" s="1"/>
  <c r="BI264" i="2" s="1"/>
  <c r="AX264" i="2"/>
  <c r="BE264" i="2" s="1"/>
  <c r="BJ264" i="2" s="1"/>
  <c r="AV264" i="2"/>
  <c r="V270" i="2"/>
  <c r="AR267" i="2"/>
  <c r="AU266" i="2"/>
  <c r="AP266" i="2"/>
  <c r="AQ266" i="2"/>
  <c r="AS266" i="2"/>
  <c r="AT266" i="2"/>
  <c r="AP267" i="2"/>
  <c r="AR266" i="2"/>
  <c r="AT267" i="2"/>
  <c r="AB269" i="2"/>
  <c r="AC269" i="2"/>
  <c r="AD269" i="2"/>
  <c r="N272" i="2"/>
  <c r="Q272" i="2"/>
  <c r="Z272" i="2" s="1"/>
  <c r="AS267" i="2"/>
  <c r="T271" i="2"/>
  <c r="AK271" i="2"/>
  <c r="AM271" i="2" s="1"/>
  <c r="AU267" i="2"/>
  <c r="BC265" i="2"/>
  <c r="BF265" i="2" s="1"/>
  <c r="BK265" i="2" s="1"/>
  <c r="BA265" i="2"/>
  <c r="AY265" i="2"/>
  <c r="AZ265" i="2"/>
  <c r="D273" i="2"/>
  <c r="AQ267" i="2"/>
  <c r="BB268" i="4" l="1"/>
  <c r="AA270" i="2"/>
  <c r="AB270" i="2" s="1"/>
  <c r="AT272" i="4"/>
  <c r="BF269" i="4"/>
  <c r="BK269" i="4" s="1"/>
  <c r="BG269" i="4"/>
  <c r="BL269" i="4" s="1"/>
  <c r="AI268" i="2"/>
  <c r="AX270" i="4"/>
  <c r="BE270" i="4" s="1"/>
  <c r="BJ270" i="4" s="1"/>
  <c r="BB269" i="4"/>
  <c r="AH268" i="2"/>
  <c r="AP272" i="4"/>
  <c r="AG274" i="4"/>
  <c r="AW270" i="4"/>
  <c r="BD270" i="4" s="1"/>
  <c r="BI270" i="4" s="1"/>
  <c r="AJ273" i="4"/>
  <c r="AV270" i="4"/>
  <c r="BC270" i="4" s="1"/>
  <c r="AQ272" i="4"/>
  <c r="E278" i="4"/>
  <c r="D279" i="4" s="1"/>
  <c r="N278" i="4"/>
  <c r="Q278" i="4"/>
  <c r="AA276" i="4"/>
  <c r="AL273" i="4"/>
  <c r="AN273" i="4" s="1"/>
  <c r="AS272" i="4"/>
  <c r="AW271" i="4"/>
  <c r="BD271" i="4" s="1"/>
  <c r="BI271" i="4" s="1"/>
  <c r="AV271" i="4"/>
  <c r="AX271" i="4"/>
  <c r="BE271" i="4" s="1"/>
  <c r="BJ271" i="4" s="1"/>
  <c r="AB275" i="4"/>
  <c r="AC275" i="4"/>
  <c r="AD275" i="4"/>
  <c r="AH273" i="4"/>
  <c r="T277" i="4"/>
  <c r="AK277" i="4"/>
  <c r="AM277" i="4" s="1"/>
  <c r="AF274" i="4"/>
  <c r="AI273" i="4"/>
  <c r="AR272" i="4"/>
  <c r="AE274" i="4"/>
  <c r="Z277" i="4"/>
  <c r="AL268" i="2"/>
  <c r="AN268" i="2" s="1"/>
  <c r="AO268" i="2" s="1"/>
  <c r="AJ268" i="2"/>
  <c r="BA264" i="2"/>
  <c r="BC264" i="2"/>
  <c r="AY264" i="2"/>
  <c r="AZ264" i="2"/>
  <c r="AW266" i="2"/>
  <c r="BD266" i="2" s="1"/>
  <c r="BI266" i="2" s="1"/>
  <c r="AD270" i="2"/>
  <c r="AV266" i="2"/>
  <c r="BC266" i="2" s="1"/>
  <c r="AC270" i="2"/>
  <c r="AX266" i="2"/>
  <c r="BE266" i="2" s="1"/>
  <c r="BJ266" i="2" s="1"/>
  <c r="AG269" i="2"/>
  <c r="BB265" i="2"/>
  <c r="AW267" i="2"/>
  <c r="BD267" i="2" s="1"/>
  <c r="BI267" i="2" s="1"/>
  <c r="AF269" i="2"/>
  <c r="AV267" i="2"/>
  <c r="AE269" i="2"/>
  <c r="AX267" i="2"/>
  <c r="BE267" i="2" s="1"/>
  <c r="BJ267" i="2" s="1"/>
  <c r="E273" i="2"/>
  <c r="D274" i="2" s="1"/>
  <c r="Q273" i="2"/>
  <c r="K273" i="2"/>
  <c r="BH265" i="2"/>
  <c r="BG265" i="2"/>
  <c r="BL265" i="2" s="1"/>
  <c r="W271" i="2"/>
  <c r="V271" i="2"/>
  <c r="U271" i="2"/>
  <c r="T272" i="2"/>
  <c r="AK272" i="2"/>
  <c r="AM272" i="2" s="1"/>
  <c r="AQ268" i="2" l="1"/>
  <c r="AZ270" i="4"/>
  <c r="BA270" i="4"/>
  <c r="AY270" i="4"/>
  <c r="AE275" i="4"/>
  <c r="E279" i="4"/>
  <c r="D280" i="4" s="1"/>
  <c r="Q279" i="4"/>
  <c r="K279" i="4"/>
  <c r="W277" i="4"/>
  <c r="V277" i="4"/>
  <c r="U277" i="4"/>
  <c r="AO273" i="4"/>
  <c r="AT273" i="4" s="1"/>
  <c r="BF270" i="4"/>
  <c r="BK270" i="4" s="1"/>
  <c r="BH270" i="4"/>
  <c r="BG270" i="4"/>
  <c r="BL270" i="4" s="1"/>
  <c r="AB276" i="4"/>
  <c r="AC276" i="4"/>
  <c r="AD276" i="4"/>
  <c r="AL274" i="4"/>
  <c r="AN274" i="4" s="1"/>
  <c r="AI274" i="4"/>
  <c r="AJ274" i="4"/>
  <c r="AG275" i="4"/>
  <c r="AH274" i="4"/>
  <c r="AV272" i="4"/>
  <c r="AX272" i="4"/>
  <c r="BE272" i="4" s="1"/>
  <c r="BJ272" i="4" s="1"/>
  <c r="AW272" i="4"/>
  <c r="BD272" i="4" s="1"/>
  <c r="BI272" i="4" s="1"/>
  <c r="AF275" i="4"/>
  <c r="BA271" i="4"/>
  <c r="AZ271" i="4"/>
  <c r="BC271" i="4"/>
  <c r="AY271" i="4"/>
  <c r="K278" i="4"/>
  <c r="BF266" i="2"/>
  <c r="BK266" i="2" s="1"/>
  <c r="BB264" i="2"/>
  <c r="AG270" i="2"/>
  <c r="BF264" i="2"/>
  <c r="BK264" i="2" s="1"/>
  <c r="BG264" i="2"/>
  <c r="BL264" i="2" s="1"/>
  <c r="BH264" i="2"/>
  <c r="N273" i="2"/>
  <c r="AK273" i="2" s="1"/>
  <c r="AM273" i="2" s="1"/>
  <c r="AY266" i="2"/>
  <c r="AF270" i="2"/>
  <c r="AZ266" i="2"/>
  <c r="AE270" i="2"/>
  <c r="BA266" i="2"/>
  <c r="AH269" i="2"/>
  <c r="AS268" i="2"/>
  <c r="Z273" i="2"/>
  <c r="AR268" i="2"/>
  <c r="AP268" i="2"/>
  <c r="W272" i="2"/>
  <c r="U272" i="2"/>
  <c r="V272" i="2"/>
  <c r="AA271" i="2"/>
  <c r="BH266" i="2"/>
  <c r="BG266" i="2"/>
  <c r="BL266" i="2" s="1"/>
  <c r="E274" i="2"/>
  <c r="N274" i="2" s="1"/>
  <c r="AU268" i="2"/>
  <c r="AL269" i="2"/>
  <c r="AN269" i="2" s="1"/>
  <c r="AI269" i="2"/>
  <c r="AY267" i="2"/>
  <c r="BA267" i="2"/>
  <c r="AZ267" i="2"/>
  <c r="BC267" i="2"/>
  <c r="BF267" i="2" s="1"/>
  <c r="BK267" i="2" s="1"/>
  <c r="AT268" i="2"/>
  <c r="AJ269" i="2"/>
  <c r="BB270" i="4" l="1"/>
  <c r="AJ275" i="4"/>
  <c r="AE276" i="4"/>
  <c r="AP273" i="4"/>
  <c r="AH275" i="4"/>
  <c r="Z279" i="4"/>
  <c r="E280" i="4"/>
  <c r="D281" i="4" s="1"/>
  <c r="Q280" i="4"/>
  <c r="K280" i="4"/>
  <c r="AK278" i="4"/>
  <c r="AM278" i="4" s="1"/>
  <c r="AR273" i="4"/>
  <c r="AU273" i="4"/>
  <c r="AA277" i="4"/>
  <c r="T278" i="4"/>
  <c r="BB271" i="4"/>
  <c r="AZ272" i="4"/>
  <c r="BC272" i="4"/>
  <c r="AY272" i="4"/>
  <c r="BA272" i="4"/>
  <c r="AG276" i="4"/>
  <c r="AQ273" i="4"/>
  <c r="AI275" i="4"/>
  <c r="BH271" i="4"/>
  <c r="BG271" i="4"/>
  <c r="BL271" i="4" s="1"/>
  <c r="BF271" i="4"/>
  <c r="BK271" i="4" s="1"/>
  <c r="AO274" i="4"/>
  <c r="AU274" i="4" s="1"/>
  <c r="AF276" i="4"/>
  <c r="AJ276" i="4" s="1"/>
  <c r="Z278" i="4"/>
  <c r="AS273" i="4"/>
  <c r="AL275" i="4"/>
  <c r="AN275" i="4" s="1"/>
  <c r="N279" i="4"/>
  <c r="T273" i="2"/>
  <c r="U273" i="2" s="1"/>
  <c r="AL270" i="2"/>
  <c r="AN270" i="2" s="1"/>
  <c r="AO270" i="2" s="1"/>
  <c r="K274" i="2"/>
  <c r="AK274" i="2" s="1"/>
  <c r="AM274" i="2" s="1"/>
  <c r="AI270" i="2"/>
  <c r="AJ270" i="2"/>
  <c r="BB266" i="2"/>
  <c r="AH270" i="2"/>
  <c r="BB267" i="2"/>
  <c r="BG267" i="2"/>
  <c r="BL267" i="2" s="1"/>
  <c r="BH267" i="2"/>
  <c r="D275" i="2"/>
  <c r="AA272" i="2"/>
  <c r="V273" i="2"/>
  <c r="AV268" i="2"/>
  <c r="AW268" i="2"/>
  <c r="BD268" i="2" s="1"/>
  <c r="BI268" i="2" s="1"/>
  <c r="AX268" i="2"/>
  <c r="BE268" i="2" s="1"/>
  <c r="BJ268" i="2" s="1"/>
  <c r="AO269" i="2"/>
  <c r="AT269" i="2" s="1"/>
  <c r="Q274" i="2"/>
  <c r="AB271" i="2"/>
  <c r="AC271" i="2"/>
  <c r="AD271" i="2"/>
  <c r="Z274" i="2" l="1"/>
  <c r="AI276" i="4"/>
  <c r="AR274" i="4"/>
  <c r="Z280" i="4"/>
  <c r="AQ274" i="4"/>
  <c r="AP274" i="4"/>
  <c r="AS274" i="4"/>
  <c r="E281" i="4"/>
  <c r="D282" i="4" s="1"/>
  <c r="N281" i="4"/>
  <c r="Q281" i="4"/>
  <c r="AX274" i="4"/>
  <c r="BE274" i="4" s="1"/>
  <c r="BJ274" i="4" s="1"/>
  <c r="T279" i="4"/>
  <c r="AK279" i="4"/>
  <c r="AM279" i="4" s="1"/>
  <c r="BB272" i="4"/>
  <c r="AX273" i="4"/>
  <c r="BE273" i="4" s="1"/>
  <c r="BJ273" i="4" s="1"/>
  <c r="AW273" i="4"/>
  <c r="BD273" i="4" s="1"/>
  <c r="BI273" i="4" s="1"/>
  <c r="AV273" i="4"/>
  <c r="W273" i="2"/>
  <c r="AA273" i="2" s="1"/>
  <c r="AO275" i="4"/>
  <c r="AT275" i="4" s="1"/>
  <c r="AT274" i="4"/>
  <c r="BH272" i="4"/>
  <c r="BG272" i="4"/>
  <c r="BL272" i="4" s="1"/>
  <c r="BF272" i="4"/>
  <c r="BK272" i="4" s="1"/>
  <c r="AH276" i="4"/>
  <c r="W278" i="4"/>
  <c r="U278" i="4"/>
  <c r="V278" i="4"/>
  <c r="AB277" i="4"/>
  <c r="AC277" i="4"/>
  <c r="AD277" i="4"/>
  <c r="AL276" i="4"/>
  <c r="AN276" i="4" s="1"/>
  <c r="N280" i="4"/>
  <c r="T274" i="2"/>
  <c r="U274" i="2" s="1"/>
  <c r="AU270" i="2"/>
  <c r="AP269" i="2"/>
  <c r="AR269" i="2"/>
  <c r="AU269" i="2"/>
  <c r="AQ269" i="2"/>
  <c r="AS269" i="2"/>
  <c r="AT270" i="2"/>
  <c r="AP270" i="2"/>
  <c r="AF271" i="2"/>
  <c r="AS270" i="2"/>
  <c r="AE271" i="2"/>
  <c r="AC272" i="2"/>
  <c r="AB272" i="2"/>
  <c r="AD272" i="2"/>
  <c r="AR270" i="2"/>
  <c r="E275" i="2"/>
  <c r="K275" i="2" s="1"/>
  <c r="AQ270" i="2"/>
  <c r="AG271" i="2"/>
  <c r="AZ268" i="2"/>
  <c r="BC268" i="2"/>
  <c r="BF268" i="2" s="1"/>
  <c r="BK268" i="2" s="1"/>
  <c r="AY268" i="2"/>
  <c r="BA268" i="2"/>
  <c r="AV274" i="4" l="1"/>
  <c r="BC274" i="4" s="1"/>
  <c r="AW274" i="4"/>
  <c r="BD274" i="4" s="1"/>
  <c r="BI274" i="4" s="1"/>
  <c r="AF277" i="4"/>
  <c r="AP275" i="4"/>
  <c r="AR275" i="4"/>
  <c r="AS275" i="4"/>
  <c r="AQ275" i="4"/>
  <c r="AU275" i="4"/>
  <c r="E282" i="4"/>
  <c r="D283" i="4" s="1"/>
  <c r="Q282" i="4"/>
  <c r="K282" i="4"/>
  <c r="AG277" i="4"/>
  <c r="AA278" i="4"/>
  <c r="T280" i="4"/>
  <c r="AK280" i="4"/>
  <c r="AM280" i="4" s="1"/>
  <c r="AE277" i="4"/>
  <c r="BC273" i="4"/>
  <c r="AY273" i="4"/>
  <c r="BA273" i="4"/>
  <c r="AZ273" i="4"/>
  <c r="W274" i="2"/>
  <c r="AO276" i="4"/>
  <c r="AS276" i="4" s="1"/>
  <c r="W279" i="4"/>
  <c r="U279" i="4"/>
  <c r="V279" i="4"/>
  <c r="K281" i="4"/>
  <c r="AK281" i="4" s="1"/>
  <c r="AM281" i="4" s="1"/>
  <c r="V274" i="2"/>
  <c r="N275" i="2"/>
  <c r="T275" i="2" s="1"/>
  <c r="AV269" i="2"/>
  <c r="BC269" i="2" s="1"/>
  <c r="Q275" i="2"/>
  <c r="Z275" i="2" s="1"/>
  <c r="D276" i="2"/>
  <c r="E276" i="2" s="1"/>
  <c r="N276" i="2" s="1"/>
  <c r="AW269" i="2"/>
  <c r="BD269" i="2" s="1"/>
  <c r="BI269" i="2" s="1"/>
  <c r="AX269" i="2"/>
  <c r="BE269" i="2" s="1"/>
  <c r="BJ269" i="2" s="1"/>
  <c r="AH271" i="2"/>
  <c r="AJ271" i="2"/>
  <c r="AE272" i="2"/>
  <c r="AV270" i="2"/>
  <c r="AW270" i="2"/>
  <c r="BD270" i="2" s="1"/>
  <c r="BI270" i="2" s="1"/>
  <c r="AX270" i="2"/>
  <c r="BE270" i="2" s="1"/>
  <c r="BJ270" i="2" s="1"/>
  <c r="AF272" i="2"/>
  <c r="BB268" i="2"/>
  <c r="BG268" i="2"/>
  <c r="BL268" i="2" s="1"/>
  <c r="BH268" i="2"/>
  <c r="AC273" i="2"/>
  <c r="AB273" i="2"/>
  <c r="AD273" i="2"/>
  <c r="AL271" i="2"/>
  <c r="AN271" i="2" s="1"/>
  <c r="AI271" i="2"/>
  <c r="AG272" i="2"/>
  <c r="BA274" i="4" l="1"/>
  <c r="AY274" i="4"/>
  <c r="AZ274" i="4"/>
  <c r="AH277" i="4"/>
  <c r="AR276" i="4"/>
  <c r="AV275" i="4"/>
  <c r="BC275" i="4" s="1"/>
  <c r="AQ276" i="4"/>
  <c r="AX275" i="4"/>
  <c r="BE275" i="4" s="1"/>
  <c r="BJ275" i="4" s="1"/>
  <c r="AW275" i="4"/>
  <c r="BD275" i="4" s="1"/>
  <c r="BI275" i="4" s="1"/>
  <c r="Z282" i="4"/>
  <c r="BB273" i="4"/>
  <c r="D284" i="4"/>
  <c r="E283" i="4"/>
  <c r="Q283" i="4" s="1"/>
  <c r="N283" i="4"/>
  <c r="AL277" i="4"/>
  <c r="AN277" i="4" s="1"/>
  <c r="AI277" i="4"/>
  <c r="BG273" i="4"/>
  <c r="BL273" i="4" s="1"/>
  <c r="BF273" i="4"/>
  <c r="BK273" i="4" s="1"/>
  <c r="BH273" i="4"/>
  <c r="T281" i="4"/>
  <c r="Z281" i="4"/>
  <c r="BF274" i="4"/>
  <c r="BK274" i="4" s="1"/>
  <c r="BH274" i="4"/>
  <c r="BG274" i="4"/>
  <c r="BL274" i="4" s="1"/>
  <c r="AU276" i="4"/>
  <c r="AT276" i="4"/>
  <c r="W280" i="4"/>
  <c r="V280" i="4"/>
  <c r="U280" i="4"/>
  <c r="AA274" i="2"/>
  <c r="AC274" i="2" s="1"/>
  <c r="AA279" i="4"/>
  <c r="AP276" i="4"/>
  <c r="AJ277" i="4"/>
  <c r="AB278" i="4"/>
  <c r="AC278" i="4"/>
  <c r="AD278" i="4"/>
  <c r="N282" i="4"/>
  <c r="AK275" i="2"/>
  <c r="AM275" i="2" s="1"/>
  <c r="AJ272" i="2"/>
  <c r="BF269" i="2"/>
  <c r="BK269" i="2" s="1"/>
  <c r="K276" i="2"/>
  <c r="AK276" i="2" s="1"/>
  <c r="AM276" i="2" s="1"/>
  <c r="D277" i="2"/>
  <c r="E277" i="2" s="1"/>
  <c r="AY269" i="2"/>
  <c r="Q276" i="2"/>
  <c r="AZ269" i="2"/>
  <c r="BA269" i="2"/>
  <c r="AH272" i="2"/>
  <c r="AF273" i="2"/>
  <c r="AD274" i="2"/>
  <c r="AO271" i="2"/>
  <c r="AR271" i="2" s="1"/>
  <c r="BH269" i="2"/>
  <c r="BG269" i="2"/>
  <c r="BL269" i="2" s="1"/>
  <c r="BA270" i="2"/>
  <c r="AY270" i="2"/>
  <c r="AZ270" i="2"/>
  <c r="BC270" i="2"/>
  <c r="BF270" i="2" s="1"/>
  <c r="BK270" i="2" s="1"/>
  <c r="AI272" i="2"/>
  <c r="AG273" i="2"/>
  <c r="AL272" i="2"/>
  <c r="AN272" i="2" s="1"/>
  <c r="AE273" i="2"/>
  <c r="W275" i="2"/>
  <c r="V275" i="2"/>
  <c r="U275" i="2"/>
  <c r="BB274" i="4" l="1"/>
  <c r="AW276" i="4"/>
  <c r="BD276" i="4" s="1"/>
  <c r="BI276" i="4" s="1"/>
  <c r="AZ275" i="4"/>
  <c r="BA275" i="4"/>
  <c r="AY275" i="4"/>
  <c r="AB274" i="2"/>
  <c r="AF274" i="2" s="1"/>
  <c r="AG278" i="4"/>
  <c r="T282" i="4"/>
  <c r="AK282" i="4"/>
  <c r="AM282" i="4" s="1"/>
  <c r="AB279" i="4"/>
  <c r="AC279" i="4"/>
  <c r="AD279" i="4"/>
  <c r="AA280" i="4"/>
  <c r="W281" i="4"/>
  <c r="V281" i="4"/>
  <c r="U281" i="4"/>
  <c r="AX276" i="4"/>
  <c r="BE276" i="4" s="1"/>
  <c r="BJ276" i="4" s="1"/>
  <c r="AO277" i="4"/>
  <c r="AQ277" i="4" s="1"/>
  <c r="AV276" i="4"/>
  <c r="D285" i="4"/>
  <c r="E284" i="4"/>
  <c r="N284" i="4"/>
  <c r="Q284" i="4"/>
  <c r="K284" i="4"/>
  <c r="BH275" i="4"/>
  <c r="BG275" i="4"/>
  <c r="BL275" i="4" s="1"/>
  <c r="BF275" i="4"/>
  <c r="BK275" i="4" s="1"/>
  <c r="AF278" i="4"/>
  <c r="K283" i="4"/>
  <c r="AE278" i="4"/>
  <c r="K277" i="2"/>
  <c r="N277" i="2"/>
  <c r="Z276" i="2"/>
  <c r="T276" i="2"/>
  <c r="V276" i="2" s="1"/>
  <c r="AJ273" i="2"/>
  <c r="Q277" i="2"/>
  <c r="BB269" i="2"/>
  <c r="AH273" i="2"/>
  <c r="AS271" i="2"/>
  <c r="AP271" i="2"/>
  <c r="BB270" i="2"/>
  <c r="AT271" i="2"/>
  <c r="AO272" i="2"/>
  <c r="AP272" i="2" s="1"/>
  <c r="AA275" i="2"/>
  <c r="AL273" i="2"/>
  <c r="AN273" i="2" s="1"/>
  <c r="AI273" i="2"/>
  <c r="D278" i="2"/>
  <c r="BG270" i="2"/>
  <c r="BL270" i="2" s="1"/>
  <c r="BH270" i="2"/>
  <c r="AU271" i="2"/>
  <c r="AX271" i="2" s="1"/>
  <c r="BE271" i="2" s="1"/>
  <c r="BJ271" i="2" s="1"/>
  <c r="AQ271" i="2"/>
  <c r="BB275" i="4" l="1"/>
  <c r="AE274" i="2"/>
  <c r="AG274" i="2"/>
  <c r="AT277" i="4"/>
  <c r="AP277" i="4"/>
  <c r="AR277" i="4"/>
  <c r="AG279" i="4"/>
  <c r="AJ278" i="4"/>
  <c r="D286" i="4"/>
  <c r="E285" i="4"/>
  <c r="K285" i="4"/>
  <c r="N285" i="4"/>
  <c r="Q285" i="4"/>
  <c r="Z284" i="4"/>
  <c r="AK283" i="4"/>
  <c r="AM283" i="4" s="1"/>
  <c r="AF279" i="4"/>
  <c r="W282" i="4"/>
  <c r="V282" i="4"/>
  <c r="U282" i="4"/>
  <c r="T284" i="4"/>
  <c r="AK284" i="4"/>
  <c r="AM284" i="4" s="1"/>
  <c r="T283" i="4"/>
  <c r="AH278" i="4"/>
  <c r="AU277" i="4"/>
  <c r="AB280" i="4"/>
  <c r="AC280" i="4"/>
  <c r="AD280" i="4"/>
  <c r="AE279" i="4"/>
  <c r="Z283" i="4"/>
  <c r="AL278" i="4"/>
  <c r="AN278" i="4" s="1"/>
  <c r="AI278" i="4"/>
  <c r="AZ276" i="4"/>
  <c r="BC276" i="4"/>
  <c r="AY276" i="4"/>
  <c r="BA276" i="4"/>
  <c r="AS277" i="4"/>
  <c r="AA281" i="4"/>
  <c r="W276" i="2"/>
  <c r="T277" i="2"/>
  <c r="W277" i="2" s="1"/>
  <c r="Z277" i="2"/>
  <c r="AK277" i="2"/>
  <c r="AM277" i="2" s="1"/>
  <c r="U276" i="2"/>
  <c r="AH274" i="2"/>
  <c r="AS272" i="2"/>
  <c r="E278" i="2"/>
  <c r="N278" i="2" s="1"/>
  <c r="AQ272" i="2"/>
  <c r="AT272" i="2"/>
  <c r="AW271" i="2"/>
  <c r="BD271" i="2" s="1"/>
  <c r="BI271" i="2" s="1"/>
  <c r="AR272" i="2"/>
  <c r="AC275" i="2"/>
  <c r="AB275" i="2"/>
  <c r="AD275" i="2"/>
  <c r="AL274" i="2"/>
  <c r="AN274" i="2" s="1"/>
  <c r="AO273" i="2"/>
  <c r="AR273" i="2" s="1"/>
  <c r="AU272" i="2"/>
  <c r="AV271" i="2"/>
  <c r="AI274" i="2" l="1"/>
  <c r="AJ274" i="2"/>
  <c r="AA276" i="2"/>
  <c r="AB276" i="2" s="1"/>
  <c r="AW277" i="4"/>
  <c r="BD277" i="4" s="1"/>
  <c r="BI277" i="4" s="1"/>
  <c r="AH279" i="4"/>
  <c r="Z285" i="4"/>
  <c r="AX277" i="4"/>
  <c r="BE277" i="4" s="1"/>
  <c r="BJ277" i="4" s="1"/>
  <c r="AE280" i="4"/>
  <c r="AB281" i="4"/>
  <c r="AC281" i="4"/>
  <c r="AD281" i="4"/>
  <c r="BH276" i="4"/>
  <c r="BG276" i="4"/>
  <c r="BL276" i="4" s="1"/>
  <c r="BF276" i="4"/>
  <c r="BK276" i="4" s="1"/>
  <c r="W283" i="4"/>
  <c r="U283" i="4"/>
  <c r="V283" i="4"/>
  <c r="E286" i="4"/>
  <c r="K286" i="4" s="1"/>
  <c r="T285" i="4"/>
  <c r="AK285" i="4"/>
  <c r="AM285" i="4" s="1"/>
  <c r="AL279" i="4"/>
  <c r="AN279" i="4" s="1"/>
  <c r="AI279" i="4"/>
  <c r="AG280" i="4"/>
  <c r="W284" i="4"/>
  <c r="U284" i="4"/>
  <c r="V284" i="4"/>
  <c r="AJ279" i="4"/>
  <c r="AV277" i="4"/>
  <c r="BB276" i="4"/>
  <c r="AO278" i="4"/>
  <c r="AR278" i="4" s="1"/>
  <c r="AF280" i="4"/>
  <c r="AA282" i="4"/>
  <c r="V277" i="2"/>
  <c r="U277" i="2"/>
  <c r="D279" i="2"/>
  <c r="Q278" i="2"/>
  <c r="AP273" i="2"/>
  <c r="AG275" i="2"/>
  <c r="K278" i="2"/>
  <c r="AK278" i="2" s="1"/>
  <c r="AM278" i="2" s="1"/>
  <c r="AT273" i="2"/>
  <c r="AQ273" i="2"/>
  <c r="AU273" i="2"/>
  <c r="AS273" i="2"/>
  <c r="AO274" i="2"/>
  <c r="AP274" i="2" s="1"/>
  <c r="E279" i="2"/>
  <c r="K279" i="2" s="1"/>
  <c r="BC271" i="2"/>
  <c r="BF271" i="2" s="1"/>
  <c r="BK271" i="2" s="1"/>
  <c r="AZ271" i="2"/>
  <c r="BA271" i="2"/>
  <c r="AY271" i="2"/>
  <c r="AE275" i="2"/>
  <c r="AW272" i="2"/>
  <c r="BD272" i="2" s="1"/>
  <c r="BI272" i="2" s="1"/>
  <c r="AV272" i="2"/>
  <c r="AX272" i="2"/>
  <c r="BE272" i="2" s="1"/>
  <c r="BJ272" i="2" s="1"/>
  <c r="AF275" i="2"/>
  <c r="AJ275" i="2" s="1"/>
  <c r="AD276" i="2" l="1"/>
  <c r="AC276" i="2"/>
  <c r="AJ280" i="4"/>
  <c r="AU278" i="4"/>
  <c r="AX278" i="4" s="1"/>
  <c r="BE278" i="4" s="1"/>
  <c r="BJ278" i="4" s="1"/>
  <c r="AA277" i="2"/>
  <c r="AC277" i="2" s="1"/>
  <c r="AE281" i="4"/>
  <c r="AT278" i="4"/>
  <c r="AH280" i="4"/>
  <c r="Q286" i="4"/>
  <c r="Z286" i="4" s="1"/>
  <c r="AF281" i="4"/>
  <c r="W285" i="4"/>
  <c r="U285" i="4"/>
  <c r="V285" i="4"/>
  <c r="AI280" i="4"/>
  <c r="AQ278" i="4"/>
  <c r="AS278" i="4"/>
  <c r="AA284" i="4"/>
  <c r="AO279" i="4"/>
  <c r="AT279" i="4" s="1"/>
  <c r="N286" i="4"/>
  <c r="D287" i="4"/>
  <c r="AL280" i="4"/>
  <c r="AN280" i="4" s="1"/>
  <c r="AB282" i="4"/>
  <c r="AC282" i="4"/>
  <c r="AD282" i="4"/>
  <c r="AP278" i="4"/>
  <c r="BC277" i="4"/>
  <c r="AY277" i="4"/>
  <c r="BA277" i="4"/>
  <c r="AZ277" i="4"/>
  <c r="AA283" i="4"/>
  <c r="AG281" i="4"/>
  <c r="AV273" i="2"/>
  <c r="BC273" i="2" s="1"/>
  <c r="AX273" i="2"/>
  <c r="BE273" i="2" s="1"/>
  <c r="BJ273" i="2" s="1"/>
  <c r="N279" i="2"/>
  <c r="T279" i="2" s="1"/>
  <c r="T278" i="2"/>
  <c r="U278" i="2" s="1"/>
  <c r="Z278" i="2"/>
  <c r="D280" i="2"/>
  <c r="E280" i="2" s="1"/>
  <c r="N280" i="2" s="1"/>
  <c r="Q279" i="2"/>
  <c r="Z279" i="2" s="1"/>
  <c r="AW273" i="2"/>
  <c r="BD273" i="2" s="1"/>
  <c r="BI273" i="2" s="1"/>
  <c r="AD277" i="2"/>
  <c r="BB271" i="2"/>
  <c r="AB277" i="2"/>
  <c r="AE276" i="2"/>
  <c r="AU274" i="2"/>
  <c r="AL275" i="2"/>
  <c r="AN275" i="2" s="1"/>
  <c r="AI275" i="2"/>
  <c r="AH275" i="2"/>
  <c r="AS274" i="2"/>
  <c r="AQ274" i="2"/>
  <c r="AG276" i="2"/>
  <c r="AR274" i="2"/>
  <c r="BC272" i="2"/>
  <c r="BF272" i="2" s="1"/>
  <c r="BK272" i="2" s="1"/>
  <c r="AY272" i="2"/>
  <c r="BA272" i="2"/>
  <c r="AZ272" i="2"/>
  <c r="BG271" i="2"/>
  <c r="BL271" i="2" s="1"/>
  <c r="BH271" i="2"/>
  <c r="AF276" i="2"/>
  <c r="AT274" i="2"/>
  <c r="AW278" i="4" l="1"/>
  <c r="BD278" i="4" s="1"/>
  <c r="BI278" i="4" s="1"/>
  <c r="AV278" i="4"/>
  <c r="AJ281" i="4"/>
  <c r="AH281" i="4"/>
  <c r="AS279" i="4"/>
  <c r="AQ279" i="4"/>
  <c r="AE282" i="4"/>
  <c r="AR279" i="4"/>
  <c r="E287" i="4"/>
  <c r="N287" i="4" s="1"/>
  <c r="T286" i="4"/>
  <c r="AK286" i="4"/>
  <c r="AM286" i="4" s="1"/>
  <c r="BB277" i="4"/>
  <c r="AG282" i="4"/>
  <c r="AO280" i="4"/>
  <c r="AR280" i="4" s="1"/>
  <c r="AP279" i="4"/>
  <c r="AB284" i="4"/>
  <c r="AC284" i="4"/>
  <c r="AD284" i="4"/>
  <c r="AI281" i="4"/>
  <c r="AB283" i="4"/>
  <c r="AC283" i="4"/>
  <c r="AD283" i="4"/>
  <c r="BG277" i="4"/>
  <c r="BL277" i="4" s="1"/>
  <c r="BF277" i="4"/>
  <c r="BK277" i="4" s="1"/>
  <c r="BH277" i="4"/>
  <c r="AF282" i="4"/>
  <c r="AU279" i="4"/>
  <c r="AL281" i="4"/>
  <c r="AN281" i="4" s="1"/>
  <c r="AA285" i="4"/>
  <c r="AK279" i="2"/>
  <c r="AM279" i="2" s="1"/>
  <c r="BF273" i="2"/>
  <c r="BK273" i="2" s="1"/>
  <c r="AZ273" i="2"/>
  <c r="V278" i="2"/>
  <c r="W278" i="2"/>
  <c r="BA273" i="2"/>
  <c r="AJ276" i="2"/>
  <c r="AF277" i="2"/>
  <c r="AY273" i="2"/>
  <c r="AE277" i="2"/>
  <c r="AG277" i="2"/>
  <c r="AI276" i="2"/>
  <c r="AL276" i="2"/>
  <c r="AN276" i="2" s="1"/>
  <c r="K280" i="2"/>
  <c r="T280" i="2" s="1"/>
  <c r="AV274" i="2"/>
  <c r="AX274" i="2"/>
  <c r="BE274" i="2" s="1"/>
  <c r="BJ274" i="2" s="1"/>
  <c r="AW274" i="2"/>
  <c r="BD274" i="2" s="1"/>
  <c r="BI274" i="2" s="1"/>
  <c r="V279" i="2"/>
  <c r="U279" i="2"/>
  <c r="W279" i="2"/>
  <c r="AH276" i="2"/>
  <c r="Q280" i="2"/>
  <c r="AO275" i="2"/>
  <c r="AU275" i="2" s="1"/>
  <c r="BB272" i="2"/>
  <c r="BG272" i="2"/>
  <c r="BL272" i="2" s="1"/>
  <c r="BH272" i="2"/>
  <c r="BH273" i="2"/>
  <c r="BG273" i="2"/>
  <c r="BL273" i="2" s="1"/>
  <c r="D281" i="2"/>
  <c r="AY278" i="4" l="1"/>
  <c r="BC278" i="4"/>
  <c r="BF278" i="4" s="1"/>
  <c r="BK278" i="4" s="1"/>
  <c r="AV279" i="4"/>
  <c r="BC279" i="4" s="1"/>
  <c r="AZ278" i="4"/>
  <c r="BA278" i="4"/>
  <c r="AI282" i="4"/>
  <c r="AJ282" i="4"/>
  <c r="AQ280" i="4"/>
  <c r="AW279" i="4"/>
  <c r="BD279" i="4" s="1"/>
  <c r="BI279" i="4" s="1"/>
  <c r="AS280" i="4"/>
  <c r="AF284" i="4"/>
  <c r="AP280" i="4"/>
  <c r="AG283" i="4"/>
  <c r="AU280" i="4"/>
  <c r="AT280" i="4"/>
  <c r="AB285" i="4"/>
  <c r="AC285" i="4"/>
  <c r="AD285" i="4"/>
  <c r="AF283" i="4"/>
  <c r="AE284" i="4"/>
  <c r="K287" i="4"/>
  <c r="T287" i="4" s="1"/>
  <c r="D288" i="4"/>
  <c r="BH278" i="4"/>
  <c r="BG278" i="4"/>
  <c r="BL278" i="4" s="1"/>
  <c r="AO281" i="4"/>
  <c r="AP281" i="4" s="1"/>
  <c r="AE283" i="4"/>
  <c r="W286" i="4"/>
  <c r="V286" i="4"/>
  <c r="U286" i="4"/>
  <c r="AX279" i="4"/>
  <c r="BE279" i="4" s="1"/>
  <c r="BJ279" i="4" s="1"/>
  <c r="Q287" i="4"/>
  <c r="AG284" i="4"/>
  <c r="AH282" i="4"/>
  <c r="AL282" i="4"/>
  <c r="AN282" i="4" s="1"/>
  <c r="AA278" i="2"/>
  <c r="AB278" i="2" s="1"/>
  <c r="BB273" i="2"/>
  <c r="AH277" i="2"/>
  <c r="Z280" i="2"/>
  <c r="AQ275" i="2"/>
  <c r="AI277" i="2"/>
  <c r="AL277" i="2"/>
  <c r="AN277" i="2" s="1"/>
  <c r="AO277" i="2" s="1"/>
  <c r="AR275" i="2"/>
  <c r="AX275" i="2" s="1"/>
  <c r="BE275" i="2" s="1"/>
  <c r="BJ275" i="2" s="1"/>
  <c r="AJ277" i="2"/>
  <c r="AS275" i="2"/>
  <c r="AT275" i="2"/>
  <c r="AP275" i="2"/>
  <c r="AO276" i="2"/>
  <c r="AU276" i="2" s="1"/>
  <c r="AA279" i="2"/>
  <c r="BA274" i="2"/>
  <c r="AZ274" i="2"/>
  <c r="AY274" i="2"/>
  <c r="BC274" i="2"/>
  <c r="BF274" i="2" s="1"/>
  <c r="BK274" i="2" s="1"/>
  <c r="W280" i="2"/>
  <c r="U280" i="2"/>
  <c r="V280" i="2"/>
  <c r="E281" i="2"/>
  <c r="K281" i="2" s="1"/>
  <c r="AK280" i="2"/>
  <c r="AM280" i="2" s="1"/>
  <c r="AH284" i="4" l="1"/>
  <c r="BB278" i="4"/>
  <c r="AV275" i="2"/>
  <c r="AS281" i="4"/>
  <c r="AJ284" i="4"/>
  <c r="AW280" i="4"/>
  <c r="BD280" i="4" s="1"/>
  <c r="BI280" i="4" s="1"/>
  <c r="AU281" i="4"/>
  <c r="AV280" i="4"/>
  <c r="BC280" i="4" s="1"/>
  <c r="AT281" i="4"/>
  <c r="AX280" i="4"/>
  <c r="BE280" i="4" s="1"/>
  <c r="BJ280" i="4" s="1"/>
  <c r="Z287" i="4"/>
  <c r="AG285" i="4"/>
  <c r="AY279" i="4"/>
  <c r="W287" i="4"/>
  <c r="U287" i="4"/>
  <c r="V287" i="4"/>
  <c r="AA286" i="4"/>
  <c r="AR281" i="4"/>
  <c r="AQ281" i="4"/>
  <c r="AJ283" i="4"/>
  <c r="BA279" i="4"/>
  <c r="E288" i="4"/>
  <c r="D289" i="4" s="1"/>
  <c r="K288" i="4"/>
  <c r="AF285" i="4"/>
  <c r="AH283" i="4"/>
  <c r="BH279" i="4"/>
  <c r="BG279" i="4"/>
  <c r="BL279" i="4" s="1"/>
  <c r="BF279" i="4"/>
  <c r="BK279" i="4" s="1"/>
  <c r="AO282" i="4"/>
  <c r="AU282" i="4" s="1"/>
  <c r="AL283" i="4"/>
  <c r="AN283" i="4" s="1"/>
  <c r="AI283" i="4"/>
  <c r="AL284" i="4"/>
  <c r="AN284" i="4" s="1"/>
  <c r="AI284" i="4"/>
  <c r="AE285" i="4"/>
  <c r="AK287" i="4"/>
  <c r="AM287" i="4" s="1"/>
  <c r="AZ279" i="4"/>
  <c r="AD278" i="2"/>
  <c r="AC278" i="2"/>
  <c r="AR277" i="2"/>
  <c r="AS276" i="2"/>
  <c r="AW275" i="2"/>
  <c r="BD275" i="2" s="1"/>
  <c r="BI275" i="2" s="1"/>
  <c r="AQ276" i="2"/>
  <c r="AT276" i="2"/>
  <c r="AR276" i="2"/>
  <c r="AX276" i="2" s="1"/>
  <c r="BE276" i="2" s="1"/>
  <c r="BJ276" i="2" s="1"/>
  <c r="AS277" i="2"/>
  <c r="BC275" i="2"/>
  <c r="D282" i="2"/>
  <c r="AU277" i="2"/>
  <c r="AT277" i="2"/>
  <c r="N281" i="2"/>
  <c r="AA280" i="2"/>
  <c r="AP277" i="2"/>
  <c r="BH274" i="2"/>
  <c r="BG274" i="2"/>
  <c r="BL274" i="2" s="1"/>
  <c r="Q281" i="2"/>
  <c r="Z281" i="2" s="1"/>
  <c r="AQ277" i="2"/>
  <c r="BB274" i="2"/>
  <c r="AB279" i="2"/>
  <c r="AC279" i="2"/>
  <c r="AD279" i="2"/>
  <c r="AP276" i="2"/>
  <c r="BB279" i="4" l="1"/>
  <c r="AZ280" i="4"/>
  <c r="AT282" i="4"/>
  <c r="BA280" i="4"/>
  <c r="AY280" i="4"/>
  <c r="AQ282" i="4"/>
  <c r="AP282" i="4"/>
  <c r="AR282" i="4"/>
  <c r="AJ285" i="4"/>
  <c r="AS282" i="4"/>
  <c r="E289" i="4"/>
  <c r="K289" i="4" s="1"/>
  <c r="AO284" i="4"/>
  <c r="AS284" i="4" s="1"/>
  <c r="N288" i="4"/>
  <c r="AO283" i="4"/>
  <c r="AU283" i="4" s="1"/>
  <c r="AX281" i="4"/>
  <c r="BE281" i="4" s="1"/>
  <c r="BJ281" i="4" s="1"/>
  <c r="AW281" i="4"/>
  <c r="BD281" i="4" s="1"/>
  <c r="BI281" i="4" s="1"/>
  <c r="AV281" i="4"/>
  <c r="BH280" i="4"/>
  <c r="BG280" i="4"/>
  <c r="BL280" i="4" s="1"/>
  <c r="BF280" i="4"/>
  <c r="BK280" i="4" s="1"/>
  <c r="AL285" i="4"/>
  <c r="AN285" i="4" s="1"/>
  <c r="AI285" i="4"/>
  <c r="AB286" i="4"/>
  <c r="AC286" i="4"/>
  <c r="AD286" i="4"/>
  <c r="AA287" i="4"/>
  <c r="Q288" i="4"/>
  <c r="Z288" i="4" s="1"/>
  <c r="AH285" i="4"/>
  <c r="AX277" i="2"/>
  <c r="BE277" i="2" s="1"/>
  <c r="BJ277" i="2" s="1"/>
  <c r="AE278" i="2"/>
  <c r="AG278" i="2"/>
  <c r="AF278" i="2"/>
  <c r="AV276" i="2"/>
  <c r="BC276" i="2" s="1"/>
  <c r="BF275" i="2"/>
  <c r="BK275" i="2" s="1"/>
  <c r="BA275" i="2"/>
  <c r="AZ275" i="2"/>
  <c r="AY275" i="2"/>
  <c r="AW276" i="2"/>
  <c r="BD276" i="2" s="1"/>
  <c r="BI276" i="2" s="1"/>
  <c r="AW277" i="2"/>
  <c r="BD277" i="2" s="1"/>
  <c r="BI277" i="2" s="1"/>
  <c r="AV277" i="2"/>
  <c r="BC277" i="2" s="1"/>
  <c r="AG279" i="2"/>
  <c r="AF279" i="2"/>
  <c r="AC280" i="2"/>
  <c r="AB280" i="2"/>
  <c r="AD280" i="2"/>
  <c r="AE279" i="2"/>
  <c r="T281" i="2"/>
  <c r="AK281" i="2"/>
  <c r="AM281" i="2" s="1"/>
  <c r="E282" i="2"/>
  <c r="N282" i="2" s="1"/>
  <c r="BH275" i="2"/>
  <c r="BG275" i="2"/>
  <c r="BL275" i="2" s="1"/>
  <c r="AW282" i="4" l="1"/>
  <c r="BD282" i="4" s="1"/>
  <c r="BI282" i="4" s="1"/>
  <c r="BB280" i="4"/>
  <c r="AX282" i="4"/>
  <c r="BE282" i="4" s="1"/>
  <c r="BJ282" i="4" s="1"/>
  <c r="AT283" i="4"/>
  <c r="AV282" i="4"/>
  <c r="BC282" i="4" s="1"/>
  <c r="AG286" i="4"/>
  <c r="AT284" i="4"/>
  <c r="AQ283" i="4"/>
  <c r="AP283" i="4"/>
  <c r="AU284" i="4"/>
  <c r="AR284" i="4"/>
  <c r="Q289" i="4"/>
  <c r="Z289" i="4" s="1"/>
  <c r="AF286" i="4"/>
  <c r="AO285" i="4"/>
  <c r="AP285" i="4" s="1"/>
  <c r="AS283" i="4"/>
  <c r="T288" i="4"/>
  <c r="AK288" i="4"/>
  <c r="AM288" i="4" s="1"/>
  <c r="AP284" i="4"/>
  <c r="N289" i="4"/>
  <c r="D290" i="4"/>
  <c r="AB287" i="4"/>
  <c r="AC287" i="4"/>
  <c r="AD287" i="4"/>
  <c r="AE286" i="4"/>
  <c r="BC281" i="4"/>
  <c r="AY281" i="4"/>
  <c r="BA281" i="4"/>
  <c r="AZ281" i="4"/>
  <c r="AR283" i="4"/>
  <c r="AQ284" i="4"/>
  <c r="AJ278" i="2"/>
  <c r="AL278" i="2"/>
  <c r="AN278" i="2" s="1"/>
  <c r="AO278" i="2" s="1"/>
  <c r="AI278" i="2"/>
  <c r="AH278" i="2"/>
  <c r="BF276" i="2"/>
  <c r="BK276" i="2" s="1"/>
  <c r="K282" i="2"/>
  <c r="T282" i="2" s="1"/>
  <c r="BF277" i="2"/>
  <c r="BK277" i="2" s="1"/>
  <c r="BB275" i="2"/>
  <c r="Q282" i="2"/>
  <c r="BA276" i="2"/>
  <c r="D283" i="2"/>
  <c r="E283" i="2" s="1"/>
  <c r="AY276" i="2"/>
  <c r="AZ276" i="2"/>
  <c r="BA277" i="2"/>
  <c r="AY277" i="2"/>
  <c r="AZ277" i="2"/>
  <c r="AE280" i="2"/>
  <c r="AF280" i="2"/>
  <c r="BH276" i="2"/>
  <c r="BG276" i="2"/>
  <c r="BL276" i="2" s="1"/>
  <c r="AG280" i="2"/>
  <c r="W281" i="2"/>
  <c r="V281" i="2"/>
  <c r="U281" i="2"/>
  <c r="AL279" i="2"/>
  <c r="AN279" i="2" s="1"/>
  <c r="AI279" i="2"/>
  <c r="AH279" i="2"/>
  <c r="AJ279" i="2"/>
  <c r="BH277" i="2"/>
  <c r="BG277" i="2"/>
  <c r="BL277" i="2" s="1"/>
  <c r="AS285" i="4" l="1"/>
  <c r="AY282" i="4"/>
  <c r="AZ282" i="4"/>
  <c r="AG287" i="4"/>
  <c r="BA282" i="4"/>
  <c r="AR278" i="2"/>
  <c r="AL286" i="4"/>
  <c r="AN286" i="4" s="1"/>
  <c r="AI286" i="4"/>
  <c r="AU285" i="4"/>
  <c r="AT285" i="4"/>
  <c r="E290" i="4"/>
  <c r="Q290" i="4" s="1"/>
  <c r="W288" i="4"/>
  <c r="V288" i="4"/>
  <c r="U288" i="4"/>
  <c r="AV284" i="4"/>
  <c r="AX284" i="4"/>
  <c r="BE284" i="4" s="1"/>
  <c r="BJ284" i="4" s="1"/>
  <c r="AW284" i="4"/>
  <c r="BD284" i="4" s="1"/>
  <c r="BI284" i="4" s="1"/>
  <c r="BB281" i="4"/>
  <c r="AF287" i="4"/>
  <c r="T289" i="4"/>
  <c r="AK289" i="4"/>
  <c r="AM289" i="4" s="1"/>
  <c r="AR285" i="4"/>
  <c r="AJ286" i="4"/>
  <c r="BF282" i="4"/>
  <c r="BK282" i="4" s="1"/>
  <c r="BH282" i="4"/>
  <c r="BG282" i="4"/>
  <c r="BL282" i="4" s="1"/>
  <c r="AW283" i="4"/>
  <c r="BD283" i="4" s="1"/>
  <c r="BI283" i="4" s="1"/>
  <c r="AV283" i="4"/>
  <c r="AX283" i="4"/>
  <c r="BE283" i="4" s="1"/>
  <c r="BJ283" i="4" s="1"/>
  <c r="BG281" i="4"/>
  <c r="BL281" i="4" s="1"/>
  <c r="BF281" i="4"/>
  <c r="BK281" i="4" s="1"/>
  <c r="BH281" i="4"/>
  <c r="AE287" i="4"/>
  <c r="AQ285" i="4"/>
  <c r="AH286" i="4"/>
  <c r="AK282" i="2"/>
  <c r="AM282" i="2" s="1"/>
  <c r="Z282" i="2"/>
  <c r="BB276" i="2"/>
  <c r="BB277" i="2"/>
  <c r="Q283" i="2"/>
  <c r="D284" i="2"/>
  <c r="E284" i="2" s="1"/>
  <c r="N284" i="2" s="1"/>
  <c r="N283" i="2"/>
  <c r="AL280" i="2"/>
  <c r="AN280" i="2" s="1"/>
  <c r="AO280" i="2" s="1"/>
  <c r="AT278" i="2"/>
  <c r="AI280" i="2"/>
  <c r="AS278" i="2"/>
  <c r="AJ280" i="2"/>
  <c r="AU278" i="2"/>
  <c r="AH280" i="2"/>
  <c r="AO279" i="2"/>
  <c r="AU279" i="2" s="1"/>
  <c r="AQ278" i="2"/>
  <c r="AA281" i="2"/>
  <c r="K283" i="2"/>
  <c r="AP278" i="2"/>
  <c r="W282" i="2"/>
  <c r="V282" i="2"/>
  <c r="U282" i="2"/>
  <c r="AX278" i="2" l="1"/>
  <c r="BE278" i="2" s="1"/>
  <c r="BJ278" i="2" s="1"/>
  <c r="BB282" i="4"/>
  <c r="AL287" i="4"/>
  <c r="AN287" i="4" s="1"/>
  <c r="AI287" i="4"/>
  <c r="N290" i="4"/>
  <c r="BA283" i="4"/>
  <c r="AZ283" i="4"/>
  <c r="BC283" i="4"/>
  <c r="AY283" i="4"/>
  <c r="W289" i="4"/>
  <c r="U289" i="4"/>
  <c r="V289" i="4"/>
  <c r="AJ287" i="4"/>
  <c r="AZ284" i="4"/>
  <c r="BC284" i="4"/>
  <c r="AY284" i="4"/>
  <c r="BA284" i="4"/>
  <c r="K290" i="4"/>
  <c r="D291" i="4"/>
  <c r="AX285" i="4"/>
  <c r="BE285" i="4" s="1"/>
  <c r="BJ285" i="4" s="1"/>
  <c r="AW285" i="4"/>
  <c r="BD285" i="4" s="1"/>
  <c r="BI285" i="4" s="1"/>
  <c r="AV285" i="4"/>
  <c r="AA288" i="4"/>
  <c r="AH287" i="4"/>
  <c r="AO286" i="4"/>
  <c r="AU286" i="4" s="1"/>
  <c r="AK283" i="2"/>
  <c r="AM283" i="2" s="1"/>
  <c r="AV278" i="2"/>
  <c r="BC278" i="2" s="1"/>
  <c r="AP280" i="2"/>
  <c r="AW278" i="2"/>
  <c r="BD278" i="2" s="1"/>
  <c r="BI278" i="2" s="1"/>
  <c r="T283" i="2"/>
  <c r="U283" i="2" s="1"/>
  <c r="AR280" i="2"/>
  <c r="Z283" i="2"/>
  <c r="AS280" i="2"/>
  <c r="AT280" i="2"/>
  <c r="AQ280" i="2"/>
  <c r="AU280" i="2"/>
  <c r="AA282" i="2"/>
  <c r="AC281" i="2"/>
  <c r="AB281" i="2"/>
  <c r="AD281" i="2"/>
  <c r="Q284" i="2"/>
  <c r="AR279" i="2"/>
  <c r="AP279" i="2"/>
  <c r="D285" i="2"/>
  <c r="AT279" i="2"/>
  <c r="AQ279" i="2"/>
  <c r="K284" i="2"/>
  <c r="AS279" i="2"/>
  <c r="AQ286" i="4" l="1"/>
  <c r="AP286" i="4"/>
  <c r="BH283" i="4"/>
  <c r="BG283" i="4"/>
  <c r="BL283" i="4" s="1"/>
  <c r="BF283" i="4"/>
  <c r="BK283" i="4" s="1"/>
  <c r="AT286" i="4"/>
  <c r="AA289" i="4"/>
  <c r="AO287" i="4"/>
  <c r="AQ287" i="4" s="1"/>
  <c r="AS286" i="4"/>
  <c r="BB284" i="4"/>
  <c r="Z290" i="4"/>
  <c r="AB288" i="4"/>
  <c r="AC288" i="4"/>
  <c r="AD288" i="4"/>
  <c r="AR286" i="4"/>
  <c r="BC285" i="4"/>
  <c r="AY285" i="4"/>
  <c r="BA285" i="4"/>
  <c r="AZ285" i="4"/>
  <c r="E291" i="4"/>
  <c r="N291" i="4" s="1"/>
  <c r="K291" i="4"/>
  <c r="BH284" i="4"/>
  <c r="BG284" i="4"/>
  <c r="BL284" i="4" s="1"/>
  <c r="BF284" i="4"/>
  <c r="BK284" i="4" s="1"/>
  <c r="BB283" i="4"/>
  <c r="T290" i="4"/>
  <c r="AK290" i="4"/>
  <c r="AM290" i="4" s="1"/>
  <c r="BF278" i="2"/>
  <c r="BK278" i="2" s="1"/>
  <c r="AZ278" i="2"/>
  <c r="BA278" i="2"/>
  <c r="AW279" i="2"/>
  <c r="BD279" i="2" s="1"/>
  <c r="BI279" i="2" s="1"/>
  <c r="V283" i="2"/>
  <c r="W283" i="2"/>
  <c r="AY278" i="2"/>
  <c r="AW280" i="2"/>
  <c r="BD280" i="2" s="1"/>
  <c r="BI280" i="2" s="1"/>
  <c r="AX280" i="2"/>
  <c r="BE280" i="2" s="1"/>
  <c r="BJ280" i="2" s="1"/>
  <c r="AV280" i="2"/>
  <c r="AG281" i="2"/>
  <c r="T284" i="2"/>
  <c r="AE281" i="2"/>
  <c r="E285" i="2"/>
  <c r="D286" i="2" s="1"/>
  <c r="N285" i="2"/>
  <c r="AK284" i="2"/>
  <c r="AM284" i="2" s="1"/>
  <c r="BH278" i="2"/>
  <c r="BG278" i="2"/>
  <c r="BL278" i="2" s="1"/>
  <c r="AX279" i="2"/>
  <c r="BE279" i="2" s="1"/>
  <c r="BJ279" i="2" s="1"/>
  <c r="AV279" i="2"/>
  <c r="AF281" i="2"/>
  <c r="Z284" i="2"/>
  <c r="AC282" i="2"/>
  <c r="AB282" i="2"/>
  <c r="AD282" i="2"/>
  <c r="AT287" i="4" l="1"/>
  <c r="AP287" i="4"/>
  <c r="AR287" i="4"/>
  <c r="AE288" i="4"/>
  <c r="T291" i="4"/>
  <c r="AK291" i="4"/>
  <c r="AM291" i="4" s="1"/>
  <c r="W290" i="4"/>
  <c r="V290" i="4"/>
  <c r="U290" i="4"/>
  <c r="BB285" i="4"/>
  <c r="AF288" i="4"/>
  <c r="D292" i="4"/>
  <c r="BG285" i="4"/>
  <c r="BL285" i="4" s="1"/>
  <c r="BF285" i="4"/>
  <c r="BK285" i="4" s="1"/>
  <c r="BH285" i="4"/>
  <c r="AB289" i="4"/>
  <c r="AC289" i="4"/>
  <c r="AD289" i="4"/>
  <c r="Q291" i="4"/>
  <c r="Z291" i="4" s="1"/>
  <c r="AX286" i="4"/>
  <c r="BE286" i="4" s="1"/>
  <c r="BJ286" i="4" s="1"/>
  <c r="AW286" i="4"/>
  <c r="BD286" i="4" s="1"/>
  <c r="BI286" i="4" s="1"/>
  <c r="AV286" i="4"/>
  <c r="AS287" i="4"/>
  <c r="AU287" i="4"/>
  <c r="AG288" i="4"/>
  <c r="BB278" i="2"/>
  <c r="AA283" i="2"/>
  <c r="AC283" i="2" s="1"/>
  <c r="K285" i="2"/>
  <c r="T285" i="2" s="1"/>
  <c r="AZ280" i="2"/>
  <c r="AY280" i="2"/>
  <c r="AH281" i="2"/>
  <c r="BA280" i="2"/>
  <c r="AJ281" i="2"/>
  <c r="BC280" i="2"/>
  <c r="AF282" i="2"/>
  <c r="Q285" i="2"/>
  <c r="AL281" i="2"/>
  <c r="AN281" i="2" s="1"/>
  <c r="AI281" i="2"/>
  <c r="U284" i="2"/>
  <c r="W284" i="2"/>
  <c r="V284" i="2"/>
  <c r="BC279" i="2"/>
  <c r="BF279" i="2" s="1"/>
  <c r="BK279" i="2" s="1"/>
  <c r="AY279" i="2"/>
  <c r="BA279" i="2"/>
  <c r="AZ279" i="2"/>
  <c r="AG282" i="2"/>
  <c r="AE282" i="2"/>
  <c r="E286" i="2"/>
  <c r="D287" i="2" s="1"/>
  <c r="AW287" i="4" l="1"/>
  <c r="BD287" i="4" s="1"/>
  <c r="BI287" i="4" s="1"/>
  <c r="AJ288" i="4"/>
  <c r="AH288" i="4"/>
  <c r="AF289" i="4"/>
  <c r="AV287" i="4"/>
  <c r="BA286" i="4"/>
  <c r="AZ286" i="4"/>
  <c r="BC286" i="4"/>
  <c r="AY286" i="4"/>
  <c r="AG289" i="4"/>
  <c r="AX287" i="4"/>
  <c r="BE287" i="4" s="1"/>
  <c r="BJ287" i="4" s="1"/>
  <c r="AL288" i="4"/>
  <c r="AN288" i="4" s="1"/>
  <c r="D293" i="4"/>
  <c r="E292" i="4"/>
  <c r="Q292" i="4"/>
  <c r="K292" i="4"/>
  <c r="N292" i="4"/>
  <c r="AE289" i="4"/>
  <c r="AA290" i="4"/>
  <c r="AI288" i="4"/>
  <c r="W291" i="4"/>
  <c r="U291" i="4"/>
  <c r="V291" i="4"/>
  <c r="Z285" i="2"/>
  <c r="AB283" i="2"/>
  <c r="AK285" i="2"/>
  <c r="AM285" i="2" s="1"/>
  <c r="AD283" i="2"/>
  <c r="BH280" i="2"/>
  <c r="BF280" i="2"/>
  <c r="BK280" i="2" s="1"/>
  <c r="K286" i="2"/>
  <c r="BG280" i="2"/>
  <c r="BL280" i="2" s="1"/>
  <c r="BB280" i="2"/>
  <c r="AJ282" i="2"/>
  <c r="AH282" i="2"/>
  <c r="BH279" i="2"/>
  <c r="BG279" i="2"/>
  <c r="BL279" i="2" s="1"/>
  <c r="Q286" i="2"/>
  <c r="E287" i="2"/>
  <c r="D288" i="2" s="1"/>
  <c r="AO281" i="2"/>
  <c r="AQ281" i="2" s="1"/>
  <c r="N286" i="2"/>
  <c r="AL282" i="2"/>
  <c r="AN282" i="2" s="1"/>
  <c r="AI282" i="2"/>
  <c r="V285" i="2"/>
  <c r="U285" i="2"/>
  <c r="W285" i="2"/>
  <c r="BB279" i="2"/>
  <c r="AA284" i="2"/>
  <c r="BA287" i="4" l="1"/>
  <c r="AY287" i="4"/>
  <c r="BC287" i="4"/>
  <c r="BF287" i="4" s="1"/>
  <c r="BK287" i="4" s="1"/>
  <c r="AZ287" i="4"/>
  <c r="AH289" i="4"/>
  <c r="Z286" i="2"/>
  <c r="AF283" i="2"/>
  <c r="BB286" i="4"/>
  <c r="AA291" i="4"/>
  <c r="T292" i="4"/>
  <c r="AK292" i="4"/>
  <c r="AM292" i="4" s="1"/>
  <c r="E293" i="4"/>
  <c r="Q293" i="4" s="1"/>
  <c r="AL289" i="4"/>
  <c r="AN289" i="4" s="1"/>
  <c r="AI289" i="4"/>
  <c r="AO288" i="4"/>
  <c r="AU288" i="4" s="1"/>
  <c r="BF286" i="4"/>
  <c r="BK286" i="4" s="1"/>
  <c r="BH286" i="4"/>
  <c r="BG286" i="4"/>
  <c r="BL286" i="4" s="1"/>
  <c r="AJ289" i="4"/>
  <c r="Z292" i="4"/>
  <c r="AG283" i="2"/>
  <c r="AE283" i="2"/>
  <c r="AB290" i="4"/>
  <c r="AC290" i="4"/>
  <c r="AD290" i="4"/>
  <c r="N287" i="2"/>
  <c r="K287" i="2"/>
  <c r="AA285" i="2"/>
  <c r="AO282" i="2"/>
  <c r="AQ282" i="2" s="1"/>
  <c r="AP281" i="2"/>
  <c r="AT281" i="2"/>
  <c r="AB284" i="2"/>
  <c r="AC284" i="2"/>
  <c r="AD284" i="2"/>
  <c r="T286" i="2"/>
  <c r="AK286" i="2"/>
  <c r="AM286" i="2" s="1"/>
  <c r="AU281" i="2"/>
  <c r="E288" i="2"/>
  <c r="D289" i="2" s="1"/>
  <c r="AS281" i="2"/>
  <c r="AR281" i="2"/>
  <c r="Q287" i="2"/>
  <c r="BG287" i="4" l="1"/>
  <c r="BL287" i="4" s="1"/>
  <c r="BH287" i="4"/>
  <c r="AJ283" i="2"/>
  <c r="BB287" i="4"/>
  <c r="AH283" i="2"/>
  <c r="AP288" i="4"/>
  <c r="AI283" i="2"/>
  <c r="AS288" i="4"/>
  <c r="AL283" i="2"/>
  <c r="AN283" i="2" s="1"/>
  <c r="AO283" i="2" s="1"/>
  <c r="AU283" i="2" s="1"/>
  <c r="AQ288" i="4"/>
  <c r="AG290" i="4"/>
  <c r="AT288" i="4"/>
  <c r="AR288" i="4"/>
  <c r="N293" i="4"/>
  <c r="W292" i="4"/>
  <c r="V292" i="4"/>
  <c r="U292" i="4"/>
  <c r="AF290" i="4"/>
  <c r="AO289" i="4"/>
  <c r="AP289" i="4" s="1"/>
  <c r="K293" i="4"/>
  <c r="D294" i="4"/>
  <c r="AB291" i="4"/>
  <c r="AC291" i="4"/>
  <c r="AD291" i="4"/>
  <c r="AE290" i="4"/>
  <c r="Z287" i="2"/>
  <c r="T287" i="2"/>
  <c r="V287" i="2" s="1"/>
  <c r="AK287" i="2"/>
  <c r="AM287" i="2" s="1"/>
  <c r="Q288" i="2"/>
  <c r="K288" i="2"/>
  <c r="AE284" i="2"/>
  <c r="W286" i="2"/>
  <c r="U286" i="2"/>
  <c r="V286" i="2"/>
  <c r="AR282" i="2"/>
  <c r="AV281" i="2"/>
  <c r="AX281" i="2"/>
  <c r="BE281" i="2" s="1"/>
  <c r="BJ281" i="2" s="1"/>
  <c r="AW281" i="2"/>
  <c r="BD281" i="2" s="1"/>
  <c r="BI281" i="2" s="1"/>
  <c r="E289" i="2"/>
  <c r="Q289" i="2" s="1"/>
  <c r="AG284" i="2"/>
  <c r="AU282" i="2"/>
  <c r="AP282" i="2"/>
  <c r="AC285" i="2"/>
  <c r="AB285" i="2"/>
  <c r="AD285" i="2"/>
  <c r="N288" i="2"/>
  <c r="AF284" i="2"/>
  <c r="AS282" i="2"/>
  <c r="AT282" i="2"/>
  <c r="W287" i="2"/>
  <c r="U287" i="2"/>
  <c r="AG291" i="4" l="1"/>
  <c r="AH290" i="4"/>
  <c r="AR289" i="4"/>
  <c r="AS289" i="4"/>
  <c r="AQ289" i="4"/>
  <c r="AE291" i="4"/>
  <c r="AU289" i="4"/>
  <c r="AT289" i="4"/>
  <c r="AL290" i="4"/>
  <c r="AN290" i="4" s="1"/>
  <c r="AI290" i="4"/>
  <c r="AV289" i="4"/>
  <c r="T293" i="4"/>
  <c r="AK293" i="4"/>
  <c r="AM293" i="4" s="1"/>
  <c r="D295" i="4"/>
  <c r="E294" i="4"/>
  <c r="N294" i="4" s="1"/>
  <c r="Q294" i="4"/>
  <c r="K294" i="4"/>
  <c r="AA292" i="4"/>
  <c r="AV288" i="4"/>
  <c r="AX288" i="4"/>
  <c r="BE288" i="4" s="1"/>
  <c r="BJ288" i="4" s="1"/>
  <c r="AW288" i="4"/>
  <c r="BD288" i="4" s="1"/>
  <c r="BI288" i="4" s="1"/>
  <c r="AF291" i="4"/>
  <c r="AJ291" i="4" s="1"/>
  <c r="AJ290" i="4"/>
  <c r="Z293" i="4"/>
  <c r="Z288" i="2"/>
  <c r="AI284" i="2"/>
  <c r="AW282" i="2"/>
  <c r="BD282" i="2" s="1"/>
  <c r="BI282" i="2" s="1"/>
  <c r="N289" i="2"/>
  <c r="K289" i="2"/>
  <c r="AJ284" i="2"/>
  <c r="AL284" i="2"/>
  <c r="AN284" i="2" s="1"/>
  <c r="AO284" i="2" s="1"/>
  <c r="AS283" i="2"/>
  <c r="AE285" i="2"/>
  <c r="T288" i="2"/>
  <c r="AK288" i="2"/>
  <c r="AM288" i="2" s="1"/>
  <c r="AR283" i="2"/>
  <c r="AG285" i="2"/>
  <c r="AA286" i="2"/>
  <c r="AZ281" i="2"/>
  <c r="BC281" i="2"/>
  <c r="BF281" i="2" s="1"/>
  <c r="BK281" i="2" s="1"/>
  <c r="AY281" i="2"/>
  <c r="BA281" i="2"/>
  <c r="AP283" i="2"/>
  <c r="AA287" i="2"/>
  <c r="AT283" i="2"/>
  <c r="AQ283" i="2"/>
  <c r="AF285" i="2"/>
  <c r="AH284" i="2"/>
  <c r="D290" i="2"/>
  <c r="AV282" i="2"/>
  <c r="AX282" i="2"/>
  <c r="BE282" i="2" s="1"/>
  <c r="BJ282" i="2" s="1"/>
  <c r="AX289" i="4" l="1"/>
  <c r="BE289" i="4" s="1"/>
  <c r="BJ289" i="4" s="1"/>
  <c r="AW289" i="4"/>
  <c r="BD289" i="4" s="1"/>
  <c r="BI289" i="4" s="1"/>
  <c r="AH291" i="4"/>
  <c r="T294" i="4"/>
  <c r="AK294" i="4"/>
  <c r="AM294" i="4" s="1"/>
  <c r="W293" i="4"/>
  <c r="V293" i="4"/>
  <c r="U293" i="4"/>
  <c r="D296" i="4"/>
  <c r="E295" i="4"/>
  <c r="Q295" i="4"/>
  <c r="K295" i="4"/>
  <c r="N295" i="4"/>
  <c r="BC289" i="4"/>
  <c r="AO290" i="4"/>
  <c r="AS290" i="4" s="1"/>
  <c r="AZ288" i="4"/>
  <c r="BC288" i="4"/>
  <c r="AY288" i="4"/>
  <c r="BA288" i="4"/>
  <c r="Z294" i="4"/>
  <c r="AQ284" i="2"/>
  <c r="AB292" i="4"/>
  <c r="AC292" i="4"/>
  <c r="AD292" i="4"/>
  <c r="AL291" i="4"/>
  <c r="AN291" i="4" s="1"/>
  <c r="AI291" i="4"/>
  <c r="AK289" i="2"/>
  <c r="AM289" i="2" s="1"/>
  <c r="Z289" i="2"/>
  <c r="T289" i="2"/>
  <c r="W289" i="2" s="1"/>
  <c r="AJ285" i="2"/>
  <c r="AV283" i="2"/>
  <c r="BC283" i="2" s="1"/>
  <c r="AU284" i="2"/>
  <c r="BB281" i="2"/>
  <c r="E290" i="2"/>
  <c r="Q290" i="2" s="1"/>
  <c r="BH281" i="2"/>
  <c r="BG281" i="2"/>
  <c r="BL281" i="2" s="1"/>
  <c r="AP284" i="2"/>
  <c r="AI285" i="2"/>
  <c r="AH285" i="2"/>
  <c r="AC287" i="2"/>
  <c r="AB287" i="2"/>
  <c r="AD287" i="2"/>
  <c r="BA282" i="2"/>
  <c r="AZ282" i="2"/>
  <c r="AY282" i="2"/>
  <c r="BC282" i="2"/>
  <c r="BF282" i="2" s="1"/>
  <c r="BK282" i="2" s="1"/>
  <c r="AL285" i="2"/>
  <c r="AN285" i="2" s="1"/>
  <c r="AR284" i="2"/>
  <c r="V288" i="2"/>
  <c r="W288" i="2"/>
  <c r="U288" i="2"/>
  <c r="AT284" i="2"/>
  <c r="AB286" i="2"/>
  <c r="AC286" i="2"/>
  <c r="AD286" i="2"/>
  <c r="AX283" i="2"/>
  <c r="BE283" i="2" s="1"/>
  <c r="BJ283" i="2" s="1"/>
  <c r="AW283" i="2"/>
  <c r="BD283" i="2" s="1"/>
  <c r="BI283" i="2" s="1"/>
  <c r="AS284" i="2"/>
  <c r="BA289" i="4" l="1"/>
  <c r="AZ289" i="4"/>
  <c r="AY289" i="4"/>
  <c r="AU290" i="4"/>
  <c r="AE292" i="4"/>
  <c r="AP290" i="4"/>
  <c r="AT290" i="4"/>
  <c r="AQ290" i="4"/>
  <c r="AO291" i="4"/>
  <c r="AT291" i="4" s="1"/>
  <c r="T295" i="4"/>
  <c r="AK295" i="4"/>
  <c r="AM295" i="4" s="1"/>
  <c r="D297" i="4"/>
  <c r="E296" i="4"/>
  <c r="Q296" i="4"/>
  <c r="K296" i="4"/>
  <c r="N296" i="4"/>
  <c r="BB288" i="4"/>
  <c r="AG292" i="4"/>
  <c r="BH288" i="4"/>
  <c r="BG288" i="4"/>
  <c r="BL288" i="4" s="1"/>
  <c r="BF288" i="4"/>
  <c r="BK288" i="4" s="1"/>
  <c r="Z295" i="4"/>
  <c r="AF292" i="4"/>
  <c r="AR290" i="4"/>
  <c r="BG289" i="4"/>
  <c r="BL289" i="4" s="1"/>
  <c r="BF289" i="4"/>
  <c r="BK289" i="4" s="1"/>
  <c r="BH289" i="4"/>
  <c r="AA293" i="4"/>
  <c r="W294" i="4"/>
  <c r="U294" i="4"/>
  <c r="V294" i="4"/>
  <c r="U289" i="2"/>
  <c r="D291" i="2"/>
  <c r="BF283" i="2"/>
  <c r="BK283" i="2" s="1"/>
  <c r="V289" i="2"/>
  <c r="K290" i="2"/>
  <c r="N290" i="2"/>
  <c r="AE287" i="2"/>
  <c r="AG286" i="2"/>
  <c r="AO285" i="2"/>
  <c r="AT285" i="2" s="1"/>
  <c r="BH283" i="2"/>
  <c r="BG283" i="2"/>
  <c r="BL283" i="2" s="1"/>
  <c r="E291" i="2"/>
  <c r="N291" i="2" s="1"/>
  <c r="AF286" i="2"/>
  <c r="AZ283" i="2"/>
  <c r="BH282" i="2"/>
  <c r="BG282" i="2"/>
  <c r="BL282" i="2" s="1"/>
  <c r="AF287" i="2"/>
  <c r="AA288" i="2"/>
  <c r="AE286" i="2"/>
  <c r="BA283" i="2"/>
  <c r="BB282" i="2"/>
  <c r="AV284" i="2"/>
  <c r="AX284" i="2"/>
  <c r="BE284" i="2" s="1"/>
  <c r="BJ284" i="2" s="1"/>
  <c r="AW284" i="2"/>
  <c r="BD284" i="2" s="1"/>
  <c r="BI284" i="2" s="1"/>
  <c r="AY283" i="2"/>
  <c r="AG287" i="2"/>
  <c r="BB289" i="4" l="1"/>
  <c r="AJ292" i="4"/>
  <c r="AS291" i="4"/>
  <c r="AU291" i="4"/>
  <c r="AP291" i="4"/>
  <c r="AR291" i="4"/>
  <c r="AA294" i="4"/>
  <c r="AH292" i="4"/>
  <c r="T296" i="4"/>
  <c r="AK296" i="4"/>
  <c r="AM296" i="4" s="1"/>
  <c r="D298" i="4"/>
  <c r="E297" i="4"/>
  <c r="N297" i="4" s="1"/>
  <c r="Q297" i="4"/>
  <c r="K297" i="4"/>
  <c r="AL292" i="4"/>
  <c r="AN292" i="4" s="1"/>
  <c r="Z296" i="4"/>
  <c r="W295" i="4"/>
  <c r="V295" i="4"/>
  <c r="U295" i="4"/>
  <c r="AB293" i="4"/>
  <c r="AC293" i="4"/>
  <c r="AD293" i="4"/>
  <c r="AX290" i="4"/>
  <c r="BE290" i="4" s="1"/>
  <c r="BJ290" i="4" s="1"/>
  <c r="AW290" i="4"/>
  <c r="BD290" i="4" s="1"/>
  <c r="BI290" i="4" s="1"/>
  <c r="AV290" i="4"/>
  <c r="AI292" i="4"/>
  <c r="AQ291" i="4"/>
  <c r="AA289" i="2"/>
  <c r="AB289" i="2" s="1"/>
  <c r="Q291" i="2"/>
  <c r="T290" i="2"/>
  <c r="V290" i="2" s="1"/>
  <c r="AK290" i="2"/>
  <c r="AM290" i="2" s="1"/>
  <c r="Z290" i="2"/>
  <c r="AJ287" i="2"/>
  <c r="BB283" i="2"/>
  <c r="AH286" i="2"/>
  <c r="AP285" i="2"/>
  <c r="AL286" i="2"/>
  <c r="AN286" i="2" s="1"/>
  <c r="AI286" i="2"/>
  <c r="AS285" i="2"/>
  <c r="AC289" i="2"/>
  <c r="D292" i="2"/>
  <c r="AL287" i="2"/>
  <c r="AN287" i="2" s="1"/>
  <c r="AU285" i="2"/>
  <c r="AQ285" i="2"/>
  <c r="AJ286" i="2"/>
  <c r="AI287" i="2"/>
  <c r="AH287" i="2"/>
  <c r="AZ284" i="2"/>
  <c r="BC284" i="2"/>
  <c r="BF284" i="2" s="1"/>
  <c r="BK284" i="2" s="1"/>
  <c r="AY284" i="2"/>
  <c r="BA284" i="2"/>
  <c r="AC288" i="2"/>
  <c r="AB288" i="2"/>
  <c r="AD288" i="2"/>
  <c r="K291" i="2"/>
  <c r="AR285" i="2"/>
  <c r="AX291" i="4" l="1"/>
  <c r="BE291" i="4" s="1"/>
  <c r="BJ291" i="4" s="1"/>
  <c r="AW291" i="4"/>
  <c r="BD291" i="4" s="1"/>
  <c r="BI291" i="4" s="1"/>
  <c r="AV291" i="4"/>
  <c r="BC291" i="4" s="1"/>
  <c r="AG293" i="4"/>
  <c r="T297" i="4"/>
  <c r="AK297" i="4"/>
  <c r="AM297" i="4" s="1"/>
  <c r="AO292" i="4"/>
  <c r="AP292" i="4" s="1"/>
  <c r="AA295" i="4"/>
  <c r="E298" i="4"/>
  <c r="D299" i="4" s="1"/>
  <c r="Q298" i="4"/>
  <c r="K298" i="4"/>
  <c r="BA290" i="4"/>
  <c r="AZ290" i="4"/>
  <c r="BC290" i="4"/>
  <c r="AY290" i="4"/>
  <c r="AF293" i="4"/>
  <c r="Z297" i="4"/>
  <c r="AB294" i="4"/>
  <c r="AC294" i="4"/>
  <c r="AD294" i="4"/>
  <c r="AE293" i="4"/>
  <c r="W296" i="4"/>
  <c r="V296" i="4"/>
  <c r="U296" i="4"/>
  <c r="AD289" i="2"/>
  <c r="AG289" i="2" s="1"/>
  <c r="Z291" i="2"/>
  <c r="W290" i="2"/>
  <c r="U290" i="2"/>
  <c r="AE288" i="2"/>
  <c r="AO287" i="2"/>
  <c r="AQ287" i="2" s="1"/>
  <c r="E292" i="2"/>
  <c r="N292" i="2" s="1"/>
  <c r="AK291" i="2"/>
  <c r="AM291" i="2" s="1"/>
  <c r="T291" i="2"/>
  <c r="BH284" i="2"/>
  <c r="BG284" i="2"/>
  <c r="BL284" i="2" s="1"/>
  <c r="AV285" i="2"/>
  <c r="AX285" i="2"/>
  <c r="BE285" i="2" s="1"/>
  <c r="BJ285" i="2" s="1"/>
  <c r="AW285" i="2"/>
  <c r="BD285" i="2" s="1"/>
  <c r="BI285" i="2" s="1"/>
  <c r="AF288" i="2"/>
  <c r="AO286" i="2"/>
  <c r="AQ286" i="2" s="1"/>
  <c r="AG288" i="2"/>
  <c r="BB284" i="2"/>
  <c r="AH293" i="4" l="1"/>
  <c r="AZ291" i="4"/>
  <c r="BA291" i="4"/>
  <c r="AY291" i="4"/>
  <c r="AE289" i="2"/>
  <c r="AI289" i="2" s="1"/>
  <c r="AF289" i="2"/>
  <c r="AG294" i="4"/>
  <c r="Z298" i="4"/>
  <c r="AQ292" i="4"/>
  <c r="AS292" i="4"/>
  <c r="E299" i="4"/>
  <c r="D300" i="4" s="1"/>
  <c r="Q299" i="4"/>
  <c r="K299" i="4"/>
  <c r="AA296" i="4"/>
  <c r="AL293" i="4"/>
  <c r="AN293" i="4" s="1"/>
  <c r="AI293" i="4"/>
  <c r="BF290" i="4"/>
  <c r="BK290" i="4" s="1"/>
  <c r="BH290" i="4"/>
  <c r="BG290" i="4"/>
  <c r="BL290" i="4" s="1"/>
  <c r="BH291" i="4"/>
  <c r="BG291" i="4"/>
  <c r="BL291" i="4" s="1"/>
  <c r="BF291" i="4"/>
  <c r="BK291" i="4" s="1"/>
  <c r="AF294" i="4"/>
  <c r="AH294" i="4" s="1"/>
  <c r="AJ293" i="4"/>
  <c r="AR292" i="4"/>
  <c r="AT292" i="4"/>
  <c r="AE294" i="4"/>
  <c r="BB290" i="4"/>
  <c r="N298" i="4"/>
  <c r="AB295" i="4"/>
  <c r="AC295" i="4"/>
  <c r="AD295" i="4"/>
  <c r="AU292" i="4"/>
  <c r="W297" i="4"/>
  <c r="U297" i="4"/>
  <c r="V297" i="4"/>
  <c r="AA290" i="2"/>
  <c r="AB290" i="2" s="1"/>
  <c r="AH289" i="2"/>
  <c r="AI288" i="2"/>
  <c r="AJ288" i="2"/>
  <c r="AS287" i="2"/>
  <c r="AT287" i="2"/>
  <c r="AH288" i="2"/>
  <c r="AU287" i="2"/>
  <c r="AS286" i="2"/>
  <c r="AZ285" i="2"/>
  <c r="BC285" i="2"/>
  <c r="BF285" i="2" s="1"/>
  <c r="BK285" i="2" s="1"/>
  <c r="BA285" i="2"/>
  <c r="AY285" i="2"/>
  <c r="Q292" i="2"/>
  <c r="AP287" i="2"/>
  <c r="AL288" i="2"/>
  <c r="AN288" i="2" s="1"/>
  <c r="AP286" i="2"/>
  <c r="K292" i="2"/>
  <c r="T292" i="2" s="1"/>
  <c r="AR286" i="2"/>
  <c r="W291" i="2"/>
  <c r="U291" i="2"/>
  <c r="V291" i="2"/>
  <c r="AT286" i="2"/>
  <c r="AU286" i="2"/>
  <c r="D293" i="2"/>
  <c r="AR287" i="2"/>
  <c r="AL289" i="2" l="1"/>
  <c r="AN289" i="2" s="1"/>
  <c r="AJ289" i="2"/>
  <c r="BB291" i="4"/>
  <c r="AD290" i="2"/>
  <c r="AC290" i="2"/>
  <c r="AF295" i="4"/>
  <c r="Z299" i="4"/>
  <c r="E300" i="4"/>
  <c r="N300" i="4" s="1"/>
  <c r="AG295" i="4"/>
  <c r="T298" i="4"/>
  <c r="AK298" i="4"/>
  <c r="AM298" i="4" s="1"/>
  <c r="AO293" i="4"/>
  <c r="AT293" i="4" s="1"/>
  <c r="AB296" i="4"/>
  <c r="AC296" i="4"/>
  <c r="AD296" i="4"/>
  <c r="AA297" i="4"/>
  <c r="AE295" i="4"/>
  <c r="AL294" i="4"/>
  <c r="AN294" i="4" s="1"/>
  <c r="AI294" i="4"/>
  <c r="AV292" i="4"/>
  <c r="AX292" i="4"/>
  <c r="BE292" i="4" s="1"/>
  <c r="BJ292" i="4" s="1"/>
  <c r="AW292" i="4"/>
  <c r="BD292" i="4" s="1"/>
  <c r="BI292" i="4" s="1"/>
  <c r="AJ294" i="4"/>
  <c r="N299" i="4"/>
  <c r="BB285" i="2"/>
  <c r="AW287" i="2"/>
  <c r="BD287" i="2" s="1"/>
  <c r="BI287" i="2" s="1"/>
  <c r="AV287" i="2"/>
  <c r="AX287" i="2"/>
  <c r="BE287" i="2" s="1"/>
  <c r="BJ287" i="2" s="1"/>
  <c r="AO288" i="2"/>
  <c r="AT288" i="2" s="1"/>
  <c r="Z292" i="2"/>
  <c r="W292" i="2"/>
  <c r="V292" i="2"/>
  <c r="U292" i="2"/>
  <c r="E293" i="2"/>
  <c r="Q293" i="2" s="1"/>
  <c r="AA291" i="2"/>
  <c r="AK292" i="2"/>
  <c r="AM292" i="2" s="1"/>
  <c r="AV286" i="2"/>
  <c r="AW286" i="2"/>
  <c r="BD286" i="2" s="1"/>
  <c r="BI286" i="2" s="1"/>
  <c r="AX286" i="2"/>
  <c r="BE286" i="2" s="1"/>
  <c r="BJ286" i="2" s="1"/>
  <c r="BH285" i="2"/>
  <c r="BG285" i="2"/>
  <c r="BL285" i="2" s="1"/>
  <c r="AO289" i="2"/>
  <c r="AP289" i="2" s="1"/>
  <c r="AF290" i="2" l="1"/>
  <c r="AE290" i="2"/>
  <c r="AG290" i="2"/>
  <c r="AJ295" i="4"/>
  <c r="AH295" i="4"/>
  <c r="AF296" i="4"/>
  <c r="AZ292" i="4"/>
  <c r="BC292" i="4"/>
  <c r="AY292" i="4"/>
  <c r="BA292" i="4"/>
  <c r="AL295" i="4"/>
  <c r="AN295" i="4" s="1"/>
  <c r="AI295" i="4"/>
  <c r="AS293" i="4"/>
  <c r="K300" i="4"/>
  <c r="AB297" i="4"/>
  <c r="AC297" i="4"/>
  <c r="AD297" i="4"/>
  <c r="AE296" i="4"/>
  <c r="AQ293" i="4"/>
  <c r="AR293" i="4"/>
  <c r="AP293" i="4"/>
  <c r="Q300" i="4"/>
  <c r="Z300" i="4" s="1"/>
  <c r="D301" i="4"/>
  <c r="T299" i="4"/>
  <c r="AK299" i="4"/>
  <c r="AM299" i="4" s="1"/>
  <c r="AO294" i="4"/>
  <c r="AR294" i="4" s="1"/>
  <c r="AG296" i="4"/>
  <c r="AU293" i="4"/>
  <c r="W298" i="4"/>
  <c r="U298" i="4"/>
  <c r="V298" i="4"/>
  <c r="AS289" i="2"/>
  <c r="AB291" i="2"/>
  <c r="AC291" i="2"/>
  <c r="AD291" i="2"/>
  <c r="AU288" i="2"/>
  <c r="BC286" i="2"/>
  <c r="BF286" i="2" s="1"/>
  <c r="BK286" i="2" s="1"/>
  <c r="AY286" i="2"/>
  <c r="AZ286" i="2"/>
  <c r="BA286" i="2"/>
  <c r="K293" i="2"/>
  <c r="AS288" i="2"/>
  <c r="AQ288" i="2"/>
  <c r="AU289" i="2"/>
  <c r="AQ289" i="2"/>
  <c r="N293" i="2"/>
  <c r="D294" i="2"/>
  <c r="AP288" i="2"/>
  <c r="BA287" i="2"/>
  <c r="AY287" i="2"/>
  <c r="AZ287" i="2"/>
  <c r="BC287" i="2"/>
  <c r="BF287" i="2" s="1"/>
  <c r="BK287" i="2" s="1"/>
  <c r="AR289" i="2"/>
  <c r="AT289" i="2"/>
  <c r="AA292" i="2"/>
  <c r="AR288" i="2"/>
  <c r="AH290" i="2" l="1"/>
  <c r="AJ290" i="2"/>
  <c r="AL290" i="2"/>
  <c r="AN290" i="2" s="1"/>
  <c r="AI290" i="2"/>
  <c r="AH296" i="4"/>
  <c r="AG297" i="4"/>
  <c r="E301" i="4"/>
  <c r="D302" i="4" s="1"/>
  <c r="K301" i="4"/>
  <c r="Q301" i="4"/>
  <c r="AL296" i="4"/>
  <c r="AN296" i="4" s="1"/>
  <c r="AI296" i="4"/>
  <c r="BH292" i="4"/>
  <c r="BG292" i="4"/>
  <c r="BL292" i="4" s="1"/>
  <c r="BF292" i="4"/>
  <c r="BK292" i="4" s="1"/>
  <c r="AU294" i="4"/>
  <c r="AX294" i="4" s="1"/>
  <c r="BE294" i="4" s="1"/>
  <c r="BJ294" i="4" s="1"/>
  <c r="AT294" i="4"/>
  <c r="AO295" i="4"/>
  <c r="AP295" i="4" s="1"/>
  <c r="AS294" i="4"/>
  <c r="AP294" i="4"/>
  <c r="AX293" i="4"/>
  <c r="BE293" i="4" s="1"/>
  <c r="BJ293" i="4" s="1"/>
  <c r="AW293" i="4"/>
  <c r="BD293" i="4" s="1"/>
  <c r="BI293" i="4" s="1"/>
  <c r="AV293" i="4"/>
  <c r="AF297" i="4"/>
  <c r="AK300" i="4"/>
  <c r="AM300" i="4" s="1"/>
  <c r="AA298" i="4"/>
  <c r="AQ294" i="4"/>
  <c r="W299" i="4"/>
  <c r="U299" i="4"/>
  <c r="V299" i="4"/>
  <c r="AE297" i="4"/>
  <c r="AJ296" i="4"/>
  <c r="BB292" i="4"/>
  <c r="T300" i="4"/>
  <c r="AG291" i="2"/>
  <c r="AB292" i="2"/>
  <c r="AC292" i="2"/>
  <c r="AW288" i="2"/>
  <c r="BD288" i="2" s="1"/>
  <c r="BI288" i="2" s="1"/>
  <c r="AV288" i="2"/>
  <c r="AX288" i="2"/>
  <c r="BE288" i="2" s="1"/>
  <c r="BJ288" i="2" s="1"/>
  <c r="BB287" i="2"/>
  <c r="T293" i="2"/>
  <c r="AK293" i="2"/>
  <c r="AM293" i="2" s="1"/>
  <c r="AW289" i="2"/>
  <c r="BD289" i="2" s="1"/>
  <c r="BI289" i="2" s="1"/>
  <c r="BB286" i="2"/>
  <c r="AF291" i="2"/>
  <c r="E294" i="2"/>
  <c r="D295" i="2" s="1"/>
  <c r="AD292" i="2"/>
  <c r="AV289" i="2"/>
  <c r="AX289" i="2"/>
  <c r="BE289" i="2" s="1"/>
  <c r="BJ289" i="2" s="1"/>
  <c r="BG286" i="2"/>
  <c r="BL286" i="2" s="1"/>
  <c r="BH286" i="2"/>
  <c r="AE291" i="2"/>
  <c r="BH287" i="2"/>
  <c r="BG287" i="2"/>
  <c r="BL287" i="2" s="1"/>
  <c r="Z293" i="2"/>
  <c r="AO290" i="2"/>
  <c r="AQ290" i="2" s="1"/>
  <c r="AU295" i="4" l="1"/>
  <c r="AH297" i="4"/>
  <c r="AH291" i="2"/>
  <c r="AR295" i="4"/>
  <c r="AQ295" i="4"/>
  <c r="AS295" i="4"/>
  <c r="AT295" i="4"/>
  <c r="D303" i="4"/>
  <c r="E302" i="4"/>
  <c r="N302" i="4" s="1"/>
  <c r="Q302" i="4"/>
  <c r="K302" i="4"/>
  <c r="AL297" i="4"/>
  <c r="AN297" i="4" s="1"/>
  <c r="AI297" i="4"/>
  <c r="AA299" i="4"/>
  <c r="BC293" i="4"/>
  <c r="AY293" i="4"/>
  <c r="BA293" i="4"/>
  <c r="AZ293" i="4"/>
  <c r="Z301" i="4"/>
  <c r="W300" i="4"/>
  <c r="V300" i="4"/>
  <c r="U300" i="4"/>
  <c r="AV294" i="4"/>
  <c r="AO296" i="4"/>
  <c r="AU296" i="4" s="1"/>
  <c r="AW294" i="4"/>
  <c r="BD294" i="4" s="1"/>
  <c r="BI294" i="4" s="1"/>
  <c r="AB298" i="4"/>
  <c r="AC298" i="4"/>
  <c r="AD298" i="4"/>
  <c r="AJ297" i="4"/>
  <c r="N301" i="4"/>
  <c r="AG292" i="2"/>
  <c r="AU290" i="2"/>
  <c r="AS290" i="2"/>
  <c r="E295" i="2"/>
  <c r="Q295" i="2" s="1"/>
  <c r="AY288" i="2"/>
  <c r="BA288" i="2"/>
  <c r="AZ288" i="2"/>
  <c r="BC288" i="2"/>
  <c r="BF288" i="2" s="1"/>
  <c r="BK288" i="2" s="1"/>
  <c r="AR290" i="2"/>
  <c r="AP290" i="2"/>
  <c r="AL291" i="2"/>
  <c r="AN291" i="2" s="1"/>
  <c r="AI291" i="2"/>
  <c r="K294" i="2"/>
  <c r="AJ291" i="2"/>
  <c r="W293" i="2"/>
  <c r="V293" i="2"/>
  <c r="U293" i="2"/>
  <c r="AT290" i="2"/>
  <c r="N294" i="2"/>
  <c r="AF292" i="2"/>
  <c r="BC289" i="2"/>
  <c r="BF289" i="2" s="1"/>
  <c r="BK289" i="2" s="1"/>
  <c r="AY289" i="2"/>
  <c r="BA289" i="2"/>
  <c r="AZ289" i="2"/>
  <c r="Q294" i="2"/>
  <c r="Z294" i="2" s="1"/>
  <c r="AE292" i="2"/>
  <c r="AX295" i="4" l="1"/>
  <c r="BE295" i="4" s="1"/>
  <c r="BJ295" i="4" s="1"/>
  <c r="AS296" i="4"/>
  <c r="AV295" i="4"/>
  <c r="BC295" i="4" s="1"/>
  <c r="AW295" i="4"/>
  <c r="BD295" i="4" s="1"/>
  <c r="BI295" i="4" s="1"/>
  <c r="AG298" i="4"/>
  <c r="AP296" i="4"/>
  <c r="AT296" i="4"/>
  <c r="T302" i="4"/>
  <c r="AK302" i="4"/>
  <c r="AM302" i="4" s="1"/>
  <c r="AE298" i="4"/>
  <c r="AQ296" i="4"/>
  <c r="AR296" i="4"/>
  <c r="BA294" i="4"/>
  <c r="AZ294" i="4"/>
  <c r="BC294" i="4"/>
  <c r="AY294" i="4"/>
  <c r="AA300" i="4"/>
  <c r="BG293" i="4"/>
  <c r="BL293" i="4" s="1"/>
  <c r="BF293" i="4"/>
  <c r="BK293" i="4" s="1"/>
  <c r="BH293" i="4"/>
  <c r="AO297" i="4"/>
  <c r="AT297" i="4" s="1"/>
  <c r="AB299" i="4"/>
  <c r="AC299" i="4"/>
  <c r="AD299" i="4"/>
  <c r="D304" i="4"/>
  <c r="E303" i="4"/>
  <c r="Q303" i="4" s="1"/>
  <c r="N303" i="4"/>
  <c r="T301" i="4"/>
  <c r="AK301" i="4"/>
  <c r="AM301" i="4" s="1"/>
  <c r="Z302" i="4"/>
  <c r="AF298" i="4"/>
  <c r="BB293" i="4"/>
  <c r="D296" i="2"/>
  <c r="AJ292" i="2"/>
  <c r="BH289" i="2"/>
  <c r="BG289" i="2"/>
  <c r="BL289" i="2" s="1"/>
  <c r="E296" i="2"/>
  <c r="Q296" i="2" s="1"/>
  <c r="N296" i="2"/>
  <c r="T294" i="2"/>
  <c r="AK294" i="2"/>
  <c r="AM294" i="2" s="1"/>
  <c r="AX290" i="2"/>
  <c r="BE290" i="2" s="1"/>
  <c r="BJ290" i="2" s="1"/>
  <c r="AW290" i="2"/>
  <c r="BD290" i="2" s="1"/>
  <c r="BI290" i="2" s="1"/>
  <c r="AV290" i="2"/>
  <c r="BB288" i="2"/>
  <c r="K295" i="2"/>
  <c r="AO291" i="2"/>
  <c r="AS291" i="2" s="1"/>
  <c r="AA293" i="2"/>
  <c r="AL292" i="2"/>
  <c r="AN292" i="2" s="1"/>
  <c r="AI292" i="2"/>
  <c r="BB289" i="2"/>
  <c r="BH288" i="2"/>
  <c r="BG288" i="2"/>
  <c r="BL288" i="2" s="1"/>
  <c r="N295" i="2"/>
  <c r="AH292" i="2"/>
  <c r="AY295" i="4" l="1"/>
  <c r="AZ295" i="4"/>
  <c r="BA295" i="4"/>
  <c r="AJ298" i="4"/>
  <c r="AQ297" i="4"/>
  <c r="AF299" i="4"/>
  <c r="AR297" i="4"/>
  <c r="AS297" i="4"/>
  <c r="AU297" i="4"/>
  <c r="BB294" i="4"/>
  <c r="AP297" i="4"/>
  <c r="W301" i="4"/>
  <c r="U301" i="4"/>
  <c r="V301" i="4"/>
  <c r="AG299" i="4"/>
  <c r="E304" i="4"/>
  <c r="D305" i="4" s="1"/>
  <c r="N304" i="4"/>
  <c r="Q304" i="4"/>
  <c r="AV296" i="4"/>
  <c r="AX296" i="4"/>
  <c r="BE296" i="4" s="1"/>
  <c r="BJ296" i="4" s="1"/>
  <c r="AW296" i="4"/>
  <c r="BD296" i="4" s="1"/>
  <c r="BI296" i="4" s="1"/>
  <c r="BH295" i="4"/>
  <c r="BG295" i="4"/>
  <c r="BL295" i="4" s="1"/>
  <c r="BF295" i="4"/>
  <c r="BK295" i="4" s="1"/>
  <c r="AH298" i="4"/>
  <c r="K303" i="4"/>
  <c r="AK303" i="4" s="1"/>
  <c r="AM303" i="4" s="1"/>
  <c r="AE299" i="4"/>
  <c r="BF294" i="4"/>
  <c r="BK294" i="4" s="1"/>
  <c r="BH294" i="4"/>
  <c r="BG294" i="4"/>
  <c r="BL294" i="4" s="1"/>
  <c r="W302" i="4"/>
  <c r="U302" i="4"/>
  <c r="V302" i="4"/>
  <c r="AB300" i="4"/>
  <c r="AC300" i="4"/>
  <c r="AD300" i="4"/>
  <c r="AL298" i="4"/>
  <c r="AN298" i="4" s="1"/>
  <c r="AI298" i="4"/>
  <c r="AP291" i="2"/>
  <c r="AT291" i="2"/>
  <c r="AR291" i="2"/>
  <c r="AQ291" i="2"/>
  <c r="AU291" i="2"/>
  <c r="W294" i="2"/>
  <c r="V294" i="2"/>
  <c r="U294" i="2"/>
  <c r="AZ290" i="2"/>
  <c r="BC290" i="2"/>
  <c r="BF290" i="2" s="1"/>
  <c r="BK290" i="2" s="1"/>
  <c r="AY290" i="2"/>
  <c r="BA290" i="2"/>
  <c r="AO292" i="2"/>
  <c r="AS292" i="2" s="1"/>
  <c r="D297" i="2"/>
  <c r="T295" i="2"/>
  <c r="AK295" i="2"/>
  <c r="AM295" i="2" s="1"/>
  <c r="Z295" i="2"/>
  <c r="AB293" i="2"/>
  <c r="AC293" i="2"/>
  <c r="AD293" i="2"/>
  <c r="K296" i="2"/>
  <c r="T296" i="2" s="1"/>
  <c r="BB295" i="4" l="1"/>
  <c r="AV297" i="4"/>
  <c r="BC297" i="4" s="1"/>
  <c r="AX297" i="4"/>
  <c r="BE297" i="4" s="1"/>
  <c r="BJ297" i="4" s="1"/>
  <c r="AW297" i="4"/>
  <c r="BD297" i="4" s="1"/>
  <c r="BI297" i="4" s="1"/>
  <c r="AJ299" i="4"/>
  <c r="AH299" i="4"/>
  <c r="AE300" i="4"/>
  <c r="E305" i="4"/>
  <c r="K305" i="4" s="1"/>
  <c r="AA301" i="4"/>
  <c r="AO298" i="4"/>
  <c r="AP298" i="4" s="1"/>
  <c r="AZ296" i="4"/>
  <c r="BC296" i="4"/>
  <c r="AY296" i="4"/>
  <c r="BA296" i="4"/>
  <c r="T303" i="4"/>
  <c r="AG300" i="4"/>
  <c r="AF300" i="4"/>
  <c r="AA302" i="4"/>
  <c r="AL299" i="4"/>
  <c r="AN299" i="4" s="1"/>
  <c r="AI299" i="4"/>
  <c r="K304" i="4"/>
  <c r="AK304" i="4" s="1"/>
  <c r="AM304" i="4" s="1"/>
  <c r="Z303" i="4"/>
  <c r="AV291" i="2"/>
  <c r="BC291" i="2" s="1"/>
  <c r="BH291" i="2" s="1"/>
  <c r="AU292" i="2"/>
  <c r="AW291" i="2"/>
  <c r="BD291" i="2" s="1"/>
  <c r="BI291" i="2" s="1"/>
  <c r="AK296" i="2"/>
  <c r="AM296" i="2" s="1"/>
  <c r="AF293" i="2"/>
  <c r="AX291" i="2"/>
  <c r="BE291" i="2" s="1"/>
  <c r="BJ291" i="2" s="1"/>
  <c r="BB290" i="2"/>
  <c r="Z296" i="2"/>
  <c r="V296" i="2"/>
  <c r="W296" i="2"/>
  <c r="U296" i="2"/>
  <c r="AG293" i="2"/>
  <c r="AT292" i="2"/>
  <c r="AP292" i="2"/>
  <c r="BH290" i="2"/>
  <c r="BG290" i="2"/>
  <c r="BL290" i="2" s="1"/>
  <c r="AA294" i="2"/>
  <c r="W295" i="2"/>
  <c r="V295" i="2"/>
  <c r="U295" i="2"/>
  <c r="AR292" i="2"/>
  <c r="AE293" i="2"/>
  <c r="Q297" i="2"/>
  <c r="N297" i="2"/>
  <c r="E297" i="2"/>
  <c r="D298" i="2" s="1"/>
  <c r="AQ292" i="2"/>
  <c r="BA297" i="4" l="1"/>
  <c r="AY297" i="4"/>
  <c r="AJ300" i="4"/>
  <c r="AZ297" i="4"/>
  <c r="AI300" i="4"/>
  <c r="T304" i="4"/>
  <c r="V304" i="4" s="1"/>
  <c r="Z304" i="4"/>
  <c r="BH296" i="4"/>
  <c r="BG296" i="4"/>
  <c r="BL296" i="4" s="1"/>
  <c r="BF296" i="4"/>
  <c r="BK296" i="4" s="1"/>
  <c r="AU298" i="4"/>
  <c r="AT298" i="4"/>
  <c r="AB301" i="4"/>
  <c r="AC301" i="4"/>
  <c r="AD301" i="4"/>
  <c r="N305" i="4"/>
  <c r="AH300" i="4"/>
  <c r="AS298" i="4"/>
  <c r="AL300" i="4"/>
  <c r="AN300" i="4" s="1"/>
  <c r="AB302" i="4"/>
  <c r="AC302" i="4"/>
  <c r="AD302" i="4"/>
  <c r="AR298" i="4"/>
  <c r="AQ298" i="4"/>
  <c r="BG297" i="4"/>
  <c r="BL297" i="4" s="1"/>
  <c r="BF297" i="4"/>
  <c r="BK297" i="4" s="1"/>
  <c r="BH297" i="4"/>
  <c r="Q305" i="4"/>
  <c r="Z305" i="4" s="1"/>
  <c r="D306" i="4"/>
  <c r="AO299" i="4"/>
  <c r="AQ299" i="4" s="1"/>
  <c r="W303" i="4"/>
  <c r="V303" i="4"/>
  <c r="U303" i="4"/>
  <c r="BB296" i="4"/>
  <c r="BF291" i="2"/>
  <c r="BK291" i="2" s="1"/>
  <c r="AZ291" i="2"/>
  <c r="BG291" i="2"/>
  <c r="BL291" i="2" s="1"/>
  <c r="AY291" i="2"/>
  <c r="BA291" i="2"/>
  <c r="AH293" i="2"/>
  <c r="AJ293" i="2"/>
  <c r="AA296" i="2"/>
  <c r="AD296" i="2" s="1"/>
  <c r="E298" i="2"/>
  <c r="N298" i="2" s="1"/>
  <c r="AC294" i="2"/>
  <c r="AB294" i="2"/>
  <c r="AD294" i="2"/>
  <c r="AL293" i="2"/>
  <c r="AN293" i="2" s="1"/>
  <c r="AI293" i="2"/>
  <c r="K297" i="2"/>
  <c r="T297" i="2" s="1"/>
  <c r="AW292" i="2"/>
  <c r="BD292" i="2" s="1"/>
  <c r="BI292" i="2" s="1"/>
  <c r="AX292" i="2"/>
  <c r="BE292" i="2" s="1"/>
  <c r="BJ292" i="2" s="1"/>
  <c r="AV292" i="2"/>
  <c r="AA295" i="2"/>
  <c r="BB297" i="4" l="1"/>
  <c r="W304" i="4"/>
  <c r="AG302" i="4"/>
  <c r="U304" i="4"/>
  <c r="AR299" i="4"/>
  <c r="AT299" i="4"/>
  <c r="AE301" i="4"/>
  <c r="AS299" i="4"/>
  <c r="AA303" i="4"/>
  <c r="AX298" i="4"/>
  <c r="BE298" i="4" s="1"/>
  <c r="BJ298" i="4" s="1"/>
  <c r="AW298" i="4"/>
  <c r="BD298" i="4" s="1"/>
  <c r="BI298" i="4" s="1"/>
  <c r="AV298" i="4"/>
  <c r="AF301" i="4"/>
  <c r="AP299" i="4"/>
  <c r="E306" i="4"/>
  <c r="D307" i="4" s="1"/>
  <c r="N306" i="4"/>
  <c r="Q306" i="4"/>
  <c r="AF302" i="4"/>
  <c r="T305" i="4"/>
  <c r="AK305" i="4"/>
  <c r="AM305" i="4" s="1"/>
  <c r="AU299" i="4"/>
  <c r="AX299" i="4" s="1"/>
  <c r="BE299" i="4" s="1"/>
  <c r="BJ299" i="4" s="1"/>
  <c r="AE302" i="4"/>
  <c r="AO300" i="4"/>
  <c r="AP300" i="4" s="1"/>
  <c r="AG301" i="4"/>
  <c r="BB291" i="2"/>
  <c r="K298" i="2"/>
  <c r="T298" i="2" s="1"/>
  <c r="AC296" i="2"/>
  <c r="AB296" i="2"/>
  <c r="Q298" i="2"/>
  <c r="D299" i="2"/>
  <c r="AK297" i="2"/>
  <c r="AM297" i="2" s="1"/>
  <c r="Z297" i="2"/>
  <c r="AG294" i="2"/>
  <c r="AC295" i="2"/>
  <c r="AB295" i="2"/>
  <c r="AD295" i="2"/>
  <c r="V297" i="2"/>
  <c r="W297" i="2"/>
  <c r="U297" i="2"/>
  <c r="AO293" i="2"/>
  <c r="AP293" i="2" s="1"/>
  <c r="AE294" i="2"/>
  <c r="E299" i="2"/>
  <c r="Q299" i="2" s="1"/>
  <c r="AY292" i="2"/>
  <c r="BA292" i="2"/>
  <c r="AZ292" i="2"/>
  <c r="BC292" i="2"/>
  <c r="BF292" i="2" s="1"/>
  <c r="BK292" i="2" s="1"/>
  <c r="AF294" i="2"/>
  <c r="AI301" i="4" l="1"/>
  <c r="AG296" i="2"/>
  <c r="AA304" i="4"/>
  <c r="AB304" i="4" s="1"/>
  <c r="AJ302" i="4"/>
  <c r="AL301" i="4"/>
  <c r="AN301" i="4" s="1"/>
  <c r="AO301" i="4" s="1"/>
  <c r="AJ301" i="4"/>
  <c r="E307" i="4"/>
  <c r="D308" i="4" s="1"/>
  <c r="Q307" i="4"/>
  <c r="K307" i="4"/>
  <c r="AQ300" i="4"/>
  <c r="AU300" i="4"/>
  <c r="AV299" i="4"/>
  <c r="AB303" i="4"/>
  <c r="AC303" i="4"/>
  <c r="AD303" i="4"/>
  <c r="AR300" i="4"/>
  <c r="AW299" i="4"/>
  <c r="BD299" i="4" s="1"/>
  <c r="BI299" i="4" s="1"/>
  <c r="AH301" i="4"/>
  <c r="AT300" i="4"/>
  <c r="AS300" i="4"/>
  <c r="AH302" i="4"/>
  <c r="AL302" i="4"/>
  <c r="AN302" i="4" s="1"/>
  <c r="AI302" i="4"/>
  <c r="W305" i="4"/>
  <c r="V305" i="4"/>
  <c r="U305" i="4"/>
  <c r="K306" i="4"/>
  <c r="Z306" i="4" s="1"/>
  <c r="BA298" i="4"/>
  <c r="AZ298" i="4"/>
  <c r="BC298" i="4"/>
  <c r="AY298" i="4"/>
  <c r="AK298" i="2"/>
  <c r="AM298" i="2" s="1"/>
  <c r="AF296" i="2"/>
  <c r="AE296" i="2"/>
  <c r="Z298" i="2"/>
  <c r="K299" i="2"/>
  <c r="Z299" i="2" s="1"/>
  <c r="N299" i="2"/>
  <c r="AT293" i="2"/>
  <c r="AJ294" i="2"/>
  <c r="AQ293" i="2"/>
  <c r="AG295" i="2"/>
  <c r="AR293" i="2"/>
  <c r="U298" i="2"/>
  <c r="V298" i="2"/>
  <c r="W298" i="2"/>
  <c r="BG292" i="2"/>
  <c r="BL292" i="2" s="1"/>
  <c r="BH292" i="2"/>
  <c r="AS293" i="2"/>
  <c r="AA297" i="2"/>
  <c r="AE295" i="2"/>
  <c r="BB292" i="2"/>
  <c r="AH294" i="2"/>
  <c r="D300" i="2"/>
  <c r="AL294" i="2"/>
  <c r="AN294" i="2" s="1"/>
  <c r="AI294" i="2"/>
  <c r="AU293" i="2"/>
  <c r="AF295" i="2"/>
  <c r="AH296" i="2" l="1"/>
  <c r="AC304" i="4"/>
  <c r="AD304" i="4"/>
  <c r="AU301" i="4"/>
  <c r="AS301" i="4"/>
  <c r="AT301" i="4"/>
  <c r="T306" i="4"/>
  <c r="W306" i="4" s="1"/>
  <c r="AE303" i="4"/>
  <c r="Z307" i="4"/>
  <c r="AK306" i="4"/>
  <c r="AM306" i="4" s="1"/>
  <c r="AQ301" i="4"/>
  <c r="AR301" i="4"/>
  <c r="AX301" i="4" s="1"/>
  <c r="BE301" i="4" s="1"/>
  <c r="BJ301" i="4" s="1"/>
  <c r="AP301" i="4"/>
  <c r="D309" i="4"/>
  <c r="E308" i="4"/>
  <c r="N308" i="4" s="1"/>
  <c r="K308" i="4"/>
  <c r="BF298" i="4"/>
  <c r="BK298" i="4" s="1"/>
  <c r="BH298" i="4"/>
  <c r="BG298" i="4"/>
  <c r="BL298" i="4" s="1"/>
  <c r="AA305" i="4"/>
  <c r="AO302" i="4"/>
  <c r="AS302" i="4" s="1"/>
  <c r="AF303" i="4"/>
  <c r="AV300" i="4"/>
  <c r="AX300" i="4"/>
  <c r="BE300" i="4" s="1"/>
  <c r="BJ300" i="4" s="1"/>
  <c r="AW300" i="4"/>
  <c r="BD300" i="4" s="1"/>
  <c r="BI300" i="4" s="1"/>
  <c r="BB298" i="4"/>
  <c r="AG303" i="4"/>
  <c r="BA299" i="4"/>
  <c r="AZ299" i="4"/>
  <c r="BC299" i="4"/>
  <c r="AY299" i="4"/>
  <c r="N307" i="4"/>
  <c r="AL296" i="2"/>
  <c r="AN296" i="2" s="1"/>
  <c r="AO296" i="2" s="1"/>
  <c r="AI296" i="2"/>
  <c r="AJ296" i="2"/>
  <c r="T299" i="2"/>
  <c r="V299" i="2" s="1"/>
  <c r="AK299" i="2"/>
  <c r="AM299" i="2" s="1"/>
  <c r="AX293" i="2"/>
  <c r="BE293" i="2" s="1"/>
  <c r="BJ293" i="2" s="1"/>
  <c r="AW293" i="2"/>
  <c r="BD293" i="2" s="1"/>
  <c r="BI293" i="2" s="1"/>
  <c r="AV293" i="2"/>
  <c r="AL295" i="2"/>
  <c r="AN295" i="2" s="1"/>
  <c r="AI295" i="2"/>
  <c r="AJ295" i="2"/>
  <c r="AO294" i="2"/>
  <c r="AR294" i="2" s="1"/>
  <c r="AB297" i="2"/>
  <c r="AC297" i="2"/>
  <c r="AD297" i="2"/>
  <c r="E300" i="2"/>
  <c r="K300" i="2" s="1"/>
  <c r="AH295" i="2"/>
  <c r="AA298" i="2"/>
  <c r="AE304" i="4" l="1"/>
  <c r="AJ303" i="4"/>
  <c r="AF304" i="4"/>
  <c r="V306" i="4"/>
  <c r="AG304" i="4"/>
  <c r="AI304" i="4" s="1"/>
  <c r="U306" i="4"/>
  <c r="AH303" i="4"/>
  <c r="BB299" i="4"/>
  <c r="AV301" i="4"/>
  <c r="AR302" i="4"/>
  <c r="AW301" i="4"/>
  <c r="BD301" i="4" s="1"/>
  <c r="BI301" i="4" s="1"/>
  <c r="T308" i="4"/>
  <c r="AK308" i="4"/>
  <c r="AM308" i="4" s="1"/>
  <c r="AL303" i="4"/>
  <c r="AN303" i="4" s="1"/>
  <c r="AT302" i="4"/>
  <c r="BH299" i="4"/>
  <c r="BG299" i="4"/>
  <c r="BL299" i="4" s="1"/>
  <c r="BF299" i="4"/>
  <c r="BK299" i="4" s="1"/>
  <c r="AZ300" i="4"/>
  <c r="BC300" i="4"/>
  <c r="AY300" i="4"/>
  <c r="BA300" i="4"/>
  <c r="AB305" i="4"/>
  <c r="AC305" i="4"/>
  <c r="AD305" i="4"/>
  <c r="E309" i="4"/>
  <c r="D310" i="4" s="1"/>
  <c r="K309" i="4"/>
  <c r="Q309" i="4"/>
  <c r="T307" i="4"/>
  <c r="AK307" i="4"/>
  <c r="AM307" i="4" s="1"/>
  <c r="AQ302" i="4"/>
  <c r="AP302" i="4"/>
  <c r="Q308" i="4"/>
  <c r="Z308" i="4" s="1"/>
  <c r="U299" i="2"/>
  <c r="AI303" i="4"/>
  <c r="AU302" i="4"/>
  <c r="AQ296" i="2"/>
  <c r="W299" i="2"/>
  <c r="BA293" i="2"/>
  <c r="AY293" i="2"/>
  <c r="AZ293" i="2"/>
  <c r="AE297" i="2"/>
  <c r="BC293" i="2"/>
  <c r="AS296" i="2"/>
  <c r="AR296" i="2"/>
  <c r="AP296" i="2"/>
  <c r="AU296" i="2"/>
  <c r="AT296" i="2"/>
  <c r="AU294" i="2"/>
  <c r="AX294" i="2" s="1"/>
  <c r="BE294" i="2" s="1"/>
  <c r="BJ294" i="2" s="1"/>
  <c r="N300" i="2"/>
  <c r="AT294" i="2"/>
  <c r="AO295" i="2"/>
  <c r="AQ295" i="2" s="1"/>
  <c r="Q300" i="2"/>
  <c r="Z300" i="2" s="1"/>
  <c r="AG297" i="2"/>
  <c r="AQ294" i="2"/>
  <c r="AS294" i="2"/>
  <c r="AC298" i="2"/>
  <c r="AB298" i="2"/>
  <c r="AD298" i="2"/>
  <c r="D301" i="2"/>
  <c r="AF297" i="2"/>
  <c r="AP294" i="2"/>
  <c r="AJ304" i="4" l="1"/>
  <c r="BA301" i="4"/>
  <c r="AH304" i="4"/>
  <c r="AA306" i="4"/>
  <c r="AC306" i="4" s="1"/>
  <c r="AL304" i="4"/>
  <c r="AN304" i="4" s="1"/>
  <c r="AZ301" i="4"/>
  <c r="AY301" i="4"/>
  <c r="BC301" i="4"/>
  <c r="BG301" i="4" s="1"/>
  <c r="BL301" i="4" s="1"/>
  <c r="AE305" i="4"/>
  <c r="BB300" i="4"/>
  <c r="AW302" i="4"/>
  <c r="BD302" i="4" s="1"/>
  <c r="BI302" i="4" s="1"/>
  <c r="AA299" i="2"/>
  <c r="AB299" i="2" s="1"/>
  <c r="Z309" i="4"/>
  <c r="E310" i="4"/>
  <c r="D311" i="4" s="1"/>
  <c r="Q310" i="4"/>
  <c r="K310" i="4"/>
  <c r="AO304" i="4"/>
  <c r="AT304" i="4" s="1"/>
  <c r="AX302" i="4"/>
  <c r="BE302" i="4" s="1"/>
  <c r="BJ302" i="4" s="1"/>
  <c r="BH300" i="4"/>
  <c r="BG300" i="4"/>
  <c r="BL300" i="4" s="1"/>
  <c r="BF300" i="4"/>
  <c r="BK300" i="4" s="1"/>
  <c r="W308" i="4"/>
  <c r="U308" i="4"/>
  <c r="V308" i="4"/>
  <c r="W307" i="4"/>
  <c r="U307" i="4"/>
  <c r="V307" i="4"/>
  <c r="AG305" i="4"/>
  <c r="AV302" i="4"/>
  <c r="N309" i="4"/>
  <c r="AF305" i="4"/>
  <c r="AO303" i="4"/>
  <c r="AP303" i="4" s="1"/>
  <c r="BB293" i="2"/>
  <c r="BG293" i="2"/>
  <c r="BL293" i="2" s="1"/>
  <c r="BF293" i="2"/>
  <c r="BK293" i="2" s="1"/>
  <c r="AV296" i="2"/>
  <c r="BC296" i="2" s="1"/>
  <c r="BH293" i="2"/>
  <c r="AX296" i="2"/>
  <c r="BE296" i="2" s="1"/>
  <c r="BJ296" i="2" s="1"/>
  <c r="AW296" i="2"/>
  <c r="BD296" i="2" s="1"/>
  <c r="BI296" i="2" s="1"/>
  <c r="AV294" i="2"/>
  <c r="BC294" i="2" s="1"/>
  <c r="AL297" i="2"/>
  <c r="AN297" i="2" s="1"/>
  <c r="AO297" i="2" s="1"/>
  <c r="AW294" i="2"/>
  <c r="BD294" i="2" s="1"/>
  <c r="BI294" i="2" s="1"/>
  <c r="AT295" i="2"/>
  <c r="AF298" i="2"/>
  <c r="AS295" i="2"/>
  <c r="E301" i="2"/>
  <c r="K301" i="2" s="1"/>
  <c r="AJ297" i="2"/>
  <c r="AH297" i="2"/>
  <c r="AU295" i="2"/>
  <c r="AG298" i="2"/>
  <c r="AE298" i="2"/>
  <c r="AI297" i="2"/>
  <c r="AR295" i="2"/>
  <c r="AP295" i="2"/>
  <c r="T300" i="2"/>
  <c r="AK300" i="2"/>
  <c r="AM300" i="2" s="1"/>
  <c r="AD306" i="4" l="1"/>
  <c r="AB306" i="4"/>
  <c r="AI305" i="4"/>
  <c r="AC299" i="2"/>
  <c r="BB301" i="4"/>
  <c r="AD299" i="2"/>
  <c r="BH301" i="4"/>
  <c r="BF301" i="4"/>
  <c r="BK301" i="4" s="1"/>
  <c r="AQ304" i="4"/>
  <c r="AJ305" i="4"/>
  <c r="AP304" i="4"/>
  <c r="AT303" i="4"/>
  <c r="AS303" i="4"/>
  <c r="AR304" i="4"/>
  <c r="Z310" i="4"/>
  <c r="AU304" i="4"/>
  <c r="AS304" i="4"/>
  <c r="E311" i="4"/>
  <c r="K311" i="4" s="1"/>
  <c r="AA307" i="4"/>
  <c r="AA308" i="4"/>
  <c r="AU303" i="4"/>
  <c r="AQ303" i="4"/>
  <c r="T309" i="4"/>
  <c r="AK309" i="4"/>
  <c r="AM309" i="4" s="1"/>
  <c r="BA302" i="4"/>
  <c r="AZ302" i="4"/>
  <c r="BC302" i="4"/>
  <c r="AY302" i="4"/>
  <c r="AL305" i="4"/>
  <c r="AN305" i="4" s="1"/>
  <c r="AR303" i="4"/>
  <c r="AH305" i="4"/>
  <c r="N310" i="4"/>
  <c r="BF296" i="2"/>
  <c r="BK296" i="2" s="1"/>
  <c r="BF294" i="2"/>
  <c r="BK294" i="2" s="1"/>
  <c r="AZ296" i="2"/>
  <c r="BA296" i="2"/>
  <c r="AY296" i="2"/>
  <c r="AJ298" i="2"/>
  <c r="AY294" i="2"/>
  <c r="BA294" i="2"/>
  <c r="AZ294" i="2"/>
  <c r="AT297" i="2"/>
  <c r="AH298" i="2"/>
  <c r="V300" i="2"/>
  <c r="W300" i="2"/>
  <c r="U300" i="2"/>
  <c r="AX295" i="2"/>
  <c r="BE295" i="2" s="1"/>
  <c r="BJ295" i="2" s="1"/>
  <c r="AW295" i="2"/>
  <c r="BD295" i="2" s="1"/>
  <c r="BI295" i="2" s="1"/>
  <c r="AV295" i="2"/>
  <c r="BG294" i="2"/>
  <c r="BL294" i="2" s="1"/>
  <c r="BH294" i="2"/>
  <c r="N301" i="2"/>
  <c r="AR297" i="2"/>
  <c r="BH296" i="2"/>
  <c r="BG296" i="2"/>
  <c r="BL296" i="2" s="1"/>
  <c r="Q301" i="2"/>
  <c r="Z301" i="2" s="1"/>
  <c r="AQ297" i="2"/>
  <c r="AP297" i="2"/>
  <c r="AL298" i="2"/>
  <c r="AN298" i="2" s="1"/>
  <c r="AI298" i="2"/>
  <c r="D302" i="2"/>
  <c r="AU297" i="2"/>
  <c r="AS297" i="2"/>
  <c r="AF306" i="4" l="1"/>
  <c r="AG306" i="4"/>
  <c r="AH306" i="4" s="1"/>
  <c r="AE306" i="4"/>
  <c r="AI306" i="4" s="1"/>
  <c r="AF299" i="2"/>
  <c r="AG299" i="2"/>
  <c r="AE299" i="2"/>
  <c r="AW304" i="4"/>
  <c r="BD304" i="4" s="1"/>
  <c r="BI304" i="4" s="1"/>
  <c r="AV304" i="4"/>
  <c r="AX304" i="4"/>
  <c r="BE304" i="4" s="1"/>
  <c r="BJ304" i="4" s="1"/>
  <c r="T310" i="4"/>
  <c r="AK310" i="4"/>
  <c r="AM310" i="4" s="1"/>
  <c r="Q311" i="4"/>
  <c r="Z311" i="4" s="1"/>
  <c r="AW303" i="4"/>
  <c r="BD303" i="4" s="1"/>
  <c r="BI303" i="4" s="1"/>
  <c r="AV303" i="4"/>
  <c r="AX303" i="4"/>
  <c r="BE303" i="4" s="1"/>
  <c r="BJ303" i="4" s="1"/>
  <c r="BB302" i="4"/>
  <c r="AB307" i="4"/>
  <c r="AC307" i="4"/>
  <c r="AD307" i="4"/>
  <c r="N311" i="4"/>
  <c r="D312" i="4"/>
  <c r="AO305" i="4"/>
  <c r="AR305" i="4" s="1"/>
  <c r="BF302" i="4"/>
  <c r="BK302" i="4" s="1"/>
  <c r="BH302" i="4"/>
  <c r="BG302" i="4"/>
  <c r="BL302" i="4" s="1"/>
  <c r="W309" i="4"/>
  <c r="U309" i="4"/>
  <c r="V309" i="4"/>
  <c r="AB308" i="4"/>
  <c r="AC308" i="4"/>
  <c r="AD308" i="4"/>
  <c r="BB296" i="2"/>
  <c r="BB294" i="2"/>
  <c r="E302" i="2"/>
  <c r="N302" i="2" s="1"/>
  <c r="AX297" i="2"/>
  <c r="BE297" i="2" s="1"/>
  <c r="BJ297" i="2" s="1"/>
  <c r="AW297" i="2"/>
  <c r="BD297" i="2" s="1"/>
  <c r="BI297" i="2" s="1"/>
  <c r="AV297" i="2"/>
  <c r="T301" i="2"/>
  <c r="AK301" i="2"/>
  <c r="AM301" i="2" s="1"/>
  <c r="BA295" i="2"/>
  <c r="AY295" i="2"/>
  <c r="AZ295" i="2"/>
  <c r="BC295" i="2"/>
  <c r="BF295" i="2" s="1"/>
  <c r="BK295" i="2" s="1"/>
  <c r="AO298" i="2"/>
  <c r="AU298" i="2" s="1"/>
  <c r="AA300" i="2"/>
  <c r="AJ299" i="2" l="1"/>
  <c r="AJ306" i="4"/>
  <c r="AH299" i="2"/>
  <c r="AL306" i="4"/>
  <c r="AN306" i="4" s="1"/>
  <c r="AI299" i="2"/>
  <c r="AL299" i="2"/>
  <c r="AN299" i="2" s="1"/>
  <c r="AO299" i="2" s="1"/>
  <c r="AU299" i="2" s="1"/>
  <c r="BA304" i="4"/>
  <c r="AZ304" i="4"/>
  <c r="AY304" i="4"/>
  <c r="BC304" i="4"/>
  <c r="BH304" i="4" s="1"/>
  <c r="AT305" i="4"/>
  <c r="AS305" i="4"/>
  <c r="AQ305" i="4"/>
  <c r="AP305" i="4"/>
  <c r="AE307" i="4"/>
  <c r="AF308" i="4"/>
  <c r="AU305" i="4"/>
  <c r="AA309" i="4"/>
  <c r="E312" i="4"/>
  <c r="N312" i="4" s="1"/>
  <c r="Q312" i="4"/>
  <c r="AX305" i="4"/>
  <c r="BE305" i="4" s="1"/>
  <c r="BJ305" i="4" s="1"/>
  <c r="T311" i="4"/>
  <c r="AK311" i="4"/>
  <c r="AM311" i="4" s="1"/>
  <c r="W310" i="4"/>
  <c r="U310" i="4"/>
  <c r="V310" i="4"/>
  <c r="AG307" i="4"/>
  <c r="AO306" i="4"/>
  <c r="AE308" i="4"/>
  <c r="AG308" i="4"/>
  <c r="AF307" i="4"/>
  <c r="BA303" i="4"/>
  <c r="AZ303" i="4"/>
  <c r="BC303" i="4"/>
  <c r="AY303" i="4"/>
  <c r="Q302" i="2"/>
  <c r="AQ298" i="2"/>
  <c r="D303" i="2"/>
  <c r="E303" i="2" s="1"/>
  <c r="D304" i="2" s="1"/>
  <c r="AP298" i="2"/>
  <c r="BG295" i="2"/>
  <c r="BL295" i="2" s="1"/>
  <c r="BH295" i="2"/>
  <c r="BA297" i="2"/>
  <c r="AZ297" i="2"/>
  <c r="AY297" i="2"/>
  <c r="BC297" i="2"/>
  <c r="BF297" i="2" s="1"/>
  <c r="BK297" i="2" s="1"/>
  <c r="AT298" i="2"/>
  <c r="U301" i="2"/>
  <c r="V301" i="2"/>
  <c r="W301" i="2"/>
  <c r="K302" i="2"/>
  <c r="AB300" i="2"/>
  <c r="AC300" i="2"/>
  <c r="AD300" i="2"/>
  <c r="AR298" i="2"/>
  <c r="AS298" i="2"/>
  <c r="BB295" i="2"/>
  <c r="AU306" i="4" l="1"/>
  <c r="AJ308" i="4"/>
  <c r="BB304" i="4"/>
  <c r="AJ307" i="4"/>
  <c r="BF304" i="4"/>
  <c r="BK304" i="4" s="1"/>
  <c r="BG304" i="4"/>
  <c r="BL304" i="4" s="1"/>
  <c r="AH308" i="4"/>
  <c r="AW305" i="4"/>
  <c r="BD305" i="4" s="1"/>
  <c r="BI305" i="4" s="1"/>
  <c r="AP306" i="4"/>
  <c r="AT306" i="4"/>
  <c r="AS306" i="4"/>
  <c r="AR306" i="4"/>
  <c r="AV305" i="4"/>
  <c r="AQ306" i="4"/>
  <c r="BH303" i="4"/>
  <c r="BG303" i="4"/>
  <c r="BL303" i="4" s="1"/>
  <c r="BF303" i="4"/>
  <c r="BK303" i="4" s="1"/>
  <c r="AL308" i="4"/>
  <c r="AN308" i="4" s="1"/>
  <c r="AI308" i="4"/>
  <c r="AL307" i="4"/>
  <c r="AN307" i="4" s="1"/>
  <c r="BB303" i="4"/>
  <c r="AH307" i="4"/>
  <c r="W311" i="4"/>
  <c r="V311" i="4"/>
  <c r="U311" i="4"/>
  <c r="K312" i="4"/>
  <c r="AK312" i="4" s="1"/>
  <c r="AM312" i="4" s="1"/>
  <c r="D313" i="4"/>
  <c r="AA310" i="4"/>
  <c r="AI307" i="4"/>
  <c r="AB309" i="4"/>
  <c r="AC309" i="4"/>
  <c r="AD309" i="4"/>
  <c r="Z302" i="2"/>
  <c r="AR299" i="2"/>
  <c r="AX299" i="2" s="1"/>
  <c r="BE299" i="2" s="1"/>
  <c r="BJ299" i="2" s="1"/>
  <c r="AP299" i="2"/>
  <c r="K303" i="2"/>
  <c r="AQ299" i="2"/>
  <c r="AF300" i="2"/>
  <c r="BB297" i="2"/>
  <c r="AE300" i="2"/>
  <c r="AA301" i="2"/>
  <c r="AS299" i="2"/>
  <c r="N303" i="2"/>
  <c r="AV298" i="2"/>
  <c r="AW298" i="2"/>
  <c r="BD298" i="2" s="1"/>
  <c r="BI298" i="2" s="1"/>
  <c r="AX298" i="2"/>
  <c r="BE298" i="2" s="1"/>
  <c r="BJ298" i="2" s="1"/>
  <c r="AT299" i="2"/>
  <c r="Q303" i="2"/>
  <c r="T302" i="2"/>
  <c r="AG300" i="2"/>
  <c r="AH300" i="2" s="1"/>
  <c r="BH297" i="2"/>
  <c r="BG297" i="2"/>
  <c r="BL297" i="2" s="1"/>
  <c r="E304" i="2"/>
  <c r="D305" i="2" s="1"/>
  <c r="K304" i="2"/>
  <c r="Q304" i="2"/>
  <c r="AK302" i="2"/>
  <c r="AM302" i="2" s="1"/>
  <c r="AX306" i="4" l="1"/>
  <c r="BE306" i="4" s="1"/>
  <c r="BJ306" i="4" s="1"/>
  <c r="BA305" i="4"/>
  <c r="Z303" i="2"/>
  <c r="AZ305" i="4"/>
  <c r="BC305" i="4"/>
  <c r="BF305" i="4" s="1"/>
  <c r="BK305" i="4" s="1"/>
  <c r="AW306" i="4"/>
  <c r="BD306" i="4" s="1"/>
  <c r="BI306" i="4" s="1"/>
  <c r="AY305" i="4"/>
  <c r="AV306" i="4"/>
  <c r="AF309" i="4"/>
  <c r="AO308" i="4"/>
  <c r="AS308" i="4" s="1"/>
  <c r="E313" i="4"/>
  <c r="Q313" i="4" s="1"/>
  <c r="K313" i="4"/>
  <c r="AE309" i="4"/>
  <c r="AO307" i="4"/>
  <c r="AU307" i="4" s="1"/>
  <c r="T312" i="4"/>
  <c r="AB310" i="4"/>
  <c r="AC310" i="4"/>
  <c r="AD310" i="4"/>
  <c r="AG309" i="4"/>
  <c r="AA311" i="4"/>
  <c r="Z312" i="4"/>
  <c r="AV299" i="2"/>
  <c r="AW299" i="2"/>
  <c r="BD299" i="2" s="1"/>
  <c r="BI299" i="2" s="1"/>
  <c r="AJ300" i="2"/>
  <c r="Z304" i="2"/>
  <c r="AC301" i="2"/>
  <c r="AB301" i="2"/>
  <c r="AD301" i="2"/>
  <c r="E305" i="2"/>
  <c r="Q305" i="2" s="1"/>
  <c r="K305" i="2"/>
  <c r="N305" i="2"/>
  <c r="AK303" i="2"/>
  <c r="AM303" i="2" s="1"/>
  <c r="T303" i="2"/>
  <c r="AL300" i="2"/>
  <c r="AN300" i="2" s="1"/>
  <c r="AI300" i="2"/>
  <c r="V302" i="2"/>
  <c r="U302" i="2"/>
  <c r="W302" i="2"/>
  <c r="AZ298" i="2"/>
  <c r="BC298" i="2"/>
  <c r="BF298" i="2" s="1"/>
  <c r="BK298" i="2" s="1"/>
  <c r="BA298" i="2"/>
  <c r="AY298" i="2"/>
  <c r="N304" i="2"/>
  <c r="BB305" i="4" l="1"/>
  <c r="BG305" i="4"/>
  <c r="BL305" i="4" s="1"/>
  <c r="BH305" i="4"/>
  <c r="AH309" i="4"/>
  <c r="AZ306" i="4"/>
  <c r="AY306" i="4"/>
  <c r="BA306" i="4"/>
  <c r="BC306" i="4"/>
  <c r="BH306" i="4" s="1"/>
  <c r="AZ299" i="2"/>
  <c r="AP308" i="4"/>
  <c r="AF310" i="4"/>
  <c r="AR307" i="4"/>
  <c r="AX307" i="4" s="1"/>
  <c r="BE307" i="4" s="1"/>
  <c r="BJ307" i="4" s="1"/>
  <c r="AT307" i="4"/>
  <c r="AT308" i="4"/>
  <c r="Z313" i="4"/>
  <c r="AR308" i="4"/>
  <c r="BA299" i="2"/>
  <c r="AQ307" i="4"/>
  <c r="AQ308" i="4"/>
  <c r="BC299" i="2"/>
  <c r="BF299" i="2" s="1"/>
  <c r="BK299" i="2" s="1"/>
  <c r="AP307" i="4"/>
  <c r="AS307" i="4"/>
  <c r="AU308" i="4"/>
  <c r="AE310" i="4"/>
  <c r="N313" i="4"/>
  <c r="D314" i="4"/>
  <c r="AB311" i="4"/>
  <c r="AC311" i="4"/>
  <c r="AD311" i="4"/>
  <c r="AG310" i="4"/>
  <c r="W312" i="4"/>
  <c r="U312" i="4"/>
  <c r="V312" i="4"/>
  <c r="AL309" i="4"/>
  <c r="AN309" i="4" s="1"/>
  <c r="AI309" i="4"/>
  <c r="AJ309" i="4"/>
  <c r="AY299" i="2"/>
  <c r="BB299" i="2" s="1"/>
  <c r="AG301" i="2"/>
  <c r="BB298" i="2"/>
  <c r="T305" i="2"/>
  <c r="AK305" i="2"/>
  <c r="AM305" i="2" s="1"/>
  <c r="AA302" i="2"/>
  <c r="T304" i="2"/>
  <c r="AK304" i="2"/>
  <c r="AM304" i="2" s="1"/>
  <c r="BG298" i="2"/>
  <c r="BL298" i="2" s="1"/>
  <c r="BH298" i="2"/>
  <c r="U303" i="2"/>
  <c r="W303" i="2"/>
  <c r="V303" i="2"/>
  <c r="Z305" i="2"/>
  <c r="AF301" i="2"/>
  <c r="AO300" i="2"/>
  <c r="AS300" i="2" s="1"/>
  <c r="AE301" i="2"/>
  <c r="D306" i="2"/>
  <c r="BG299" i="2" l="1"/>
  <c r="BL299" i="2" s="1"/>
  <c r="BF306" i="4"/>
  <c r="BK306" i="4" s="1"/>
  <c r="BH299" i="2"/>
  <c r="AH310" i="4"/>
  <c r="BG306" i="4"/>
  <c r="BL306" i="4" s="1"/>
  <c r="AW307" i="4"/>
  <c r="BD307" i="4" s="1"/>
  <c r="BI307" i="4" s="1"/>
  <c r="AV307" i="4"/>
  <c r="BC307" i="4" s="1"/>
  <c r="AJ310" i="4"/>
  <c r="BB306" i="4"/>
  <c r="AX308" i="4"/>
  <c r="BE308" i="4" s="1"/>
  <c r="BJ308" i="4" s="1"/>
  <c r="AW308" i="4"/>
  <c r="BD308" i="4" s="1"/>
  <c r="BI308" i="4" s="1"/>
  <c r="AV308" i="4"/>
  <c r="AE311" i="4"/>
  <c r="AO309" i="4"/>
  <c r="AS309" i="4" s="1"/>
  <c r="AG311" i="4"/>
  <c r="D315" i="4"/>
  <c r="E314" i="4"/>
  <c r="N314" i="4" s="1"/>
  <c r="K314" i="4"/>
  <c r="AL310" i="4"/>
  <c r="AN310" i="4" s="1"/>
  <c r="AI310" i="4"/>
  <c r="AA312" i="4"/>
  <c r="AF311" i="4"/>
  <c r="T313" i="4"/>
  <c r="AK313" i="4"/>
  <c r="AM313" i="4" s="1"/>
  <c r="AH301" i="2"/>
  <c r="AR300" i="2"/>
  <c r="AQ300" i="2"/>
  <c r="AU300" i="2"/>
  <c r="AT300" i="2"/>
  <c r="AP300" i="2"/>
  <c r="AA303" i="2"/>
  <c r="AB303" i="2" s="1"/>
  <c r="AL301" i="2"/>
  <c r="AN301" i="2" s="1"/>
  <c r="AI301" i="2"/>
  <c r="AJ301" i="2"/>
  <c r="V305" i="2"/>
  <c r="U305" i="2"/>
  <c r="W305" i="2"/>
  <c r="W304" i="2"/>
  <c r="U304" i="2"/>
  <c r="V304" i="2"/>
  <c r="E306" i="2"/>
  <c r="N306" i="2" s="1"/>
  <c r="AC302" i="2"/>
  <c r="AB302" i="2"/>
  <c r="AD302" i="2"/>
  <c r="AZ307" i="4" l="1"/>
  <c r="BA307" i="4"/>
  <c r="AY307" i="4"/>
  <c r="AZ308" i="4"/>
  <c r="AJ311" i="4"/>
  <c r="AU309" i="4"/>
  <c r="BA308" i="4"/>
  <c r="AP309" i="4"/>
  <c r="AY308" i="4"/>
  <c r="AT309" i="4"/>
  <c r="BC308" i="4"/>
  <c r="BG308" i="4" s="1"/>
  <c r="BL308" i="4" s="1"/>
  <c r="AR309" i="4"/>
  <c r="AQ309" i="4"/>
  <c r="T314" i="4"/>
  <c r="AK314" i="4"/>
  <c r="AM314" i="4" s="1"/>
  <c r="AL311" i="4"/>
  <c r="AN311" i="4" s="1"/>
  <c r="E315" i="4"/>
  <c r="D316" i="4" s="1"/>
  <c r="N315" i="4"/>
  <c r="AO310" i="4"/>
  <c r="AP310" i="4" s="1"/>
  <c r="Q314" i="4"/>
  <c r="Z314" i="4" s="1"/>
  <c r="AH311" i="4"/>
  <c r="BH307" i="4"/>
  <c r="BG307" i="4"/>
  <c r="BL307" i="4" s="1"/>
  <c r="BF307" i="4"/>
  <c r="BK307" i="4" s="1"/>
  <c r="W313" i="4"/>
  <c r="U313" i="4"/>
  <c r="V313" i="4"/>
  <c r="AB312" i="4"/>
  <c r="AC312" i="4"/>
  <c r="AD312" i="4"/>
  <c r="AI311" i="4"/>
  <c r="AW300" i="2"/>
  <c r="BD300" i="2" s="1"/>
  <c r="BI300" i="2" s="1"/>
  <c r="AD303" i="2"/>
  <c r="AC303" i="2"/>
  <c r="AX300" i="2"/>
  <c r="BE300" i="2" s="1"/>
  <c r="BJ300" i="2" s="1"/>
  <c r="AV300" i="2"/>
  <c r="AF302" i="2"/>
  <c r="AA305" i="2"/>
  <c r="AD305" i="2" s="1"/>
  <c r="K306" i="2"/>
  <c r="AO301" i="2"/>
  <c r="AT301" i="2" s="1"/>
  <c r="AG302" i="2"/>
  <c r="Q306" i="2"/>
  <c r="AA304" i="2"/>
  <c r="AE302" i="2"/>
  <c r="D307" i="2"/>
  <c r="BB307" i="4" l="1"/>
  <c r="BB308" i="4"/>
  <c r="AU310" i="4"/>
  <c r="AR310" i="4"/>
  <c r="BF308" i="4"/>
  <c r="BK308" i="4" s="1"/>
  <c r="BH308" i="4"/>
  <c r="AW309" i="4"/>
  <c r="BD309" i="4" s="1"/>
  <c r="BI309" i="4" s="1"/>
  <c r="AX309" i="4"/>
  <c r="BE309" i="4" s="1"/>
  <c r="BJ309" i="4" s="1"/>
  <c r="AT310" i="4"/>
  <c r="AV309" i="4"/>
  <c r="AG312" i="4"/>
  <c r="AQ310" i="4"/>
  <c r="AS310" i="4"/>
  <c r="E316" i="4"/>
  <c r="D317" i="4" s="1"/>
  <c r="K316" i="4"/>
  <c r="N316" i="4"/>
  <c r="K315" i="4"/>
  <c r="AF312" i="4"/>
  <c r="AA313" i="4"/>
  <c r="AO311" i="4"/>
  <c r="AP311" i="4" s="1"/>
  <c r="AE312" i="4"/>
  <c r="Q315" i="4"/>
  <c r="W314" i="4"/>
  <c r="V314" i="4"/>
  <c r="U314" i="4"/>
  <c r="AG303" i="2"/>
  <c r="AZ300" i="2"/>
  <c r="BA300" i="2"/>
  <c r="AF303" i="2"/>
  <c r="AY300" i="2"/>
  <c r="AE303" i="2"/>
  <c r="Z306" i="2"/>
  <c r="BC300" i="2"/>
  <c r="AJ302" i="2"/>
  <c r="AB305" i="2"/>
  <c r="AH302" i="2"/>
  <c r="AC305" i="2"/>
  <c r="AB304" i="2"/>
  <c r="AC304" i="2"/>
  <c r="AD304" i="2"/>
  <c r="AR301" i="2"/>
  <c r="AU301" i="2"/>
  <c r="AP301" i="2"/>
  <c r="AS301" i="2"/>
  <c r="AK306" i="2"/>
  <c r="AM306" i="2" s="1"/>
  <c r="T306" i="2"/>
  <c r="E307" i="2"/>
  <c r="N307" i="2" s="1"/>
  <c r="Q307" i="2"/>
  <c r="AQ301" i="2"/>
  <c r="AL302" i="2"/>
  <c r="AN302" i="2" s="1"/>
  <c r="AI302" i="2"/>
  <c r="AX310" i="4" l="1"/>
  <c r="BE310" i="4" s="1"/>
  <c r="BJ310" i="4" s="1"/>
  <c r="AW310" i="4"/>
  <c r="BD310" i="4" s="1"/>
  <c r="BI310" i="4" s="1"/>
  <c r="AZ309" i="4"/>
  <c r="AV310" i="4"/>
  <c r="BA309" i="4"/>
  <c r="Z315" i="4"/>
  <c r="AH312" i="4"/>
  <c r="AU311" i="4"/>
  <c r="AY309" i="4"/>
  <c r="BC309" i="4"/>
  <c r="BH309" i="4" s="1"/>
  <c r="AQ311" i="4"/>
  <c r="AR311" i="4"/>
  <c r="AT311" i="4"/>
  <c r="AS311" i="4"/>
  <c r="E317" i="4"/>
  <c r="D318" i="4" s="1"/>
  <c r="K317" i="4"/>
  <c r="Q317" i="4"/>
  <c r="BG309" i="4"/>
  <c r="BL309" i="4" s="1"/>
  <c r="T315" i="4"/>
  <c r="T316" i="4"/>
  <c r="AK316" i="4"/>
  <c r="AM316" i="4" s="1"/>
  <c r="AA314" i="4"/>
  <c r="AL312" i="4"/>
  <c r="AN312" i="4" s="1"/>
  <c r="AI312" i="4"/>
  <c r="AB313" i="4"/>
  <c r="AC313" i="4"/>
  <c r="AD313" i="4"/>
  <c r="AJ312" i="4"/>
  <c r="AK315" i="4"/>
  <c r="AM315" i="4" s="1"/>
  <c r="Q316" i="4"/>
  <c r="Z316" i="4" s="1"/>
  <c r="BH300" i="2"/>
  <c r="BF300" i="2"/>
  <c r="BK300" i="2" s="1"/>
  <c r="AL303" i="2"/>
  <c r="AN303" i="2" s="1"/>
  <c r="AO303" i="2" s="1"/>
  <c r="BB300" i="2"/>
  <c r="AH303" i="2"/>
  <c r="BG300" i="2"/>
  <c r="BL300" i="2" s="1"/>
  <c r="AG305" i="2"/>
  <c r="AJ303" i="2"/>
  <c r="AI303" i="2"/>
  <c r="AF305" i="2"/>
  <c r="AE305" i="2"/>
  <c r="AE304" i="2"/>
  <c r="AV301" i="2"/>
  <c r="BC301" i="2" s="1"/>
  <c r="AG304" i="2"/>
  <c r="AO302" i="2"/>
  <c r="AP302" i="2" s="1"/>
  <c r="D308" i="2"/>
  <c r="W306" i="2"/>
  <c r="V306" i="2"/>
  <c r="U306" i="2"/>
  <c r="AF304" i="2"/>
  <c r="K307" i="2"/>
  <c r="T307" i="2" s="1"/>
  <c r="AX301" i="2"/>
  <c r="BE301" i="2" s="1"/>
  <c r="BJ301" i="2" s="1"/>
  <c r="AW301" i="2"/>
  <c r="BD301" i="2" s="1"/>
  <c r="BI301" i="2" s="1"/>
  <c r="AX311" i="4" l="1"/>
  <c r="BE311" i="4" s="1"/>
  <c r="BJ311" i="4" s="1"/>
  <c r="AV311" i="4"/>
  <c r="BC311" i="4" s="1"/>
  <c r="AZ310" i="4"/>
  <c r="BF309" i="4"/>
  <c r="BK309" i="4" s="1"/>
  <c r="BA310" i="4"/>
  <c r="AY310" i="4"/>
  <c r="BC310" i="4"/>
  <c r="BH310" i="4" s="1"/>
  <c r="BB309" i="4"/>
  <c r="AW311" i="4"/>
  <c r="BD311" i="4" s="1"/>
  <c r="BI311" i="4" s="1"/>
  <c r="AI305" i="2"/>
  <c r="AE313" i="4"/>
  <c r="E318" i="4"/>
  <c r="D319" i="4" s="1"/>
  <c r="N318" i="4"/>
  <c r="Q318" i="4"/>
  <c r="AF313" i="4"/>
  <c r="AB314" i="4"/>
  <c r="AC314" i="4"/>
  <c r="AD314" i="4"/>
  <c r="W315" i="4"/>
  <c r="U315" i="4"/>
  <c r="V315" i="4"/>
  <c r="Z317" i="4"/>
  <c r="AO312" i="4"/>
  <c r="AQ312" i="4" s="1"/>
  <c r="AG313" i="4"/>
  <c r="W316" i="4"/>
  <c r="U316" i="4"/>
  <c r="V316" i="4"/>
  <c r="N317" i="4"/>
  <c r="BF301" i="2"/>
  <c r="BK301" i="2" s="1"/>
  <c r="AH305" i="2"/>
  <c r="AL305" i="2"/>
  <c r="AN305" i="2" s="1"/>
  <c r="AO305" i="2" s="1"/>
  <c r="AR302" i="2"/>
  <c r="AU303" i="2"/>
  <c r="AJ305" i="2"/>
  <c r="BA301" i="2"/>
  <c r="AJ304" i="2"/>
  <c r="AT303" i="2"/>
  <c r="AQ303" i="2"/>
  <c r="AQ302" i="2"/>
  <c r="AR303" i="2"/>
  <c r="AL304" i="2"/>
  <c r="AN304" i="2" s="1"/>
  <c r="AO304" i="2" s="1"/>
  <c r="AS303" i="2"/>
  <c r="AP303" i="2"/>
  <c r="AS302" i="2"/>
  <c r="V307" i="2"/>
  <c r="W307" i="2"/>
  <c r="U307" i="2"/>
  <c r="AK307" i="2"/>
  <c r="AM307" i="2" s="1"/>
  <c r="AY301" i="2"/>
  <c r="AZ301" i="2"/>
  <c r="AT302" i="2"/>
  <c r="AH304" i="2"/>
  <c r="AI304" i="2"/>
  <c r="BH301" i="2"/>
  <c r="BG301" i="2"/>
  <c r="BL301" i="2" s="1"/>
  <c r="E308" i="2"/>
  <c r="N308" i="2" s="1"/>
  <c r="AU302" i="2"/>
  <c r="AA306" i="2"/>
  <c r="Z307" i="2"/>
  <c r="BB310" i="4" l="1"/>
  <c r="BA311" i="4"/>
  <c r="AJ313" i="4"/>
  <c r="AQ305" i="2"/>
  <c r="BG310" i="4"/>
  <c r="BL310" i="4" s="1"/>
  <c r="AZ311" i="4"/>
  <c r="BF310" i="4"/>
  <c r="BK310" i="4" s="1"/>
  <c r="AY311" i="4"/>
  <c r="AH313" i="4"/>
  <c r="AP312" i="4"/>
  <c r="AS312" i="4"/>
  <c r="AR312" i="4"/>
  <c r="AU312" i="4"/>
  <c r="AI313" i="4"/>
  <c r="AE314" i="4"/>
  <c r="AT312" i="4"/>
  <c r="AL313" i="4"/>
  <c r="AN313" i="4" s="1"/>
  <c r="AO313" i="4" s="1"/>
  <c r="E319" i="4"/>
  <c r="D320" i="4" s="1"/>
  <c r="Q319" i="4"/>
  <c r="K319" i="4"/>
  <c r="AA316" i="4"/>
  <c r="AA315" i="4"/>
  <c r="T317" i="4"/>
  <c r="AK317" i="4"/>
  <c r="AM317" i="4" s="1"/>
  <c r="BH311" i="4"/>
  <c r="BG311" i="4"/>
  <c r="BL311" i="4" s="1"/>
  <c r="BF311" i="4"/>
  <c r="BK311" i="4" s="1"/>
  <c r="AG314" i="4"/>
  <c r="AF314" i="4"/>
  <c r="K318" i="4"/>
  <c r="T318" i="4" s="1"/>
  <c r="AV303" i="2"/>
  <c r="BC303" i="2" s="1"/>
  <c r="AW302" i="2"/>
  <c r="BD302" i="2" s="1"/>
  <c r="BI302" i="2" s="1"/>
  <c r="AW303" i="2"/>
  <c r="BD303" i="2" s="1"/>
  <c r="BI303" i="2" s="1"/>
  <c r="AX303" i="2"/>
  <c r="BE303" i="2" s="1"/>
  <c r="BJ303" i="2" s="1"/>
  <c r="AU304" i="2"/>
  <c r="AQ304" i="2"/>
  <c r="AT304" i="2"/>
  <c r="AP305" i="2"/>
  <c r="BB301" i="2"/>
  <c r="AX302" i="2"/>
  <c r="BE302" i="2" s="1"/>
  <c r="BJ302" i="2" s="1"/>
  <c r="Q308" i="2"/>
  <c r="AV302" i="2"/>
  <c r="AT305" i="2"/>
  <c r="K308" i="2"/>
  <c r="AR304" i="2"/>
  <c r="AU305" i="2"/>
  <c r="AR305" i="2"/>
  <c r="AC306" i="2"/>
  <c r="AB306" i="2"/>
  <c r="AD306" i="2"/>
  <c r="D309" i="2"/>
  <c r="AP304" i="2"/>
  <c r="AS304" i="2"/>
  <c r="AS305" i="2"/>
  <c r="AA307" i="2"/>
  <c r="BB311" i="4" l="1"/>
  <c r="AJ314" i="4"/>
  <c r="AX312" i="4"/>
  <c r="BE312" i="4" s="1"/>
  <c r="BJ312" i="4" s="1"/>
  <c r="AW312" i="4"/>
  <c r="BD312" i="4" s="1"/>
  <c r="BI312" i="4" s="1"/>
  <c r="AH314" i="4"/>
  <c r="AV312" i="4"/>
  <c r="BC312" i="4" s="1"/>
  <c r="AP313" i="4"/>
  <c r="AR313" i="4"/>
  <c r="AS313" i="4"/>
  <c r="AQ313" i="4"/>
  <c r="AU313" i="4"/>
  <c r="AT313" i="4"/>
  <c r="Z319" i="4"/>
  <c r="E320" i="4"/>
  <c r="D321" i="4" s="1"/>
  <c r="N320" i="4"/>
  <c r="Q320" i="4"/>
  <c r="W317" i="4"/>
  <c r="U317" i="4"/>
  <c r="V317" i="4"/>
  <c r="W318" i="4"/>
  <c r="U318" i="4"/>
  <c r="V318" i="4"/>
  <c r="AI314" i="4"/>
  <c r="AL314" i="4"/>
  <c r="AN314" i="4" s="1"/>
  <c r="AB316" i="4"/>
  <c r="AC316" i="4"/>
  <c r="AD316" i="4"/>
  <c r="AB315" i="4"/>
  <c r="AC315" i="4"/>
  <c r="AD315" i="4"/>
  <c r="AK318" i="4"/>
  <c r="AM318" i="4" s="1"/>
  <c r="Z318" i="4"/>
  <c r="N319" i="4"/>
  <c r="BF303" i="2"/>
  <c r="BK303" i="2" s="1"/>
  <c r="BA303" i="2"/>
  <c r="AY303" i="2"/>
  <c r="AZ303" i="2"/>
  <c r="AF306" i="2"/>
  <c r="AK308" i="2"/>
  <c r="AM308" i="2" s="1"/>
  <c r="AC307" i="2"/>
  <c r="AB307" i="2"/>
  <c r="AG306" i="2"/>
  <c r="BH303" i="2"/>
  <c r="BG303" i="2"/>
  <c r="BL303" i="2" s="1"/>
  <c r="Z308" i="2"/>
  <c r="E309" i="2"/>
  <c r="D310" i="2" s="1"/>
  <c r="AW305" i="2"/>
  <c r="BD305" i="2" s="1"/>
  <c r="BI305" i="2" s="1"/>
  <c r="AV305" i="2"/>
  <c r="AX305" i="2"/>
  <c r="BE305" i="2" s="1"/>
  <c r="BJ305" i="2" s="1"/>
  <c r="AD307" i="2"/>
  <c r="AE306" i="2"/>
  <c r="AW304" i="2"/>
  <c r="BD304" i="2" s="1"/>
  <c r="BI304" i="2" s="1"/>
  <c r="AX304" i="2"/>
  <c r="BE304" i="2" s="1"/>
  <c r="BJ304" i="2" s="1"/>
  <c r="AV304" i="2"/>
  <c r="AZ302" i="2"/>
  <c r="BA302" i="2"/>
  <c r="BC302" i="2"/>
  <c r="BF302" i="2" s="1"/>
  <c r="BK302" i="2" s="1"/>
  <c r="AY302" i="2"/>
  <c r="T308" i="2"/>
  <c r="AV313" i="4" l="1"/>
  <c r="AZ312" i="4"/>
  <c r="AX313" i="4"/>
  <c r="BE313" i="4" s="1"/>
  <c r="BJ313" i="4" s="1"/>
  <c r="AW313" i="4"/>
  <c r="BD313" i="4" s="1"/>
  <c r="BI313" i="4" s="1"/>
  <c r="BA312" i="4"/>
  <c r="AG315" i="4"/>
  <c r="AY312" i="4"/>
  <c r="AE316" i="4"/>
  <c r="E321" i="4"/>
  <c r="D322" i="4" s="1"/>
  <c r="N321" i="4"/>
  <c r="K321" i="4"/>
  <c r="T319" i="4"/>
  <c r="AK319" i="4"/>
  <c r="AM319" i="4" s="1"/>
  <c r="BH312" i="4"/>
  <c r="BG312" i="4"/>
  <c r="BL312" i="4" s="1"/>
  <c r="BF312" i="4"/>
  <c r="BK312" i="4" s="1"/>
  <c r="AA317" i="4"/>
  <c r="AF315" i="4"/>
  <c r="AG316" i="4"/>
  <c r="AO314" i="4"/>
  <c r="AQ314" i="4" s="1"/>
  <c r="BC313" i="4"/>
  <c r="AA318" i="4"/>
  <c r="AE315" i="4"/>
  <c r="AF316" i="4"/>
  <c r="K320" i="4"/>
  <c r="AK320" i="4" s="1"/>
  <c r="AM320" i="4" s="1"/>
  <c r="AH306" i="2"/>
  <c r="K309" i="2"/>
  <c r="N309" i="2"/>
  <c r="BB303" i="2"/>
  <c r="AJ306" i="2"/>
  <c r="Q309" i="2"/>
  <c r="AE307" i="2"/>
  <c r="E310" i="2"/>
  <c r="N310" i="2" s="1"/>
  <c r="BH302" i="2"/>
  <c r="BG302" i="2"/>
  <c r="BL302" i="2" s="1"/>
  <c r="BA305" i="2"/>
  <c r="AZ305" i="2"/>
  <c r="BC305" i="2"/>
  <c r="BF305" i="2" s="1"/>
  <c r="BK305" i="2" s="1"/>
  <c r="AY305" i="2"/>
  <c r="AL306" i="2"/>
  <c r="AN306" i="2" s="1"/>
  <c r="AI306" i="2"/>
  <c r="AF307" i="2"/>
  <c r="W308" i="2"/>
  <c r="U308" i="2"/>
  <c r="V308" i="2"/>
  <c r="BB302" i="2"/>
  <c r="AZ304" i="2"/>
  <c r="AY304" i="2"/>
  <c r="BC304" i="2"/>
  <c r="BF304" i="2" s="1"/>
  <c r="BK304" i="2" s="1"/>
  <c r="BA304" i="2"/>
  <c r="AG307" i="2"/>
  <c r="AZ313" i="4" l="1"/>
  <c r="BA313" i="4"/>
  <c r="AY313" i="4"/>
  <c r="BB312" i="4"/>
  <c r="AS314" i="4"/>
  <c r="AJ316" i="4"/>
  <c r="AT314" i="4"/>
  <c r="T320" i="4"/>
  <c r="W320" i="4" s="1"/>
  <c r="AU314" i="4"/>
  <c r="AP314" i="4"/>
  <c r="AJ315" i="4"/>
  <c r="AR314" i="4"/>
  <c r="E322" i="4"/>
  <c r="D323" i="4" s="1"/>
  <c r="N322" i="4"/>
  <c r="Q322" i="4"/>
  <c r="BG313" i="4"/>
  <c r="BL313" i="4" s="1"/>
  <c r="BF313" i="4"/>
  <c r="BK313" i="4" s="1"/>
  <c r="BH313" i="4"/>
  <c r="AH316" i="4"/>
  <c r="AH315" i="4"/>
  <c r="AI316" i="4"/>
  <c r="T321" i="4"/>
  <c r="AK321" i="4"/>
  <c r="AM321" i="4" s="1"/>
  <c r="Z309" i="2"/>
  <c r="AL315" i="4"/>
  <c r="AN315" i="4" s="1"/>
  <c r="AI315" i="4"/>
  <c r="W319" i="4"/>
  <c r="U319" i="4"/>
  <c r="V319" i="4"/>
  <c r="AL316" i="4"/>
  <c r="AN316" i="4" s="1"/>
  <c r="AB318" i="4"/>
  <c r="AC318" i="4"/>
  <c r="AD318" i="4"/>
  <c r="AB317" i="4"/>
  <c r="AC317" i="4"/>
  <c r="AD317" i="4"/>
  <c r="Z320" i="4"/>
  <c r="Q321" i="4"/>
  <c r="Z321" i="4" s="1"/>
  <c r="T309" i="2"/>
  <c r="W309" i="2" s="1"/>
  <c r="D311" i="2"/>
  <c r="E311" i="2" s="1"/>
  <c r="D312" i="2" s="1"/>
  <c r="AK309" i="2"/>
  <c r="AM309" i="2" s="1"/>
  <c r="Q310" i="2"/>
  <c r="K310" i="2"/>
  <c r="AK310" i="2" s="1"/>
  <c r="AM310" i="2" s="1"/>
  <c r="AJ307" i="2"/>
  <c r="BB304" i="2"/>
  <c r="AL307" i="2"/>
  <c r="AN307" i="2" s="1"/>
  <c r="AH307" i="2"/>
  <c r="BB305" i="2"/>
  <c r="AA308" i="2"/>
  <c r="AO306" i="2"/>
  <c r="AQ306" i="2" s="1"/>
  <c r="BH305" i="2"/>
  <c r="BG305" i="2"/>
  <c r="BL305" i="2" s="1"/>
  <c r="BH304" i="2"/>
  <c r="BG304" i="2"/>
  <c r="BL304" i="2" s="1"/>
  <c r="AI307" i="2"/>
  <c r="AW314" i="4" l="1"/>
  <c r="BD314" i="4" s="1"/>
  <c r="BI314" i="4" s="1"/>
  <c r="BB313" i="4"/>
  <c r="AG317" i="4"/>
  <c r="AX314" i="4"/>
  <c r="BE314" i="4" s="1"/>
  <c r="BJ314" i="4" s="1"/>
  <c r="V320" i="4"/>
  <c r="U320" i="4"/>
  <c r="AV314" i="4"/>
  <c r="BC314" i="4" s="1"/>
  <c r="AG318" i="4"/>
  <c r="D324" i="4"/>
  <c r="E323" i="4"/>
  <c r="Q323" i="4"/>
  <c r="K323" i="4"/>
  <c r="N323" i="4"/>
  <c r="AE318" i="4"/>
  <c r="AO316" i="4"/>
  <c r="AT316" i="4" s="1"/>
  <c r="AO315" i="4"/>
  <c r="AP315" i="4" s="1"/>
  <c r="AA319" i="4"/>
  <c r="AF317" i="4"/>
  <c r="AE317" i="4"/>
  <c r="AF318" i="4"/>
  <c r="W321" i="4"/>
  <c r="U321" i="4"/>
  <c r="V321" i="4"/>
  <c r="K322" i="4"/>
  <c r="T322" i="4" s="1"/>
  <c r="V309" i="2"/>
  <c r="U309" i="2"/>
  <c r="T310" i="2"/>
  <c r="V310" i="2" s="1"/>
  <c r="Z310" i="2"/>
  <c r="Q311" i="2"/>
  <c r="N311" i="2"/>
  <c r="K311" i="2"/>
  <c r="AT306" i="2"/>
  <c r="AU306" i="2"/>
  <c r="AP306" i="2"/>
  <c r="AO307" i="2"/>
  <c r="AP307" i="2" s="1"/>
  <c r="E312" i="2"/>
  <c r="Q312" i="2" s="1"/>
  <c r="AR306" i="2"/>
  <c r="AB308" i="2"/>
  <c r="AC308" i="2"/>
  <c r="AD308" i="2"/>
  <c r="AS306" i="2"/>
  <c r="AA320" i="4" l="1"/>
  <c r="AB320" i="4" s="1"/>
  <c r="AH317" i="4"/>
  <c r="BA314" i="4"/>
  <c r="AY314" i="4"/>
  <c r="AZ314" i="4"/>
  <c r="AU315" i="4"/>
  <c r="AJ318" i="4"/>
  <c r="AS316" i="4"/>
  <c r="W322" i="4"/>
  <c r="U322" i="4"/>
  <c r="V322" i="4"/>
  <c r="AA309" i="2"/>
  <c r="AC309" i="2" s="1"/>
  <c r="AA321" i="4"/>
  <c r="AS315" i="4"/>
  <c r="AQ315" i="4"/>
  <c r="BF314" i="4"/>
  <c r="BK314" i="4" s="1"/>
  <c r="BH314" i="4"/>
  <c r="BG314" i="4"/>
  <c r="BL314" i="4" s="1"/>
  <c r="AR316" i="4"/>
  <c r="AQ316" i="4"/>
  <c r="T323" i="4"/>
  <c r="AK323" i="4"/>
  <c r="AM323" i="4" s="1"/>
  <c r="E324" i="4"/>
  <c r="Q324" i="4" s="1"/>
  <c r="AL317" i="4"/>
  <c r="AN317" i="4" s="1"/>
  <c r="AI317" i="4"/>
  <c r="AB319" i="4"/>
  <c r="AC319" i="4"/>
  <c r="AD319" i="4"/>
  <c r="AH318" i="4"/>
  <c r="AC320" i="4"/>
  <c r="Z322" i="4"/>
  <c r="AR315" i="4"/>
  <c r="AT315" i="4"/>
  <c r="AU316" i="4"/>
  <c r="AL318" i="4"/>
  <c r="AN318" i="4" s="1"/>
  <c r="AI318" i="4"/>
  <c r="Z323" i="4"/>
  <c r="AJ317" i="4"/>
  <c r="AK322" i="4"/>
  <c r="AM322" i="4" s="1"/>
  <c r="AP316" i="4"/>
  <c r="W310" i="2"/>
  <c r="U310" i="2"/>
  <c r="D313" i="2"/>
  <c r="AK311" i="2"/>
  <c r="AM311" i="2" s="1"/>
  <c r="T311" i="2"/>
  <c r="U311" i="2" s="1"/>
  <c r="Z311" i="2"/>
  <c r="AQ307" i="2"/>
  <c r="AS307" i="2"/>
  <c r="AF308" i="2"/>
  <c r="AT307" i="2"/>
  <c r="E313" i="2"/>
  <c r="D314" i="2" s="1"/>
  <c r="AE308" i="2"/>
  <c r="AX306" i="2"/>
  <c r="BE306" i="2" s="1"/>
  <c r="BJ306" i="2" s="1"/>
  <c r="AW306" i="2"/>
  <c r="BD306" i="2" s="1"/>
  <c r="BI306" i="2" s="1"/>
  <c r="AV306" i="2"/>
  <c r="K312" i="2"/>
  <c r="Z312" i="2" s="1"/>
  <c r="AG308" i="2"/>
  <c r="N312" i="2"/>
  <c r="AU307" i="2"/>
  <c r="AR307" i="2"/>
  <c r="AD309" i="2" l="1"/>
  <c r="AD320" i="4"/>
  <c r="AE320" i="4" s="1"/>
  <c r="AB309" i="2"/>
  <c r="BB314" i="4"/>
  <c r="AE319" i="4"/>
  <c r="AW315" i="4"/>
  <c r="BD315" i="4" s="1"/>
  <c r="BI315" i="4" s="1"/>
  <c r="AV315" i="4"/>
  <c r="AX315" i="4"/>
  <c r="BE315" i="4" s="1"/>
  <c r="BJ315" i="4" s="1"/>
  <c r="AF319" i="4"/>
  <c r="AO317" i="4"/>
  <c r="AR317" i="4" s="1"/>
  <c r="N324" i="4"/>
  <c r="W323" i="4"/>
  <c r="U323" i="4"/>
  <c r="V323" i="4"/>
  <c r="AO318" i="4"/>
  <c r="AU318" i="4" s="1"/>
  <c r="K324" i="4"/>
  <c r="D325" i="4"/>
  <c r="AV316" i="4"/>
  <c r="AX316" i="4"/>
  <c r="BE316" i="4" s="1"/>
  <c r="BJ316" i="4" s="1"/>
  <c r="AW316" i="4"/>
  <c r="BD316" i="4" s="1"/>
  <c r="BI316" i="4" s="1"/>
  <c r="AB321" i="4"/>
  <c r="AC321" i="4"/>
  <c r="AD321" i="4"/>
  <c r="AA322" i="4"/>
  <c r="AG319" i="4"/>
  <c r="AA310" i="2"/>
  <c r="AB310" i="2" s="1"/>
  <c r="W311" i="2"/>
  <c r="V311" i="2"/>
  <c r="AL308" i="2"/>
  <c r="AN308" i="2" s="1"/>
  <c r="AO308" i="2" s="1"/>
  <c r="Q313" i="2"/>
  <c r="E314" i="2"/>
  <c r="Q314" i="2" s="1"/>
  <c r="D315" i="2"/>
  <c r="N314" i="2"/>
  <c r="AX307" i="2"/>
  <c r="BE307" i="2" s="1"/>
  <c r="BJ307" i="2" s="1"/>
  <c r="AW307" i="2"/>
  <c r="BD307" i="2" s="1"/>
  <c r="BI307" i="2" s="1"/>
  <c r="AV307" i="2"/>
  <c r="T312" i="2"/>
  <c r="AK312" i="2"/>
  <c r="AM312" i="2" s="1"/>
  <c r="AJ308" i="2"/>
  <c r="K313" i="2"/>
  <c r="BA306" i="2"/>
  <c r="AY306" i="2"/>
  <c r="AZ306" i="2"/>
  <c r="BC306" i="2"/>
  <c r="BF306" i="2" s="1"/>
  <c r="BK306" i="2" s="1"/>
  <c r="AI308" i="2"/>
  <c r="AH308" i="2"/>
  <c r="N313" i="2"/>
  <c r="AF309" i="2" l="1"/>
  <c r="AG309" i="2"/>
  <c r="AH309" i="2" s="1"/>
  <c r="AE309" i="2"/>
  <c r="AG320" i="4"/>
  <c r="AI320" i="4" s="1"/>
  <c r="AF320" i="4"/>
  <c r="AJ319" i="4"/>
  <c r="AH319" i="4"/>
  <c r="AQ317" i="4"/>
  <c r="AP317" i="4"/>
  <c r="AP318" i="4"/>
  <c r="AQ318" i="4"/>
  <c r="AU317" i="4"/>
  <c r="AS317" i="4"/>
  <c r="AT317" i="4"/>
  <c r="AD310" i="2"/>
  <c r="AF321" i="4"/>
  <c r="AI319" i="4"/>
  <c r="AL319" i="4"/>
  <c r="AN319" i="4" s="1"/>
  <c r="AR318" i="4"/>
  <c r="AW318" i="4" s="1"/>
  <c r="BD318" i="4" s="1"/>
  <c r="BI318" i="4" s="1"/>
  <c r="AG321" i="4"/>
  <c r="AA323" i="4"/>
  <c r="BA315" i="4"/>
  <c r="AZ315" i="4"/>
  <c r="BC315" i="4"/>
  <c r="AY315" i="4"/>
  <c r="AB322" i="4"/>
  <c r="AC322" i="4"/>
  <c r="AE321" i="4"/>
  <c r="AZ316" i="4"/>
  <c r="BC316" i="4"/>
  <c r="AY316" i="4"/>
  <c r="BA316" i="4"/>
  <c r="AJ320" i="4"/>
  <c r="AD322" i="4"/>
  <c r="AT318" i="4"/>
  <c r="T324" i="4"/>
  <c r="AK324" i="4"/>
  <c r="AM324" i="4" s="1"/>
  <c r="D326" i="4"/>
  <c r="E325" i="4"/>
  <c r="K325" i="4"/>
  <c r="Q325" i="4"/>
  <c r="N325" i="4"/>
  <c r="AS318" i="4"/>
  <c r="AW317" i="4"/>
  <c r="BD317" i="4" s="1"/>
  <c r="BI317" i="4" s="1"/>
  <c r="Z324" i="4"/>
  <c r="AC310" i="2"/>
  <c r="AA311" i="2"/>
  <c r="AC311" i="2" s="1"/>
  <c r="T313" i="2"/>
  <c r="V313" i="2" s="1"/>
  <c r="Z313" i="2"/>
  <c r="AS308" i="2"/>
  <c r="AQ308" i="2"/>
  <c r="BH306" i="2"/>
  <c r="BG306" i="2"/>
  <c r="BL306" i="2" s="1"/>
  <c r="E315" i="2"/>
  <c r="K315" i="2" s="1"/>
  <c r="AP308" i="2"/>
  <c r="AJ309" i="2"/>
  <c r="AL309" i="2"/>
  <c r="AN309" i="2" s="1"/>
  <c r="AU308" i="2"/>
  <c r="AT308" i="2"/>
  <c r="BB306" i="2"/>
  <c r="AK313" i="2"/>
  <c r="AM313" i="2" s="1"/>
  <c r="K314" i="2"/>
  <c r="AK314" i="2" s="1"/>
  <c r="AM314" i="2" s="1"/>
  <c r="V312" i="2"/>
  <c r="W312" i="2"/>
  <c r="U312" i="2"/>
  <c r="BC307" i="2"/>
  <c r="BF307" i="2" s="1"/>
  <c r="BK307" i="2" s="1"/>
  <c r="AZ307" i="2"/>
  <c r="AY307" i="2"/>
  <c r="BA307" i="2"/>
  <c r="AR308" i="2"/>
  <c r="AI309" i="2" l="1"/>
  <c r="AE310" i="2"/>
  <c r="AV317" i="4"/>
  <c r="AX317" i="4"/>
  <c r="BE317" i="4" s="1"/>
  <c r="BJ317" i="4" s="1"/>
  <c r="AL320" i="4"/>
  <c r="AN320" i="4" s="1"/>
  <c r="AO320" i="4" s="1"/>
  <c r="AU320" i="4" s="1"/>
  <c r="AH320" i="4"/>
  <c r="AV318" i="4"/>
  <c r="AX318" i="4"/>
  <c r="BE318" i="4" s="1"/>
  <c r="BJ318" i="4" s="1"/>
  <c r="BB316" i="4"/>
  <c r="Z325" i="4"/>
  <c r="AH321" i="4"/>
  <c r="AJ321" i="4"/>
  <c r="AG322" i="4"/>
  <c r="AO319" i="4"/>
  <c r="AT319" i="4" s="1"/>
  <c r="BB315" i="4"/>
  <c r="T325" i="4"/>
  <c r="AK325" i="4"/>
  <c r="AM325" i="4" s="1"/>
  <c r="D327" i="4"/>
  <c r="E326" i="4"/>
  <c r="Q326" i="4"/>
  <c r="K326" i="4"/>
  <c r="N326" i="4"/>
  <c r="AF322" i="4"/>
  <c r="BH316" i="4"/>
  <c r="BG316" i="4"/>
  <c r="BL316" i="4" s="1"/>
  <c r="BF316" i="4"/>
  <c r="BK316" i="4" s="1"/>
  <c r="AE322" i="4"/>
  <c r="AB323" i="4"/>
  <c r="AC323" i="4"/>
  <c r="AD323" i="4"/>
  <c r="W324" i="4"/>
  <c r="U324" i="4"/>
  <c r="V324" i="4"/>
  <c r="BC318" i="4"/>
  <c r="BH315" i="4"/>
  <c r="BG315" i="4"/>
  <c r="BL315" i="4" s="1"/>
  <c r="BF315" i="4"/>
  <c r="BK315" i="4" s="1"/>
  <c r="BC317" i="4"/>
  <c r="AY317" i="4"/>
  <c r="AL321" i="4"/>
  <c r="AN321" i="4" s="1"/>
  <c r="AI321" i="4"/>
  <c r="AB311" i="2"/>
  <c r="AD311" i="2"/>
  <c r="AG310" i="2"/>
  <c r="AI310" i="2" s="1"/>
  <c r="AF310" i="2"/>
  <c r="AJ310" i="2" s="1"/>
  <c r="W313" i="2"/>
  <c r="U313" i="2"/>
  <c r="AV308" i="2"/>
  <c r="BC308" i="2" s="1"/>
  <c r="Z314" i="2"/>
  <c r="Q315" i="2"/>
  <c r="Z315" i="2" s="1"/>
  <c r="AW308" i="2"/>
  <c r="BD308" i="2" s="1"/>
  <c r="BI308" i="2" s="1"/>
  <c r="AX308" i="2"/>
  <c r="BE308" i="2" s="1"/>
  <c r="BJ308" i="2" s="1"/>
  <c r="BG307" i="2"/>
  <c r="BL307" i="2" s="1"/>
  <c r="BH307" i="2"/>
  <c r="AO309" i="2"/>
  <c r="AT309" i="2" s="1"/>
  <c r="N315" i="2"/>
  <c r="AA312" i="2"/>
  <c r="BB307" i="2"/>
  <c r="D316" i="2"/>
  <c r="T314" i="2"/>
  <c r="AY318" i="4" l="1"/>
  <c r="BA317" i="4"/>
  <c r="AZ317" i="4"/>
  <c r="BA318" i="4"/>
  <c r="AQ320" i="4"/>
  <c r="AZ318" i="4"/>
  <c r="AS320" i="4"/>
  <c r="AE311" i="2"/>
  <c r="AT320" i="4"/>
  <c r="AP320" i="4"/>
  <c r="AR320" i="4"/>
  <c r="AH322" i="4"/>
  <c r="AU319" i="4"/>
  <c r="AQ319" i="4"/>
  <c r="AS319" i="4"/>
  <c r="AR319" i="4"/>
  <c r="AE323" i="4"/>
  <c r="AP319" i="4"/>
  <c r="BF318" i="4"/>
  <c r="BK318" i="4" s="1"/>
  <c r="BH318" i="4"/>
  <c r="BG318" i="4"/>
  <c r="BL318" i="4" s="1"/>
  <c r="AA324" i="4"/>
  <c r="T326" i="4"/>
  <c r="AK326" i="4"/>
  <c r="AM326" i="4" s="1"/>
  <c r="E327" i="4"/>
  <c r="K327" i="4" s="1"/>
  <c r="AL322" i="4"/>
  <c r="AN322" i="4" s="1"/>
  <c r="AI322" i="4"/>
  <c r="BB317" i="4"/>
  <c r="AG323" i="4"/>
  <c r="Z326" i="4"/>
  <c r="W325" i="4"/>
  <c r="U325" i="4"/>
  <c r="V325" i="4"/>
  <c r="AO321" i="4"/>
  <c r="AT321" i="4" s="1"/>
  <c r="BG317" i="4"/>
  <c r="BL317" i="4" s="1"/>
  <c r="BF317" i="4"/>
  <c r="BK317" i="4" s="1"/>
  <c r="BH317" i="4"/>
  <c r="AF323" i="4"/>
  <c r="AJ322" i="4"/>
  <c r="AF311" i="2"/>
  <c r="AG311" i="2"/>
  <c r="AL310" i="2"/>
  <c r="AN310" i="2" s="1"/>
  <c r="AO310" i="2" s="1"/>
  <c r="AR310" i="2" s="1"/>
  <c r="AH310" i="2"/>
  <c r="AA313" i="2"/>
  <c r="AB313" i="2" s="1"/>
  <c r="BF308" i="2"/>
  <c r="BK308" i="2" s="1"/>
  <c r="AY308" i="2"/>
  <c r="BA308" i="2"/>
  <c r="AZ308" i="2"/>
  <c r="AU309" i="2"/>
  <c r="AC312" i="2"/>
  <c r="AB312" i="2"/>
  <c r="AD312" i="2"/>
  <c r="AQ309" i="2"/>
  <c r="E316" i="2"/>
  <c r="K316" i="2" s="1"/>
  <c r="T315" i="2"/>
  <c r="AK315" i="2"/>
  <c r="AM315" i="2" s="1"/>
  <c r="AP309" i="2"/>
  <c r="W314" i="2"/>
  <c r="U314" i="2"/>
  <c r="V314" i="2"/>
  <c r="BG308" i="2"/>
  <c r="BL308" i="2" s="1"/>
  <c r="BH308" i="2"/>
  <c r="AS309" i="2"/>
  <c r="AR309" i="2"/>
  <c r="BB318" i="4" l="1"/>
  <c r="AW320" i="4"/>
  <c r="BD320" i="4" s="1"/>
  <c r="BI320" i="4" s="1"/>
  <c r="AI311" i="2"/>
  <c r="AJ311" i="2"/>
  <c r="AV320" i="4"/>
  <c r="BC320" i="4" s="1"/>
  <c r="AX320" i="4"/>
  <c r="BE320" i="4" s="1"/>
  <c r="BJ320" i="4" s="1"/>
  <c r="AJ323" i="4"/>
  <c r="AL311" i="2"/>
  <c r="AN311" i="2" s="1"/>
  <c r="AO311" i="2" s="1"/>
  <c r="AS321" i="4"/>
  <c r="AR321" i="4"/>
  <c r="AH323" i="4"/>
  <c r="AW319" i="4"/>
  <c r="BD319" i="4" s="1"/>
  <c r="BI319" i="4" s="1"/>
  <c r="AV319" i="4"/>
  <c r="AX319" i="4"/>
  <c r="BE319" i="4" s="1"/>
  <c r="BJ319" i="4" s="1"/>
  <c r="AP321" i="4"/>
  <c r="AQ321" i="4"/>
  <c r="AQ310" i="2"/>
  <c r="Q327" i="4"/>
  <c r="Z327" i="4" s="1"/>
  <c r="W326" i="4"/>
  <c r="U326" i="4"/>
  <c r="V326" i="4"/>
  <c r="AI323" i="4"/>
  <c r="AU321" i="4"/>
  <c r="AA325" i="4"/>
  <c r="N327" i="4"/>
  <c r="D328" i="4"/>
  <c r="AL323" i="4"/>
  <c r="AN323" i="4" s="1"/>
  <c r="AT310" i="2"/>
  <c r="AO322" i="4"/>
  <c r="AT322" i="4" s="1"/>
  <c r="AB324" i="4"/>
  <c r="AC324" i="4"/>
  <c r="AD324" i="4"/>
  <c r="AH311" i="2"/>
  <c r="AU310" i="2"/>
  <c r="AS310" i="2"/>
  <c r="AC313" i="2"/>
  <c r="AD313" i="2"/>
  <c r="AP310" i="2"/>
  <c r="BB308" i="2"/>
  <c r="AW309" i="2"/>
  <c r="BD309" i="2" s="1"/>
  <c r="BI309" i="2" s="1"/>
  <c r="AG312" i="2"/>
  <c r="AV309" i="2"/>
  <c r="AX309" i="2"/>
  <c r="BE309" i="2" s="1"/>
  <c r="BJ309" i="2" s="1"/>
  <c r="AA314" i="2"/>
  <c r="V315" i="2"/>
  <c r="W315" i="2"/>
  <c r="U315" i="2"/>
  <c r="Q316" i="2"/>
  <c r="Z316" i="2" s="1"/>
  <c r="AE312" i="2"/>
  <c r="N316" i="2"/>
  <c r="AF312" i="2"/>
  <c r="D317" i="2"/>
  <c r="AZ320" i="4" l="1"/>
  <c r="AQ311" i="2"/>
  <c r="BA320" i="4"/>
  <c r="AY320" i="4"/>
  <c r="AW310" i="2"/>
  <c r="BD310" i="2" s="1"/>
  <c r="BI310" i="2" s="1"/>
  <c r="AX321" i="4"/>
  <c r="BE321" i="4" s="1"/>
  <c r="BJ321" i="4" s="1"/>
  <c r="AY319" i="4"/>
  <c r="BA319" i="4"/>
  <c r="AZ319" i="4"/>
  <c r="BC319" i="4"/>
  <c r="AF324" i="4"/>
  <c r="AS322" i="4"/>
  <c r="AA326" i="4"/>
  <c r="AV321" i="4"/>
  <c r="AE324" i="4"/>
  <c r="AU322" i="4"/>
  <c r="AR322" i="4"/>
  <c r="AO323" i="4"/>
  <c r="AT323" i="4" s="1"/>
  <c r="AW321" i="4"/>
  <c r="BD321" i="4" s="1"/>
  <c r="BI321" i="4" s="1"/>
  <c r="AP322" i="4"/>
  <c r="AQ322" i="4"/>
  <c r="D329" i="4"/>
  <c r="E328" i="4"/>
  <c r="N328" i="4"/>
  <c r="Q328" i="4"/>
  <c r="K328" i="4"/>
  <c r="AB325" i="4"/>
  <c r="AC325" i="4"/>
  <c r="AD325" i="4"/>
  <c r="AV310" i="2"/>
  <c r="BC310" i="2" s="1"/>
  <c r="AF313" i="2"/>
  <c r="AG324" i="4"/>
  <c r="T327" i="4"/>
  <c r="AK327" i="4"/>
  <c r="AM327" i="4" s="1"/>
  <c r="BH320" i="4"/>
  <c r="BG320" i="4"/>
  <c r="BL320" i="4" s="1"/>
  <c r="BF320" i="4"/>
  <c r="BK320" i="4" s="1"/>
  <c r="AX310" i="2"/>
  <c r="BE310" i="2" s="1"/>
  <c r="BJ310" i="2" s="1"/>
  <c r="AG313" i="2"/>
  <c r="AE313" i="2"/>
  <c r="AH312" i="2"/>
  <c r="AT311" i="2"/>
  <c r="AS311" i="2"/>
  <c r="AA315" i="2"/>
  <c r="AB315" i="2" s="1"/>
  <c r="AR311" i="2"/>
  <c r="AP311" i="2"/>
  <c r="AB314" i="2"/>
  <c r="AC314" i="2"/>
  <c r="AD314" i="2"/>
  <c r="E317" i="2"/>
  <c r="Q317" i="2" s="1"/>
  <c r="K317" i="2"/>
  <c r="AJ312" i="2"/>
  <c r="AU311" i="2"/>
  <c r="AK316" i="2"/>
  <c r="AM316" i="2" s="1"/>
  <c r="T316" i="2"/>
  <c r="AL312" i="2"/>
  <c r="AN312" i="2" s="1"/>
  <c r="AI312" i="2"/>
  <c r="BC309" i="2"/>
  <c r="BF309" i="2" s="1"/>
  <c r="BK309" i="2" s="1"/>
  <c r="BA309" i="2"/>
  <c r="AZ309" i="2"/>
  <c r="AY309" i="2"/>
  <c r="BB320" i="4" l="1"/>
  <c r="BF310" i="2"/>
  <c r="BK310" i="2" s="1"/>
  <c r="AI313" i="2"/>
  <c r="AW311" i="2"/>
  <c r="BD311" i="2" s="1"/>
  <c r="BI311" i="2" s="1"/>
  <c r="AH324" i="4"/>
  <c r="AR323" i="4"/>
  <c r="AS323" i="4"/>
  <c r="AL313" i="2"/>
  <c r="AN313" i="2" s="1"/>
  <c r="AO313" i="2" s="1"/>
  <c r="AQ323" i="4"/>
  <c r="AY310" i="2"/>
  <c r="AP323" i="4"/>
  <c r="BH319" i="4"/>
  <c r="BF319" i="4"/>
  <c r="BK319" i="4" s="1"/>
  <c r="BG319" i="4"/>
  <c r="BL319" i="4" s="1"/>
  <c r="AF325" i="4"/>
  <c r="AU323" i="4"/>
  <c r="BB319" i="4"/>
  <c r="AE325" i="4"/>
  <c r="Z328" i="4"/>
  <c r="BC321" i="4"/>
  <c r="AY321" i="4"/>
  <c r="BA321" i="4"/>
  <c r="AZ321" i="4"/>
  <c r="AZ310" i="2"/>
  <c r="AJ313" i="2"/>
  <c r="W327" i="4"/>
  <c r="U327" i="4"/>
  <c r="V327" i="4"/>
  <c r="T328" i="4"/>
  <c r="AK328" i="4"/>
  <c r="AM328" i="4" s="1"/>
  <c r="AX322" i="4"/>
  <c r="BE322" i="4" s="1"/>
  <c r="BJ322" i="4" s="1"/>
  <c r="AW322" i="4"/>
  <c r="BD322" i="4" s="1"/>
  <c r="BI322" i="4" s="1"/>
  <c r="AV322" i="4"/>
  <c r="AB326" i="4"/>
  <c r="AC326" i="4"/>
  <c r="AD326" i="4"/>
  <c r="BA310" i="2"/>
  <c r="AH313" i="2"/>
  <c r="AG325" i="4"/>
  <c r="AH325" i="4" s="1"/>
  <c r="E329" i="4"/>
  <c r="D330" i="4" s="1"/>
  <c r="K329" i="4"/>
  <c r="Q329" i="4"/>
  <c r="AL324" i="4"/>
  <c r="AN324" i="4" s="1"/>
  <c r="AI324" i="4"/>
  <c r="AJ324" i="4"/>
  <c r="AX311" i="2"/>
  <c r="BE311" i="2" s="1"/>
  <c r="BJ311" i="2" s="1"/>
  <c r="AC315" i="2"/>
  <c r="AD315" i="2"/>
  <c r="AF314" i="2"/>
  <c r="Z317" i="2"/>
  <c r="BB309" i="2"/>
  <c r="BG310" i="2"/>
  <c r="BL310" i="2" s="1"/>
  <c r="BH310" i="2"/>
  <c r="AV311" i="2"/>
  <c r="D318" i="2"/>
  <c r="BG309" i="2"/>
  <c r="BL309" i="2" s="1"/>
  <c r="BH309" i="2"/>
  <c r="AO312" i="2"/>
  <c r="AP312" i="2" s="1"/>
  <c r="U316" i="2"/>
  <c r="W316" i="2"/>
  <c r="V316" i="2"/>
  <c r="AE314" i="2"/>
  <c r="N317" i="2"/>
  <c r="AG314" i="2"/>
  <c r="AW323" i="4" l="1"/>
  <c r="BD323" i="4" s="1"/>
  <c r="BI323" i="4" s="1"/>
  <c r="AV323" i="4"/>
  <c r="BC323" i="4" s="1"/>
  <c r="AX323" i="4"/>
  <c r="BE323" i="4" s="1"/>
  <c r="BJ323" i="4" s="1"/>
  <c r="BB310" i="2"/>
  <c r="BB321" i="4"/>
  <c r="AJ325" i="4"/>
  <c r="AG326" i="4"/>
  <c r="E330" i="4"/>
  <c r="D331" i="4" s="1"/>
  <c r="N330" i="4"/>
  <c r="Q330" i="4"/>
  <c r="Z329" i="4"/>
  <c r="AL325" i="4"/>
  <c r="AN325" i="4" s="1"/>
  <c r="AI325" i="4"/>
  <c r="BA322" i="4"/>
  <c r="AZ322" i="4"/>
  <c r="BC322" i="4"/>
  <c r="AY322" i="4"/>
  <c r="W328" i="4"/>
  <c r="U328" i="4"/>
  <c r="V328" i="4"/>
  <c r="AO324" i="4"/>
  <c r="AQ324" i="4" s="1"/>
  <c r="AF326" i="4"/>
  <c r="BG321" i="4"/>
  <c r="BL321" i="4" s="1"/>
  <c r="BF321" i="4"/>
  <c r="BK321" i="4" s="1"/>
  <c r="BH321" i="4"/>
  <c r="AR313" i="2"/>
  <c r="N329" i="4"/>
  <c r="AE326" i="4"/>
  <c r="AA327" i="4"/>
  <c r="AF315" i="2"/>
  <c r="AG315" i="2"/>
  <c r="AE315" i="2"/>
  <c r="AH314" i="2"/>
  <c r="AQ312" i="2"/>
  <c r="AR312" i="2"/>
  <c r="AS312" i="2"/>
  <c r="AU312" i="2"/>
  <c r="AT312" i="2"/>
  <c r="T317" i="2"/>
  <c r="AK317" i="2"/>
  <c r="AM317" i="2" s="1"/>
  <c r="AL314" i="2"/>
  <c r="AN314" i="2" s="1"/>
  <c r="AI314" i="2"/>
  <c r="BC311" i="2"/>
  <c r="BF311" i="2" s="1"/>
  <c r="BK311" i="2" s="1"/>
  <c r="AY311" i="2"/>
  <c r="BA311" i="2"/>
  <c r="AZ311" i="2"/>
  <c r="AS313" i="2"/>
  <c r="AJ314" i="2"/>
  <c r="E318" i="2"/>
  <c r="D319" i="2" s="1"/>
  <c r="AP313" i="2"/>
  <c r="AT313" i="2"/>
  <c r="AU313" i="2"/>
  <c r="AA316" i="2"/>
  <c r="AQ313" i="2"/>
  <c r="AZ323" i="4" l="1"/>
  <c r="AX313" i="2"/>
  <c r="BE313" i="2" s="1"/>
  <c r="BJ313" i="2" s="1"/>
  <c r="AY323" i="4"/>
  <c r="BA323" i="4"/>
  <c r="AT324" i="4"/>
  <c r="AR324" i="4"/>
  <c r="AS324" i="4"/>
  <c r="AP324" i="4"/>
  <c r="AU324" i="4"/>
  <c r="AH315" i="2"/>
  <c r="E331" i="4"/>
  <c r="N331" i="4" s="1"/>
  <c r="AB327" i="4"/>
  <c r="AC327" i="4"/>
  <c r="AD327" i="4"/>
  <c r="BF322" i="4"/>
  <c r="BK322" i="4" s="1"/>
  <c r="BH322" i="4"/>
  <c r="BG322" i="4"/>
  <c r="BL322" i="4" s="1"/>
  <c r="AA328" i="4"/>
  <c r="AJ315" i="2"/>
  <c r="AL326" i="4"/>
  <c r="AN326" i="4" s="1"/>
  <c r="AI326" i="4"/>
  <c r="AJ326" i="4"/>
  <c r="AH326" i="4"/>
  <c r="AO325" i="4"/>
  <c r="AR325" i="4" s="1"/>
  <c r="BH323" i="4"/>
  <c r="BG323" i="4"/>
  <c r="BL323" i="4" s="1"/>
  <c r="BF323" i="4"/>
  <c r="BK323" i="4" s="1"/>
  <c r="T329" i="4"/>
  <c r="AK329" i="4"/>
  <c r="AM329" i="4" s="1"/>
  <c r="BB322" i="4"/>
  <c r="K330" i="4"/>
  <c r="Z330" i="4" s="1"/>
  <c r="AI315" i="2"/>
  <c r="AL315" i="2"/>
  <c r="AN315" i="2" s="1"/>
  <c r="AO315" i="2" s="1"/>
  <c r="AW312" i="2"/>
  <c r="BD312" i="2" s="1"/>
  <c r="BI312" i="2" s="1"/>
  <c r="AX312" i="2"/>
  <c r="BE312" i="2" s="1"/>
  <c r="BJ312" i="2" s="1"/>
  <c r="AV312" i="2"/>
  <c r="BC312" i="2" s="1"/>
  <c r="AV313" i="2"/>
  <c r="BC313" i="2" s="1"/>
  <c r="AW313" i="2"/>
  <c r="BD313" i="2" s="1"/>
  <c r="BI313" i="2" s="1"/>
  <c r="E319" i="2"/>
  <c r="Q319" i="2" s="1"/>
  <c r="AB316" i="2"/>
  <c r="AC316" i="2"/>
  <c r="AD316" i="2"/>
  <c r="K318" i="2"/>
  <c r="U317" i="2"/>
  <c r="V317" i="2"/>
  <c r="W317" i="2"/>
  <c r="N318" i="2"/>
  <c r="BB311" i="2"/>
  <c r="Q318" i="2"/>
  <c r="BH311" i="2"/>
  <c r="BG311" i="2"/>
  <c r="BL311" i="2" s="1"/>
  <c r="AO314" i="2"/>
  <c r="AS314" i="2" s="1"/>
  <c r="AS315" i="2" l="1"/>
  <c r="AW324" i="4"/>
  <c r="BD324" i="4" s="1"/>
  <c r="BI324" i="4" s="1"/>
  <c r="BB323" i="4"/>
  <c r="AV324" i="4"/>
  <c r="BC324" i="4" s="1"/>
  <c r="AX324" i="4"/>
  <c r="BE324" i="4" s="1"/>
  <c r="BJ324" i="4" s="1"/>
  <c r="AQ325" i="4"/>
  <c r="AT325" i="4"/>
  <c r="AG327" i="4"/>
  <c r="AU325" i="4"/>
  <c r="AX325" i="4" s="1"/>
  <c r="BE325" i="4" s="1"/>
  <c r="BJ325" i="4" s="1"/>
  <c r="AP325" i="4"/>
  <c r="AS325" i="4"/>
  <c r="T330" i="4"/>
  <c r="AE327" i="4"/>
  <c r="K331" i="4"/>
  <c r="AO326" i="4"/>
  <c r="AP326" i="4" s="1"/>
  <c r="AB328" i="4"/>
  <c r="AC328" i="4"/>
  <c r="AD328" i="4"/>
  <c r="Q331" i="4"/>
  <c r="D332" i="4"/>
  <c r="W329" i="4"/>
  <c r="V329" i="4"/>
  <c r="U329" i="4"/>
  <c r="AK330" i="4"/>
  <c r="AM330" i="4" s="1"/>
  <c r="AF327" i="4"/>
  <c r="BF313" i="2"/>
  <c r="BK313" i="2" s="1"/>
  <c r="BF312" i="2"/>
  <c r="BK312" i="2" s="1"/>
  <c r="BA312" i="2"/>
  <c r="AZ312" i="2"/>
  <c r="AY312" i="2"/>
  <c r="AP315" i="2"/>
  <c r="BA313" i="2"/>
  <c r="AT315" i="2"/>
  <c r="AR315" i="2"/>
  <c r="AZ313" i="2"/>
  <c r="AQ315" i="2"/>
  <c r="Z318" i="2"/>
  <c r="AY313" i="2"/>
  <c r="AT314" i="2"/>
  <c r="AR314" i="2"/>
  <c r="AQ314" i="2"/>
  <c r="AG316" i="2"/>
  <c r="AU314" i="2"/>
  <c r="T318" i="2"/>
  <c r="AK318" i="2"/>
  <c r="AM318" i="2" s="1"/>
  <c r="AU315" i="2"/>
  <c r="AF316" i="2"/>
  <c r="D320" i="2"/>
  <c r="AP314" i="2"/>
  <c r="AA317" i="2"/>
  <c r="AE316" i="2"/>
  <c r="K319" i="2"/>
  <c r="Z319" i="2" s="1"/>
  <c r="BH312" i="2"/>
  <c r="BG312" i="2"/>
  <c r="BL312" i="2" s="1"/>
  <c r="BG313" i="2"/>
  <c r="BL313" i="2" s="1"/>
  <c r="BH313" i="2"/>
  <c r="N319" i="2"/>
  <c r="AY324" i="4" l="1"/>
  <c r="AZ324" i="4"/>
  <c r="BA324" i="4"/>
  <c r="AR326" i="4"/>
  <c r="AV325" i="4"/>
  <c r="BC325" i="4" s="1"/>
  <c r="AW325" i="4"/>
  <c r="BD325" i="4" s="1"/>
  <c r="BI325" i="4" s="1"/>
  <c r="AU326" i="4"/>
  <c r="AG328" i="4"/>
  <c r="AJ327" i="4"/>
  <c r="AT326" i="4"/>
  <c r="AH327" i="4"/>
  <c r="BH324" i="4"/>
  <c r="BG324" i="4"/>
  <c r="BL324" i="4" s="1"/>
  <c r="BF324" i="4"/>
  <c r="BK324" i="4" s="1"/>
  <c r="E332" i="4"/>
  <c r="D333" i="4" s="1"/>
  <c r="K332" i="4"/>
  <c r="N332" i="4"/>
  <c r="AF328" i="4"/>
  <c r="AQ326" i="4"/>
  <c r="AS326" i="4"/>
  <c r="AL327" i="4"/>
  <c r="AN327" i="4" s="1"/>
  <c r="AI327" i="4"/>
  <c r="AK331" i="4"/>
  <c r="AM331" i="4" s="1"/>
  <c r="AA329" i="4"/>
  <c r="Z331" i="4"/>
  <c r="AE328" i="4"/>
  <c r="W330" i="4"/>
  <c r="U330" i="4"/>
  <c r="V330" i="4"/>
  <c r="T331" i="4"/>
  <c r="BB312" i="2"/>
  <c r="AW315" i="2"/>
  <c r="BD315" i="2" s="1"/>
  <c r="BI315" i="2" s="1"/>
  <c r="AX314" i="2"/>
  <c r="BE314" i="2" s="1"/>
  <c r="BJ314" i="2" s="1"/>
  <c r="BB313" i="2"/>
  <c r="AH316" i="2"/>
  <c r="AJ316" i="2"/>
  <c r="AV315" i="2"/>
  <c r="AX315" i="2"/>
  <c r="BE315" i="2" s="1"/>
  <c r="BJ315" i="2" s="1"/>
  <c r="AW314" i="2"/>
  <c r="BD314" i="2" s="1"/>
  <c r="BI314" i="2" s="1"/>
  <c r="AK319" i="2"/>
  <c r="AM319" i="2" s="1"/>
  <c r="AL316" i="2"/>
  <c r="AN316" i="2" s="1"/>
  <c r="AI316" i="2"/>
  <c r="E320" i="2"/>
  <c r="Q320" i="2" s="1"/>
  <c r="AV314" i="2"/>
  <c r="T319" i="2"/>
  <c r="AC317" i="2"/>
  <c r="AB317" i="2"/>
  <c r="AD317" i="2"/>
  <c r="V318" i="2"/>
  <c r="U318" i="2"/>
  <c r="W318" i="2"/>
  <c r="AW326" i="4" l="1"/>
  <c r="BD326" i="4" s="1"/>
  <c r="BI326" i="4" s="1"/>
  <c r="AX326" i="4"/>
  <c r="BE326" i="4" s="1"/>
  <c r="BJ326" i="4" s="1"/>
  <c r="BB324" i="4"/>
  <c r="AV326" i="4"/>
  <c r="AZ325" i="4"/>
  <c r="BA325" i="4"/>
  <c r="AY325" i="4"/>
  <c r="E333" i="4"/>
  <c r="Q333" i="4" s="1"/>
  <c r="AL328" i="4"/>
  <c r="AN328" i="4" s="1"/>
  <c r="AI328" i="4"/>
  <c r="T332" i="4"/>
  <c r="AK332" i="4"/>
  <c r="AM332" i="4" s="1"/>
  <c r="W331" i="4"/>
  <c r="V331" i="4"/>
  <c r="U331" i="4"/>
  <c r="AO327" i="4"/>
  <c r="AT327" i="4" s="1"/>
  <c r="AJ328" i="4"/>
  <c r="BG325" i="4"/>
  <c r="BL325" i="4" s="1"/>
  <c r="BF325" i="4"/>
  <c r="BK325" i="4" s="1"/>
  <c r="BH325" i="4"/>
  <c r="AA330" i="4"/>
  <c r="AB329" i="4"/>
  <c r="AC329" i="4"/>
  <c r="AD329" i="4"/>
  <c r="Q332" i="4"/>
  <c r="Z332" i="4" s="1"/>
  <c r="AH328" i="4"/>
  <c r="N320" i="2"/>
  <c r="D321" i="2"/>
  <c r="AY315" i="2"/>
  <c r="BC315" i="2"/>
  <c r="AE317" i="2"/>
  <c r="BA315" i="2"/>
  <c r="AZ315" i="2"/>
  <c r="W319" i="2"/>
  <c r="U319" i="2"/>
  <c r="V319" i="2"/>
  <c r="AO316" i="2"/>
  <c r="AP316" i="2" s="1"/>
  <c r="AA318" i="2"/>
  <c r="AF317" i="2"/>
  <c r="AY314" i="2"/>
  <c r="BA314" i="2"/>
  <c r="AZ314" i="2"/>
  <c r="BC314" i="2"/>
  <c r="BF314" i="2" s="1"/>
  <c r="BK314" i="2" s="1"/>
  <c r="AG317" i="2"/>
  <c r="K320" i="2"/>
  <c r="Z320" i="2" s="1"/>
  <c r="E321" i="2"/>
  <c r="Q321" i="2" s="1"/>
  <c r="AZ326" i="4" l="1"/>
  <c r="BA326" i="4"/>
  <c r="AY326" i="4"/>
  <c r="BC326" i="4"/>
  <c r="BH326" i="4" s="1"/>
  <c r="BB325" i="4"/>
  <c r="AS327" i="4"/>
  <c r="AQ327" i="4"/>
  <c r="AR327" i="4"/>
  <c r="AG329" i="4"/>
  <c r="AP327" i="4"/>
  <c r="AU327" i="4"/>
  <c r="W332" i="4"/>
  <c r="U332" i="4"/>
  <c r="V332" i="4"/>
  <c r="K333" i="4"/>
  <c r="AB330" i="4"/>
  <c r="AC330" i="4"/>
  <c r="AD330" i="4"/>
  <c r="AF329" i="4"/>
  <c r="N333" i="4"/>
  <c r="D334" i="4"/>
  <c r="AE329" i="4"/>
  <c r="AA331" i="4"/>
  <c r="AO328" i="4"/>
  <c r="AT328" i="4" s="1"/>
  <c r="BG315" i="2"/>
  <c r="BL315" i="2" s="1"/>
  <c r="BF315" i="2"/>
  <c r="BK315" i="2" s="1"/>
  <c r="BH315" i="2"/>
  <c r="BB315" i="2"/>
  <c r="AJ317" i="2"/>
  <c r="AH317" i="2"/>
  <c r="AS316" i="2"/>
  <c r="AU316" i="2"/>
  <c r="AR316" i="2"/>
  <c r="AQ316" i="2"/>
  <c r="AI317" i="2"/>
  <c r="AT316" i="2"/>
  <c r="AL317" i="2"/>
  <c r="AN317" i="2" s="1"/>
  <c r="AO317" i="2" s="1"/>
  <c r="T320" i="2"/>
  <c r="BB314" i="2"/>
  <c r="N321" i="2"/>
  <c r="BG314" i="2"/>
  <c r="BL314" i="2" s="1"/>
  <c r="BH314" i="2"/>
  <c r="AA319" i="2"/>
  <c r="K321" i="2"/>
  <c r="AK320" i="2"/>
  <c r="AM320" i="2" s="1"/>
  <c r="D322" i="2"/>
  <c r="AC318" i="2"/>
  <c r="AB318" i="2"/>
  <c r="AD318" i="2"/>
  <c r="BF326" i="4" l="1"/>
  <c r="BK326" i="4" s="1"/>
  <c r="AW327" i="4"/>
  <c r="BD327" i="4" s="1"/>
  <c r="BI327" i="4" s="1"/>
  <c r="BB326" i="4"/>
  <c r="BG326" i="4"/>
  <c r="BL326" i="4" s="1"/>
  <c r="AH329" i="4"/>
  <c r="AV327" i="4"/>
  <c r="AX327" i="4"/>
  <c r="BE327" i="4" s="1"/>
  <c r="BJ327" i="4" s="1"/>
  <c r="AU328" i="4"/>
  <c r="AR328" i="4"/>
  <c r="AF330" i="4"/>
  <c r="AS328" i="4"/>
  <c r="AG330" i="4"/>
  <c r="AL329" i="4"/>
  <c r="AN329" i="4" s="1"/>
  <c r="AI329" i="4"/>
  <c r="AP328" i="4"/>
  <c r="E334" i="4"/>
  <c r="Q334" i="4" s="1"/>
  <c r="AJ329" i="4"/>
  <c r="BC327" i="4"/>
  <c r="AE330" i="4"/>
  <c r="AQ328" i="4"/>
  <c r="AB331" i="4"/>
  <c r="AC331" i="4"/>
  <c r="AD331" i="4"/>
  <c r="T333" i="4"/>
  <c r="AK333" i="4"/>
  <c r="AM333" i="4" s="1"/>
  <c r="AA332" i="4"/>
  <c r="Z333" i="4"/>
  <c r="AX316" i="2"/>
  <c r="BE316" i="2" s="1"/>
  <c r="BJ316" i="2" s="1"/>
  <c r="AW316" i="2"/>
  <c r="BD316" i="2" s="1"/>
  <c r="BI316" i="2" s="1"/>
  <c r="AV316" i="2"/>
  <c r="AT317" i="2"/>
  <c r="AR317" i="2"/>
  <c r="AU317" i="2"/>
  <c r="AS317" i="2"/>
  <c r="AP317" i="2"/>
  <c r="AE318" i="2"/>
  <c r="AQ317" i="2"/>
  <c r="T321" i="2"/>
  <c r="AK321" i="2"/>
  <c r="AM321" i="2" s="1"/>
  <c r="V320" i="2"/>
  <c r="U320" i="2"/>
  <c r="W320" i="2"/>
  <c r="AF318" i="2"/>
  <c r="AB319" i="2"/>
  <c r="AC319" i="2"/>
  <c r="AD319" i="2"/>
  <c r="E322" i="2"/>
  <c r="N322" i="2" s="1"/>
  <c r="AG318" i="2"/>
  <c r="AI318" i="2" s="1"/>
  <c r="Z321" i="2"/>
  <c r="AY327" i="4" l="1"/>
  <c r="AZ327" i="4"/>
  <c r="AW328" i="4"/>
  <c r="BD328" i="4" s="1"/>
  <c r="BI328" i="4" s="1"/>
  <c r="BA327" i="4"/>
  <c r="AV328" i="4"/>
  <c r="BC328" i="4" s="1"/>
  <c r="AX328" i="4"/>
  <c r="BE328" i="4" s="1"/>
  <c r="BJ328" i="4" s="1"/>
  <c r="AE331" i="4"/>
  <c r="AH330" i="4"/>
  <c r="AL330" i="4"/>
  <c r="AN330" i="4" s="1"/>
  <c r="AI330" i="4"/>
  <c r="N334" i="4"/>
  <c r="AJ330" i="4"/>
  <c r="AB332" i="4"/>
  <c r="AC332" i="4"/>
  <c r="AD332" i="4"/>
  <c r="AG331" i="4"/>
  <c r="BH327" i="4"/>
  <c r="BG327" i="4"/>
  <c r="BL327" i="4" s="1"/>
  <c r="BF327" i="4"/>
  <c r="BK327" i="4" s="1"/>
  <c r="K334" i="4"/>
  <c r="D335" i="4"/>
  <c r="W333" i="4"/>
  <c r="U333" i="4"/>
  <c r="V333" i="4"/>
  <c r="AF331" i="4"/>
  <c r="AO329" i="4"/>
  <c r="AR329" i="4" s="1"/>
  <c r="AX317" i="2"/>
  <c r="BE317" i="2" s="1"/>
  <c r="BJ317" i="2" s="1"/>
  <c r="AW317" i="2"/>
  <c r="BD317" i="2" s="1"/>
  <c r="BI317" i="2" s="1"/>
  <c r="AY316" i="2"/>
  <c r="AV317" i="2"/>
  <c r="D323" i="2"/>
  <c r="E323" i="2" s="1"/>
  <c r="D324" i="2" s="1"/>
  <c r="K322" i="2"/>
  <c r="T322" i="2" s="1"/>
  <c r="AZ316" i="2"/>
  <c r="BC316" i="2"/>
  <c r="BA316" i="2"/>
  <c r="AJ318" i="2"/>
  <c r="AF319" i="2"/>
  <c r="AA320" i="2"/>
  <c r="W321" i="2"/>
  <c r="U321" i="2"/>
  <c r="V321" i="2"/>
  <c r="AE319" i="2"/>
  <c r="AH318" i="2"/>
  <c r="Q322" i="2"/>
  <c r="AG319" i="2"/>
  <c r="AL318" i="2"/>
  <c r="AN318" i="2" s="1"/>
  <c r="BB327" i="4" l="1"/>
  <c r="AQ329" i="4"/>
  <c r="AT329" i="4"/>
  <c r="AY328" i="4"/>
  <c r="AS329" i="4"/>
  <c r="BA328" i="4"/>
  <c r="AP329" i="4"/>
  <c r="AI331" i="4"/>
  <c r="AU329" i="4"/>
  <c r="AX329" i="4" s="1"/>
  <c r="BE329" i="4" s="1"/>
  <c r="BJ329" i="4" s="1"/>
  <c r="AJ331" i="4"/>
  <c r="AZ328" i="4"/>
  <c r="AF332" i="4"/>
  <c r="E335" i="4"/>
  <c r="K335" i="4" s="1"/>
  <c r="AE332" i="4"/>
  <c r="T334" i="4"/>
  <c r="AK334" i="4"/>
  <c r="AM334" i="4" s="1"/>
  <c r="AL331" i="4"/>
  <c r="AN331" i="4" s="1"/>
  <c r="BH328" i="4"/>
  <c r="BG328" i="4"/>
  <c r="BL328" i="4" s="1"/>
  <c r="BF328" i="4"/>
  <c r="BK328" i="4" s="1"/>
  <c r="AA333" i="4"/>
  <c r="AH331" i="4"/>
  <c r="AG332" i="4"/>
  <c r="AO330" i="4"/>
  <c r="AU330" i="4" s="1"/>
  <c r="Z334" i="4"/>
  <c r="AY317" i="2"/>
  <c r="BH316" i="2"/>
  <c r="BF316" i="2"/>
  <c r="BK316" i="2" s="1"/>
  <c r="AK322" i="2"/>
  <c r="AM322" i="2" s="1"/>
  <c r="AZ317" i="2"/>
  <c r="BC317" i="2"/>
  <c r="BG316" i="2"/>
  <c r="BL316" i="2" s="1"/>
  <c r="BB316" i="2"/>
  <c r="BA317" i="2"/>
  <c r="Z322" i="2"/>
  <c r="AH319" i="2"/>
  <c r="AL319" i="2"/>
  <c r="AN319" i="2" s="1"/>
  <c r="AI319" i="2"/>
  <c r="E324" i="2"/>
  <c r="D325" i="2" s="1"/>
  <c r="AO318" i="2"/>
  <c r="AP318" i="2" s="1"/>
  <c r="N323" i="2"/>
  <c r="V322" i="2"/>
  <c r="U322" i="2"/>
  <c r="W322" i="2"/>
  <c r="AD320" i="2"/>
  <c r="AC320" i="2"/>
  <c r="AB320" i="2"/>
  <c r="K323" i="2"/>
  <c r="AA321" i="2"/>
  <c r="AJ319" i="2"/>
  <c r="Q323" i="2"/>
  <c r="AH332" i="4" l="1"/>
  <c r="AP330" i="4"/>
  <c r="AJ332" i="4"/>
  <c r="AV329" i="4"/>
  <c r="BC329" i="4" s="1"/>
  <c r="BB328" i="4"/>
  <c r="AW329" i="4"/>
  <c r="BD329" i="4" s="1"/>
  <c r="BI329" i="4" s="1"/>
  <c r="AR330" i="4"/>
  <c r="AQ330" i="4"/>
  <c r="W334" i="4"/>
  <c r="V334" i="4"/>
  <c r="U334" i="4"/>
  <c r="Q335" i="4"/>
  <c r="Z335" i="4" s="1"/>
  <c r="AL332" i="4"/>
  <c r="AN332" i="4" s="1"/>
  <c r="AI332" i="4"/>
  <c r="AS330" i="4"/>
  <c r="AB333" i="4"/>
  <c r="AC333" i="4"/>
  <c r="AD333" i="4"/>
  <c r="AO331" i="4"/>
  <c r="AS331" i="4" s="1"/>
  <c r="N335" i="4"/>
  <c r="D336" i="4"/>
  <c r="AT330" i="4"/>
  <c r="BB317" i="2"/>
  <c r="BH317" i="2"/>
  <c r="BF317" i="2"/>
  <c r="BK317" i="2" s="1"/>
  <c r="BG317" i="2"/>
  <c r="BL317" i="2" s="1"/>
  <c r="N324" i="2"/>
  <c r="AE320" i="2"/>
  <c r="AR318" i="2"/>
  <c r="E325" i="2"/>
  <c r="Q325" i="2" s="1"/>
  <c r="AU318" i="2"/>
  <c r="AA322" i="2"/>
  <c r="AF320" i="2"/>
  <c r="AS318" i="2"/>
  <c r="Q324" i="2"/>
  <c r="AO319" i="2"/>
  <c r="AT319" i="2" s="1"/>
  <c r="Z323" i="2"/>
  <c r="AC321" i="2"/>
  <c r="AB321" i="2"/>
  <c r="AD321" i="2"/>
  <c r="AG320" i="2"/>
  <c r="T323" i="2"/>
  <c r="AK323" i="2"/>
  <c r="AM323" i="2" s="1"/>
  <c r="AT318" i="2"/>
  <c r="AQ318" i="2"/>
  <c r="K324" i="2"/>
  <c r="AZ329" i="4" l="1"/>
  <c r="BA329" i="4"/>
  <c r="AY329" i="4"/>
  <c r="AT331" i="4"/>
  <c r="AQ331" i="4"/>
  <c r="AR331" i="4"/>
  <c r="AU331" i="4"/>
  <c r="AF333" i="4"/>
  <c r="T335" i="4"/>
  <c r="AK335" i="4"/>
  <c r="AM335" i="4" s="1"/>
  <c r="AG333" i="4"/>
  <c r="BG329" i="4"/>
  <c r="BL329" i="4" s="1"/>
  <c r="BF329" i="4"/>
  <c r="BK329" i="4" s="1"/>
  <c r="BH329" i="4"/>
  <c r="AA334" i="4"/>
  <c r="AX330" i="4"/>
  <c r="BE330" i="4" s="1"/>
  <c r="BJ330" i="4" s="1"/>
  <c r="AW330" i="4"/>
  <c r="BD330" i="4" s="1"/>
  <c r="BI330" i="4" s="1"/>
  <c r="AV330" i="4"/>
  <c r="AE333" i="4"/>
  <c r="AO332" i="4"/>
  <c r="AP332" i="4" s="1"/>
  <c r="E336" i="4"/>
  <c r="Q336" i="4" s="1"/>
  <c r="AP331" i="4"/>
  <c r="T324" i="2"/>
  <c r="W324" i="2" s="1"/>
  <c r="D326" i="2"/>
  <c r="AJ320" i="2"/>
  <c r="K325" i="2"/>
  <c r="Z325" i="2" s="1"/>
  <c r="AQ319" i="2"/>
  <c r="AH320" i="2"/>
  <c r="AR319" i="2"/>
  <c r="Z324" i="2"/>
  <c r="AP319" i="2"/>
  <c r="AK324" i="2"/>
  <c r="AM324" i="2" s="1"/>
  <c r="AG321" i="2"/>
  <c r="AU319" i="2"/>
  <c r="AS319" i="2"/>
  <c r="AE321" i="2"/>
  <c r="AI320" i="2"/>
  <c r="AC322" i="2"/>
  <c r="AB322" i="2"/>
  <c r="AD322" i="2"/>
  <c r="E326" i="2"/>
  <c r="D327" i="2" s="1"/>
  <c r="V323" i="2"/>
  <c r="U323" i="2"/>
  <c r="W323" i="2"/>
  <c r="AF321" i="2"/>
  <c r="AL320" i="2"/>
  <c r="AN320" i="2" s="1"/>
  <c r="N325" i="2"/>
  <c r="AV318" i="2"/>
  <c r="AX318" i="2"/>
  <c r="BE318" i="2" s="1"/>
  <c r="BJ318" i="2" s="1"/>
  <c r="AW318" i="2"/>
  <c r="BD318" i="2" s="1"/>
  <c r="BI318" i="2" s="1"/>
  <c r="BB329" i="4" l="1"/>
  <c r="AX331" i="4"/>
  <c r="BE331" i="4" s="1"/>
  <c r="BJ331" i="4" s="1"/>
  <c r="AJ333" i="4"/>
  <c r="AH333" i="4"/>
  <c r="AW331" i="4"/>
  <c r="BD331" i="4" s="1"/>
  <c r="BI331" i="4" s="1"/>
  <c r="AV331" i="4"/>
  <c r="AS332" i="4"/>
  <c r="AR332" i="4"/>
  <c r="N336" i="4"/>
  <c r="AU332" i="4"/>
  <c r="AT332" i="4"/>
  <c r="BA330" i="4"/>
  <c r="AZ330" i="4"/>
  <c r="BC330" i="4"/>
  <c r="AY330" i="4"/>
  <c r="K336" i="4"/>
  <c r="D337" i="4"/>
  <c r="AQ332" i="4"/>
  <c r="AL333" i="4"/>
  <c r="AN333" i="4" s="1"/>
  <c r="AI333" i="4"/>
  <c r="AB334" i="4"/>
  <c r="AC334" i="4"/>
  <c r="AD334" i="4"/>
  <c r="W335" i="4"/>
  <c r="U335" i="4"/>
  <c r="V335" i="4"/>
  <c r="V324" i="2"/>
  <c r="U324" i="2"/>
  <c r="AH321" i="2"/>
  <c r="AW319" i="2"/>
  <c r="BD319" i="2" s="1"/>
  <c r="BI319" i="2" s="1"/>
  <c r="AX319" i="2"/>
  <c r="BE319" i="2" s="1"/>
  <c r="BJ319" i="2" s="1"/>
  <c r="AV319" i="2"/>
  <c r="AF322" i="2"/>
  <c r="E327" i="2"/>
  <c r="D328" i="2" s="1"/>
  <c r="AJ321" i="2"/>
  <c r="AL321" i="2"/>
  <c r="AN321" i="2" s="1"/>
  <c r="AI321" i="2"/>
  <c r="N326" i="2"/>
  <c r="AY318" i="2"/>
  <c r="BA318" i="2"/>
  <c r="BC318" i="2"/>
  <c r="BF318" i="2" s="1"/>
  <c r="BK318" i="2" s="1"/>
  <c r="AZ318" i="2"/>
  <c r="AA323" i="2"/>
  <c r="K326" i="2"/>
  <c r="AG322" i="2"/>
  <c r="T325" i="2"/>
  <c r="AK325" i="2"/>
  <c r="AM325" i="2" s="1"/>
  <c r="AO320" i="2"/>
  <c r="AT320" i="2" s="1"/>
  <c r="Q326" i="2"/>
  <c r="AE322" i="2"/>
  <c r="AW332" i="4" l="1"/>
  <c r="BD332" i="4" s="1"/>
  <c r="BI332" i="4" s="1"/>
  <c r="BA331" i="4"/>
  <c r="AY331" i="4"/>
  <c r="BC331" i="4"/>
  <c r="BF331" i="4" s="1"/>
  <c r="BK331" i="4" s="1"/>
  <c r="AZ331" i="4"/>
  <c r="AV332" i="4"/>
  <c r="AF334" i="4"/>
  <c r="AA324" i="2"/>
  <c r="AD324" i="2" s="1"/>
  <c r="BB330" i="4"/>
  <c r="AX332" i="4"/>
  <c r="BE332" i="4" s="1"/>
  <c r="BJ332" i="4" s="1"/>
  <c r="AG334" i="4"/>
  <c r="AH334" i="4" s="1"/>
  <c r="BF330" i="4"/>
  <c r="BK330" i="4" s="1"/>
  <c r="BH330" i="4"/>
  <c r="BG330" i="4"/>
  <c r="BL330" i="4" s="1"/>
  <c r="AO333" i="4"/>
  <c r="AU333" i="4" s="1"/>
  <c r="T336" i="4"/>
  <c r="AK336" i="4"/>
  <c r="AM336" i="4" s="1"/>
  <c r="AA335" i="4"/>
  <c r="AE334" i="4"/>
  <c r="E337" i="4"/>
  <c r="D338" i="4" s="1"/>
  <c r="N337" i="4"/>
  <c r="K337" i="4"/>
  <c r="Z336" i="4"/>
  <c r="AZ319" i="2"/>
  <c r="AP320" i="2"/>
  <c r="AH322" i="2"/>
  <c r="BC319" i="2"/>
  <c r="BA319" i="2"/>
  <c r="AY319" i="2"/>
  <c r="AQ320" i="2"/>
  <c r="E328" i="2"/>
  <c r="D329" i="2" s="1"/>
  <c r="AB323" i="2"/>
  <c r="AC323" i="2"/>
  <c r="AD323" i="2"/>
  <c r="BB318" i="2"/>
  <c r="N327" i="2"/>
  <c r="BG318" i="2"/>
  <c r="BL318" i="2" s="1"/>
  <c r="BH318" i="2"/>
  <c r="AR320" i="2"/>
  <c r="AO321" i="2"/>
  <c r="AR321" i="2" s="1"/>
  <c r="Q327" i="2"/>
  <c r="AL322" i="2"/>
  <c r="AN322" i="2" s="1"/>
  <c r="AI322" i="2"/>
  <c r="AS320" i="2"/>
  <c r="Z326" i="2"/>
  <c r="AU320" i="2"/>
  <c r="U325" i="2"/>
  <c r="W325" i="2"/>
  <c r="V325" i="2"/>
  <c r="AJ322" i="2"/>
  <c r="T326" i="2"/>
  <c r="AK326" i="2"/>
  <c r="AM326" i="2" s="1"/>
  <c r="K327" i="2"/>
  <c r="BG331" i="4" l="1"/>
  <c r="BL331" i="4" s="1"/>
  <c r="AC324" i="2"/>
  <c r="AB324" i="2"/>
  <c r="AF324" i="2" s="1"/>
  <c r="BH331" i="4"/>
  <c r="BB331" i="4"/>
  <c r="AQ333" i="4"/>
  <c r="AY332" i="4"/>
  <c r="BA332" i="4"/>
  <c r="BC332" i="4"/>
  <c r="BG332" i="4" s="1"/>
  <c r="BL332" i="4" s="1"/>
  <c r="AT333" i="4"/>
  <c r="AR333" i="4"/>
  <c r="AP333" i="4"/>
  <c r="AS333" i="4"/>
  <c r="AZ332" i="4"/>
  <c r="E338" i="4"/>
  <c r="Q338" i="4" s="1"/>
  <c r="N338" i="4"/>
  <c r="T337" i="4"/>
  <c r="AK337" i="4"/>
  <c r="AM337" i="4" s="1"/>
  <c r="AL334" i="4"/>
  <c r="AN334" i="4" s="1"/>
  <c r="AI334" i="4"/>
  <c r="W336" i="4"/>
  <c r="U336" i="4"/>
  <c r="V336" i="4"/>
  <c r="AB335" i="4"/>
  <c r="AC335" i="4"/>
  <c r="AD335" i="4"/>
  <c r="AJ334" i="4"/>
  <c r="Q337" i="4"/>
  <c r="Z337" i="4" s="1"/>
  <c r="K328" i="2"/>
  <c r="BH319" i="2"/>
  <c r="BF319" i="2"/>
  <c r="BK319" i="2" s="1"/>
  <c r="BG319" i="2"/>
  <c r="BL319" i="2" s="1"/>
  <c r="BB319" i="2"/>
  <c r="AG323" i="2"/>
  <c r="AG324" i="2"/>
  <c r="AA325" i="2"/>
  <c r="AS321" i="2"/>
  <c r="AO322" i="2"/>
  <c r="AP322" i="2" s="1"/>
  <c r="AQ321" i="2"/>
  <c r="AX320" i="2"/>
  <c r="BE320" i="2" s="1"/>
  <c r="BJ320" i="2" s="1"/>
  <c r="AW320" i="2"/>
  <c r="BD320" i="2" s="1"/>
  <c r="BI320" i="2" s="1"/>
  <c r="AK327" i="2"/>
  <c r="AM327" i="2" s="1"/>
  <c r="T327" i="2"/>
  <c r="AF323" i="2"/>
  <c r="E329" i="2"/>
  <c r="Q329" i="2" s="1"/>
  <c r="U326" i="2"/>
  <c r="W326" i="2"/>
  <c r="V326" i="2"/>
  <c r="AE323" i="2"/>
  <c r="Q328" i="2"/>
  <c r="Z327" i="2"/>
  <c r="AT321" i="2"/>
  <c r="AU321" i="2"/>
  <c r="AX321" i="2" s="1"/>
  <c r="BE321" i="2" s="1"/>
  <c r="BJ321" i="2" s="1"/>
  <c r="AP321" i="2"/>
  <c r="N328" i="2"/>
  <c r="AV320" i="2"/>
  <c r="AE324" i="2" l="1"/>
  <c r="BF332" i="4"/>
  <c r="BK332" i="4" s="1"/>
  <c r="BH332" i="4"/>
  <c r="AW333" i="4"/>
  <c r="BD333" i="4" s="1"/>
  <c r="BI333" i="4" s="1"/>
  <c r="BB332" i="4"/>
  <c r="AX333" i="4"/>
  <c r="BE333" i="4" s="1"/>
  <c r="BJ333" i="4" s="1"/>
  <c r="AV333" i="4"/>
  <c r="AE335" i="4"/>
  <c r="AA336" i="4"/>
  <c r="AO334" i="4"/>
  <c r="AT334" i="4" s="1"/>
  <c r="AG335" i="4"/>
  <c r="W337" i="4"/>
  <c r="V337" i="4"/>
  <c r="U337" i="4"/>
  <c r="K338" i="4"/>
  <c r="T338" i="4" s="1"/>
  <c r="D339" i="4"/>
  <c r="AF335" i="4"/>
  <c r="Z328" i="2"/>
  <c r="K329" i="2"/>
  <c r="Z329" i="2" s="1"/>
  <c r="D330" i="2"/>
  <c r="E330" i="2" s="1"/>
  <c r="Q330" i="2" s="1"/>
  <c r="N329" i="2"/>
  <c r="AS322" i="2"/>
  <c r="AW321" i="2"/>
  <c r="BD321" i="2" s="1"/>
  <c r="BI321" i="2" s="1"/>
  <c r="AJ324" i="2"/>
  <c r="AU322" i="2"/>
  <c r="AV321" i="2"/>
  <c r="AQ322" i="2"/>
  <c r="AL323" i="2"/>
  <c r="AN323" i="2" s="1"/>
  <c r="AI323" i="2"/>
  <c r="AJ323" i="2"/>
  <c r="AR322" i="2"/>
  <c r="AH324" i="2"/>
  <c r="AB325" i="2"/>
  <c r="AC325" i="2"/>
  <c r="AD325" i="2"/>
  <c r="BA320" i="2"/>
  <c r="AZ320" i="2"/>
  <c r="BC320" i="2"/>
  <c r="BF320" i="2" s="1"/>
  <c r="BK320" i="2" s="1"/>
  <c r="AY320" i="2"/>
  <c r="T328" i="2"/>
  <c r="AK328" i="2"/>
  <c r="AM328" i="2" s="1"/>
  <c r="AL324" i="2"/>
  <c r="AN324" i="2" s="1"/>
  <c r="AI324" i="2"/>
  <c r="AA326" i="2"/>
  <c r="V327" i="2"/>
  <c r="U327" i="2"/>
  <c r="W327" i="2"/>
  <c r="AT322" i="2"/>
  <c r="AH323" i="2"/>
  <c r="AY333" i="4" l="1"/>
  <c r="AJ335" i="4"/>
  <c r="BA333" i="4"/>
  <c r="AZ333" i="4"/>
  <c r="BC333" i="4"/>
  <c r="BG333" i="4" s="1"/>
  <c r="BL333" i="4" s="1"/>
  <c r="AQ334" i="4"/>
  <c r="AK338" i="4"/>
  <c r="AM338" i="4" s="1"/>
  <c r="AU334" i="4"/>
  <c r="AP334" i="4"/>
  <c r="AH335" i="4"/>
  <c r="AS334" i="4"/>
  <c r="AR334" i="4"/>
  <c r="W338" i="4"/>
  <c r="V338" i="4"/>
  <c r="U338" i="4"/>
  <c r="E339" i="4"/>
  <c r="K339" i="4" s="1"/>
  <c r="Q339" i="4"/>
  <c r="AB336" i="4"/>
  <c r="AC336" i="4"/>
  <c r="AD336" i="4"/>
  <c r="AI335" i="4"/>
  <c r="AL335" i="4"/>
  <c r="AN335" i="4" s="1"/>
  <c r="AA337" i="4"/>
  <c r="Z338" i="4"/>
  <c r="T329" i="2"/>
  <c r="V329" i="2" s="1"/>
  <c r="AK329" i="2"/>
  <c r="AM329" i="2" s="1"/>
  <c r="D331" i="2"/>
  <c r="N330" i="2"/>
  <c r="K330" i="2"/>
  <c r="Z330" i="2" s="1"/>
  <c r="AY321" i="2"/>
  <c r="AZ321" i="2"/>
  <c r="BA321" i="2"/>
  <c r="BC321" i="2"/>
  <c r="AA327" i="2"/>
  <c r="AD327" i="2" s="1"/>
  <c r="BB320" i="2"/>
  <c r="AG325" i="2"/>
  <c r="AX322" i="2"/>
  <c r="BE322" i="2" s="1"/>
  <c r="BJ322" i="2" s="1"/>
  <c r="AW322" i="2"/>
  <c r="BD322" i="2" s="1"/>
  <c r="BI322" i="2" s="1"/>
  <c r="AV322" i="2"/>
  <c r="BH320" i="2"/>
  <c r="BG320" i="2"/>
  <c r="BL320" i="2" s="1"/>
  <c r="AF325" i="2"/>
  <c r="AO324" i="2"/>
  <c r="AU324" i="2" s="1"/>
  <c r="AC326" i="2"/>
  <c r="AB326" i="2"/>
  <c r="AD326" i="2"/>
  <c r="AE325" i="2"/>
  <c r="E331" i="2"/>
  <c r="D332" i="2" s="1"/>
  <c r="AO323" i="2"/>
  <c r="AT323" i="2" s="1"/>
  <c r="U328" i="2"/>
  <c r="W328" i="2"/>
  <c r="V328" i="2"/>
  <c r="BB333" i="4" l="1"/>
  <c r="BH333" i="4"/>
  <c r="BF333" i="4"/>
  <c r="BK333" i="4" s="1"/>
  <c r="AX334" i="4"/>
  <c r="BE334" i="4" s="1"/>
  <c r="BJ334" i="4" s="1"/>
  <c r="AV334" i="4"/>
  <c r="W329" i="2"/>
  <c r="AW334" i="4"/>
  <c r="BD334" i="4" s="1"/>
  <c r="BI334" i="4" s="1"/>
  <c r="U329" i="2"/>
  <c r="AF336" i="4"/>
  <c r="AB337" i="4"/>
  <c r="AC337" i="4"/>
  <c r="AD337" i="4"/>
  <c r="AE336" i="4"/>
  <c r="AA338" i="4"/>
  <c r="AD338" i="4" s="1"/>
  <c r="N339" i="4"/>
  <c r="D340" i="4"/>
  <c r="Z339" i="4"/>
  <c r="AO335" i="4"/>
  <c r="AP335" i="4" s="1"/>
  <c r="AG336" i="4"/>
  <c r="Q331" i="2"/>
  <c r="BG321" i="2"/>
  <c r="BL321" i="2" s="1"/>
  <c r="BF321" i="2"/>
  <c r="BK321" i="2" s="1"/>
  <c r="N331" i="2"/>
  <c r="BB321" i="2"/>
  <c r="AK330" i="2"/>
  <c r="AM330" i="2" s="1"/>
  <c r="AB327" i="2"/>
  <c r="T330" i="2"/>
  <c r="W330" i="2" s="1"/>
  <c r="BH321" i="2"/>
  <c r="AS323" i="2"/>
  <c r="AF326" i="2"/>
  <c r="AC327" i="2"/>
  <c r="AJ325" i="2"/>
  <c r="AP323" i="2"/>
  <c r="AT324" i="2"/>
  <c r="AR323" i="2"/>
  <c r="AQ323" i="2"/>
  <c r="E332" i="2"/>
  <c r="D333" i="2" s="1"/>
  <c r="AS324" i="2"/>
  <c r="AH325" i="2"/>
  <c r="AA328" i="2"/>
  <c r="AG326" i="2"/>
  <c r="AP324" i="2"/>
  <c r="BA322" i="2"/>
  <c r="AZ322" i="2"/>
  <c r="BC322" i="2"/>
  <c r="BF322" i="2" s="1"/>
  <c r="BK322" i="2" s="1"/>
  <c r="AY322" i="2"/>
  <c r="AU323" i="2"/>
  <c r="K331" i="2"/>
  <c r="AL325" i="2"/>
  <c r="AN325" i="2" s="1"/>
  <c r="AI325" i="2"/>
  <c r="AE326" i="2"/>
  <c r="AQ324" i="2"/>
  <c r="AR324" i="2"/>
  <c r="AA329" i="2" l="1"/>
  <c r="AB329" i="2" s="1"/>
  <c r="AY334" i="4"/>
  <c r="BC334" i="4"/>
  <c r="BG334" i="4" s="1"/>
  <c r="BL334" i="4" s="1"/>
  <c r="Z331" i="2"/>
  <c r="AZ334" i="4"/>
  <c r="BA334" i="4"/>
  <c r="AH336" i="4"/>
  <c r="AG337" i="4"/>
  <c r="AU335" i="4"/>
  <c r="AR335" i="4"/>
  <c r="AS335" i="4"/>
  <c r="AE337" i="4"/>
  <c r="E340" i="4"/>
  <c r="D341" i="4" s="1"/>
  <c r="N340" i="4"/>
  <c r="Q340" i="4"/>
  <c r="AB338" i="4"/>
  <c r="AC338" i="4"/>
  <c r="AL336" i="4"/>
  <c r="AN336" i="4" s="1"/>
  <c r="AI336" i="4"/>
  <c r="AQ335" i="4"/>
  <c r="T339" i="4"/>
  <c r="AK339" i="4"/>
  <c r="AM339" i="4" s="1"/>
  <c r="AT335" i="4"/>
  <c r="AJ336" i="4"/>
  <c r="AF337" i="4"/>
  <c r="BF334" i="4"/>
  <c r="BK334" i="4" s="1"/>
  <c r="K332" i="2"/>
  <c r="V330" i="2"/>
  <c r="U330" i="2"/>
  <c r="AH326" i="2"/>
  <c r="AE327" i="2"/>
  <c r="AJ326" i="2"/>
  <c r="AG327" i="2"/>
  <c r="AF327" i="2"/>
  <c r="T331" i="2"/>
  <c r="U331" i="2" s="1"/>
  <c r="AO325" i="2"/>
  <c r="AQ325" i="2" s="1"/>
  <c r="E333" i="2"/>
  <c r="Q333" i="2" s="1"/>
  <c r="D334" i="2"/>
  <c r="BG322" i="2"/>
  <c r="BL322" i="2" s="1"/>
  <c r="BH322" i="2"/>
  <c r="AB328" i="2"/>
  <c r="AC328" i="2"/>
  <c r="AD328" i="2"/>
  <c r="Q332" i="2"/>
  <c r="AV324" i="2"/>
  <c r="AX324" i="2"/>
  <c r="BE324" i="2" s="1"/>
  <c r="BJ324" i="2" s="1"/>
  <c r="AW324" i="2"/>
  <c r="BD324" i="2" s="1"/>
  <c r="BI324" i="2" s="1"/>
  <c r="BB322" i="2"/>
  <c r="AL326" i="2"/>
  <c r="AN326" i="2" s="1"/>
  <c r="AI326" i="2"/>
  <c r="N332" i="2"/>
  <c r="AV323" i="2"/>
  <c r="AW323" i="2"/>
  <c r="BD323" i="2" s="1"/>
  <c r="BI323" i="2" s="1"/>
  <c r="AX323" i="2"/>
  <c r="BE323" i="2" s="1"/>
  <c r="BJ323" i="2" s="1"/>
  <c r="AK331" i="2"/>
  <c r="AM331" i="2" s="1"/>
  <c r="AC329" i="2" l="1"/>
  <c r="AD329" i="2"/>
  <c r="BB334" i="4"/>
  <c r="BH334" i="4"/>
  <c r="AJ337" i="4"/>
  <c r="AA330" i="2"/>
  <c r="AC330" i="2" s="1"/>
  <c r="AE338" i="4"/>
  <c r="E341" i="4"/>
  <c r="D342" i="4" s="1"/>
  <c r="K341" i="4"/>
  <c r="W339" i="4"/>
  <c r="V339" i="4"/>
  <c r="U339" i="4"/>
  <c r="AF338" i="4"/>
  <c r="AL337" i="4"/>
  <c r="AN337" i="4" s="1"/>
  <c r="AI337" i="4"/>
  <c r="Z332" i="2"/>
  <c r="AH337" i="4"/>
  <c r="AW335" i="4"/>
  <c r="BD335" i="4" s="1"/>
  <c r="BI335" i="4" s="1"/>
  <c r="AV335" i="4"/>
  <c r="AX335" i="4"/>
  <c r="BE335" i="4" s="1"/>
  <c r="BJ335" i="4" s="1"/>
  <c r="AO336" i="4"/>
  <c r="AT336" i="4" s="1"/>
  <c r="K340" i="4"/>
  <c r="T340" i="4" s="1"/>
  <c r="AG338" i="4"/>
  <c r="AI327" i="2"/>
  <c r="AL327" i="2"/>
  <c r="AN327" i="2" s="1"/>
  <c r="AO327" i="2" s="1"/>
  <c r="AE329" i="2"/>
  <c r="N333" i="2"/>
  <c r="AH327" i="2"/>
  <c r="AF329" i="2"/>
  <c r="K333" i="2"/>
  <c r="AG329" i="2"/>
  <c r="W331" i="2"/>
  <c r="AJ327" i="2"/>
  <c r="AS325" i="2"/>
  <c r="V331" i="2"/>
  <c r="AU325" i="2"/>
  <c r="AG328" i="2"/>
  <c r="AR325" i="2"/>
  <c r="AY324" i="2"/>
  <c r="BA324" i="2"/>
  <c r="AZ324" i="2"/>
  <c r="BC324" i="2"/>
  <c r="BF324" i="2" s="1"/>
  <c r="BK324" i="2" s="1"/>
  <c r="AE328" i="2"/>
  <c r="AO326" i="2"/>
  <c r="AR326" i="2" s="1"/>
  <c r="AP325" i="2"/>
  <c r="AT325" i="2"/>
  <c r="AY323" i="2"/>
  <c r="AZ323" i="2"/>
  <c r="BA323" i="2"/>
  <c r="BC323" i="2"/>
  <c r="BF323" i="2" s="1"/>
  <c r="BK323" i="2" s="1"/>
  <c r="E334" i="2"/>
  <c r="D335" i="2" s="1"/>
  <c r="T332" i="2"/>
  <c r="AK332" i="2"/>
  <c r="AM332" i="2" s="1"/>
  <c r="AF328" i="2"/>
  <c r="AH338" i="4" l="1"/>
  <c r="AD330" i="2"/>
  <c r="AB330" i="2"/>
  <c r="AJ338" i="4"/>
  <c r="AR336" i="4"/>
  <c r="AQ336" i="4"/>
  <c r="AS336" i="4"/>
  <c r="AU336" i="4"/>
  <c r="AP336" i="4"/>
  <c r="E342" i="4"/>
  <c r="D343" i="4" s="1"/>
  <c r="Q342" i="4"/>
  <c r="BA335" i="4"/>
  <c r="AZ335" i="4"/>
  <c r="BC335" i="4"/>
  <c r="AY335" i="4"/>
  <c r="AK340" i="4"/>
  <c r="AM340" i="4" s="1"/>
  <c r="AA339" i="4"/>
  <c r="Q341" i="4"/>
  <c r="Z341" i="4" s="1"/>
  <c r="W340" i="4"/>
  <c r="U340" i="4"/>
  <c r="V340" i="4"/>
  <c r="AO337" i="4"/>
  <c r="AS337" i="4" s="1"/>
  <c r="AI338" i="4"/>
  <c r="Z340" i="4"/>
  <c r="AR327" i="2"/>
  <c r="AL338" i="4"/>
  <c r="AN338" i="4" s="1"/>
  <c r="N341" i="4"/>
  <c r="AT327" i="2"/>
  <c r="AI329" i="2"/>
  <c r="AS327" i="2"/>
  <c r="AQ327" i="2"/>
  <c r="N334" i="2"/>
  <c r="AA331" i="2"/>
  <c r="AB331" i="2" s="1"/>
  <c r="AP327" i="2"/>
  <c r="Q334" i="2"/>
  <c r="AL329" i="2"/>
  <c r="AN329" i="2" s="1"/>
  <c r="AO329" i="2" s="1"/>
  <c r="AK333" i="2"/>
  <c r="AM333" i="2" s="1"/>
  <c r="AU327" i="2"/>
  <c r="T333" i="2"/>
  <c r="W333" i="2" s="1"/>
  <c r="AJ329" i="2"/>
  <c r="Z333" i="2"/>
  <c r="AH329" i="2"/>
  <c r="AW325" i="2"/>
  <c r="BD325" i="2" s="1"/>
  <c r="BI325" i="2" s="1"/>
  <c r="AX325" i="2"/>
  <c r="BE325" i="2" s="1"/>
  <c r="BJ325" i="2" s="1"/>
  <c r="AG330" i="2"/>
  <c r="AQ326" i="2"/>
  <c r="AV325" i="2"/>
  <c r="V332" i="2"/>
  <c r="W332" i="2"/>
  <c r="U332" i="2"/>
  <c r="BH323" i="2"/>
  <c r="BG323" i="2"/>
  <c r="BL323" i="2" s="1"/>
  <c r="AT326" i="2"/>
  <c r="AE330" i="2"/>
  <c r="E335" i="2"/>
  <c r="Q335" i="2" s="1"/>
  <c r="AS326" i="2"/>
  <c r="AL328" i="2"/>
  <c r="AN328" i="2" s="1"/>
  <c r="AI328" i="2"/>
  <c r="BB324" i="2"/>
  <c r="AH328" i="2"/>
  <c r="AJ328" i="2"/>
  <c r="AF330" i="2"/>
  <c r="K334" i="2"/>
  <c r="BB323" i="2"/>
  <c r="AC331" i="2"/>
  <c r="AU326" i="2"/>
  <c r="AX326" i="2" s="1"/>
  <c r="BE326" i="2" s="1"/>
  <c r="BJ326" i="2" s="1"/>
  <c r="AP326" i="2"/>
  <c r="BH324" i="2"/>
  <c r="BG324" i="2"/>
  <c r="BL324" i="2" s="1"/>
  <c r="AV336" i="4" l="1"/>
  <c r="BC336" i="4" s="1"/>
  <c r="AW336" i="4"/>
  <c r="BD336" i="4" s="1"/>
  <c r="BI336" i="4" s="1"/>
  <c r="AX336" i="4"/>
  <c r="BE336" i="4" s="1"/>
  <c r="BJ336" i="4" s="1"/>
  <c r="AQ337" i="4"/>
  <c r="AD331" i="2"/>
  <c r="AG331" i="2" s="1"/>
  <c r="AV327" i="2"/>
  <c r="BC327" i="2" s="1"/>
  <c r="BH327" i="2" s="1"/>
  <c r="AP337" i="4"/>
  <c r="BB335" i="4"/>
  <c r="AU337" i="4"/>
  <c r="E343" i="4"/>
  <c r="D344" i="4" s="1"/>
  <c r="Q343" i="4"/>
  <c r="K343" i="4"/>
  <c r="K342" i="4"/>
  <c r="Z342" i="4" s="1"/>
  <c r="AO338" i="4"/>
  <c r="AT338" i="4" s="1"/>
  <c r="AT337" i="4"/>
  <c r="AB339" i="4"/>
  <c r="AC339" i="4"/>
  <c r="AD339" i="4"/>
  <c r="BH335" i="4"/>
  <c r="BG335" i="4"/>
  <c r="BL335" i="4" s="1"/>
  <c r="BF335" i="4"/>
  <c r="BK335" i="4" s="1"/>
  <c r="T341" i="4"/>
  <c r="AK341" i="4"/>
  <c r="AM341" i="4" s="1"/>
  <c r="AR337" i="4"/>
  <c r="AA340" i="4"/>
  <c r="N342" i="4"/>
  <c r="AK334" i="2"/>
  <c r="AM334" i="2" s="1"/>
  <c r="U333" i="2"/>
  <c r="V333" i="2"/>
  <c r="AW327" i="2"/>
  <c r="BD327" i="2" s="1"/>
  <c r="BI327" i="2" s="1"/>
  <c r="K335" i="2"/>
  <c r="Z335" i="2" s="1"/>
  <c r="AX327" i="2"/>
  <c r="BE327" i="2" s="1"/>
  <c r="BJ327" i="2" s="1"/>
  <c r="AS329" i="2"/>
  <c r="N335" i="2"/>
  <c r="AZ325" i="2"/>
  <c r="AY325" i="2"/>
  <c r="BA325" i="2"/>
  <c r="BC325" i="2"/>
  <c r="BH325" i="2" s="1"/>
  <c r="AJ330" i="2"/>
  <c r="AW326" i="2"/>
  <c r="BD326" i="2" s="1"/>
  <c r="BI326" i="2" s="1"/>
  <c r="Z334" i="2"/>
  <c r="AA332" i="2"/>
  <c r="AH330" i="2"/>
  <c r="AO328" i="2"/>
  <c r="AT328" i="2" s="1"/>
  <c r="AR329" i="2"/>
  <c r="AT329" i="2"/>
  <c r="AV326" i="2"/>
  <c r="AU329" i="2"/>
  <c r="AQ329" i="2"/>
  <c r="T334" i="2"/>
  <c r="D336" i="2"/>
  <c r="AL330" i="2"/>
  <c r="AN330" i="2" s="1"/>
  <c r="AI330" i="2"/>
  <c r="AP329" i="2"/>
  <c r="AE331" i="2" l="1"/>
  <c r="BA336" i="4"/>
  <c r="AZ336" i="4"/>
  <c r="AY336" i="4"/>
  <c r="AF331" i="2"/>
  <c r="AH331" i="2" s="1"/>
  <c r="AU338" i="4"/>
  <c r="AR338" i="4"/>
  <c r="AQ338" i="4"/>
  <c r="AS338" i="4"/>
  <c r="AE339" i="4"/>
  <c r="AF339" i="4"/>
  <c r="Z343" i="4"/>
  <c r="E344" i="4"/>
  <c r="D345" i="4" s="1"/>
  <c r="N344" i="4"/>
  <c r="Q344" i="4"/>
  <c r="AX337" i="4"/>
  <c r="BE337" i="4" s="1"/>
  <c r="BJ337" i="4" s="1"/>
  <c r="AW337" i="4"/>
  <c r="BD337" i="4" s="1"/>
  <c r="BI337" i="4" s="1"/>
  <c r="AV337" i="4"/>
  <c r="T342" i="4"/>
  <c r="AK342" i="4"/>
  <c r="AM342" i="4" s="1"/>
  <c r="AB340" i="4"/>
  <c r="AC340" i="4"/>
  <c r="W341" i="4"/>
  <c r="U341" i="4"/>
  <c r="V341" i="4"/>
  <c r="AG339" i="4"/>
  <c r="BH336" i="4"/>
  <c r="BG336" i="4"/>
  <c r="BL336" i="4" s="1"/>
  <c r="BF336" i="4"/>
  <c r="BK336" i="4" s="1"/>
  <c r="AP338" i="4"/>
  <c r="AD340" i="4"/>
  <c r="N343" i="4"/>
  <c r="AA333" i="2"/>
  <c r="AB333" i="2" s="1"/>
  <c r="BG327" i="2"/>
  <c r="BL327" i="2" s="1"/>
  <c r="AZ327" i="2"/>
  <c r="BA327" i="2"/>
  <c r="BF327" i="2"/>
  <c r="BK327" i="2" s="1"/>
  <c r="AK335" i="2"/>
  <c r="AM335" i="2" s="1"/>
  <c r="BG325" i="2"/>
  <c r="BL325" i="2" s="1"/>
  <c r="BF325" i="2"/>
  <c r="BK325" i="2" s="1"/>
  <c r="T335" i="2"/>
  <c r="U335" i="2" s="1"/>
  <c r="AY327" i="2"/>
  <c r="BB325" i="2"/>
  <c r="AJ331" i="2"/>
  <c r="V334" i="2"/>
  <c r="W334" i="2"/>
  <c r="U334" i="2"/>
  <c r="AO330" i="2"/>
  <c r="AS330" i="2" s="1"/>
  <c r="E336" i="2"/>
  <c r="D337" i="2" s="1"/>
  <c r="K336" i="2"/>
  <c r="AW329" i="2"/>
  <c r="BD329" i="2" s="1"/>
  <c r="BI329" i="2" s="1"/>
  <c r="AP328" i="2"/>
  <c r="AU328" i="2"/>
  <c r="AB332" i="2"/>
  <c r="AC332" i="2"/>
  <c r="AD332" i="2"/>
  <c r="AX329" i="2"/>
  <c r="BE329" i="2" s="1"/>
  <c r="BJ329" i="2" s="1"/>
  <c r="AV329" i="2"/>
  <c r="AS328" i="2"/>
  <c r="BC326" i="2"/>
  <c r="BF326" i="2" s="1"/>
  <c r="BK326" i="2" s="1"/>
  <c r="BA326" i="2"/>
  <c r="AY326" i="2"/>
  <c r="AZ326" i="2"/>
  <c r="AQ328" i="2"/>
  <c r="AR328" i="2"/>
  <c r="AL331" i="2" l="1"/>
  <c r="AN331" i="2" s="1"/>
  <c r="AO331" i="2" s="1"/>
  <c r="AP331" i="2" s="1"/>
  <c r="AI331" i="2"/>
  <c r="AW338" i="4"/>
  <c r="BD338" i="4" s="1"/>
  <c r="BI338" i="4" s="1"/>
  <c r="BB336" i="4"/>
  <c r="AX338" i="4"/>
  <c r="BE338" i="4" s="1"/>
  <c r="BJ338" i="4" s="1"/>
  <c r="AD333" i="2"/>
  <c r="AC333" i="2"/>
  <c r="AV338" i="4"/>
  <c r="AH339" i="4"/>
  <c r="AJ339" i="4"/>
  <c r="AE340" i="4"/>
  <c r="E345" i="4"/>
  <c r="Q345" i="4" s="1"/>
  <c r="K345" i="4"/>
  <c r="AF340" i="4"/>
  <c r="W342" i="4"/>
  <c r="U342" i="4"/>
  <c r="V342" i="4"/>
  <c r="BC337" i="4"/>
  <c r="AY337" i="4"/>
  <c r="BA337" i="4"/>
  <c r="AZ337" i="4"/>
  <c r="AI339" i="4"/>
  <c r="T343" i="4"/>
  <c r="AK343" i="4"/>
  <c r="AM343" i="4" s="1"/>
  <c r="AA341" i="4"/>
  <c r="AL339" i="4"/>
  <c r="AN339" i="4" s="1"/>
  <c r="AG340" i="4"/>
  <c r="K344" i="4"/>
  <c r="BB327" i="2"/>
  <c r="V335" i="2"/>
  <c r="W335" i="2"/>
  <c r="N336" i="2"/>
  <c r="AK336" i="2" s="1"/>
  <c r="AM336" i="2" s="1"/>
  <c r="Q336" i="2"/>
  <c r="Z336" i="2" s="1"/>
  <c r="AT330" i="2"/>
  <c r="AU330" i="2"/>
  <c r="AR330" i="2"/>
  <c r="AP330" i="2"/>
  <c r="AF332" i="2"/>
  <c r="AQ330" i="2"/>
  <c r="AA334" i="2"/>
  <c r="BB326" i="2"/>
  <c r="AG332" i="2"/>
  <c r="AZ329" i="2"/>
  <c r="BA329" i="2"/>
  <c r="BC329" i="2"/>
  <c r="BF329" i="2" s="1"/>
  <c r="BK329" i="2" s="1"/>
  <c r="AY329" i="2"/>
  <c r="AX328" i="2"/>
  <c r="BE328" i="2" s="1"/>
  <c r="BJ328" i="2" s="1"/>
  <c r="AW328" i="2"/>
  <c r="BD328" i="2" s="1"/>
  <c r="BI328" i="2" s="1"/>
  <c r="AV328" i="2"/>
  <c r="BH326" i="2"/>
  <c r="BG326" i="2"/>
  <c r="BL326" i="2" s="1"/>
  <c r="AF333" i="2"/>
  <c r="AE332" i="2"/>
  <c r="E337" i="2"/>
  <c r="Q337" i="2" s="1"/>
  <c r="N337" i="2"/>
  <c r="AE333" i="2" l="1"/>
  <c r="AG333" i="2"/>
  <c r="AY338" i="4"/>
  <c r="BA338" i="4"/>
  <c r="AZ338" i="4"/>
  <c r="BC338" i="4"/>
  <c r="BH338" i="4" s="1"/>
  <c r="AJ340" i="4"/>
  <c r="AH340" i="4"/>
  <c r="Z345" i="4"/>
  <c r="BB337" i="4"/>
  <c r="AB341" i="4"/>
  <c r="AC341" i="4"/>
  <c r="AD341" i="4"/>
  <c r="T344" i="4"/>
  <c r="Z344" i="4"/>
  <c r="BG337" i="4"/>
  <c r="BL337" i="4" s="1"/>
  <c r="BF337" i="4"/>
  <c r="BK337" i="4" s="1"/>
  <c r="BH337" i="4"/>
  <c r="AO339" i="4"/>
  <c r="AR339" i="4" s="1"/>
  <c r="W343" i="4"/>
  <c r="U343" i="4"/>
  <c r="V343" i="4"/>
  <c r="AI340" i="4"/>
  <c r="N345" i="4"/>
  <c r="D346" i="4"/>
  <c r="AK344" i="4"/>
  <c r="AM344" i="4" s="1"/>
  <c r="AL340" i="4"/>
  <c r="AN340" i="4" s="1"/>
  <c r="AA342" i="4"/>
  <c r="AA335" i="2"/>
  <c r="AC335" i="2" s="1"/>
  <c r="T336" i="2"/>
  <c r="U336" i="2" s="1"/>
  <c r="D338" i="2"/>
  <c r="K337" i="2"/>
  <c r="T337" i="2" s="1"/>
  <c r="AV330" i="2"/>
  <c r="BC330" i="2" s="1"/>
  <c r="AX330" i="2"/>
  <c r="BE330" i="2" s="1"/>
  <c r="BJ330" i="2" s="1"/>
  <c r="AW330" i="2"/>
  <c r="BD330" i="2" s="1"/>
  <c r="BI330" i="2" s="1"/>
  <c r="AH332" i="2"/>
  <c r="AQ331" i="2"/>
  <c r="AS331" i="2"/>
  <c r="AI333" i="2"/>
  <c r="AT331" i="2"/>
  <c r="AC334" i="2"/>
  <c r="AB334" i="2"/>
  <c r="AD334" i="2"/>
  <c r="AH333" i="2"/>
  <c r="BB329" i="2"/>
  <c r="AL332" i="2"/>
  <c r="AN332" i="2" s="1"/>
  <c r="AI332" i="2"/>
  <c r="AJ332" i="2"/>
  <c r="E338" i="2"/>
  <c r="Q338" i="2" s="1"/>
  <c r="AZ328" i="2"/>
  <c r="BC328" i="2"/>
  <c r="BF328" i="2" s="1"/>
  <c r="BK328" i="2" s="1"/>
  <c r="BA328" i="2"/>
  <c r="AY328" i="2"/>
  <c r="BH329" i="2"/>
  <c r="BG329" i="2"/>
  <c r="BL329" i="2" s="1"/>
  <c r="AU331" i="2"/>
  <c r="AR331" i="2"/>
  <c r="AL333" i="2" l="1"/>
  <c r="AN333" i="2" s="1"/>
  <c r="AO333" i="2" s="1"/>
  <c r="AJ333" i="2"/>
  <c r="AR333" i="2" s="1"/>
  <c r="BB338" i="4"/>
  <c r="BF338" i="4"/>
  <c r="BK338" i="4" s="1"/>
  <c r="BG338" i="4"/>
  <c r="BL338" i="4" s="1"/>
  <c r="AQ339" i="4"/>
  <c r="AG341" i="4"/>
  <c r="AS339" i="4"/>
  <c r="AD335" i="2"/>
  <c r="AU339" i="4"/>
  <c r="AW339" i="4" s="1"/>
  <c r="BD339" i="4" s="1"/>
  <c r="BI339" i="4" s="1"/>
  <c r="AB342" i="4"/>
  <c r="AC342" i="4"/>
  <c r="AD342" i="4"/>
  <c r="E346" i="4"/>
  <c r="D347" i="4" s="1"/>
  <c r="N346" i="4"/>
  <c r="Q346" i="4"/>
  <c r="W344" i="4"/>
  <c r="U344" i="4"/>
  <c r="V344" i="4"/>
  <c r="T345" i="4"/>
  <c r="AK345" i="4"/>
  <c r="AM345" i="4" s="1"/>
  <c r="AA343" i="4"/>
  <c r="AO340" i="4"/>
  <c r="AT340" i="4" s="1"/>
  <c r="AP339" i="4"/>
  <c r="AF341" i="4"/>
  <c r="AT339" i="4"/>
  <c r="AE341" i="4"/>
  <c r="AB335" i="2"/>
  <c r="V336" i="2"/>
  <c r="W336" i="2"/>
  <c r="Z337" i="2"/>
  <c r="BF330" i="2"/>
  <c r="BK330" i="2" s="1"/>
  <c r="AK337" i="2"/>
  <c r="AM337" i="2" s="1"/>
  <c r="D339" i="2"/>
  <c r="E339" i="2" s="1"/>
  <c r="Q339" i="2" s="1"/>
  <c r="K338" i="2"/>
  <c r="Z338" i="2" s="1"/>
  <c r="AZ330" i="2"/>
  <c r="BA330" i="2"/>
  <c r="AY330" i="2"/>
  <c r="AQ333" i="2"/>
  <c r="AU333" i="2"/>
  <c r="AT333" i="2"/>
  <c r="AF334" i="2"/>
  <c r="AS333" i="2"/>
  <c r="BH330" i="2"/>
  <c r="BG330" i="2"/>
  <c r="BL330" i="2" s="1"/>
  <c r="U337" i="2"/>
  <c r="W337" i="2"/>
  <c r="V337" i="2"/>
  <c r="BB328" i="2"/>
  <c r="AG334" i="2"/>
  <c r="BH328" i="2"/>
  <c r="BG328" i="2"/>
  <c r="BL328" i="2" s="1"/>
  <c r="AO332" i="2"/>
  <c r="AP332" i="2" s="1"/>
  <c r="AX331" i="2"/>
  <c r="BE331" i="2" s="1"/>
  <c r="BJ331" i="2" s="1"/>
  <c r="AW331" i="2"/>
  <c r="BD331" i="2" s="1"/>
  <c r="BI331" i="2" s="1"/>
  <c r="AV331" i="2"/>
  <c r="N338" i="2"/>
  <c r="AP333" i="2"/>
  <c r="AE334" i="2"/>
  <c r="AG335" i="2" l="1"/>
  <c r="AE335" i="2"/>
  <c r="AA336" i="2"/>
  <c r="AB336" i="2" s="1"/>
  <c r="AV339" i="4"/>
  <c r="BC339" i="4" s="1"/>
  <c r="AF335" i="2"/>
  <c r="AH335" i="2" s="1"/>
  <c r="AX339" i="4"/>
  <c r="BE339" i="4" s="1"/>
  <c r="BJ339" i="4" s="1"/>
  <c r="AU340" i="4"/>
  <c r="AS340" i="4"/>
  <c r="AQ340" i="4"/>
  <c r="AP340" i="4"/>
  <c r="AR340" i="4"/>
  <c r="AF342" i="4"/>
  <c r="E347" i="4"/>
  <c r="D348" i="4" s="1"/>
  <c r="K347" i="4"/>
  <c r="N347" i="4"/>
  <c r="W345" i="4"/>
  <c r="V345" i="4"/>
  <c r="U345" i="4"/>
  <c r="AG342" i="4"/>
  <c r="AB343" i="4"/>
  <c r="AC343" i="4"/>
  <c r="AD343" i="4"/>
  <c r="AL341" i="4"/>
  <c r="AN341" i="4" s="1"/>
  <c r="AI341" i="4"/>
  <c r="AA344" i="4"/>
  <c r="AE342" i="4"/>
  <c r="AJ341" i="4"/>
  <c r="AH341" i="4"/>
  <c r="K346" i="4"/>
  <c r="Z346" i="4" s="1"/>
  <c r="BB330" i="2"/>
  <c r="AV333" i="2"/>
  <c r="BC333" i="2" s="1"/>
  <c r="AX333" i="2"/>
  <c r="BE333" i="2" s="1"/>
  <c r="BJ333" i="2" s="1"/>
  <c r="AW333" i="2"/>
  <c r="BD333" i="2" s="1"/>
  <c r="BI333" i="2" s="1"/>
  <c r="AH334" i="2"/>
  <c r="AT332" i="2"/>
  <c r="AI335" i="2"/>
  <c r="AA337" i="2"/>
  <c r="AS332" i="2"/>
  <c r="AU332" i="2"/>
  <c r="D340" i="2"/>
  <c r="T338" i="2"/>
  <c r="AK338" i="2"/>
  <c r="AM338" i="2" s="1"/>
  <c r="AC336" i="2"/>
  <c r="AD336" i="2"/>
  <c r="AJ334" i="2"/>
  <c r="AL334" i="2"/>
  <c r="AN334" i="2" s="1"/>
  <c r="AI334" i="2"/>
  <c r="AY331" i="2"/>
  <c r="BA331" i="2"/>
  <c r="BC331" i="2"/>
  <c r="BF331" i="2" s="1"/>
  <c r="BK331" i="2" s="1"/>
  <c r="AZ331" i="2"/>
  <c r="AR332" i="2"/>
  <c r="AQ332" i="2"/>
  <c r="K339" i="2"/>
  <c r="N339" i="2"/>
  <c r="AL335" i="2" l="1"/>
  <c r="AN335" i="2" s="1"/>
  <c r="AJ335" i="2"/>
  <c r="AH342" i="4"/>
  <c r="AY339" i="4"/>
  <c r="BA339" i="4"/>
  <c r="AZ339" i="4"/>
  <c r="AW340" i="4"/>
  <c r="BD340" i="4" s="1"/>
  <c r="BI340" i="4" s="1"/>
  <c r="AV340" i="4"/>
  <c r="BC340" i="4" s="1"/>
  <c r="AX340" i="4"/>
  <c r="BE340" i="4" s="1"/>
  <c r="BJ340" i="4" s="1"/>
  <c r="AE343" i="4"/>
  <c r="D349" i="4"/>
  <c r="E348" i="4"/>
  <c r="N348" i="4" s="1"/>
  <c r="K348" i="4"/>
  <c r="Q348" i="4"/>
  <c r="AK346" i="4"/>
  <c r="AM346" i="4" s="1"/>
  <c r="AF343" i="4"/>
  <c r="BH339" i="4"/>
  <c r="BG339" i="4"/>
  <c r="BL339" i="4" s="1"/>
  <c r="BF339" i="4"/>
  <c r="BK339" i="4" s="1"/>
  <c r="T347" i="4"/>
  <c r="AK347" i="4"/>
  <c r="AM347" i="4" s="1"/>
  <c r="AL342" i="4"/>
  <c r="AN342" i="4" s="1"/>
  <c r="AI342" i="4"/>
  <c r="T346" i="4"/>
  <c r="AA345" i="4"/>
  <c r="AB344" i="4"/>
  <c r="AC344" i="4"/>
  <c r="AD344" i="4"/>
  <c r="AO341" i="4"/>
  <c r="AU341" i="4" s="1"/>
  <c r="AJ342" i="4"/>
  <c r="AG343" i="4"/>
  <c r="Q347" i="4"/>
  <c r="Z347" i="4" s="1"/>
  <c r="BF333" i="2"/>
  <c r="BK333" i="2" s="1"/>
  <c r="AY333" i="2"/>
  <c r="BA333" i="2"/>
  <c r="AZ333" i="2"/>
  <c r="AF336" i="2"/>
  <c r="BG331" i="2"/>
  <c r="BL331" i="2" s="1"/>
  <c r="BH331" i="2"/>
  <c r="BH333" i="2"/>
  <c r="BG333" i="2"/>
  <c r="BL333" i="2" s="1"/>
  <c r="AB337" i="2"/>
  <c r="AC337" i="2"/>
  <c r="AD337" i="2"/>
  <c r="AV332" i="2"/>
  <c r="AX332" i="2"/>
  <c r="BE332" i="2" s="1"/>
  <c r="BJ332" i="2" s="1"/>
  <c r="AW332" i="2"/>
  <c r="BD332" i="2" s="1"/>
  <c r="BI332" i="2" s="1"/>
  <c r="BB331" i="2"/>
  <c r="AG336" i="2"/>
  <c r="W338" i="2"/>
  <c r="V338" i="2"/>
  <c r="U338" i="2"/>
  <c r="AO334" i="2"/>
  <c r="AT334" i="2" s="1"/>
  <c r="AO335" i="2"/>
  <c r="AS335" i="2" s="1"/>
  <c r="T339" i="2"/>
  <c r="AK339" i="2"/>
  <c r="AM339" i="2" s="1"/>
  <c r="AE336" i="2"/>
  <c r="E340" i="2"/>
  <c r="K340" i="2" s="1"/>
  <c r="Z339" i="2"/>
  <c r="AH343" i="4" l="1"/>
  <c r="AZ340" i="4"/>
  <c r="BA340" i="4"/>
  <c r="BB339" i="4"/>
  <c r="AH336" i="2"/>
  <c r="AY340" i="4"/>
  <c r="AJ343" i="4"/>
  <c r="AG344" i="4"/>
  <c r="AT341" i="4"/>
  <c r="AR341" i="4"/>
  <c r="AQ341" i="4"/>
  <c r="AP341" i="4"/>
  <c r="AS341" i="4"/>
  <c r="T348" i="4"/>
  <c r="AK348" i="4"/>
  <c r="AM348" i="4" s="1"/>
  <c r="AI343" i="4"/>
  <c r="AO342" i="4"/>
  <c r="AQ342" i="4" s="1"/>
  <c r="W347" i="4"/>
  <c r="V347" i="4"/>
  <c r="U347" i="4"/>
  <c r="AF344" i="4"/>
  <c r="AL343" i="4"/>
  <c r="AN343" i="4" s="1"/>
  <c r="BH340" i="4"/>
  <c r="BG340" i="4"/>
  <c r="BL340" i="4" s="1"/>
  <c r="BF340" i="4"/>
  <c r="BK340" i="4" s="1"/>
  <c r="AE344" i="4"/>
  <c r="W346" i="4"/>
  <c r="U346" i="4"/>
  <c r="V346" i="4"/>
  <c r="Z348" i="4"/>
  <c r="E349" i="4"/>
  <c r="D350" i="4" s="1"/>
  <c r="Q349" i="4"/>
  <c r="AB345" i="4"/>
  <c r="AC345" i="4"/>
  <c r="AD345" i="4"/>
  <c r="BB333" i="2"/>
  <c r="AP335" i="2"/>
  <c r="AS334" i="2"/>
  <c r="AA338" i="2"/>
  <c r="AD338" i="2" s="1"/>
  <c r="AJ336" i="2"/>
  <c r="AQ334" i="2"/>
  <c r="AR334" i="2"/>
  <c r="AU334" i="2"/>
  <c r="AP334" i="2"/>
  <c r="AG337" i="2"/>
  <c r="AQ335" i="2"/>
  <c r="AF337" i="2"/>
  <c r="AL336" i="2"/>
  <c r="AN336" i="2" s="1"/>
  <c r="AI336" i="2"/>
  <c r="AR335" i="2"/>
  <c r="AE337" i="2"/>
  <c r="Q340" i="2"/>
  <c r="Z340" i="2" s="1"/>
  <c r="AU335" i="2"/>
  <c r="D341" i="2"/>
  <c r="N340" i="2"/>
  <c r="V339" i="2"/>
  <c r="W339" i="2"/>
  <c r="U339" i="2"/>
  <c r="AT335" i="2"/>
  <c r="BA332" i="2"/>
  <c r="AZ332" i="2"/>
  <c r="AY332" i="2"/>
  <c r="BC332" i="2"/>
  <c r="BF332" i="2" s="1"/>
  <c r="BK332" i="2" s="1"/>
  <c r="BB340" i="4" l="1"/>
  <c r="AH344" i="4"/>
  <c r="AW341" i="4"/>
  <c r="BD341" i="4" s="1"/>
  <c r="BI341" i="4" s="1"/>
  <c r="AV341" i="4"/>
  <c r="BC341" i="4" s="1"/>
  <c r="AX341" i="4"/>
  <c r="BE341" i="4" s="1"/>
  <c r="BJ341" i="4" s="1"/>
  <c r="AF345" i="4"/>
  <c r="E350" i="4"/>
  <c r="Q350" i="4" s="1"/>
  <c r="AL344" i="4"/>
  <c r="AN344" i="4" s="1"/>
  <c r="AI344" i="4"/>
  <c r="AE345" i="4"/>
  <c r="K349" i="4"/>
  <c r="Z349" i="4" s="1"/>
  <c r="AT342" i="4"/>
  <c r="AA346" i="4"/>
  <c r="AO343" i="4"/>
  <c r="AR343" i="4" s="1"/>
  <c r="AU342" i="4"/>
  <c r="AP342" i="4"/>
  <c r="AS342" i="4"/>
  <c r="AG345" i="4"/>
  <c r="N349" i="4"/>
  <c r="AJ344" i="4"/>
  <c r="AA347" i="4"/>
  <c r="AR342" i="4"/>
  <c r="W348" i="4"/>
  <c r="V348" i="4"/>
  <c r="U348" i="4"/>
  <c r="AX334" i="2"/>
  <c r="BE334" i="2" s="1"/>
  <c r="BJ334" i="2" s="1"/>
  <c r="AC338" i="2"/>
  <c r="AB338" i="2"/>
  <c r="AV334" i="2"/>
  <c r="BC334" i="2" s="1"/>
  <c r="AW334" i="2"/>
  <c r="BD334" i="2" s="1"/>
  <c r="BI334" i="2" s="1"/>
  <c r="BB332" i="2"/>
  <c r="AJ337" i="2"/>
  <c r="AA339" i="2"/>
  <c r="T340" i="2"/>
  <c r="AK340" i="2"/>
  <c r="AM340" i="2" s="1"/>
  <c r="AL337" i="2"/>
  <c r="AN337" i="2" s="1"/>
  <c r="AI337" i="2"/>
  <c r="E341" i="2"/>
  <c r="Q341" i="2" s="1"/>
  <c r="AH337" i="2"/>
  <c r="BH332" i="2"/>
  <c r="BG332" i="2"/>
  <c r="BL332" i="2" s="1"/>
  <c r="AV335" i="2"/>
  <c r="AX335" i="2"/>
  <c r="BE335" i="2" s="1"/>
  <c r="BJ335" i="2" s="1"/>
  <c r="AW335" i="2"/>
  <c r="BD335" i="2" s="1"/>
  <c r="BI335" i="2" s="1"/>
  <c r="AO336" i="2"/>
  <c r="AT336" i="2" s="1"/>
  <c r="AH345" i="4" l="1"/>
  <c r="AZ341" i="4"/>
  <c r="BA341" i="4"/>
  <c r="AY341" i="4"/>
  <c r="AT343" i="4"/>
  <c r="AP343" i="4"/>
  <c r="N350" i="4"/>
  <c r="BG341" i="4"/>
  <c r="BL341" i="4" s="1"/>
  <c r="BF341" i="4"/>
  <c r="BK341" i="4" s="1"/>
  <c r="BH341" i="4"/>
  <c r="AL345" i="4"/>
  <c r="AN345" i="4" s="1"/>
  <c r="AI345" i="4"/>
  <c r="AJ345" i="4"/>
  <c r="AX342" i="4"/>
  <c r="BE342" i="4" s="1"/>
  <c r="BJ342" i="4" s="1"/>
  <c r="AW342" i="4"/>
  <c r="BD342" i="4" s="1"/>
  <c r="BI342" i="4" s="1"/>
  <c r="AV342" i="4"/>
  <c r="T349" i="4"/>
  <c r="AK349" i="4"/>
  <c r="AM349" i="4" s="1"/>
  <c r="AQ343" i="4"/>
  <c r="AS343" i="4"/>
  <c r="AB346" i="4"/>
  <c r="AC346" i="4"/>
  <c r="AD346" i="4"/>
  <c r="K350" i="4"/>
  <c r="D351" i="4"/>
  <c r="AA348" i="4"/>
  <c r="AB347" i="4"/>
  <c r="AC347" i="4"/>
  <c r="AD347" i="4"/>
  <c r="AU343" i="4"/>
  <c r="AO344" i="4"/>
  <c r="AP344" i="4" s="1"/>
  <c r="AE338" i="2"/>
  <c r="BF334" i="2"/>
  <c r="BK334" i="2" s="1"/>
  <c r="AF338" i="2"/>
  <c r="AG338" i="2"/>
  <c r="AZ334" i="2"/>
  <c r="AY334" i="2"/>
  <c r="BA334" i="2"/>
  <c r="D342" i="2"/>
  <c r="E342" i="2" s="1"/>
  <c r="N342" i="2" s="1"/>
  <c r="AU336" i="2"/>
  <c r="BA335" i="2"/>
  <c r="AZ335" i="2"/>
  <c r="BC335" i="2"/>
  <c r="BF335" i="2" s="1"/>
  <c r="BK335" i="2" s="1"/>
  <c r="AY335" i="2"/>
  <c r="AP336" i="2"/>
  <c r="BG334" i="2"/>
  <c r="BL334" i="2" s="1"/>
  <c r="BH334" i="2"/>
  <c r="N341" i="2"/>
  <c r="AO337" i="2"/>
  <c r="AS337" i="2" s="1"/>
  <c r="W340" i="2"/>
  <c r="U340" i="2"/>
  <c r="V340" i="2"/>
  <c r="AR336" i="2"/>
  <c r="AQ336" i="2"/>
  <c r="AS336" i="2"/>
  <c r="K341" i="2"/>
  <c r="AB339" i="2"/>
  <c r="AC339" i="2"/>
  <c r="AD339" i="2"/>
  <c r="AW343" i="4" l="1"/>
  <c r="BD343" i="4" s="1"/>
  <c r="BI343" i="4" s="1"/>
  <c r="BB341" i="4"/>
  <c r="AF347" i="4"/>
  <c r="AF346" i="4"/>
  <c r="AT344" i="4"/>
  <c r="AS344" i="4"/>
  <c r="W349" i="4"/>
  <c r="V349" i="4"/>
  <c r="U349" i="4"/>
  <c r="AQ344" i="4"/>
  <c r="AU344" i="4"/>
  <c r="AG347" i="4"/>
  <c r="AB348" i="4"/>
  <c r="AC348" i="4"/>
  <c r="AD348" i="4"/>
  <c r="AG346" i="4"/>
  <c r="BA342" i="4"/>
  <c r="AZ342" i="4"/>
  <c r="BC342" i="4"/>
  <c r="AY342" i="4"/>
  <c r="AX343" i="4"/>
  <c r="BE343" i="4" s="1"/>
  <c r="BJ343" i="4" s="1"/>
  <c r="AO345" i="4"/>
  <c r="AT345" i="4" s="1"/>
  <c r="T350" i="4"/>
  <c r="AK350" i="4"/>
  <c r="AM350" i="4" s="1"/>
  <c r="AV343" i="4"/>
  <c r="AR344" i="4"/>
  <c r="AE347" i="4"/>
  <c r="D352" i="4"/>
  <c r="E351" i="4"/>
  <c r="Q351" i="4"/>
  <c r="K351" i="4"/>
  <c r="N351" i="4"/>
  <c r="AE346" i="4"/>
  <c r="Z350" i="4"/>
  <c r="AJ338" i="2"/>
  <c r="AL338" i="2"/>
  <c r="AN338" i="2" s="1"/>
  <c r="AO338" i="2" s="1"/>
  <c r="AH338" i="2"/>
  <c r="AI338" i="2"/>
  <c r="BB334" i="2"/>
  <c r="K342" i="2"/>
  <c r="AK342" i="2" s="1"/>
  <c r="AM342" i="2" s="1"/>
  <c r="Q342" i="2"/>
  <c r="D343" i="2"/>
  <c r="E343" i="2" s="1"/>
  <c r="AF339" i="2"/>
  <c r="AQ337" i="2"/>
  <c r="AA340" i="2"/>
  <c r="AB340" i="2" s="1"/>
  <c r="AR337" i="2"/>
  <c r="BH335" i="2"/>
  <c r="BG335" i="2"/>
  <c r="BL335" i="2" s="1"/>
  <c r="AG339" i="2"/>
  <c r="AT337" i="2"/>
  <c r="T341" i="2"/>
  <c r="AK341" i="2"/>
  <c r="AM341" i="2" s="1"/>
  <c r="AX336" i="2"/>
  <c r="BE336" i="2" s="1"/>
  <c r="BJ336" i="2" s="1"/>
  <c r="AV336" i="2"/>
  <c r="AW336" i="2"/>
  <c r="BD336" i="2" s="1"/>
  <c r="BI336" i="2" s="1"/>
  <c r="T342" i="2"/>
  <c r="AE339" i="2"/>
  <c r="AU337" i="2"/>
  <c r="AP337" i="2"/>
  <c r="BB335" i="2"/>
  <c r="Z341" i="2"/>
  <c r="AH346" i="4" l="1"/>
  <c r="AJ346" i="4"/>
  <c r="AH347" i="4"/>
  <c r="BB342" i="4"/>
  <c r="AQ345" i="4"/>
  <c r="AG348" i="4"/>
  <c r="T351" i="4"/>
  <c r="AK351" i="4"/>
  <c r="AM351" i="4" s="1"/>
  <c r="D353" i="4"/>
  <c r="E352" i="4"/>
  <c r="N352" i="4"/>
  <c r="Q352" i="4"/>
  <c r="K352" i="4"/>
  <c r="AR345" i="4"/>
  <c r="AA349" i="4"/>
  <c r="AL347" i="4"/>
  <c r="AN347" i="4" s="1"/>
  <c r="AI347" i="4"/>
  <c r="W350" i="4"/>
  <c r="V350" i="4"/>
  <c r="U350" i="4"/>
  <c r="BF342" i="4"/>
  <c r="BK342" i="4" s="1"/>
  <c r="BH342" i="4"/>
  <c r="BG342" i="4"/>
  <c r="BL342" i="4" s="1"/>
  <c r="Z351" i="4"/>
  <c r="AV344" i="4"/>
  <c r="AX344" i="4"/>
  <c r="BE344" i="4" s="1"/>
  <c r="BJ344" i="4" s="1"/>
  <c r="AW344" i="4"/>
  <c r="BD344" i="4" s="1"/>
  <c r="BI344" i="4" s="1"/>
  <c r="AS345" i="4"/>
  <c r="AP345" i="4"/>
  <c r="AJ347" i="4"/>
  <c r="AF348" i="4"/>
  <c r="AL346" i="4"/>
  <c r="AN346" i="4" s="1"/>
  <c r="AI346" i="4"/>
  <c r="BA343" i="4"/>
  <c r="AZ343" i="4"/>
  <c r="BC343" i="4"/>
  <c r="AY343" i="4"/>
  <c r="AU345" i="4"/>
  <c r="AE348" i="4"/>
  <c r="AQ338" i="2"/>
  <c r="Z342" i="2"/>
  <c r="D344" i="2"/>
  <c r="N343" i="2"/>
  <c r="AJ339" i="2"/>
  <c r="AH339" i="2"/>
  <c r="AW337" i="2"/>
  <c r="BD337" i="2" s="1"/>
  <c r="BI337" i="2" s="1"/>
  <c r="AD340" i="2"/>
  <c r="AC340" i="2"/>
  <c r="AS338" i="2"/>
  <c r="AP338" i="2"/>
  <c r="AT338" i="2"/>
  <c r="K343" i="2"/>
  <c r="BA336" i="2"/>
  <c r="AZ336" i="2"/>
  <c r="BC336" i="2"/>
  <c r="BF336" i="2" s="1"/>
  <c r="BK336" i="2" s="1"/>
  <c r="AY336" i="2"/>
  <c r="AX337" i="2"/>
  <c r="BE337" i="2" s="1"/>
  <c r="BJ337" i="2" s="1"/>
  <c r="AU338" i="2"/>
  <c r="E344" i="2"/>
  <c r="N344" i="2" s="1"/>
  <c r="W341" i="2"/>
  <c r="V341" i="2"/>
  <c r="U341" i="2"/>
  <c r="AV337" i="2"/>
  <c r="AL339" i="2"/>
  <c r="AN339" i="2" s="1"/>
  <c r="AI339" i="2"/>
  <c r="AR338" i="2"/>
  <c r="W342" i="2"/>
  <c r="V342" i="2"/>
  <c r="U342" i="2"/>
  <c r="Q343" i="2"/>
  <c r="AH348" i="4" l="1"/>
  <c r="Z352" i="4"/>
  <c r="BH343" i="4"/>
  <c r="BG343" i="4"/>
  <c r="BL343" i="4" s="1"/>
  <c r="BF343" i="4"/>
  <c r="BK343" i="4" s="1"/>
  <c r="AO346" i="4"/>
  <c r="AS346" i="4" s="1"/>
  <c r="AA350" i="4"/>
  <c r="AO347" i="4"/>
  <c r="AU347" i="4" s="1"/>
  <c r="E353" i="4"/>
  <c r="N353" i="4" s="1"/>
  <c r="Q353" i="4"/>
  <c r="AZ344" i="4"/>
  <c r="BC344" i="4"/>
  <c r="AY344" i="4"/>
  <c r="BA344" i="4"/>
  <c r="AB349" i="4"/>
  <c r="AC349" i="4"/>
  <c r="AD349" i="4"/>
  <c r="AL348" i="4"/>
  <c r="AN348" i="4" s="1"/>
  <c r="AI348" i="4"/>
  <c r="AX345" i="4"/>
  <c r="BE345" i="4" s="1"/>
  <c r="BJ345" i="4" s="1"/>
  <c r="AW345" i="4"/>
  <c r="BD345" i="4" s="1"/>
  <c r="BI345" i="4" s="1"/>
  <c r="AV345" i="4"/>
  <c r="T352" i="4"/>
  <c r="AK352" i="4"/>
  <c r="AM352" i="4" s="1"/>
  <c r="W351" i="4"/>
  <c r="U351" i="4"/>
  <c r="V351" i="4"/>
  <c r="BB343" i="4"/>
  <c r="AJ348" i="4"/>
  <c r="AK343" i="2"/>
  <c r="AM343" i="2" s="1"/>
  <c r="AE340" i="2"/>
  <c r="AG340" i="2"/>
  <c r="AF340" i="2"/>
  <c r="BA337" i="2"/>
  <c r="BC337" i="2"/>
  <c r="BF337" i="2" s="1"/>
  <c r="BK337" i="2" s="1"/>
  <c r="AY337" i="2"/>
  <c r="AZ337" i="2"/>
  <c r="BB336" i="2"/>
  <c r="Z343" i="2"/>
  <c r="AX338" i="2"/>
  <c r="BE338" i="2" s="1"/>
  <c r="BJ338" i="2" s="1"/>
  <c r="AV338" i="2"/>
  <c r="AW338" i="2"/>
  <c r="BD338" i="2" s="1"/>
  <c r="BI338" i="2" s="1"/>
  <c r="AA341" i="2"/>
  <c r="K344" i="2"/>
  <c r="AK344" i="2" s="1"/>
  <c r="AM344" i="2" s="1"/>
  <c r="BH336" i="2"/>
  <c r="BG336" i="2"/>
  <c r="BL336" i="2" s="1"/>
  <c r="T343" i="2"/>
  <c r="AO339" i="2"/>
  <c r="AU339" i="2" s="1"/>
  <c r="Q344" i="2"/>
  <c r="AA342" i="2"/>
  <c r="D345" i="2"/>
  <c r="AP346" i="4" l="1"/>
  <c r="AQ347" i="4"/>
  <c r="AT346" i="4"/>
  <c r="AR347" i="4"/>
  <c r="AF349" i="4"/>
  <c r="AP347" i="4"/>
  <c r="AR346" i="4"/>
  <c r="AU346" i="4"/>
  <c r="AQ346" i="4"/>
  <c r="AA351" i="4"/>
  <c r="AO348" i="4"/>
  <c r="AQ348" i="4" s="1"/>
  <c r="AG349" i="4"/>
  <c r="BC345" i="4"/>
  <c r="AY345" i="4"/>
  <c r="BA345" i="4"/>
  <c r="AZ345" i="4"/>
  <c r="D354" i="4"/>
  <c r="AE349" i="4"/>
  <c r="BB344" i="4"/>
  <c r="K353" i="4"/>
  <c r="Z353" i="4" s="1"/>
  <c r="AT347" i="4"/>
  <c r="AS347" i="4"/>
  <c r="W352" i="4"/>
  <c r="U352" i="4"/>
  <c r="V352" i="4"/>
  <c r="BH344" i="4"/>
  <c r="BG344" i="4"/>
  <c r="BL344" i="4" s="1"/>
  <c r="BF344" i="4"/>
  <c r="BK344" i="4" s="1"/>
  <c r="AB350" i="4"/>
  <c r="AC350" i="4"/>
  <c r="AD350" i="4"/>
  <c r="AJ340" i="2"/>
  <c r="AI340" i="2"/>
  <c r="AL340" i="2"/>
  <c r="AN340" i="2" s="1"/>
  <c r="AO340" i="2" s="1"/>
  <c r="AH340" i="2"/>
  <c r="AP339" i="2"/>
  <c r="Z344" i="2"/>
  <c r="BB337" i="2"/>
  <c r="AT339" i="2"/>
  <c r="E345" i="2"/>
  <c r="D346" i="2" s="1"/>
  <c r="AZ338" i="2"/>
  <c r="BC338" i="2"/>
  <c r="BF338" i="2" s="1"/>
  <c r="BK338" i="2" s="1"/>
  <c r="AY338" i="2"/>
  <c r="BA338" i="2"/>
  <c r="AQ339" i="2"/>
  <c r="W343" i="2"/>
  <c r="V343" i="2"/>
  <c r="U343" i="2"/>
  <c r="T344" i="2"/>
  <c r="AC342" i="2"/>
  <c r="AB342" i="2"/>
  <c r="AD342" i="2"/>
  <c r="AC341" i="2"/>
  <c r="AB341" i="2"/>
  <c r="AD341" i="2"/>
  <c r="AS339" i="2"/>
  <c r="AR339" i="2"/>
  <c r="BH337" i="2"/>
  <c r="BG337" i="2"/>
  <c r="BL337" i="2" s="1"/>
  <c r="AW347" i="4" l="1"/>
  <c r="BD347" i="4" s="1"/>
  <c r="BI347" i="4" s="1"/>
  <c r="AX347" i="4"/>
  <c r="BE347" i="4" s="1"/>
  <c r="BJ347" i="4" s="1"/>
  <c r="AV347" i="4"/>
  <c r="BC347" i="4" s="1"/>
  <c r="AH349" i="4"/>
  <c r="AX346" i="4"/>
  <c r="BE346" i="4" s="1"/>
  <c r="BJ346" i="4" s="1"/>
  <c r="AW346" i="4"/>
  <c r="BD346" i="4" s="1"/>
  <c r="BI346" i="4" s="1"/>
  <c r="AU348" i="4"/>
  <c r="AV346" i="4"/>
  <c r="AS348" i="4"/>
  <c r="AR348" i="4"/>
  <c r="AE350" i="4"/>
  <c r="AF350" i="4"/>
  <c r="AA352" i="4"/>
  <c r="AL349" i="4"/>
  <c r="AN349" i="4" s="1"/>
  <c r="AI349" i="4"/>
  <c r="E354" i="4"/>
  <c r="N354" i="4" s="1"/>
  <c r="K354" i="4"/>
  <c r="AT348" i="4"/>
  <c r="AP348" i="4"/>
  <c r="AJ349" i="4"/>
  <c r="BB345" i="4"/>
  <c r="AK353" i="4"/>
  <c r="AM353" i="4" s="1"/>
  <c r="AG350" i="4"/>
  <c r="BG345" i="4"/>
  <c r="BL345" i="4" s="1"/>
  <c r="BF345" i="4"/>
  <c r="BK345" i="4" s="1"/>
  <c r="BH345" i="4"/>
  <c r="AB351" i="4"/>
  <c r="AC351" i="4"/>
  <c r="AD351" i="4"/>
  <c r="T353" i="4"/>
  <c r="AR340" i="2"/>
  <c r="N345" i="2"/>
  <c r="K345" i="2"/>
  <c r="AG342" i="2"/>
  <c r="BB338" i="2"/>
  <c r="AT340" i="2"/>
  <c r="AP340" i="2"/>
  <c r="AG341" i="2"/>
  <c r="AS340" i="2"/>
  <c r="AU340" i="2"/>
  <c r="AQ340" i="2"/>
  <c r="AV339" i="2"/>
  <c r="AX339" i="2"/>
  <c r="BE339" i="2" s="1"/>
  <c r="BJ339" i="2" s="1"/>
  <c r="AW339" i="2"/>
  <c r="BD339" i="2" s="1"/>
  <c r="BI339" i="2" s="1"/>
  <c r="AE342" i="2"/>
  <c r="W344" i="2"/>
  <c r="V344" i="2"/>
  <c r="U344" i="2"/>
  <c r="BH338" i="2"/>
  <c r="BG338" i="2"/>
  <c r="BL338" i="2" s="1"/>
  <c r="AE341" i="2"/>
  <c r="AF342" i="2"/>
  <c r="E346" i="2"/>
  <c r="N346" i="2" s="1"/>
  <c r="AF341" i="2"/>
  <c r="AA343" i="2"/>
  <c r="Q345" i="2"/>
  <c r="AZ347" i="4" l="1"/>
  <c r="BA347" i="4"/>
  <c r="AY347" i="4"/>
  <c r="AX348" i="4"/>
  <c r="BE348" i="4" s="1"/>
  <c r="BJ348" i="4" s="1"/>
  <c r="AZ346" i="4"/>
  <c r="AW348" i="4"/>
  <c r="BD348" i="4" s="1"/>
  <c r="BI348" i="4" s="1"/>
  <c r="AH350" i="4"/>
  <c r="AY346" i="4"/>
  <c r="BA346" i="4"/>
  <c r="BC346" i="4"/>
  <c r="BH346" i="4" s="1"/>
  <c r="AV348" i="4"/>
  <c r="AJ350" i="4"/>
  <c r="AE351" i="4"/>
  <c r="T354" i="4"/>
  <c r="AK354" i="4"/>
  <c r="AM354" i="4" s="1"/>
  <c r="AF351" i="4"/>
  <c r="AO349" i="4"/>
  <c r="AQ349" i="4" s="1"/>
  <c r="AI350" i="4"/>
  <c r="D355" i="4"/>
  <c r="AB352" i="4"/>
  <c r="AC352" i="4"/>
  <c r="AD352" i="4"/>
  <c r="W353" i="4"/>
  <c r="V353" i="4"/>
  <c r="U353" i="4"/>
  <c r="BH347" i="4"/>
  <c r="BG347" i="4"/>
  <c r="BL347" i="4" s="1"/>
  <c r="BF347" i="4"/>
  <c r="BK347" i="4" s="1"/>
  <c r="AL350" i="4"/>
  <c r="AN350" i="4" s="1"/>
  <c r="Q354" i="4"/>
  <c r="Z354" i="4" s="1"/>
  <c r="AG351" i="4"/>
  <c r="AX340" i="2"/>
  <c r="BE340" i="2" s="1"/>
  <c r="BJ340" i="2" s="1"/>
  <c r="Z345" i="2"/>
  <c r="D347" i="2"/>
  <c r="AK345" i="2"/>
  <c r="AM345" i="2" s="1"/>
  <c r="T345" i="2"/>
  <c r="V345" i="2" s="1"/>
  <c r="Q346" i="2"/>
  <c r="AH341" i="2"/>
  <c r="K346" i="2"/>
  <c r="AW340" i="2"/>
  <c r="BD340" i="2" s="1"/>
  <c r="BI340" i="2" s="1"/>
  <c r="AV340" i="2"/>
  <c r="AI342" i="2"/>
  <c r="AL342" i="2"/>
  <c r="AN342" i="2" s="1"/>
  <c r="AB343" i="2"/>
  <c r="AC343" i="2"/>
  <c r="AD343" i="2"/>
  <c r="AJ342" i="2"/>
  <c r="AL341" i="2"/>
  <c r="AN341" i="2" s="1"/>
  <c r="AI341" i="2"/>
  <c r="E347" i="2"/>
  <c r="N347" i="2" s="1"/>
  <c r="AA344" i="2"/>
  <c r="BA339" i="2"/>
  <c r="AZ339" i="2"/>
  <c r="AY339" i="2"/>
  <c r="BC339" i="2"/>
  <c r="BF339" i="2" s="1"/>
  <c r="BK339" i="2" s="1"/>
  <c r="AJ341" i="2"/>
  <c r="AH342" i="2"/>
  <c r="BB347" i="4" l="1"/>
  <c r="AZ348" i="4"/>
  <c r="AY348" i="4"/>
  <c r="BG346" i="4"/>
  <c r="BL346" i="4" s="1"/>
  <c r="BF346" i="4"/>
  <c r="BK346" i="4" s="1"/>
  <c r="BA348" i="4"/>
  <c r="BC348" i="4"/>
  <c r="BH348" i="4" s="1"/>
  <c r="BB346" i="4"/>
  <c r="AJ351" i="4"/>
  <c r="AR349" i="4"/>
  <c r="AH351" i="4"/>
  <c r="AF352" i="4"/>
  <c r="AO350" i="4"/>
  <c r="AS350" i="4" s="1"/>
  <c r="AG352" i="4"/>
  <c r="E355" i="4"/>
  <c r="K355" i="4" s="1"/>
  <c r="AI351" i="4"/>
  <c r="AP349" i="4"/>
  <c r="AA353" i="4"/>
  <c r="AL351" i="4"/>
  <c r="AN351" i="4" s="1"/>
  <c r="AE352" i="4"/>
  <c r="AT349" i="4"/>
  <c r="AS349" i="4"/>
  <c r="AU349" i="4"/>
  <c r="W354" i="4"/>
  <c r="U354" i="4"/>
  <c r="V354" i="4"/>
  <c r="U345" i="2"/>
  <c r="W345" i="2"/>
  <c r="Z346" i="2"/>
  <c r="AK346" i="2"/>
  <c r="AM346" i="2" s="1"/>
  <c r="T346" i="2"/>
  <c r="U346" i="2" s="1"/>
  <c r="BA340" i="2"/>
  <c r="AG343" i="2"/>
  <c r="AY340" i="2"/>
  <c r="BC340" i="2"/>
  <c r="BF340" i="2" s="1"/>
  <c r="BK340" i="2" s="1"/>
  <c r="AZ340" i="2"/>
  <c r="D348" i="2"/>
  <c r="AF343" i="2"/>
  <c r="AO342" i="2"/>
  <c r="AU342" i="2" s="1"/>
  <c r="BH339" i="2"/>
  <c r="BG339" i="2"/>
  <c r="BL339" i="2" s="1"/>
  <c r="K347" i="2"/>
  <c r="AO341" i="2"/>
  <c r="AU341" i="2" s="1"/>
  <c r="AE343" i="2"/>
  <c r="AC344" i="2"/>
  <c r="AB344" i="2"/>
  <c r="AD344" i="2"/>
  <c r="BB339" i="2"/>
  <c r="Q347" i="2"/>
  <c r="BG348" i="4" l="1"/>
  <c r="BL348" i="4" s="1"/>
  <c r="AX349" i="4"/>
  <c r="BE349" i="4" s="1"/>
  <c r="BJ349" i="4" s="1"/>
  <c r="BF348" i="4"/>
  <c r="BK348" i="4" s="1"/>
  <c r="BB348" i="4"/>
  <c r="AH352" i="4"/>
  <c r="AU350" i="4"/>
  <c r="AR350" i="4"/>
  <c r="AJ352" i="4"/>
  <c r="AP350" i="4"/>
  <c r="AT350" i="4"/>
  <c r="AQ350" i="4"/>
  <c r="AO351" i="4"/>
  <c r="AT351" i="4" s="1"/>
  <c r="Q355" i="4"/>
  <c r="Z355" i="4" s="1"/>
  <c r="AV349" i="4"/>
  <c r="AA354" i="4"/>
  <c r="AL352" i="4"/>
  <c r="AN352" i="4" s="1"/>
  <c r="AI352" i="4"/>
  <c r="AW349" i="4"/>
  <c r="BD349" i="4" s="1"/>
  <c r="BI349" i="4" s="1"/>
  <c r="N355" i="4"/>
  <c r="D356" i="4"/>
  <c r="AB353" i="4"/>
  <c r="AC353" i="4"/>
  <c r="AD353" i="4"/>
  <c r="AA345" i="2"/>
  <c r="AB345" i="2" s="1"/>
  <c r="V346" i="2"/>
  <c r="W346" i="2"/>
  <c r="BB340" i="2"/>
  <c r="AR341" i="2"/>
  <c r="AX341" i="2" s="1"/>
  <c r="BE341" i="2" s="1"/>
  <c r="BJ341" i="2" s="1"/>
  <c r="AS341" i="2"/>
  <c r="AP341" i="2"/>
  <c r="AG344" i="2"/>
  <c r="AR342" i="2"/>
  <c r="AX342" i="2" s="1"/>
  <c r="BE342" i="2" s="1"/>
  <c r="BJ342" i="2" s="1"/>
  <c r="AP342" i="2"/>
  <c r="AS342" i="2"/>
  <c r="AJ343" i="2"/>
  <c r="BG340" i="2"/>
  <c r="BL340" i="2" s="1"/>
  <c r="BH340" i="2"/>
  <c r="Z347" i="2"/>
  <c r="AE344" i="2"/>
  <c r="E348" i="2"/>
  <c r="D349" i="2" s="1"/>
  <c r="T347" i="2"/>
  <c r="AF344" i="2"/>
  <c r="AK347" i="2"/>
  <c r="AM347" i="2" s="1"/>
  <c r="AH343" i="2"/>
  <c r="AL343" i="2"/>
  <c r="AN343" i="2" s="1"/>
  <c r="AI343" i="2"/>
  <c r="AQ341" i="2"/>
  <c r="AT341" i="2"/>
  <c r="AQ342" i="2"/>
  <c r="AT342" i="2"/>
  <c r="AV350" i="4" l="1"/>
  <c r="BC350" i="4" s="1"/>
  <c r="AX350" i="4"/>
  <c r="BE350" i="4" s="1"/>
  <c r="BJ350" i="4" s="1"/>
  <c r="AW350" i="4"/>
  <c r="BD350" i="4" s="1"/>
  <c r="BI350" i="4" s="1"/>
  <c r="AP351" i="4"/>
  <c r="AE353" i="4"/>
  <c r="AS351" i="4"/>
  <c r="AF353" i="4"/>
  <c r="T355" i="4"/>
  <c r="AK355" i="4"/>
  <c r="AM355" i="4" s="1"/>
  <c r="AB354" i="4"/>
  <c r="AC354" i="4"/>
  <c r="AD354" i="4"/>
  <c r="AU351" i="4"/>
  <c r="AQ351" i="4"/>
  <c r="AG353" i="4"/>
  <c r="E356" i="4"/>
  <c r="Q356" i="4" s="1"/>
  <c r="AO352" i="4"/>
  <c r="AQ352" i="4" s="1"/>
  <c r="BC349" i="4"/>
  <c r="AY349" i="4"/>
  <c r="BA349" i="4"/>
  <c r="AZ349" i="4"/>
  <c r="AR351" i="4"/>
  <c r="AA346" i="2"/>
  <c r="AB346" i="2" s="1"/>
  <c r="AC345" i="2"/>
  <c r="AD345" i="2"/>
  <c r="AW341" i="2"/>
  <c r="BD341" i="2" s="1"/>
  <c r="BI341" i="2" s="1"/>
  <c r="AW342" i="2"/>
  <c r="BD342" i="2" s="1"/>
  <c r="BI342" i="2" s="1"/>
  <c r="AV341" i="2"/>
  <c r="AV342" i="2"/>
  <c r="AH344" i="2"/>
  <c r="AO343" i="2"/>
  <c r="AU343" i="2" s="1"/>
  <c r="E349" i="2"/>
  <c r="Q349" i="2" s="1"/>
  <c r="V347" i="2"/>
  <c r="U347" i="2"/>
  <c r="W347" i="2"/>
  <c r="N348" i="2"/>
  <c r="AL344" i="2"/>
  <c r="AN344" i="2" s="1"/>
  <c r="AI344" i="2"/>
  <c r="Q348" i="2"/>
  <c r="AJ344" i="2"/>
  <c r="K348" i="2"/>
  <c r="AY350" i="4" l="1"/>
  <c r="BA350" i="4"/>
  <c r="AT352" i="4"/>
  <c r="AL353" i="4"/>
  <c r="AN353" i="4" s="1"/>
  <c r="AO353" i="4" s="1"/>
  <c r="AZ350" i="4"/>
  <c r="AJ353" i="4"/>
  <c r="BB349" i="4"/>
  <c r="AE354" i="4"/>
  <c r="AS352" i="4"/>
  <c r="AC346" i="2"/>
  <c r="AP352" i="4"/>
  <c r="AH353" i="4"/>
  <c r="N356" i="4"/>
  <c r="AF354" i="4"/>
  <c r="AD346" i="2"/>
  <c r="AW351" i="4"/>
  <c r="BD351" i="4" s="1"/>
  <c r="BI351" i="4" s="1"/>
  <c r="AV351" i="4"/>
  <c r="AX351" i="4"/>
  <c r="BE351" i="4" s="1"/>
  <c r="BJ351" i="4" s="1"/>
  <c r="BG349" i="4"/>
  <c r="BL349" i="4" s="1"/>
  <c r="BF349" i="4"/>
  <c r="BK349" i="4" s="1"/>
  <c r="BH349" i="4"/>
  <c r="AU352" i="4"/>
  <c r="K356" i="4"/>
  <c r="D357" i="4"/>
  <c r="W355" i="4"/>
  <c r="U355" i="4"/>
  <c r="V355" i="4"/>
  <c r="AR352" i="4"/>
  <c r="BF350" i="4"/>
  <c r="BK350" i="4" s="1"/>
  <c r="BH350" i="4"/>
  <c r="BG350" i="4"/>
  <c r="BL350" i="4" s="1"/>
  <c r="AG354" i="4"/>
  <c r="AI353" i="4"/>
  <c r="BA341" i="2"/>
  <c r="AE345" i="2"/>
  <c r="AF345" i="2"/>
  <c r="AG345" i="2"/>
  <c r="AZ342" i="2"/>
  <c r="AY342" i="2"/>
  <c r="BC341" i="2"/>
  <c r="BA342" i="2"/>
  <c r="AY341" i="2"/>
  <c r="AZ341" i="2"/>
  <c r="BC342" i="2"/>
  <c r="AR343" i="2"/>
  <c r="AX343" i="2" s="1"/>
  <c r="BE343" i="2" s="1"/>
  <c r="BJ343" i="2" s="1"/>
  <c r="AQ343" i="2"/>
  <c r="AS343" i="2"/>
  <c r="AT343" i="2"/>
  <c r="AP343" i="2"/>
  <c r="AO344" i="2"/>
  <c r="AU344" i="2" s="1"/>
  <c r="AA347" i="2"/>
  <c r="K349" i="2"/>
  <c r="AK348" i="2"/>
  <c r="AM348" i="2" s="1"/>
  <c r="T348" i="2"/>
  <c r="D350" i="2"/>
  <c r="Z348" i="2"/>
  <c r="N349" i="2"/>
  <c r="AG346" i="2" l="1"/>
  <c r="AH354" i="4"/>
  <c r="AU353" i="4"/>
  <c r="AE346" i="2"/>
  <c r="AF346" i="2"/>
  <c r="AH346" i="2" s="1"/>
  <c r="BB350" i="4"/>
  <c r="AJ354" i="4"/>
  <c r="AS353" i="4"/>
  <c r="AA355" i="4"/>
  <c r="AI354" i="4"/>
  <c r="AL354" i="4"/>
  <c r="AN354" i="4" s="1"/>
  <c r="AT353" i="4"/>
  <c r="AV352" i="4"/>
  <c r="AX352" i="4"/>
  <c r="BE352" i="4" s="1"/>
  <c r="BJ352" i="4" s="1"/>
  <c r="AW352" i="4"/>
  <c r="BD352" i="4" s="1"/>
  <c r="BI352" i="4" s="1"/>
  <c r="BA351" i="4"/>
  <c r="AZ351" i="4"/>
  <c r="BC351" i="4"/>
  <c r="AY351" i="4"/>
  <c r="AP353" i="4"/>
  <c r="AQ353" i="4"/>
  <c r="T356" i="4"/>
  <c r="AK356" i="4"/>
  <c r="AM356" i="4" s="1"/>
  <c r="E357" i="4"/>
  <c r="D358" i="4" s="1"/>
  <c r="K357" i="4"/>
  <c r="Q357" i="4"/>
  <c r="AR353" i="4"/>
  <c r="Z356" i="4"/>
  <c r="AJ345" i="2"/>
  <c r="AL345" i="2"/>
  <c r="AN345" i="2" s="1"/>
  <c r="AO345" i="2" s="1"/>
  <c r="AH345" i="2"/>
  <c r="AI345" i="2"/>
  <c r="AW343" i="2"/>
  <c r="BD343" i="2" s="1"/>
  <c r="BI343" i="2" s="1"/>
  <c r="BH341" i="2"/>
  <c r="BF341" i="2"/>
  <c r="BK341" i="2" s="1"/>
  <c r="BH342" i="2"/>
  <c r="BF342" i="2"/>
  <c r="BK342" i="2" s="1"/>
  <c r="BG342" i="2"/>
  <c r="BL342" i="2" s="1"/>
  <c r="BB341" i="2"/>
  <c r="BB342" i="2"/>
  <c r="BG341" i="2"/>
  <c r="BL341" i="2" s="1"/>
  <c r="AS344" i="2"/>
  <c r="AV343" i="2"/>
  <c r="AQ344" i="2"/>
  <c r="AT344" i="2"/>
  <c r="AR344" i="2"/>
  <c r="AC347" i="2"/>
  <c r="AB347" i="2"/>
  <c r="AD347" i="2"/>
  <c r="AK349" i="2"/>
  <c r="AM349" i="2" s="1"/>
  <c r="T349" i="2"/>
  <c r="E350" i="2"/>
  <c r="Q350" i="2" s="1"/>
  <c r="W348" i="2"/>
  <c r="V348" i="2"/>
  <c r="U348" i="2"/>
  <c r="AP344" i="2"/>
  <c r="Z349" i="2"/>
  <c r="AI346" i="2" l="1"/>
  <c r="AJ346" i="2"/>
  <c r="AL346" i="2"/>
  <c r="AN346" i="2" s="1"/>
  <c r="AO346" i="2" s="1"/>
  <c r="AR346" i="2" s="1"/>
  <c r="AU345" i="2"/>
  <c r="E358" i="4"/>
  <c r="D359" i="4" s="1"/>
  <c r="Q358" i="4"/>
  <c r="K358" i="4"/>
  <c r="Z357" i="4"/>
  <c r="BH351" i="4"/>
  <c r="BG351" i="4"/>
  <c r="BL351" i="4" s="1"/>
  <c r="BF351" i="4"/>
  <c r="BK351" i="4" s="1"/>
  <c r="AX353" i="4"/>
  <c r="BE353" i="4" s="1"/>
  <c r="BJ353" i="4" s="1"/>
  <c r="AW353" i="4"/>
  <c r="BD353" i="4" s="1"/>
  <c r="BI353" i="4" s="1"/>
  <c r="AV353" i="4"/>
  <c r="AZ352" i="4"/>
  <c r="BC352" i="4"/>
  <c r="AY352" i="4"/>
  <c r="BA352" i="4"/>
  <c r="W356" i="4"/>
  <c r="U356" i="4"/>
  <c r="V356" i="4"/>
  <c r="AB355" i="4"/>
  <c r="AC355" i="4"/>
  <c r="AD355" i="4"/>
  <c r="N357" i="4"/>
  <c r="BB351" i="4"/>
  <c r="AO354" i="4"/>
  <c r="AP354" i="4" s="1"/>
  <c r="AZ343" i="2"/>
  <c r="BA343" i="2"/>
  <c r="AY343" i="2"/>
  <c r="BC343" i="2"/>
  <c r="AW344" i="2"/>
  <c r="BD344" i="2" s="1"/>
  <c r="BI344" i="2" s="1"/>
  <c r="AV344" i="2"/>
  <c r="BC344" i="2" s="1"/>
  <c r="AX344" i="2"/>
  <c r="BE344" i="2" s="1"/>
  <c r="BJ344" i="2" s="1"/>
  <c r="AG347" i="2"/>
  <c r="AA348" i="2"/>
  <c r="AB348" i="2" s="1"/>
  <c r="AT345" i="2"/>
  <c r="AQ345" i="2"/>
  <c r="D351" i="2"/>
  <c r="W349" i="2"/>
  <c r="U349" i="2"/>
  <c r="V349" i="2"/>
  <c r="AE347" i="2"/>
  <c r="AS345" i="2"/>
  <c r="N350" i="2"/>
  <c r="AR345" i="2"/>
  <c r="AP345" i="2"/>
  <c r="K350" i="2"/>
  <c r="AF347" i="2"/>
  <c r="AF355" i="4" l="1"/>
  <c r="Z358" i="4"/>
  <c r="BB352" i="4"/>
  <c r="E359" i="4"/>
  <c r="D360" i="4" s="1"/>
  <c r="Q359" i="4"/>
  <c r="K359" i="4"/>
  <c r="AA356" i="4"/>
  <c r="AE355" i="4"/>
  <c r="BH352" i="4"/>
  <c r="BG352" i="4"/>
  <c r="BL352" i="4" s="1"/>
  <c r="BF352" i="4"/>
  <c r="BK352" i="4" s="1"/>
  <c r="AQ354" i="4"/>
  <c r="AU354" i="4"/>
  <c r="AT354" i="4"/>
  <c r="T357" i="4"/>
  <c r="AK357" i="4"/>
  <c r="AM357" i="4" s="1"/>
  <c r="BC353" i="4"/>
  <c r="AY353" i="4"/>
  <c r="BA353" i="4"/>
  <c r="AZ353" i="4"/>
  <c r="AR354" i="4"/>
  <c r="AS354" i="4"/>
  <c r="AG355" i="4"/>
  <c r="N358" i="4"/>
  <c r="BH343" i="2"/>
  <c r="BF343" i="2"/>
  <c r="BK343" i="2" s="1"/>
  <c r="BF344" i="2"/>
  <c r="BK344" i="2" s="1"/>
  <c r="AJ347" i="2"/>
  <c r="BB343" i="2"/>
  <c r="BG343" i="2"/>
  <c r="BL343" i="2" s="1"/>
  <c r="BA344" i="2"/>
  <c r="AZ344" i="2"/>
  <c r="AY344" i="2"/>
  <c r="AC348" i="2"/>
  <c r="AD348" i="2"/>
  <c r="AU346" i="2"/>
  <c r="AX346" i="2" s="1"/>
  <c r="BE346" i="2" s="1"/>
  <c r="BJ346" i="2" s="1"/>
  <c r="AA349" i="2"/>
  <c r="AD349" i="2" s="1"/>
  <c r="AS346" i="2"/>
  <c r="AQ346" i="2"/>
  <c r="AT346" i="2"/>
  <c r="AH347" i="2"/>
  <c r="AP346" i="2"/>
  <c r="AW345" i="2"/>
  <c r="BD345" i="2" s="1"/>
  <c r="BI345" i="2" s="1"/>
  <c r="AX345" i="2"/>
  <c r="BE345" i="2" s="1"/>
  <c r="BJ345" i="2" s="1"/>
  <c r="AV345" i="2"/>
  <c r="AL347" i="2"/>
  <c r="AN347" i="2" s="1"/>
  <c r="AI347" i="2"/>
  <c r="E351" i="2"/>
  <c r="N351" i="2" s="1"/>
  <c r="AK350" i="2"/>
  <c r="AM350" i="2" s="1"/>
  <c r="T350" i="2"/>
  <c r="Z350" i="2"/>
  <c r="BH344" i="2"/>
  <c r="BG344" i="2"/>
  <c r="BL344" i="2" s="1"/>
  <c r="AH355" i="4" l="1"/>
  <c r="Z359" i="4"/>
  <c r="E360" i="4"/>
  <c r="D361" i="4" s="1"/>
  <c r="N360" i="4"/>
  <c r="Q360" i="4"/>
  <c r="T358" i="4"/>
  <c r="AK358" i="4"/>
  <c r="AM358" i="4" s="1"/>
  <c r="AL355" i="4"/>
  <c r="AN355" i="4" s="1"/>
  <c r="AI355" i="4"/>
  <c r="AB356" i="4"/>
  <c r="AC356" i="4"/>
  <c r="AD356" i="4"/>
  <c r="AX354" i="4"/>
  <c r="BE354" i="4" s="1"/>
  <c r="BJ354" i="4" s="1"/>
  <c r="AW354" i="4"/>
  <c r="BD354" i="4" s="1"/>
  <c r="BI354" i="4" s="1"/>
  <c r="AV354" i="4"/>
  <c r="BB353" i="4"/>
  <c r="W357" i="4"/>
  <c r="U357" i="4"/>
  <c r="V357" i="4"/>
  <c r="AJ355" i="4"/>
  <c r="BG353" i="4"/>
  <c r="BL353" i="4" s="1"/>
  <c r="BF353" i="4"/>
  <c r="BK353" i="4" s="1"/>
  <c r="BH353" i="4"/>
  <c r="N359" i="4"/>
  <c r="Q351" i="2"/>
  <c r="AE348" i="2"/>
  <c r="AB349" i="2"/>
  <c r="BB344" i="2"/>
  <c r="AV346" i="2"/>
  <c r="BC346" i="2" s="1"/>
  <c r="AF348" i="2"/>
  <c r="AG348" i="2"/>
  <c r="AC349" i="2"/>
  <c r="AW346" i="2"/>
  <c r="BD346" i="2" s="1"/>
  <c r="BI346" i="2" s="1"/>
  <c r="AJ348" i="2"/>
  <c r="K351" i="2"/>
  <c r="AZ345" i="2"/>
  <c r="BC345" i="2"/>
  <c r="BF345" i="2" s="1"/>
  <c r="BK345" i="2" s="1"/>
  <c r="AY345" i="2"/>
  <c r="BA345" i="2"/>
  <c r="V350" i="2"/>
  <c r="U350" i="2"/>
  <c r="W350" i="2"/>
  <c r="D352" i="2"/>
  <c r="AO347" i="2"/>
  <c r="AS347" i="2" s="1"/>
  <c r="AE356" i="4" l="1"/>
  <c r="E361" i="4"/>
  <c r="D362" i="4" s="1"/>
  <c r="K361" i="4"/>
  <c r="Q361" i="4"/>
  <c r="AF356" i="4"/>
  <c r="AO355" i="4"/>
  <c r="AR355" i="4" s="1"/>
  <c r="BA354" i="4"/>
  <c r="AZ354" i="4"/>
  <c r="BC354" i="4"/>
  <c r="AY354" i="4"/>
  <c r="W358" i="4"/>
  <c r="V358" i="4"/>
  <c r="U358" i="4"/>
  <c r="T359" i="4"/>
  <c r="AK359" i="4"/>
  <c r="AM359" i="4" s="1"/>
  <c r="AA357" i="4"/>
  <c r="AG356" i="4"/>
  <c r="K360" i="4"/>
  <c r="Z360" i="4" s="1"/>
  <c r="AF349" i="2"/>
  <c r="BF346" i="2"/>
  <c r="BK346" i="2" s="1"/>
  <c r="Z351" i="2"/>
  <c r="BA346" i="2"/>
  <c r="AI348" i="2"/>
  <c r="AH348" i="2"/>
  <c r="AG349" i="2"/>
  <c r="AE349" i="2"/>
  <c r="AL348" i="2"/>
  <c r="AN348" i="2" s="1"/>
  <c r="AO348" i="2" s="1"/>
  <c r="AU348" i="2" s="1"/>
  <c r="AY346" i="2"/>
  <c r="AZ346" i="2"/>
  <c r="AK351" i="2"/>
  <c r="AM351" i="2" s="1"/>
  <c r="BB345" i="2"/>
  <c r="AR347" i="2"/>
  <c r="AA350" i="2"/>
  <c r="AT347" i="2"/>
  <c r="AU347" i="2"/>
  <c r="E352" i="2"/>
  <c r="Q352" i="2" s="1"/>
  <c r="BH346" i="2"/>
  <c r="BG346" i="2"/>
  <c r="BL346" i="2" s="1"/>
  <c r="AP347" i="2"/>
  <c r="BH345" i="2"/>
  <c r="BG345" i="2"/>
  <c r="BL345" i="2" s="1"/>
  <c r="AQ347" i="2"/>
  <c r="T351" i="2"/>
  <c r="AQ355" i="4" l="1"/>
  <c r="AT355" i="4"/>
  <c r="AH356" i="4"/>
  <c r="AJ356" i="4"/>
  <c r="AJ349" i="2"/>
  <c r="AS355" i="4"/>
  <c r="AI356" i="4"/>
  <c r="AL356" i="4"/>
  <c r="AN356" i="4" s="1"/>
  <c r="AO356" i="4" s="1"/>
  <c r="AU355" i="4"/>
  <c r="AX355" i="4" s="1"/>
  <c r="BE355" i="4" s="1"/>
  <c r="BJ355" i="4" s="1"/>
  <c r="E362" i="4"/>
  <c r="N362" i="4" s="1"/>
  <c r="W359" i="4"/>
  <c r="U359" i="4"/>
  <c r="V359" i="4"/>
  <c r="Z361" i="4"/>
  <c r="AA358" i="4"/>
  <c r="BB354" i="4"/>
  <c r="AH349" i="2"/>
  <c r="AB357" i="4"/>
  <c r="AC357" i="4"/>
  <c r="AD357" i="4"/>
  <c r="BF354" i="4"/>
  <c r="BK354" i="4" s="1"/>
  <c r="BH354" i="4"/>
  <c r="BG354" i="4"/>
  <c r="BL354" i="4" s="1"/>
  <c r="AK360" i="4"/>
  <c r="AM360" i="4" s="1"/>
  <c r="AP355" i="4"/>
  <c r="AV355" i="4" s="1"/>
  <c r="T360" i="4"/>
  <c r="N361" i="4"/>
  <c r="BB346" i="2"/>
  <c r="AL349" i="2"/>
  <c r="AN349" i="2" s="1"/>
  <c r="AO349" i="2" s="1"/>
  <c r="AP349" i="2" s="1"/>
  <c r="AI349" i="2"/>
  <c r="N352" i="2"/>
  <c r="D353" i="2"/>
  <c r="AS348" i="2"/>
  <c r="AQ348" i="2"/>
  <c r="W351" i="2"/>
  <c r="U351" i="2"/>
  <c r="V351" i="2"/>
  <c r="AC350" i="2"/>
  <c r="AB350" i="2"/>
  <c r="AD350" i="2"/>
  <c r="AP348" i="2"/>
  <c r="AR348" i="2"/>
  <c r="K352" i="2"/>
  <c r="Z352" i="2" s="1"/>
  <c r="AW347" i="2"/>
  <c r="BD347" i="2" s="1"/>
  <c r="BI347" i="2" s="1"/>
  <c r="AX347" i="2"/>
  <c r="BE347" i="2" s="1"/>
  <c r="BJ347" i="2" s="1"/>
  <c r="AV347" i="2"/>
  <c r="AT348" i="2"/>
  <c r="AG357" i="4" l="1"/>
  <c r="AT356" i="4"/>
  <c r="AQ356" i="4"/>
  <c r="AW355" i="4"/>
  <c r="BD355" i="4" s="1"/>
  <c r="BI355" i="4" s="1"/>
  <c r="BC355" i="4"/>
  <c r="W360" i="4"/>
  <c r="U360" i="4"/>
  <c r="V360" i="4"/>
  <c r="AU356" i="4"/>
  <c r="K362" i="4"/>
  <c r="D363" i="4"/>
  <c r="AF357" i="4"/>
  <c r="AR356" i="4"/>
  <c r="AP356" i="4"/>
  <c r="Q362" i="4"/>
  <c r="T361" i="4"/>
  <c r="AK361" i="4"/>
  <c r="AM361" i="4" s="1"/>
  <c r="AE357" i="4"/>
  <c r="AB358" i="4"/>
  <c r="AC358" i="4"/>
  <c r="AD358" i="4"/>
  <c r="AS356" i="4"/>
  <c r="AA359" i="4"/>
  <c r="E353" i="2"/>
  <c r="K353" i="2" s="1"/>
  <c r="N353" i="2"/>
  <c r="Q353" i="2"/>
  <c r="AG350" i="2"/>
  <c r="AK352" i="2"/>
  <c r="AM352" i="2" s="1"/>
  <c r="AY347" i="2"/>
  <c r="BA347" i="2"/>
  <c r="AZ347" i="2"/>
  <c r="BC347" i="2"/>
  <c r="BF347" i="2" s="1"/>
  <c r="BK347" i="2" s="1"/>
  <c r="AS349" i="2"/>
  <c r="AR349" i="2"/>
  <c r="AE350" i="2"/>
  <c r="AT349" i="2"/>
  <c r="AV348" i="2"/>
  <c r="AX348" i="2"/>
  <c r="BE348" i="2" s="1"/>
  <c r="BJ348" i="2" s="1"/>
  <c r="AW348" i="2"/>
  <c r="BD348" i="2" s="1"/>
  <c r="BI348" i="2" s="1"/>
  <c r="AF350" i="2"/>
  <c r="AA351" i="2"/>
  <c r="AU349" i="2"/>
  <c r="AQ349" i="2"/>
  <c r="T352" i="2"/>
  <c r="AH357" i="4" l="1"/>
  <c r="AY355" i="4"/>
  <c r="BA355" i="4"/>
  <c r="AE358" i="4"/>
  <c r="AZ355" i="4"/>
  <c r="E363" i="4"/>
  <c r="N363" i="4" s="1"/>
  <c r="AA360" i="4"/>
  <c r="W361" i="4"/>
  <c r="V361" i="4"/>
  <c r="U361" i="4"/>
  <c r="AV356" i="4"/>
  <c r="AX356" i="4"/>
  <c r="BE356" i="4" s="1"/>
  <c r="BJ356" i="4" s="1"/>
  <c r="AW356" i="4"/>
  <c r="BD356" i="4" s="1"/>
  <c r="BI356" i="4" s="1"/>
  <c r="BH355" i="4"/>
  <c r="BG355" i="4"/>
  <c r="BL355" i="4" s="1"/>
  <c r="BF355" i="4"/>
  <c r="BK355" i="4" s="1"/>
  <c r="AG358" i="4"/>
  <c r="Z362" i="4"/>
  <c r="AK362" i="4"/>
  <c r="AM362" i="4" s="1"/>
  <c r="AB359" i="4"/>
  <c r="AC359" i="4"/>
  <c r="AD359" i="4"/>
  <c r="AF358" i="4"/>
  <c r="AL357" i="4"/>
  <c r="AN357" i="4" s="1"/>
  <c r="AI357" i="4"/>
  <c r="AJ357" i="4"/>
  <c r="T362" i="4"/>
  <c r="T353" i="2"/>
  <c r="V353" i="2" s="1"/>
  <c r="Z353" i="2"/>
  <c r="AK353" i="2"/>
  <c r="AM353" i="2" s="1"/>
  <c r="D354" i="2"/>
  <c r="E354" i="2" s="1"/>
  <c r="Q354" i="2" s="1"/>
  <c r="D355" i="2"/>
  <c r="E355" i="2" s="1"/>
  <c r="D356" i="2" s="1"/>
  <c r="AJ350" i="2"/>
  <c r="AH350" i="2"/>
  <c r="W352" i="2"/>
  <c r="V352" i="2"/>
  <c r="U352" i="2"/>
  <c r="AY348" i="2"/>
  <c r="BA348" i="2"/>
  <c r="AZ348" i="2"/>
  <c r="BC348" i="2"/>
  <c r="BF348" i="2" s="1"/>
  <c r="BK348" i="2" s="1"/>
  <c r="K354" i="2"/>
  <c r="BB347" i="2"/>
  <c r="AC351" i="2"/>
  <c r="AB351" i="2"/>
  <c r="AD351" i="2"/>
  <c r="N354" i="2"/>
  <c r="AL350" i="2"/>
  <c r="AN350" i="2" s="1"/>
  <c r="AI350" i="2"/>
  <c r="BG347" i="2"/>
  <c r="BL347" i="2" s="1"/>
  <c r="BH347" i="2"/>
  <c r="AW349" i="2"/>
  <c r="BD349" i="2" s="1"/>
  <c r="BI349" i="2" s="1"/>
  <c r="AV349" i="2"/>
  <c r="AX349" i="2"/>
  <c r="BE349" i="2" s="1"/>
  <c r="BJ349" i="2" s="1"/>
  <c r="AJ358" i="4" l="1"/>
  <c r="BB355" i="4"/>
  <c r="W353" i="2"/>
  <c r="AI358" i="4"/>
  <c r="U353" i="2"/>
  <c r="AG359" i="4"/>
  <c r="W362" i="4"/>
  <c r="V362" i="4"/>
  <c r="U362" i="4"/>
  <c r="AO357" i="4"/>
  <c r="AT357" i="4" s="1"/>
  <c r="AE359" i="4"/>
  <c r="AZ356" i="4"/>
  <c r="BC356" i="4"/>
  <c r="AY356" i="4"/>
  <c r="BA356" i="4"/>
  <c r="AB360" i="4"/>
  <c r="AC360" i="4"/>
  <c r="AD360" i="4"/>
  <c r="K363" i="4"/>
  <c r="T363" i="4" s="1"/>
  <c r="AA361" i="4"/>
  <c r="Q363" i="4"/>
  <c r="D364" i="4"/>
  <c r="AF359" i="4"/>
  <c r="AH358" i="4"/>
  <c r="AL358" i="4"/>
  <c r="AN358" i="4" s="1"/>
  <c r="K355" i="2"/>
  <c r="N355" i="2"/>
  <c r="Q355" i="2"/>
  <c r="AG351" i="2"/>
  <c r="BB348" i="2"/>
  <c r="AE351" i="2"/>
  <c r="BH348" i="2"/>
  <c r="BG348" i="2"/>
  <c r="BL348" i="2" s="1"/>
  <c r="AA352" i="2"/>
  <c r="Z354" i="2"/>
  <c r="AF351" i="2"/>
  <c r="BC349" i="2"/>
  <c r="BF349" i="2" s="1"/>
  <c r="BK349" i="2" s="1"/>
  <c r="AY349" i="2"/>
  <c r="BA349" i="2"/>
  <c r="AZ349" i="2"/>
  <c r="T354" i="2"/>
  <c r="AK354" i="2"/>
  <c r="AM354" i="2" s="1"/>
  <c r="AO350" i="2"/>
  <c r="AQ350" i="2" s="1"/>
  <c r="E356" i="2"/>
  <c r="D357" i="2" s="1"/>
  <c r="AA353" i="2" l="1"/>
  <c r="AC353" i="2" s="1"/>
  <c r="AH359" i="4"/>
  <c r="AU357" i="4"/>
  <c r="AE360" i="4"/>
  <c r="Z363" i="4"/>
  <c r="BB356" i="4"/>
  <c r="W363" i="4"/>
  <c r="V363" i="4"/>
  <c r="U363" i="4"/>
  <c r="AB361" i="4"/>
  <c r="AC361" i="4"/>
  <c r="AD361" i="4"/>
  <c r="AF360" i="4"/>
  <c r="AL359" i="4"/>
  <c r="AN359" i="4" s="1"/>
  <c r="AI359" i="4"/>
  <c r="AQ357" i="4"/>
  <c r="AA362" i="4"/>
  <c r="E364" i="4"/>
  <c r="N364" i="4" s="1"/>
  <c r="BH356" i="4"/>
  <c r="BG356" i="4"/>
  <c r="BL356" i="4" s="1"/>
  <c r="BF356" i="4"/>
  <c r="BK356" i="4" s="1"/>
  <c r="AR357" i="4"/>
  <c r="AS357" i="4"/>
  <c r="AO358" i="4"/>
  <c r="AR358" i="4" s="1"/>
  <c r="AJ359" i="4"/>
  <c r="AG360" i="4"/>
  <c r="AP357" i="4"/>
  <c r="AK363" i="4"/>
  <c r="AM363" i="4" s="1"/>
  <c r="Z355" i="2"/>
  <c r="AK355" i="2"/>
  <c r="AM355" i="2" s="1"/>
  <c r="N356" i="2"/>
  <c r="T355" i="2"/>
  <c r="W355" i="2" s="1"/>
  <c r="BB349" i="2"/>
  <c r="AP350" i="2"/>
  <c r="K356" i="2"/>
  <c r="AR350" i="2"/>
  <c r="AU350" i="2"/>
  <c r="W354" i="2"/>
  <c r="V354" i="2"/>
  <c r="U354" i="2"/>
  <c r="BH349" i="2"/>
  <c r="BG349" i="2"/>
  <c r="BL349" i="2" s="1"/>
  <c r="AL351" i="2"/>
  <c r="AN351" i="2" s="1"/>
  <c r="AI351" i="2"/>
  <c r="E357" i="2"/>
  <c r="D358" i="2" s="1"/>
  <c r="AS350" i="2"/>
  <c r="AH351" i="2"/>
  <c r="AJ351" i="2"/>
  <c r="AB352" i="2"/>
  <c r="AC352" i="2"/>
  <c r="AD352" i="2"/>
  <c r="Q356" i="2"/>
  <c r="AB353" i="2"/>
  <c r="AT350" i="2"/>
  <c r="AD353" i="2" l="1"/>
  <c r="AP358" i="4"/>
  <c r="AJ360" i="4"/>
  <c r="AS358" i="4"/>
  <c r="AH360" i="4"/>
  <c r="AQ358" i="4"/>
  <c r="AG361" i="4"/>
  <c r="AX357" i="4"/>
  <c r="BE357" i="4" s="1"/>
  <c r="BJ357" i="4" s="1"/>
  <c r="AW357" i="4"/>
  <c r="BD357" i="4" s="1"/>
  <c r="BI357" i="4" s="1"/>
  <c r="AV357" i="4"/>
  <c r="AI360" i="4"/>
  <c r="K364" i="4"/>
  <c r="AL360" i="4"/>
  <c r="AN360" i="4" s="1"/>
  <c r="AA363" i="4"/>
  <c r="AT358" i="4"/>
  <c r="Q364" i="4"/>
  <c r="D365" i="4"/>
  <c r="AF361" i="4"/>
  <c r="AU358" i="4"/>
  <c r="AB362" i="4"/>
  <c r="AC362" i="4"/>
  <c r="AD362" i="4"/>
  <c r="AO359" i="4"/>
  <c r="AS359" i="4" s="1"/>
  <c r="AE361" i="4"/>
  <c r="V355" i="2"/>
  <c r="U355" i="2"/>
  <c r="AF352" i="2"/>
  <c r="AG353" i="2"/>
  <c r="E358" i="2"/>
  <c r="Q358" i="2" s="1"/>
  <c r="AF353" i="2"/>
  <c r="AG352" i="2"/>
  <c r="N357" i="2"/>
  <c r="T356" i="2"/>
  <c r="AE353" i="2"/>
  <c r="Q357" i="2"/>
  <c r="Z356" i="2"/>
  <c r="AE352" i="2"/>
  <c r="K357" i="2"/>
  <c r="AO351" i="2"/>
  <c r="AT351" i="2" s="1"/>
  <c r="AA354" i="2"/>
  <c r="AX350" i="2"/>
  <c r="BE350" i="2" s="1"/>
  <c r="BJ350" i="2" s="1"/>
  <c r="AW350" i="2"/>
  <c r="BD350" i="2" s="1"/>
  <c r="BI350" i="2" s="1"/>
  <c r="AV350" i="2"/>
  <c r="AK356" i="2"/>
  <c r="AM356" i="2" s="1"/>
  <c r="Z364" i="4" l="1"/>
  <c r="AV358" i="4"/>
  <c r="BC358" i="4" s="1"/>
  <c r="AE362" i="4"/>
  <c r="AJ361" i="4"/>
  <c r="AP359" i="4"/>
  <c r="AR359" i="4"/>
  <c r="AH361" i="4"/>
  <c r="BC357" i="4"/>
  <c r="AY357" i="4"/>
  <c r="BA357" i="4"/>
  <c r="AZ357" i="4"/>
  <c r="AW358" i="4"/>
  <c r="BD358" i="4" s="1"/>
  <c r="BI358" i="4" s="1"/>
  <c r="AT359" i="4"/>
  <c r="D366" i="4"/>
  <c r="E365" i="4"/>
  <c r="K365" i="4"/>
  <c r="Q365" i="4"/>
  <c r="N365" i="4"/>
  <c r="AO360" i="4"/>
  <c r="AT360" i="4" s="1"/>
  <c r="AX358" i="4"/>
  <c r="BE358" i="4" s="1"/>
  <c r="BJ358" i="4" s="1"/>
  <c r="AL361" i="4"/>
  <c r="AN361" i="4" s="1"/>
  <c r="AI361" i="4"/>
  <c r="AU359" i="4"/>
  <c r="AG362" i="4"/>
  <c r="AB363" i="4"/>
  <c r="AC363" i="4"/>
  <c r="AD363" i="4"/>
  <c r="AK364" i="4"/>
  <c r="AM364" i="4" s="1"/>
  <c r="AQ359" i="4"/>
  <c r="AF362" i="4"/>
  <c r="AJ362" i="4" s="1"/>
  <c r="T364" i="4"/>
  <c r="AA355" i="2"/>
  <c r="AC355" i="2" s="1"/>
  <c r="AH352" i="2"/>
  <c r="N358" i="2"/>
  <c r="D359" i="2"/>
  <c r="E359" i="2" s="1"/>
  <c r="K359" i="2" s="1"/>
  <c r="AS351" i="2"/>
  <c r="AJ353" i="2"/>
  <c r="AL352" i="2"/>
  <c r="AN352" i="2" s="1"/>
  <c r="AI352" i="2"/>
  <c r="AQ351" i="2"/>
  <c r="W356" i="2"/>
  <c r="U356" i="2"/>
  <c r="V356" i="2"/>
  <c r="AR351" i="2"/>
  <c r="AJ352" i="2"/>
  <c r="AC354" i="2"/>
  <c r="AB354" i="2"/>
  <c r="AD354" i="2"/>
  <c r="T357" i="2"/>
  <c r="BA350" i="2"/>
  <c r="AY350" i="2"/>
  <c r="AZ350" i="2"/>
  <c r="BC350" i="2"/>
  <c r="BF350" i="2" s="1"/>
  <c r="BK350" i="2" s="1"/>
  <c r="AU351" i="2"/>
  <c r="AP351" i="2"/>
  <c r="Z357" i="2"/>
  <c r="AL353" i="2"/>
  <c r="AN353" i="2" s="1"/>
  <c r="AI353" i="2"/>
  <c r="AK357" i="2"/>
  <c r="AM357" i="2" s="1"/>
  <c r="K358" i="2"/>
  <c r="AH353" i="2"/>
  <c r="AD355" i="2" l="1"/>
  <c r="AU360" i="4"/>
  <c r="BB357" i="4"/>
  <c r="AR360" i="4"/>
  <c r="AE363" i="4"/>
  <c r="AQ360" i="4"/>
  <c r="AF363" i="4"/>
  <c r="AH362" i="4"/>
  <c r="AS360" i="4"/>
  <c r="T365" i="4"/>
  <c r="AK365" i="4"/>
  <c r="AM365" i="4" s="1"/>
  <c r="E366" i="4"/>
  <c r="N366" i="4" s="1"/>
  <c r="Q366" i="4"/>
  <c r="AI362" i="4"/>
  <c r="AY358" i="4"/>
  <c r="Z365" i="4"/>
  <c r="AL362" i="4"/>
  <c r="AN362" i="4" s="1"/>
  <c r="BF358" i="4"/>
  <c r="BK358" i="4" s="1"/>
  <c r="BH358" i="4"/>
  <c r="BG358" i="4"/>
  <c r="BL358" i="4" s="1"/>
  <c r="BG357" i="4"/>
  <c r="BL357" i="4" s="1"/>
  <c r="BF357" i="4"/>
  <c r="BK357" i="4" s="1"/>
  <c r="BH357" i="4"/>
  <c r="AW359" i="4"/>
  <c r="BD359" i="4" s="1"/>
  <c r="BI359" i="4" s="1"/>
  <c r="AV359" i="4"/>
  <c r="AX359" i="4"/>
  <c r="BE359" i="4" s="1"/>
  <c r="BJ359" i="4" s="1"/>
  <c r="AZ358" i="4"/>
  <c r="W364" i="4"/>
  <c r="U364" i="4"/>
  <c r="V364" i="4"/>
  <c r="AG363" i="4"/>
  <c r="AO361" i="4"/>
  <c r="AQ361" i="4" s="1"/>
  <c r="AP360" i="4"/>
  <c r="BA358" i="4"/>
  <c r="AB355" i="2"/>
  <c r="AK358" i="2"/>
  <c r="AM358" i="2" s="1"/>
  <c r="Z358" i="2"/>
  <c r="T358" i="2"/>
  <c r="V358" i="2" s="1"/>
  <c r="BB350" i="2"/>
  <c r="AG354" i="2"/>
  <c r="D360" i="2"/>
  <c r="AO353" i="2"/>
  <c r="AU353" i="2" s="1"/>
  <c r="BH350" i="2"/>
  <c r="BG350" i="2"/>
  <c r="BL350" i="2" s="1"/>
  <c r="AE354" i="2"/>
  <c r="N359" i="2"/>
  <c r="V357" i="2"/>
  <c r="U357" i="2"/>
  <c r="W357" i="2"/>
  <c r="AV351" i="2"/>
  <c r="AW351" i="2"/>
  <c r="BD351" i="2" s="1"/>
  <c r="BI351" i="2" s="1"/>
  <c r="AX351" i="2"/>
  <c r="BE351" i="2" s="1"/>
  <c r="BJ351" i="2" s="1"/>
  <c r="AF354" i="2"/>
  <c r="Q359" i="2"/>
  <c r="Z359" i="2" s="1"/>
  <c r="AA356" i="2"/>
  <c r="AO352" i="2"/>
  <c r="AR352" i="2" s="1"/>
  <c r="AE355" i="2" l="1"/>
  <c r="AW360" i="4"/>
  <c r="BD360" i="4" s="1"/>
  <c r="BI360" i="4" s="1"/>
  <c r="AJ363" i="4"/>
  <c r="AS361" i="4"/>
  <c r="AX360" i="4"/>
  <c r="BE360" i="4" s="1"/>
  <c r="BJ360" i="4" s="1"/>
  <c r="AU361" i="4"/>
  <c r="AV360" i="4"/>
  <c r="AR361" i="4"/>
  <c r="AH363" i="4"/>
  <c r="AT361" i="4"/>
  <c r="AP361" i="4"/>
  <c r="AF355" i="2"/>
  <c r="AA364" i="4"/>
  <c r="BA359" i="4"/>
  <c r="AZ359" i="4"/>
  <c r="BC359" i="4"/>
  <c r="AY359" i="4"/>
  <c r="AI363" i="4"/>
  <c r="K366" i="4"/>
  <c r="AK366" i="4" s="1"/>
  <c r="AM366" i="4" s="1"/>
  <c r="D367" i="4"/>
  <c r="AL363" i="4"/>
  <c r="AN363" i="4" s="1"/>
  <c r="AG355" i="2"/>
  <c r="AO362" i="4"/>
  <c r="AS362" i="4" s="1"/>
  <c r="BB358" i="4"/>
  <c r="W365" i="4"/>
  <c r="U365" i="4"/>
  <c r="V365" i="4"/>
  <c r="W358" i="2"/>
  <c r="U358" i="2"/>
  <c r="AH354" i="2"/>
  <c r="AR353" i="2"/>
  <c r="AX353" i="2" s="1"/>
  <c r="BE353" i="2" s="1"/>
  <c r="BJ353" i="2" s="1"/>
  <c r="AP353" i="2"/>
  <c r="AP352" i="2"/>
  <c r="AT352" i="2"/>
  <c r="AS352" i="2"/>
  <c r="AA357" i="2"/>
  <c r="AD357" i="2" s="1"/>
  <c r="AU352" i="2"/>
  <c r="AV352" i="2" s="1"/>
  <c r="AS353" i="2"/>
  <c r="AJ354" i="2"/>
  <c r="AZ351" i="2"/>
  <c r="BC351" i="2"/>
  <c r="BF351" i="2" s="1"/>
  <c r="BK351" i="2" s="1"/>
  <c r="AY351" i="2"/>
  <c r="BA351" i="2"/>
  <c r="AQ353" i="2"/>
  <c r="E360" i="2"/>
  <c r="D361" i="2" s="1"/>
  <c r="AL354" i="2"/>
  <c r="AN354" i="2" s="1"/>
  <c r="AI354" i="2"/>
  <c r="AQ352" i="2"/>
  <c r="AC356" i="2"/>
  <c r="AB356" i="2"/>
  <c r="AD356" i="2"/>
  <c r="T359" i="2"/>
  <c r="AK359" i="2"/>
  <c r="AM359" i="2" s="1"/>
  <c r="AT353" i="2"/>
  <c r="AJ355" i="2" l="1"/>
  <c r="AY360" i="4"/>
  <c r="AZ360" i="4"/>
  <c r="AV361" i="4"/>
  <c r="BC361" i="4" s="1"/>
  <c r="BA360" i="4"/>
  <c r="BC360" i="4"/>
  <c r="BH360" i="4" s="1"/>
  <c r="AW361" i="4"/>
  <c r="BD361" i="4" s="1"/>
  <c r="BI361" i="4" s="1"/>
  <c r="AL355" i="2"/>
  <c r="AN355" i="2" s="1"/>
  <c r="AO355" i="2" s="1"/>
  <c r="AX361" i="4"/>
  <c r="BE361" i="4" s="1"/>
  <c r="BJ361" i="4" s="1"/>
  <c r="AP362" i="4"/>
  <c r="AH355" i="2"/>
  <c r="AQ362" i="4"/>
  <c r="AA358" i="2"/>
  <c r="AD358" i="2" s="1"/>
  <c r="Z366" i="4"/>
  <c r="AI355" i="2"/>
  <c r="BB359" i="4"/>
  <c r="AO363" i="4"/>
  <c r="AQ363" i="4" s="1"/>
  <c r="AB364" i="4"/>
  <c r="AC364" i="4"/>
  <c r="AD364" i="4"/>
  <c r="AU362" i="4"/>
  <c r="AR362" i="4"/>
  <c r="D368" i="4"/>
  <c r="E367" i="4"/>
  <c r="Q367" i="4"/>
  <c r="K367" i="4"/>
  <c r="N367" i="4"/>
  <c r="BH359" i="4"/>
  <c r="BG359" i="4"/>
  <c r="BL359" i="4" s="1"/>
  <c r="BF359" i="4"/>
  <c r="BK359" i="4" s="1"/>
  <c r="AA365" i="4"/>
  <c r="AT362" i="4"/>
  <c r="T366" i="4"/>
  <c r="AW352" i="2"/>
  <c r="BD352" i="2" s="1"/>
  <c r="BI352" i="2" s="1"/>
  <c r="Q360" i="2"/>
  <c r="AW353" i="2"/>
  <c r="BD353" i="2" s="1"/>
  <c r="BI353" i="2" s="1"/>
  <c r="AX352" i="2"/>
  <c r="BE352" i="2" s="1"/>
  <c r="BJ352" i="2" s="1"/>
  <c r="AV353" i="2"/>
  <c r="N360" i="2"/>
  <c r="K360" i="2"/>
  <c r="AB357" i="2"/>
  <c r="AC357" i="2"/>
  <c r="AG356" i="2"/>
  <c r="BB351" i="2"/>
  <c r="AE356" i="2"/>
  <c r="E361" i="2"/>
  <c r="N361" i="2" s="1"/>
  <c r="BG351" i="2"/>
  <c r="BL351" i="2" s="1"/>
  <c r="BH351" i="2"/>
  <c r="W359" i="2"/>
  <c r="U359" i="2"/>
  <c r="V359" i="2"/>
  <c r="AF356" i="2"/>
  <c r="AO354" i="2"/>
  <c r="AP354" i="2" s="1"/>
  <c r="BC352" i="2"/>
  <c r="BF360" i="4" l="1"/>
  <c r="BK360" i="4" s="1"/>
  <c r="AC358" i="2"/>
  <c r="AB358" i="2"/>
  <c r="BB360" i="4"/>
  <c r="AY361" i="4"/>
  <c r="BG360" i="4"/>
  <c r="BL360" i="4" s="1"/>
  <c r="AZ361" i="4"/>
  <c r="BA361" i="4"/>
  <c r="AQ355" i="2"/>
  <c r="BF352" i="2"/>
  <c r="BK352" i="2" s="1"/>
  <c r="AT363" i="4"/>
  <c r="AF364" i="4"/>
  <c r="AP363" i="4"/>
  <c r="T367" i="4"/>
  <c r="AK367" i="4"/>
  <c r="AM367" i="4" s="1"/>
  <c r="E368" i="4"/>
  <c r="N368" i="4" s="1"/>
  <c r="Q368" i="4"/>
  <c r="AG364" i="4"/>
  <c r="AR363" i="4"/>
  <c r="AB365" i="4"/>
  <c r="AC365" i="4"/>
  <c r="AD365" i="4"/>
  <c r="AX362" i="4"/>
  <c r="BE362" i="4" s="1"/>
  <c r="BJ362" i="4" s="1"/>
  <c r="AW362" i="4"/>
  <c r="BD362" i="4" s="1"/>
  <c r="BI362" i="4" s="1"/>
  <c r="AV362" i="4"/>
  <c r="W366" i="4"/>
  <c r="U366" i="4"/>
  <c r="V366" i="4"/>
  <c r="BG361" i="4"/>
  <c r="BL361" i="4" s="1"/>
  <c r="BF361" i="4"/>
  <c r="BK361" i="4" s="1"/>
  <c r="BH361" i="4"/>
  <c r="Z367" i="4"/>
  <c r="AE364" i="4"/>
  <c r="AS363" i="4"/>
  <c r="AU363" i="4"/>
  <c r="Z360" i="2"/>
  <c r="AZ352" i="2"/>
  <c r="AY352" i="2"/>
  <c r="T360" i="2"/>
  <c r="U360" i="2" s="1"/>
  <c r="AY353" i="2"/>
  <c r="BC353" i="2"/>
  <c r="BG353" i="2" s="1"/>
  <c r="BL353" i="2" s="1"/>
  <c r="AZ353" i="2"/>
  <c r="BA352" i="2"/>
  <c r="AK360" i="2"/>
  <c r="AM360" i="2" s="1"/>
  <c r="BA353" i="2"/>
  <c r="D362" i="2"/>
  <c r="AT355" i="2"/>
  <c r="AR355" i="2"/>
  <c r="AR354" i="2"/>
  <c r="AF357" i="2"/>
  <c r="AS354" i="2"/>
  <c r="AS355" i="2"/>
  <c r="AT354" i="2"/>
  <c r="AU355" i="2"/>
  <c r="AG357" i="2"/>
  <c r="AP355" i="2"/>
  <c r="AQ354" i="2"/>
  <c r="AE357" i="2"/>
  <c r="AU354" i="2"/>
  <c r="BH352" i="2"/>
  <c r="BG352" i="2"/>
  <c r="BL352" i="2" s="1"/>
  <c r="AL356" i="2"/>
  <c r="AN356" i="2" s="1"/>
  <c r="AI356" i="2"/>
  <c r="AJ356" i="2"/>
  <c r="Q361" i="2"/>
  <c r="AA359" i="2"/>
  <c r="K361" i="2"/>
  <c r="T361" i="2" s="1"/>
  <c r="AH356" i="2"/>
  <c r="AG358" i="2" l="1"/>
  <c r="AF358" i="2"/>
  <c r="AE358" i="2"/>
  <c r="BB361" i="4"/>
  <c r="AF365" i="4"/>
  <c r="AH364" i="4"/>
  <c r="AL364" i="4"/>
  <c r="AN364" i="4" s="1"/>
  <c r="AI364" i="4"/>
  <c r="AJ364" i="4"/>
  <c r="AE365" i="4"/>
  <c r="K368" i="4"/>
  <c r="D369" i="4"/>
  <c r="BA362" i="4"/>
  <c r="AZ362" i="4"/>
  <c r="BC362" i="4"/>
  <c r="AY362" i="4"/>
  <c r="AA366" i="4"/>
  <c r="AG365" i="4"/>
  <c r="AW363" i="4"/>
  <c r="BD363" i="4" s="1"/>
  <c r="BI363" i="4" s="1"/>
  <c r="AV363" i="4"/>
  <c r="AX363" i="4"/>
  <c r="BE363" i="4" s="1"/>
  <c r="BJ363" i="4" s="1"/>
  <c r="W367" i="4"/>
  <c r="V367" i="4"/>
  <c r="U367" i="4"/>
  <c r="V360" i="2"/>
  <c r="W360" i="2"/>
  <c r="BB352" i="2"/>
  <c r="E362" i="2"/>
  <c r="D363" i="2" s="1"/>
  <c r="BH353" i="2"/>
  <c r="BF353" i="2"/>
  <c r="BK353" i="2" s="1"/>
  <c r="BB353" i="2"/>
  <c r="AW355" i="2"/>
  <c r="BD355" i="2" s="1"/>
  <c r="BI355" i="2" s="1"/>
  <c r="AX354" i="2"/>
  <c r="BE354" i="2" s="1"/>
  <c r="BJ354" i="2" s="1"/>
  <c r="AH357" i="2"/>
  <c r="AV355" i="2"/>
  <c r="BC355" i="2" s="1"/>
  <c r="AK361" i="2"/>
  <c r="AM361" i="2" s="1"/>
  <c r="AV354" i="2"/>
  <c r="AX355" i="2"/>
  <c r="BE355" i="2" s="1"/>
  <c r="BJ355" i="2" s="1"/>
  <c r="AW354" i="2"/>
  <c r="BD354" i="2" s="1"/>
  <c r="BI354" i="2" s="1"/>
  <c r="AI357" i="2"/>
  <c r="AL357" i="2"/>
  <c r="AN357" i="2" s="1"/>
  <c r="Z361" i="2"/>
  <c r="AJ357" i="2"/>
  <c r="AB359" i="2"/>
  <c r="AC359" i="2"/>
  <c r="AD359" i="2"/>
  <c r="V361" i="2"/>
  <c r="U361" i="2"/>
  <c r="W361" i="2"/>
  <c r="E363" i="2"/>
  <c r="Q363" i="2" s="1"/>
  <c r="AO356" i="2"/>
  <c r="AR356" i="2" s="1"/>
  <c r="Q362" i="2"/>
  <c r="N362" i="2"/>
  <c r="BF355" i="2" l="1"/>
  <c r="BK355" i="2" s="1"/>
  <c r="AJ358" i="2"/>
  <c r="AH358" i="2"/>
  <c r="AL358" i="2"/>
  <c r="AN358" i="2" s="1"/>
  <c r="AO358" i="2" s="1"/>
  <c r="AQ358" i="2" s="1"/>
  <c r="AI358" i="2"/>
  <c r="AA360" i="2"/>
  <c r="AB360" i="2" s="1"/>
  <c r="AH365" i="4"/>
  <c r="BF362" i="4"/>
  <c r="BK362" i="4" s="1"/>
  <c r="BH362" i="4"/>
  <c r="BG362" i="4"/>
  <c r="BL362" i="4" s="1"/>
  <c r="AO364" i="4"/>
  <c r="AQ364" i="4" s="1"/>
  <c r="AL365" i="4"/>
  <c r="AN365" i="4" s="1"/>
  <c r="AI365" i="4"/>
  <c r="AJ365" i="4"/>
  <c r="AA367" i="4"/>
  <c r="BA363" i="4"/>
  <c r="AZ363" i="4"/>
  <c r="BC363" i="4"/>
  <c r="AY363" i="4"/>
  <c r="Z368" i="4"/>
  <c r="AK368" i="4"/>
  <c r="AM368" i="4" s="1"/>
  <c r="AB366" i="4"/>
  <c r="AC366" i="4"/>
  <c r="AD366" i="4"/>
  <c r="BB362" i="4"/>
  <c r="E369" i="4"/>
  <c r="K369" i="4" s="1"/>
  <c r="T368" i="4"/>
  <c r="K362" i="2"/>
  <c r="Z362" i="2" s="1"/>
  <c r="BA355" i="2"/>
  <c r="AY355" i="2"/>
  <c r="AY354" i="2"/>
  <c r="K363" i="2"/>
  <c r="Z363" i="2" s="1"/>
  <c r="N363" i="2"/>
  <c r="AU356" i="2"/>
  <c r="BC354" i="2"/>
  <c r="AZ354" i="2"/>
  <c r="BA354" i="2"/>
  <c r="AZ355" i="2"/>
  <c r="AQ356" i="2"/>
  <c r="AG359" i="2"/>
  <c r="AS356" i="2"/>
  <c r="AO357" i="2"/>
  <c r="AR357" i="2" s="1"/>
  <c r="BH355" i="2"/>
  <c r="BG355" i="2"/>
  <c r="BL355" i="2" s="1"/>
  <c r="AA361" i="2"/>
  <c r="AX356" i="2"/>
  <c r="BE356" i="2" s="1"/>
  <c r="BJ356" i="2" s="1"/>
  <c r="AE359" i="2"/>
  <c r="T362" i="2"/>
  <c r="AF359" i="2"/>
  <c r="AT356" i="2"/>
  <c r="AP356" i="2"/>
  <c r="D364" i="2"/>
  <c r="AK362" i="2" l="1"/>
  <c r="AM362" i="2" s="1"/>
  <c r="AD360" i="2"/>
  <c r="AC360" i="2"/>
  <c r="AU364" i="4"/>
  <c r="AT364" i="4"/>
  <c r="AF366" i="4"/>
  <c r="AS364" i="4"/>
  <c r="AR364" i="4"/>
  <c r="AW364" i="4" s="1"/>
  <c r="BD364" i="4" s="1"/>
  <c r="BI364" i="4" s="1"/>
  <c r="AP364" i="4"/>
  <c r="N369" i="4"/>
  <c r="AG366" i="4"/>
  <c r="BH363" i="4"/>
  <c r="BG363" i="4"/>
  <c r="BL363" i="4" s="1"/>
  <c r="BF363" i="4"/>
  <c r="BK363" i="4" s="1"/>
  <c r="AO365" i="4"/>
  <c r="AU365" i="4" s="1"/>
  <c r="W368" i="4"/>
  <c r="V368" i="4"/>
  <c r="U368" i="4"/>
  <c r="Q369" i="4"/>
  <c r="Z369" i="4" s="1"/>
  <c r="D370" i="4"/>
  <c r="AE366" i="4"/>
  <c r="BB363" i="4"/>
  <c r="AB367" i="4"/>
  <c r="AC367" i="4"/>
  <c r="AD367" i="4"/>
  <c r="BB355" i="2"/>
  <c r="BH354" i="2"/>
  <c r="BF354" i="2"/>
  <c r="BK354" i="2" s="1"/>
  <c r="AV356" i="2"/>
  <c r="BC356" i="2" s="1"/>
  <c r="BB354" i="2"/>
  <c r="AW356" i="2"/>
  <c r="BD356" i="2" s="1"/>
  <c r="BI356" i="2" s="1"/>
  <c r="BG354" i="2"/>
  <c r="BL354" i="2" s="1"/>
  <c r="AJ359" i="2"/>
  <c r="T363" i="2"/>
  <c r="V363" i="2" s="1"/>
  <c r="AK363" i="2"/>
  <c r="AM363" i="2" s="1"/>
  <c r="AS358" i="2"/>
  <c r="AT358" i="2"/>
  <c r="AS357" i="2"/>
  <c r="AQ357" i="2"/>
  <c r="AR358" i="2"/>
  <c r="AP357" i="2"/>
  <c r="AU357" i="2"/>
  <c r="AX357" i="2" s="1"/>
  <c r="BE357" i="2" s="1"/>
  <c r="BJ357" i="2" s="1"/>
  <c r="AH359" i="2"/>
  <c r="AT357" i="2"/>
  <c r="E364" i="2"/>
  <c r="D365" i="2" s="1"/>
  <c r="AE360" i="2"/>
  <c r="U362" i="2"/>
  <c r="V362" i="2"/>
  <c r="W362" i="2"/>
  <c r="AL359" i="2"/>
  <c r="AN359" i="2" s="1"/>
  <c r="AI359" i="2"/>
  <c r="AC361" i="2"/>
  <c r="AB361" i="2"/>
  <c r="AD361" i="2"/>
  <c r="AU358" i="2"/>
  <c r="AP358" i="2"/>
  <c r="AG360" i="2" l="1"/>
  <c r="AF360" i="2"/>
  <c r="AX364" i="4"/>
  <c r="BE364" i="4" s="1"/>
  <c r="BJ364" i="4" s="1"/>
  <c r="AV364" i="4"/>
  <c r="AE367" i="4"/>
  <c r="AH366" i="4"/>
  <c r="AR365" i="4"/>
  <c r="AF367" i="4"/>
  <c r="AQ365" i="4"/>
  <c r="T369" i="4"/>
  <c r="AK369" i="4"/>
  <c r="AM369" i="4" s="1"/>
  <c r="AL366" i="4"/>
  <c r="AN366" i="4" s="1"/>
  <c r="AI366" i="4"/>
  <c r="AJ366" i="4"/>
  <c r="AX365" i="4"/>
  <c r="BE365" i="4" s="1"/>
  <c r="BJ365" i="4" s="1"/>
  <c r="E370" i="4"/>
  <c r="Q370" i="4" s="1"/>
  <c r="N370" i="4"/>
  <c r="AA368" i="4"/>
  <c r="AP365" i="4"/>
  <c r="AV365" i="4" s="1"/>
  <c r="AS365" i="4"/>
  <c r="AG367" i="4"/>
  <c r="AT365" i="4"/>
  <c r="BA356" i="2"/>
  <c r="BF356" i="2"/>
  <c r="BK356" i="2" s="1"/>
  <c r="N364" i="2"/>
  <c r="U363" i="2"/>
  <c r="W363" i="2"/>
  <c r="AZ356" i="2"/>
  <c r="AY356" i="2"/>
  <c r="AH360" i="2"/>
  <c r="AJ360" i="2"/>
  <c r="Q364" i="2"/>
  <c r="AV357" i="2"/>
  <c r="BC357" i="2" s="1"/>
  <c r="AW357" i="2"/>
  <c r="BD357" i="2" s="1"/>
  <c r="BI357" i="2" s="1"/>
  <c r="AG361" i="2"/>
  <c r="AV358" i="2"/>
  <c r="BC358" i="2" s="1"/>
  <c r="AO359" i="2"/>
  <c r="AR359" i="2" s="1"/>
  <c r="AE361" i="2"/>
  <c r="AW358" i="2"/>
  <c r="BD358" i="2" s="1"/>
  <c r="BI358" i="2" s="1"/>
  <c r="E365" i="2"/>
  <c r="N365" i="2" s="1"/>
  <c r="AF361" i="2"/>
  <c r="AX358" i="2"/>
  <c r="BE358" i="2" s="1"/>
  <c r="BJ358" i="2" s="1"/>
  <c r="AA362" i="2"/>
  <c r="AL360" i="2"/>
  <c r="AN360" i="2" s="1"/>
  <c r="AI360" i="2"/>
  <c r="K364" i="2"/>
  <c r="BG356" i="2"/>
  <c r="BL356" i="2" s="1"/>
  <c r="BH356" i="2"/>
  <c r="AY364" i="4" l="1"/>
  <c r="BA364" i="4"/>
  <c r="AJ367" i="4"/>
  <c r="BC364" i="4"/>
  <c r="BH364" i="4" s="1"/>
  <c r="AZ364" i="4"/>
  <c r="AH367" i="4"/>
  <c r="AW365" i="4"/>
  <c r="BD365" i="4" s="1"/>
  <c r="BI365" i="4" s="1"/>
  <c r="BC365" i="4"/>
  <c r="AB368" i="4"/>
  <c r="AC368" i="4"/>
  <c r="AD368" i="4"/>
  <c r="AO366" i="4"/>
  <c r="AU366" i="4" s="1"/>
  <c r="W369" i="4"/>
  <c r="U369" i="4"/>
  <c r="V369" i="4"/>
  <c r="AI367" i="4"/>
  <c r="K370" i="4"/>
  <c r="D371" i="4"/>
  <c r="AL367" i="4"/>
  <c r="AN367" i="4" s="1"/>
  <c r="AA363" i="2"/>
  <c r="AB363" i="2" s="1"/>
  <c r="BF358" i="2"/>
  <c r="BK358" i="2" s="1"/>
  <c r="BF357" i="2"/>
  <c r="BK357" i="2" s="1"/>
  <c r="BB356" i="2"/>
  <c r="Z364" i="2"/>
  <c r="AH361" i="2"/>
  <c r="Q365" i="2"/>
  <c r="K365" i="2"/>
  <c r="AK365" i="2" s="1"/>
  <c r="AM365" i="2" s="1"/>
  <c r="D366" i="2"/>
  <c r="E366" i="2" s="1"/>
  <c r="D367" i="2" s="1"/>
  <c r="AQ359" i="2"/>
  <c r="AY357" i="2"/>
  <c r="BA357" i="2"/>
  <c r="AZ357" i="2"/>
  <c r="T364" i="2"/>
  <c r="U364" i="2" s="1"/>
  <c r="AZ358" i="2"/>
  <c r="AT359" i="2"/>
  <c r="BG357" i="2"/>
  <c r="BL357" i="2" s="1"/>
  <c r="BH357" i="2"/>
  <c r="AC362" i="2"/>
  <c r="AB362" i="2"/>
  <c r="AD362" i="2"/>
  <c r="AK364" i="2"/>
  <c r="AM364" i="2" s="1"/>
  <c r="AU359" i="2"/>
  <c r="AX359" i="2" s="1"/>
  <c r="BE359" i="2" s="1"/>
  <c r="BJ359" i="2" s="1"/>
  <c r="BG358" i="2"/>
  <c r="BL358" i="2" s="1"/>
  <c r="BH358" i="2"/>
  <c r="AO360" i="2"/>
  <c r="AQ360" i="2" s="1"/>
  <c r="AL361" i="2"/>
  <c r="AN361" i="2" s="1"/>
  <c r="AI361" i="2"/>
  <c r="BA358" i="2"/>
  <c r="AJ361" i="2"/>
  <c r="AS359" i="2"/>
  <c r="AP359" i="2"/>
  <c r="AY358" i="2"/>
  <c r="BB364" i="4" l="1"/>
  <c r="BF364" i="4"/>
  <c r="BK364" i="4" s="1"/>
  <c r="BG364" i="4"/>
  <c r="BL364" i="4" s="1"/>
  <c r="W364" i="2"/>
  <c r="AD363" i="2"/>
  <c r="AZ365" i="4"/>
  <c r="AY365" i="4"/>
  <c r="BA365" i="4"/>
  <c r="AS366" i="4"/>
  <c r="AR366" i="4"/>
  <c r="AE368" i="4"/>
  <c r="E371" i="4"/>
  <c r="K371" i="4" s="1"/>
  <c r="AA369" i="4"/>
  <c r="AF368" i="4"/>
  <c r="AK370" i="4"/>
  <c r="AM370" i="4" s="1"/>
  <c r="AQ366" i="4"/>
  <c r="AT366" i="4"/>
  <c r="T370" i="4"/>
  <c r="BG365" i="4"/>
  <c r="BL365" i="4" s="1"/>
  <c r="BF365" i="4"/>
  <c r="BK365" i="4" s="1"/>
  <c r="BH365" i="4"/>
  <c r="AO367" i="4"/>
  <c r="AQ367" i="4" s="1"/>
  <c r="AP366" i="4"/>
  <c r="AG368" i="4"/>
  <c r="Z370" i="4"/>
  <c r="AC363" i="2"/>
  <c r="AV359" i="2"/>
  <c r="BC359" i="2" s="1"/>
  <c r="V364" i="2"/>
  <c r="AA364" i="2" s="1"/>
  <c r="T365" i="2"/>
  <c r="V365" i="2" s="1"/>
  <c r="Z365" i="2"/>
  <c r="BB357" i="2"/>
  <c r="AW359" i="2"/>
  <c r="BD359" i="2" s="1"/>
  <c r="BI359" i="2" s="1"/>
  <c r="AE362" i="2"/>
  <c r="N366" i="2"/>
  <c r="AS360" i="2"/>
  <c r="AT360" i="2"/>
  <c r="AG362" i="2"/>
  <c r="AR360" i="2"/>
  <c r="AO361" i="2"/>
  <c r="AQ361" i="2" s="1"/>
  <c r="Q366" i="2"/>
  <c r="AP360" i="2"/>
  <c r="AF362" i="2"/>
  <c r="E367" i="2"/>
  <c r="D368" i="2" s="1"/>
  <c r="BB358" i="2"/>
  <c r="K366" i="2"/>
  <c r="AU360" i="2"/>
  <c r="AF363" i="2" l="1"/>
  <c r="AT367" i="4"/>
  <c r="BB365" i="4"/>
  <c r="AJ368" i="4"/>
  <c r="AR367" i="4"/>
  <c r="AP367" i="4"/>
  <c r="AV366" i="4"/>
  <c r="AS367" i="4"/>
  <c r="AU367" i="4"/>
  <c r="AW366" i="4"/>
  <c r="BD366" i="4" s="1"/>
  <c r="BI366" i="4" s="1"/>
  <c r="AX366" i="4"/>
  <c r="BE366" i="4" s="1"/>
  <c r="BJ366" i="4" s="1"/>
  <c r="AH368" i="4"/>
  <c r="Q371" i="4"/>
  <c r="Z371" i="4" s="1"/>
  <c r="AB369" i="4"/>
  <c r="AC369" i="4"/>
  <c r="AD369" i="4"/>
  <c r="AI368" i="4"/>
  <c r="N371" i="4"/>
  <c r="D372" i="4"/>
  <c r="W370" i="4"/>
  <c r="V370" i="4"/>
  <c r="U370" i="4"/>
  <c r="AL368" i="4"/>
  <c r="AN368" i="4" s="1"/>
  <c r="U365" i="2"/>
  <c r="AJ362" i="2"/>
  <c r="W365" i="2"/>
  <c r="AE363" i="2"/>
  <c r="AG363" i="2"/>
  <c r="N367" i="2"/>
  <c r="BF359" i="2"/>
  <c r="BK359" i="2" s="1"/>
  <c r="AY359" i="2"/>
  <c r="BA359" i="2"/>
  <c r="AZ359" i="2"/>
  <c r="AS361" i="2"/>
  <c r="AP361" i="2"/>
  <c r="AU361" i="2"/>
  <c r="AR361" i="2"/>
  <c r="AT361" i="2"/>
  <c r="AH362" i="2"/>
  <c r="BH359" i="2"/>
  <c r="BG359" i="2"/>
  <c r="BL359" i="2" s="1"/>
  <c r="K367" i="2"/>
  <c r="AW360" i="2"/>
  <c r="BD360" i="2" s="1"/>
  <c r="BI360" i="2" s="1"/>
  <c r="AV360" i="2"/>
  <c r="AX360" i="2"/>
  <c r="BE360" i="2" s="1"/>
  <c r="BJ360" i="2" s="1"/>
  <c r="AI362" i="2"/>
  <c r="AB364" i="2"/>
  <c r="AC364" i="2"/>
  <c r="AD364" i="2"/>
  <c r="AK366" i="2"/>
  <c r="AM366" i="2" s="1"/>
  <c r="Q367" i="2"/>
  <c r="AL362" i="2"/>
  <c r="AN362" i="2" s="1"/>
  <c r="E368" i="2"/>
  <c r="Q368" i="2" s="1"/>
  <c r="Z366" i="2"/>
  <c r="T366" i="2"/>
  <c r="AH363" i="2" l="1"/>
  <c r="AA365" i="2"/>
  <c r="AD365" i="2" s="1"/>
  <c r="AW367" i="4"/>
  <c r="BD367" i="4" s="1"/>
  <c r="BI367" i="4" s="1"/>
  <c r="AZ366" i="4"/>
  <c r="AV367" i="4"/>
  <c r="AX367" i="4"/>
  <c r="BE367" i="4" s="1"/>
  <c r="BJ367" i="4" s="1"/>
  <c r="AY366" i="4"/>
  <c r="BC366" i="4"/>
  <c r="BH366" i="4" s="1"/>
  <c r="AE369" i="4"/>
  <c r="BA366" i="4"/>
  <c r="T367" i="2"/>
  <c r="AF369" i="4"/>
  <c r="AO368" i="4"/>
  <c r="AP368" i="4" s="1"/>
  <c r="E372" i="4"/>
  <c r="D373" i="4" s="1"/>
  <c r="N372" i="4"/>
  <c r="Q372" i="4"/>
  <c r="AA370" i="4"/>
  <c r="T371" i="4"/>
  <c r="AK371" i="4"/>
  <c r="AM371" i="4" s="1"/>
  <c r="AG369" i="4"/>
  <c r="AL363" i="2"/>
  <c r="AN363" i="2" s="1"/>
  <c r="AO363" i="2" s="1"/>
  <c r="AI363" i="2"/>
  <c r="AJ363" i="2"/>
  <c r="N368" i="2"/>
  <c r="BB359" i="2"/>
  <c r="K368" i="2"/>
  <c r="AV361" i="2"/>
  <c r="BC361" i="2" s="1"/>
  <c r="AK367" i="2"/>
  <c r="AM367" i="2" s="1"/>
  <c r="AW361" i="2"/>
  <c r="BD361" i="2" s="1"/>
  <c r="BI361" i="2" s="1"/>
  <c r="AX361" i="2"/>
  <c r="BE361" i="2" s="1"/>
  <c r="BJ361" i="2" s="1"/>
  <c r="Z367" i="2"/>
  <c r="AG364" i="2"/>
  <c r="AF364" i="2"/>
  <c r="BC360" i="2"/>
  <c r="BF360" i="2" s="1"/>
  <c r="BK360" i="2" s="1"/>
  <c r="AY360" i="2"/>
  <c r="BA360" i="2"/>
  <c r="AZ360" i="2"/>
  <c r="AE364" i="2"/>
  <c r="AO362" i="2"/>
  <c r="AS362" i="2" s="1"/>
  <c r="W366" i="2"/>
  <c r="V366" i="2"/>
  <c r="U366" i="2"/>
  <c r="D369" i="2"/>
  <c r="W367" i="2"/>
  <c r="U367" i="2"/>
  <c r="V367" i="2"/>
  <c r="AB365" i="2" l="1"/>
  <c r="AC365" i="2"/>
  <c r="AF365" i="2" s="1"/>
  <c r="AZ367" i="4"/>
  <c r="AY367" i="4"/>
  <c r="BB366" i="4"/>
  <c r="AH369" i="4"/>
  <c r="BC367" i="4"/>
  <c r="BH367" i="4" s="1"/>
  <c r="BA367" i="4"/>
  <c r="BG366" i="4"/>
  <c r="BL366" i="4" s="1"/>
  <c r="BF366" i="4"/>
  <c r="BK366" i="4" s="1"/>
  <c r="AS368" i="4"/>
  <c r="AR368" i="4"/>
  <c r="AU368" i="4"/>
  <c r="AJ369" i="4"/>
  <c r="AT368" i="4"/>
  <c r="AI369" i="4"/>
  <c r="AL369" i="4"/>
  <c r="AN369" i="4" s="1"/>
  <c r="AO369" i="4" s="1"/>
  <c r="AQ368" i="4"/>
  <c r="E373" i="4"/>
  <c r="D374" i="4" s="1"/>
  <c r="K373" i="4"/>
  <c r="Q373" i="4"/>
  <c r="W371" i="4"/>
  <c r="U371" i="4"/>
  <c r="V371" i="4"/>
  <c r="AB370" i="4"/>
  <c r="AC370" i="4"/>
  <c r="AD370" i="4"/>
  <c r="AQ363" i="2"/>
  <c r="AU363" i="2"/>
  <c r="AP363" i="2"/>
  <c r="AS363" i="2"/>
  <c r="AT363" i="2"/>
  <c r="K372" i="4"/>
  <c r="AK372" i="4" s="1"/>
  <c r="AM372" i="4" s="1"/>
  <c r="AR363" i="2"/>
  <c r="T368" i="2"/>
  <c r="W368" i="2" s="1"/>
  <c r="Z368" i="2"/>
  <c r="AK368" i="2"/>
  <c r="AM368" i="2" s="1"/>
  <c r="BF361" i="2"/>
  <c r="BK361" i="2" s="1"/>
  <c r="BA361" i="2"/>
  <c r="AZ361" i="2"/>
  <c r="AY361" i="2"/>
  <c r="AH364" i="2"/>
  <c r="AT362" i="2"/>
  <c r="AP362" i="2"/>
  <c r="AG365" i="2"/>
  <c r="AU362" i="2"/>
  <c r="AR362" i="2"/>
  <c r="AA367" i="2"/>
  <c r="BH361" i="2"/>
  <c r="BG361" i="2"/>
  <c r="BL361" i="2" s="1"/>
  <c r="AL364" i="2"/>
  <c r="AN364" i="2" s="1"/>
  <c r="AI364" i="2"/>
  <c r="AQ362" i="2"/>
  <c r="BB360" i="2"/>
  <c r="E369" i="2"/>
  <c r="N369" i="2" s="1"/>
  <c r="BG360" i="2"/>
  <c r="BL360" i="2" s="1"/>
  <c r="BH360" i="2"/>
  <c r="AA366" i="2"/>
  <c r="AJ364" i="2"/>
  <c r="BB367" i="4" l="1"/>
  <c r="AE365" i="2"/>
  <c r="AI365" i="2" s="1"/>
  <c r="V368" i="2"/>
  <c r="BF367" i="4"/>
  <c r="BK367" i="4" s="1"/>
  <c r="BG367" i="4"/>
  <c r="BL367" i="4" s="1"/>
  <c r="AV368" i="4"/>
  <c r="AX368" i="4"/>
  <c r="BE368" i="4" s="1"/>
  <c r="BJ368" i="4" s="1"/>
  <c r="AX363" i="2"/>
  <c r="BE363" i="2" s="1"/>
  <c r="BJ363" i="2" s="1"/>
  <c r="AW368" i="4"/>
  <c r="BD368" i="4" s="1"/>
  <c r="BI368" i="4" s="1"/>
  <c r="U368" i="2"/>
  <c r="AV363" i="2"/>
  <c r="BC363" i="2" s="1"/>
  <c r="BH363" i="2" s="1"/>
  <c r="AE370" i="4"/>
  <c r="AP369" i="4"/>
  <c r="AR369" i="4"/>
  <c r="E374" i="4"/>
  <c r="K374" i="4" s="1"/>
  <c r="AU369" i="4"/>
  <c r="AQ369" i="4"/>
  <c r="BC368" i="4"/>
  <c r="AF370" i="4"/>
  <c r="AA371" i="4"/>
  <c r="Z373" i="4"/>
  <c r="AT369" i="4"/>
  <c r="T372" i="4"/>
  <c r="Z372" i="4"/>
  <c r="AW363" i="2"/>
  <c r="BD363" i="2" s="1"/>
  <c r="BI363" i="2" s="1"/>
  <c r="AS369" i="4"/>
  <c r="AG370" i="4"/>
  <c r="N373" i="4"/>
  <c r="BB361" i="2"/>
  <c r="AH365" i="2"/>
  <c r="AW362" i="2"/>
  <c r="BD362" i="2" s="1"/>
  <c r="BI362" i="2" s="1"/>
  <c r="AV362" i="2"/>
  <c r="BC362" i="2" s="1"/>
  <c r="AX362" i="2"/>
  <c r="BE362" i="2" s="1"/>
  <c r="BJ362" i="2" s="1"/>
  <c r="AL365" i="2"/>
  <c r="AN365" i="2" s="1"/>
  <c r="AC366" i="2"/>
  <c r="AB366" i="2"/>
  <c r="AD366" i="2"/>
  <c r="D370" i="2"/>
  <c r="Q369" i="2"/>
  <c r="AO364" i="2"/>
  <c r="AT364" i="2" s="1"/>
  <c r="AC367" i="2"/>
  <c r="AB367" i="2"/>
  <c r="AD367" i="2"/>
  <c r="K369" i="2"/>
  <c r="AJ365" i="2"/>
  <c r="AH370" i="4" l="1"/>
  <c r="AA368" i="2"/>
  <c r="AB368" i="2" s="1"/>
  <c r="BA368" i="4"/>
  <c r="AZ368" i="4"/>
  <c r="AY368" i="4"/>
  <c r="AV369" i="4"/>
  <c r="BC369" i="4" s="1"/>
  <c r="AY363" i="2"/>
  <c r="BG363" i="2"/>
  <c r="BL363" i="2" s="1"/>
  <c r="AJ370" i="4"/>
  <c r="AX369" i="4"/>
  <c r="BE369" i="4" s="1"/>
  <c r="BJ369" i="4" s="1"/>
  <c r="AI370" i="4"/>
  <c r="BF363" i="2"/>
  <c r="BK363" i="2" s="1"/>
  <c r="AZ363" i="2"/>
  <c r="BA363" i="2"/>
  <c r="AW369" i="4"/>
  <c r="BD369" i="4" s="1"/>
  <c r="BI369" i="4" s="1"/>
  <c r="Q374" i="4"/>
  <c r="Z374" i="4" s="1"/>
  <c r="AB371" i="4"/>
  <c r="AC371" i="4"/>
  <c r="AD371" i="4"/>
  <c r="T373" i="4"/>
  <c r="AK373" i="4"/>
  <c r="AM373" i="4" s="1"/>
  <c r="AL370" i="4"/>
  <c r="AN370" i="4" s="1"/>
  <c r="BH368" i="4"/>
  <c r="BG368" i="4"/>
  <c r="BL368" i="4" s="1"/>
  <c r="BF368" i="4"/>
  <c r="BK368" i="4" s="1"/>
  <c r="N374" i="4"/>
  <c r="D375" i="4"/>
  <c r="W372" i="4"/>
  <c r="U372" i="4"/>
  <c r="V372" i="4"/>
  <c r="BF362" i="2"/>
  <c r="BK362" i="2" s="1"/>
  <c r="AE366" i="2"/>
  <c r="AP364" i="2"/>
  <c r="AZ362" i="2"/>
  <c r="AR364" i="2"/>
  <c r="AY362" i="2"/>
  <c r="BA362" i="2"/>
  <c r="AU364" i="2"/>
  <c r="AF367" i="2"/>
  <c r="Z369" i="2"/>
  <c r="AF366" i="2"/>
  <c r="AO365" i="2"/>
  <c r="AP365" i="2" s="1"/>
  <c r="BG362" i="2"/>
  <c r="BL362" i="2" s="1"/>
  <c r="BH362" i="2"/>
  <c r="AG367" i="2"/>
  <c r="AQ364" i="2"/>
  <c r="AS364" i="2"/>
  <c r="E370" i="2"/>
  <c r="K370" i="2" s="1"/>
  <c r="AK369" i="2"/>
  <c r="AM369" i="2" s="1"/>
  <c r="AE367" i="2"/>
  <c r="AG366" i="2"/>
  <c r="T369" i="2"/>
  <c r="AD368" i="2" l="1"/>
  <c r="AC368" i="2"/>
  <c r="BB368" i="4"/>
  <c r="BB363" i="2"/>
  <c r="AE371" i="4"/>
  <c r="AA372" i="4"/>
  <c r="AF371" i="4"/>
  <c r="AZ369" i="4"/>
  <c r="BA369" i="4"/>
  <c r="E375" i="4"/>
  <c r="D376" i="4" s="1"/>
  <c r="Q375" i="4"/>
  <c r="K375" i="4"/>
  <c r="W373" i="4"/>
  <c r="U373" i="4"/>
  <c r="V373" i="4"/>
  <c r="AY369" i="4"/>
  <c r="T374" i="4"/>
  <c r="AK374" i="4"/>
  <c r="AM374" i="4" s="1"/>
  <c r="AO370" i="4"/>
  <c r="AP370" i="4" s="1"/>
  <c r="AG371" i="4"/>
  <c r="BG369" i="4"/>
  <c r="BL369" i="4" s="1"/>
  <c r="BF369" i="4"/>
  <c r="BK369" i="4" s="1"/>
  <c r="BH369" i="4"/>
  <c r="AX364" i="2"/>
  <c r="BE364" i="2" s="1"/>
  <c r="BJ364" i="2" s="1"/>
  <c r="N370" i="2"/>
  <c r="AK370" i="2" s="1"/>
  <c r="AM370" i="2" s="1"/>
  <c r="AJ366" i="2"/>
  <c r="BB362" i="2"/>
  <c r="AH366" i="2"/>
  <c r="AV364" i="2"/>
  <c r="BC364" i="2" s="1"/>
  <c r="AW364" i="2"/>
  <c r="BD364" i="2" s="1"/>
  <c r="BI364" i="2" s="1"/>
  <c r="AH367" i="2"/>
  <c r="AL366" i="2"/>
  <c r="AN366" i="2" s="1"/>
  <c r="AT365" i="2"/>
  <c r="D371" i="2"/>
  <c r="AI366" i="2"/>
  <c r="AR365" i="2"/>
  <c r="AL367" i="2"/>
  <c r="AN367" i="2" s="1"/>
  <c r="AI367" i="2"/>
  <c r="AU365" i="2"/>
  <c r="AJ367" i="2"/>
  <c r="AS365" i="2"/>
  <c r="W369" i="2"/>
  <c r="V369" i="2"/>
  <c r="U369" i="2"/>
  <c r="Q370" i="2"/>
  <c r="Z370" i="2" s="1"/>
  <c r="AQ365" i="2"/>
  <c r="AG368" i="2" l="1"/>
  <c r="AE368" i="2"/>
  <c r="AF368" i="2"/>
  <c r="T370" i="2"/>
  <c r="W370" i="2" s="1"/>
  <c r="AJ371" i="4"/>
  <c r="AS370" i="4"/>
  <c r="AH371" i="4"/>
  <c r="Z375" i="4"/>
  <c r="E376" i="4"/>
  <c r="Q376" i="4" s="1"/>
  <c r="AU370" i="4"/>
  <c r="AT370" i="4"/>
  <c r="W374" i="4"/>
  <c r="U374" i="4"/>
  <c r="V374" i="4"/>
  <c r="AA373" i="4"/>
  <c r="AI371" i="4"/>
  <c r="AQ370" i="4"/>
  <c r="AR370" i="4"/>
  <c r="AL371" i="4"/>
  <c r="AN371" i="4" s="1"/>
  <c r="AB372" i="4"/>
  <c r="AC372" i="4"/>
  <c r="AD372" i="4"/>
  <c r="BB369" i="4"/>
  <c r="N375" i="4"/>
  <c r="BF364" i="2"/>
  <c r="BK364" i="2" s="1"/>
  <c r="AY364" i="2"/>
  <c r="BA364" i="2"/>
  <c r="AZ364" i="2"/>
  <c r="AO366" i="2"/>
  <c r="AR366" i="2" s="1"/>
  <c r="AV365" i="2"/>
  <c r="AX365" i="2"/>
  <c r="BE365" i="2" s="1"/>
  <c r="BJ365" i="2" s="1"/>
  <c r="AW365" i="2"/>
  <c r="BD365" i="2" s="1"/>
  <c r="BI365" i="2" s="1"/>
  <c r="BH364" i="2"/>
  <c r="BG364" i="2"/>
  <c r="BL364" i="2" s="1"/>
  <c r="AO367" i="2"/>
  <c r="AU367" i="2" s="1"/>
  <c r="E371" i="2"/>
  <c r="K371" i="2" s="1"/>
  <c r="AA369" i="2"/>
  <c r="AJ368" i="2" l="1"/>
  <c r="U370" i="2"/>
  <c r="V370" i="2"/>
  <c r="AI368" i="2"/>
  <c r="AL368" i="2"/>
  <c r="AN368" i="2" s="1"/>
  <c r="AO368" i="2" s="1"/>
  <c r="AH368" i="2"/>
  <c r="AE372" i="4"/>
  <c r="AF372" i="4"/>
  <c r="AO371" i="4"/>
  <c r="AS371" i="4" s="1"/>
  <c r="N376" i="4"/>
  <c r="AB373" i="4"/>
  <c r="AC373" i="4"/>
  <c r="AD373" i="4"/>
  <c r="T375" i="4"/>
  <c r="AK375" i="4"/>
  <c r="AM375" i="4" s="1"/>
  <c r="AX370" i="4"/>
  <c r="BE370" i="4" s="1"/>
  <c r="BJ370" i="4" s="1"/>
  <c r="AW370" i="4"/>
  <c r="BD370" i="4" s="1"/>
  <c r="BI370" i="4" s="1"/>
  <c r="AV370" i="4"/>
  <c r="AA374" i="4"/>
  <c r="K376" i="4"/>
  <c r="D377" i="4"/>
  <c r="AG372" i="4"/>
  <c r="N371" i="2"/>
  <c r="AK371" i="2" s="1"/>
  <c r="AM371" i="2" s="1"/>
  <c r="D372" i="2"/>
  <c r="BB364" i="2"/>
  <c r="AS366" i="2"/>
  <c r="AT367" i="2"/>
  <c r="AP366" i="2"/>
  <c r="AT366" i="2"/>
  <c r="AU366" i="2"/>
  <c r="AQ366" i="2"/>
  <c r="E372" i="2"/>
  <c r="Q372" i="2" s="1"/>
  <c r="AS367" i="2"/>
  <c r="AR367" i="2"/>
  <c r="Q371" i="2"/>
  <c r="Z371" i="2" s="1"/>
  <c r="AQ367" i="2"/>
  <c r="AP367" i="2"/>
  <c r="AZ365" i="2"/>
  <c r="BA365" i="2"/>
  <c r="AY365" i="2"/>
  <c r="BC365" i="2"/>
  <c r="BF365" i="2" s="1"/>
  <c r="BK365" i="2" s="1"/>
  <c r="AC369" i="2"/>
  <c r="AB369" i="2"/>
  <c r="AD369" i="2"/>
  <c r="AA370" i="2" l="1"/>
  <c r="AB370" i="2" s="1"/>
  <c r="AQ368" i="2"/>
  <c r="AT368" i="2"/>
  <c r="AU368" i="2"/>
  <c r="AX368" i="2" s="1"/>
  <c r="BE368" i="2" s="1"/>
  <c r="BJ368" i="2" s="1"/>
  <c r="AR368" i="2"/>
  <c r="AS368" i="2"/>
  <c r="AP368" i="2"/>
  <c r="AJ372" i="4"/>
  <c r="AH372" i="4"/>
  <c r="AF373" i="4"/>
  <c r="AI372" i="4"/>
  <c r="AL372" i="4"/>
  <c r="AN372" i="4" s="1"/>
  <c r="AO372" i="4" s="1"/>
  <c r="AG373" i="4"/>
  <c r="AR371" i="4"/>
  <c r="AU371" i="4"/>
  <c r="D378" i="4"/>
  <c r="E377" i="4"/>
  <c r="K377" i="4"/>
  <c r="Q377" i="4"/>
  <c r="N377" i="4"/>
  <c r="BA370" i="4"/>
  <c r="AZ370" i="4"/>
  <c r="BC370" i="4"/>
  <c r="AY370" i="4"/>
  <c r="AP371" i="4"/>
  <c r="W375" i="4"/>
  <c r="V375" i="4"/>
  <c r="U375" i="4"/>
  <c r="AE373" i="4"/>
  <c r="T376" i="4"/>
  <c r="AK376" i="4"/>
  <c r="AM376" i="4" s="1"/>
  <c r="AT371" i="4"/>
  <c r="AB374" i="4"/>
  <c r="AC374" i="4"/>
  <c r="AD374" i="4"/>
  <c r="AQ371" i="4"/>
  <c r="Z376" i="4"/>
  <c r="T371" i="2"/>
  <c r="V371" i="2" s="1"/>
  <c r="D373" i="2"/>
  <c r="N372" i="2"/>
  <c r="K372" i="2"/>
  <c r="AC370" i="2"/>
  <c r="AD370" i="2"/>
  <c r="AX366" i="2"/>
  <c r="BE366" i="2" s="1"/>
  <c r="BJ366" i="2" s="1"/>
  <c r="AW366" i="2"/>
  <c r="BD366" i="2" s="1"/>
  <c r="BI366" i="2" s="1"/>
  <c r="AV366" i="2"/>
  <c r="AG369" i="2"/>
  <c r="AE369" i="2"/>
  <c r="BH365" i="2"/>
  <c r="BG365" i="2"/>
  <c r="BL365" i="2" s="1"/>
  <c r="AX367" i="2"/>
  <c r="BE367" i="2" s="1"/>
  <c r="BJ367" i="2" s="1"/>
  <c r="AW367" i="2"/>
  <c r="BD367" i="2" s="1"/>
  <c r="BI367" i="2" s="1"/>
  <c r="AV367" i="2"/>
  <c r="BB365" i="2"/>
  <c r="AF369" i="2"/>
  <c r="AW368" i="2" l="1"/>
  <c r="BD368" i="2" s="1"/>
  <c r="BI368" i="2" s="1"/>
  <c r="AV368" i="2"/>
  <c r="W371" i="2"/>
  <c r="AP372" i="4"/>
  <c r="AJ373" i="4"/>
  <c r="Z377" i="4"/>
  <c r="AH373" i="4"/>
  <c r="AU372" i="4"/>
  <c r="AT372" i="4"/>
  <c r="AQ372" i="4"/>
  <c r="AR372" i="4"/>
  <c r="AS372" i="4"/>
  <c r="BB370" i="4"/>
  <c r="AF374" i="4"/>
  <c r="T377" i="4"/>
  <c r="AK377" i="4"/>
  <c r="AM377" i="4" s="1"/>
  <c r="D379" i="4"/>
  <c r="E378" i="4"/>
  <c r="N378" i="4"/>
  <c r="Q378" i="4"/>
  <c r="K378" i="4"/>
  <c r="AL373" i="4"/>
  <c r="AN373" i="4" s="1"/>
  <c r="AI373" i="4"/>
  <c r="AW371" i="4"/>
  <c r="BD371" i="4" s="1"/>
  <c r="BI371" i="4" s="1"/>
  <c r="AV371" i="4"/>
  <c r="AX371" i="4"/>
  <c r="BE371" i="4" s="1"/>
  <c r="BJ371" i="4" s="1"/>
  <c r="AE374" i="4"/>
  <c r="W376" i="4"/>
  <c r="V376" i="4"/>
  <c r="U376" i="4"/>
  <c r="BF370" i="4"/>
  <c r="BK370" i="4" s="1"/>
  <c r="BH370" i="4"/>
  <c r="BG370" i="4"/>
  <c r="BL370" i="4" s="1"/>
  <c r="U371" i="2"/>
  <c r="AA371" i="2" s="1"/>
  <c r="AG374" i="4"/>
  <c r="AA375" i="4"/>
  <c r="AE370" i="2"/>
  <c r="T372" i="2"/>
  <c r="W372" i="2" s="1"/>
  <c r="Z372" i="2"/>
  <c r="AK372" i="2"/>
  <c r="AM372" i="2" s="1"/>
  <c r="AG370" i="2"/>
  <c r="E373" i="2"/>
  <c r="N373" i="2" s="1"/>
  <c r="AF370" i="2"/>
  <c r="AJ369" i="2"/>
  <c r="BC366" i="2"/>
  <c r="BF366" i="2" s="1"/>
  <c r="BK366" i="2" s="1"/>
  <c r="AZ366" i="2"/>
  <c r="AY366" i="2"/>
  <c r="BA366" i="2"/>
  <c r="BA368" i="2"/>
  <c r="AZ367" i="2"/>
  <c r="BC367" i="2"/>
  <c r="BF367" i="2" s="1"/>
  <c r="BK367" i="2" s="1"/>
  <c r="AY367" i="2"/>
  <c r="BA367" i="2"/>
  <c r="AL369" i="2"/>
  <c r="AN369" i="2" s="1"/>
  <c r="AI369" i="2"/>
  <c r="AH369" i="2"/>
  <c r="AZ368" i="2" l="1"/>
  <c r="BC368" i="2"/>
  <c r="AY368" i="2"/>
  <c r="BF368" i="2"/>
  <c r="BK368" i="2" s="1"/>
  <c r="AI370" i="2"/>
  <c r="AV372" i="4"/>
  <c r="BC372" i="4" s="1"/>
  <c r="AW372" i="4"/>
  <c r="BD372" i="4" s="1"/>
  <c r="BI372" i="4" s="1"/>
  <c r="V372" i="2"/>
  <c r="AA372" i="2" s="1"/>
  <c r="AH374" i="4"/>
  <c r="U372" i="2"/>
  <c r="AX372" i="4"/>
  <c r="BE372" i="4" s="1"/>
  <c r="BJ372" i="4" s="1"/>
  <c r="AL374" i="4"/>
  <c r="AN374" i="4" s="1"/>
  <c r="AI374" i="4"/>
  <c r="T378" i="4"/>
  <c r="AK378" i="4"/>
  <c r="AM378" i="4" s="1"/>
  <c r="W377" i="4"/>
  <c r="U377" i="4"/>
  <c r="V377" i="4"/>
  <c r="AA376" i="4"/>
  <c r="AO373" i="4"/>
  <c r="AT373" i="4" s="1"/>
  <c r="AB375" i="4"/>
  <c r="AC375" i="4"/>
  <c r="AD375" i="4"/>
  <c r="BA371" i="4"/>
  <c r="AZ371" i="4"/>
  <c r="BC371" i="4"/>
  <c r="AY371" i="4"/>
  <c r="E379" i="4"/>
  <c r="D380" i="4" s="1"/>
  <c r="K379" i="4"/>
  <c r="N379" i="4"/>
  <c r="Z378" i="4"/>
  <c r="AJ374" i="4"/>
  <c r="AL370" i="2"/>
  <c r="AN370" i="2" s="1"/>
  <c r="AO370" i="2" s="1"/>
  <c r="AQ370" i="2" s="1"/>
  <c r="AJ370" i="2"/>
  <c r="Q373" i="2"/>
  <c r="AH370" i="2"/>
  <c r="K373" i="2"/>
  <c r="D374" i="2"/>
  <c r="E374" i="2" s="1"/>
  <c r="K374" i="2" s="1"/>
  <c r="BB366" i="2"/>
  <c r="BH366" i="2"/>
  <c r="BG366" i="2"/>
  <c r="BL366" i="2" s="1"/>
  <c r="BB367" i="2"/>
  <c r="BH368" i="2"/>
  <c r="BG368" i="2"/>
  <c r="BL368" i="2" s="1"/>
  <c r="BH367" i="2"/>
  <c r="BG367" i="2"/>
  <c r="BL367" i="2" s="1"/>
  <c r="AO369" i="2"/>
  <c r="AT369" i="2" s="1"/>
  <c r="AB371" i="2"/>
  <c r="AC371" i="2"/>
  <c r="AD371" i="2"/>
  <c r="BB368" i="2" l="1"/>
  <c r="AZ372" i="4"/>
  <c r="AR373" i="4"/>
  <c r="AY372" i="4"/>
  <c r="BA372" i="4"/>
  <c r="AE375" i="4"/>
  <c r="E380" i="4"/>
  <c r="D381" i="4" s="1"/>
  <c r="K380" i="4"/>
  <c r="N380" i="4"/>
  <c r="T379" i="4"/>
  <c r="AK379" i="4"/>
  <c r="AM379" i="4" s="1"/>
  <c r="AF375" i="4"/>
  <c r="AS373" i="4"/>
  <c r="AU373" i="4"/>
  <c r="W378" i="4"/>
  <c r="U378" i="4"/>
  <c r="V378" i="4"/>
  <c r="AA377" i="4"/>
  <c r="BB371" i="4"/>
  <c r="AQ373" i="4"/>
  <c r="AB376" i="4"/>
  <c r="AC376" i="4"/>
  <c r="AD376" i="4"/>
  <c r="BH372" i="4"/>
  <c r="BG372" i="4"/>
  <c r="BL372" i="4" s="1"/>
  <c r="BF372" i="4"/>
  <c r="BK372" i="4" s="1"/>
  <c r="AO374" i="4"/>
  <c r="AR374" i="4" s="1"/>
  <c r="Q379" i="4"/>
  <c r="Z379" i="4" s="1"/>
  <c r="BH371" i="4"/>
  <c r="BG371" i="4"/>
  <c r="BL371" i="4" s="1"/>
  <c r="BF371" i="4"/>
  <c r="BK371" i="4" s="1"/>
  <c r="AG375" i="4"/>
  <c r="AP373" i="4"/>
  <c r="AK373" i="2"/>
  <c r="AM373" i="2" s="1"/>
  <c r="T373" i="2"/>
  <c r="D375" i="2"/>
  <c r="E375" i="2" s="1"/>
  <c r="N375" i="2" s="1"/>
  <c r="Q374" i="2"/>
  <c r="Z374" i="2" s="1"/>
  <c r="N374" i="2"/>
  <c r="T374" i="2" s="1"/>
  <c r="Z373" i="2"/>
  <c r="AF371" i="2"/>
  <c r="AU369" i="2"/>
  <c r="AS369" i="2"/>
  <c r="AR369" i="2"/>
  <c r="AE371" i="2"/>
  <c r="AP370" i="2"/>
  <c r="AU370" i="2"/>
  <c r="AS370" i="2"/>
  <c r="AT370" i="2"/>
  <c r="AC372" i="2"/>
  <c r="AB372" i="2"/>
  <c r="AD372" i="2"/>
  <c r="AG371" i="2"/>
  <c r="AQ369" i="2"/>
  <c r="AP369" i="2"/>
  <c r="AR370" i="2"/>
  <c r="AL375" i="4" l="1"/>
  <c r="AN375" i="4" s="1"/>
  <c r="AO375" i="4" s="1"/>
  <c r="BB372" i="4"/>
  <c r="AJ375" i="4"/>
  <c r="AT374" i="4"/>
  <c r="AW373" i="4"/>
  <c r="BD373" i="4" s="1"/>
  <c r="BI373" i="4" s="1"/>
  <c r="AV373" i="4"/>
  <c r="AX373" i="4"/>
  <c r="BE373" i="4" s="1"/>
  <c r="BJ373" i="4" s="1"/>
  <c r="AP374" i="4"/>
  <c r="AI375" i="4"/>
  <c r="AF376" i="4"/>
  <c r="AU374" i="4"/>
  <c r="AX374" i="4" s="1"/>
  <c r="BE374" i="4" s="1"/>
  <c r="BJ374" i="4" s="1"/>
  <c r="D382" i="4"/>
  <c r="E381" i="4"/>
  <c r="K381" i="4"/>
  <c r="Q381" i="4"/>
  <c r="N381" i="4"/>
  <c r="AG376" i="4"/>
  <c r="AB377" i="4"/>
  <c r="AC377" i="4"/>
  <c r="AD377" i="4"/>
  <c r="T380" i="4"/>
  <c r="AK380" i="4"/>
  <c r="AM380" i="4" s="1"/>
  <c r="AS374" i="4"/>
  <c r="AE376" i="4"/>
  <c r="W379" i="4"/>
  <c r="V379" i="4"/>
  <c r="U379" i="4"/>
  <c r="AH375" i="4"/>
  <c r="AQ374" i="4"/>
  <c r="AA378" i="4"/>
  <c r="Q380" i="4"/>
  <c r="Z380" i="4" s="1"/>
  <c r="AK374" i="2"/>
  <c r="AM374" i="2" s="1"/>
  <c r="AH371" i="2"/>
  <c r="V373" i="2"/>
  <c r="W373" i="2"/>
  <c r="U373" i="2"/>
  <c r="AV369" i="2"/>
  <c r="BC369" i="2" s="1"/>
  <c r="AJ371" i="2"/>
  <c r="AW369" i="2"/>
  <c r="BD369" i="2" s="1"/>
  <c r="BI369" i="2" s="1"/>
  <c r="AX369" i="2"/>
  <c r="BE369" i="2" s="1"/>
  <c r="BJ369" i="2" s="1"/>
  <c r="AG372" i="2"/>
  <c r="AX370" i="2"/>
  <c r="BE370" i="2" s="1"/>
  <c r="BJ370" i="2" s="1"/>
  <c r="AW370" i="2"/>
  <c r="BD370" i="2" s="1"/>
  <c r="BI370" i="2" s="1"/>
  <c r="Q375" i="2"/>
  <c r="AE372" i="2"/>
  <c r="AV370" i="2"/>
  <c r="D376" i="2"/>
  <c r="W374" i="2"/>
  <c r="U374" i="2"/>
  <c r="V374" i="2"/>
  <c r="AF372" i="2"/>
  <c r="K375" i="2"/>
  <c r="AL371" i="2"/>
  <c r="AN371" i="2" s="1"/>
  <c r="AI371" i="2"/>
  <c r="AU375" i="4" l="1"/>
  <c r="AZ373" i="4"/>
  <c r="BA373" i="4"/>
  <c r="BC373" i="4"/>
  <c r="BG373" i="4" s="1"/>
  <c r="BL373" i="4" s="1"/>
  <c r="AY373" i="4"/>
  <c r="AV374" i="4"/>
  <c r="BC374" i="4" s="1"/>
  <c r="AW374" i="4"/>
  <c r="BD374" i="4" s="1"/>
  <c r="BI374" i="4" s="1"/>
  <c r="AS375" i="4"/>
  <c r="AE377" i="4"/>
  <c r="AR375" i="4"/>
  <c r="AX375" i="4" s="1"/>
  <c r="BE375" i="4" s="1"/>
  <c r="BJ375" i="4" s="1"/>
  <c r="AH376" i="4"/>
  <c r="AA379" i="4"/>
  <c r="AL376" i="4"/>
  <c r="AN376" i="4" s="1"/>
  <c r="AI376" i="4"/>
  <c r="AT375" i="4"/>
  <c r="AP375" i="4"/>
  <c r="AF377" i="4"/>
  <c r="T381" i="4"/>
  <c r="AK381" i="4"/>
  <c r="AM381" i="4" s="1"/>
  <c r="D383" i="4"/>
  <c r="E382" i="4"/>
  <c r="N382" i="4"/>
  <c r="Q382" i="4"/>
  <c r="K382" i="4"/>
  <c r="Z381" i="4"/>
  <c r="AB378" i="4"/>
  <c r="AC378" i="4"/>
  <c r="AD378" i="4"/>
  <c r="AJ376" i="4"/>
  <c r="AQ375" i="4"/>
  <c r="W380" i="4"/>
  <c r="V380" i="4"/>
  <c r="U380" i="4"/>
  <c r="AG377" i="4"/>
  <c r="AA373" i="2"/>
  <c r="BF369" i="2"/>
  <c r="BK369" i="2" s="1"/>
  <c r="AH372" i="2"/>
  <c r="BA369" i="2"/>
  <c r="AY369" i="2"/>
  <c r="AZ369" i="2"/>
  <c r="AA374" i="2"/>
  <c r="AB374" i="2" s="1"/>
  <c r="AL372" i="2"/>
  <c r="AN372" i="2" s="1"/>
  <c r="AI372" i="2"/>
  <c r="AO371" i="2"/>
  <c r="AU371" i="2" s="1"/>
  <c r="AJ372" i="2"/>
  <c r="E376" i="2"/>
  <c r="D377" i="2" s="1"/>
  <c r="T375" i="2"/>
  <c r="BH369" i="2"/>
  <c r="BG369" i="2"/>
  <c r="BL369" i="2" s="1"/>
  <c r="AY370" i="2"/>
  <c r="BC370" i="2"/>
  <c r="BF370" i="2" s="1"/>
  <c r="BK370" i="2" s="1"/>
  <c r="AZ370" i="2"/>
  <c r="BA370" i="2"/>
  <c r="Z375" i="2"/>
  <c r="AK375" i="2"/>
  <c r="AM375" i="2" s="1"/>
  <c r="AW375" i="4" l="1"/>
  <c r="BD375" i="4" s="1"/>
  <c r="BI375" i="4" s="1"/>
  <c r="AH377" i="4"/>
  <c r="AZ374" i="4"/>
  <c r="BB373" i="4"/>
  <c r="BH373" i="4"/>
  <c r="BF373" i="4"/>
  <c r="BK373" i="4" s="1"/>
  <c r="AV375" i="4"/>
  <c r="BC375" i="4" s="1"/>
  <c r="BA374" i="4"/>
  <c r="AY374" i="4"/>
  <c r="AJ377" i="4"/>
  <c r="AE378" i="4"/>
  <c r="Z382" i="4"/>
  <c r="AA380" i="4"/>
  <c r="T382" i="4"/>
  <c r="AK382" i="4"/>
  <c r="AM382" i="4" s="1"/>
  <c r="W381" i="4"/>
  <c r="V381" i="4"/>
  <c r="U381" i="4"/>
  <c r="AB379" i="4"/>
  <c r="AC379" i="4"/>
  <c r="AD379" i="4"/>
  <c r="AG378" i="4"/>
  <c r="BF374" i="4"/>
  <c r="BK374" i="4" s="1"/>
  <c r="BH374" i="4"/>
  <c r="BG374" i="4"/>
  <c r="BL374" i="4" s="1"/>
  <c r="AI377" i="4"/>
  <c r="AO376" i="4"/>
  <c r="AU376" i="4" s="1"/>
  <c r="AF378" i="4"/>
  <c r="AL377" i="4"/>
  <c r="AN377" i="4" s="1"/>
  <c r="E383" i="4"/>
  <c r="K383" i="4" s="1"/>
  <c r="Q383" i="4"/>
  <c r="N376" i="2"/>
  <c r="AB373" i="2"/>
  <c r="AD373" i="2"/>
  <c r="AC373" i="2"/>
  <c r="AS371" i="2"/>
  <c r="AD374" i="2"/>
  <c r="BB369" i="2"/>
  <c r="BB370" i="2"/>
  <c r="AC374" i="2"/>
  <c r="AR371" i="2"/>
  <c r="AQ371" i="2"/>
  <c r="BG370" i="2"/>
  <c r="BL370" i="2" s="1"/>
  <c r="BH370" i="2"/>
  <c r="W375" i="2"/>
  <c r="V375" i="2"/>
  <c r="U375" i="2"/>
  <c r="E377" i="2"/>
  <c r="N377" i="2" s="1"/>
  <c r="AO372" i="2"/>
  <c r="AR372" i="2" s="1"/>
  <c r="Q376" i="2"/>
  <c r="AT371" i="2"/>
  <c r="K376" i="2"/>
  <c r="AP371" i="2"/>
  <c r="BA375" i="4" l="1"/>
  <c r="AZ375" i="4"/>
  <c r="AY375" i="4"/>
  <c r="AP376" i="4"/>
  <c r="AQ376" i="4"/>
  <c r="AI378" i="4"/>
  <c r="BB374" i="4"/>
  <c r="AT376" i="4"/>
  <c r="AJ378" i="4"/>
  <c r="AF379" i="4"/>
  <c r="AS376" i="4"/>
  <c r="AR376" i="4"/>
  <c r="AX376" i="4" s="1"/>
  <c r="BE376" i="4" s="1"/>
  <c r="BJ376" i="4" s="1"/>
  <c r="Z383" i="4"/>
  <c r="AO377" i="4"/>
  <c r="AT377" i="4" s="1"/>
  <c r="AH378" i="4"/>
  <c r="AG379" i="4"/>
  <c r="AA381" i="4"/>
  <c r="W382" i="4"/>
  <c r="V382" i="4"/>
  <c r="U382" i="4"/>
  <c r="AB380" i="4"/>
  <c r="AC380" i="4"/>
  <c r="AD380" i="4"/>
  <c r="D384" i="4"/>
  <c r="BH375" i="4"/>
  <c r="BG375" i="4"/>
  <c r="BL375" i="4" s="1"/>
  <c r="BF375" i="4"/>
  <c r="BK375" i="4" s="1"/>
  <c r="N383" i="4"/>
  <c r="AL378" i="4"/>
  <c r="AN378" i="4" s="1"/>
  <c r="AE379" i="4"/>
  <c r="AF374" i="2"/>
  <c r="AF373" i="2"/>
  <c r="AG373" i="2"/>
  <c r="AE373" i="2"/>
  <c r="AE374" i="2"/>
  <c r="AW371" i="2"/>
  <c r="BD371" i="2" s="1"/>
  <c r="BI371" i="2" s="1"/>
  <c r="AG374" i="2"/>
  <c r="AV371" i="2"/>
  <c r="BC371" i="2" s="1"/>
  <c r="AQ372" i="2"/>
  <c r="AX371" i="2"/>
  <c r="BE371" i="2" s="1"/>
  <c r="BJ371" i="2" s="1"/>
  <c r="AP372" i="2"/>
  <c r="AT372" i="2"/>
  <c r="AS372" i="2"/>
  <c r="AU372" i="2"/>
  <c r="AA375" i="2"/>
  <c r="AD375" i="2" s="1"/>
  <c r="T376" i="2"/>
  <c r="AK376" i="2"/>
  <c r="AM376" i="2" s="1"/>
  <c r="Z376" i="2"/>
  <c r="Q377" i="2"/>
  <c r="D378" i="2"/>
  <c r="K377" i="2"/>
  <c r="BB375" i="4" l="1"/>
  <c r="AW376" i="4"/>
  <c r="BD376" i="4" s="1"/>
  <c r="BI376" i="4" s="1"/>
  <c r="AV376" i="4"/>
  <c r="BC376" i="4" s="1"/>
  <c r="AJ379" i="4"/>
  <c r="AJ374" i="2"/>
  <c r="AH379" i="4"/>
  <c r="AS377" i="4"/>
  <c r="AQ377" i="4"/>
  <c r="AG380" i="4"/>
  <c r="AO378" i="4"/>
  <c r="AQ378" i="4" s="1"/>
  <c r="E384" i="4"/>
  <c r="Q384" i="4" s="1"/>
  <c r="AB381" i="4"/>
  <c r="AC381" i="4"/>
  <c r="AD381" i="4"/>
  <c r="AF380" i="4"/>
  <c r="AR377" i="4"/>
  <c r="AP377" i="4"/>
  <c r="AA382" i="4"/>
  <c r="AL379" i="4"/>
  <c r="AN379" i="4" s="1"/>
  <c r="AI379" i="4"/>
  <c r="T383" i="4"/>
  <c r="AK383" i="4"/>
  <c r="AM383" i="4" s="1"/>
  <c r="AE380" i="4"/>
  <c r="AU377" i="4"/>
  <c r="AH373" i="2"/>
  <c r="AL373" i="2"/>
  <c r="AN373" i="2" s="1"/>
  <c r="AO373" i="2" s="1"/>
  <c r="AI373" i="2"/>
  <c r="AJ373" i="2"/>
  <c r="AL374" i="2"/>
  <c r="AN374" i="2" s="1"/>
  <c r="AO374" i="2" s="1"/>
  <c r="AH374" i="2"/>
  <c r="BF371" i="2"/>
  <c r="BK371" i="2" s="1"/>
  <c r="AI374" i="2"/>
  <c r="AW372" i="2"/>
  <c r="BD372" i="2" s="1"/>
  <c r="BI372" i="2" s="1"/>
  <c r="AY371" i="2"/>
  <c r="AZ371" i="2"/>
  <c r="BA371" i="2"/>
  <c r="AV372" i="2"/>
  <c r="AX372" i="2"/>
  <c r="BE372" i="2" s="1"/>
  <c r="BJ372" i="2" s="1"/>
  <c r="AB375" i="2"/>
  <c r="AC375" i="2"/>
  <c r="W376" i="2"/>
  <c r="U376" i="2"/>
  <c r="V376" i="2"/>
  <c r="E378" i="2"/>
  <c r="Q378" i="2" s="1"/>
  <c r="AK377" i="2"/>
  <c r="AM377" i="2" s="1"/>
  <c r="BH371" i="2"/>
  <c r="BG371" i="2"/>
  <c r="BL371" i="2" s="1"/>
  <c r="Z377" i="2"/>
  <c r="T377" i="2"/>
  <c r="AZ376" i="4" l="1"/>
  <c r="AY376" i="4"/>
  <c r="BA376" i="4"/>
  <c r="AU374" i="2"/>
  <c r="AH380" i="4"/>
  <c r="AS373" i="2"/>
  <c r="AG381" i="4"/>
  <c r="AP378" i="4"/>
  <c r="AR373" i="2"/>
  <c r="AL380" i="4"/>
  <c r="AN380" i="4" s="1"/>
  <c r="AI380" i="4"/>
  <c r="BH376" i="4"/>
  <c r="BG376" i="4"/>
  <c r="BL376" i="4" s="1"/>
  <c r="BF376" i="4"/>
  <c r="BK376" i="4" s="1"/>
  <c r="N384" i="4"/>
  <c r="AR378" i="4"/>
  <c r="AS378" i="4"/>
  <c r="AO379" i="4"/>
  <c r="AT379" i="4" s="1"/>
  <c r="AX377" i="4"/>
  <c r="BE377" i="4" s="1"/>
  <c r="BJ377" i="4" s="1"/>
  <c r="AW377" i="4"/>
  <c r="BD377" i="4" s="1"/>
  <c r="BI377" i="4" s="1"/>
  <c r="AV377" i="4"/>
  <c r="AB382" i="4"/>
  <c r="AC382" i="4"/>
  <c r="AD382" i="4"/>
  <c r="AF381" i="4"/>
  <c r="K384" i="4"/>
  <c r="D385" i="4"/>
  <c r="AT378" i="4"/>
  <c r="W383" i="4"/>
  <c r="U383" i="4"/>
  <c r="V383" i="4"/>
  <c r="AJ380" i="4"/>
  <c r="AE381" i="4"/>
  <c r="AU378" i="4"/>
  <c r="AU373" i="2"/>
  <c r="AQ373" i="2"/>
  <c r="AT373" i="2"/>
  <c r="AP373" i="2"/>
  <c r="N378" i="2"/>
  <c r="BB371" i="2"/>
  <c r="BA372" i="2"/>
  <c r="BC372" i="2"/>
  <c r="AZ372" i="2"/>
  <c r="AR374" i="2"/>
  <c r="AF375" i="2"/>
  <c r="AG375" i="2"/>
  <c r="AY372" i="2"/>
  <c r="AE375" i="2"/>
  <c r="D379" i="2"/>
  <c r="AQ374" i="2"/>
  <c r="AS374" i="2"/>
  <c r="U377" i="2"/>
  <c r="V377" i="2"/>
  <c r="W377" i="2"/>
  <c r="K378" i="2"/>
  <c r="AA376" i="2"/>
  <c r="AP374" i="2"/>
  <c r="AT374" i="2"/>
  <c r="BB376" i="4" l="1"/>
  <c r="AX373" i="2"/>
  <c r="BE373" i="2" s="1"/>
  <c r="BJ373" i="2" s="1"/>
  <c r="AX374" i="2"/>
  <c r="BE374" i="2" s="1"/>
  <c r="BJ374" i="2" s="1"/>
  <c r="AG382" i="4"/>
  <c r="AJ381" i="4"/>
  <c r="AR379" i="4"/>
  <c r="AS379" i="4"/>
  <c r="AW373" i="2"/>
  <c r="BD373" i="2" s="1"/>
  <c r="BI373" i="2" s="1"/>
  <c r="AQ379" i="4"/>
  <c r="AH381" i="4"/>
  <c r="AX378" i="4"/>
  <c r="BE378" i="4" s="1"/>
  <c r="BJ378" i="4" s="1"/>
  <c r="AW378" i="4"/>
  <c r="BD378" i="4" s="1"/>
  <c r="BI378" i="4" s="1"/>
  <c r="AV378" i="4"/>
  <c r="BC377" i="4"/>
  <c r="AY377" i="4"/>
  <c r="BA377" i="4"/>
  <c r="AZ377" i="4"/>
  <c r="T384" i="4"/>
  <c r="AK384" i="4"/>
  <c r="AM384" i="4" s="1"/>
  <c r="AV373" i="2"/>
  <c r="BC373" i="2" s="1"/>
  <c r="BF373" i="2" s="1"/>
  <c r="BK373" i="2" s="1"/>
  <c r="AA383" i="4"/>
  <c r="E385" i="4"/>
  <c r="D386" i="4" s="1"/>
  <c r="AF382" i="4"/>
  <c r="AU379" i="4"/>
  <c r="AP379" i="4"/>
  <c r="AO380" i="4"/>
  <c r="AU380" i="4" s="1"/>
  <c r="T378" i="2"/>
  <c r="V378" i="2" s="1"/>
  <c r="AL381" i="4"/>
  <c r="AN381" i="4" s="1"/>
  <c r="AI381" i="4"/>
  <c r="AE382" i="4"/>
  <c r="Z384" i="4"/>
  <c r="AV374" i="2"/>
  <c r="BC374" i="2" s="1"/>
  <c r="AW374" i="2"/>
  <c r="BD374" i="2" s="1"/>
  <c r="BI374" i="2" s="1"/>
  <c r="BG372" i="2"/>
  <c r="BL372" i="2" s="1"/>
  <c r="BF372" i="2"/>
  <c r="BK372" i="2" s="1"/>
  <c r="AL375" i="2"/>
  <c r="AN375" i="2" s="1"/>
  <c r="AO375" i="2" s="1"/>
  <c r="BH372" i="2"/>
  <c r="BB372" i="2"/>
  <c r="AH375" i="2"/>
  <c r="AI375" i="2"/>
  <c r="AJ375" i="2"/>
  <c r="AA377" i="2"/>
  <c r="AB377" i="2" s="1"/>
  <c r="W378" i="2"/>
  <c r="Z378" i="2"/>
  <c r="AB376" i="2"/>
  <c r="AC376" i="2"/>
  <c r="AD376" i="2"/>
  <c r="AK378" i="2"/>
  <c r="AM378" i="2" s="1"/>
  <c r="E379" i="2"/>
  <c r="K379" i="2" s="1"/>
  <c r="AZ373" i="2" l="1"/>
  <c r="U378" i="2"/>
  <c r="BA373" i="2"/>
  <c r="AW379" i="4"/>
  <c r="BD379" i="4" s="1"/>
  <c r="BI379" i="4" s="1"/>
  <c r="AR380" i="4"/>
  <c r="AX380" i="4" s="1"/>
  <c r="BE380" i="4" s="1"/>
  <c r="BJ380" i="4" s="1"/>
  <c r="AY373" i="2"/>
  <c r="AZ374" i="2"/>
  <c r="AS380" i="4"/>
  <c r="AQ380" i="4"/>
  <c r="AJ382" i="4"/>
  <c r="AP380" i="4"/>
  <c r="AT380" i="4"/>
  <c r="E386" i="4"/>
  <c r="D387" i="4" s="1"/>
  <c r="N386" i="4"/>
  <c r="Q386" i="4"/>
  <c r="K385" i="4"/>
  <c r="AB383" i="4"/>
  <c r="AC383" i="4"/>
  <c r="AD383" i="4"/>
  <c r="W384" i="4"/>
  <c r="U384" i="4"/>
  <c r="V384" i="4"/>
  <c r="AH382" i="4"/>
  <c r="AL382" i="4"/>
  <c r="AN382" i="4" s="1"/>
  <c r="AI382" i="4"/>
  <c r="N385" i="4"/>
  <c r="AX379" i="4"/>
  <c r="BE379" i="4" s="1"/>
  <c r="BJ379" i="4" s="1"/>
  <c r="AO381" i="4"/>
  <c r="AP381" i="4" s="1"/>
  <c r="AV379" i="4"/>
  <c r="BB377" i="4"/>
  <c r="BA378" i="4"/>
  <c r="AZ378" i="4"/>
  <c r="BC378" i="4"/>
  <c r="AY378" i="4"/>
  <c r="Q385" i="4"/>
  <c r="BG377" i="4"/>
  <c r="BL377" i="4" s="1"/>
  <c r="BF377" i="4"/>
  <c r="BK377" i="4" s="1"/>
  <c r="BH377" i="4"/>
  <c r="BA374" i="2"/>
  <c r="AY374" i="2"/>
  <c r="BF374" i="2"/>
  <c r="BK374" i="2" s="1"/>
  <c r="AQ375" i="2"/>
  <c r="AC377" i="2"/>
  <c r="AD377" i="2"/>
  <c r="AE376" i="2"/>
  <c r="AU375" i="2"/>
  <c r="BH373" i="2"/>
  <c r="BG373" i="2"/>
  <c r="BL373" i="2" s="1"/>
  <c r="BG374" i="2"/>
  <c r="BL374" i="2" s="1"/>
  <c r="BH374" i="2"/>
  <c r="N379" i="2"/>
  <c r="D380" i="2"/>
  <c r="AG376" i="2"/>
  <c r="AR375" i="2"/>
  <c r="AS375" i="2"/>
  <c r="AA378" i="2"/>
  <c r="Q379" i="2"/>
  <c r="Z379" i="2" s="1"/>
  <c r="AF376" i="2"/>
  <c r="AP375" i="2"/>
  <c r="AT375" i="2"/>
  <c r="AV380" i="4" l="1"/>
  <c r="BC380" i="4" s="1"/>
  <c r="BB373" i="2"/>
  <c r="AW380" i="4"/>
  <c r="BD380" i="4" s="1"/>
  <c r="BI380" i="4" s="1"/>
  <c r="Z385" i="4"/>
  <c r="BB374" i="2"/>
  <c r="AR381" i="4"/>
  <c r="AF383" i="4"/>
  <c r="E387" i="4"/>
  <c r="D388" i="4" s="1"/>
  <c r="Q387" i="4"/>
  <c r="K387" i="4"/>
  <c r="T385" i="4"/>
  <c r="AK385" i="4"/>
  <c r="AM385" i="4" s="1"/>
  <c r="BB378" i="4"/>
  <c r="AT381" i="4"/>
  <c r="AU381" i="4"/>
  <c r="AA384" i="4"/>
  <c r="AE383" i="4"/>
  <c r="BF378" i="4"/>
  <c r="BK378" i="4" s="1"/>
  <c r="BH378" i="4"/>
  <c r="BG378" i="4"/>
  <c r="BL378" i="4" s="1"/>
  <c r="BA379" i="4"/>
  <c r="AZ379" i="4"/>
  <c r="BC379" i="4"/>
  <c r="AY379" i="4"/>
  <c r="AQ381" i="4"/>
  <c r="AO382" i="4"/>
  <c r="AP382" i="4" s="1"/>
  <c r="AZ380" i="4"/>
  <c r="AY380" i="4"/>
  <c r="AS381" i="4"/>
  <c r="AG383" i="4"/>
  <c r="K386" i="4"/>
  <c r="AG377" i="2"/>
  <c r="AE377" i="2"/>
  <c r="AJ376" i="2"/>
  <c r="AF377" i="2"/>
  <c r="AH376" i="2"/>
  <c r="AL376" i="2"/>
  <c r="AN376" i="2" s="1"/>
  <c r="AO376" i="2" s="1"/>
  <c r="AC378" i="2"/>
  <c r="AB378" i="2"/>
  <c r="E380" i="2"/>
  <c r="Q380" i="2" s="1"/>
  <c r="D381" i="2"/>
  <c r="K380" i="2"/>
  <c r="AK379" i="2"/>
  <c r="AM379" i="2" s="1"/>
  <c r="T379" i="2"/>
  <c r="AI376" i="2"/>
  <c r="AD378" i="2"/>
  <c r="AV375" i="2"/>
  <c r="AX375" i="2"/>
  <c r="BE375" i="2" s="1"/>
  <c r="BJ375" i="2" s="1"/>
  <c r="AW375" i="2"/>
  <c r="BD375" i="2" s="1"/>
  <c r="BI375" i="2" s="1"/>
  <c r="BA380" i="4" l="1"/>
  <c r="BB380" i="4" s="1"/>
  <c r="AH383" i="4"/>
  <c r="AV381" i="4"/>
  <c r="BC381" i="4" s="1"/>
  <c r="Z387" i="4"/>
  <c r="AS382" i="4"/>
  <c r="AQ382" i="4"/>
  <c r="AT382" i="4"/>
  <c r="AR382" i="4"/>
  <c r="AU382" i="4"/>
  <c r="AW381" i="4"/>
  <c r="BD381" i="4" s="1"/>
  <c r="BI381" i="4" s="1"/>
  <c r="AX381" i="4"/>
  <c r="BE381" i="4" s="1"/>
  <c r="BJ381" i="4" s="1"/>
  <c r="E388" i="4"/>
  <c r="D389" i="4" s="1"/>
  <c r="Q388" i="4"/>
  <c r="N388" i="4"/>
  <c r="BH379" i="4"/>
  <c r="BG379" i="4"/>
  <c r="BL379" i="4" s="1"/>
  <c r="BF379" i="4"/>
  <c r="BK379" i="4" s="1"/>
  <c r="AL383" i="4"/>
  <c r="AN383" i="4" s="1"/>
  <c r="AI383" i="4"/>
  <c r="AB384" i="4"/>
  <c r="AC384" i="4"/>
  <c r="AD384" i="4"/>
  <c r="BH380" i="4"/>
  <c r="BG380" i="4"/>
  <c r="BL380" i="4" s="1"/>
  <c r="BF380" i="4"/>
  <c r="BK380" i="4" s="1"/>
  <c r="AK386" i="4"/>
  <c r="AM386" i="4" s="1"/>
  <c r="Z386" i="4"/>
  <c r="W385" i="4"/>
  <c r="V385" i="4"/>
  <c r="U385" i="4"/>
  <c r="BB379" i="4"/>
  <c r="T386" i="4"/>
  <c r="AJ383" i="4"/>
  <c r="N387" i="4"/>
  <c r="AH377" i="2"/>
  <c r="AI377" i="2"/>
  <c r="AJ377" i="2"/>
  <c r="AL377" i="2"/>
  <c r="AN377" i="2" s="1"/>
  <c r="AO377" i="2" s="1"/>
  <c r="AQ376" i="2"/>
  <c r="AE378" i="2"/>
  <c r="AZ375" i="2"/>
  <c r="BC375" i="2"/>
  <c r="BF375" i="2" s="1"/>
  <c r="BK375" i="2" s="1"/>
  <c r="AY375" i="2"/>
  <c r="BA375" i="2"/>
  <c r="AU376" i="2"/>
  <c r="AS376" i="2"/>
  <c r="U379" i="2"/>
  <c r="V379" i="2"/>
  <c r="W379" i="2"/>
  <c r="E381" i="2"/>
  <c r="N381" i="2" s="1"/>
  <c r="AR376" i="2"/>
  <c r="Z380" i="2"/>
  <c r="AF378" i="2"/>
  <c r="AP376" i="2"/>
  <c r="AT376" i="2"/>
  <c r="AG378" i="2"/>
  <c r="N380" i="2"/>
  <c r="AX382" i="4" l="1"/>
  <c r="BE382" i="4" s="1"/>
  <c r="BJ382" i="4" s="1"/>
  <c r="AW382" i="4"/>
  <c r="BD382" i="4" s="1"/>
  <c r="BI382" i="4" s="1"/>
  <c r="AV382" i="4"/>
  <c r="AZ381" i="4"/>
  <c r="AY381" i="4"/>
  <c r="AE384" i="4"/>
  <c r="BA381" i="4"/>
  <c r="E389" i="4"/>
  <c r="N389" i="4" s="1"/>
  <c r="T387" i="4"/>
  <c r="AK387" i="4"/>
  <c r="AM387" i="4" s="1"/>
  <c r="AF384" i="4"/>
  <c r="AA385" i="4"/>
  <c r="W386" i="4"/>
  <c r="U386" i="4"/>
  <c r="V386" i="4"/>
  <c r="AG384" i="4"/>
  <c r="AO383" i="4"/>
  <c r="AR383" i="4" s="1"/>
  <c r="K388" i="4"/>
  <c r="T388" i="4" s="1"/>
  <c r="BG381" i="4"/>
  <c r="BL381" i="4" s="1"/>
  <c r="BF381" i="4"/>
  <c r="BK381" i="4" s="1"/>
  <c r="BH381" i="4"/>
  <c r="AS377" i="2"/>
  <c r="AJ378" i="2"/>
  <c r="AR377" i="2"/>
  <c r="AP377" i="2"/>
  <c r="AH378" i="2"/>
  <c r="AQ377" i="2"/>
  <c r="Q381" i="2"/>
  <c r="BB375" i="2"/>
  <c r="AT377" i="2"/>
  <c r="AI378" i="2"/>
  <c r="K381" i="2"/>
  <c r="BG375" i="2"/>
  <c r="BL375" i="2" s="1"/>
  <c r="BH375" i="2"/>
  <c r="D382" i="2"/>
  <c r="T380" i="2"/>
  <c r="AK380" i="2"/>
  <c r="AM380" i="2" s="1"/>
  <c r="AX376" i="2"/>
  <c r="BE376" i="2" s="1"/>
  <c r="BJ376" i="2" s="1"/>
  <c r="AV376" i="2"/>
  <c r="AW376" i="2"/>
  <c r="BD376" i="2" s="1"/>
  <c r="BI376" i="2" s="1"/>
  <c r="AU377" i="2"/>
  <c r="AL378" i="2"/>
  <c r="AN378" i="2" s="1"/>
  <c r="AA379" i="2"/>
  <c r="AY382" i="4" l="1"/>
  <c r="BA382" i="4"/>
  <c r="AZ382" i="4"/>
  <c r="BC382" i="4"/>
  <c r="BG382" i="4" s="1"/>
  <c r="BL382" i="4" s="1"/>
  <c r="BB381" i="4"/>
  <c r="AH384" i="4"/>
  <c r="AU383" i="4"/>
  <c r="AX383" i="4" s="1"/>
  <c r="BE383" i="4" s="1"/>
  <c r="BJ383" i="4" s="1"/>
  <c r="AJ384" i="4"/>
  <c r="AP383" i="4"/>
  <c r="AT383" i="4"/>
  <c r="W388" i="4"/>
  <c r="V388" i="4"/>
  <c r="U388" i="4"/>
  <c r="AI384" i="4"/>
  <c r="AK388" i="4"/>
  <c r="AM388" i="4" s="1"/>
  <c r="Q389" i="4"/>
  <c r="AL384" i="4"/>
  <c r="AN384" i="4" s="1"/>
  <c r="W387" i="4"/>
  <c r="U387" i="4"/>
  <c r="V387" i="4"/>
  <c r="AS383" i="4"/>
  <c r="AB385" i="4"/>
  <c r="AC385" i="4"/>
  <c r="AD385" i="4"/>
  <c r="K389" i="4"/>
  <c r="D390" i="4"/>
  <c r="AX377" i="2"/>
  <c r="BE377" i="2" s="1"/>
  <c r="BJ377" i="2" s="1"/>
  <c r="AQ383" i="4"/>
  <c r="AA386" i="4"/>
  <c r="Z388" i="4"/>
  <c r="AV377" i="2"/>
  <c r="BC377" i="2" s="1"/>
  <c r="AO378" i="2"/>
  <c r="AT378" i="2" s="1"/>
  <c r="AW377" i="2"/>
  <c r="BD377" i="2" s="1"/>
  <c r="BI377" i="2" s="1"/>
  <c r="Z381" i="2"/>
  <c r="W380" i="2"/>
  <c r="V380" i="2"/>
  <c r="U380" i="2"/>
  <c r="AK381" i="2"/>
  <c r="AM381" i="2" s="1"/>
  <c r="AB379" i="2"/>
  <c r="AC379" i="2"/>
  <c r="AD379" i="2"/>
  <c r="AY376" i="2"/>
  <c r="BA376" i="2"/>
  <c r="BC376" i="2"/>
  <c r="BF376" i="2" s="1"/>
  <c r="BK376" i="2" s="1"/>
  <c r="AZ376" i="2"/>
  <c r="E382" i="2"/>
  <c r="Q382" i="2" s="1"/>
  <c r="T381" i="2"/>
  <c r="BH382" i="4" l="1"/>
  <c r="BB382" i="4"/>
  <c r="BF382" i="4"/>
  <c r="BK382" i="4" s="1"/>
  <c r="AW383" i="4"/>
  <c r="BD383" i="4" s="1"/>
  <c r="BI383" i="4" s="1"/>
  <c r="AV383" i="4"/>
  <c r="BC383" i="4" s="1"/>
  <c r="Z389" i="4"/>
  <c r="AE385" i="4"/>
  <c r="AK389" i="4"/>
  <c r="AM389" i="4" s="1"/>
  <c r="AO384" i="4"/>
  <c r="AP384" i="4" s="1"/>
  <c r="T389" i="4"/>
  <c r="AA388" i="4"/>
  <c r="AG385" i="4"/>
  <c r="AB386" i="4"/>
  <c r="AC386" i="4"/>
  <c r="AD386" i="4"/>
  <c r="E390" i="4"/>
  <c r="Q390" i="4" s="1"/>
  <c r="AF385" i="4"/>
  <c r="AA387" i="4"/>
  <c r="D383" i="2"/>
  <c r="BF377" i="2"/>
  <c r="BK377" i="2" s="1"/>
  <c r="AQ378" i="2"/>
  <c r="K382" i="2"/>
  <c r="Z382" i="2" s="1"/>
  <c r="AS378" i="2"/>
  <c r="AU378" i="2"/>
  <c r="AP378" i="2"/>
  <c r="AR378" i="2"/>
  <c r="BB376" i="2"/>
  <c r="AG379" i="2"/>
  <c r="AY377" i="2"/>
  <c r="U381" i="2"/>
  <c r="V381" i="2"/>
  <c r="W381" i="2"/>
  <c r="E383" i="2"/>
  <c r="N383" i="2" s="1"/>
  <c r="AA380" i="2"/>
  <c r="BH377" i="2"/>
  <c r="BG377" i="2"/>
  <c r="BL377" i="2" s="1"/>
  <c r="BH376" i="2"/>
  <c r="BG376" i="2"/>
  <c r="BL376" i="2" s="1"/>
  <c r="AF379" i="2"/>
  <c r="AZ377" i="2"/>
  <c r="N382" i="2"/>
  <c r="AE379" i="2"/>
  <c r="BA377" i="2"/>
  <c r="AZ383" i="4" l="1"/>
  <c r="BA383" i="4"/>
  <c r="AY383" i="4"/>
  <c r="AJ385" i="4"/>
  <c r="AQ384" i="4"/>
  <c r="AU384" i="4"/>
  <c r="AT384" i="4"/>
  <c r="AE386" i="4"/>
  <c r="AS384" i="4"/>
  <c r="AI385" i="4"/>
  <c r="AR384" i="4"/>
  <c r="N390" i="4"/>
  <c r="AF386" i="4"/>
  <c r="AB388" i="4"/>
  <c r="AC388" i="4"/>
  <c r="BH383" i="4"/>
  <c r="BG383" i="4"/>
  <c r="BL383" i="4" s="1"/>
  <c r="BF383" i="4"/>
  <c r="BK383" i="4" s="1"/>
  <c r="K390" i="4"/>
  <c r="D391" i="4"/>
  <c r="W389" i="4"/>
  <c r="U389" i="4"/>
  <c r="V389" i="4"/>
  <c r="AB387" i="4"/>
  <c r="AC387" i="4"/>
  <c r="AD387" i="4"/>
  <c r="AG386" i="4"/>
  <c r="AD388" i="4"/>
  <c r="AH385" i="4"/>
  <c r="AL385" i="4"/>
  <c r="AN385" i="4" s="1"/>
  <c r="AW378" i="2"/>
  <c r="BD378" i="2" s="1"/>
  <c r="BI378" i="2" s="1"/>
  <c r="AV378" i="2"/>
  <c r="BC378" i="2" s="1"/>
  <c r="AH379" i="2"/>
  <c r="BB377" i="2"/>
  <c r="AX378" i="2"/>
  <c r="BE378" i="2" s="1"/>
  <c r="BJ378" i="2" s="1"/>
  <c r="AJ379" i="2"/>
  <c r="Q383" i="2"/>
  <c r="T382" i="2"/>
  <c r="AK382" i="2"/>
  <c r="AM382" i="2" s="1"/>
  <c r="D384" i="2"/>
  <c r="AA381" i="2"/>
  <c r="AL379" i="2"/>
  <c r="AN379" i="2" s="1"/>
  <c r="AI379" i="2"/>
  <c r="AB380" i="2"/>
  <c r="AC380" i="2"/>
  <c r="AD380" i="2"/>
  <c r="K383" i="2"/>
  <c r="T383" i="2" s="1"/>
  <c r="BB383" i="4" l="1"/>
  <c r="AH386" i="4"/>
  <c r="AV384" i="4"/>
  <c r="BC384" i="4" s="1"/>
  <c r="AW384" i="4"/>
  <c r="BD384" i="4" s="1"/>
  <c r="BI384" i="4" s="1"/>
  <c r="AX384" i="4"/>
  <c r="BE384" i="4" s="1"/>
  <c r="BJ384" i="4" s="1"/>
  <c r="AJ386" i="4"/>
  <c r="AG388" i="4"/>
  <c r="AE387" i="4"/>
  <c r="E391" i="4"/>
  <c r="Q391" i="4" s="1"/>
  <c r="N391" i="4"/>
  <c r="AI386" i="4"/>
  <c r="AO385" i="4"/>
  <c r="AQ385" i="4" s="1"/>
  <c r="AG387" i="4"/>
  <c r="AA389" i="4"/>
  <c r="AF388" i="4"/>
  <c r="AL386" i="4"/>
  <c r="AN386" i="4" s="1"/>
  <c r="T390" i="4"/>
  <c r="AK390" i="4"/>
  <c r="AM390" i="4" s="1"/>
  <c r="AF387" i="4"/>
  <c r="AE388" i="4"/>
  <c r="Z390" i="4"/>
  <c r="BF378" i="2"/>
  <c r="BK378" i="2" s="1"/>
  <c r="AZ378" i="2"/>
  <c r="AY378" i="2"/>
  <c r="BA378" i="2"/>
  <c r="AF380" i="2"/>
  <c r="V383" i="2"/>
  <c r="U383" i="2"/>
  <c r="W383" i="2"/>
  <c r="AG380" i="2"/>
  <c r="AH380" i="2" s="1"/>
  <c r="AO379" i="2"/>
  <c r="AQ379" i="2" s="1"/>
  <c r="E384" i="2"/>
  <c r="K384" i="2" s="1"/>
  <c r="U382" i="2"/>
  <c r="V382" i="2"/>
  <c r="W382" i="2"/>
  <c r="AE380" i="2"/>
  <c r="AK383" i="2"/>
  <c r="AM383" i="2" s="1"/>
  <c r="BG378" i="2"/>
  <c r="BL378" i="2" s="1"/>
  <c r="BH378" i="2"/>
  <c r="AC381" i="2"/>
  <c r="AB381" i="2"/>
  <c r="AD381" i="2"/>
  <c r="Z383" i="2"/>
  <c r="AZ384" i="4" l="1"/>
  <c r="AY384" i="4"/>
  <c r="BA384" i="4"/>
  <c r="AJ387" i="4"/>
  <c r="AJ388" i="4"/>
  <c r="AT385" i="4"/>
  <c r="AL387" i="4"/>
  <c r="AN387" i="4" s="1"/>
  <c r="AO386" i="4"/>
  <c r="AQ386" i="4" s="1"/>
  <c r="AH387" i="4"/>
  <c r="AP385" i="4"/>
  <c r="BH384" i="4"/>
  <c r="BG384" i="4"/>
  <c r="BL384" i="4" s="1"/>
  <c r="BF384" i="4"/>
  <c r="BK384" i="4" s="1"/>
  <c r="AH388" i="4"/>
  <c r="AU385" i="4"/>
  <c r="AR385" i="4"/>
  <c r="K391" i="4"/>
  <c r="AK391" i="4" s="1"/>
  <c r="AM391" i="4" s="1"/>
  <c r="D392" i="4"/>
  <c r="AL388" i="4"/>
  <c r="AN388" i="4" s="1"/>
  <c r="AI388" i="4"/>
  <c r="W390" i="4"/>
  <c r="U390" i="4"/>
  <c r="V390" i="4"/>
  <c r="AB389" i="4"/>
  <c r="AC389" i="4"/>
  <c r="AD389" i="4"/>
  <c r="AS385" i="4"/>
  <c r="AI387" i="4"/>
  <c r="BB378" i="2"/>
  <c r="N384" i="2"/>
  <c r="T384" i="2" s="1"/>
  <c r="Q384" i="2"/>
  <c r="Z384" i="2" s="1"/>
  <c r="D385" i="2"/>
  <c r="AJ380" i="2"/>
  <c r="AU379" i="2"/>
  <c r="AA382" i="2"/>
  <c r="AB382" i="2" s="1"/>
  <c r="AG381" i="2"/>
  <c r="AE381" i="2"/>
  <c r="AR379" i="2"/>
  <c r="AS379" i="2"/>
  <c r="AA383" i="2"/>
  <c r="AD383" i="2" s="1"/>
  <c r="AL380" i="2"/>
  <c r="AN380" i="2" s="1"/>
  <c r="AI380" i="2"/>
  <c r="AF381" i="2"/>
  <c r="AP379" i="2"/>
  <c r="AT379" i="2"/>
  <c r="BB384" i="4" l="1"/>
  <c r="AG389" i="4"/>
  <c r="AT386" i="4"/>
  <c r="AR386" i="4"/>
  <c r="AS386" i="4"/>
  <c r="AU386" i="4"/>
  <c r="AP386" i="4"/>
  <c r="AO388" i="4"/>
  <c r="AS388" i="4" s="1"/>
  <c r="AO387" i="4"/>
  <c r="AQ387" i="4" s="1"/>
  <c r="AA390" i="4"/>
  <c r="D393" i="4"/>
  <c r="E392" i="4"/>
  <c r="K392" i="4"/>
  <c r="N392" i="4"/>
  <c r="Q392" i="4"/>
  <c r="AE389" i="4"/>
  <c r="T391" i="4"/>
  <c r="AF389" i="4"/>
  <c r="AX385" i="4"/>
  <c r="BE385" i="4" s="1"/>
  <c r="BJ385" i="4" s="1"/>
  <c r="AW385" i="4"/>
  <c r="BD385" i="4" s="1"/>
  <c r="BI385" i="4" s="1"/>
  <c r="AV385" i="4"/>
  <c r="Z391" i="4"/>
  <c r="E385" i="2"/>
  <c r="Q385" i="2" s="1"/>
  <c r="AK384" i="2"/>
  <c r="AM384" i="2" s="1"/>
  <c r="AD382" i="2"/>
  <c r="AC382" i="2"/>
  <c r="AO380" i="2"/>
  <c r="AR380" i="2" s="1"/>
  <c r="AL381" i="2"/>
  <c r="AN381" i="2" s="1"/>
  <c r="AI381" i="2"/>
  <c r="AJ381" i="2"/>
  <c r="AH381" i="2"/>
  <c r="AX379" i="2"/>
  <c r="BE379" i="2" s="1"/>
  <c r="BJ379" i="2" s="1"/>
  <c r="AW379" i="2"/>
  <c r="BD379" i="2" s="1"/>
  <c r="BI379" i="2" s="1"/>
  <c r="AV379" i="2"/>
  <c r="W384" i="2"/>
  <c r="U384" i="2"/>
  <c r="V384" i="2"/>
  <c r="AB383" i="2"/>
  <c r="AC383" i="2"/>
  <c r="AV386" i="4" l="1"/>
  <c r="BC386" i="4" s="1"/>
  <c r="AW386" i="4"/>
  <c r="BD386" i="4" s="1"/>
  <c r="BI386" i="4" s="1"/>
  <c r="AX386" i="4"/>
  <c r="BE386" i="4" s="1"/>
  <c r="BJ386" i="4" s="1"/>
  <c r="AS387" i="4"/>
  <c r="AU387" i="4"/>
  <c r="AU388" i="4"/>
  <c r="AT387" i="4"/>
  <c r="Z392" i="4"/>
  <c r="AR387" i="4"/>
  <c r="AP387" i="4"/>
  <c r="W391" i="4"/>
  <c r="U391" i="4"/>
  <c r="V391" i="4"/>
  <c r="E393" i="4"/>
  <c r="D394" i="4" s="1"/>
  <c r="N393" i="4"/>
  <c r="Q393" i="4"/>
  <c r="AR388" i="4"/>
  <c r="AL389" i="4"/>
  <c r="AN389" i="4" s="1"/>
  <c r="AI389" i="4"/>
  <c r="T392" i="4"/>
  <c r="AK392" i="4"/>
  <c r="AM392" i="4" s="1"/>
  <c r="AB390" i="4"/>
  <c r="AC390" i="4"/>
  <c r="AD390" i="4"/>
  <c r="AJ389" i="4"/>
  <c r="AQ388" i="4"/>
  <c r="AT388" i="4"/>
  <c r="BC385" i="4"/>
  <c r="AY385" i="4"/>
  <c r="BA385" i="4"/>
  <c r="AZ385" i="4"/>
  <c r="AH389" i="4"/>
  <c r="AP388" i="4"/>
  <c r="N385" i="2"/>
  <c r="D386" i="2"/>
  <c r="E386" i="2" s="1"/>
  <c r="D387" i="2" s="1"/>
  <c r="K385" i="2"/>
  <c r="Z385" i="2" s="1"/>
  <c r="AF382" i="2"/>
  <c r="AE382" i="2"/>
  <c r="AG382" i="2"/>
  <c r="AQ380" i="2"/>
  <c r="AE383" i="2"/>
  <c r="AP380" i="2"/>
  <c r="AU380" i="2"/>
  <c r="AX380" i="2" s="1"/>
  <c r="BE380" i="2" s="1"/>
  <c r="BJ380" i="2" s="1"/>
  <c r="AT380" i="2"/>
  <c r="AS380" i="2"/>
  <c r="AG383" i="2"/>
  <c r="K386" i="2"/>
  <c r="AO381" i="2"/>
  <c r="AU381" i="2" s="1"/>
  <c r="BC379" i="2"/>
  <c r="BF379" i="2" s="1"/>
  <c r="BK379" i="2" s="1"/>
  <c r="AY379" i="2"/>
  <c r="BA379" i="2"/>
  <c r="AZ379" i="2"/>
  <c r="Q386" i="2"/>
  <c r="AA384" i="2"/>
  <c r="E387" i="2"/>
  <c r="K387" i="2" s="1"/>
  <c r="AF383" i="2"/>
  <c r="N386" i="2"/>
  <c r="AX387" i="4" l="1"/>
  <c r="BE387" i="4" s="1"/>
  <c r="BJ387" i="4" s="1"/>
  <c r="AV387" i="4"/>
  <c r="AW387" i="4"/>
  <c r="BD387" i="4" s="1"/>
  <c r="BI387" i="4" s="1"/>
  <c r="BA386" i="4"/>
  <c r="AY386" i="4"/>
  <c r="AZ386" i="4"/>
  <c r="AE390" i="4"/>
  <c r="BB385" i="4"/>
  <c r="E394" i="4"/>
  <c r="D395" i="4" s="1"/>
  <c r="Q394" i="4"/>
  <c r="N394" i="4"/>
  <c r="BG385" i="4"/>
  <c r="BL385" i="4" s="1"/>
  <c r="BF385" i="4"/>
  <c r="BK385" i="4" s="1"/>
  <c r="BH385" i="4"/>
  <c r="AO389" i="4"/>
  <c r="AU389" i="4" s="1"/>
  <c r="AG390" i="4"/>
  <c r="AX388" i="4"/>
  <c r="BE388" i="4" s="1"/>
  <c r="BJ388" i="4" s="1"/>
  <c r="AW388" i="4"/>
  <c r="BD388" i="4" s="1"/>
  <c r="BI388" i="4" s="1"/>
  <c r="AV388" i="4"/>
  <c r="AA391" i="4"/>
  <c r="AF390" i="4"/>
  <c r="W392" i="4"/>
  <c r="U392" i="4"/>
  <c r="V392" i="4"/>
  <c r="BF386" i="4"/>
  <c r="BK386" i="4" s="1"/>
  <c r="BH386" i="4"/>
  <c r="BG386" i="4"/>
  <c r="BL386" i="4" s="1"/>
  <c r="K393" i="4"/>
  <c r="Z393" i="4" s="1"/>
  <c r="AK385" i="2"/>
  <c r="AM385" i="2" s="1"/>
  <c r="AJ383" i="2"/>
  <c r="T385" i="2"/>
  <c r="U385" i="2" s="1"/>
  <c r="AL382" i="2"/>
  <c r="AN382" i="2" s="1"/>
  <c r="AO382" i="2" s="1"/>
  <c r="AJ382" i="2"/>
  <c r="AH382" i="2"/>
  <c r="Q387" i="2"/>
  <c r="Z387" i="2" s="1"/>
  <c r="AI382" i="2"/>
  <c r="AI383" i="2"/>
  <c r="AV380" i="2"/>
  <c r="BC380" i="2" s="1"/>
  <c r="AW380" i="2"/>
  <c r="BD380" i="2" s="1"/>
  <c r="BI380" i="2" s="1"/>
  <c r="AR381" i="2"/>
  <c r="AX381" i="2" s="1"/>
  <c r="BE381" i="2" s="1"/>
  <c r="BJ381" i="2" s="1"/>
  <c r="BB379" i="2"/>
  <c r="AP381" i="2"/>
  <c r="N387" i="2"/>
  <c r="BH379" i="2"/>
  <c r="BG379" i="2"/>
  <c r="BL379" i="2" s="1"/>
  <c r="AT381" i="2"/>
  <c r="AK386" i="2"/>
  <c r="AM386" i="2" s="1"/>
  <c r="T386" i="2"/>
  <c r="D388" i="2"/>
  <c r="AC384" i="2"/>
  <c r="AB384" i="2"/>
  <c r="AD384" i="2"/>
  <c r="AQ381" i="2"/>
  <c r="AS381" i="2"/>
  <c r="AL383" i="2"/>
  <c r="AN383" i="2" s="1"/>
  <c r="Z386" i="2"/>
  <c r="AH383" i="2"/>
  <c r="W385" i="2" l="1"/>
  <c r="BA387" i="4"/>
  <c r="AZ387" i="4"/>
  <c r="BC387" i="4"/>
  <c r="BF387" i="4" s="1"/>
  <c r="BK387" i="4" s="1"/>
  <c r="BB386" i="4"/>
  <c r="AJ390" i="4"/>
  <c r="AY387" i="4"/>
  <c r="T393" i="4"/>
  <c r="W393" i="4" s="1"/>
  <c r="AK393" i="4"/>
  <c r="AM393" i="4" s="1"/>
  <c r="AR389" i="4"/>
  <c r="AH390" i="4"/>
  <c r="E395" i="4"/>
  <c r="D396" i="4"/>
  <c r="K395" i="4"/>
  <c r="Q395" i="4"/>
  <c r="N395" i="4"/>
  <c r="AA392" i="4"/>
  <c r="AX389" i="4"/>
  <c r="BE389" i="4" s="1"/>
  <c r="BJ389" i="4" s="1"/>
  <c r="AB391" i="4"/>
  <c r="AC391" i="4"/>
  <c r="AD391" i="4"/>
  <c r="AP389" i="4"/>
  <c r="AS389" i="4"/>
  <c r="AT389" i="4"/>
  <c r="AI390" i="4"/>
  <c r="BC388" i="4"/>
  <c r="BA388" i="4"/>
  <c r="AZ388" i="4"/>
  <c r="AY388" i="4"/>
  <c r="AQ389" i="4"/>
  <c r="AL390" i="4"/>
  <c r="AN390" i="4" s="1"/>
  <c r="K394" i="4"/>
  <c r="T394" i="4" s="1"/>
  <c r="BF380" i="2"/>
  <c r="BK380" i="2" s="1"/>
  <c r="AQ382" i="2"/>
  <c r="AT382" i="2"/>
  <c r="V385" i="2"/>
  <c r="AU382" i="2"/>
  <c r="BA380" i="2"/>
  <c r="AS382" i="2"/>
  <c r="AP382" i="2"/>
  <c r="AR382" i="2"/>
  <c r="AZ380" i="2"/>
  <c r="AY380" i="2"/>
  <c r="AE384" i="2"/>
  <c r="AW381" i="2"/>
  <c r="BD381" i="2" s="1"/>
  <c r="BI381" i="2" s="1"/>
  <c r="AV381" i="2"/>
  <c r="BC381" i="2" s="1"/>
  <c r="AF384" i="2"/>
  <c r="BH380" i="2"/>
  <c r="BG380" i="2"/>
  <c r="BL380" i="2" s="1"/>
  <c r="AO383" i="2"/>
  <c r="AS383" i="2" s="1"/>
  <c r="E388" i="2"/>
  <c r="D389" i="2" s="1"/>
  <c r="AG384" i="2"/>
  <c r="U386" i="2"/>
  <c r="V386" i="2"/>
  <c r="W386" i="2"/>
  <c r="AK387" i="2"/>
  <c r="AM387" i="2" s="1"/>
  <c r="T387" i="2"/>
  <c r="BG387" i="4" l="1"/>
  <c r="BL387" i="4" s="1"/>
  <c r="BH387" i="4"/>
  <c r="AA385" i="2"/>
  <c r="AD385" i="2" s="1"/>
  <c r="AW389" i="4"/>
  <c r="BD389" i="4" s="1"/>
  <c r="BI389" i="4" s="1"/>
  <c r="BB387" i="4"/>
  <c r="U393" i="4"/>
  <c r="V393" i="4"/>
  <c r="AV389" i="4"/>
  <c r="Z394" i="4"/>
  <c r="AF391" i="4"/>
  <c r="W394" i="4"/>
  <c r="U394" i="4"/>
  <c r="V394" i="4"/>
  <c r="AO390" i="4"/>
  <c r="AU390" i="4" s="1"/>
  <c r="BB388" i="4"/>
  <c r="AG391" i="4"/>
  <c r="Z395" i="4"/>
  <c r="AE391" i="4"/>
  <c r="AB392" i="4"/>
  <c r="AC392" i="4"/>
  <c r="AD392" i="4"/>
  <c r="E396" i="4"/>
  <c r="K396" i="4" s="1"/>
  <c r="Q396" i="4"/>
  <c r="BF388" i="4"/>
  <c r="BK388" i="4" s="1"/>
  <c r="BH388" i="4"/>
  <c r="BG388" i="4"/>
  <c r="BL388" i="4" s="1"/>
  <c r="AK394" i="4"/>
  <c r="AM394" i="4" s="1"/>
  <c r="T395" i="4"/>
  <c r="AK395" i="4"/>
  <c r="AM395" i="4" s="1"/>
  <c r="AJ384" i="2"/>
  <c r="AW382" i="2"/>
  <c r="BD382" i="2" s="1"/>
  <c r="BI382" i="2" s="1"/>
  <c r="Q388" i="2"/>
  <c r="N388" i="2"/>
  <c r="K388" i="2"/>
  <c r="BF381" i="2"/>
  <c r="BK381" i="2" s="1"/>
  <c r="AB385" i="2"/>
  <c r="AX382" i="2"/>
  <c r="BE382" i="2" s="1"/>
  <c r="BJ382" i="2" s="1"/>
  <c r="AV382" i="2"/>
  <c r="BB380" i="2"/>
  <c r="AH384" i="2"/>
  <c r="AC385" i="2"/>
  <c r="AZ381" i="2"/>
  <c r="BA381" i="2"/>
  <c r="AY381" i="2"/>
  <c r="AR383" i="2"/>
  <c r="V387" i="2"/>
  <c r="U387" i="2"/>
  <c r="W387" i="2"/>
  <c r="BG381" i="2"/>
  <c r="BL381" i="2" s="1"/>
  <c r="BH381" i="2"/>
  <c r="AP383" i="2"/>
  <c r="AL384" i="2"/>
  <c r="AN384" i="2" s="1"/>
  <c r="AI384" i="2"/>
  <c r="AU383" i="2"/>
  <c r="AQ383" i="2"/>
  <c r="AA386" i="2"/>
  <c r="E389" i="2"/>
  <c r="N389" i="2" s="1"/>
  <c r="AT383" i="2"/>
  <c r="AZ389" i="4" l="1"/>
  <c r="AA393" i="4"/>
  <c r="AB393" i="4" s="1"/>
  <c r="BC389" i="4"/>
  <c r="BF389" i="4" s="1"/>
  <c r="BK389" i="4" s="1"/>
  <c r="BA389" i="4"/>
  <c r="AH391" i="4"/>
  <c r="AR390" i="4"/>
  <c r="AX390" i="4" s="1"/>
  <c r="BE390" i="4" s="1"/>
  <c r="BJ390" i="4" s="1"/>
  <c r="AY389" i="4"/>
  <c r="AQ390" i="4"/>
  <c r="AF392" i="4"/>
  <c r="AS390" i="4"/>
  <c r="AT390" i="4"/>
  <c r="AP390" i="4"/>
  <c r="Z396" i="4"/>
  <c r="AL391" i="4"/>
  <c r="AN391" i="4" s="1"/>
  <c r="AI391" i="4"/>
  <c r="AE392" i="4"/>
  <c r="W395" i="4"/>
  <c r="V395" i="4"/>
  <c r="U395" i="4"/>
  <c r="N396" i="4"/>
  <c r="D397" i="4"/>
  <c r="AJ391" i="4"/>
  <c r="AC393" i="4"/>
  <c r="AD393" i="4"/>
  <c r="AA394" i="4"/>
  <c r="AG392" i="4"/>
  <c r="AG385" i="2"/>
  <c r="Z388" i="2"/>
  <c r="T388" i="2"/>
  <c r="V388" i="2" s="1"/>
  <c r="AK388" i="2"/>
  <c r="AM388" i="2" s="1"/>
  <c r="AY382" i="2"/>
  <c r="AZ382" i="2"/>
  <c r="BA382" i="2"/>
  <c r="BC382" i="2"/>
  <c r="BF382" i="2" s="1"/>
  <c r="BK382" i="2" s="1"/>
  <c r="Q389" i="2"/>
  <c r="AV383" i="2"/>
  <c r="BC383" i="2" s="1"/>
  <c r="AE385" i="2"/>
  <c r="AF385" i="2"/>
  <c r="K389" i="2"/>
  <c r="Z389" i="2" s="1"/>
  <c r="BB381" i="2"/>
  <c r="AW383" i="2"/>
  <c r="BD383" i="2" s="1"/>
  <c r="BI383" i="2" s="1"/>
  <c r="AC386" i="2"/>
  <c r="AB386" i="2"/>
  <c r="AD386" i="2"/>
  <c r="AX383" i="2"/>
  <c r="BE383" i="2" s="1"/>
  <c r="BJ383" i="2" s="1"/>
  <c r="AA387" i="2"/>
  <c r="D390" i="2"/>
  <c r="AO384" i="2"/>
  <c r="AR384" i="2" s="1"/>
  <c r="BG389" i="4" l="1"/>
  <c r="BL389" i="4" s="1"/>
  <c r="AH392" i="4"/>
  <c r="BH389" i="4"/>
  <c r="BB389" i="4"/>
  <c r="AW390" i="4"/>
  <c r="BD390" i="4" s="1"/>
  <c r="BI390" i="4" s="1"/>
  <c r="AV390" i="4"/>
  <c r="BC390" i="4" s="1"/>
  <c r="AG393" i="4"/>
  <c r="AJ392" i="4"/>
  <c r="AI385" i="2"/>
  <c r="AO391" i="4"/>
  <c r="AT391" i="4" s="1"/>
  <c r="AB394" i="4"/>
  <c r="AC394" i="4"/>
  <c r="AD394" i="4"/>
  <c r="E397" i="4"/>
  <c r="Q397" i="4" s="1"/>
  <c r="N397" i="4"/>
  <c r="K397" i="4"/>
  <c r="AF393" i="4"/>
  <c r="T396" i="4"/>
  <c r="AK396" i="4"/>
  <c r="AM396" i="4" s="1"/>
  <c r="AE393" i="4"/>
  <c r="AA395" i="4"/>
  <c r="AL392" i="4"/>
  <c r="AN392" i="4" s="1"/>
  <c r="AI392" i="4"/>
  <c r="W388" i="2"/>
  <c r="U388" i="2"/>
  <c r="BB382" i="2"/>
  <c r="AJ385" i="2"/>
  <c r="BF383" i="2"/>
  <c r="BK383" i="2" s="1"/>
  <c r="BH382" i="2"/>
  <c r="BG382" i="2"/>
  <c r="BL382" i="2" s="1"/>
  <c r="AL385" i="2"/>
  <c r="AN385" i="2" s="1"/>
  <c r="AO385" i="2" s="1"/>
  <c r="AH385" i="2"/>
  <c r="AK389" i="2"/>
  <c r="AM389" i="2" s="1"/>
  <c r="T389" i="2"/>
  <c r="W389" i="2" s="1"/>
  <c r="AS384" i="2"/>
  <c r="AZ383" i="2"/>
  <c r="AG386" i="2"/>
  <c r="AT384" i="2"/>
  <c r="AQ384" i="2"/>
  <c r="BA383" i="2"/>
  <c r="AU384" i="2"/>
  <c r="AX384" i="2" s="1"/>
  <c r="BE384" i="2" s="1"/>
  <c r="BJ384" i="2" s="1"/>
  <c r="E390" i="2"/>
  <c r="N390" i="2" s="1"/>
  <c r="AE386" i="2"/>
  <c r="AY383" i="2"/>
  <c r="AP384" i="2"/>
  <c r="AB387" i="2"/>
  <c r="AC387" i="2"/>
  <c r="AD387" i="2"/>
  <c r="AF386" i="2"/>
  <c r="BH383" i="2"/>
  <c r="BG383" i="2"/>
  <c r="BL383" i="2" s="1"/>
  <c r="AQ385" i="2" l="1"/>
  <c r="AZ390" i="4"/>
  <c r="AY390" i="4"/>
  <c r="BA390" i="4"/>
  <c r="AP391" i="4"/>
  <c r="AR391" i="4"/>
  <c r="AQ391" i="4"/>
  <c r="AU391" i="4"/>
  <c r="AA388" i="2"/>
  <c r="AD388" i="2" s="1"/>
  <c r="AG394" i="4"/>
  <c r="Z397" i="4"/>
  <c r="AL393" i="4"/>
  <c r="AN393" i="4" s="1"/>
  <c r="AI393" i="4"/>
  <c r="W396" i="4"/>
  <c r="U396" i="4"/>
  <c r="V396" i="4"/>
  <c r="T397" i="4"/>
  <c r="AK397" i="4"/>
  <c r="AM397" i="4" s="1"/>
  <c r="AO392" i="4"/>
  <c r="AT392" i="4" s="1"/>
  <c r="AJ393" i="4"/>
  <c r="AF394" i="4"/>
  <c r="AS391" i="4"/>
  <c r="AB395" i="4"/>
  <c r="AC395" i="4"/>
  <c r="AD395" i="4"/>
  <c r="D398" i="4"/>
  <c r="AE394" i="4"/>
  <c r="AH393" i="4"/>
  <c r="BG390" i="4"/>
  <c r="BL390" i="4" s="1"/>
  <c r="BH390" i="4"/>
  <c r="BF390" i="4"/>
  <c r="BK390" i="4" s="1"/>
  <c r="D391" i="2"/>
  <c r="K390" i="2"/>
  <c r="T390" i="2" s="1"/>
  <c r="U389" i="2"/>
  <c r="V389" i="2"/>
  <c r="AR385" i="2"/>
  <c r="AC388" i="2"/>
  <c r="Q390" i="2"/>
  <c r="AH386" i="2"/>
  <c r="BB383" i="2"/>
  <c r="AF387" i="2"/>
  <c r="AL386" i="2"/>
  <c r="AN386" i="2" s="1"/>
  <c r="AW384" i="2"/>
  <c r="BD384" i="2" s="1"/>
  <c r="BI384" i="2" s="1"/>
  <c r="AT385" i="2"/>
  <c r="AV384" i="2"/>
  <c r="AG387" i="2"/>
  <c r="E391" i="2"/>
  <c r="K391" i="2" s="1"/>
  <c r="D392" i="2"/>
  <c r="AI386" i="2"/>
  <c r="AP385" i="2"/>
  <c r="AU385" i="2"/>
  <c r="AJ386" i="2"/>
  <c r="AE387" i="2"/>
  <c r="AS385" i="2"/>
  <c r="AB388" i="2" l="1"/>
  <c r="AE388" i="2" s="1"/>
  <c r="BB390" i="4"/>
  <c r="AX391" i="4"/>
  <c r="BE391" i="4" s="1"/>
  <c r="BJ391" i="4" s="1"/>
  <c r="AX385" i="2"/>
  <c r="BE385" i="2" s="1"/>
  <c r="BJ385" i="2" s="1"/>
  <c r="AW391" i="4"/>
  <c r="BD391" i="4" s="1"/>
  <c r="BI391" i="4" s="1"/>
  <c r="AK390" i="2"/>
  <c r="AM390" i="2" s="1"/>
  <c r="AQ392" i="4"/>
  <c r="AU392" i="4"/>
  <c r="AS392" i="4"/>
  <c r="AV391" i="4"/>
  <c r="AP392" i="4"/>
  <c r="AR392" i="4"/>
  <c r="AE395" i="4"/>
  <c r="W397" i="4"/>
  <c r="V397" i="4"/>
  <c r="U397" i="4"/>
  <c r="AL394" i="4"/>
  <c r="AN394" i="4" s="1"/>
  <c r="AI394" i="4"/>
  <c r="AG395" i="4"/>
  <c r="AO393" i="4"/>
  <c r="AR393" i="4" s="1"/>
  <c r="E398" i="4"/>
  <c r="Q398" i="4" s="1"/>
  <c r="AF395" i="4"/>
  <c r="AJ394" i="4"/>
  <c r="AH394" i="4"/>
  <c r="AA396" i="4"/>
  <c r="Z390" i="2"/>
  <c r="AA389" i="2"/>
  <c r="AC389" i="2" s="1"/>
  <c r="AG388" i="2"/>
  <c r="AO386" i="2"/>
  <c r="AT386" i="2" s="1"/>
  <c r="AH387" i="2"/>
  <c r="AL387" i="2"/>
  <c r="AN387" i="2" s="1"/>
  <c r="AI387" i="2"/>
  <c r="AV385" i="2"/>
  <c r="AW385" i="2"/>
  <c r="BD385" i="2" s="1"/>
  <c r="BI385" i="2" s="1"/>
  <c r="W390" i="2"/>
  <c r="U390" i="2"/>
  <c r="V390" i="2"/>
  <c r="Q391" i="2"/>
  <c r="Z391" i="2" s="1"/>
  <c r="AZ384" i="2"/>
  <c r="BC384" i="2"/>
  <c r="BF384" i="2" s="1"/>
  <c r="BK384" i="2" s="1"/>
  <c r="AY384" i="2"/>
  <c r="BA384" i="2"/>
  <c r="E392" i="2"/>
  <c r="Q392" i="2" s="1"/>
  <c r="N392" i="2"/>
  <c r="N391" i="2"/>
  <c r="AJ387" i="2"/>
  <c r="AF388" i="2" l="1"/>
  <c r="BA391" i="4"/>
  <c r="AX392" i="4"/>
  <c r="BE392" i="4" s="1"/>
  <c r="BJ392" i="4" s="1"/>
  <c r="AZ391" i="4"/>
  <c r="AV392" i="4"/>
  <c r="AY391" i="4"/>
  <c r="AT393" i="4"/>
  <c r="AW392" i="4"/>
  <c r="BD392" i="4" s="1"/>
  <c r="BI392" i="4" s="1"/>
  <c r="BC391" i="4"/>
  <c r="BG391" i="4" s="1"/>
  <c r="BL391" i="4" s="1"/>
  <c r="AS393" i="4"/>
  <c r="AQ393" i="4"/>
  <c r="AU393" i="4"/>
  <c r="AJ395" i="4"/>
  <c r="AP393" i="4"/>
  <c r="N398" i="4"/>
  <c r="AO394" i="4"/>
  <c r="AT394" i="4" s="1"/>
  <c r="AA397" i="4"/>
  <c r="AB396" i="4"/>
  <c r="AC396" i="4"/>
  <c r="AD396" i="4"/>
  <c r="K398" i="4"/>
  <c r="D399" i="4"/>
  <c r="AH395" i="4"/>
  <c r="AI395" i="4"/>
  <c r="AL395" i="4"/>
  <c r="AN395" i="4" s="1"/>
  <c r="AB389" i="2"/>
  <c r="AH388" i="2"/>
  <c r="AD389" i="2"/>
  <c r="AI388" i="2"/>
  <c r="AL388" i="2"/>
  <c r="AN388" i="2" s="1"/>
  <c r="AO388" i="2" s="1"/>
  <c r="AJ388" i="2"/>
  <c r="AQ386" i="2"/>
  <c r="AR386" i="2"/>
  <c r="AS386" i="2"/>
  <c r="AP386" i="2"/>
  <c r="AU386" i="2"/>
  <c r="D393" i="2"/>
  <c r="BH384" i="2"/>
  <c r="BG384" i="2"/>
  <c r="BL384" i="2" s="1"/>
  <c r="AA390" i="2"/>
  <c r="AY385" i="2"/>
  <c r="AZ385" i="2"/>
  <c r="BC385" i="2"/>
  <c r="BF385" i="2" s="1"/>
  <c r="BK385" i="2" s="1"/>
  <c r="BA385" i="2"/>
  <c r="AO387" i="2"/>
  <c r="AT387" i="2" s="1"/>
  <c r="T391" i="2"/>
  <c r="AK391" i="2"/>
  <c r="AM391" i="2" s="1"/>
  <c r="K392" i="2"/>
  <c r="Z392" i="2" s="1"/>
  <c r="BB384" i="2"/>
  <c r="BB391" i="4" l="1"/>
  <c r="BA392" i="4"/>
  <c r="AY392" i="4"/>
  <c r="BC392" i="4"/>
  <c r="BH392" i="4" s="1"/>
  <c r="BH391" i="4"/>
  <c r="BF391" i="4"/>
  <c r="BK391" i="4" s="1"/>
  <c r="AZ392" i="4"/>
  <c r="AW393" i="4"/>
  <c r="BD393" i="4" s="1"/>
  <c r="BI393" i="4" s="1"/>
  <c r="AG389" i="2"/>
  <c r="AX393" i="4"/>
  <c r="BE393" i="4" s="1"/>
  <c r="BJ393" i="4" s="1"/>
  <c r="AV393" i="4"/>
  <c r="BC393" i="4" s="1"/>
  <c r="AU394" i="4"/>
  <c r="AR394" i="4"/>
  <c r="AQ394" i="4"/>
  <c r="AF396" i="4"/>
  <c r="AE389" i="2"/>
  <c r="AF389" i="2"/>
  <c r="AH389" i="2" s="1"/>
  <c r="AG396" i="4"/>
  <c r="AP394" i="4"/>
  <c r="AS394" i="4"/>
  <c r="AB397" i="4"/>
  <c r="AC397" i="4"/>
  <c r="AD397" i="4"/>
  <c r="BG392" i="4"/>
  <c r="BL392" i="4" s="1"/>
  <c r="D400" i="4"/>
  <c r="E399" i="4"/>
  <c r="K399" i="4"/>
  <c r="N399" i="4"/>
  <c r="Q399" i="4"/>
  <c r="AE396" i="4"/>
  <c r="T398" i="4"/>
  <c r="AK398" i="4"/>
  <c r="AM398" i="4" s="1"/>
  <c r="AO395" i="4"/>
  <c r="AR395" i="4" s="1"/>
  <c r="Z398" i="4"/>
  <c r="AU388" i="2"/>
  <c r="AX386" i="2"/>
  <c r="BE386" i="2" s="1"/>
  <c r="BJ386" i="2" s="1"/>
  <c r="AV386" i="2"/>
  <c r="BC386" i="2" s="1"/>
  <c r="AW386" i="2"/>
  <c r="BD386" i="2" s="1"/>
  <c r="BI386" i="2" s="1"/>
  <c r="T392" i="2"/>
  <c r="W392" i="2" s="1"/>
  <c r="AK392" i="2"/>
  <c r="AM392" i="2" s="1"/>
  <c r="AP388" i="2"/>
  <c r="AS387" i="2"/>
  <c r="AP387" i="2"/>
  <c r="AB390" i="2"/>
  <c r="AC390" i="2"/>
  <c r="AD390" i="2"/>
  <c r="U391" i="2"/>
  <c r="W391" i="2"/>
  <c r="V391" i="2"/>
  <c r="AS388" i="2"/>
  <c r="AR387" i="2"/>
  <c r="AQ387" i="2"/>
  <c r="BB385" i="2"/>
  <c r="AR388" i="2"/>
  <c r="BG385" i="2"/>
  <c r="BL385" i="2" s="1"/>
  <c r="BH385" i="2"/>
  <c r="AT388" i="2"/>
  <c r="AQ388" i="2"/>
  <c r="AU387" i="2"/>
  <c r="E393" i="2"/>
  <c r="N393" i="2" s="1"/>
  <c r="Q393" i="2"/>
  <c r="BF392" i="4" l="1"/>
  <c r="BK392" i="4" s="1"/>
  <c r="BB392" i="4"/>
  <c r="AI389" i="2"/>
  <c r="AL389" i="2"/>
  <c r="AN389" i="2" s="1"/>
  <c r="AJ389" i="2"/>
  <c r="AJ396" i="4"/>
  <c r="AY393" i="4"/>
  <c r="BA393" i="4"/>
  <c r="AZ393" i="4"/>
  <c r="AP395" i="4"/>
  <c r="AH396" i="4"/>
  <c r="AV394" i="4"/>
  <c r="BC394" i="4" s="1"/>
  <c r="AW394" i="4"/>
  <c r="BD394" i="4" s="1"/>
  <c r="BI394" i="4" s="1"/>
  <c r="AX394" i="4"/>
  <c r="BE394" i="4" s="1"/>
  <c r="BJ394" i="4" s="1"/>
  <c r="AU395" i="4"/>
  <c r="AQ395" i="4"/>
  <c r="AS395" i="4"/>
  <c r="Z399" i="4"/>
  <c r="AF397" i="4"/>
  <c r="AT395" i="4"/>
  <c r="D401" i="4"/>
  <c r="E400" i="4"/>
  <c r="K400" i="4" s="1"/>
  <c r="Q400" i="4"/>
  <c r="AG397" i="4"/>
  <c r="T399" i="4"/>
  <c r="AK399" i="4"/>
  <c r="AM399" i="4" s="1"/>
  <c r="AX395" i="4"/>
  <c r="BE395" i="4" s="1"/>
  <c r="BJ395" i="4" s="1"/>
  <c r="W398" i="4"/>
  <c r="U398" i="4"/>
  <c r="V398" i="4"/>
  <c r="BH393" i="4"/>
  <c r="BF393" i="4"/>
  <c r="BK393" i="4" s="1"/>
  <c r="BG393" i="4"/>
  <c r="BL393" i="4" s="1"/>
  <c r="AE397" i="4"/>
  <c r="AL396" i="4"/>
  <c r="AN396" i="4" s="1"/>
  <c r="AI396" i="4"/>
  <c r="K393" i="2"/>
  <c r="T393" i="2" s="1"/>
  <c r="D394" i="2"/>
  <c r="BF386" i="2"/>
  <c r="BK386" i="2" s="1"/>
  <c r="V392" i="2"/>
  <c r="BH386" i="2"/>
  <c r="BG386" i="2"/>
  <c r="BL386" i="2" s="1"/>
  <c r="U392" i="2"/>
  <c r="AZ386" i="2"/>
  <c r="BA386" i="2"/>
  <c r="AY386" i="2"/>
  <c r="AF390" i="2"/>
  <c r="AV387" i="2"/>
  <c r="AX387" i="2"/>
  <c r="BE387" i="2" s="1"/>
  <c r="BJ387" i="2" s="1"/>
  <c r="AW387" i="2"/>
  <c r="BD387" i="2" s="1"/>
  <c r="BI387" i="2" s="1"/>
  <c r="AG390" i="2"/>
  <c r="AO389" i="2"/>
  <c r="AS389" i="2" s="1"/>
  <c r="AX388" i="2"/>
  <c r="BE388" i="2" s="1"/>
  <c r="BJ388" i="2" s="1"/>
  <c r="AW388" i="2"/>
  <c r="BD388" i="2" s="1"/>
  <c r="BI388" i="2" s="1"/>
  <c r="AV388" i="2"/>
  <c r="E394" i="2"/>
  <c r="Q394" i="2" s="1"/>
  <c r="AA391" i="2"/>
  <c r="AE390" i="2"/>
  <c r="BB393" i="4" l="1"/>
  <c r="AV395" i="4"/>
  <c r="AW395" i="4"/>
  <c r="BD395" i="4" s="1"/>
  <c r="BI395" i="4" s="1"/>
  <c r="AY394" i="4"/>
  <c r="BA394" i="4"/>
  <c r="AZ394" i="4"/>
  <c r="AH397" i="4"/>
  <c r="AL397" i="4"/>
  <c r="AN397" i="4" s="1"/>
  <c r="AI397" i="4"/>
  <c r="AJ397" i="4"/>
  <c r="Z400" i="4"/>
  <c r="D402" i="4"/>
  <c r="E401" i="4"/>
  <c r="N401" i="4"/>
  <c r="Q401" i="4"/>
  <c r="K401" i="4"/>
  <c r="AO396" i="4"/>
  <c r="AS396" i="4" s="1"/>
  <c r="BC395" i="4"/>
  <c r="W399" i="4"/>
  <c r="U399" i="4"/>
  <c r="V399" i="4"/>
  <c r="N400" i="4"/>
  <c r="BG394" i="4"/>
  <c r="BL394" i="4" s="1"/>
  <c r="BH394" i="4"/>
  <c r="BF394" i="4"/>
  <c r="BK394" i="4" s="1"/>
  <c r="AA398" i="4"/>
  <c r="AK393" i="2"/>
  <c r="AM393" i="2" s="1"/>
  <c r="Z393" i="2"/>
  <c r="AH390" i="2"/>
  <c r="AA392" i="2"/>
  <c r="AB392" i="2" s="1"/>
  <c r="BB386" i="2"/>
  <c r="AL390" i="2"/>
  <c r="AN390" i="2" s="1"/>
  <c r="AI390" i="2"/>
  <c r="AB391" i="2"/>
  <c r="AC391" i="2"/>
  <c r="AD391" i="2"/>
  <c r="AU389" i="2"/>
  <c r="AT389" i="2"/>
  <c r="AJ390" i="2"/>
  <c r="AY388" i="2"/>
  <c r="BA388" i="2"/>
  <c r="AZ388" i="2"/>
  <c r="BC388" i="2"/>
  <c r="BF388" i="2" s="1"/>
  <c r="BK388" i="2" s="1"/>
  <c r="AP389" i="2"/>
  <c r="AQ389" i="2"/>
  <c r="N394" i="2"/>
  <c r="D395" i="2"/>
  <c r="W393" i="2"/>
  <c r="U393" i="2"/>
  <c r="V393" i="2"/>
  <c r="K394" i="2"/>
  <c r="Z394" i="2" s="1"/>
  <c r="AR389" i="2"/>
  <c r="AY387" i="2"/>
  <c r="BA387" i="2"/>
  <c r="AZ387" i="2"/>
  <c r="BC387" i="2"/>
  <c r="BF387" i="2" s="1"/>
  <c r="BK387" i="2" s="1"/>
  <c r="BA395" i="4" l="1"/>
  <c r="BB394" i="4"/>
  <c r="AY395" i="4"/>
  <c r="AZ395" i="4"/>
  <c r="AT396" i="4"/>
  <c r="Z401" i="4"/>
  <c r="AR396" i="4"/>
  <c r="E402" i="4"/>
  <c r="D403" i="4" s="1"/>
  <c r="K402" i="4"/>
  <c r="Q402" i="4"/>
  <c r="AA399" i="4"/>
  <c r="BF395" i="4"/>
  <c r="BK395" i="4" s="1"/>
  <c r="BH395" i="4"/>
  <c r="BG395" i="4"/>
  <c r="BL395" i="4" s="1"/>
  <c r="AP396" i="4"/>
  <c r="AU396" i="4"/>
  <c r="T401" i="4"/>
  <c r="AK401" i="4"/>
  <c r="AM401" i="4" s="1"/>
  <c r="AB398" i="4"/>
  <c r="AC398" i="4"/>
  <c r="AD398" i="4"/>
  <c r="T400" i="4"/>
  <c r="AK400" i="4"/>
  <c r="AM400" i="4" s="1"/>
  <c r="AQ396" i="4"/>
  <c r="AO397" i="4"/>
  <c r="AR397" i="4" s="1"/>
  <c r="AD392" i="2"/>
  <c r="AC392" i="2"/>
  <c r="AF391" i="2"/>
  <c r="BB387" i="2"/>
  <c r="AK394" i="2"/>
  <c r="AM394" i="2" s="1"/>
  <c r="T394" i="2"/>
  <c r="BH388" i="2"/>
  <c r="BG388" i="2"/>
  <c r="BL388" i="2" s="1"/>
  <c r="BH387" i="2"/>
  <c r="BG387" i="2"/>
  <c r="BL387" i="2" s="1"/>
  <c r="AW389" i="2"/>
  <c r="BD389" i="2" s="1"/>
  <c r="BI389" i="2" s="1"/>
  <c r="AV389" i="2"/>
  <c r="AX389" i="2"/>
  <c r="BE389" i="2" s="1"/>
  <c r="BJ389" i="2" s="1"/>
  <c r="AA393" i="2"/>
  <c r="AE391" i="2"/>
  <c r="E395" i="2"/>
  <c r="Q395" i="2" s="1"/>
  <c r="N395" i="2"/>
  <c r="BB388" i="2"/>
  <c r="AG391" i="2"/>
  <c r="AO390" i="2"/>
  <c r="AR390" i="2" s="1"/>
  <c r="BB395" i="4" l="1"/>
  <c r="AT397" i="4"/>
  <c r="AE392" i="2"/>
  <c r="AE398" i="4"/>
  <c r="E403" i="4"/>
  <c r="D404" i="4"/>
  <c r="K403" i="4"/>
  <c r="N403" i="4"/>
  <c r="Q403" i="4"/>
  <c r="Z402" i="4"/>
  <c r="AS397" i="4"/>
  <c r="AQ397" i="4"/>
  <c r="W400" i="4"/>
  <c r="U400" i="4"/>
  <c r="V400" i="4"/>
  <c r="AB399" i="4"/>
  <c r="AC399" i="4"/>
  <c r="AD399" i="4"/>
  <c r="AU397" i="4"/>
  <c r="AX397" i="4" s="1"/>
  <c r="BE397" i="4" s="1"/>
  <c r="BJ397" i="4" s="1"/>
  <c r="AG398" i="4"/>
  <c r="W401" i="4"/>
  <c r="V401" i="4"/>
  <c r="U401" i="4"/>
  <c r="AW396" i="4"/>
  <c r="BD396" i="4" s="1"/>
  <c r="BI396" i="4" s="1"/>
  <c r="AX396" i="4"/>
  <c r="BE396" i="4" s="1"/>
  <c r="BJ396" i="4" s="1"/>
  <c r="AV396" i="4"/>
  <c r="AP397" i="4"/>
  <c r="AF398" i="4"/>
  <c r="AJ398" i="4" s="1"/>
  <c r="N402" i="4"/>
  <c r="AF392" i="2"/>
  <c r="AG392" i="2"/>
  <c r="AI392" i="2" s="1"/>
  <c r="AJ391" i="2"/>
  <c r="K395" i="2"/>
  <c r="Z395" i="2" s="1"/>
  <c r="AH391" i="2"/>
  <c r="BA389" i="2"/>
  <c r="AZ389" i="2"/>
  <c r="BC389" i="2"/>
  <c r="BF389" i="2" s="1"/>
  <c r="BK389" i="2" s="1"/>
  <c r="AY389" i="2"/>
  <c r="AT390" i="2"/>
  <c r="AQ390" i="2"/>
  <c r="AC393" i="2"/>
  <c r="AB393" i="2"/>
  <c r="AD393" i="2"/>
  <c r="W394" i="2"/>
  <c r="V394" i="2"/>
  <c r="U394" i="2"/>
  <c r="AP390" i="2"/>
  <c r="AU390" i="2"/>
  <c r="AS390" i="2"/>
  <c r="D396" i="2"/>
  <c r="AL391" i="2"/>
  <c r="AN391" i="2" s="1"/>
  <c r="AI391" i="2"/>
  <c r="AJ392" i="2" l="1"/>
  <c r="AL392" i="2"/>
  <c r="AN392" i="2" s="1"/>
  <c r="AE399" i="4"/>
  <c r="AV397" i="4"/>
  <c r="BC397" i="4" s="1"/>
  <c r="BA396" i="4"/>
  <c r="BC396" i="4"/>
  <c r="AY396" i="4"/>
  <c r="AZ396" i="4"/>
  <c r="AF399" i="4"/>
  <c r="T403" i="4"/>
  <c r="AK403" i="4"/>
  <c r="AM403" i="4" s="1"/>
  <c r="AW397" i="4"/>
  <c r="BD397" i="4" s="1"/>
  <c r="BI397" i="4" s="1"/>
  <c r="T402" i="4"/>
  <c r="AK402" i="4"/>
  <c r="AM402" i="4" s="1"/>
  <c r="AA400" i="4"/>
  <c r="AH398" i="4"/>
  <c r="AI398" i="4"/>
  <c r="E404" i="4"/>
  <c r="N404" i="4" s="1"/>
  <c r="AA401" i="4"/>
  <c r="AG399" i="4"/>
  <c r="AI399" i="4" s="1"/>
  <c r="AL398" i="4"/>
  <c r="AN398" i="4" s="1"/>
  <c r="Z403" i="4"/>
  <c r="AK395" i="2"/>
  <c r="AM395" i="2" s="1"/>
  <c r="AH392" i="2"/>
  <c r="T395" i="2"/>
  <c r="V395" i="2" s="1"/>
  <c r="AV390" i="2"/>
  <c r="BC390" i="2" s="1"/>
  <c r="BB389" i="2"/>
  <c r="AE393" i="2"/>
  <c r="AO391" i="2"/>
  <c r="AU391" i="2" s="1"/>
  <c r="AF393" i="2"/>
  <c r="AW390" i="2"/>
  <c r="BD390" i="2" s="1"/>
  <c r="BI390" i="2" s="1"/>
  <c r="BG389" i="2"/>
  <c r="BL389" i="2" s="1"/>
  <c r="BH389" i="2"/>
  <c r="E396" i="2"/>
  <c r="Q396" i="2" s="1"/>
  <c r="AX390" i="2"/>
  <c r="BE390" i="2" s="1"/>
  <c r="BJ390" i="2" s="1"/>
  <c r="AA394" i="2"/>
  <c r="AG393" i="2"/>
  <c r="AO392" i="2"/>
  <c r="AU392" i="2" s="1"/>
  <c r="AJ399" i="4" l="1"/>
  <c r="AL399" i="4"/>
  <c r="AN399" i="4" s="1"/>
  <c r="AO399" i="4" s="1"/>
  <c r="AH399" i="4"/>
  <c r="AO398" i="4"/>
  <c r="AP398" i="4" s="1"/>
  <c r="AB401" i="4"/>
  <c r="AC401" i="4"/>
  <c r="AD401" i="4"/>
  <c r="K404" i="4"/>
  <c r="AB400" i="4"/>
  <c r="AC400" i="4"/>
  <c r="AD400" i="4"/>
  <c r="W403" i="4"/>
  <c r="U403" i="4"/>
  <c r="V403" i="4"/>
  <c r="BH397" i="4"/>
  <c r="BF397" i="4"/>
  <c r="BK397" i="4" s="1"/>
  <c r="BG397" i="4"/>
  <c r="BL397" i="4" s="1"/>
  <c r="W402" i="4"/>
  <c r="V402" i="4"/>
  <c r="U402" i="4"/>
  <c r="AY397" i="4"/>
  <c r="Q404" i="4"/>
  <c r="D405" i="4"/>
  <c r="BB396" i="4"/>
  <c r="BA397" i="4"/>
  <c r="BG396" i="4"/>
  <c r="BL396" i="4" s="1"/>
  <c r="BF396" i="4"/>
  <c r="BK396" i="4" s="1"/>
  <c r="BH396" i="4"/>
  <c r="AZ397" i="4"/>
  <c r="U395" i="2"/>
  <c r="W395" i="2"/>
  <c r="AP392" i="2"/>
  <c r="AS392" i="2"/>
  <c r="AH393" i="2"/>
  <c r="BF390" i="2"/>
  <c r="BK390" i="2" s="1"/>
  <c r="AJ393" i="2"/>
  <c r="AY390" i="2"/>
  <c r="AS391" i="2"/>
  <c r="AQ392" i="2"/>
  <c r="AR392" i="2"/>
  <c r="D397" i="2"/>
  <c r="AT391" i="2"/>
  <c r="BA390" i="2"/>
  <c r="AC394" i="2"/>
  <c r="AB394" i="2"/>
  <c r="AD394" i="2"/>
  <c r="N396" i="2"/>
  <c r="AP391" i="2"/>
  <c r="AI393" i="2"/>
  <c r="BG390" i="2"/>
  <c r="BL390" i="2" s="1"/>
  <c r="BH390" i="2"/>
  <c r="AL393" i="2"/>
  <c r="AN393" i="2" s="1"/>
  <c r="AT392" i="2"/>
  <c r="K396" i="2"/>
  <c r="Z396" i="2" s="1"/>
  <c r="AQ391" i="2"/>
  <c r="AR391" i="2"/>
  <c r="AZ390" i="2"/>
  <c r="AA395" i="2" l="1"/>
  <c r="AS399" i="4"/>
  <c r="AQ398" i="4"/>
  <c r="AE400" i="4"/>
  <c r="AE401" i="4"/>
  <c r="AT399" i="4"/>
  <c r="AG400" i="4"/>
  <c r="AR399" i="4"/>
  <c r="AP399" i="4"/>
  <c r="AF401" i="4"/>
  <c r="AU398" i="4"/>
  <c r="AT398" i="4"/>
  <c r="BB397" i="4"/>
  <c r="AA403" i="4"/>
  <c r="AU399" i="4"/>
  <c r="D406" i="4"/>
  <c r="E405" i="4"/>
  <c r="Q405" i="4" s="1"/>
  <c r="K405" i="4"/>
  <c r="AA402" i="4"/>
  <c r="AR398" i="4"/>
  <c r="AK404" i="4"/>
  <c r="AM404" i="4" s="1"/>
  <c r="AQ399" i="4"/>
  <c r="Z404" i="4"/>
  <c r="AF400" i="4"/>
  <c r="AJ400" i="4" s="1"/>
  <c r="AG401" i="4"/>
  <c r="AS398" i="4"/>
  <c r="T404" i="4"/>
  <c r="BB390" i="2"/>
  <c r="AG394" i="2"/>
  <c r="AV391" i="2"/>
  <c r="AX391" i="2"/>
  <c r="BE391" i="2" s="1"/>
  <c r="BJ391" i="2" s="1"/>
  <c r="AW391" i="2"/>
  <c r="BD391" i="2" s="1"/>
  <c r="BI391" i="2" s="1"/>
  <c r="AE394" i="2"/>
  <c r="AF394" i="2"/>
  <c r="E397" i="2"/>
  <c r="N397" i="2" s="1"/>
  <c r="AO393" i="2"/>
  <c r="AQ393" i="2" s="1"/>
  <c r="AW392" i="2"/>
  <c r="BD392" i="2" s="1"/>
  <c r="BI392" i="2" s="1"/>
  <c r="AX392" i="2"/>
  <c r="BE392" i="2" s="1"/>
  <c r="BJ392" i="2" s="1"/>
  <c r="T396" i="2"/>
  <c r="AK396" i="2"/>
  <c r="AM396" i="2" s="1"/>
  <c r="AV392" i="2"/>
  <c r="AB395" i="2"/>
  <c r="AC395" i="2"/>
  <c r="AD395" i="2"/>
  <c r="AH401" i="4" l="1"/>
  <c r="AJ401" i="4"/>
  <c r="AI400" i="4"/>
  <c r="Z405" i="4"/>
  <c r="AH400" i="4"/>
  <c r="N405" i="4"/>
  <c r="AI401" i="4"/>
  <c r="AW398" i="4"/>
  <c r="BD398" i="4" s="1"/>
  <c r="BI398" i="4" s="1"/>
  <c r="AV398" i="4"/>
  <c r="AX398" i="4"/>
  <c r="BE398" i="4" s="1"/>
  <c r="BJ398" i="4" s="1"/>
  <c r="AB402" i="4"/>
  <c r="AC402" i="4"/>
  <c r="AD402" i="4"/>
  <c r="AL401" i="4"/>
  <c r="AN401" i="4" s="1"/>
  <c r="AL400" i="4"/>
  <c r="AN400" i="4" s="1"/>
  <c r="AX399" i="4"/>
  <c r="BE399" i="4" s="1"/>
  <c r="BJ399" i="4" s="1"/>
  <c r="AV399" i="4"/>
  <c r="AW399" i="4"/>
  <c r="BD399" i="4" s="1"/>
  <c r="BI399" i="4" s="1"/>
  <c r="D407" i="4"/>
  <c r="E406" i="4"/>
  <c r="K406" i="4"/>
  <c r="N406" i="4"/>
  <c r="Q406" i="4"/>
  <c r="AB403" i="4"/>
  <c r="AC403" i="4"/>
  <c r="AD403" i="4"/>
  <c r="W404" i="4"/>
  <c r="V404" i="4"/>
  <c r="U404" i="4"/>
  <c r="Q397" i="2"/>
  <c r="AT393" i="2"/>
  <c r="AU393" i="2"/>
  <c r="AP393" i="2"/>
  <c r="AS393" i="2"/>
  <c r="AR393" i="2"/>
  <c r="AG395" i="2"/>
  <c r="AJ394" i="2"/>
  <c r="AE395" i="2"/>
  <c r="AY392" i="2"/>
  <c r="BA392" i="2"/>
  <c r="BC392" i="2"/>
  <c r="BF392" i="2" s="1"/>
  <c r="BK392" i="2" s="1"/>
  <c r="AZ392" i="2"/>
  <c r="K397" i="2"/>
  <c r="T397" i="2" s="1"/>
  <c r="AL394" i="2"/>
  <c r="AN394" i="2" s="1"/>
  <c r="AI394" i="2"/>
  <c r="BA391" i="2"/>
  <c r="AY391" i="2"/>
  <c r="AZ391" i="2"/>
  <c r="BC391" i="2"/>
  <c r="BF391" i="2" s="1"/>
  <c r="BK391" i="2" s="1"/>
  <c r="AF395" i="2"/>
  <c r="AJ395" i="2" s="1"/>
  <c r="W396" i="2"/>
  <c r="V396" i="2"/>
  <c r="U396" i="2"/>
  <c r="D398" i="2"/>
  <c r="AH394" i="2"/>
  <c r="AG403" i="4" l="1"/>
  <c r="AG402" i="4"/>
  <c r="Z406" i="4"/>
  <c r="AF402" i="4"/>
  <c r="AA404" i="4"/>
  <c r="AF403" i="4"/>
  <c r="T406" i="4"/>
  <c r="AK406" i="4"/>
  <c r="AM406" i="4" s="1"/>
  <c r="AZ399" i="4"/>
  <c r="BC399" i="4"/>
  <c r="AY399" i="4"/>
  <c r="BA399" i="4"/>
  <c r="T405" i="4"/>
  <c r="AK405" i="4"/>
  <c r="AM405" i="4" s="1"/>
  <c r="AE403" i="4"/>
  <c r="BC398" i="4"/>
  <c r="AY398" i="4"/>
  <c r="BA398" i="4"/>
  <c r="AZ398" i="4"/>
  <c r="AO400" i="4"/>
  <c r="AR400" i="4" s="1"/>
  <c r="AE402" i="4"/>
  <c r="D408" i="4"/>
  <c r="E407" i="4"/>
  <c r="N407" i="4"/>
  <c r="Q407" i="4"/>
  <c r="K407" i="4"/>
  <c r="AO401" i="4"/>
  <c r="AU401" i="4" s="1"/>
  <c r="AX393" i="2"/>
  <c r="BE393" i="2" s="1"/>
  <c r="BJ393" i="2" s="1"/>
  <c r="AV393" i="2"/>
  <c r="BC393" i="2" s="1"/>
  <c r="AW393" i="2"/>
  <c r="BD393" i="2" s="1"/>
  <c r="BI393" i="2" s="1"/>
  <c r="AK397" i="2"/>
  <c r="AM397" i="2" s="1"/>
  <c r="BB391" i="2"/>
  <c r="Z397" i="2"/>
  <c r="U397" i="2"/>
  <c r="W397" i="2"/>
  <c r="V397" i="2"/>
  <c r="AO394" i="2"/>
  <c r="AS394" i="2" s="1"/>
  <c r="BB392" i="2"/>
  <c r="E398" i="2"/>
  <c r="N398" i="2" s="1"/>
  <c r="K398" i="2"/>
  <c r="D399" i="2"/>
  <c r="AH395" i="2"/>
  <c r="BH392" i="2"/>
  <c r="BG392" i="2"/>
  <c r="BL392" i="2" s="1"/>
  <c r="AL395" i="2"/>
  <c r="AN395" i="2" s="1"/>
  <c r="AI395" i="2"/>
  <c r="AA396" i="2"/>
  <c r="BH391" i="2"/>
  <c r="BG391" i="2"/>
  <c r="BL391" i="2" s="1"/>
  <c r="AP401" i="4" l="1"/>
  <c r="AH402" i="4"/>
  <c r="AS401" i="4"/>
  <c r="AS400" i="4"/>
  <c r="AT401" i="4"/>
  <c r="AQ401" i="4"/>
  <c r="AT400" i="4"/>
  <c r="AU400" i="4"/>
  <c r="AX400" i="4" s="1"/>
  <c r="BE400" i="4" s="1"/>
  <c r="BJ400" i="4" s="1"/>
  <c r="BB398" i="4"/>
  <c r="AP400" i="4"/>
  <c r="BB399" i="4"/>
  <c r="AR401" i="4"/>
  <c r="AX401" i="4" s="1"/>
  <c r="BE401" i="4" s="1"/>
  <c r="BJ401" i="4" s="1"/>
  <c r="AQ400" i="4"/>
  <c r="E408" i="4"/>
  <c r="K408" i="4" s="1"/>
  <c r="Q408" i="4"/>
  <c r="AL402" i="4"/>
  <c r="AN402" i="4" s="1"/>
  <c r="AI402" i="4"/>
  <c r="W406" i="4"/>
  <c r="U406" i="4"/>
  <c r="V406" i="4"/>
  <c r="Z407" i="4"/>
  <c r="BG398" i="4"/>
  <c r="BL398" i="4" s="1"/>
  <c r="BH398" i="4"/>
  <c r="BF398" i="4"/>
  <c r="BK398" i="4" s="1"/>
  <c r="AL403" i="4"/>
  <c r="AN403" i="4" s="1"/>
  <c r="AI403" i="4"/>
  <c r="BF399" i="4"/>
  <c r="BK399" i="4" s="1"/>
  <c r="BH399" i="4"/>
  <c r="BG399" i="4"/>
  <c r="BL399" i="4" s="1"/>
  <c r="AJ403" i="4"/>
  <c r="T407" i="4"/>
  <c r="AK407" i="4"/>
  <c r="AM407" i="4" s="1"/>
  <c r="AJ402" i="4"/>
  <c r="W405" i="4"/>
  <c r="U405" i="4"/>
  <c r="V405" i="4"/>
  <c r="AH403" i="4"/>
  <c r="AB404" i="4"/>
  <c r="AC404" i="4"/>
  <c r="AD404" i="4"/>
  <c r="BF393" i="2"/>
  <c r="BK393" i="2" s="1"/>
  <c r="AZ393" i="2"/>
  <c r="Q398" i="2"/>
  <c r="Z398" i="2" s="1"/>
  <c r="BA393" i="2"/>
  <c r="AY393" i="2"/>
  <c r="BG393" i="2"/>
  <c r="BL393" i="2" s="1"/>
  <c r="BH393" i="2"/>
  <c r="AT394" i="2"/>
  <c r="AP394" i="2"/>
  <c r="E399" i="2"/>
  <c r="K399" i="2" s="1"/>
  <c r="AK398" i="2"/>
  <c r="AM398" i="2" s="1"/>
  <c r="T398" i="2"/>
  <c r="AR394" i="2"/>
  <c r="AQ394" i="2"/>
  <c r="AB396" i="2"/>
  <c r="AC396" i="2"/>
  <c r="AD396" i="2"/>
  <c r="AO395" i="2"/>
  <c r="AP395" i="2" s="1"/>
  <c r="AU394" i="2"/>
  <c r="AA397" i="2"/>
  <c r="AV401" i="4" l="1"/>
  <c r="BC401" i="4" s="1"/>
  <c r="AW400" i="4"/>
  <c r="BD400" i="4" s="1"/>
  <c r="BI400" i="4" s="1"/>
  <c r="AV400" i="4"/>
  <c r="BC400" i="4" s="1"/>
  <c r="AW401" i="4"/>
  <c r="BD401" i="4" s="1"/>
  <c r="BI401" i="4" s="1"/>
  <c r="AG404" i="4"/>
  <c r="AA405" i="4"/>
  <c r="W407" i="4"/>
  <c r="U407" i="4"/>
  <c r="V407" i="4"/>
  <c r="AO403" i="4"/>
  <c r="AS403" i="4" s="1"/>
  <c r="AO402" i="4"/>
  <c r="AT402" i="4" s="1"/>
  <c r="AA406" i="4"/>
  <c r="Z408" i="4"/>
  <c r="D409" i="4"/>
  <c r="AF404" i="4"/>
  <c r="N408" i="4"/>
  <c r="AE404" i="4"/>
  <c r="BB393" i="2"/>
  <c r="AG396" i="2"/>
  <c r="AT395" i="2"/>
  <c r="N399" i="2"/>
  <c r="AQ395" i="2"/>
  <c r="AF396" i="2"/>
  <c r="AV394" i="2"/>
  <c r="AX394" i="2"/>
  <c r="BE394" i="2" s="1"/>
  <c r="BJ394" i="2" s="1"/>
  <c r="AW394" i="2"/>
  <c r="BD394" i="2" s="1"/>
  <c r="BI394" i="2" s="1"/>
  <c r="D400" i="2"/>
  <c r="AR395" i="2"/>
  <c r="AB397" i="2"/>
  <c r="AC397" i="2"/>
  <c r="AD397" i="2"/>
  <c r="AU395" i="2"/>
  <c r="AS395" i="2"/>
  <c r="AE396" i="2"/>
  <c r="V398" i="2"/>
  <c r="U398" i="2"/>
  <c r="W398" i="2"/>
  <c r="Q399" i="2"/>
  <c r="Z399" i="2" s="1"/>
  <c r="BA400" i="4" l="1"/>
  <c r="AY400" i="4"/>
  <c r="AZ400" i="4"/>
  <c r="AY401" i="4"/>
  <c r="BA401" i="4"/>
  <c r="AZ401" i="4"/>
  <c r="AH404" i="4"/>
  <c r="AT403" i="4"/>
  <c r="AP403" i="4"/>
  <c r="AP402" i="4"/>
  <c r="AQ402" i="4"/>
  <c r="AU402" i="4"/>
  <c r="AU403" i="4"/>
  <c r="AS402" i="4"/>
  <c r="AJ404" i="4"/>
  <c r="AR402" i="4"/>
  <c r="AX402" i="4" s="1"/>
  <c r="BE402" i="4" s="1"/>
  <c r="BJ402" i="4" s="1"/>
  <c r="AQ403" i="4"/>
  <c r="AL404" i="4"/>
  <c r="AN404" i="4" s="1"/>
  <c r="AI404" i="4"/>
  <c r="BG400" i="4"/>
  <c r="BL400" i="4" s="1"/>
  <c r="BF400" i="4"/>
  <c r="BK400" i="4" s="1"/>
  <c r="BH400" i="4"/>
  <c r="AB405" i="4"/>
  <c r="AC405" i="4"/>
  <c r="AD405" i="4"/>
  <c r="T408" i="4"/>
  <c r="AK408" i="4"/>
  <c r="AM408" i="4" s="1"/>
  <c r="AB406" i="4"/>
  <c r="AC406" i="4"/>
  <c r="AD406" i="4"/>
  <c r="BH401" i="4"/>
  <c r="BF401" i="4"/>
  <c r="BK401" i="4" s="1"/>
  <c r="BG401" i="4"/>
  <c r="BL401" i="4" s="1"/>
  <c r="E409" i="4"/>
  <c r="Q409" i="4" s="1"/>
  <c r="N409" i="4"/>
  <c r="AR403" i="4"/>
  <c r="AA407" i="4"/>
  <c r="AG397" i="2"/>
  <c r="AJ396" i="2"/>
  <c r="AL396" i="2"/>
  <c r="AN396" i="2" s="1"/>
  <c r="AI396" i="2"/>
  <c r="AF397" i="2"/>
  <c r="AE397" i="2"/>
  <c r="E400" i="2"/>
  <c r="D401" i="2" s="1"/>
  <c r="AH396" i="2"/>
  <c r="AA398" i="2"/>
  <c r="AV395" i="2"/>
  <c r="AX395" i="2"/>
  <c r="BE395" i="2" s="1"/>
  <c r="BJ395" i="2" s="1"/>
  <c r="AW395" i="2"/>
  <c r="BD395" i="2" s="1"/>
  <c r="BI395" i="2" s="1"/>
  <c r="AY394" i="2"/>
  <c r="BA394" i="2"/>
  <c r="AZ394" i="2"/>
  <c r="BC394" i="2"/>
  <c r="BF394" i="2" s="1"/>
  <c r="BK394" i="2" s="1"/>
  <c r="T399" i="2"/>
  <c r="AK399" i="2"/>
  <c r="AM399" i="2" s="1"/>
  <c r="BB401" i="4" l="1"/>
  <c r="BB400" i="4"/>
  <c r="AW402" i="4"/>
  <c r="BD402" i="4" s="1"/>
  <c r="BI402" i="4" s="1"/>
  <c r="AV402" i="4"/>
  <c r="AE406" i="4"/>
  <c r="AG405" i="4"/>
  <c r="AX403" i="4"/>
  <c r="BE403" i="4" s="1"/>
  <c r="BJ403" i="4" s="1"/>
  <c r="AV403" i="4"/>
  <c r="AW403" i="4"/>
  <c r="BD403" i="4" s="1"/>
  <c r="BI403" i="4" s="1"/>
  <c r="AB407" i="4"/>
  <c r="AC407" i="4"/>
  <c r="AD407" i="4"/>
  <c r="K409" i="4"/>
  <c r="D410" i="4"/>
  <c r="AG406" i="4"/>
  <c r="AF405" i="4"/>
  <c r="AF406" i="4"/>
  <c r="W408" i="4"/>
  <c r="U408" i="4"/>
  <c r="V408" i="4"/>
  <c r="AE405" i="4"/>
  <c r="AO404" i="4"/>
  <c r="AQ404" i="4" s="1"/>
  <c r="N400" i="2"/>
  <c r="Q400" i="2"/>
  <c r="AJ397" i="2"/>
  <c r="E401" i="2"/>
  <c r="N401" i="2" s="1"/>
  <c r="BG394" i="2"/>
  <c r="BL394" i="2" s="1"/>
  <c r="BH394" i="2"/>
  <c r="AC398" i="2"/>
  <c r="AB398" i="2"/>
  <c r="AD398" i="2"/>
  <c r="AO396" i="2"/>
  <c r="AR396" i="2" s="1"/>
  <c r="AL397" i="2"/>
  <c r="AN397" i="2" s="1"/>
  <c r="AI397" i="2"/>
  <c r="BC395" i="2"/>
  <c r="BF395" i="2" s="1"/>
  <c r="BK395" i="2" s="1"/>
  <c r="BA395" i="2"/>
  <c r="AZ395" i="2"/>
  <c r="AY395" i="2"/>
  <c r="V399" i="2"/>
  <c r="W399" i="2"/>
  <c r="U399" i="2"/>
  <c r="BB394" i="2"/>
  <c r="K400" i="2"/>
  <c r="AK400" i="2" s="1"/>
  <c r="AM400" i="2" s="1"/>
  <c r="AH397" i="2"/>
  <c r="AY402" i="4" l="1"/>
  <c r="BC402" i="4"/>
  <c r="BG402" i="4" s="1"/>
  <c r="BL402" i="4" s="1"/>
  <c r="AJ406" i="4"/>
  <c r="AZ402" i="4"/>
  <c r="BA402" i="4"/>
  <c r="AR404" i="4"/>
  <c r="AU404" i="4"/>
  <c r="AP404" i="4"/>
  <c r="AS404" i="4"/>
  <c r="AT404" i="4"/>
  <c r="AJ405" i="4"/>
  <c r="AH406" i="4"/>
  <c r="AF407" i="4"/>
  <c r="AI406" i="4"/>
  <c r="AA408" i="4"/>
  <c r="E410" i="4"/>
  <c r="N410" i="4" s="1"/>
  <c r="AE407" i="4"/>
  <c r="AL406" i="4"/>
  <c r="AN406" i="4" s="1"/>
  <c r="AZ403" i="4"/>
  <c r="BC403" i="4"/>
  <c r="AY403" i="4"/>
  <c r="BA403" i="4"/>
  <c r="AK409" i="4"/>
  <c r="AM409" i="4" s="1"/>
  <c r="AL405" i="4"/>
  <c r="AN405" i="4" s="1"/>
  <c r="AI405" i="4"/>
  <c r="AG407" i="4"/>
  <c r="AH405" i="4"/>
  <c r="T409" i="4"/>
  <c r="Z409" i="4"/>
  <c r="K401" i="2"/>
  <c r="AK401" i="2" s="1"/>
  <c r="AM401" i="2" s="1"/>
  <c r="AF398" i="2"/>
  <c r="AA399" i="2"/>
  <c r="AT396" i="2"/>
  <c r="Q401" i="2"/>
  <c r="AU396" i="2"/>
  <c r="AX396" i="2" s="1"/>
  <c r="BE396" i="2" s="1"/>
  <c r="BJ396" i="2" s="1"/>
  <c r="T400" i="2"/>
  <c r="BG395" i="2"/>
  <c r="BL395" i="2" s="1"/>
  <c r="BH395" i="2"/>
  <c r="AO397" i="2"/>
  <c r="AU397" i="2" s="1"/>
  <c r="AP396" i="2"/>
  <c r="AG398" i="2"/>
  <c r="BB395" i="2"/>
  <c r="AS396" i="2"/>
  <c r="AQ396" i="2"/>
  <c r="AE398" i="2"/>
  <c r="D402" i="2"/>
  <c r="Z400" i="2"/>
  <c r="AW404" i="4" l="1"/>
  <c r="BD404" i="4" s="1"/>
  <c r="BI404" i="4" s="1"/>
  <c r="BF402" i="4"/>
  <c r="BK402" i="4" s="1"/>
  <c r="BH402" i="4"/>
  <c r="AX404" i="4"/>
  <c r="BE404" i="4" s="1"/>
  <c r="BJ404" i="4" s="1"/>
  <c r="BB402" i="4"/>
  <c r="AH407" i="4"/>
  <c r="AV404" i="4"/>
  <c r="BC404" i="4" s="1"/>
  <c r="W409" i="4"/>
  <c r="V409" i="4"/>
  <c r="U409" i="4"/>
  <c r="AO406" i="4"/>
  <c r="AS406" i="4" s="1"/>
  <c r="Q410" i="4"/>
  <c r="AL407" i="4"/>
  <c r="AN407" i="4" s="1"/>
  <c r="AI407" i="4"/>
  <c r="AO405" i="4"/>
  <c r="AT405" i="4" s="1"/>
  <c r="BB403" i="4"/>
  <c r="K410" i="4"/>
  <c r="D411" i="4"/>
  <c r="AJ407" i="4"/>
  <c r="Z401" i="2"/>
  <c r="AH398" i="2"/>
  <c r="BF403" i="4"/>
  <c r="BK403" i="4" s="1"/>
  <c r="BH403" i="4"/>
  <c r="BG403" i="4"/>
  <c r="BL403" i="4" s="1"/>
  <c r="AB408" i="4"/>
  <c r="AC408" i="4"/>
  <c r="AD408" i="4"/>
  <c r="AV396" i="2"/>
  <c r="BC396" i="2" s="1"/>
  <c r="T401" i="2"/>
  <c r="W401" i="2" s="1"/>
  <c r="AT397" i="2"/>
  <c r="AP397" i="2"/>
  <c r="AQ397" i="2"/>
  <c r="AR397" i="2"/>
  <c r="AS397" i="2"/>
  <c r="U400" i="2"/>
  <c r="V400" i="2"/>
  <c r="W400" i="2"/>
  <c r="E402" i="2"/>
  <c r="Q402" i="2" s="1"/>
  <c r="D403" i="2"/>
  <c r="AW396" i="2"/>
  <c r="BD396" i="2" s="1"/>
  <c r="BI396" i="2" s="1"/>
  <c r="AL398" i="2"/>
  <c r="AN398" i="2" s="1"/>
  <c r="AI398" i="2"/>
  <c r="AB399" i="2"/>
  <c r="AC399" i="2"/>
  <c r="AD399" i="2"/>
  <c r="AJ398" i="2"/>
  <c r="BA404" i="4" l="1"/>
  <c r="AZ404" i="4"/>
  <c r="AY404" i="4"/>
  <c r="AQ405" i="4"/>
  <c r="AS405" i="4"/>
  <c r="AU405" i="4"/>
  <c r="AG408" i="4"/>
  <c r="AR405" i="4"/>
  <c r="AP405" i="4"/>
  <c r="E411" i="4"/>
  <c r="D412" i="4" s="1"/>
  <c r="Q411" i="4"/>
  <c r="K411" i="4"/>
  <c r="AO407" i="4"/>
  <c r="AQ407" i="4" s="1"/>
  <c r="AU406" i="4"/>
  <c r="AT406" i="4"/>
  <c r="BG404" i="4"/>
  <c r="BL404" i="4" s="1"/>
  <c r="BF404" i="4"/>
  <c r="BK404" i="4" s="1"/>
  <c r="BH404" i="4"/>
  <c r="AP406" i="4"/>
  <c r="AF408" i="4"/>
  <c r="Z410" i="4"/>
  <c r="AQ406" i="4"/>
  <c r="AK410" i="4"/>
  <c r="AM410" i="4" s="1"/>
  <c r="AE408" i="4"/>
  <c r="AR406" i="4"/>
  <c r="AA409" i="4"/>
  <c r="T410" i="4"/>
  <c r="V401" i="2"/>
  <c r="U401" i="2"/>
  <c r="BF396" i="2"/>
  <c r="BK396" i="2" s="1"/>
  <c r="AV397" i="2"/>
  <c r="BC397" i="2" s="1"/>
  <c r="AX397" i="2"/>
  <c r="BE397" i="2" s="1"/>
  <c r="BJ397" i="2" s="1"/>
  <c r="AW397" i="2"/>
  <c r="BD397" i="2" s="1"/>
  <c r="BI397" i="2" s="1"/>
  <c r="BA396" i="2"/>
  <c r="AG399" i="2"/>
  <c r="AY396" i="2"/>
  <c r="AZ396" i="2"/>
  <c r="K402" i="2"/>
  <c r="Z402" i="2" s="1"/>
  <c r="AE399" i="2"/>
  <c r="AO398" i="2"/>
  <c r="AP398" i="2" s="1"/>
  <c r="AA400" i="2"/>
  <c r="E403" i="2"/>
  <c r="D404" i="2" s="1"/>
  <c r="AF399" i="2"/>
  <c r="BH396" i="2"/>
  <c r="BG396" i="2"/>
  <c r="BL396" i="2" s="1"/>
  <c r="N402" i="2"/>
  <c r="BB404" i="4" l="1"/>
  <c r="AV405" i="4"/>
  <c r="Z411" i="4"/>
  <c r="AW405" i="4"/>
  <c r="BD405" i="4" s="1"/>
  <c r="BI405" i="4" s="1"/>
  <c r="AX405" i="4"/>
  <c r="BE405" i="4" s="1"/>
  <c r="BJ405" i="4" s="1"/>
  <c r="AU407" i="4"/>
  <c r="AJ408" i="4"/>
  <c r="E412" i="4"/>
  <c r="K412" i="4" s="1"/>
  <c r="AA401" i="2"/>
  <c r="AC401" i="2" s="1"/>
  <c r="AL408" i="4"/>
  <c r="AN408" i="4" s="1"/>
  <c r="AI408" i="4"/>
  <c r="AT407" i="4"/>
  <c r="W410" i="4"/>
  <c r="U410" i="4"/>
  <c r="V410" i="4"/>
  <c r="AX406" i="4"/>
  <c r="BE406" i="4" s="1"/>
  <c r="BJ406" i="4" s="1"/>
  <c r="AW406" i="4"/>
  <c r="BD406" i="4" s="1"/>
  <c r="BI406" i="4" s="1"/>
  <c r="AV406" i="4"/>
  <c r="AH408" i="4"/>
  <c r="AS407" i="4"/>
  <c r="AR407" i="4"/>
  <c r="BC405" i="4"/>
  <c r="AB409" i="4"/>
  <c r="AC409" i="4"/>
  <c r="AD409" i="4"/>
  <c r="AP407" i="4"/>
  <c r="N411" i="4"/>
  <c r="BF397" i="2"/>
  <c r="BK397" i="2" s="1"/>
  <c r="AZ397" i="2"/>
  <c r="BA397" i="2"/>
  <c r="AY397" i="2"/>
  <c r="BB396" i="2"/>
  <c r="Q403" i="2"/>
  <c r="K403" i="2"/>
  <c r="AR398" i="2"/>
  <c r="BH397" i="2"/>
  <c r="BG397" i="2"/>
  <c r="BL397" i="2" s="1"/>
  <c r="T402" i="2"/>
  <c r="AK402" i="2"/>
  <c r="AM402" i="2" s="1"/>
  <c r="E404" i="2"/>
  <c r="Q404" i="2" s="1"/>
  <c r="AC400" i="2"/>
  <c r="AB400" i="2"/>
  <c r="AD400" i="2"/>
  <c r="AT398" i="2"/>
  <c r="AU398" i="2"/>
  <c r="AS398" i="2"/>
  <c r="AL399" i="2"/>
  <c r="AN399" i="2" s="1"/>
  <c r="AI399" i="2"/>
  <c r="AH399" i="2"/>
  <c r="AJ399" i="2"/>
  <c r="N403" i="2"/>
  <c r="AQ398" i="2"/>
  <c r="AB401" i="2" l="1"/>
  <c r="AD401" i="2"/>
  <c r="AY405" i="4"/>
  <c r="AZ405" i="4"/>
  <c r="BA405" i="4"/>
  <c r="AE409" i="4"/>
  <c r="AF409" i="4"/>
  <c r="AO408" i="4"/>
  <c r="AT408" i="4" s="1"/>
  <c r="Q412" i="4"/>
  <c r="Z412" i="4" s="1"/>
  <c r="T411" i="4"/>
  <c r="AK411" i="4"/>
  <c r="AM411" i="4" s="1"/>
  <c r="BC406" i="4"/>
  <c r="AY406" i="4"/>
  <c r="BA406" i="4"/>
  <c r="AZ406" i="4"/>
  <c r="AA410" i="4"/>
  <c r="N412" i="4"/>
  <c r="D413" i="4"/>
  <c r="AG409" i="4"/>
  <c r="AH409" i="4" s="1"/>
  <c r="BH405" i="4"/>
  <c r="BF405" i="4"/>
  <c r="BK405" i="4" s="1"/>
  <c r="BG405" i="4"/>
  <c r="BL405" i="4" s="1"/>
  <c r="AX407" i="4"/>
  <c r="BE407" i="4" s="1"/>
  <c r="BJ407" i="4" s="1"/>
  <c r="AW407" i="4"/>
  <c r="BD407" i="4" s="1"/>
  <c r="BI407" i="4" s="1"/>
  <c r="AV407" i="4"/>
  <c r="K404" i="2"/>
  <c r="BB397" i="2"/>
  <c r="D405" i="2"/>
  <c r="E405" i="2" s="1"/>
  <c r="Z403" i="2"/>
  <c r="N404" i="2"/>
  <c r="AE400" i="2"/>
  <c r="T403" i="2"/>
  <c r="AK403" i="2"/>
  <c r="AM403" i="2" s="1"/>
  <c r="AO399" i="2"/>
  <c r="AR399" i="2" s="1"/>
  <c r="AG400" i="2"/>
  <c r="V402" i="2"/>
  <c r="W402" i="2"/>
  <c r="U402" i="2"/>
  <c r="AW398" i="2"/>
  <c r="BD398" i="2" s="1"/>
  <c r="BI398" i="2" s="1"/>
  <c r="AV398" i="2"/>
  <c r="AX398" i="2"/>
  <c r="BE398" i="2" s="1"/>
  <c r="BJ398" i="2" s="1"/>
  <c r="AF400" i="2"/>
  <c r="Z404" i="2"/>
  <c r="AF401" i="2" l="1"/>
  <c r="AE401" i="2"/>
  <c r="AG401" i="2"/>
  <c r="AL401" i="2" s="1"/>
  <c r="AN401" i="2" s="1"/>
  <c r="BB405" i="4"/>
  <c r="AJ409" i="4"/>
  <c r="AK404" i="2"/>
  <c r="AM404" i="2" s="1"/>
  <c r="AP408" i="4"/>
  <c r="AU408" i="4"/>
  <c r="AR408" i="4"/>
  <c r="AS408" i="4"/>
  <c r="AQ408" i="4"/>
  <c r="AI409" i="4"/>
  <c r="D414" i="4"/>
  <c r="E413" i="4"/>
  <c r="N413" i="4" s="1"/>
  <c r="K413" i="4"/>
  <c r="BB406" i="4"/>
  <c r="AL409" i="4"/>
  <c r="AN409" i="4" s="1"/>
  <c r="BA407" i="4"/>
  <c r="AZ407" i="4"/>
  <c r="BC407" i="4"/>
  <c r="AY407" i="4"/>
  <c r="T412" i="4"/>
  <c r="AK412" i="4"/>
  <c r="AM412" i="4" s="1"/>
  <c r="AB410" i="4"/>
  <c r="AC410" i="4"/>
  <c r="AD410" i="4"/>
  <c r="BG406" i="4"/>
  <c r="BL406" i="4" s="1"/>
  <c r="BF406" i="4"/>
  <c r="BK406" i="4" s="1"/>
  <c r="BH406" i="4"/>
  <c r="W411" i="4"/>
  <c r="U411" i="4"/>
  <c r="V411" i="4"/>
  <c r="Q405" i="2"/>
  <c r="D406" i="2"/>
  <c r="AI400" i="2"/>
  <c r="T404" i="2"/>
  <c r="V404" i="2" s="1"/>
  <c r="AJ400" i="2"/>
  <c r="AJ401" i="2"/>
  <c r="K405" i="2"/>
  <c r="N405" i="2"/>
  <c r="AA402" i="2"/>
  <c r="AB402" i="2" s="1"/>
  <c r="AP399" i="2"/>
  <c r="BC398" i="2"/>
  <c r="BF398" i="2" s="1"/>
  <c r="BK398" i="2" s="1"/>
  <c r="BA398" i="2"/>
  <c r="AY398" i="2"/>
  <c r="AZ398" i="2"/>
  <c r="AT399" i="2"/>
  <c r="AQ399" i="2"/>
  <c r="AH401" i="2"/>
  <c r="E406" i="2"/>
  <c r="Q406" i="2" s="1"/>
  <c r="AH400" i="2"/>
  <c r="AS399" i="2"/>
  <c r="AL400" i="2"/>
  <c r="AN400" i="2" s="1"/>
  <c r="AI401" i="2"/>
  <c r="AU399" i="2"/>
  <c r="V403" i="2"/>
  <c r="U403" i="2"/>
  <c r="W403" i="2"/>
  <c r="AW408" i="4" l="1"/>
  <c r="BD408" i="4" s="1"/>
  <c r="BI408" i="4" s="1"/>
  <c r="AV408" i="4"/>
  <c r="AX408" i="4"/>
  <c r="BE408" i="4" s="1"/>
  <c r="BJ408" i="4" s="1"/>
  <c r="AG410" i="4"/>
  <c r="T413" i="4"/>
  <c r="AK413" i="4"/>
  <c r="AM413" i="4" s="1"/>
  <c r="BF407" i="4"/>
  <c r="BK407" i="4" s="1"/>
  <c r="BH407" i="4"/>
  <c r="BG407" i="4"/>
  <c r="BL407" i="4" s="1"/>
  <c r="BC408" i="4"/>
  <c r="E414" i="4"/>
  <c r="N414" i="4" s="1"/>
  <c r="AA411" i="4"/>
  <c r="AF410" i="4"/>
  <c r="W412" i="4"/>
  <c r="V412" i="4"/>
  <c r="U412" i="4"/>
  <c r="Q413" i="4"/>
  <c r="Z413" i="4" s="1"/>
  <c r="AE410" i="4"/>
  <c r="BB407" i="4"/>
  <c r="AO409" i="4"/>
  <c r="AU409" i="4" s="1"/>
  <c r="Z405" i="2"/>
  <c r="AC402" i="2"/>
  <c r="N406" i="2"/>
  <c r="U404" i="2"/>
  <c r="W404" i="2"/>
  <c r="T405" i="2"/>
  <c r="V405" i="2" s="1"/>
  <c r="AV399" i="2"/>
  <c r="BC399" i="2" s="1"/>
  <c r="AK405" i="2"/>
  <c r="AM405" i="2" s="1"/>
  <c r="AD402" i="2"/>
  <c r="AX399" i="2"/>
  <c r="BE399" i="2" s="1"/>
  <c r="BJ399" i="2" s="1"/>
  <c r="AW399" i="2"/>
  <c r="BD399" i="2" s="1"/>
  <c r="BI399" i="2" s="1"/>
  <c r="BG398" i="2"/>
  <c r="BL398" i="2" s="1"/>
  <c r="BH398" i="2"/>
  <c r="AO400" i="2"/>
  <c r="AS400" i="2" s="1"/>
  <c r="K406" i="2"/>
  <c r="AA403" i="2"/>
  <c r="AO401" i="2"/>
  <c r="AR401" i="2" s="1"/>
  <c r="D407" i="2"/>
  <c r="BB398" i="2"/>
  <c r="AK406" i="2" l="1"/>
  <c r="AM406" i="2" s="1"/>
  <c r="AY408" i="4"/>
  <c r="AZ408" i="4"/>
  <c r="AH410" i="4"/>
  <c r="BA408" i="4"/>
  <c r="AR409" i="4"/>
  <c r="AX409" i="4" s="1"/>
  <c r="BE409" i="4" s="1"/>
  <c r="BJ409" i="4" s="1"/>
  <c r="AS409" i="4"/>
  <c r="AT409" i="4"/>
  <c r="AA412" i="4"/>
  <c r="AB411" i="4"/>
  <c r="AC411" i="4"/>
  <c r="AD411" i="4"/>
  <c r="Q414" i="4"/>
  <c r="AP409" i="4"/>
  <c r="K414" i="4"/>
  <c r="D415" i="4"/>
  <c r="W413" i="4"/>
  <c r="V413" i="4"/>
  <c r="U413" i="4"/>
  <c r="AQ409" i="4"/>
  <c r="AL410" i="4"/>
  <c r="AN410" i="4" s="1"/>
  <c r="AI410" i="4"/>
  <c r="AJ410" i="4"/>
  <c r="BH408" i="4"/>
  <c r="BG408" i="4"/>
  <c r="BL408" i="4" s="1"/>
  <c r="BF408" i="4"/>
  <c r="BK408" i="4" s="1"/>
  <c r="AF402" i="2"/>
  <c r="AA404" i="2"/>
  <c r="AB404" i="2" s="1"/>
  <c r="BF399" i="2"/>
  <c r="BK399" i="2" s="1"/>
  <c r="W405" i="2"/>
  <c r="U405" i="2"/>
  <c r="AG402" i="2"/>
  <c r="AE402" i="2"/>
  <c r="AT401" i="2"/>
  <c r="AU401" i="2"/>
  <c r="AX401" i="2" s="1"/>
  <c r="BE401" i="2" s="1"/>
  <c r="BJ401" i="2" s="1"/>
  <c r="AQ401" i="2"/>
  <c r="AS401" i="2"/>
  <c r="AR400" i="2"/>
  <c r="AP400" i="2"/>
  <c r="AT400" i="2"/>
  <c r="AZ399" i="2"/>
  <c r="AQ400" i="2"/>
  <c r="AU400" i="2"/>
  <c r="AB403" i="2"/>
  <c r="AC403" i="2"/>
  <c r="AD403" i="2"/>
  <c r="Z406" i="2"/>
  <c r="BG399" i="2"/>
  <c r="BL399" i="2" s="1"/>
  <c r="BH399" i="2"/>
  <c r="T406" i="2"/>
  <c r="AY399" i="2"/>
  <c r="E407" i="2"/>
  <c r="D408" i="2" s="1"/>
  <c r="AP401" i="2"/>
  <c r="BA399" i="2"/>
  <c r="AV409" i="4" l="1"/>
  <c r="BB408" i="4"/>
  <c r="AH402" i="2"/>
  <c r="AW409" i="4"/>
  <c r="BD409" i="4" s="1"/>
  <c r="BI409" i="4" s="1"/>
  <c r="AJ402" i="2"/>
  <c r="AE411" i="4"/>
  <c r="D416" i="4"/>
  <c r="E415" i="4"/>
  <c r="Q415" i="4"/>
  <c r="K415" i="4"/>
  <c r="N415" i="4"/>
  <c r="AF411" i="4"/>
  <c r="AK414" i="4"/>
  <c r="AM414" i="4" s="1"/>
  <c r="AA413" i="4"/>
  <c r="Z414" i="4"/>
  <c r="T414" i="4"/>
  <c r="AO410" i="4"/>
  <c r="AU410" i="4" s="1"/>
  <c r="AG411" i="4"/>
  <c r="AB412" i="4"/>
  <c r="AC412" i="4"/>
  <c r="AD412" i="4"/>
  <c r="AD404" i="2"/>
  <c r="AC404" i="2"/>
  <c r="AA405" i="2"/>
  <c r="AD405" i="2" s="1"/>
  <c r="AL402" i="2"/>
  <c r="AN402" i="2" s="1"/>
  <c r="AO402" i="2" s="1"/>
  <c r="AU402" i="2" s="1"/>
  <c r="AI402" i="2"/>
  <c r="AW401" i="2"/>
  <c r="BD401" i="2" s="1"/>
  <c r="BI401" i="2" s="1"/>
  <c r="AV401" i="2"/>
  <c r="BC401" i="2" s="1"/>
  <c r="AV400" i="2"/>
  <c r="AX400" i="2"/>
  <c r="BE400" i="2" s="1"/>
  <c r="BJ400" i="2" s="1"/>
  <c r="AW400" i="2"/>
  <c r="BD400" i="2" s="1"/>
  <c r="BI400" i="2" s="1"/>
  <c r="AE403" i="2"/>
  <c r="Q407" i="2"/>
  <c r="W406" i="2"/>
  <c r="V406" i="2"/>
  <c r="U406" i="2"/>
  <c r="N407" i="2"/>
  <c r="AG403" i="2"/>
  <c r="E408" i="2"/>
  <c r="Q408" i="2" s="1"/>
  <c r="K407" i="2"/>
  <c r="BB399" i="2"/>
  <c r="AF403" i="2"/>
  <c r="BA409" i="4" l="1"/>
  <c r="AZ409" i="4"/>
  <c r="AY409" i="4"/>
  <c r="BB409" i="4" s="1"/>
  <c r="BC409" i="4"/>
  <c r="BH409" i="4" s="1"/>
  <c r="AJ411" i="4"/>
  <c r="AG404" i="2"/>
  <c r="AH411" i="4"/>
  <c r="AG412" i="4"/>
  <c r="AR410" i="4"/>
  <c r="AX410" i="4" s="1"/>
  <c r="BE410" i="4" s="1"/>
  <c r="BJ410" i="4" s="1"/>
  <c r="AF404" i="2"/>
  <c r="AP410" i="4"/>
  <c r="AB413" i="4"/>
  <c r="AC413" i="4"/>
  <c r="AD413" i="4"/>
  <c r="AL411" i="4"/>
  <c r="AN411" i="4" s="1"/>
  <c r="T415" i="4"/>
  <c r="AK415" i="4"/>
  <c r="AM415" i="4" s="1"/>
  <c r="D417" i="4"/>
  <c r="E416" i="4"/>
  <c r="K416" i="4" s="1"/>
  <c r="N416" i="4"/>
  <c r="Q416" i="4"/>
  <c r="AF412" i="4"/>
  <c r="W414" i="4"/>
  <c r="U414" i="4"/>
  <c r="V414" i="4"/>
  <c r="AE412" i="4"/>
  <c r="AQ410" i="4"/>
  <c r="AS410" i="4"/>
  <c r="Z415" i="4"/>
  <c r="AC405" i="2"/>
  <c r="AE404" i="2"/>
  <c r="AL404" i="2" s="1"/>
  <c r="AN404" i="2" s="1"/>
  <c r="AT410" i="4"/>
  <c r="AI411" i="4"/>
  <c r="AB405" i="2"/>
  <c r="AQ402" i="2"/>
  <c r="AP402" i="2"/>
  <c r="AR402" i="2"/>
  <c r="AX402" i="2" s="1"/>
  <c r="BE402" i="2" s="1"/>
  <c r="BJ402" i="2" s="1"/>
  <c r="AS402" i="2"/>
  <c r="AT402" i="2"/>
  <c r="AY401" i="2"/>
  <c r="BF401" i="2"/>
  <c r="BK401" i="2" s="1"/>
  <c r="BA401" i="2"/>
  <c r="AZ401" i="2"/>
  <c r="BA400" i="2"/>
  <c r="AY400" i="2"/>
  <c r="AZ400" i="2"/>
  <c r="BC400" i="2"/>
  <c r="AJ403" i="2"/>
  <c r="AH404" i="2"/>
  <c r="AJ404" i="2"/>
  <c r="AL403" i="2"/>
  <c r="AN403" i="2" s="1"/>
  <c r="N408" i="2"/>
  <c r="AH403" i="2"/>
  <c r="T407" i="2"/>
  <c r="AK407" i="2"/>
  <c r="AM407" i="2" s="1"/>
  <c r="AA406" i="2"/>
  <c r="BG401" i="2"/>
  <c r="BL401" i="2" s="1"/>
  <c r="BH401" i="2"/>
  <c r="K408" i="2"/>
  <c r="Z408" i="2" s="1"/>
  <c r="D409" i="2"/>
  <c r="AI403" i="2"/>
  <c r="Z407" i="2"/>
  <c r="AI404" i="2" l="1"/>
  <c r="BG409" i="4"/>
  <c r="BL409" i="4" s="1"/>
  <c r="BF409" i="4"/>
  <c r="BK409" i="4" s="1"/>
  <c r="AE405" i="2"/>
  <c r="AW410" i="4"/>
  <c r="BD410" i="4" s="1"/>
  <c r="BI410" i="4" s="1"/>
  <c r="AV410" i="4"/>
  <c r="AF413" i="4"/>
  <c r="AG405" i="2"/>
  <c r="AJ412" i="4"/>
  <c r="AO411" i="4"/>
  <c r="AS411" i="4" s="1"/>
  <c r="AG413" i="4"/>
  <c r="Z416" i="4"/>
  <c r="D418" i="4"/>
  <c r="E417" i="4"/>
  <c r="K417" i="4" s="1"/>
  <c r="N417" i="4"/>
  <c r="Q417" i="4"/>
  <c r="AL412" i="4"/>
  <c r="AN412" i="4" s="1"/>
  <c r="AI412" i="4"/>
  <c r="AA414" i="4"/>
  <c r="T416" i="4"/>
  <c r="AK416" i="4"/>
  <c r="AM416" i="4" s="1"/>
  <c r="AE413" i="4"/>
  <c r="AF405" i="2"/>
  <c r="W415" i="4"/>
  <c r="U415" i="4"/>
  <c r="V415" i="4"/>
  <c r="AH412" i="4"/>
  <c r="AV402" i="2"/>
  <c r="AW402" i="2"/>
  <c r="BD402" i="2" s="1"/>
  <c r="BI402" i="2" s="1"/>
  <c r="BB401" i="2"/>
  <c r="BG400" i="2"/>
  <c r="BL400" i="2" s="1"/>
  <c r="BF400" i="2"/>
  <c r="BK400" i="2" s="1"/>
  <c r="BH400" i="2"/>
  <c r="BB400" i="2"/>
  <c r="V407" i="2"/>
  <c r="W407" i="2"/>
  <c r="U407" i="2"/>
  <c r="E409" i="2"/>
  <c r="Q409" i="2" s="1"/>
  <c r="AB406" i="2"/>
  <c r="AC406" i="2"/>
  <c r="AD406" i="2"/>
  <c r="T408" i="2"/>
  <c r="AK408" i="2"/>
  <c r="AM408" i="2" s="1"/>
  <c r="AO404" i="2"/>
  <c r="AU404" i="2" s="1"/>
  <c r="AO403" i="2"/>
  <c r="AS403" i="2" s="1"/>
  <c r="AI405" i="2" l="1"/>
  <c r="AJ405" i="2"/>
  <c r="AZ410" i="4"/>
  <c r="BA410" i="4"/>
  <c r="AR411" i="4"/>
  <c r="AY410" i="4"/>
  <c r="BC410" i="4"/>
  <c r="BG410" i="4" s="1"/>
  <c r="BL410" i="4" s="1"/>
  <c r="AH413" i="4"/>
  <c r="AQ411" i="4"/>
  <c r="AH405" i="2"/>
  <c r="AZ402" i="2"/>
  <c r="AU411" i="4"/>
  <c r="AX411" i="4" s="1"/>
  <c r="BE411" i="4" s="1"/>
  <c r="BJ411" i="4" s="1"/>
  <c r="AP411" i="4"/>
  <c r="AL405" i="2"/>
  <c r="AN405" i="2" s="1"/>
  <c r="AO405" i="2" s="1"/>
  <c r="AQ405" i="2" s="1"/>
  <c r="AT411" i="4"/>
  <c r="AL413" i="4"/>
  <c r="AN413" i="4" s="1"/>
  <c r="AI413" i="4"/>
  <c r="AJ413" i="4"/>
  <c r="AA415" i="4"/>
  <c r="AB414" i="4"/>
  <c r="AC414" i="4"/>
  <c r="AD414" i="4"/>
  <c r="Z417" i="4"/>
  <c r="E418" i="4"/>
  <c r="K418" i="4" s="1"/>
  <c r="Q418" i="4"/>
  <c r="T417" i="4"/>
  <c r="AK417" i="4"/>
  <c r="AM417" i="4" s="1"/>
  <c r="BC402" i="2"/>
  <c r="BF402" i="2" s="1"/>
  <c r="BK402" i="2" s="1"/>
  <c r="W416" i="4"/>
  <c r="U416" i="4"/>
  <c r="V416" i="4"/>
  <c r="AO412" i="4"/>
  <c r="AU412" i="4" s="1"/>
  <c r="AY402" i="2"/>
  <c r="BA402" i="2"/>
  <c r="N409" i="2"/>
  <c r="D410" i="2"/>
  <c r="AQ403" i="2"/>
  <c r="AT403" i="2"/>
  <c r="AR403" i="2"/>
  <c r="AP404" i="2"/>
  <c r="AE406" i="2"/>
  <c r="W408" i="2"/>
  <c r="U408" i="2"/>
  <c r="V408" i="2"/>
  <c r="AU403" i="2"/>
  <c r="AP403" i="2"/>
  <c r="AS404" i="2"/>
  <c r="AQ404" i="2"/>
  <c r="AG406" i="2"/>
  <c r="K409" i="2"/>
  <c r="Z409" i="2" s="1"/>
  <c r="AA407" i="2"/>
  <c r="AR404" i="2"/>
  <c r="AT404" i="2"/>
  <c r="AF406" i="2"/>
  <c r="E410" i="2"/>
  <c r="N410" i="2" s="1"/>
  <c r="BB410" i="4" l="1"/>
  <c r="AV411" i="4"/>
  <c r="BC411" i="4" s="1"/>
  <c r="BH402" i="2"/>
  <c r="BH410" i="4"/>
  <c r="BF410" i="4"/>
  <c r="BK410" i="4" s="1"/>
  <c r="AW411" i="4"/>
  <c r="BD411" i="4" s="1"/>
  <c r="BI411" i="4" s="1"/>
  <c r="AE414" i="4"/>
  <c r="BG402" i="2"/>
  <c r="BL402" i="2" s="1"/>
  <c r="AS412" i="4"/>
  <c r="AR412" i="4"/>
  <c r="AX412" i="4" s="1"/>
  <c r="BE412" i="4" s="1"/>
  <c r="BJ412" i="4" s="1"/>
  <c r="AF414" i="4"/>
  <c r="N418" i="4"/>
  <c r="D419" i="4"/>
  <c r="W417" i="4"/>
  <c r="U417" i="4"/>
  <c r="V417" i="4"/>
  <c r="Z418" i="4"/>
  <c r="AT412" i="4"/>
  <c r="AQ412" i="4"/>
  <c r="AA416" i="4"/>
  <c r="AG414" i="4"/>
  <c r="AP412" i="4"/>
  <c r="AB415" i="4"/>
  <c r="AC415" i="4"/>
  <c r="AD415" i="4"/>
  <c r="AO413" i="4"/>
  <c r="AQ413" i="4" s="1"/>
  <c r="BB402" i="2"/>
  <c r="K410" i="2"/>
  <c r="T410" i="2" s="1"/>
  <c r="AW403" i="2"/>
  <c r="BD403" i="2" s="1"/>
  <c r="BI403" i="2" s="1"/>
  <c r="AJ406" i="2"/>
  <c r="AX403" i="2"/>
  <c r="BE403" i="2" s="1"/>
  <c r="BJ403" i="2" s="1"/>
  <c r="AT405" i="2"/>
  <c r="T409" i="2"/>
  <c r="U409" i="2" s="1"/>
  <c r="AU405" i="2"/>
  <c r="AH406" i="2"/>
  <c r="AS405" i="2"/>
  <c r="AX404" i="2"/>
  <c r="BE404" i="2" s="1"/>
  <c r="BJ404" i="2" s="1"/>
  <c r="AW404" i="2"/>
  <c r="BD404" i="2" s="1"/>
  <c r="BI404" i="2" s="1"/>
  <c r="AV404" i="2"/>
  <c r="AA408" i="2"/>
  <c r="AV403" i="2"/>
  <c r="Q410" i="2"/>
  <c r="AI406" i="2"/>
  <c r="AB407" i="2"/>
  <c r="AC407" i="2"/>
  <c r="AD407" i="2"/>
  <c r="AP405" i="2"/>
  <c r="D411" i="2"/>
  <c r="AL406" i="2"/>
  <c r="AN406" i="2" s="1"/>
  <c r="AR405" i="2"/>
  <c r="AK409" i="2"/>
  <c r="AM409" i="2" s="1"/>
  <c r="AY411" i="4" l="1"/>
  <c r="AZ411" i="4"/>
  <c r="BA411" i="4"/>
  <c r="BB411" i="4" s="1"/>
  <c r="AH414" i="4"/>
  <c r="AJ414" i="4"/>
  <c r="AR413" i="4"/>
  <c r="AV412" i="4"/>
  <c r="BC412" i="4" s="1"/>
  <c r="Z410" i="2"/>
  <c r="AW412" i="4"/>
  <c r="BD412" i="4" s="1"/>
  <c r="BI412" i="4" s="1"/>
  <c r="AU413" i="4"/>
  <c r="AW413" i="4" s="1"/>
  <c r="BD413" i="4" s="1"/>
  <c r="BI413" i="4" s="1"/>
  <c r="AP413" i="4"/>
  <c r="AG415" i="4"/>
  <c r="AT413" i="4"/>
  <c r="AI414" i="4"/>
  <c r="AL414" i="4"/>
  <c r="AN414" i="4" s="1"/>
  <c r="AF415" i="4"/>
  <c r="BF411" i="4"/>
  <c r="BK411" i="4" s="1"/>
  <c r="BH411" i="4"/>
  <c r="BG411" i="4"/>
  <c r="BL411" i="4" s="1"/>
  <c r="AA417" i="4"/>
  <c r="E419" i="4"/>
  <c r="K419" i="4" s="1"/>
  <c r="AS413" i="4"/>
  <c r="AE415" i="4"/>
  <c r="AB416" i="4"/>
  <c r="AC416" i="4"/>
  <c r="AD416" i="4"/>
  <c r="T418" i="4"/>
  <c r="AK418" i="4"/>
  <c r="AM418" i="4" s="1"/>
  <c r="AK410" i="2"/>
  <c r="AM410" i="2" s="1"/>
  <c r="V409" i="2"/>
  <c r="W409" i="2"/>
  <c r="AF407" i="2"/>
  <c r="AG407" i="2"/>
  <c r="AY403" i="2"/>
  <c r="BA403" i="2"/>
  <c r="AZ403" i="2"/>
  <c r="BC403" i="2"/>
  <c r="BF403" i="2" s="1"/>
  <c r="BK403" i="2" s="1"/>
  <c r="AB408" i="2"/>
  <c r="AC408" i="2"/>
  <c r="AD408" i="2"/>
  <c r="BC404" i="2"/>
  <c r="BF404" i="2" s="1"/>
  <c r="BK404" i="2" s="1"/>
  <c r="AZ404" i="2"/>
  <c r="AY404" i="2"/>
  <c r="BA404" i="2"/>
  <c r="AO406" i="2"/>
  <c r="AR406" i="2" s="1"/>
  <c r="AE407" i="2"/>
  <c r="W410" i="2"/>
  <c r="U410" i="2"/>
  <c r="V410" i="2"/>
  <c r="AV405" i="2"/>
  <c r="AX405" i="2"/>
  <c r="BE405" i="2" s="1"/>
  <c r="BJ405" i="2" s="1"/>
  <c r="AW405" i="2"/>
  <c r="BD405" i="2" s="1"/>
  <c r="BI405" i="2" s="1"/>
  <c r="E411" i="2"/>
  <c r="K411" i="2" s="1"/>
  <c r="AX413" i="4" l="1"/>
  <c r="BE413" i="4" s="1"/>
  <c r="BJ413" i="4" s="1"/>
  <c r="AY412" i="4"/>
  <c r="AV413" i="4"/>
  <c r="BC413" i="4" s="1"/>
  <c r="AZ412" i="4"/>
  <c r="BA412" i="4"/>
  <c r="AF416" i="4"/>
  <c r="AG416" i="4"/>
  <c r="AL415" i="4"/>
  <c r="AN415" i="4" s="1"/>
  <c r="AI415" i="4"/>
  <c r="Q419" i="4"/>
  <c r="Z419" i="4" s="1"/>
  <c r="AJ415" i="4"/>
  <c r="AH415" i="4"/>
  <c r="BH412" i="4"/>
  <c r="BG412" i="4"/>
  <c r="BL412" i="4" s="1"/>
  <c r="BF412" i="4"/>
  <c r="BK412" i="4" s="1"/>
  <c r="W418" i="4"/>
  <c r="U418" i="4"/>
  <c r="V418" i="4"/>
  <c r="AE416" i="4"/>
  <c r="N419" i="4"/>
  <c r="D420" i="4"/>
  <c r="AO414" i="4"/>
  <c r="AU414" i="4" s="1"/>
  <c r="AB417" i="4"/>
  <c r="AC417" i="4"/>
  <c r="AD417" i="4"/>
  <c r="AA409" i="2"/>
  <c r="AD409" i="2" s="1"/>
  <c r="AH407" i="2"/>
  <c r="AT406" i="2"/>
  <c r="AQ406" i="2"/>
  <c r="AS406" i="2"/>
  <c r="AU406" i="2"/>
  <c r="AX406" i="2" s="1"/>
  <c r="BE406" i="2" s="1"/>
  <c r="BJ406" i="2" s="1"/>
  <c r="BB404" i="2"/>
  <c r="AF408" i="2"/>
  <c r="D412" i="2"/>
  <c r="AE408" i="2"/>
  <c r="BB403" i="2"/>
  <c r="Q411" i="2"/>
  <c r="Z411" i="2" s="1"/>
  <c r="AL407" i="2"/>
  <c r="AN407" i="2" s="1"/>
  <c r="AI407" i="2"/>
  <c r="N411" i="2"/>
  <c r="AA410" i="2"/>
  <c r="BH404" i="2"/>
  <c r="BG404" i="2"/>
  <c r="BL404" i="2" s="1"/>
  <c r="BH403" i="2"/>
  <c r="BG403" i="2"/>
  <c r="BL403" i="2" s="1"/>
  <c r="AJ407" i="2"/>
  <c r="AY405" i="2"/>
  <c r="BA405" i="2"/>
  <c r="AZ405" i="2"/>
  <c r="BC405" i="2"/>
  <c r="BF405" i="2" s="1"/>
  <c r="BK405" i="2" s="1"/>
  <c r="AP406" i="2"/>
  <c r="AG408" i="2"/>
  <c r="AY413" i="4" l="1"/>
  <c r="BB412" i="4"/>
  <c r="BA413" i="4"/>
  <c r="AZ413" i="4"/>
  <c r="AJ416" i="4"/>
  <c r="AH416" i="4"/>
  <c r="AR414" i="4"/>
  <c r="AX414" i="4" s="1"/>
  <c r="BE414" i="4" s="1"/>
  <c r="BJ414" i="4" s="1"/>
  <c r="AS414" i="4"/>
  <c r="AF417" i="4"/>
  <c r="AG417" i="4"/>
  <c r="AT414" i="4"/>
  <c r="AP414" i="4"/>
  <c r="T419" i="4"/>
  <c r="AK419" i="4"/>
  <c r="AM419" i="4" s="1"/>
  <c r="AL416" i="4"/>
  <c r="AN416" i="4" s="1"/>
  <c r="AI416" i="4"/>
  <c r="AO415" i="4"/>
  <c r="AT415" i="4" s="1"/>
  <c r="BH413" i="4"/>
  <c r="BG413" i="4"/>
  <c r="BL413" i="4" s="1"/>
  <c r="BF413" i="4"/>
  <c r="BK413" i="4" s="1"/>
  <c r="AE417" i="4"/>
  <c r="AQ414" i="4"/>
  <c r="E420" i="4"/>
  <c r="D421" i="4" s="1"/>
  <c r="K420" i="4"/>
  <c r="AA418" i="4"/>
  <c r="AC409" i="2"/>
  <c r="AB409" i="2"/>
  <c r="AV406" i="2"/>
  <c r="BC406" i="2" s="1"/>
  <c r="AJ408" i="2"/>
  <c r="AH408" i="2"/>
  <c r="AW406" i="2"/>
  <c r="BD406" i="2" s="1"/>
  <c r="BI406" i="2" s="1"/>
  <c r="BB405" i="2"/>
  <c r="AL408" i="2"/>
  <c r="AN408" i="2" s="1"/>
  <c r="AI408" i="2"/>
  <c r="T411" i="2"/>
  <c r="AK411" i="2"/>
  <c r="AM411" i="2" s="1"/>
  <c r="BG405" i="2"/>
  <c r="BL405" i="2" s="1"/>
  <c r="BH405" i="2"/>
  <c r="AB410" i="2"/>
  <c r="AC410" i="2"/>
  <c r="AD410" i="2"/>
  <c r="AO407" i="2"/>
  <c r="AR407" i="2" s="1"/>
  <c r="E412" i="2"/>
  <c r="K412" i="2" s="1"/>
  <c r="BB413" i="4" l="1"/>
  <c r="AW414" i="4"/>
  <c r="BD414" i="4" s="1"/>
  <c r="BI414" i="4" s="1"/>
  <c r="AE409" i="2"/>
  <c r="AV414" i="4"/>
  <c r="AR415" i="4"/>
  <c r="AF409" i="2"/>
  <c r="AH417" i="4"/>
  <c r="E421" i="4"/>
  <c r="D422" i="4" s="1"/>
  <c r="N421" i="4"/>
  <c r="N420" i="4"/>
  <c r="AP415" i="4"/>
  <c r="AQ415" i="4"/>
  <c r="AB418" i="4"/>
  <c r="AC418" i="4"/>
  <c r="AD418" i="4"/>
  <c r="AU415" i="4"/>
  <c r="Q420" i="4"/>
  <c r="Z420" i="4" s="1"/>
  <c r="AL417" i="4"/>
  <c r="AN417" i="4" s="1"/>
  <c r="AI417" i="4"/>
  <c r="AS415" i="4"/>
  <c r="AO416" i="4"/>
  <c r="AU416" i="4" s="1"/>
  <c r="AJ417" i="4"/>
  <c r="W419" i="4"/>
  <c r="U419" i="4"/>
  <c r="V419" i="4"/>
  <c r="AG409" i="2"/>
  <c r="Q412" i="2"/>
  <c r="Z412" i="2" s="1"/>
  <c r="BF406" i="2"/>
  <c r="BK406" i="2" s="1"/>
  <c r="N412" i="2"/>
  <c r="AK412" i="2" s="1"/>
  <c r="AM412" i="2" s="1"/>
  <c r="D413" i="2"/>
  <c r="BA406" i="2"/>
  <c r="AZ406" i="2"/>
  <c r="AY406" i="2"/>
  <c r="AS407" i="2"/>
  <c r="AE410" i="2"/>
  <c r="AU407" i="2"/>
  <c r="AX407" i="2" s="1"/>
  <c r="BE407" i="2" s="1"/>
  <c r="BJ407" i="2" s="1"/>
  <c r="AT407" i="2"/>
  <c r="AQ407" i="2"/>
  <c r="U411" i="2"/>
  <c r="W411" i="2"/>
  <c r="V411" i="2"/>
  <c r="BG406" i="2"/>
  <c r="BL406" i="2" s="1"/>
  <c r="BH406" i="2"/>
  <c r="AG410" i="2"/>
  <c r="AP407" i="2"/>
  <c r="AF410" i="2"/>
  <c r="AO408" i="2"/>
  <c r="AQ408" i="2" s="1"/>
  <c r="AJ409" i="2" l="1"/>
  <c r="AL409" i="2"/>
  <c r="AN409" i="2" s="1"/>
  <c r="AO409" i="2" s="1"/>
  <c r="AI409" i="2"/>
  <c r="AY414" i="4"/>
  <c r="AZ414" i="4"/>
  <c r="AR416" i="4"/>
  <c r="AX416" i="4" s="1"/>
  <c r="BE416" i="4" s="1"/>
  <c r="BJ416" i="4" s="1"/>
  <c r="BC414" i="4"/>
  <c r="BH414" i="4" s="1"/>
  <c r="BA414" i="4"/>
  <c r="AH409" i="2"/>
  <c r="AP416" i="4"/>
  <c r="AE418" i="4"/>
  <c r="AT416" i="4"/>
  <c r="AV415" i="4"/>
  <c r="BC415" i="4" s="1"/>
  <c r="AX415" i="4"/>
  <c r="BE415" i="4" s="1"/>
  <c r="BJ415" i="4" s="1"/>
  <c r="D423" i="4"/>
  <c r="E422" i="4"/>
  <c r="N422" i="4" s="1"/>
  <c r="Q422" i="4"/>
  <c r="AQ416" i="4"/>
  <c r="AS416" i="4"/>
  <c r="AF418" i="4"/>
  <c r="AW415" i="4"/>
  <c r="BD415" i="4" s="1"/>
  <c r="BI415" i="4" s="1"/>
  <c r="Q421" i="4"/>
  <c r="AO417" i="4"/>
  <c r="AR417" i="4" s="1"/>
  <c r="T420" i="4"/>
  <c r="AK420" i="4"/>
  <c r="AM420" i="4" s="1"/>
  <c r="AA419" i="4"/>
  <c r="AG418" i="4"/>
  <c r="BG414" i="4"/>
  <c r="BL414" i="4" s="1"/>
  <c r="BF414" i="4"/>
  <c r="BK414" i="4" s="1"/>
  <c r="K421" i="4"/>
  <c r="AK421" i="4" s="1"/>
  <c r="AM421" i="4" s="1"/>
  <c r="E413" i="2"/>
  <c r="D414" i="2" s="1"/>
  <c r="E414" i="2" s="1"/>
  <c r="Q414" i="2" s="1"/>
  <c r="T412" i="2"/>
  <c r="W412" i="2" s="1"/>
  <c r="AV407" i="2"/>
  <c r="BC407" i="2" s="1"/>
  <c r="AJ410" i="2"/>
  <c r="BB406" i="2"/>
  <c r="AR408" i="2"/>
  <c r="AH410" i="2"/>
  <c r="AU408" i="2"/>
  <c r="AP408" i="2"/>
  <c r="AS408" i="2"/>
  <c r="AW407" i="2"/>
  <c r="BD407" i="2" s="1"/>
  <c r="BI407" i="2" s="1"/>
  <c r="AL410" i="2"/>
  <c r="AN410" i="2" s="1"/>
  <c r="N413" i="2"/>
  <c r="V412" i="2"/>
  <c r="AI410" i="2"/>
  <c r="AT408" i="2"/>
  <c r="Q413" i="2"/>
  <c r="AA411" i="2"/>
  <c r="AW416" i="4" l="1"/>
  <c r="BD416" i="4" s="1"/>
  <c r="BI416" i="4" s="1"/>
  <c r="AT409" i="2"/>
  <c r="AV416" i="4"/>
  <c r="AZ416" i="4" s="1"/>
  <c r="BB414" i="4"/>
  <c r="AU417" i="4"/>
  <c r="AX417" i="4" s="1"/>
  <c r="BE417" i="4" s="1"/>
  <c r="BJ417" i="4" s="1"/>
  <c r="AS417" i="4"/>
  <c r="AQ417" i="4"/>
  <c r="AJ418" i="4"/>
  <c r="AT417" i="4"/>
  <c r="W420" i="4"/>
  <c r="U420" i="4"/>
  <c r="V420" i="4"/>
  <c r="AL418" i="4"/>
  <c r="AN418" i="4" s="1"/>
  <c r="BF415" i="4"/>
  <c r="BK415" i="4" s="1"/>
  <c r="BH415" i="4"/>
  <c r="BG415" i="4"/>
  <c r="BL415" i="4" s="1"/>
  <c r="AY416" i="4"/>
  <c r="D424" i="4"/>
  <c r="E423" i="4"/>
  <c r="N423" i="4" s="1"/>
  <c r="K423" i="4"/>
  <c r="AZ415" i="4"/>
  <c r="AB419" i="4"/>
  <c r="AC419" i="4"/>
  <c r="AD419" i="4"/>
  <c r="AH418" i="4"/>
  <c r="T421" i="4"/>
  <c r="K422" i="4"/>
  <c r="AK422" i="4" s="1"/>
  <c r="AM422" i="4" s="1"/>
  <c r="BA415" i="4"/>
  <c r="AI418" i="4"/>
  <c r="AP417" i="4"/>
  <c r="AV417" i="4" s="1"/>
  <c r="Z421" i="4"/>
  <c r="AY415" i="4"/>
  <c r="U412" i="2"/>
  <c r="AA412" i="2" s="1"/>
  <c r="K413" i="2"/>
  <c r="Z413" i="2" s="1"/>
  <c r="D415" i="2"/>
  <c r="K414" i="2"/>
  <c r="Z414" i="2" s="1"/>
  <c r="AW408" i="2"/>
  <c r="BD408" i="2" s="1"/>
  <c r="BI408" i="2" s="1"/>
  <c r="BF407" i="2"/>
  <c r="BK407" i="2" s="1"/>
  <c r="AX408" i="2"/>
  <c r="BE408" i="2" s="1"/>
  <c r="BJ408" i="2" s="1"/>
  <c r="AZ407" i="2"/>
  <c r="AY407" i="2"/>
  <c r="AS409" i="2"/>
  <c r="AR409" i="2"/>
  <c r="AP409" i="2"/>
  <c r="AU409" i="2"/>
  <c r="AV408" i="2"/>
  <c r="BA407" i="2"/>
  <c r="AQ409" i="2"/>
  <c r="AO410" i="2"/>
  <c r="AP410" i="2" s="1"/>
  <c r="E415" i="2"/>
  <c r="K415" i="2" s="1"/>
  <c r="AC411" i="2"/>
  <c r="AB411" i="2"/>
  <c r="AD411" i="2"/>
  <c r="BH407" i="2"/>
  <c r="BG407" i="2"/>
  <c r="BL407" i="2" s="1"/>
  <c r="N414" i="2"/>
  <c r="BA416" i="4" l="1"/>
  <c r="BC416" i="4"/>
  <c r="BH416" i="4" s="1"/>
  <c r="AW417" i="4"/>
  <c r="BD417" i="4" s="1"/>
  <c r="BI417" i="4" s="1"/>
  <c r="AF419" i="4"/>
  <c r="T423" i="4"/>
  <c r="AK423" i="4"/>
  <c r="AM423" i="4" s="1"/>
  <c r="AZ417" i="4"/>
  <c r="BC417" i="4"/>
  <c r="W421" i="4"/>
  <c r="U421" i="4"/>
  <c r="V421" i="4"/>
  <c r="AG419" i="4"/>
  <c r="D425" i="4"/>
  <c r="E424" i="4"/>
  <c r="K424" i="4"/>
  <c r="N424" i="4"/>
  <c r="Q424" i="4"/>
  <c r="AA420" i="4"/>
  <c r="AE419" i="4"/>
  <c r="Q423" i="4"/>
  <c r="Z423" i="4" s="1"/>
  <c r="Z422" i="4"/>
  <c r="BB415" i="4"/>
  <c r="BB416" i="4"/>
  <c r="AO418" i="4"/>
  <c r="AR418" i="4" s="1"/>
  <c r="T422" i="4"/>
  <c r="T413" i="2"/>
  <c r="W413" i="2" s="1"/>
  <c r="AK413" i="2"/>
  <c r="AM413" i="2" s="1"/>
  <c r="N415" i="2"/>
  <c r="T415" i="2" s="1"/>
  <c r="Q415" i="2"/>
  <c r="Z415" i="2" s="1"/>
  <c r="D416" i="2"/>
  <c r="BA408" i="2"/>
  <c r="BB407" i="2"/>
  <c r="AV409" i="2"/>
  <c r="BC409" i="2" s="1"/>
  <c r="AX409" i="2"/>
  <c r="BE409" i="2" s="1"/>
  <c r="BJ409" i="2" s="1"/>
  <c r="AW409" i="2"/>
  <c r="BD409" i="2" s="1"/>
  <c r="BI409" i="2" s="1"/>
  <c r="AY408" i="2"/>
  <c r="BC408" i="2"/>
  <c r="AZ408" i="2"/>
  <c r="AR410" i="2"/>
  <c r="AQ410" i="2"/>
  <c r="AG411" i="2"/>
  <c r="AT410" i="2"/>
  <c r="AE411" i="2"/>
  <c r="AU410" i="2"/>
  <c r="AS410" i="2"/>
  <c r="AF411" i="2"/>
  <c r="AC412" i="2"/>
  <c r="AB412" i="2"/>
  <c r="AD412" i="2"/>
  <c r="T414" i="2"/>
  <c r="AK414" i="2"/>
  <c r="AM414" i="2" s="1"/>
  <c r="E416" i="2"/>
  <c r="D417" i="2" s="1"/>
  <c r="AY417" i="4" l="1"/>
  <c r="BA417" i="4"/>
  <c r="BF416" i="4"/>
  <c r="BK416" i="4" s="1"/>
  <c r="BG416" i="4"/>
  <c r="BL416" i="4" s="1"/>
  <c r="Z424" i="4"/>
  <c r="AH419" i="4"/>
  <c r="AU418" i="4"/>
  <c r="AT418" i="4"/>
  <c r="AQ418" i="4"/>
  <c r="AS418" i="4"/>
  <c r="AP418" i="4"/>
  <c r="AV418" i="4" s="1"/>
  <c r="D426" i="4"/>
  <c r="E425" i="4"/>
  <c r="N425" i="4" s="1"/>
  <c r="K425" i="4"/>
  <c r="AX418" i="4"/>
  <c r="BE418" i="4" s="1"/>
  <c r="BJ418" i="4" s="1"/>
  <c r="AL419" i="4"/>
  <c r="AN419" i="4" s="1"/>
  <c r="AI419" i="4"/>
  <c r="T424" i="4"/>
  <c r="AK424" i="4"/>
  <c r="AM424" i="4" s="1"/>
  <c r="W422" i="4"/>
  <c r="V422" i="4"/>
  <c r="U422" i="4"/>
  <c r="AB420" i="4"/>
  <c r="AC420" i="4"/>
  <c r="AD420" i="4"/>
  <c r="AA421" i="4"/>
  <c r="BB417" i="4"/>
  <c r="W423" i="4"/>
  <c r="V423" i="4"/>
  <c r="U423" i="4"/>
  <c r="V413" i="2"/>
  <c r="AJ419" i="4"/>
  <c r="BH417" i="4"/>
  <c r="BG417" i="4"/>
  <c r="BL417" i="4" s="1"/>
  <c r="BF417" i="4"/>
  <c r="BK417" i="4" s="1"/>
  <c r="U413" i="2"/>
  <c r="AK415" i="2"/>
  <c r="AM415" i="2" s="1"/>
  <c r="K416" i="2"/>
  <c r="Q416" i="2"/>
  <c r="Z416" i="2" s="1"/>
  <c r="BF409" i="2"/>
  <c r="BK409" i="2" s="1"/>
  <c r="BH408" i="2"/>
  <c r="BF408" i="2"/>
  <c r="BK408" i="2" s="1"/>
  <c r="BA409" i="2"/>
  <c r="AZ409" i="2"/>
  <c r="AY409" i="2"/>
  <c r="BG408" i="2"/>
  <c r="BL408" i="2" s="1"/>
  <c r="BB408" i="2"/>
  <c r="AW410" i="2"/>
  <c r="BD410" i="2" s="1"/>
  <c r="BI410" i="2" s="1"/>
  <c r="AJ411" i="2"/>
  <c r="AF412" i="2"/>
  <c r="AX410" i="2"/>
  <c r="BE410" i="2" s="1"/>
  <c r="BJ410" i="2" s="1"/>
  <c r="E417" i="2"/>
  <c r="D418" i="2" s="1"/>
  <c r="W414" i="2"/>
  <c r="U414" i="2"/>
  <c r="V414" i="2"/>
  <c r="AV410" i="2"/>
  <c r="AL411" i="2"/>
  <c r="AN411" i="2" s="1"/>
  <c r="AI411" i="2"/>
  <c r="U415" i="2"/>
  <c r="W415" i="2"/>
  <c r="V415" i="2"/>
  <c r="AG412" i="2"/>
  <c r="N416" i="2"/>
  <c r="AE412" i="2"/>
  <c r="BH409" i="2"/>
  <c r="BG409" i="2"/>
  <c r="BL409" i="2" s="1"/>
  <c r="AH411" i="2"/>
  <c r="AA413" i="2" l="1"/>
  <c r="AC413" i="2" s="1"/>
  <c r="AW418" i="4"/>
  <c r="BD418" i="4" s="1"/>
  <c r="BI418" i="4" s="1"/>
  <c r="AE420" i="4"/>
  <c r="T425" i="4"/>
  <c r="AK425" i="4"/>
  <c r="AM425" i="4" s="1"/>
  <c r="AA423" i="4"/>
  <c r="AF420" i="4"/>
  <c r="AJ420" i="4" s="1"/>
  <c r="AO419" i="4"/>
  <c r="AQ419" i="4" s="1"/>
  <c r="E426" i="4"/>
  <c r="D427" i="4" s="1"/>
  <c r="N426" i="4"/>
  <c r="AB421" i="4"/>
  <c r="AC421" i="4"/>
  <c r="AD421" i="4"/>
  <c r="BC418" i="4"/>
  <c r="Q425" i="4"/>
  <c r="Z425" i="4" s="1"/>
  <c r="AG420" i="4"/>
  <c r="AA422" i="4"/>
  <c r="W424" i="4"/>
  <c r="U424" i="4"/>
  <c r="V424" i="4"/>
  <c r="Q417" i="2"/>
  <c r="BB409" i="2"/>
  <c r="AH412" i="2"/>
  <c r="N417" i="2"/>
  <c r="AA415" i="2"/>
  <c r="AB415" i="2" s="1"/>
  <c r="AL412" i="2"/>
  <c r="AN412" i="2" s="1"/>
  <c r="AI412" i="2"/>
  <c r="AO411" i="2"/>
  <c r="AR411" i="2" s="1"/>
  <c r="AA414" i="2"/>
  <c r="E418" i="2"/>
  <c r="Q418" i="2" s="1"/>
  <c r="BC410" i="2"/>
  <c r="BF410" i="2" s="1"/>
  <c r="BK410" i="2" s="1"/>
  <c r="AY410" i="2"/>
  <c r="BA410" i="2"/>
  <c r="AZ410" i="2"/>
  <c r="AJ412" i="2"/>
  <c r="AB413" i="2"/>
  <c r="AD413" i="2"/>
  <c r="T416" i="2"/>
  <c r="AK416" i="2"/>
  <c r="AM416" i="2" s="1"/>
  <c r="K417" i="2"/>
  <c r="AY418" i="4" l="1"/>
  <c r="BA418" i="4"/>
  <c r="AZ418" i="4"/>
  <c r="AP419" i="4"/>
  <c r="AH420" i="4"/>
  <c r="AF421" i="4"/>
  <c r="AG421" i="4"/>
  <c r="E427" i="4"/>
  <c r="K427" i="4" s="1"/>
  <c r="AI420" i="4"/>
  <c r="AB423" i="4"/>
  <c r="AC423" i="4"/>
  <c r="AD423" i="4"/>
  <c r="AA424" i="4"/>
  <c r="BG418" i="4"/>
  <c r="BL418" i="4" s="1"/>
  <c r="BF418" i="4"/>
  <c r="BK418" i="4" s="1"/>
  <c r="BH418" i="4"/>
  <c r="Q426" i="4"/>
  <c r="AS419" i="4"/>
  <c r="AL420" i="4"/>
  <c r="AN420" i="4" s="1"/>
  <c r="AU419" i="4"/>
  <c r="AR419" i="4"/>
  <c r="AB422" i="4"/>
  <c r="AC422" i="4"/>
  <c r="AD422" i="4"/>
  <c r="AE421" i="4"/>
  <c r="K426" i="4"/>
  <c r="T426" i="4" s="1"/>
  <c r="AT419" i="4"/>
  <c r="W425" i="4"/>
  <c r="V425" i="4"/>
  <c r="U425" i="4"/>
  <c r="AD415" i="2"/>
  <c r="AC415" i="2"/>
  <c r="AU411" i="2"/>
  <c r="AX411" i="2" s="1"/>
  <c r="BE411" i="2" s="1"/>
  <c r="BJ411" i="2" s="1"/>
  <c r="AS411" i="2"/>
  <c r="AT411" i="2"/>
  <c r="AP411" i="2"/>
  <c r="AQ411" i="2"/>
  <c r="AG413" i="2"/>
  <c r="T417" i="2"/>
  <c r="AE413" i="2"/>
  <c r="N418" i="2"/>
  <c r="AB414" i="2"/>
  <c r="AC414" i="2"/>
  <c r="AD414" i="2"/>
  <c r="V416" i="2"/>
  <c r="W416" i="2"/>
  <c r="U416" i="2"/>
  <c r="AF413" i="2"/>
  <c r="K418" i="2"/>
  <c r="BG410" i="2"/>
  <c r="BL410" i="2" s="1"/>
  <c r="BH410" i="2"/>
  <c r="Z417" i="2"/>
  <c r="AK417" i="2"/>
  <c r="AM417" i="2" s="1"/>
  <c r="BB410" i="2"/>
  <c r="D419" i="2"/>
  <c r="AO412" i="2"/>
  <c r="AU412" i="2" s="1"/>
  <c r="BB418" i="4" l="1"/>
  <c r="AJ421" i="4"/>
  <c r="AF422" i="4"/>
  <c r="AH421" i="4"/>
  <c r="AE423" i="4"/>
  <c r="W426" i="4"/>
  <c r="U426" i="4"/>
  <c r="V426" i="4"/>
  <c r="AG422" i="4"/>
  <c r="AB424" i="4"/>
  <c r="AC424" i="4"/>
  <c r="AD424" i="4"/>
  <c r="Q427" i="4"/>
  <c r="Z427" i="4" s="1"/>
  <c r="AA425" i="4"/>
  <c r="AO420" i="4"/>
  <c r="AQ420" i="4" s="1"/>
  <c r="AL421" i="4"/>
  <c r="AN421" i="4" s="1"/>
  <c r="AI421" i="4"/>
  <c r="AE422" i="4"/>
  <c r="AX419" i="4"/>
  <c r="BE419" i="4" s="1"/>
  <c r="BJ419" i="4" s="1"/>
  <c r="AW419" i="4"/>
  <c r="BD419" i="4" s="1"/>
  <c r="BI419" i="4" s="1"/>
  <c r="AV419" i="4"/>
  <c r="AG423" i="4"/>
  <c r="N427" i="4"/>
  <c r="D428" i="4"/>
  <c r="Z426" i="4"/>
  <c r="AF423" i="4"/>
  <c r="AK426" i="4"/>
  <c r="AM426" i="4" s="1"/>
  <c r="AG415" i="2"/>
  <c r="AF415" i="2"/>
  <c r="AE415" i="2"/>
  <c r="AW411" i="2"/>
  <c r="BD411" i="2" s="1"/>
  <c r="BI411" i="2" s="1"/>
  <c r="AV411" i="2"/>
  <c r="AR412" i="2"/>
  <c r="AX412" i="2" s="1"/>
  <c r="BE412" i="2" s="1"/>
  <c r="BJ412" i="2" s="1"/>
  <c r="AF414" i="2"/>
  <c r="AT412" i="2"/>
  <c r="AS412" i="2"/>
  <c r="E419" i="2"/>
  <c r="D420" i="2" s="1"/>
  <c r="AJ413" i="2"/>
  <c r="AH413" i="2"/>
  <c r="AK418" i="2"/>
  <c r="AM418" i="2" s="1"/>
  <c r="T418" i="2"/>
  <c r="AA416" i="2"/>
  <c r="AG414" i="2"/>
  <c r="AL413" i="2"/>
  <c r="AN413" i="2" s="1"/>
  <c r="AI413" i="2"/>
  <c r="W417" i="2"/>
  <c r="U417" i="2"/>
  <c r="V417" i="2"/>
  <c r="AQ412" i="2"/>
  <c r="AP412" i="2"/>
  <c r="AE414" i="2"/>
  <c r="Z418" i="2"/>
  <c r="AH422" i="4" l="1"/>
  <c r="AJ423" i="4"/>
  <c r="AT420" i="4"/>
  <c r="AR420" i="4"/>
  <c r="AG424" i="4"/>
  <c r="BA419" i="4"/>
  <c r="AZ419" i="4"/>
  <c r="BC419" i="4"/>
  <c r="AY419" i="4"/>
  <c r="AL422" i="4"/>
  <c r="AN422" i="4" s="1"/>
  <c r="AI422" i="4"/>
  <c r="AS420" i="4"/>
  <c r="AP420" i="4"/>
  <c r="AB425" i="4"/>
  <c r="AC425" i="4"/>
  <c r="AD425" i="4"/>
  <c r="AL423" i="4"/>
  <c r="AN423" i="4" s="1"/>
  <c r="D429" i="4"/>
  <c r="E428" i="4"/>
  <c r="Q428" i="4"/>
  <c r="K428" i="4"/>
  <c r="N428" i="4"/>
  <c r="T427" i="4"/>
  <c r="AK427" i="4"/>
  <c r="AM427" i="4" s="1"/>
  <c r="AO421" i="4"/>
  <c r="AU421" i="4" s="1"/>
  <c r="AU420" i="4"/>
  <c r="AF424" i="4"/>
  <c r="AA426" i="4"/>
  <c r="AH423" i="4"/>
  <c r="AJ422" i="4"/>
  <c r="AI423" i="4"/>
  <c r="AE424" i="4"/>
  <c r="AH415" i="2"/>
  <c r="AI415" i="2"/>
  <c r="AJ415" i="2"/>
  <c r="AL415" i="2"/>
  <c r="AN415" i="2" s="1"/>
  <c r="AO415" i="2" s="1"/>
  <c r="AV412" i="2"/>
  <c r="BC412" i="2" s="1"/>
  <c r="AZ411" i="2"/>
  <c r="BA411" i="2"/>
  <c r="AW412" i="2"/>
  <c r="BD412" i="2" s="1"/>
  <c r="BI412" i="2" s="1"/>
  <c r="Q419" i="2"/>
  <c r="BC411" i="2"/>
  <c r="BF411" i="2" s="1"/>
  <c r="BK411" i="2" s="1"/>
  <c r="AY411" i="2"/>
  <c r="AJ414" i="2"/>
  <c r="AH414" i="2"/>
  <c r="AA417" i="2"/>
  <c r="AC416" i="2"/>
  <c r="AB416" i="2"/>
  <c r="AD416" i="2"/>
  <c r="E420" i="2"/>
  <c r="K420" i="2" s="1"/>
  <c r="AL414" i="2"/>
  <c r="AN414" i="2" s="1"/>
  <c r="AI414" i="2"/>
  <c r="W418" i="2"/>
  <c r="V418" i="2"/>
  <c r="U418" i="2"/>
  <c r="N419" i="2"/>
  <c r="AO413" i="2"/>
  <c r="AQ413" i="2" s="1"/>
  <c r="K419" i="2"/>
  <c r="AW420" i="4" l="1"/>
  <c r="BD420" i="4" s="1"/>
  <c r="BI420" i="4" s="1"/>
  <c r="AJ424" i="4"/>
  <c r="AE425" i="4"/>
  <c r="AP421" i="4"/>
  <c r="AR421" i="4"/>
  <c r="AX421" i="4" s="1"/>
  <c r="BE421" i="4" s="1"/>
  <c r="BJ421" i="4" s="1"/>
  <c r="AQ421" i="4"/>
  <c r="AT421" i="4"/>
  <c r="AH424" i="4"/>
  <c r="AS421" i="4"/>
  <c r="T428" i="4"/>
  <c r="AK428" i="4"/>
  <c r="AM428" i="4" s="1"/>
  <c r="E429" i="4"/>
  <c r="Q429" i="4" s="1"/>
  <c r="AB426" i="4"/>
  <c r="AC426" i="4"/>
  <c r="W427" i="4"/>
  <c r="U427" i="4"/>
  <c r="V427" i="4"/>
  <c r="AX420" i="4"/>
  <c r="BE420" i="4" s="1"/>
  <c r="BJ420" i="4" s="1"/>
  <c r="AO423" i="4"/>
  <c r="AP423" i="4" s="1"/>
  <c r="AO422" i="4"/>
  <c r="AU422" i="4" s="1"/>
  <c r="AQ415" i="2"/>
  <c r="AD426" i="4"/>
  <c r="AV420" i="4"/>
  <c r="Z428" i="4"/>
  <c r="AG425" i="4"/>
  <c r="BB419" i="4"/>
  <c r="AL424" i="4"/>
  <c r="AN424" i="4" s="1"/>
  <c r="AI424" i="4"/>
  <c r="AF425" i="4"/>
  <c r="BF419" i="4"/>
  <c r="BK419" i="4" s="1"/>
  <c r="BH419" i="4"/>
  <c r="BG419" i="4"/>
  <c r="BL419" i="4" s="1"/>
  <c r="BB411" i="2"/>
  <c r="BA412" i="2"/>
  <c r="BF412" i="2"/>
  <c r="BK412" i="2" s="1"/>
  <c r="AY412" i="2"/>
  <c r="AZ412" i="2"/>
  <c r="BG411" i="2"/>
  <c r="BL411" i="2" s="1"/>
  <c r="BH411" i="2"/>
  <c r="AR415" i="2"/>
  <c r="AU415" i="2"/>
  <c r="AU413" i="2"/>
  <c r="AR413" i="2"/>
  <c r="AG416" i="2"/>
  <c r="AA418" i="2"/>
  <c r="AC418" i="2" s="1"/>
  <c r="AT415" i="2"/>
  <c r="AS413" i="2"/>
  <c r="Z419" i="2"/>
  <c r="AO414" i="2"/>
  <c r="AQ414" i="2" s="1"/>
  <c r="BH412" i="2"/>
  <c r="BG412" i="2"/>
  <c r="BL412" i="2" s="1"/>
  <c r="Q420" i="2"/>
  <c r="Z420" i="2" s="1"/>
  <c r="AP413" i="2"/>
  <c r="N420" i="2"/>
  <c r="AE416" i="2"/>
  <c r="AS415" i="2"/>
  <c r="AP415" i="2"/>
  <c r="AT413" i="2"/>
  <c r="T419" i="2"/>
  <c r="AK419" i="2"/>
  <c r="AM419" i="2" s="1"/>
  <c r="D421" i="2"/>
  <c r="AF416" i="2"/>
  <c r="AC417" i="2"/>
  <c r="AB417" i="2"/>
  <c r="AD417" i="2"/>
  <c r="AJ425" i="4" l="1"/>
  <c r="AI425" i="4"/>
  <c r="AQ423" i="4"/>
  <c r="AV421" i="4"/>
  <c r="BC421" i="4" s="1"/>
  <c r="AG426" i="4"/>
  <c r="AR422" i="4"/>
  <c r="AX422" i="4" s="1"/>
  <c r="BE422" i="4" s="1"/>
  <c r="BJ422" i="4" s="1"/>
  <c r="AT422" i="4"/>
  <c r="AW421" i="4"/>
  <c r="BD421" i="4" s="1"/>
  <c r="BI421" i="4" s="1"/>
  <c r="AU423" i="4"/>
  <c r="AR423" i="4"/>
  <c r="AS423" i="4"/>
  <c r="AT423" i="4"/>
  <c r="AA427" i="4"/>
  <c r="N429" i="4"/>
  <c r="W428" i="4"/>
  <c r="U428" i="4"/>
  <c r="V428" i="4"/>
  <c r="AH425" i="4"/>
  <c r="AF426" i="4"/>
  <c r="AL425" i="4"/>
  <c r="AN425" i="4" s="1"/>
  <c r="AQ422" i="4"/>
  <c r="AS422" i="4"/>
  <c r="AE426" i="4"/>
  <c r="K429" i="4"/>
  <c r="D430" i="4"/>
  <c r="AO424" i="4"/>
  <c r="AT424" i="4" s="1"/>
  <c r="BA420" i="4"/>
  <c r="AZ420" i="4"/>
  <c r="BC420" i="4"/>
  <c r="AY420" i="4"/>
  <c r="AP422" i="4"/>
  <c r="BB412" i="2"/>
  <c r="AW415" i="2"/>
  <c r="BD415" i="2" s="1"/>
  <c r="BI415" i="2" s="1"/>
  <c r="AH416" i="2"/>
  <c r="AX415" i="2"/>
  <c r="BE415" i="2" s="1"/>
  <c r="BJ415" i="2" s="1"/>
  <c r="AD418" i="2"/>
  <c r="AB418" i="2"/>
  <c r="AV415" i="2"/>
  <c r="AW413" i="2"/>
  <c r="BD413" i="2" s="1"/>
  <c r="BI413" i="2" s="1"/>
  <c r="AX413" i="2"/>
  <c r="BE413" i="2" s="1"/>
  <c r="BJ413" i="2" s="1"/>
  <c r="AV413" i="2"/>
  <c r="AE417" i="2"/>
  <c r="AR414" i="2"/>
  <c r="AP414" i="2"/>
  <c r="AS414" i="2"/>
  <c r="AU414" i="2"/>
  <c r="AT414" i="2"/>
  <c r="AF417" i="2"/>
  <c r="W419" i="2"/>
  <c r="U419" i="2"/>
  <c r="V419" i="2"/>
  <c r="AK420" i="2"/>
  <c r="AM420" i="2" s="1"/>
  <c r="T420" i="2"/>
  <c r="AL416" i="2"/>
  <c r="AN416" i="2" s="1"/>
  <c r="AI416" i="2"/>
  <c r="AJ416" i="2"/>
  <c r="AG417" i="2"/>
  <c r="E421" i="2"/>
  <c r="Q421" i="2" s="1"/>
  <c r="D422" i="2"/>
  <c r="AW422" i="4" l="1"/>
  <c r="BD422" i="4" s="1"/>
  <c r="BI422" i="4" s="1"/>
  <c r="AV422" i="4"/>
  <c r="AS424" i="4"/>
  <c r="AQ424" i="4"/>
  <c r="AX423" i="4"/>
  <c r="BE423" i="4" s="1"/>
  <c r="BJ423" i="4" s="1"/>
  <c r="AV423" i="4"/>
  <c r="AW423" i="4"/>
  <c r="BD423" i="4" s="1"/>
  <c r="BI423" i="4" s="1"/>
  <c r="AP424" i="4"/>
  <c r="AU424" i="4"/>
  <c r="AR424" i="4"/>
  <c r="AY421" i="4"/>
  <c r="BB420" i="4"/>
  <c r="AZ421" i="4"/>
  <c r="BA421" i="4"/>
  <c r="AJ426" i="4"/>
  <c r="AO425" i="4"/>
  <c r="AT425" i="4" s="1"/>
  <c r="AB427" i="4"/>
  <c r="AC427" i="4"/>
  <c r="AD427" i="4"/>
  <c r="D431" i="4"/>
  <c r="E430" i="4"/>
  <c r="Q430" i="4"/>
  <c r="N430" i="4"/>
  <c r="K430" i="4"/>
  <c r="AA428" i="4"/>
  <c r="AH426" i="4"/>
  <c r="BH420" i="4"/>
  <c r="BG420" i="4"/>
  <c r="BL420" i="4" s="1"/>
  <c r="BF420" i="4"/>
  <c r="BK420" i="4" s="1"/>
  <c r="BH421" i="4"/>
  <c r="BG421" i="4"/>
  <c r="BL421" i="4" s="1"/>
  <c r="BF421" i="4"/>
  <c r="BK421" i="4" s="1"/>
  <c r="Z429" i="4"/>
  <c r="AL426" i="4"/>
  <c r="AN426" i="4" s="1"/>
  <c r="AI426" i="4"/>
  <c r="T429" i="4"/>
  <c r="AK429" i="4"/>
  <c r="AM429" i="4" s="1"/>
  <c r="AE418" i="2"/>
  <c r="AF418" i="2"/>
  <c r="AG418" i="2"/>
  <c r="AY415" i="2"/>
  <c r="BC415" i="2"/>
  <c r="BF415" i="2" s="1"/>
  <c r="BK415" i="2" s="1"/>
  <c r="BA415" i="2"/>
  <c r="AZ415" i="2"/>
  <c r="BA413" i="2"/>
  <c r="AZ413" i="2"/>
  <c r="N421" i="2"/>
  <c r="AH417" i="2"/>
  <c r="K421" i="2"/>
  <c r="BC413" i="2"/>
  <c r="BG413" i="2" s="1"/>
  <c r="BL413" i="2" s="1"/>
  <c r="AY413" i="2"/>
  <c r="AW414" i="2"/>
  <c r="BD414" i="2" s="1"/>
  <c r="BI414" i="2" s="1"/>
  <c r="AX414" i="2"/>
  <c r="BE414" i="2" s="1"/>
  <c r="BJ414" i="2" s="1"/>
  <c r="AJ417" i="2"/>
  <c r="AV414" i="2"/>
  <c r="AO416" i="2"/>
  <c r="AQ416" i="2" s="1"/>
  <c r="AI417" i="2"/>
  <c r="BG415" i="2"/>
  <c r="BL415" i="2" s="1"/>
  <c r="AA419" i="2"/>
  <c r="AL417" i="2"/>
  <c r="AN417" i="2" s="1"/>
  <c r="E422" i="2"/>
  <c r="K422" i="2" s="1"/>
  <c r="U420" i="2"/>
  <c r="W420" i="2"/>
  <c r="V420" i="2"/>
  <c r="AZ422" i="4" l="1"/>
  <c r="BC422" i="4"/>
  <c r="AY422" i="4"/>
  <c r="BA423" i="4"/>
  <c r="BA422" i="4"/>
  <c r="AZ423" i="4"/>
  <c r="AY423" i="4"/>
  <c r="BC423" i="4"/>
  <c r="BF423" i="4" s="1"/>
  <c r="BK423" i="4" s="1"/>
  <c r="AV424" i="4"/>
  <c r="AX424" i="4"/>
  <c r="BE424" i="4" s="1"/>
  <c r="BJ424" i="4" s="1"/>
  <c r="AW424" i="4"/>
  <c r="BD424" i="4" s="1"/>
  <c r="BI424" i="4" s="1"/>
  <c r="AU425" i="4"/>
  <c r="AR425" i="4"/>
  <c r="BB421" i="4"/>
  <c r="AQ425" i="4"/>
  <c r="AS425" i="4"/>
  <c r="AH418" i="2"/>
  <c r="AG427" i="4"/>
  <c r="AP425" i="4"/>
  <c r="AJ418" i="2"/>
  <c r="E431" i="4"/>
  <c r="D432" i="4" s="1"/>
  <c r="K431" i="4"/>
  <c r="W429" i="4"/>
  <c r="U429" i="4"/>
  <c r="V429" i="4"/>
  <c r="T430" i="4"/>
  <c r="AK430" i="4"/>
  <c r="AM430" i="4" s="1"/>
  <c r="AF427" i="4"/>
  <c r="AB428" i="4"/>
  <c r="AC428" i="4"/>
  <c r="AD428" i="4"/>
  <c r="Z430" i="4"/>
  <c r="AE427" i="4"/>
  <c r="AO426" i="4"/>
  <c r="AQ426" i="4" s="1"/>
  <c r="BG422" i="4"/>
  <c r="BL422" i="4" s="1"/>
  <c r="BF422" i="4"/>
  <c r="BK422" i="4" s="1"/>
  <c r="BH422" i="4"/>
  <c r="BB415" i="2"/>
  <c r="AI418" i="2"/>
  <c r="AL418" i="2"/>
  <c r="AN418" i="2" s="1"/>
  <c r="AO418" i="2" s="1"/>
  <c r="Q422" i="2"/>
  <c r="Z422" i="2" s="1"/>
  <c r="N422" i="2"/>
  <c r="T422" i="2" s="1"/>
  <c r="BH415" i="2"/>
  <c r="BB413" i="2"/>
  <c r="BH413" i="2"/>
  <c r="BF413" i="2"/>
  <c r="BK413" i="2" s="1"/>
  <c r="T421" i="2"/>
  <c r="W421" i="2" s="1"/>
  <c r="AK421" i="2"/>
  <c r="AM421" i="2" s="1"/>
  <c r="BA414" i="2"/>
  <c r="Z421" i="2"/>
  <c r="AZ414" i="2"/>
  <c r="D423" i="2"/>
  <c r="AY414" i="2"/>
  <c r="BC414" i="2"/>
  <c r="BG414" i="2" s="1"/>
  <c r="BL414" i="2" s="1"/>
  <c r="AP416" i="2"/>
  <c r="AR416" i="2"/>
  <c r="AT416" i="2"/>
  <c r="AA420" i="2"/>
  <c r="AC420" i="2" s="1"/>
  <c r="AO417" i="2"/>
  <c r="AR417" i="2" s="1"/>
  <c r="AC419" i="2"/>
  <c r="AB419" i="2"/>
  <c r="AD419" i="2"/>
  <c r="AU416" i="2"/>
  <c r="AS416" i="2"/>
  <c r="BG423" i="4" l="1"/>
  <c r="BL423" i="4" s="1"/>
  <c r="BA424" i="4"/>
  <c r="BB422" i="4"/>
  <c r="BB423" i="4"/>
  <c r="AW425" i="4"/>
  <c r="BD425" i="4" s="1"/>
  <c r="BI425" i="4" s="1"/>
  <c r="AZ424" i="4"/>
  <c r="BH423" i="4"/>
  <c r="BC424" i="4"/>
  <c r="BH424" i="4" s="1"/>
  <c r="AY424" i="4"/>
  <c r="AT418" i="2"/>
  <c r="AV425" i="4"/>
  <c r="BC425" i="4" s="1"/>
  <c r="AX425" i="4"/>
  <c r="BE425" i="4" s="1"/>
  <c r="BJ425" i="4" s="1"/>
  <c r="AJ427" i="4"/>
  <c r="AG428" i="4"/>
  <c r="D433" i="4"/>
  <c r="E432" i="4"/>
  <c r="K432" i="4" s="1"/>
  <c r="Q432" i="4"/>
  <c r="AU426" i="4"/>
  <c r="AS426" i="4"/>
  <c r="BG424" i="4"/>
  <c r="BL424" i="4" s="1"/>
  <c r="Q431" i="4"/>
  <c r="Z431" i="4" s="1"/>
  <c r="AP426" i="4"/>
  <c r="AF428" i="4"/>
  <c r="W430" i="4"/>
  <c r="U430" i="4"/>
  <c r="V430" i="4"/>
  <c r="AH427" i="4"/>
  <c r="AT426" i="4"/>
  <c r="AR426" i="4"/>
  <c r="AL427" i="4"/>
  <c r="AN427" i="4" s="1"/>
  <c r="AI427" i="4"/>
  <c r="AE428" i="4"/>
  <c r="N431" i="4"/>
  <c r="AA429" i="4"/>
  <c r="AK422" i="2"/>
  <c r="AM422" i="2" s="1"/>
  <c r="U421" i="2"/>
  <c r="V421" i="2"/>
  <c r="BH414" i="2"/>
  <c r="BF414" i="2"/>
  <c r="BK414" i="2" s="1"/>
  <c r="BB414" i="2"/>
  <c r="E423" i="2"/>
  <c r="AX416" i="2"/>
  <c r="BE416" i="2" s="1"/>
  <c r="BJ416" i="2" s="1"/>
  <c r="AB420" i="2"/>
  <c r="AD420" i="2"/>
  <c r="AR418" i="2"/>
  <c r="AE419" i="2"/>
  <c r="AP418" i="2"/>
  <c r="AQ417" i="2"/>
  <c r="AS418" i="2"/>
  <c r="AV416" i="2"/>
  <c r="BC416" i="2" s="1"/>
  <c r="AW416" i="2"/>
  <c r="BD416" i="2" s="1"/>
  <c r="BI416" i="2" s="1"/>
  <c r="AQ418" i="2"/>
  <c r="AU417" i="2"/>
  <c r="AX417" i="2" s="1"/>
  <c r="BE417" i="2" s="1"/>
  <c r="BJ417" i="2" s="1"/>
  <c r="AP417" i="2"/>
  <c r="AU418" i="2"/>
  <c r="U422" i="2"/>
  <c r="V422" i="2"/>
  <c r="W422" i="2"/>
  <c r="AF419" i="2"/>
  <c r="AG419" i="2"/>
  <c r="AS417" i="2"/>
  <c r="AT417" i="2"/>
  <c r="BF424" i="4" l="1"/>
  <c r="BK424" i="4" s="1"/>
  <c r="BB424" i="4"/>
  <c r="AY425" i="4"/>
  <c r="BA425" i="4"/>
  <c r="AZ425" i="4"/>
  <c r="AJ428" i="4"/>
  <c r="AO427" i="4"/>
  <c r="AS427" i="4" s="1"/>
  <c r="Z432" i="4"/>
  <c r="E433" i="4"/>
  <c r="D434" i="4"/>
  <c r="N433" i="4"/>
  <c r="Q433" i="4"/>
  <c r="K433" i="4"/>
  <c r="AB429" i="4"/>
  <c r="AC429" i="4"/>
  <c r="AD429" i="4"/>
  <c r="AX426" i="4"/>
  <c r="BE426" i="4" s="1"/>
  <c r="BJ426" i="4" s="1"/>
  <c r="AW426" i="4"/>
  <c r="BD426" i="4" s="1"/>
  <c r="BI426" i="4" s="1"/>
  <c r="AV426" i="4"/>
  <c r="N432" i="4"/>
  <c r="T431" i="4"/>
  <c r="AK431" i="4"/>
  <c r="AM431" i="4" s="1"/>
  <c r="AL428" i="4"/>
  <c r="AN428" i="4" s="1"/>
  <c r="AI428" i="4"/>
  <c r="AA430" i="4"/>
  <c r="AH428" i="4"/>
  <c r="BH425" i="4"/>
  <c r="BG425" i="4"/>
  <c r="BL425" i="4" s="1"/>
  <c r="BF425" i="4"/>
  <c r="BK425" i="4" s="1"/>
  <c r="AA421" i="2"/>
  <c r="AD421" i="2" s="1"/>
  <c r="AV418" i="2"/>
  <c r="BC418" i="2" s="1"/>
  <c r="BF416" i="2"/>
  <c r="BK416" i="2" s="1"/>
  <c r="AF420" i="2"/>
  <c r="AE420" i="2"/>
  <c r="N423" i="2"/>
  <c r="K423" i="2"/>
  <c r="D424" i="2"/>
  <c r="AG420" i="2"/>
  <c r="Q423" i="2"/>
  <c r="AX418" i="2"/>
  <c r="BE418" i="2" s="1"/>
  <c r="BJ418" i="2" s="1"/>
  <c r="AV417" i="2"/>
  <c r="BC417" i="2" s="1"/>
  <c r="AJ419" i="2"/>
  <c r="BA416" i="2"/>
  <c r="AW418" i="2"/>
  <c r="BD418" i="2" s="1"/>
  <c r="BI418" i="2" s="1"/>
  <c r="AW417" i="2"/>
  <c r="BD417" i="2" s="1"/>
  <c r="BI417" i="2" s="1"/>
  <c r="AH419" i="2"/>
  <c r="AY416" i="2"/>
  <c r="AZ416" i="2"/>
  <c r="AI419" i="2"/>
  <c r="BG416" i="2"/>
  <c r="BL416" i="2" s="1"/>
  <c r="BH416" i="2"/>
  <c r="AL419" i="2"/>
  <c r="AN419" i="2" s="1"/>
  <c r="AA422" i="2"/>
  <c r="BB425" i="4" l="1"/>
  <c r="AB421" i="2"/>
  <c r="AC421" i="2"/>
  <c r="AQ427" i="4"/>
  <c r="AP427" i="4"/>
  <c r="AT427" i="4"/>
  <c r="AR427" i="4"/>
  <c r="AU427" i="4"/>
  <c r="AE429" i="4"/>
  <c r="Z433" i="4"/>
  <c r="AO428" i="4"/>
  <c r="AQ428" i="4" s="1"/>
  <c r="T432" i="4"/>
  <c r="AK432" i="4"/>
  <c r="AM432" i="4" s="1"/>
  <c r="BC426" i="4"/>
  <c r="AY426" i="4"/>
  <c r="BA426" i="4"/>
  <c r="AZ426" i="4"/>
  <c r="AF429" i="4"/>
  <c r="T433" i="4"/>
  <c r="AK433" i="4"/>
  <c r="AM433" i="4" s="1"/>
  <c r="AB430" i="4"/>
  <c r="AC430" i="4"/>
  <c r="AD430" i="4"/>
  <c r="D435" i="4"/>
  <c r="E434" i="4"/>
  <c r="Q434" i="4"/>
  <c r="K434" i="4"/>
  <c r="N434" i="4"/>
  <c r="W431" i="4"/>
  <c r="V431" i="4"/>
  <c r="U431" i="4"/>
  <c r="AG429" i="4"/>
  <c r="BF418" i="2"/>
  <c r="BK418" i="2" s="1"/>
  <c r="AH420" i="2"/>
  <c r="AL420" i="2"/>
  <c r="AN420" i="2" s="1"/>
  <c r="AO420" i="2" s="1"/>
  <c r="AI420" i="2"/>
  <c r="AJ420" i="2"/>
  <c r="BF417" i="2"/>
  <c r="BK417" i="2" s="1"/>
  <c r="BA418" i="2"/>
  <c r="E424" i="2"/>
  <c r="D425" i="2" s="1"/>
  <c r="AZ418" i="2"/>
  <c r="Z423" i="2"/>
  <c r="T423" i="2"/>
  <c r="AK423" i="2"/>
  <c r="AM423" i="2" s="1"/>
  <c r="AY418" i="2"/>
  <c r="AZ417" i="2"/>
  <c r="BB416" i="2"/>
  <c r="BA417" i="2"/>
  <c r="AY417" i="2"/>
  <c r="AG421" i="2"/>
  <c r="BG418" i="2"/>
  <c r="BL418" i="2" s="1"/>
  <c r="BH418" i="2"/>
  <c r="AB422" i="2"/>
  <c r="AC422" i="2"/>
  <c r="AD422" i="2"/>
  <c r="BG417" i="2"/>
  <c r="BL417" i="2" s="1"/>
  <c r="BH417" i="2"/>
  <c r="AO419" i="2"/>
  <c r="AS419" i="2" s="1"/>
  <c r="AF421" i="2"/>
  <c r="AE421" i="2"/>
  <c r="AV427" i="4" l="1"/>
  <c r="AX427" i="4"/>
  <c r="BE427" i="4" s="1"/>
  <c r="BJ427" i="4" s="1"/>
  <c r="AW427" i="4"/>
  <c r="BD427" i="4" s="1"/>
  <c r="BI427" i="4" s="1"/>
  <c r="AJ429" i="4"/>
  <c r="AF430" i="4"/>
  <c r="AH429" i="4"/>
  <c r="BB426" i="4"/>
  <c r="AU428" i="4"/>
  <c r="T434" i="4"/>
  <c r="AK434" i="4"/>
  <c r="AM434" i="4" s="1"/>
  <c r="D436" i="4"/>
  <c r="E435" i="4"/>
  <c r="N435" i="4"/>
  <c r="K435" i="4"/>
  <c r="Q435" i="4"/>
  <c r="AG430" i="4"/>
  <c r="W432" i="4"/>
  <c r="U432" i="4"/>
  <c r="V432" i="4"/>
  <c r="W433" i="4"/>
  <c r="U433" i="4"/>
  <c r="V433" i="4"/>
  <c r="AS428" i="4"/>
  <c r="AA431" i="4"/>
  <c r="Z434" i="4"/>
  <c r="AE430" i="4"/>
  <c r="AI429" i="4"/>
  <c r="BG426" i="4"/>
  <c r="BL426" i="4" s="1"/>
  <c r="BF426" i="4"/>
  <c r="BK426" i="4" s="1"/>
  <c r="BH426" i="4"/>
  <c r="AP428" i="4"/>
  <c r="AT428" i="4"/>
  <c r="BC427" i="4"/>
  <c r="AL429" i="4"/>
  <c r="AN429" i="4" s="1"/>
  <c r="AR428" i="4"/>
  <c r="N424" i="2"/>
  <c r="BB418" i="2"/>
  <c r="AU420" i="2"/>
  <c r="Q424" i="2"/>
  <c r="AH421" i="2"/>
  <c r="W423" i="2"/>
  <c r="V423" i="2"/>
  <c r="U423" i="2"/>
  <c r="E425" i="2"/>
  <c r="D426" i="2"/>
  <c r="K424" i="2"/>
  <c r="BB417" i="2"/>
  <c r="AP419" i="2"/>
  <c r="AT420" i="2"/>
  <c r="AP420" i="2"/>
  <c r="AT419" i="2"/>
  <c r="AR420" i="2"/>
  <c r="AF422" i="2"/>
  <c r="AS420" i="2"/>
  <c r="AR419" i="2"/>
  <c r="AQ419" i="2"/>
  <c r="AG422" i="2"/>
  <c r="AL421" i="2"/>
  <c r="AN421" i="2" s="1"/>
  <c r="AI421" i="2"/>
  <c r="AJ421" i="2"/>
  <c r="AU419" i="2"/>
  <c r="AE422" i="2"/>
  <c r="AQ420" i="2"/>
  <c r="AY427" i="4" l="1"/>
  <c r="AZ427" i="4"/>
  <c r="BA427" i="4"/>
  <c r="AJ430" i="4"/>
  <c r="AH430" i="4"/>
  <c r="AW428" i="4"/>
  <c r="BD428" i="4" s="1"/>
  <c r="BI428" i="4" s="1"/>
  <c r="AV428" i="4"/>
  <c r="AX428" i="4"/>
  <c r="BE428" i="4" s="1"/>
  <c r="BJ428" i="4" s="1"/>
  <c r="AO429" i="4"/>
  <c r="AU429" i="4" s="1"/>
  <c r="AA432" i="4"/>
  <c r="Z435" i="4"/>
  <c r="E436" i="4"/>
  <c r="Q436" i="4" s="1"/>
  <c r="N436" i="4"/>
  <c r="AL430" i="4"/>
  <c r="AN430" i="4" s="1"/>
  <c r="AI430" i="4"/>
  <c r="AB431" i="4"/>
  <c r="AC431" i="4"/>
  <c r="AD431" i="4"/>
  <c r="AA433" i="4"/>
  <c r="T435" i="4"/>
  <c r="AK435" i="4"/>
  <c r="AM435" i="4" s="1"/>
  <c r="W434" i="4"/>
  <c r="V434" i="4"/>
  <c r="U434" i="4"/>
  <c r="BF427" i="4"/>
  <c r="BK427" i="4" s="1"/>
  <c r="BH427" i="4"/>
  <c r="BG427" i="4"/>
  <c r="BL427" i="4" s="1"/>
  <c r="Z424" i="2"/>
  <c r="AX420" i="2"/>
  <c r="BE420" i="2" s="1"/>
  <c r="BJ420" i="2" s="1"/>
  <c r="AA423" i="2"/>
  <c r="AD423" i="2" s="1"/>
  <c r="E426" i="2"/>
  <c r="K426" i="2" s="1"/>
  <c r="N425" i="2"/>
  <c r="Q425" i="2"/>
  <c r="AK424" i="2"/>
  <c r="AM424" i="2" s="1"/>
  <c r="K425" i="2"/>
  <c r="T424" i="2"/>
  <c r="AH422" i="2"/>
  <c r="AV420" i="2"/>
  <c r="BC420" i="2" s="1"/>
  <c r="AW420" i="2"/>
  <c r="BD420" i="2" s="1"/>
  <c r="BI420" i="2" s="1"/>
  <c r="AX419" i="2"/>
  <c r="BE419" i="2" s="1"/>
  <c r="BJ419" i="2" s="1"/>
  <c r="AL422" i="2"/>
  <c r="AN422" i="2" s="1"/>
  <c r="AI422" i="2"/>
  <c r="AV419" i="2"/>
  <c r="AW419" i="2"/>
  <c r="BD419" i="2" s="1"/>
  <c r="BI419" i="2" s="1"/>
  <c r="AO421" i="2"/>
  <c r="AP421" i="2" s="1"/>
  <c r="AJ422" i="2"/>
  <c r="BB427" i="4" l="1"/>
  <c r="AT429" i="4"/>
  <c r="AE431" i="4"/>
  <c r="AA434" i="4"/>
  <c r="W435" i="4"/>
  <c r="U435" i="4"/>
  <c r="V435" i="4"/>
  <c r="AB433" i="4"/>
  <c r="AC433" i="4"/>
  <c r="AD433" i="4"/>
  <c r="AB432" i="4"/>
  <c r="AC432" i="4"/>
  <c r="AD432" i="4"/>
  <c r="AQ429" i="4"/>
  <c r="AG431" i="4"/>
  <c r="AI431" i="4" s="1"/>
  <c r="K436" i="4"/>
  <c r="T436" i="4" s="1"/>
  <c r="D437" i="4"/>
  <c r="AR429" i="4"/>
  <c r="AP429" i="4"/>
  <c r="BA428" i="4"/>
  <c r="AZ428" i="4"/>
  <c r="BC428" i="4"/>
  <c r="AY428" i="4"/>
  <c r="AF431" i="4"/>
  <c r="AJ431" i="4" s="1"/>
  <c r="AO430" i="4"/>
  <c r="AT430" i="4" s="1"/>
  <c r="AS429" i="4"/>
  <c r="BF420" i="2"/>
  <c r="BK420" i="2" s="1"/>
  <c r="AB423" i="2"/>
  <c r="AC423" i="2"/>
  <c r="AK425" i="2"/>
  <c r="AM425" i="2" s="1"/>
  <c r="T425" i="2"/>
  <c r="U424" i="2"/>
  <c r="W424" i="2"/>
  <c r="V424" i="2"/>
  <c r="Q426" i="2"/>
  <c r="Z426" i="2" s="1"/>
  <c r="D427" i="2"/>
  <c r="Z425" i="2"/>
  <c r="N426" i="2"/>
  <c r="AY420" i="2"/>
  <c r="BA420" i="2"/>
  <c r="AZ420" i="2"/>
  <c r="AS421" i="2"/>
  <c r="AR421" i="2"/>
  <c r="AT421" i="2"/>
  <c r="BC419" i="2"/>
  <c r="BF419" i="2" s="1"/>
  <c r="BK419" i="2" s="1"/>
  <c r="AY419" i="2"/>
  <c r="AZ419" i="2"/>
  <c r="BA419" i="2"/>
  <c r="AO422" i="2"/>
  <c r="AS422" i="2" s="1"/>
  <c r="AU421" i="2"/>
  <c r="AQ421" i="2"/>
  <c r="BH420" i="2"/>
  <c r="BG420" i="2"/>
  <c r="BL420" i="2" s="1"/>
  <c r="AU430" i="4" l="1"/>
  <c r="AF432" i="4"/>
  <c r="AE433" i="4"/>
  <c r="AQ430" i="4"/>
  <c r="AS430" i="4"/>
  <c r="AE432" i="4"/>
  <c r="AK436" i="4"/>
  <c r="AM436" i="4" s="1"/>
  <c r="AL431" i="4"/>
  <c r="AN431" i="4" s="1"/>
  <c r="AR430" i="4"/>
  <c r="AP430" i="4"/>
  <c r="BB428" i="4"/>
  <c r="W436" i="4"/>
  <c r="U436" i="4"/>
  <c r="V436" i="4"/>
  <c r="AG433" i="4"/>
  <c r="AI433" i="4" s="1"/>
  <c r="AB434" i="4"/>
  <c r="AC434" i="4"/>
  <c r="AD434" i="4"/>
  <c r="BH428" i="4"/>
  <c r="BG428" i="4"/>
  <c r="BL428" i="4" s="1"/>
  <c r="BF428" i="4"/>
  <c r="BK428" i="4" s="1"/>
  <c r="AV429" i="4"/>
  <c r="AX429" i="4"/>
  <c r="BE429" i="4" s="1"/>
  <c r="BJ429" i="4" s="1"/>
  <c r="AW429" i="4"/>
  <c r="BD429" i="4" s="1"/>
  <c r="BI429" i="4" s="1"/>
  <c r="AH431" i="4"/>
  <c r="AG432" i="4"/>
  <c r="AH432" i="4" s="1"/>
  <c r="AF433" i="4"/>
  <c r="AJ433" i="4" s="1"/>
  <c r="AA435" i="4"/>
  <c r="D438" i="4"/>
  <c r="E437" i="4"/>
  <c r="K437" i="4"/>
  <c r="Q437" i="4"/>
  <c r="N437" i="4"/>
  <c r="AJ432" i="4"/>
  <c r="Z436" i="4"/>
  <c r="AF423" i="2"/>
  <c r="AE423" i="2"/>
  <c r="AG423" i="2"/>
  <c r="E427" i="2"/>
  <c r="Q427" i="2" s="1"/>
  <c r="AA424" i="2"/>
  <c r="U425" i="2"/>
  <c r="V425" i="2"/>
  <c r="W425" i="2"/>
  <c r="T426" i="2"/>
  <c r="AK426" i="2"/>
  <c r="AM426" i="2" s="1"/>
  <c r="BB420" i="2"/>
  <c r="AT422" i="2"/>
  <c r="AR422" i="2"/>
  <c r="AW421" i="2"/>
  <c r="BD421" i="2" s="1"/>
  <c r="BI421" i="2" s="1"/>
  <c r="AP422" i="2"/>
  <c r="AQ422" i="2"/>
  <c r="AU422" i="2"/>
  <c r="AV421" i="2"/>
  <c r="AX421" i="2"/>
  <c r="BE421" i="2" s="1"/>
  <c r="BJ421" i="2" s="1"/>
  <c r="BB419" i="2"/>
  <c r="BG419" i="2"/>
  <c r="BL419" i="2" s="1"/>
  <c r="BH419" i="2"/>
  <c r="Z437" i="4" l="1"/>
  <c r="AH433" i="4"/>
  <c r="AG434" i="4"/>
  <c r="T437" i="4"/>
  <c r="AK437" i="4"/>
  <c r="AM437" i="4" s="1"/>
  <c r="AO431" i="4"/>
  <c r="AS431" i="4" s="1"/>
  <c r="E438" i="4"/>
  <c r="D439" i="4" s="1"/>
  <c r="AF434" i="4"/>
  <c r="AL433" i="4"/>
  <c r="AN433" i="4" s="1"/>
  <c r="AB435" i="4"/>
  <c r="AC435" i="4"/>
  <c r="AD435" i="4"/>
  <c r="AE434" i="4"/>
  <c r="AL432" i="4"/>
  <c r="AN432" i="4" s="1"/>
  <c r="AI432" i="4"/>
  <c r="AZ429" i="4"/>
  <c r="BC429" i="4"/>
  <c r="AY429" i="4"/>
  <c r="BA429" i="4"/>
  <c r="AA436" i="4"/>
  <c r="AD436" i="4" s="1"/>
  <c r="AX430" i="4"/>
  <c r="BE430" i="4" s="1"/>
  <c r="BJ430" i="4" s="1"/>
  <c r="AW430" i="4"/>
  <c r="BD430" i="4" s="1"/>
  <c r="BI430" i="4" s="1"/>
  <c r="AV430" i="4"/>
  <c r="N427" i="2"/>
  <c r="D428" i="2"/>
  <c r="AH423" i="2"/>
  <c r="K427" i="2"/>
  <c r="AI423" i="2"/>
  <c r="AJ423" i="2"/>
  <c r="AL423" i="2"/>
  <c r="AN423" i="2" s="1"/>
  <c r="AO423" i="2" s="1"/>
  <c r="AP423" i="2" s="1"/>
  <c r="AX422" i="2"/>
  <c r="BE422" i="2" s="1"/>
  <c r="BJ422" i="2" s="1"/>
  <c r="AA425" i="2"/>
  <c r="E428" i="2"/>
  <c r="Q428" i="2" s="1"/>
  <c r="N428" i="2"/>
  <c r="V426" i="2"/>
  <c r="U426" i="2"/>
  <c r="W426" i="2"/>
  <c r="AB424" i="2"/>
  <c r="AC424" i="2"/>
  <c r="AD424" i="2"/>
  <c r="AV422" i="2"/>
  <c r="BC422" i="2" s="1"/>
  <c r="AW422" i="2"/>
  <c r="BD422" i="2" s="1"/>
  <c r="BI422" i="2" s="1"/>
  <c r="AZ421" i="2"/>
  <c r="BC421" i="2"/>
  <c r="BF421" i="2" s="1"/>
  <c r="BK421" i="2" s="1"/>
  <c r="AY421" i="2"/>
  <c r="BA421" i="2"/>
  <c r="AU431" i="4" l="1"/>
  <c r="AP431" i="4"/>
  <c r="AR431" i="4"/>
  <c r="BB429" i="4"/>
  <c r="AQ431" i="4"/>
  <c r="AT431" i="4"/>
  <c r="AF435" i="4"/>
  <c r="AG435" i="4"/>
  <c r="E439" i="4"/>
  <c r="D440" i="4" s="1"/>
  <c r="AL434" i="4"/>
  <c r="AN434" i="4" s="1"/>
  <c r="AI434" i="4"/>
  <c r="K438" i="4"/>
  <c r="AJ434" i="4"/>
  <c r="Q438" i="4"/>
  <c r="AH434" i="4"/>
  <c r="AO432" i="4"/>
  <c r="AP432" i="4" s="1"/>
  <c r="BC430" i="4"/>
  <c r="AY430" i="4"/>
  <c r="BA430" i="4"/>
  <c r="AZ430" i="4"/>
  <c r="AB436" i="4"/>
  <c r="AC436" i="4"/>
  <c r="BH429" i="4"/>
  <c r="BG429" i="4"/>
  <c r="BL429" i="4" s="1"/>
  <c r="BF429" i="4"/>
  <c r="BK429" i="4" s="1"/>
  <c r="AE435" i="4"/>
  <c r="AO433" i="4"/>
  <c r="AP433" i="4" s="1"/>
  <c r="N438" i="4"/>
  <c r="W437" i="4"/>
  <c r="U437" i="4"/>
  <c r="V437" i="4"/>
  <c r="T427" i="2"/>
  <c r="U427" i="2" s="1"/>
  <c r="BF422" i="2"/>
  <c r="BK422" i="2" s="1"/>
  <c r="AK427" i="2"/>
  <c r="AM427" i="2" s="1"/>
  <c r="Z427" i="2"/>
  <c r="AF424" i="2"/>
  <c r="AT423" i="2"/>
  <c r="AU423" i="2"/>
  <c r="AS423" i="2"/>
  <c r="AR423" i="2"/>
  <c r="AQ423" i="2"/>
  <c r="AC425" i="2"/>
  <c r="AB425" i="2"/>
  <c r="AD425" i="2"/>
  <c r="AE424" i="2"/>
  <c r="AG424" i="2"/>
  <c r="AA426" i="2"/>
  <c r="K428" i="2"/>
  <c r="Z428" i="2" s="1"/>
  <c r="D429" i="2"/>
  <c r="AZ422" i="2"/>
  <c r="BA422" i="2"/>
  <c r="AY422" i="2"/>
  <c r="BB421" i="2"/>
  <c r="BG421" i="2"/>
  <c r="BL421" i="2" s="1"/>
  <c r="BH421" i="2"/>
  <c r="BH422" i="2"/>
  <c r="BG422" i="2"/>
  <c r="BL422" i="2" s="1"/>
  <c r="AX431" i="4" l="1"/>
  <c r="BE431" i="4" s="1"/>
  <c r="BJ431" i="4" s="1"/>
  <c r="AW431" i="4"/>
  <c r="BD431" i="4" s="1"/>
  <c r="BI431" i="4" s="1"/>
  <c r="AU433" i="4"/>
  <c r="AV431" i="4"/>
  <c r="BC431" i="4" s="1"/>
  <c r="AR433" i="4"/>
  <c r="AS433" i="4"/>
  <c r="AQ433" i="4"/>
  <c r="AH435" i="4"/>
  <c r="Z438" i="4"/>
  <c r="AF436" i="4"/>
  <c r="AR432" i="4"/>
  <c r="AQ432" i="4"/>
  <c r="E440" i="4"/>
  <c r="N440" i="4" s="1"/>
  <c r="AU432" i="4"/>
  <c r="AT432" i="4"/>
  <c r="K439" i="4"/>
  <c r="T438" i="4"/>
  <c r="AK438" i="4"/>
  <c r="AM438" i="4" s="1"/>
  <c r="AL435" i="4"/>
  <c r="AN435" i="4" s="1"/>
  <c r="AI435" i="4"/>
  <c r="AJ435" i="4"/>
  <c r="AO434" i="4"/>
  <c r="AP434" i="4" s="1"/>
  <c r="N439" i="4"/>
  <c r="AE436" i="4"/>
  <c r="BB430" i="4"/>
  <c r="AG436" i="4"/>
  <c r="W427" i="2"/>
  <c r="AA437" i="4"/>
  <c r="AT433" i="4"/>
  <c r="BG430" i="4"/>
  <c r="BL430" i="4" s="1"/>
  <c r="BF430" i="4"/>
  <c r="BK430" i="4" s="1"/>
  <c r="BH430" i="4"/>
  <c r="AS432" i="4"/>
  <c r="Q439" i="4"/>
  <c r="V427" i="2"/>
  <c r="AX423" i="2"/>
  <c r="BE423" i="2" s="1"/>
  <c r="BJ423" i="2" s="1"/>
  <c r="AH424" i="2"/>
  <c r="AV423" i="2"/>
  <c r="BC423" i="2" s="1"/>
  <c r="AW423" i="2"/>
  <c r="BD423" i="2" s="1"/>
  <c r="BI423" i="2" s="1"/>
  <c r="AG425" i="2"/>
  <c r="BB422" i="2"/>
  <c r="AK428" i="2"/>
  <c r="AM428" i="2" s="1"/>
  <c r="E429" i="2"/>
  <c r="N429" i="2" s="1"/>
  <c r="AE425" i="2"/>
  <c r="T428" i="2"/>
  <c r="AF425" i="2"/>
  <c r="AB426" i="2"/>
  <c r="AC426" i="2"/>
  <c r="AD426" i="2"/>
  <c r="AL424" i="2"/>
  <c r="AN424" i="2" s="1"/>
  <c r="AI424" i="2"/>
  <c r="AJ424" i="2"/>
  <c r="AY431" i="4" l="1"/>
  <c r="AX433" i="4"/>
  <c r="BE433" i="4" s="1"/>
  <c r="BJ433" i="4" s="1"/>
  <c r="AZ431" i="4"/>
  <c r="BA431" i="4"/>
  <c r="BB431" i="4" s="1"/>
  <c r="AJ436" i="4"/>
  <c r="AV433" i="4"/>
  <c r="AW433" i="4"/>
  <c r="BD433" i="4" s="1"/>
  <c r="BI433" i="4" s="1"/>
  <c r="AX432" i="4"/>
  <c r="BE432" i="4" s="1"/>
  <c r="BJ432" i="4" s="1"/>
  <c r="AH436" i="4"/>
  <c r="AU434" i="4"/>
  <c r="Z439" i="4"/>
  <c r="AW432" i="4"/>
  <c r="BD432" i="4" s="1"/>
  <c r="BI432" i="4" s="1"/>
  <c r="AQ434" i="4"/>
  <c r="AR434" i="4"/>
  <c r="AV434" i="4" s="1"/>
  <c r="AT434" i="4"/>
  <c r="AS434" i="4"/>
  <c r="AA427" i="2"/>
  <c r="AB427" i="2" s="1"/>
  <c r="AV432" i="4"/>
  <c r="BC432" i="4" s="1"/>
  <c r="BF431" i="4"/>
  <c r="BK431" i="4" s="1"/>
  <c r="BH431" i="4"/>
  <c r="BG431" i="4"/>
  <c r="BL431" i="4" s="1"/>
  <c r="T439" i="4"/>
  <c r="AK439" i="4"/>
  <c r="AM439" i="4" s="1"/>
  <c r="AO435" i="4"/>
  <c r="AS435" i="4" s="1"/>
  <c r="Q440" i="4"/>
  <c r="BC433" i="4"/>
  <c r="W438" i="4"/>
  <c r="V438" i="4"/>
  <c r="U438" i="4"/>
  <c r="K440" i="4"/>
  <c r="D441" i="4"/>
  <c r="AB437" i="4"/>
  <c r="AC437" i="4"/>
  <c r="AD437" i="4"/>
  <c r="AL436" i="4"/>
  <c r="AN436" i="4" s="1"/>
  <c r="AI436" i="4"/>
  <c r="BF423" i="2"/>
  <c r="BK423" i="2" s="1"/>
  <c r="AZ423" i="2"/>
  <c r="BA423" i="2"/>
  <c r="AY423" i="2"/>
  <c r="Q429" i="2"/>
  <c r="AJ425" i="2"/>
  <c r="AE426" i="2"/>
  <c r="AO424" i="2"/>
  <c r="AP424" i="2" s="1"/>
  <c r="D430" i="2"/>
  <c r="AG426" i="2"/>
  <c r="V428" i="2"/>
  <c r="W428" i="2"/>
  <c r="U428" i="2"/>
  <c r="K429" i="2"/>
  <c r="AK429" i="2" s="1"/>
  <c r="AM429" i="2" s="1"/>
  <c r="AH425" i="2"/>
  <c r="AF426" i="2"/>
  <c r="AL425" i="2"/>
  <c r="AN425" i="2" s="1"/>
  <c r="AO425" i="2" s="1"/>
  <c r="AI425" i="2"/>
  <c r="BG423" i="2"/>
  <c r="BL423" i="2" s="1"/>
  <c r="BH423" i="2"/>
  <c r="BA433" i="4" l="1"/>
  <c r="AZ433" i="4"/>
  <c r="AY433" i="4"/>
  <c r="AW434" i="4"/>
  <c r="BD434" i="4" s="1"/>
  <c r="BI434" i="4" s="1"/>
  <c r="AD427" i="2"/>
  <c r="AC427" i="2"/>
  <c r="AX434" i="4"/>
  <c r="BE434" i="4" s="1"/>
  <c r="BJ434" i="4" s="1"/>
  <c r="BA432" i="4"/>
  <c r="AR435" i="4"/>
  <c r="AZ432" i="4"/>
  <c r="AP435" i="4"/>
  <c r="AY432" i="4"/>
  <c r="AE437" i="4"/>
  <c r="AU435" i="4"/>
  <c r="AT435" i="4"/>
  <c r="AF437" i="4"/>
  <c r="E441" i="4"/>
  <c r="D442" i="4" s="1"/>
  <c r="BH433" i="4"/>
  <c r="BF433" i="4"/>
  <c r="BK433" i="4" s="1"/>
  <c r="BG433" i="4"/>
  <c r="BL433" i="4" s="1"/>
  <c r="AO436" i="4"/>
  <c r="AP436" i="4" s="1"/>
  <c r="Z440" i="4"/>
  <c r="BH432" i="4"/>
  <c r="BG432" i="4"/>
  <c r="BL432" i="4" s="1"/>
  <c r="BF432" i="4"/>
  <c r="BK432" i="4" s="1"/>
  <c r="AA438" i="4"/>
  <c r="BC434" i="4"/>
  <c r="W439" i="4"/>
  <c r="U439" i="4"/>
  <c r="V439" i="4"/>
  <c r="AK440" i="4"/>
  <c r="AM440" i="4" s="1"/>
  <c r="AG437" i="4"/>
  <c r="AQ435" i="4"/>
  <c r="T440" i="4"/>
  <c r="BB423" i="2"/>
  <c r="AJ426" i="2"/>
  <c r="AT424" i="2"/>
  <c r="AR425" i="2"/>
  <c r="AS424" i="2"/>
  <c r="AA428" i="2"/>
  <c r="AC428" i="2" s="1"/>
  <c r="AU424" i="2"/>
  <c r="AL426" i="2"/>
  <c r="AN426" i="2" s="1"/>
  <c r="AO426" i="2" s="1"/>
  <c r="T429" i="2"/>
  <c r="V429" i="2" s="1"/>
  <c r="AT425" i="2"/>
  <c r="AP425" i="2"/>
  <c r="AR424" i="2"/>
  <c r="E430" i="2"/>
  <c r="N430" i="2" s="1"/>
  <c r="K430" i="2"/>
  <c r="D431" i="2"/>
  <c r="AS425" i="2"/>
  <c r="AU425" i="2"/>
  <c r="AQ425" i="2"/>
  <c r="AH426" i="2"/>
  <c r="AQ424" i="2"/>
  <c r="Z429" i="2"/>
  <c r="AI426" i="2"/>
  <c r="AE427" i="2" l="1"/>
  <c r="AF427" i="2"/>
  <c r="AZ434" i="4"/>
  <c r="AG427" i="2"/>
  <c r="AI427" i="2" s="1"/>
  <c r="BB433" i="4"/>
  <c r="AV435" i="4"/>
  <c r="BC435" i="4" s="1"/>
  <c r="AY434" i="4"/>
  <c r="BA434" i="4"/>
  <c r="AJ437" i="4"/>
  <c r="AX435" i="4"/>
  <c r="BE435" i="4" s="1"/>
  <c r="BJ435" i="4" s="1"/>
  <c r="AW435" i="4"/>
  <c r="BD435" i="4" s="1"/>
  <c r="BI435" i="4" s="1"/>
  <c r="BB432" i="4"/>
  <c r="AH437" i="4"/>
  <c r="AI437" i="4"/>
  <c r="AL437" i="4"/>
  <c r="AN437" i="4" s="1"/>
  <c r="AO437" i="4" s="1"/>
  <c r="AT436" i="4"/>
  <c r="AR436" i="4"/>
  <c r="AS436" i="4"/>
  <c r="AU436" i="4"/>
  <c r="AQ436" i="4"/>
  <c r="E442" i="4"/>
  <c r="Q442" i="4" s="1"/>
  <c r="AB438" i="4"/>
  <c r="AC438" i="4"/>
  <c r="AD438" i="4"/>
  <c r="K441" i="4"/>
  <c r="N441" i="4"/>
  <c r="AA439" i="4"/>
  <c r="BG434" i="4"/>
  <c r="BL434" i="4" s="1"/>
  <c r="BH434" i="4"/>
  <c r="BF434" i="4"/>
  <c r="BK434" i="4" s="1"/>
  <c r="W440" i="4"/>
  <c r="U440" i="4"/>
  <c r="V440" i="4"/>
  <c r="Q441" i="4"/>
  <c r="AU426" i="2"/>
  <c r="AX425" i="2"/>
  <c r="BE425" i="2" s="1"/>
  <c r="BJ425" i="2" s="1"/>
  <c r="AD428" i="2"/>
  <c r="AS426" i="2"/>
  <c r="AT426" i="2"/>
  <c r="AB428" i="2"/>
  <c r="Q430" i="2"/>
  <c r="Z430" i="2" s="1"/>
  <c r="AV424" i="2"/>
  <c r="BC424" i="2" s="1"/>
  <c r="AX424" i="2"/>
  <c r="BE424" i="2" s="1"/>
  <c r="BJ424" i="2" s="1"/>
  <c r="U429" i="2"/>
  <c r="W429" i="2"/>
  <c r="T430" i="2"/>
  <c r="V430" i="2" s="1"/>
  <c r="AW425" i="2"/>
  <c r="BD425" i="2" s="1"/>
  <c r="BI425" i="2" s="1"/>
  <c r="AW424" i="2"/>
  <c r="BD424" i="2" s="1"/>
  <c r="BI424" i="2" s="1"/>
  <c r="AR426" i="2"/>
  <c r="AV425" i="2"/>
  <c r="BC425" i="2" s="1"/>
  <c r="AP426" i="2"/>
  <c r="AQ426" i="2"/>
  <c r="E431" i="2"/>
  <c r="D432" i="2" s="1"/>
  <c r="N431" i="2"/>
  <c r="AK430" i="2"/>
  <c r="AM430" i="2" s="1"/>
  <c r="AJ427" i="2" l="1"/>
  <c r="AL427" i="2"/>
  <c r="AN427" i="2" s="1"/>
  <c r="AO427" i="2" s="1"/>
  <c r="AH427" i="2"/>
  <c r="AX436" i="4"/>
  <c r="BE436" i="4" s="1"/>
  <c r="BJ436" i="4" s="1"/>
  <c r="AS437" i="4"/>
  <c r="BB434" i="4"/>
  <c r="AY435" i="4"/>
  <c r="AZ435" i="4"/>
  <c r="Z441" i="4"/>
  <c r="BA435" i="4"/>
  <c r="AW436" i="4"/>
  <c r="BD436" i="4" s="1"/>
  <c r="BI436" i="4" s="1"/>
  <c r="AU437" i="4"/>
  <c r="U430" i="2"/>
  <c r="AQ437" i="4"/>
  <c r="AV436" i="4"/>
  <c r="AG438" i="4"/>
  <c r="T441" i="4"/>
  <c r="AK441" i="4"/>
  <c r="AM441" i="4" s="1"/>
  <c r="N442" i="4"/>
  <c r="AB439" i="4"/>
  <c r="AC439" i="4"/>
  <c r="AD439" i="4"/>
  <c r="BC436" i="4"/>
  <c r="AR437" i="4"/>
  <c r="AP437" i="4"/>
  <c r="AF438" i="4"/>
  <c r="K442" i="4"/>
  <c r="D443" i="4"/>
  <c r="BF435" i="4"/>
  <c r="BK435" i="4" s="1"/>
  <c r="BH435" i="4"/>
  <c r="BG435" i="4"/>
  <c r="BL435" i="4" s="1"/>
  <c r="AA440" i="4"/>
  <c r="AT437" i="4"/>
  <c r="AE438" i="4"/>
  <c r="AG428" i="2"/>
  <c r="AX426" i="2"/>
  <c r="BE426" i="2" s="1"/>
  <c r="BJ426" i="2" s="1"/>
  <c r="AF428" i="2"/>
  <c r="AE428" i="2"/>
  <c r="BF424" i="2"/>
  <c r="BK424" i="2" s="1"/>
  <c r="BH425" i="2"/>
  <c r="BF425" i="2"/>
  <c r="BK425" i="2" s="1"/>
  <c r="AR427" i="2"/>
  <c r="AT427" i="2"/>
  <c r="AW426" i="2"/>
  <c r="BD426" i="2" s="1"/>
  <c r="BI426" i="2" s="1"/>
  <c r="AV426" i="2"/>
  <c r="BC426" i="2" s="1"/>
  <c r="AZ424" i="2"/>
  <c r="AA429" i="2"/>
  <c r="AD429" i="2" s="1"/>
  <c r="AZ425" i="2"/>
  <c r="BA424" i="2"/>
  <c r="AY424" i="2"/>
  <c r="BA425" i="2"/>
  <c r="W430" i="2"/>
  <c r="AA430" i="2" s="1"/>
  <c r="AB430" i="2" s="1"/>
  <c r="AY425" i="2"/>
  <c r="BG425" i="2"/>
  <c r="BL425" i="2" s="1"/>
  <c r="AQ427" i="2"/>
  <c r="AU427" i="2"/>
  <c r="BH424" i="2"/>
  <c r="BG424" i="2"/>
  <c r="BL424" i="2" s="1"/>
  <c r="E432" i="2"/>
  <c r="Q432" i="2" s="1"/>
  <c r="Q431" i="2"/>
  <c r="K431" i="2"/>
  <c r="AP427" i="2" l="1"/>
  <c r="AV427" i="2" s="1"/>
  <c r="BC427" i="2" s="1"/>
  <c r="AS427" i="2"/>
  <c r="AI428" i="2"/>
  <c r="BA436" i="4"/>
  <c r="BB435" i="4"/>
  <c r="AZ436" i="4"/>
  <c r="AY436" i="4"/>
  <c r="AG439" i="4"/>
  <c r="AJ438" i="4"/>
  <c r="AL438" i="4"/>
  <c r="AN438" i="4" s="1"/>
  <c r="AI438" i="4"/>
  <c r="AE439" i="4"/>
  <c r="W441" i="4"/>
  <c r="V441" i="4"/>
  <c r="U441" i="4"/>
  <c r="AB440" i="4"/>
  <c r="AC440" i="4"/>
  <c r="AD440" i="4"/>
  <c r="AH438" i="4"/>
  <c r="T442" i="4"/>
  <c r="AK442" i="4"/>
  <c r="AM442" i="4" s="1"/>
  <c r="AH428" i="2"/>
  <c r="E443" i="4"/>
  <c r="Q443" i="4" s="1"/>
  <c r="AX437" i="4"/>
  <c r="BE437" i="4" s="1"/>
  <c r="BJ437" i="4" s="1"/>
  <c r="AV437" i="4"/>
  <c r="AW437" i="4"/>
  <c r="BD437" i="4" s="1"/>
  <c r="BI437" i="4" s="1"/>
  <c r="BG436" i="4"/>
  <c r="BL436" i="4" s="1"/>
  <c r="BH436" i="4"/>
  <c r="BF436" i="4"/>
  <c r="BK436" i="4" s="1"/>
  <c r="AF439" i="4"/>
  <c r="Z442" i="4"/>
  <c r="AL428" i="2"/>
  <c r="AN428" i="2" s="1"/>
  <c r="AO428" i="2" s="1"/>
  <c r="AJ428" i="2"/>
  <c r="AX427" i="2"/>
  <c r="BE427" i="2" s="1"/>
  <c r="BJ427" i="2" s="1"/>
  <c r="BA426" i="2"/>
  <c r="AC429" i="2"/>
  <c r="AB429" i="2"/>
  <c r="AY426" i="2"/>
  <c r="D433" i="2"/>
  <c r="BF426" i="2"/>
  <c r="BK426" i="2" s="1"/>
  <c r="AZ426" i="2"/>
  <c r="BB424" i="2"/>
  <c r="BH426" i="2"/>
  <c r="BG426" i="2"/>
  <c r="BL426" i="2" s="1"/>
  <c r="BB425" i="2"/>
  <c r="N432" i="2"/>
  <c r="AW427" i="2"/>
  <c r="BD427" i="2" s="1"/>
  <c r="BI427" i="2" s="1"/>
  <c r="K432" i="2"/>
  <c r="Z432" i="2" s="1"/>
  <c r="AD430" i="2"/>
  <c r="AC430" i="2"/>
  <c r="Z431" i="2"/>
  <c r="T431" i="2"/>
  <c r="AK431" i="2"/>
  <c r="AM431" i="2" s="1"/>
  <c r="AJ439" i="4" l="1"/>
  <c r="BB436" i="4"/>
  <c r="AF440" i="4"/>
  <c r="AZ437" i="4"/>
  <c r="BC437" i="4"/>
  <c r="BA437" i="4"/>
  <c r="AY437" i="4"/>
  <c r="N443" i="4"/>
  <c r="AG440" i="4"/>
  <c r="AA441" i="4"/>
  <c r="W442" i="4"/>
  <c r="U442" i="4"/>
  <c r="V442" i="4"/>
  <c r="K443" i="4"/>
  <c r="D444" i="4"/>
  <c r="AH439" i="4"/>
  <c r="AE440" i="4"/>
  <c r="AL439" i="4"/>
  <c r="AN439" i="4" s="1"/>
  <c r="AI439" i="4"/>
  <c r="AO438" i="4"/>
  <c r="AT438" i="4" s="1"/>
  <c r="AR428" i="2"/>
  <c r="AF429" i="2"/>
  <c r="BF427" i="2"/>
  <c r="BK427" i="2" s="1"/>
  <c r="AG429" i="2"/>
  <c r="AE429" i="2"/>
  <c r="AY427" i="2"/>
  <c r="BB426" i="2"/>
  <c r="E433" i="2"/>
  <c r="Q433" i="2" s="1"/>
  <c r="AF430" i="2"/>
  <c r="T432" i="2"/>
  <c r="V432" i="2" s="1"/>
  <c r="AG430" i="2"/>
  <c r="AZ427" i="2"/>
  <c r="BA427" i="2"/>
  <c r="AK432" i="2"/>
  <c r="AM432" i="2" s="1"/>
  <c r="AE430" i="2"/>
  <c r="AS428" i="2"/>
  <c r="AU428" i="2"/>
  <c r="V431" i="2"/>
  <c r="U431" i="2"/>
  <c r="W431" i="2"/>
  <c r="AT428" i="2"/>
  <c r="AQ428" i="2"/>
  <c r="AP428" i="2"/>
  <c r="BG427" i="2"/>
  <c r="BL427" i="2" s="1"/>
  <c r="BH427" i="2"/>
  <c r="AX428" i="2" l="1"/>
  <c r="BE428" i="2" s="1"/>
  <c r="BJ428" i="2" s="1"/>
  <c r="AJ440" i="4"/>
  <c r="AH440" i="4"/>
  <c r="AP438" i="4"/>
  <c r="AU438" i="4"/>
  <c r="AQ438" i="4"/>
  <c r="AS438" i="4"/>
  <c r="AR438" i="4"/>
  <c r="E444" i="4"/>
  <c r="Q444" i="4" s="1"/>
  <c r="BF437" i="4"/>
  <c r="BK437" i="4" s="1"/>
  <c r="BH437" i="4"/>
  <c r="BG437" i="4"/>
  <c r="BL437" i="4" s="1"/>
  <c r="AO439" i="4"/>
  <c r="AR439" i="4" s="1"/>
  <c r="AL440" i="4"/>
  <c r="AN440" i="4" s="1"/>
  <c r="AI440" i="4"/>
  <c r="AA442" i="4"/>
  <c r="T443" i="4"/>
  <c r="AK443" i="4"/>
  <c r="AM443" i="4" s="1"/>
  <c r="AB441" i="4"/>
  <c r="AC441" i="4"/>
  <c r="AD441" i="4"/>
  <c r="BB437" i="4"/>
  <c r="Z443" i="4"/>
  <c r="AH429" i="2"/>
  <c r="AI429" i="2"/>
  <c r="AJ429" i="2"/>
  <c r="AL429" i="2"/>
  <c r="AN429" i="2" s="1"/>
  <c r="AO429" i="2" s="1"/>
  <c r="AL430" i="2"/>
  <c r="AN430" i="2" s="1"/>
  <c r="AO430" i="2" s="1"/>
  <c r="AJ430" i="2"/>
  <c r="N433" i="2"/>
  <c r="D434" i="2"/>
  <c r="K433" i="2"/>
  <c r="AH430" i="2"/>
  <c r="BB427" i="2"/>
  <c r="U432" i="2"/>
  <c r="AI430" i="2"/>
  <c r="W432" i="2"/>
  <c r="AW428" i="2"/>
  <c r="BD428" i="2" s="1"/>
  <c r="BI428" i="2" s="1"/>
  <c r="AV428" i="2"/>
  <c r="AA431" i="2"/>
  <c r="AX438" i="4" l="1"/>
  <c r="BE438" i="4" s="1"/>
  <c r="BJ438" i="4" s="1"/>
  <c r="AV438" i="4"/>
  <c r="BC438" i="4" s="1"/>
  <c r="AT439" i="4"/>
  <c r="AG441" i="4"/>
  <c r="AP439" i="4"/>
  <c r="AU439" i="4"/>
  <c r="AX439" i="4" s="1"/>
  <c r="BE439" i="4" s="1"/>
  <c r="BJ439" i="4" s="1"/>
  <c r="AW438" i="4"/>
  <c r="BD438" i="4" s="1"/>
  <c r="BI438" i="4" s="1"/>
  <c r="AQ439" i="4"/>
  <c r="AS439" i="4"/>
  <c r="AO440" i="4"/>
  <c r="AP440" i="4" s="1"/>
  <c r="N444" i="4"/>
  <c r="AF441" i="4"/>
  <c r="AB442" i="4"/>
  <c r="AC442" i="4"/>
  <c r="AD442" i="4"/>
  <c r="K444" i="4"/>
  <c r="Z444" i="4" s="1"/>
  <c r="D445" i="4"/>
  <c r="AE441" i="4"/>
  <c r="W443" i="4"/>
  <c r="V443" i="4"/>
  <c r="U443" i="4"/>
  <c r="AS430" i="2"/>
  <c r="AT429" i="2"/>
  <c r="AT430" i="2"/>
  <c r="AP430" i="2"/>
  <c r="AR430" i="2"/>
  <c r="AU430" i="2"/>
  <c r="AQ430" i="2"/>
  <c r="AK433" i="2"/>
  <c r="AM433" i="2" s="1"/>
  <c r="Z433" i="2"/>
  <c r="E434" i="2"/>
  <c r="D435" i="2" s="1"/>
  <c r="T433" i="2"/>
  <c r="AA432" i="2"/>
  <c r="AB432" i="2" s="1"/>
  <c r="AU429" i="2"/>
  <c r="BC428" i="2"/>
  <c r="BF428" i="2" s="1"/>
  <c r="BK428" i="2" s="1"/>
  <c r="AZ428" i="2"/>
  <c r="BA428" i="2"/>
  <c r="AY428" i="2"/>
  <c r="AD431" i="2"/>
  <c r="AC431" i="2"/>
  <c r="AB431" i="2"/>
  <c r="AP429" i="2"/>
  <c r="AQ429" i="2"/>
  <c r="AR429" i="2"/>
  <c r="AS429" i="2"/>
  <c r="AW439" i="4" l="1"/>
  <c r="BD439" i="4" s="1"/>
  <c r="BI439" i="4" s="1"/>
  <c r="AV439" i="4"/>
  <c r="AH441" i="4"/>
  <c r="AY438" i="4"/>
  <c r="AZ438" i="4"/>
  <c r="BA438" i="4"/>
  <c r="AS440" i="4"/>
  <c r="AG442" i="4"/>
  <c r="AJ441" i="4"/>
  <c r="D446" i="4"/>
  <c r="E445" i="4"/>
  <c r="Q445" i="4" s="1"/>
  <c r="N445" i="4"/>
  <c r="K445" i="4"/>
  <c r="AU440" i="4"/>
  <c r="AT440" i="4"/>
  <c r="T444" i="4"/>
  <c r="AK444" i="4"/>
  <c r="AM444" i="4" s="1"/>
  <c r="BF438" i="4"/>
  <c r="BK438" i="4" s="1"/>
  <c r="BG438" i="4"/>
  <c r="BL438" i="4" s="1"/>
  <c r="BH438" i="4"/>
  <c r="AA443" i="4"/>
  <c r="AF442" i="4"/>
  <c r="AQ440" i="4"/>
  <c r="AL441" i="4"/>
  <c r="AN441" i="4" s="1"/>
  <c r="AI441" i="4"/>
  <c r="AE442" i="4"/>
  <c r="AR440" i="4"/>
  <c r="AX430" i="2"/>
  <c r="BE430" i="2" s="1"/>
  <c r="BJ430" i="2" s="1"/>
  <c r="AW430" i="2"/>
  <c r="BD430" i="2" s="1"/>
  <c r="BI430" i="2" s="1"/>
  <c r="AV430" i="2"/>
  <c r="BC430" i="2" s="1"/>
  <c r="AD432" i="2"/>
  <c r="N434" i="2"/>
  <c r="V433" i="2"/>
  <c r="W433" i="2"/>
  <c r="U433" i="2"/>
  <c r="E435" i="2"/>
  <c r="D436" i="2" s="1"/>
  <c r="Q435" i="2"/>
  <c r="N435" i="2"/>
  <c r="AC432" i="2"/>
  <c r="K434" i="2"/>
  <c r="Q434" i="2"/>
  <c r="AE431" i="2"/>
  <c r="BB428" i="2"/>
  <c r="AW429" i="2"/>
  <c r="BD429" i="2" s="1"/>
  <c r="BI429" i="2" s="1"/>
  <c r="AV429" i="2"/>
  <c r="AX429" i="2"/>
  <c r="BE429" i="2" s="1"/>
  <c r="BJ429" i="2" s="1"/>
  <c r="AF431" i="2"/>
  <c r="AG431" i="2"/>
  <c r="BG428" i="2"/>
  <c r="BL428" i="2" s="1"/>
  <c r="BH428" i="2"/>
  <c r="AZ439" i="4" l="1"/>
  <c r="AY439" i="4"/>
  <c r="BA439" i="4"/>
  <c r="BC439" i="4"/>
  <c r="BF439" i="4" s="1"/>
  <c r="BK439" i="4" s="1"/>
  <c r="BB438" i="4"/>
  <c r="AH442" i="4"/>
  <c r="AY430" i="2"/>
  <c r="Z445" i="4"/>
  <c r="AV440" i="4"/>
  <c r="AW440" i="4"/>
  <c r="BD440" i="4" s="1"/>
  <c r="BI440" i="4" s="1"/>
  <c r="AX440" i="4"/>
  <c r="BE440" i="4" s="1"/>
  <c r="BJ440" i="4" s="1"/>
  <c r="BH439" i="4"/>
  <c r="AO441" i="4"/>
  <c r="AT441" i="4" s="1"/>
  <c r="AB443" i="4"/>
  <c r="AC443" i="4"/>
  <c r="AD443" i="4"/>
  <c r="E446" i="4"/>
  <c r="K446" i="4" s="1"/>
  <c r="T445" i="4"/>
  <c r="AK445" i="4"/>
  <c r="AM445" i="4" s="1"/>
  <c r="AL442" i="4"/>
  <c r="AN442" i="4" s="1"/>
  <c r="AI442" i="4"/>
  <c r="AJ442" i="4"/>
  <c r="W444" i="4"/>
  <c r="U444" i="4"/>
  <c r="V444" i="4"/>
  <c r="BA430" i="2"/>
  <c r="AF432" i="2"/>
  <c r="AZ430" i="2"/>
  <c r="AG432" i="2"/>
  <c r="Z434" i="2"/>
  <c r="AE432" i="2"/>
  <c r="K435" i="2"/>
  <c r="AK435" i="2" s="1"/>
  <c r="AM435" i="2" s="1"/>
  <c r="AA433" i="2"/>
  <c r="E436" i="2"/>
  <c r="Q436" i="2" s="1"/>
  <c r="T434" i="2"/>
  <c r="AK434" i="2"/>
  <c r="AM434" i="2" s="1"/>
  <c r="BG430" i="2"/>
  <c r="BL430" i="2" s="1"/>
  <c r="BF430" i="2"/>
  <c r="BK430" i="2" s="1"/>
  <c r="AH431" i="2"/>
  <c r="BC429" i="2"/>
  <c r="BF429" i="2" s="1"/>
  <c r="BK429" i="2" s="1"/>
  <c r="BA429" i="2"/>
  <c r="AY429" i="2"/>
  <c r="AZ429" i="2"/>
  <c r="AL431" i="2"/>
  <c r="AN431" i="2" s="1"/>
  <c r="AJ431" i="2"/>
  <c r="AI431" i="2"/>
  <c r="BH430" i="2"/>
  <c r="BB439" i="4" l="1"/>
  <c r="BG439" i="4"/>
  <c r="BL439" i="4" s="1"/>
  <c r="BB430" i="2"/>
  <c r="AU441" i="4"/>
  <c r="AG443" i="4"/>
  <c r="AH432" i="2"/>
  <c r="W445" i="4"/>
  <c r="U445" i="4"/>
  <c r="V445" i="4"/>
  <c r="Q446" i="4"/>
  <c r="Z446" i="4" s="1"/>
  <c r="AA444" i="4"/>
  <c r="AQ441" i="4"/>
  <c r="AZ440" i="4"/>
  <c r="BC440" i="4"/>
  <c r="AY440" i="4"/>
  <c r="BA440" i="4"/>
  <c r="AO442" i="4"/>
  <c r="AS442" i="4" s="1"/>
  <c r="N446" i="4"/>
  <c r="D447" i="4"/>
  <c r="AF443" i="4"/>
  <c r="AR441" i="4"/>
  <c r="AS441" i="4"/>
  <c r="AJ432" i="2"/>
  <c r="AE443" i="4"/>
  <c r="AP441" i="4"/>
  <c r="AI432" i="2"/>
  <c r="AL432" i="2"/>
  <c r="AN432" i="2" s="1"/>
  <c r="AO432" i="2" s="1"/>
  <c r="Z435" i="2"/>
  <c r="K436" i="2"/>
  <c r="Z436" i="2" s="1"/>
  <c r="T435" i="2"/>
  <c r="U435" i="2" s="1"/>
  <c r="D437" i="2"/>
  <c r="E437" i="2" s="1"/>
  <c r="K437" i="2" s="1"/>
  <c r="U434" i="2"/>
  <c r="V434" i="2"/>
  <c r="W434" i="2"/>
  <c r="N436" i="2"/>
  <c r="AC433" i="2"/>
  <c r="AD433" i="2"/>
  <c r="AB433" i="2"/>
  <c r="BB429" i="2"/>
  <c r="AO431" i="2"/>
  <c r="AP431" i="2" s="1"/>
  <c r="BG429" i="2"/>
  <c r="BL429" i="2" s="1"/>
  <c r="BH429" i="2"/>
  <c r="AP432" i="2" l="1"/>
  <c r="AP442" i="4"/>
  <c r="AJ443" i="4"/>
  <c r="D448" i="4"/>
  <c r="E447" i="4"/>
  <c r="Q447" i="4" s="1"/>
  <c r="K447" i="4"/>
  <c r="N447" i="4"/>
  <c r="AT442" i="4"/>
  <c r="AR442" i="4"/>
  <c r="AB444" i="4"/>
  <c r="AC444" i="4"/>
  <c r="AD444" i="4"/>
  <c r="AA445" i="4"/>
  <c r="AL443" i="4"/>
  <c r="AN443" i="4" s="1"/>
  <c r="AI443" i="4"/>
  <c r="T446" i="4"/>
  <c r="AK446" i="4"/>
  <c r="AM446" i="4" s="1"/>
  <c r="AQ442" i="4"/>
  <c r="AU442" i="4"/>
  <c r="BB440" i="4"/>
  <c r="AH443" i="4"/>
  <c r="AX441" i="4"/>
  <c r="BE441" i="4" s="1"/>
  <c r="BJ441" i="4" s="1"/>
  <c r="AV441" i="4"/>
  <c r="AW441" i="4"/>
  <c r="BD441" i="4" s="1"/>
  <c r="BI441" i="4" s="1"/>
  <c r="BH440" i="4"/>
  <c r="BG440" i="4"/>
  <c r="BL440" i="4" s="1"/>
  <c r="BF440" i="4"/>
  <c r="BK440" i="4" s="1"/>
  <c r="V435" i="2"/>
  <c r="W435" i="2"/>
  <c r="AR432" i="2"/>
  <c r="AS432" i="2"/>
  <c r="AT432" i="2"/>
  <c r="AA434" i="2"/>
  <c r="AD434" i="2" s="1"/>
  <c r="AF433" i="2"/>
  <c r="AU432" i="2"/>
  <c r="AQ432" i="2"/>
  <c r="AG433" i="2"/>
  <c r="T436" i="2"/>
  <c r="AK436" i="2"/>
  <c r="AM436" i="2" s="1"/>
  <c r="AE433" i="2"/>
  <c r="N437" i="2"/>
  <c r="D438" i="2"/>
  <c r="Q437" i="2"/>
  <c r="Z437" i="2" s="1"/>
  <c r="AS431" i="2"/>
  <c r="AR431" i="2"/>
  <c r="AU431" i="2"/>
  <c r="AT431" i="2"/>
  <c r="AQ431" i="2"/>
  <c r="Z447" i="4" l="1"/>
  <c r="AA435" i="2"/>
  <c r="AC435" i="2" s="1"/>
  <c r="AE444" i="4"/>
  <c r="BC441" i="4"/>
  <c r="AY441" i="4"/>
  <c r="AZ441" i="4"/>
  <c r="BA441" i="4"/>
  <c r="AO443" i="4"/>
  <c r="AP443" i="4" s="1"/>
  <c r="AF444" i="4"/>
  <c r="T447" i="4"/>
  <c r="AK447" i="4"/>
  <c r="AM447" i="4" s="1"/>
  <c r="D449" i="4"/>
  <c r="E448" i="4"/>
  <c r="N448" i="4"/>
  <c r="Q448" i="4"/>
  <c r="K448" i="4"/>
  <c r="W446" i="4"/>
  <c r="V446" i="4"/>
  <c r="U446" i="4"/>
  <c r="AB445" i="4"/>
  <c r="AC445" i="4"/>
  <c r="AD445" i="4"/>
  <c r="AG444" i="4"/>
  <c r="AX442" i="4"/>
  <c r="BE442" i="4" s="1"/>
  <c r="BJ442" i="4" s="1"/>
  <c r="AW442" i="4"/>
  <c r="BD442" i="4" s="1"/>
  <c r="BI442" i="4" s="1"/>
  <c r="AV442" i="4"/>
  <c r="AB434" i="2"/>
  <c r="AC434" i="2"/>
  <c r="AW432" i="2"/>
  <c r="BD432" i="2" s="1"/>
  <c r="BI432" i="2" s="1"/>
  <c r="AV432" i="2"/>
  <c r="AX432" i="2"/>
  <c r="BE432" i="2" s="1"/>
  <c r="BJ432" i="2" s="1"/>
  <c r="AH433" i="2"/>
  <c r="AI433" i="2"/>
  <c r="AL433" i="2"/>
  <c r="AN433" i="2" s="1"/>
  <c r="T437" i="2"/>
  <c r="AK437" i="2"/>
  <c r="AM437" i="2" s="1"/>
  <c r="W436" i="2"/>
  <c r="U436" i="2"/>
  <c r="V436" i="2"/>
  <c r="AJ433" i="2"/>
  <c r="E438" i="2"/>
  <c r="Q438" i="2" s="1"/>
  <c r="AB435" i="2"/>
  <c r="AX431" i="2"/>
  <c r="BE431" i="2" s="1"/>
  <c r="BJ431" i="2" s="1"/>
  <c r="AW431" i="2"/>
  <c r="BD431" i="2" s="1"/>
  <c r="BI431" i="2" s="1"/>
  <c r="AV431" i="2"/>
  <c r="AD435" i="2" l="1"/>
  <c r="AS443" i="4"/>
  <c r="BB441" i="4"/>
  <c r="AJ444" i="4"/>
  <c r="AR443" i="4"/>
  <c r="AQ443" i="4"/>
  <c r="AH444" i="4"/>
  <c r="AT443" i="4"/>
  <c r="AF445" i="4"/>
  <c r="AU443" i="4"/>
  <c r="AG445" i="4"/>
  <c r="AA446" i="4"/>
  <c r="Z448" i="4"/>
  <c r="T448" i="4"/>
  <c r="AK448" i="4"/>
  <c r="AM448" i="4" s="1"/>
  <c r="W447" i="4"/>
  <c r="U447" i="4"/>
  <c r="V447" i="4"/>
  <c r="BA442" i="4"/>
  <c r="BC442" i="4"/>
  <c r="AY442" i="4"/>
  <c r="AZ442" i="4"/>
  <c r="AE445" i="4"/>
  <c r="AI444" i="4"/>
  <c r="BG441" i="4"/>
  <c r="BL441" i="4" s="1"/>
  <c r="BF441" i="4"/>
  <c r="BK441" i="4" s="1"/>
  <c r="BH441" i="4"/>
  <c r="D450" i="4"/>
  <c r="E449" i="4"/>
  <c r="Q449" i="4"/>
  <c r="N449" i="4"/>
  <c r="K449" i="4"/>
  <c r="AL444" i="4"/>
  <c r="AN444" i="4" s="1"/>
  <c r="AE434" i="2"/>
  <c r="AF434" i="2"/>
  <c r="AG434" i="2"/>
  <c r="AY432" i="2"/>
  <c r="BC432" i="2"/>
  <c r="BF432" i="2" s="1"/>
  <c r="BK432" i="2" s="1"/>
  <c r="AZ432" i="2"/>
  <c r="BA432" i="2"/>
  <c r="AG435" i="2"/>
  <c r="AA436" i="2"/>
  <c r="K438" i="2"/>
  <c r="Z438" i="2" s="1"/>
  <c r="N438" i="2"/>
  <c r="AO433" i="2"/>
  <c r="AP433" i="2" s="1"/>
  <c r="AF435" i="2"/>
  <c r="AE435" i="2"/>
  <c r="V437" i="2"/>
  <c r="W437" i="2"/>
  <c r="U437" i="2"/>
  <c r="D439" i="2"/>
  <c r="AZ431" i="2"/>
  <c r="BC431" i="2"/>
  <c r="BF431" i="2" s="1"/>
  <c r="BK431" i="2" s="1"/>
  <c r="BG432" i="2"/>
  <c r="BL432" i="2" s="1"/>
  <c r="BA431" i="2"/>
  <c r="AY431" i="2"/>
  <c r="AW443" i="4" l="1"/>
  <c r="BD443" i="4" s="1"/>
  <c r="BI443" i="4" s="1"/>
  <c r="AV443" i="4"/>
  <c r="BC443" i="4" s="1"/>
  <c r="BH431" i="2"/>
  <c r="AX443" i="4"/>
  <c r="BE443" i="4" s="1"/>
  <c r="BJ443" i="4" s="1"/>
  <c r="BB442" i="4"/>
  <c r="AH445" i="4"/>
  <c r="AJ434" i="2"/>
  <c r="D451" i="4"/>
  <c r="E450" i="4"/>
  <c r="Q450" i="4"/>
  <c r="K450" i="4"/>
  <c r="N450" i="4"/>
  <c r="AB446" i="4"/>
  <c r="AC446" i="4"/>
  <c r="AD446" i="4"/>
  <c r="Z449" i="4"/>
  <c r="AL445" i="4"/>
  <c r="AN445" i="4" s="1"/>
  <c r="AI445" i="4"/>
  <c r="BF442" i="4"/>
  <c r="BK442" i="4" s="1"/>
  <c r="BG442" i="4"/>
  <c r="BL442" i="4" s="1"/>
  <c r="BH442" i="4"/>
  <c r="W448" i="4"/>
  <c r="V448" i="4"/>
  <c r="U448" i="4"/>
  <c r="T449" i="4"/>
  <c r="AK449" i="4"/>
  <c r="AM449" i="4" s="1"/>
  <c r="AO444" i="4"/>
  <c r="AU444" i="4" s="1"/>
  <c r="AA447" i="4"/>
  <c r="AJ445" i="4"/>
  <c r="AH434" i="2"/>
  <c r="AL434" i="2"/>
  <c r="AN434" i="2" s="1"/>
  <c r="AO434" i="2" s="1"/>
  <c r="AU434" i="2" s="1"/>
  <c r="AI434" i="2"/>
  <c r="BH432" i="2"/>
  <c r="BB432" i="2"/>
  <c r="AQ433" i="2"/>
  <c r="AS433" i="2"/>
  <c r="AR433" i="2"/>
  <c r="AU433" i="2"/>
  <c r="AJ435" i="2"/>
  <c r="AA437" i="2"/>
  <c r="AH435" i="2"/>
  <c r="BG431" i="2"/>
  <c r="BL431" i="2" s="1"/>
  <c r="BB431" i="2"/>
  <c r="E439" i="2"/>
  <c r="AL435" i="2"/>
  <c r="AN435" i="2" s="1"/>
  <c r="AO435" i="2" s="1"/>
  <c r="AI435" i="2"/>
  <c r="AT433" i="2"/>
  <c r="T438" i="2"/>
  <c r="AK438" i="2"/>
  <c r="AM438" i="2" s="1"/>
  <c r="AB436" i="2"/>
  <c r="AD436" i="2"/>
  <c r="AC436" i="2"/>
  <c r="AZ443" i="4" l="1"/>
  <c r="AY443" i="4"/>
  <c r="AS434" i="2"/>
  <c r="BA443" i="4"/>
  <c r="AS444" i="4"/>
  <c r="AT444" i="4"/>
  <c r="AR444" i="4"/>
  <c r="AX444" i="4" s="1"/>
  <c r="BE444" i="4" s="1"/>
  <c r="BJ444" i="4" s="1"/>
  <c r="AQ444" i="4"/>
  <c r="AP444" i="4"/>
  <c r="AG446" i="4"/>
  <c r="W449" i="4"/>
  <c r="U449" i="4"/>
  <c r="V449" i="4"/>
  <c r="T450" i="4"/>
  <c r="AK450" i="4"/>
  <c r="AM450" i="4" s="1"/>
  <c r="D452" i="4"/>
  <c r="E451" i="4"/>
  <c r="K451" i="4" s="1"/>
  <c r="N451" i="4"/>
  <c r="Q451" i="4"/>
  <c r="AB447" i="4"/>
  <c r="AC447" i="4"/>
  <c r="AD447" i="4"/>
  <c r="AA448" i="4"/>
  <c r="AO445" i="4"/>
  <c r="AQ445" i="4" s="1"/>
  <c r="AF446" i="4"/>
  <c r="BH443" i="4"/>
  <c r="BG443" i="4"/>
  <c r="BL443" i="4" s="1"/>
  <c r="BF443" i="4"/>
  <c r="BK443" i="4" s="1"/>
  <c r="AE446" i="4"/>
  <c r="Z450" i="4"/>
  <c r="AQ434" i="2"/>
  <c r="AR434" i="2"/>
  <c r="AX434" i="2" s="1"/>
  <c r="BE434" i="2" s="1"/>
  <c r="BJ434" i="2" s="1"/>
  <c r="AP434" i="2"/>
  <c r="AW433" i="2"/>
  <c r="BD433" i="2" s="1"/>
  <c r="BI433" i="2" s="1"/>
  <c r="AT434" i="2"/>
  <c r="AU435" i="2"/>
  <c r="AT435" i="2"/>
  <c r="AX433" i="2"/>
  <c r="BE433" i="2" s="1"/>
  <c r="BJ433" i="2" s="1"/>
  <c r="AV433" i="2"/>
  <c r="AR435" i="2"/>
  <c r="AS435" i="2"/>
  <c r="AE436" i="2"/>
  <c r="AP435" i="2"/>
  <c r="AG436" i="2"/>
  <c r="D440" i="2"/>
  <c r="Q439" i="2"/>
  <c r="K439" i="2"/>
  <c r="AQ435" i="2"/>
  <c r="AF436" i="2"/>
  <c r="W438" i="2"/>
  <c r="U438" i="2"/>
  <c r="V438" i="2"/>
  <c r="N439" i="2"/>
  <c r="AB437" i="2"/>
  <c r="AD437" i="2"/>
  <c r="AC437" i="2"/>
  <c r="AW444" i="4" l="1"/>
  <c r="BD444" i="4" s="1"/>
  <c r="BI444" i="4" s="1"/>
  <c r="BB443" i="4"/>
  <c r="AV444" i="4"/>
  <c r="AG447" i="4"/>
  <c r="AR445" i="4"/>
  <c r="AS445" i="4"/>
  <c r="AU445" i="4"/>
  <c r="AW434" i="2"/>
  <c r="BD434" i="2" s="1"/>
  <c r="BI434" i="2" s="1"/>
  <c r="AL446" i="4"/>
  <c r="AN446" i="4" s="1"/>
  <c r="AI446" i="4"/>
  <c r="AJ446" i="4"/>
  <c r="AP445" i="4"/>
  <c r="AB448" i="4"/>
  <c r="AC448" i="4"/>
  <c r="AD448" i="4"/>
  <c r="Z451" i="4"/>
  <c r="E452" i="4"/>
  <c r="N452" i="4" s="1"/>
  <c r="AH446" i="4"/>
  <c r="AF447" i="4"/>
  <c r="T451" i="4"/>
  <c r="AK451" i="4"/>
  <c r="AM451" i="4" s="1"/>
  <c r="AT445" i="4"/>
  <c r="AE447" i="4"/>
  <c r="W450" i="4"/>
  <c r="V450" i="4"/>
  <c r="U450" i="4"/>
  <c r="AA449" i="4"/>
  <c r="AV434" i="2"/>
  <c r="BC434" i="2" s="1"/>
  <c r="AW435" i="2"/>
  <c r="BD435" i="2" s="1"/>
  <c r="BI435" i="2" s="1"/>
  <c r="AX435" i="2"/>
  <c r="BE435" i="2" s="1"/>
  <c r="BJ435" i="2" s="1"/>
  <c r="AJ436" i="2"/>
  <c r="AZ433" i="2"/>
  <c r="AV435" i="2"/>
  <c r="AY433" i="2"/>
  <c r="BA433" i="2"/>
  <c r="BC433" i="2"/>
  <c r="BF433" i="2" s="1"/>
  <c r="BK433" i="2" s="1"/>
  <c r="AI436" i="2"/>
  <c r="AF437" i="2"/>
  <c r="Z439" i="2"/>
  <c r="AK439" i="2"/>
  <c r="AM439" i="2" s="1"/>
  <c r="T439" i="2"/>
  <c r="AG437" i="2"/>
  <c r="AA438" i="2"/>
  <c r="E440" i="2"/>
  <c r="Q440" i="2" s="1"/>
  <c r="AE437" i="2"/>
  <c r="AL436" i="2"/>
  <c r="AN436" i="2" s="1"/>
  <c r="AH436" i="2"/>
  <c r="BH434" i="2"/>
  <c r="AZ444" i="4" l="1"/>
  <c r="AY444" i="4"/>
  <c r="BF434" i="2"/>
  <c r="BK434" i="2" s="1"/>
  <c r="BG434" i="2"/>
  <c r="BL434" i="2" s="1"/>
  <c r="BA444" i="4"/>
  <c r="BC444" i="4"/>
  <c r="AG448" i="4"/>
  <c r="AW445" i="4"/>
  <c r="BD445" i="4" s="1"/>
  <c r="BI445" i="4" s="1"/>
  <c r="AX445" i="4"/>
  <c r="BE445" i="4" s="1"/>
  <c r="BJ445" i="4" s="1"/>
  <c r="AJ447" i="4"/>
  <c r="AV445" i="4"/>
  <c r="BC445" i="4" s="1"/>
  <c r="AA450" i="4"/>
  <c r="K452" i="4"/>
  <c r="AH447" i="4"/>
  <c r="AO446" i="4"/>
  <c r="AT446" i="4" s="1"/>
  <c r="AY434" i="2"/>
  <c r="AZ434" i="2"/>
  <c r="BA434" i="2"/>
  <c r="Q452" i="4"/>
  <c r="D453" i="4"/>
  <c r="BB444" i="4"/>
  <c r="AF448" i="4"/>
  <c r="AY435" i="2"/>
  <c r="BA435" i="2"/>
  <c r="AB449" i="4"/>
  <c r="AC449" i="4"/>
  <c r="AD449" i="4"/>
  <c r="AL447" i="4"/>
  <c r="AN447" i="4" s="1"/>
  <c r="AI447" i="4"/>
  <c r="W451" i="4"/>
  <c r="U451" i="4"/>
  <c r="V451" i="4"/>
  <c r="BH444" i="4"/>
  <c r="BG444" i="4"/>
  <c r="BL444" i="4" s="1"/>
  <c r="BF444" i="4"/>
  <c r="BK444" i="4" s="1"/>
  <c r="AE448" i="4"/>
  <c r="BB433" i="2"/>
  <c r="BC435" i="2"/>
  <c r="BF435" i="2" s="1"/>
  <c r="BK435" i="2" s="1"/>
  <c r="AZ435" i="2"/>
  <c r="AL437" i="2"/>
  <c r="AN437" i="2" s="1"/>
  <c r="AO437" i="2" s="1"/>
  <c r="BG433" i="2"/>
  <c r="BL433" i="2" s="1"/>
  <c r="BH433" i="2"/>
  <c r="D441" i="2"/>
  <c r="AI437" i="2"/>
  <c r="AH437" i="2"/>
  <c r="AO436" i="2"/>
  <c r="AP436" i="2" s="1"/>
  <c r="K440" i="2"/>
  <c r="Z440" i="2" s="1"/>
  <c r="W439" i="2"/>
  <c r="V439" i="2"/>
  <c r="U439" i="2"/>
  <c r="AJ437" i="2"/>
  <c r="N440" i="2"/>
  <c r="AB438" i="2"/>
  <c r="AD438" i="2"/>
  <c r="AC438" i="2"/>
  <c r="BB435" i="2" l="1"/>
  <c r="AZ445" i="4"/>
  <c r="BH435" i="2"/>
  <c r="AQ446" i="4"/>
  <c r="AJ448" i="4"/>
  <c r="BA445" i="4"/>
  <c r="AS446" i="4"/>
  <c r="AG449" i="4"/>
  <c r="BG435" i="2"/>
  <c r="BL435" i="2" s="1"/>
  <c r="AY445" i="4"/>
  <c r="AU446" i="4"/>
  <c r="AP446" i="4"/>
  <c r="AR446" i="4"/>
  <c r="AA451" i="4"/>
  <c r="AO447" i="4"/>
  <c r="AT447" i="4" s="1"/>
  <c r="AB450" i="4"/>
  <c r="AC450" i="4"/>
  <c r="AD450" i="4"/>
  <c r="D454" i="4"/>
  <c r="E453" i="4"/>
  <c r="K453" i="4"/>
  <c r="Q453" i="4"/>
  <c r="N453" i="4"/>
  <c r="BB434" i="2"/>
  <c r="AK452" i="4"/>
  <c r="AM452" i="4" s="1"/>
  <c r="AL448" i="4"/>
  <c r="AN448" i="4" s="1"/>
  <c r="AI448" i="4"/>
  <c r="AF449" i="4"/>
  <c r="AH449" i="4" s="1"/>
  <c r="AE449" i="4"/>
  <c r="Z452" i="4"/>
  <c r="AH448" i="4"/>
  <c r="BG445" i="4"/>
  <c r="BL445" i="4" s="1"/>
  <c r="BF445" i="4"/>
  <c r="BK445" i="4" s="1"/>
  <c r="BH445" i="4"/>
  <c r="T452" i="4"/>
  <c r="AT437" i="2"/>
  <c r="AU437" i="2"/>
  <c r="AE438" i="2"/>
  <c r="AQ436" i="2"/>
  <c r="AQ437" i="2"/>
  <c r="AP437" i="2"/>
  <c r="AK440" i="2"/>
  <c r="AM440" i="2" s="1"/>
  <c r="T440" i="2"/>
  <c r="AU436" i="2"/>
  <c r="AF438" i="2"/>
  <c r="AS437" i="2"/>
  <c r="AA439" i="2"/>
  <c r="AS436" i="2"/>
  <c r="AG438" i="2"/>
  <c r="AR437" i="2"/>
  <c r="AR436" i="2"/>
  <c r="AT436" i="2"/>
  <c r="E441" i="2"/>
  <c r="D442" i="2" s="1"/>
  <c r="BB445" i="4" l="1"/>
  <c r="AW446" i="4"/>
  <c r="BD446" i="4" s="1"/>
  <c r="BI446" i="4" s="1"/>
  <c r="AE450" i="4"/>
  <c r="AQ447" i="4"/>
  <c r="AX446" i="4"/>
  <c r="BE446" i="4" s="1"/>
  <c r="BJ446" i="4" s="1"/>
  <c r="AV446" i="4"/>
  <c r="AU447" i="4"/>
  <c r="AO448" i="4"/>
  <c r="AR448" i="4" s="1"/>
  <c r="AJ449" i="4"/>
  <c r="T453" i="4"/>
  <c r="AK453" i="4"/>
  <c r="AM453" i="4" s="1"/>
  <c r="D455" i="4"/>
  <c r="E454" i="4"/>
  <c r="Q454" i="4"/>
  <c r="K454" i="4"/>
  <c r="N454" i="4"/>
  <c r="AF450" i="4"/>
  <c r="AR447" i="4"/>
  <c r="AP447" i="4"/>
  <c r="AL449" i="4"/>
  <c r="AN449" i="4" s="1"/>
  <c r="AI449" i="4"/>
  <c r="Z453" i="4"/>
  <c r="W452" i="4"/>
  <c r="U452" i="4"/>
  <c r="V452" i="4"/>
  <c r="AB451" i="4"/>
  <c r="AC451" i="4"/>
  <c r="AD451" i="4"/>
  <c r="AG450" i="4"/>
  <c r="AH450" i="4" s="1"/>
  <c r="BC446" i="4"/>
  <c r="AS447" i="4"/>
  <c r="K441" i="2"/>
  <c r="Q441" i="2"/>
  <c r="AV436" i="2"/>
  <c r="AX436" i="2"/>
  <c r="BE436" i="2" s="1"/>
  <c r="BJ436" i="2" s="1"/>
  <c r="AW436" i="2"/>
  <c r="BD436" i="2" s="1"/>
  <c r="BI436" i="2" s="1"/>
  <c r="AD439" i="2"/>
  <c r="AC439" i="2"/>
  <c r="AB439" i="2"/>
  <c r="V440" i="2"/>
  <c r="W440" i="2"/>
  <c r="U440" i="2"/>
  <c r="AW437" i="2"/>
  <c r="BD437" i="2" s="1"/>
  <c r="BI437" i="2" s="1"/>
  <c r="AV437" i="2"/>
  <c r="AX437" i="2"/>
  <c r="BE437" i="2" s="1"/>
  <c r="BJ437" i="2" s="1"/>
  <c r="AH438" i="2"/>
  <c r="AI438" i="2"/>
  <c r="AJ438" i="2"/>
  <c r="AL438" i="2"/>
  <c r="AN438" i="2" s="1"/>
  <c r="AO438" i="2" s="1"/>
  <c r="E442" i="2"/>
  <c r="D443" i="2" s="1"/>
  <c r="N441" i="2"/>
  <c r="AJ450" i="4" l="1"/>
  <c r="AQ448" i="4"/>
  <c r="AS448" i="4"/>
  <c r="AZ446" i="4"/>
  <c r="BA446" i="4"/>
  <c r="AY446" i="4"/>
  <c r="AU448" i="4"/>
  <c r="AP448" i="4"/>
  <c r="AE451" i="4"/>
  <c r="AT448" i="4"/>
  <c r="AF451" i="4"/>
  <c r="AI450" i="4"/>
  <c r="AO449" i="4"/>
  <c r="AS449" i="4" s="1"/>
  <c r="T454" i="4"/>
  <c r="AK454" i="4"/>
  <c r="AM454" i="4" s="1"/>
  <c r="E455" i="4"/>
  <c r="D456" i="4" s="1"/>
  <c r="K455" i="4"/>
  <c r="N455" i="4"/>
  <c r="AL450" i="4"/>
  <c r="AN450" i="4" s="1"/>
  <c r="BF446" i="4"/>
  <c r="BK446" i="4" s="1"/>
  <c r="BH446" i="4"/>
  <c r="BG446" i="4"/>
  <c r="BL446" i="4" s="1"/>
  <c r="AA452" i="4"/>
  <c r="AW447" i="4"/>
  <c r="BD447" i="4" s="1"/>
  <c r="BI447" i="4" s="1"/>
  <c r="AV447" i="4"/>
  <c r="AX447" i="4"/>
  <c r="BE447" i="4" s="1"/>
  <c r="BJ447" i="4" s="1"/>
  <c r="Z454" i="4"/>
  <c r="W453" i="4"/>
  <c r="V453" i="4"/>
  <c r="U453" i="4"/>
  <c r="AG451" i="4"/>
  <c r="Z441" i="2"/>
  <c r="Q442" i="2"/>
  <c r="N442" i="2"/>
  <c r="K442" i="2"/>
  <c r="AP438" i="2"/>
  <c r="AG439" i="2"/>
  <c r="AU438" i="2"/>
  <c r="BC437" i="2"/>
  <c r="BA437" i="2"/>
  <c r="AY437" i="2"/>
  <c r="AZ437" i="2"/>
  <c r="AT438" i="2"/>
  <c r="AQ438" i="2"/>
  <c r="AE439" i="2"/>
  <c r="AR438" i="2"/>
  <c r="AS438" i="2"/>
  <c r="AK441" i="2"/>
  <c r="AM441" i="2" s="1"/>
  <c r="T441" i="2"/>
  <c r="E443" i="2"/>
  <c r="D444" i="2" s="1"/>
  <c r="AA440" i="2"/>
  <c r="AF439" i="2"/>
  <c r="BC436" i="2"/>
  <c r="AZ436" i="2"/>
  <c r="AY436" i="2"/>
  <c r="BA436" i="2"/>
  <c r="AW448" i="4" l="1"/>
  <c r="BD448" i="4" s="1"/>
  <c r="BI448" i="4" s="1"/>
  <c r="BB446" i="4"/>
  <c r="AX448" i="4"/>
  <c r="BE448" i="4" s="1"/>
  <c r="BJ448" i="4" s="1"/>
  <c r="AV448" i="4"/>
  <c r="BC448" i="4" s="1"/>
  <c r="AH451" i="4"/>
  <c r="Z442" i="2"/>
  <c r="AJ451" i="4"/>
  <c r="AT449" i="4"/>
  <c r="E456" i="4"/>
  <c r="D457" i="4" s="1"/>
  <c r="N456" i="4"/>
  <c r="T455" i="4"/>
  <c r="AK455" i="4"/>
  <c r="AM455" i="4" s="1"/>
  <c r="AQ449" i="4"/>
  <c r="AI451" i="4"/>
  <c r="W454" i="4"/>
  <c r="U454" i="4"/>
  <c r="V454" i="4"/>
  <c r="AA453" i="4"/>
  <c r="AB452" i="4"/>
  <c r="AC452" i="4"/>
  <c r="AD452" i="4"/>
  <c r="AL451" i="4"/>
  <c r="AN451" i="4" s="1"/>
  <c r="AU449" i="4"/>
  <c r="AR449" i="4"/>
  <c r="BA447" i="4"/>
  <c r="AZ447" i="4"/>
  <c r="BC447" i="4"/>
  <c r="AY447" i="4"/>
  <c r="AO450" i="4"/>
  <c r="AP450" i="4" s="1"/>
  <c r="Q455" i="4"/>
  <c r="Z455" i="4" s="1"/>
  <c r="AP449" i="4"/>
  <c r="N443" i="2"/>
  <c r="T442" i="2"/>
  <c r="V442" i="2" s="1"/>
  <c r="AK442" i="2"/>
  <c r="AM442" i="2" s="1"/>
  <c r="AW438" i="2"/>
  <c r="BD438" i="2" s="1"/>
  <c r="BI438" i="2" s="1"/>
  <c r="BB437" i="2"/>
  <c r="AX438" i="2"/>
  <c r="BE438" i="2" s="1"/>
  <c r="BJ438" i="2" s="1"/>
  <c r="BB436" i="2"/>
  <c r="AC440" i="2"/>
  <c r="AD440" i="2"/>
  <c r="AB440" i="2"/>
  <c r="E444" i="2"/>
  <c r="K444" i="2" s="1"/>
  <c r="BF436" i="2"/>
  <c r="BK436" i="2" s="1"/>
  <c r="BG436" i="2"/>
  <c r="BL436" i="2" s="1"/>
  <c r="BH436" i="2"/>
  <c r="Q443" i="2"/>
  <c r="AV438" i="2"/>
  <c r="BC438" i="2" s="1"/>
  <c r="W441" i="2"/>
  <c r="U441" i="2"/>
  <c r="V441" i="2"/>
  <c r="AI439" i="2"/>
  <c r="AL439" i="2"/>
  <c r="AN439" i="2" s="1"/>
  <c r="AJ439" i="2"/>
  <c r="K443" i="2"/>
  <c r="BF437" i="2"/>
  <c r="BK437" i="2" s="1"/>
  <c r="BG437" i="2"/>
  <c r="BL437" i="2" s="1"/>
  <c r="BH437" i="2"/>
  <c r="AH439" i="2"/>
  <c r="AY448" i="4" l="1"/>
  <c r="AZ448" i="4"/>
  <c r="BA448" i="4"/>
  <c r="U442" i="2"/>
  <c r="T443" i="2"/>
  <c r="U443" i="2" s="1"/>
  <c r="AU450" i="4"/>
  <c r="AS450" i="4"/>
  <c r="AG452" i="4"/>
  <c r="AQ450" i="4"/>
  <c r="E457" i="4"/>
  <c r="D458" i="4" s="1"/>
  <c r="N457" i="4"/>
  <c r="K457" i="4"/>
  <c r="AX449" i="4"/>
  <c r="BE449" i="4" s="1"/>
  <c r="BJ449" i="4" s="1"/>
  <c r="AW449" i="4"/>
  <c r="BD449" i="4" s="1"/>
  <c r="BI449" i="4" s="1"/>
  <c r="AV449" i="4"/>
  <c r="AA454" i="4"/>
  <c r="BH448" i="4"/>
  <c r="BG448" i="4"/>
  <c r="BL448" i="4" s="1"/>
  <c r="BF448" i="4"/>
  <c r="BK448" i="4" s="1"/>
  <c r="Q456" i="4"/>
  <c r="W455" i="4"/>
  <c r="U455" i="4"/>
  <c r="V455" i="4"/>
  <c r="AR450" i="4"/>
  <c r="AO451" i="4"/>
  <c r="AR451" i="4" s="1"/>
  <c r="AF452" i="4"/>
  <c r="AB453" i="4"/>
  <c r="AC453" i="4"/>
  <c r="AD453" i="4"/>
  <c r="BH447" i="4"/>
  <c r="BG447" i="4"/>
  <c r="BL447" i="4" s="1"/>
  <c r="BF447" i="4"/>
  <c r="BK447" i="4" s="1"/>
  <c r="W442" i="2"/>
  <c r="AT450" i="4"/>
  <c r="BB447" i="4"/>
  <c r="AE452" i="4"/>
  <c r="K456" i="4"/>
  <c r="T456" i="4" s="1"/>
  <c r="BF438" i="2"/>
  <c r="BK438" i="2" s="1"/>
  <c r="BA438" i="2"/>
  <c r="AY438" i="2"/>
  <c r="Q444" i="2"/>
  <c r="Z444" i="2" s="1"/>
  <c r="BG438" i="2"/>
  <c r="BL438" i="2" s="1"/>
  <c r="BH438" i="2"/>
  <c r="N444" i="2"/>
  <c r="T444" i="2" s="1"/>
  <c r="AE440" i="2"/>
  <c r="AA441" i="2"/>
  <c r="AB441" i="2" s="1"/>
  <c r="AO439" i="2"/>
  <c r="AS439" i="2" s="1"/>
  <c r="Z443" i="2"/>
  <c r="AG440" i="2"/>
  <c r="AZ438" i="2"/>
  <c r="AK443" i="2"/>
  <c r="AM443" i="2" s="1"/>
  <c r="D445" i="2"/>
  <c r="AF440" i="2"/>
  <c r="W443" i="2" l="1"/>
  <c r="BB448" i="4"/>
  <c r="V443" i="2"/>
  <c r="AA442" i="2"/>
  <c r="AD442" i="2" s="1"/>
  <c r="AE453" i="4"/>
  <c r="AH452" i="4"/>
  <c r="AK456" i="4"/>
  <c r="AM456" i="4" s="1"/>
  <c r="Z456" i="4"/>
  <c r="D459" i="4"/>
  <c r="E458" i="4"/>
  <c r="N458" i="4"/>
  <c r="Q458" i="4"/>
  <c r="K458" i="4"/>
  <c r="AS451" i="4"/>
  <c r="W456" i="4"/>
  <c r="U456" i="4"/>
  <c r="V456" i="4"/>
  <c r="AP451" i="4"/>
  <c r="AT451" i="4"/>
  <c r="BC449" i="4"/>
  <c r="AY449" i="4"/>
  <c r="BA449" i="4"/>
  <c r="AZ449" i="4"/>
  <c r="AG453" i="4"/>
  <c r="AJ452" i="4"/>
  <c r="AQ451" i="4"/>
  <c r="AX450" i="4"/>
  <c r="BE450" i="4" s="1"/>
  <c r="BJ450" i="4" s="1"/>
  <c r="AW450" i="4"/>
  <c r="BD450" i="4" s="1"/>
  <c r="BI450" i="4" s="1"/>
  <c r="AV450" i="4"/>
  <c r="AB454" i="4"/>
  <c r="AC454" i="4"/>
  <c r="AD454" i="4"/>
  <c r="AL452" i="4"/>
  <c r="AN452" i="4" s="1"/>
  <c r="AI452" i="4"/>
  <c r="T457" i="4"/>
  <c r="AK457" i="4"/>
  <c r="AM457" i="4" s="1"/>
  <c r="BB438" i="2"/>
  <c r="AF453" i="4"/>
  <c r="AU451" i="4"/>
  <c r="AA455" i="4"/>
  <c r="Q457" i="4"/>
  <c r="Z457" i="4" s="1"/>
  <c r="AJ440" i="2"/>
  <c r="AK444" i="2"/>
  <c r="AM444" i="2" s="1"/>
  <c r="AD441" i="2"/>
  <c r="AC441" i="2"/>
  <c r="AQ439" i="2"/>
  <c r="AP439" i="2"/>
  <c r="AA443" i="2"/>
  <c r="AR439" i="2"/>
  <c r="V444" i="2"/>
  <c r="U444" i="2"/>
  <c r="W444" i="2"/>
  <c r="AH440" i="2"/>
  <c r="AU439" i="2"/>
  <c r="AI440" i="2"/>
  <c r="E445" i="2"/>
  <c r="N445" i="2" s="1"/>
  <c r="Q445" i="2"/>
  <c r="AT439" i="2"/>
  <c r="AL440" i="2"/>
  <c r="AN440" i="2" s="1"/>
  <c r="AC442" i="2" l="1"/>
  <c r="AB442" i="2"/>
  <c r="AJ453" i="4"/>
  <c r="AI453" i="4"/>
  <c r="AW451" i="4"/>
  <c r="BD451" i="4" s="1"/>
  <c r="BI451" i="4" s="1"/>
  <c r="BB449" i="4"/>
  <c r="AG454" i="4"/>
  <c r="W457" i="4"/>
  <c r="U457" i="4"/>
  <c r="V457" i="4"/>
  <c r="D460" i="4"/>
  <c r="E459" i="4"/>
  <c r="K459" i="4"/>
  <c r="N459" i="4"/>
  <c r="Q459" i="4"/>
  <c r="AF454" i="4"/>
  <c r="BG449" i="4"/>
  <c r="BL449" i="4" s="1"/>
  <c r="BF449" i="4"/>
  <c r="BK449" i="4" s="1"/>
  <c r="BH449" i="4"/>
  <c r="AA456" i="4"/>
  <c r="AX451" i="4"/>
  <c r="BE451" i="4" s="1"/>
  <c r="BJ451" i="4" s="1"/>
  <c r="AE454" i="4"/>
  <c r="BA450" i="4"/>
  <c r="AZ450" i="4"/>
  <c r="BC450" i="4"/>
  <c r="AY450" i="4"/>
  <c r="T458" i="4"/>
  <c r="AK458" i="4"/>
  <c r="AM458" i="4" s="1"/>
  <c r="AV451" i="4"/>
  <c r="Z458" i="4"/>
  <c r="AB455" i="4"/>
  <c r="AC455" i="4"/>
  <c r="AD455" i="4"/>
  <c r="AO452" i="4"/>
  <c r="AS452" i="4" s="1"/>
  <c r="AH453" i="4"/>
  <c r="AL453" i="4"/>
  <c r="AN453" i="4" s="1"/>
  <c r="AE441" i="2"/>
  <c r="AG441" i="2"/>
  <c r="AF441" i="2"/>
  <c r="K445" i="2"/>
  <c r="Z445" i="2" s="1"/>
  <c r="AW439" i="2"/>
  <c r="BD439" i="2" s="1"/>
  <c r="BI439" i="2" s="1"/>
  <c r="AF442" i="2"/>
  <c r="AB443" i="2"/>
  <c r="AC443" i="2"/>
  <c r="AD443" i="2"/>
  <c r="AO440" i="2"/>
  <c r="AR440" i="2" s="1"/>
  <c r="AE442" i="2"/>
  <c r="AV439" i="2"/>
  <c r="AX439" i="2"/>
  <c r="BE439" i="2" s="1"/>
  <c r="BJ439" i="2" s="1"/>
  <c r="D446" i="2"/>
  <c r="AG442" i="2"/>
  <c r="AA444" i="2"/>
  <c r="AH454" i="4" l="1"/>
  <c r="AR452" i="4"/>
  <c r="AT452" i="4"/>
  <c r="AG455" i="4"/>
  <c r="AQ452" i="4"/>
  <c r="AP452" i="4"/>
  <c r="AJ454" i="4"/>
  <c r="AU452" i="4"/>
  <c r="Z459" i="4"/>
  <c r="AB456" i="4"/>
  <c r="AC456" i="4"/>
  <c r="AD456" i="4"/>
  <c r="T459" i="4"/>
  <c r="AK459" i="4"/>
  <c r="AM459" i="4" s="1"/>
  <c r="W458" i="4"/>
  <c r="U458" i="4"/>
  <c r="V458" i="4"/>
  <c r="BF450" i="4"/>
  <c r="BK450" i="4" s="1"/>
  <c r="BH450" i="4"/>
  <c r="BG450" i="4"/>
  <c r="BL450" i="4" s="1"/>
  <c r="E460" i="4"/>
  <c r="D461" i="4" s="1"/>
  <c r="N460" i="4"/>
  <c r="Q460" i="4"/>
  <c r="AO453" i="4"/>
  <c r="AR453" i="4" s="1"/>
  <c r="AF455" i="4"/>
  <c r="BA451" i="4"/>
  <c r="AZ451" i="4"/>
  <c r="BC451" i="4"/>
  <c r="AY451" i="4"/>
  <c r="AA457" i="4"/>
  <c r="AE455" i="4"/>
  <c r="BB450" i="4"/>
  <c r="AL454" i="4"/>
  <c r="AN454" i="4" s="1"/>
  <c r="AI454" i="4"/>
  <c r="AI441" i="2"/>
  <c r="AL441" i="2"/>
  <c r="AN441" i="2" s="1"/>
  <c r="AO441" i="2" s="1"/>
  <c r="AQ441" i="2" s="1"/>
  <c r="AJ441" i="2"/>
  <c r="AH441" i="2"/>
  <c r="T445" i="2"/>
  <c r="W445" i="2" s="1"/>
  <c r="AK445" i="2"/>
  <c r="AM445" i="2" s="1"/>
  <c r="AH442" i="2"/>
  <c r="AP440" i="2"/>
  <c r="AG443" i="2"/>
  <c r="AQ440" i="2"/>
  <c r="AF443" i="2"/>
  <c r="AE443" i="2"/>
  <c r="AI442" i="2"/>
  <c r="AL442" i="2"/>
  <c r="AN442" i="2" s="1"/>
  <c r="AC444" i="2"/>
  <c r="AB444" i="2"/>
  <c r="AD444" i="2"/>
  <c r="E446" i="2"/>
  <c r="N446" i="2" s="1"/>
  <c r="D447" i="2"/>
  <c r="K446" i="2"/>
  <c r="AJ442" i="2"/>
  <c r="AS440" i="2"/>
  <c r="BA439" i="2"/>
  <c r="AY439" i="2"/>
  <c r="BC439" i="2"/>
  <c r="AZ439" i="2"/>
  <c r="AT440" i="2"/>
  <c r="AU440" i="2"/>
  <c r="AX440" i="2" s="1"/>
  <c r="BE440" i="2" s="1"/>
  <c r="BJ440" i="2" s="1"/>
  <c r="AX452" i="4" l="1"/>
  <c r="BE452" i="4" s="1"/>
  <c r="BJ452" i="4" s="1"/>
  <c r="U445" i="2"/>
  <c r="AH455" i="4"/>
  <c r="AW452" i="4"/>
  <c r="BD452" i="4" s="1"/>
  <c r="BI452" i="4" s="1"/>
  <c r="AV452" i="4"/>
  <c r="AS453" i="4"/>
  <c r="AG456" i="4"/>
  <c r="AU453" i="4"/>
  <c r="AX453" i="4" s="1"/>
  <c r="BE453" i="4" s="1"/>
  <c r="BJ453" i="4" s="1"/>
  <c r="AQ453" i="4"/>
  <c r="E461" i="4"/>
  <c r="D462" i="4" s="1"/>
  <c r="Q461" i="4"/>
  <c r="N461" i="4"/>
  <c r="W459" i="4"/>
  <c r="U459" i="4"/>
  <c r="V459" i="4"/>
  <c r="AB457" i="4"/>
  <c r="AC457" i="4"/>
  <c r="AD457" i="4"/>
  <c r="AA458" i="4"/>
  <c r="AL455" i="4"/>
  <c r="AN455" i="4" s="1"/>
  <c r="AI455" i="4"/>
  <c r="AP453" i="4"/>
  <c r="AT453" i="4"/>
  <c r="AF456" i="4"/>
  <c r="BH451" i="4"/>
  <c r="BG451" i="4"/>
  <c r="BL451" i="4" s="1"/>
  <c r="BF451" i="4"/>
  <c r="BK451" i="4" s="1"/>
  <c r="AO454" i="4"/>
  <c r="AT454" i="4" s="1"/>
  <c r="BB451" i="4"/>
  <c r="AJ455" i="4"/>
  <c r="K460" i="4"/>
  <c r="AE456" i="4"/>
  <c r="AP441" i="2"/>
  <c r="AU441" i="2"/>
  <c r="AT441" i="2"/>
  <c r="AR441" i="2"/>
  <c r="AS441" i="2"/>
  <c r="V445" i="2"/>
  <c r="AA445" i="2" s="1"/>
  <c r="BB439" i="2"/>
  <c r="AL443" i="2"/>
  <c r="AN443" i="2" s="1"/>
  <c r="AO443" i="2" s="1"/>
  <c r="AI443" i="2"/>
  <c r="AH443" i="2"/>
  <c r="AJ443" i="2"/>
  <c r="AG444" i="2"/>
  <c r="BF439" i="2"/>
  <c r="BK439" i="2" s="1"/>
  <c r="BH439" i="2"/>
  <c r="BG439" i="2"/>
  <c r="BL439" i="2" s="1"/>
  <c r="AO442" i="2"/>
  <c r="AR442" i="2" s="1"/>
  <c r="E447" i="2"/>
  <c r="Q447" i="2" s="1"/>
  <c r="AE444" i="2"/>
  <c r="T446" i="2"/>
  <c r="AK446" i="2"/>
  <c r="AM446" i="2" s="1"/>
  <c r="AF444" i="2"/>
  <c r="AV440" i="2"/>
  <c r="Q446" i="2"/>
  <c r="Z446" i="2" s="1"/>
  <c r="AW440" i="2"/>
  <c r="BD440" i="2" s="1"/>
  <c r="BI440" i="2" s="1"/>
  <c r="AH456" i="4" l="1"/>
  <c r="AZ452" i="4"/>
  <c r="BC452" i="4"/>
  <c r="BH452" i="4" s="1"/>
  <c r="BA452" i="4"/>
  <c r="AY452" i="4"/>
  <c r="AW453" i="4"/>
  <c r="BD453" i="4" s="1"/>
  <c r="BI453" i="4" s="1"/>
  <c r="AR454" i="4"/>
  <c r="AP454" i="4"/>
  <c r="AV453" i="4"/>
  <c r="AE457" i="4"/>
  <c r="AW441" i="2"/>
  <c r="BD441" i="2" s="1"/>
  <c r="BI441" i="2" s="1"/>
  <c r="AQ454" i="4"/>
  <c r="AU454" i="4"/>
  <c r="AS454" i="4"/>
  <c r="E462" i="4"/>
  <c r="D463" i="4" s="1"/>
  <c r="Q462" i="4"/>
  <c r="K462" i="4"/>
  <c r="AB458" i="4"/>
  <c r="AC458" i="4"/>
  <c r="AD458" i="4"/>
  <c r="AA459" i="4"/>
  <c r="AK460" i="4"/>
  <c r="AM460" i="4" s="1"/>
  <c r="AL456" i="4"/>
  <c r="AN456" i="4" s="1"/>
  <c r="AI456" i="4"/>
  <c r="AG457" i="4"/>
  <c r="T460" i="4"/>
  <c r="Z460" i="4"/>
  <c r="AJ456" i="4"/>
  <c r="AO455" i="4"/>
  <c r="AU455" i="4" s="1"/>
  <c r="AF457" i="4"/>
  <c r="AJ457" i="4" s="1"/>
  <c r="K461" i="4"/>
  <c r="AX441" i="2"/>
  <c r="BE441" i="2" s="1"/>
  <c r="BJ441" i="2" s="1"/>
  <c r="AV441" i="2"/>
  <c r="BC441" i="2" s="1"/>
  <c r="BH441" i="2" s="1"/>
  <c r="AR443" i="2"/>
  <c r="AU443" i="2"/>
  <c r="AQ443" i="2"/>
  <c r="AT443" i="2"/>
  <c r="AP443" i="2"/>
  <c r="AS443" i="2"/>
  <c r="AS442" i="2"/>
  <c r="AT442" i="2"/>
  <c r="AQ442" i="2"/>
  <c r="AU442" i="2"/>
  <c r="AX442" i="2" s="1"/>
  <c r="BE442" i="2" s="1"/>
  <c r="BJ442" i="2" s="1"/>
  <c r="AP442" i="2"/>
  <c r="BC440" i="2"/>
  <c r="BA440" i="2"/>
  <c r="AY440" i="2"/>
  <c r="AZ440" i="2"/>
  <c r="AC445" i="2"/>
  <c r="AB445" i="2"/>
  <c r="AD445" i="2"/>
  <c r="D448" i="2"/>
  <c r="AJ444" i="2"/>
  <c r="AH444" i="2"/>
  <c r="N447" i="2"/>
  <c r="AL444" i="2"/>
  <c r="AN444" i="2" s="1"/>
  <c r="AO444" i="2" s="1"/>
  <c r="AI444" i="2"/>
  <c r="U446" i="2"/>
  <c r="V446" i="2"/>
  <c r="W446" i="2"/>
  <c r="K447" i="2"/>
  <c r="Z447" i="2" s="1"/>
  <c r="BB452" i="4" l="1"/>
  <c r="BF452" i="4"/>
  <c r="BK452" i="4" s="1"/>
  <c r="BG452" i="4"/>
  <c r="BL452" i="4" s="1"/>
  <c r="AX454" i="4"/>
  <c r="BE454" i="4" s="1"/>
  <c r="BJ454" i="4" s="1"/>
  <c r="BA453" i="4"/>
  <c r="AY453" i="4"/>
  <c r="AV454" i="4"/>
  <c r="BC454" i="4" s="1"/>
  <c r="BC453" i="4"/>
  <c r="BH453" i="4" s="1"/>
  <c r="AW454" i="4"/>
  <c r="BD454" i="4" s="1"/>
  <c r="BI454" i="4" s="1"/>
  <c r="AZ453" i="4"/>
  <c r="Z462" i="4"/>
  <c r="AH457" i="4"/>
  <c r="AR455" i="4"/>
  <c r="AF458" i="4"/>
  <c r="AZ441" i="2"/>
  <c r="E463" i="4"/>
  <c r="D464" i="4" s="1"/>
  <c r="Q463" i="4"/>
  <c r="AQ455" i="4"/>
  <c r="AS455" i="4"/>
  <c r="W460" i="4"/>
  <c r="U460" i="4"/>
  <c r="V460" i="4"/>
  <c r="Z461" i="4"/>
  <c r="AB459" i="4"/>
  <c r="AC459" i="4"/>
  <c r="AD459" i="4"/>
  <c r="AG458" i="4"/>
  <c r="AP455" i="4"/>
  <c r="AK461" i="4"/>
  <c r="AM461" i="4" s="1"/>
  <c r="AI457" i="4"/>
  <c r="AE458" i="4"/>
  <c r="AT455" i="4"/>
  <c r="AO456" i="4"/>
  <c r="AS456" i="4" s="1"/>
  <c r="T461" i="4"/>
  <c r="AL457" i="4"/>
  <c r="AN457" i="4" s="1"/>
  <c r="N462" i="4"/>
  <c r="AX443" i="2"/>
  <c r="BE443" i="2" s="1"/>
  <c r="BJ443" i="2" s="1"/>
  <c r="BF441" i="2"/>
  <c r="BK441" i="2" s="1"/>
  <c r="AW442" i="2"/>
  <c r="BD442" i="2" s="1"/>
  <c r="BI442" i="2" s="1"/>
  <c r="BA441" i="2"/>
  <c r="BG441" i="2"/>
  <c r="BL441" i="2" s="1"/>
  <c r="AY441" i="2"/>
  <c r="AW443" i="2"/>
  <c r="BD443" i="2" s="1"/>
  <c r="BI443" i="2" s="1"/>
  <c r="AV443" i="2"/>
  <c r="BC443" i="2" s="1"/>
  <c r="BH443" i="2" s="1"/>
  <c r="AS444" i="2"/>
  <c r="AR444" i="2"/>
  <c r="AU444" i="2"/>
  <c r="AV442" i="2"/>
  <c r="AG445" i="2"/>
  <c r="BB440" i="2"/>
  <c r="AA446" i="2"/>
  <c r="AE445" i="2"/>
  <c r="AP444" i="2"/>
  <c r="AF445" i="2"/>
  <c r="BF440" i="2"/>
  <c r="BK440" i="2" s="1"/>
  <c r="BG440" i="2"/>
  <c r="BL440" i="2" s="1"/>
  <c r="BH440" i="2"/>
  <c r="AQ444" i="2"/>
  <c r="AT444" i="2"/>
  <c r="T447" i="2"/>
  <c r="AK447" i="2"/>
  <c r="AM447" i="2" s="1"/>
  <c r="E448" i="2"/>
  <c r="K448" i="2" s="1"/>
  <c r="BF453" i="4" l="1"/>
  <c r="BK453" i="4" s="1"/>
  <c r="BB453" i="4"/>
  <c r="AV455" i="4"/>
  <c r="BC455" i="4" s="1"/>
  <c r="AZ454" i="4"/>
  <c r="BG453" i="4"/>
  <c r="BL453" i="4" s="1"/>
  <c r="AW455" i="4"/>
  <c r="BD455" i="4" s="1"/>
  <c r="BI455" i="4" s="1"/>
  <c r="AP456" i="4"/>
  <c r="AX455" i="4"/>
  <c r="BE455" i="4" s="1"/>
  <c r="BJ455" i="4" s="1"/>
  <c r="BA454" i="4"/>
  <c r="AY454" i="4"/>
  <c r="AZ442" i="2"/>
  <c r="AH458" i="4"/>
  <c r="AT456" i="4"/>
  <c r="AR456" i="4"/>
  <c r="AU456" i="4"/>
  <c r="AE459" i="4"/>
  <c r="AQ456" i="4"/>
  <c r="E464" i="4"/>
  <c r="D465" i="4" s="1"/>
  <c r="N464" i="4"/>
  <c r="Q464" i="4"/>
  <c r="AF459" i="4"/>
  <c r="K463" i="4"/>
  <c r="Z463" i="4" s="1"/>
  <c r="T462" i="4"/>
  <c r="AK462" i="4"/>
  <c r="AM462" i="4" s="1"/>
  <c r="AA460" i="4"/>
  <c r="AO457" i="4"/>
  <c r="AT457" i="4" s="1"/>
  <c r="W461" i="4"/>
  <c r="U461" i="4"/>
  <c r="V461" i="4"/>
  <c r="AL458" i="4"/>
  <c r="AN458" i="4" s="1"/>
  <c r="AI458" i="4"/>
  <c r="AJ458" i="4"/>
  <c r="BF454" i="4"/>
  <c r="BK454" i="4" s="1"/>
  <c r="BH454" i="4"/>
  <c r="BG454" i="4"/>
  <c r="BL454" i="4" s="1"/>
  <c r="AG459" i="4"/>
  <c r="N463" i="4"/>
  <c r="BA443" i="2"/>
  <c r="BB441" i="2"/>
  <c r="AZ443" i="2"/>
  <c r="BG443" i="2"/>
  <c r="BL443" i="2" s="1"/>
  <c r="BF443" i="2"/>
  <c r="BK443" i="2" s="1"/>
  <c r="AY443" i="2"/>
  <c r="AW444" i="2"/>
  <c r="BD444" i="2" s="1"/>
  <c r="BI444" i="2" s="1"/>
  <c r="AX444" i="2"/>
  <c r="BE444" i="2" s="1"/>
  <c r="BJ444" i="2" s="1"/>
  <c r="BA442" i="2"/>
  <c r="D449" i="2"/>
  <c r="BC442" i="2"/>
  <c r="BH442" i="2" s="1"/>
  <c r="AV444" i="2"/>
  <c r="AY442" i="2"/>
  <c r="N448" i="2"/>
  <c r="AK448" i="2" s="1"/>
  <c r="AM448" i="2" s="1"/>
  <c r="AJ445" i="2"/>
  <c r="E449" i="2"/>
  <c r="N449" i="2" s="1"/>
  <c r="V447" i="2"/>
  <c r="W447" i="2"/>
  <c r="U447" i="2"/>
  <c r="AH445" i="2"/>
  <c r="AB446" i="2"/>
  <c r="AC446" i="2"/>
  <c r="AD446" i="2"/>
  <c r="Q448" i="2"/>
  <c r="Z448" i="2" s="1"/>
  <c r="AI445" i="2"/>
  <c r="AL445" i="2"/>
  <c r="AN445" i="2" s="1"/>
  <c r="AU457" i="4" l="1"/>
  <c r="AZ455" i="4"/>
  <c r="AY455" i="4"/>
  <c r="BA455" i="4"/>
  <c r="AW456" i="4"/>
  <c r="BD456" i="4" s="1"/>
  <c r="BI456" i="4" s="1"/>
  <c r="BB454" i="4"/>
  <c r="AR457" i="4"/>
  <c r="AQ457" i="4"/>
  <c r="BB442" i="2"/>
  <c r="AP457" i="4"/>
  <c r="AH459" i="4"/>
  <c r="AS457" i="4"/>
  <c r="AV456" i="4"/>
  <c r="BC456" i="4" s="1"/>
  <c r="AX456" i="4"/>
  <c r="BE456" i="4" s="1"/>
  <c r="BJ456" i="4" s="1"/>
  <c r="AJ459" i="4"/>
  <c r="AI459" i="4"/>
  <c r="AL459" i="4"/>
  <c r="AN459" i="4" s="1"/>
  <c r="AO459" i="4" s="1"/>
  <c r="E465" i="4"/>
  <c r="D466" i="4" s="1"/>
  <c r="Q465" i="4"/>
  <c r="T463" i="4"/>
  <c r="AK463" i="4"/>
  <c r="AM463" i="4" s="1"/>
  <c r="AO458" i="4"/>
  <c r="AQ458" i="4" s="1"/>
  <c r="BH455" i="4"/>
  <c r="BG455" i="4"/>
  <c r="BL455" i="4" s="1"/>
  <c r="BF455" i="4"/>
  <c r="BK455" i="4" s="1"/>
  <c r="AA461" i="4"/>
  <c r="AB460" i="4"/>
  <c r="AC460" i="4"/>
  <c r="AD460" i="4"/>
  <c r="W462" i="4"/>
  <c r="U462" i="4"/>
  <c r="V462" i="4"/>
  <c r="K464" i="4"/>
  <c r="T464" i="4" s="1"/>
  <c r="BB443" i="2"/>
  <c r="BG442" i="2"/>
  <c r="BL442" i="2" s="1"/>
  <c r="BF442" i="2"/>
  <c r="BK442" i="2" s="1"/>
  <c r="AZ444" i="2"/>
  <c r="T448" i="2"/>
  <c r="W448" i="2" s="1"/>
  <c r="AY444" i="2"/>
  <c r="BA444" i="2"/>
  <c r="K449" i="2"/>
  <c r="AK449" i="2" s="1"/>
  <c r="AM449" i="2" s="1"/>
  <c r="BC444" i="2"/>
  <c r="BF444" i="2" s="1"/>
  <c r="BK444" i="2" s="1"/>
  <c r="D450" i="2"/>
  <c r="Q449" i="2"/>
  <c r="AF446" i="2"/>
  <c r="AA447" i="2"/>
  <c r="AD447" i="2" s="1"/>
  <c r="AG446" i="2"/>
  <c r="AO445" i="2"/>
  <c r="AU445" i="2" s="1"/>
  <c r="E450" i="2"/>
  <c r="Q450" i="2" s="1"/>
  <c r="AE446" i="2"/>
  <c r="AX457" i="4" l="1"/>
  <c r="BE457" i="4" s="1"/>
  <c r="BJ457" i="4" s="1"/>
  <c r="BB455" i="4"/>
  <c r="AT459" i="4"/>
  <c r="AZ456" i="4"/>
  <c r="AW457" i="4"/>
  <c r="BD457" i="4" s="1"/>
  <c r="BI457" i="4" s="1"/>
  <c r="AS458" i="4"/>
  <c r="AV457" i="4"/>
  <c r="BA456" i="4"/>
  <c r="AY456" i="4"/>
  <c r="AU459" i="4"/>
  <c r="AS459" i="4"/>
  <c r="AF460" i="4"/>
  <c r="AP458" i="4"/>
  <c r="W464" i="4"/>
  <c r="V464" i="4"/>
  <c r="U464" i="4"/>
  <c r="E466" i="4"/>
  <c r="K466" i="4" s="1"/>
  <c r="AG460" i="4"/>
  <c r="BC457" i="4"/>
  <c r="AB461" i="4"/>
  <c r="AC461" i="4"/>
  <c r="AD461" i="4"/>
  <c r="AK464" i="4"/>
  <c r="AM464" i="4" s="1"/>
  <c r="BH456" i="4"/>
  <c r="BG456" i="4"/>
  <c r="BL456" i="4" s="1"/>
  <c r="BF456" i="4"/>
  <c r="BK456" i="4" s="1"/>
  <c r="AQ459" i="4"/>
  <c r="AP459" i="4"/>
  <c r="AU458" i="4"/>
  <c r="AT458" i="4"/>
  <c r="N465" i="4"/>
  <c r="AE460" i="4"/>
  <c r="Z464" i="4"/>
  <c r="W463" i="4"/>
  <c r="U463" i="4"/>
  <c r="V463" i="4"/>
  <c r="AA462" i="4"/>
  <c r="AR459" i="4"/>
  <c r="AR458" i="4"/>
  <c r="K465" i="4"/>
  <c r="BG444" i="2"/>
  <c r="BL444" i="2" s="1"/>
  <c r="U448" i="2"/>
  <c r="V448" i="2"/>
  <c r="BB444" i="2"/>
  <c r="T449" i="2"/>
  <c r="U449" i="2" s="1"/>
  <c r="AH446" i="2"/>
  <c r="AB447" i="2"/>
  <c r="BH444" i="2"/>
  <c r="AS445" i="2"/>
  <c r="D451" i="2"/>
  <c r="AJ446" i="2"/>
  <c r="Z449" i="2"/>
  <c r="K450" i="2"/>
  <c r="Z450" i="2" s="1"/>
  <c r="N450" i="2"/>
  <c r="AC447" i="2"/>
  <c r="AP445" i="2"/>
  <c r="AR445" i="2"/>
  <c r="AX445" i="2" s="1"/>
  <c r="BE445" i="2" s="1"/>
  <c r="BJ445" i="2" s="1"/>
  <c r="AT445" i="2"/>
  <c r="E451" i="2"/>
  <c r="D452" i="2" s="1"/>
  <c r="N451" i="2"/>
  <c r="K451" i="2"/>
  <c r="AL446" i="2"/>
  <c r="AN446" i="2" s="1"/>
  <c r="AI446" i="2"/>
  <c r="AQ445" i="2"/>
  <c r="BB456" i="4" l="1"/>
  <c r="AZ457" i="4"/>
  <c r="BA457" i="4"/>
  <c r="AG447" i="2"/>
  <c r="AY457" i="4"/>
  <c r="AJ460" i="4"/>
  <c r="AH460" i="4"/>
  <c r="AE461" i="4"/>
  <c r="V449" i="2"/>
  <c r="AX458" i="4"/>
  <c r="BE458" i="4" s="1"/>
  <c r="BJ458" i="4" s="1"/>
  <c r="AW458" i="4"/>
  <c r="BD458" i="4" s="1"/>
  <c r="BI458" i="4" s="1"/>
  <c r="AV458" i="4"/>
  <c r="AL460" i="4"/>
  <c r="AN460" i="4" s="1"/>
  <c r="AI460" i="4"/>
  <c r="AF461" i="4"/>
  <c r="Q466" i="4"/>
  <c r="Z466" i="4" s="1"/>
  <c r="AB462" i="4"/>
  <c r="AC462" i="4"/>
  <c r="AD462" i="4"/>
  <c r="AA463" i="4"/>
  <c r="AW459" i="4"/>
  <c r="BD459" i="4" s="1"/>
  <c r="BI459" i="4" s="1"/>
  <c r="AV459" i="4"/>
  <c r="AX459" i="4"/>
  <c r="BE459" i="4" s="1"/>
  <c r="BJ459" i="4" s="1"/>
  <c r="T465" i="4"/>
  <c r="AK465" i="4"/>
  <c r="AM465" i="4" s="1"/>
  <c r="BG457" i="4"/>
  <c r="BL457" i="4" s="1"/>
  <c r="BF457" i="4"/>
  <c r="BK457" i="4" s="1"/>
  <c r="BH457" i="4"/>
  <c r="N466" i="4"/>
  <c r="D467" i="4"/>
  <c r="W449" i="2"/>
  <c r="Z465" i="4"/>
  <c r="AG461" i="4"/>
  <c r="AA464" i="4"/>
  <c r="AD464" i="4" s="1"/>
  <c r="AA448" i="2"/>
  <c r="AC448" i="2" s="1"/>
  <c r="AE447" i="2"/>
  <c r="AI447" i="2" s="1"/>
  <c r="AW445" i="2"/>
  <c r="BD445" i="2" s="1"/>
  <c r="BI445" i="2" s="1"/>
  <c r="AK450" i="2"/>
  <c r="AM450" i="2" s="1"/>
  <c r="T450" i="2"/>
  <c r="U450" i="2" s="1"/>
  <c r="AF447" i="2"/>
  <c r="AV445" i="2"/>
  <c r="BC445" i="2" s="1"/>
  <c r="E452" i="2"/>
  <c r="Q452" i="2" s="1"/>
  <c r="K452" i="2"/>
  <c r="AK451" i="2"/>
  <c r="AM451" i="2" s="1"/>
  <c r="T451" i="2"/>
  <c r="AO446" i="2"/>
  <c r="AR446" i="2" s="1"/>
  <c r="Q451" i="2"/>
  <c r="Z451" i="2" s="1"/>
  <c r="BB457" i="4" l="1"/>
  <c r="AA449" i="2"/>
  <c r="AB448" i="2"/>
  <c r="AD448" i="2"/>
  <c r="AH461" i="4"/>
  <c r="AE462" i="4"/>
  <c r="AJ461" i="4"/>
  <c r="AB464" i="4"/>
  <c r="AC464" i="4"/>
  <c r="W465" i="4"/>
  <c r="U465" i="4"/>
  <c r="V465" i="4"/>
  <c r="AB463" i="4"/>
  <c r="AC463" i="4"/>
  <c r="AD463" i="4"/>
  <c r="BA458" i="4"/>
  <c r="AZ458" i="4"/>
  <c r="BC458" i="4"/>
  <c r="AY458" i="4"/>
  <c r="E467" i="4"/>
  <c r="N467" i="4" s="1"/>
  <c r="Q467" i="4"/>
  <c r="T466" i="4"/>
  <c r="AK466" i="4"/>
  <c r="AM466" i="4" s="1"/>
  <c r="AI461" i="4"/>
  <c r="AG462" i="4"/>
  <c r="BA459" i="4"/>
  <c r="AZ459" i="4"/>
  <c r="BC459" i="4"/>
  <c r="AY459" i="4"/>
  <c r="AL461" i="4"/>
  <c r="AN461" i="4" s="1"/>
  <c r="AF462" i="4"/>
  <c r="AO460" i="4"/>
  <c r="AP460" i="4" s="1"/>
  <c r="V450" i="2"/>
  <c r="AJ447" i="2"/>
  <c r="W450" i="2"/>
  <c r="AF448" i="2"/>
  <c r="AZ445" i="2"/>
  <c r="AL447" i="2"/>
  <c r="AN447" i="2" s="1"/>
  <c r="AO447" i="2" s="1"/>
  <c r="AQ447" i="2" s="1"/>
  <c r="AH447" i="2"/>
  <c r="AY445" i="2"/>
  <c r="D453" i="2"/>
  <c r="E453" i="2" s="1"/>
  <c r="D454" i="2" s="1"/>
  <c r="BA445" i="2"/>
  <c r="AS446" i="2"/>
  <c r="AQ446" i="2"/>
  <c r="AT446" i="2"/>
  <c r="BF445" i="2"/>
  <c r="BK445" i="2" s="1"/>
  <c r="BG445" i="2"/>
  <c r="BL445" i="2" s="1"/>
  <c r="BH445" i="2"/>
  <c r="AP446" i="2"/>
  <c r="U451" i="2"/>
  <c r="W451" i="2"/>
  <c r="V451" i="2"/>
  <c r="Z452" i="2"/>
  <c r="AC449" i="2"/>
  <c r="AD449" i="2"/>
  <c r="AB449" i="2"/>
  <c r="AU446" i="2"/>
  <c r="N452" i="2"/>
  <c r="AE448" i="2" l="1"/>
  <c r="AJ448" i="2" s="1"/>
  <c r="AG448" i="2"/>
  <c r="AG464" i="4"/>
  <c r="AT460" i="4"/>
  <c r="AJ462" i="4"/>
  <c r="BB459" i="4"/>
  <c r="AF463" i="4"/>
  <c r="AE464" i="4"/>
  <c r="AA450" i="2"/>
  <c r="AC450" i="2" s="1"/>
  <c r="AG463" i="4"/>
  <c r="K467" i="4"/>
  <c r="BF458" i="4"/>
  <c r="BK458" i="4" s="1"/>
  <c r="BH458" i="4"/>
  <c r="BG458" i="4"/>
  <c r="BL458" i="4" s="1"/>
  <c r="AL462" i="4"/>
  <c r="AN462" i="4" s="1"/>
  <c r="AS460" i="4"/>
  <c r="BH459" i="4"/>
  <c r="BG459" i="4"/>
  <c r="BL459" i="4" s="1"/>
  <c r="BF459" i="4"/>
  <c r="BK459" i="4" s="1"/>
  <c r="W466" i="4"/>
  <c r="U466" i="4"/>
  <c r="V466" i="4"/>
  <c r="AF464" i="4"/>
  <c r="AU460" i="4"/>
  <c r="AQ460" i="4"/>
  <c r="AH462" i="4"/>
  <c r="Z467" i="4"/>
  <c r="D468" i="4"/>
  <c r="AA465" i="4"/>
  <c r="AR460" i="4"/>
  <c r="AO461" i="4"/>
  <c r="AS461" i="4" s="1"/>
  <c r="BB458" i="4"/>
  <c r="AI462" i="4"/>
  <c r="AE463" i="4"/>
  <c r="AH448" i="2"/>
  <c r="AL448" i="2"/>
  <c r="AN448" i="2" s="1"/>
  <c r="AO448" i="2" s="1"/>
  <c r="BB445" i="2"/>
  <c r="E454" i="2"/>
  <c r="K454" i="2" s="1"/>
  <c r="D455" i="2"/>
  <c r="E455" i="2" s="1"/>
  <c r="D456" i="2" s="1"/>
  <c r="Q454" i="2"/>
  <c r="N454" i="2"/>
  <c r="AW446" i="2"/>
  <c r="BD446" i="2" s="1"/>
  <c r="BI446" i="2" s="1"/>
  <c r="AB450" i="2"/>
  <c r="AG449" i="2"/>
  <c r="AU447" i="2"/>
  <c r="AV446" i="2"/>
  <c r="BC446" i="2" s="1"/>
  <c r="AP447" i="2"/>
  <c r="AR447" i="2"/>
  <c r="AE449" i="2"/>
  <c r="AS447" i="2"/>
  <c r="AK452" i="2"/>
  <c r="AM452" i="2" s="1"/>
  <c r="T452" i="2"/>
  <c r="AX446" i="2"/>
  <c r="BE446" i="2" s="1"/>
  <c r="BJ446" i="2" s="1"/>
  <c r="AF449" i="2"/>
  <c r="AA451" i="2"/>
  <c r="AT447" i="2"/>
  <c r="Q453" i="2"/>
  <c r="N453" i="2"/>
  <c r="K453" i="2"/>
  <c r="Q455" i="2"/>
  <c r="K455" i="2"/>
  <c r="E456" i="2"/>
  <c r="K456" i="2" s="1"/>
  <c r="N455" i="2"/>
  <c r="AI448" i="2" l="1"/>
  <c r="AI464" i="4"/>
  <c r="AD450" i="2"/>
  <c r="AJ464" i="4"/>
  <c r="AH463" i="4"/>
  <c r="AH464" i="4"/>
  <c r="AQ461" i="4"/>
  <c r="AU461" i="4"/>
  <c r="AV460" i="4"/>
  <c r="AX460" i="4"/>
  <c r="BE460" i="4" s="1"/>
  <c r="BJ460" i="4" s="1"/>
  <c r="AW460" i="4"/>
  <c r="BD460" i="4" s="1"/>
  <c r="BI460" i="4" s="1"/>
  <c r="AB465" i="4"/>
  <c r="AC465" i="4"/>
  <c r="AD465" i="4"/>
  <c r="AL463" i="4"/>
  <c r="AN463" i="4" s="1"/>
  <c r="AI463" i="4"/>
  <c r="AP461" i="4"/>
  <c r="AR461" i="4"/>
  <c r="AJ463" i="4"/>
  <c r="AO462" i="4"/>
  <c r="AT462" i="4" s="1"/>
  <c r="AK467" i="4"/>
  <c r="AM467" i="4" s="1"/>
  <c r="AT461" i="4"/>
  <c r="AL464" i="4"/>
  <c r="AN464" i="4" s="1"/>
  <c r="D469" i="4"/>
  <c r="E468" i="4"/>
  <c r="K468" i="4" s="1"/>
  <c r="N468" i="4"/>
  <c r="Q468" i="4"/>
  <c r="AA466" i="4"/>
  <c r="T467" i="4"/>
  <c r="AS448" i="2"/>
  <c r="T454" i="2"/>
  <c r="V454" i="2" s="1"/>
  <c r="Z454" i="2"/>
  <c r="AK454" i="2"/>
  <c r="AM454" i="2" s="1"/>
  <c r="AF450" i="2"/>
  <c r="AG450" i="2"/>
  <c r="AT448" i="2"/>
  <c r="AH449" i="2"/>
  <c r="AE450" i="2"/>
  <c r="Z455" i="2"/>
  <c r="AR448" i="2"/>
  <c r="Z453" i="2"/>
  <c r="BA446" i="2"/>
  <c r="AQ448" i="2"/>
  <c r="AU448" i="2"/>
  <c r="W452" i="2"/>
  <c r="U452" i="2"/>
  <c r="V452" i="2"/>
  <c r="AL449" i="2"/>
  <c r="AN449" i="2" s="1"/>
  <c r="AI449" i="2"/>
  <c r="AY446" i="2"/>
  <c r="D457" i="2"/>
  <c r="AB451" i="2"/>
  <c r="AC451" i="2"/>
  <c r="AD451" i="2"/>
  <c r="AV447" i="2"/>
  <c r="AW447" i="2"/>
  <c r="BD447" i="2" s="1"/>
  <c r="BI447" i="2" s="1"/>
  <c r="AX447" i="2"/>
  <c r="BE447" i="2" s="1"/>
  <c r="BJ447" i="2" s="1"/>
  <c r="AZ446" i="2"/>
  <c r="N456" i="2"/>
  <c r="AK456" i="2" s="1"/>
  <c r="AM456" i="2" s="1"/>
  <c r="AP448" i="2"/>
  <c r="T453" i="2"/>
  <c r="AK453" i="2"/>
  <c r="AM453" i="2" s="1"/>
  <c r="AJ449" i="2"/>
  <c r="BF446" i="2"/>
  <c r="BK446" i="2" s="1"/>
  <c r="BH446" i="2"/>
  <c r="BG446" i="2"/>
  <c r="BL446" i="2" s="1"/>
  <c r="Q456" i="2"/>
  <c r="Z456" i="2" s="1"/>
  <c r="E457" i="2"/>
  <c r="Q457" i="2" s="1"/>
  <c r="AK455" i="2"/>
  <c r="AM455" i="2" s="1"/>
  <c r="T455" i="2"/>
  <c r="W454" i="2"/>
  <c r="U454" i="2" l="1"/>
  <c r="AA454" i="2" s="1"/>
  <c r="AP462" i="4"/>
  <c r="AR462" i="4"/>
  <c r="AQ462" i="4"/>
  <c r="AG465" i="4"/>
  <c r="Z468" i="4"/>
  <c r="E469" i="4"/>
  <c r="D470" i="4" s="1"/>
  <c r="K469" i="4"/>
  <c r="Q469" i="4"/>
  <c r="AX461" i="4"/>
  <c r="BE461" i="4" s="1"/>
  <c r="BJ461" i="4" s="1"/>
  <c r="AW461" i="4"/>
  <c r="BD461" i="4" s="1"/>
  <c r="BI461" i="4" s="1"/>
  <c r="AV461" i="4"/>
  <c r="T468" i="4"/>
  <c r="AK468" i="4"/>
  <c r="AM468" i="4" s="1"/>
  <c r="AO464" i="4"/>
  <c r="AQ464" i="4" s="1"/>
  <c r="AF465" i="4"/>
  <c r="AZ460" i="4"/>
  <c r="BC460" i="4"/>
  <c r="AY460" i="4"/>
  <c r="BA460" i="4"/>
  <c r="AB466" i="4"/>
  <c r="AC466" i="4"/>
  <c r="AD466" i="4"/>
  <c r="AS462" i="4"/>
  <c r="AE465" i="4"/>
  <c r="W467" i="4"/>
  <c r="V467" i="4"/>
  <c r="U467" i="4"/>
  <c r="AU462" i="4"/>
  <c r="AO463" i="4"/>
  <c r="AS463" i="4" s="1"/>
  <c r="AH450" i="2"/>
  <c r="AX448" i="2"/>
  <c r="BE448" i="2" s="1"/>
  <c r="BJ448" i="2" s="1"/>
  <c r="AW448" i="2"/>
  <c r="BD448" i="2" s="1"/>
  <c r="BI448" i="2" s="1"/>
  <c r="AV448" i="2"/>
  <c r="T456" i="2"/>
  <c r="W456" i="2" s="1"/>
  <c r="AI450" i="2"/>
  <c r="AL450" i="2"/>
  <c r="AN450" i="2" s="1"/>
  <c r="AO450" i="2" s="1"/>
  <c r="AJ450" i="2"/>
  <c r="AG451" i="2"/>
  <c r="U453" i="2"/>
  <c r="W453" i="2"/>
  <c r="V453" i="2"/>
  <c r="AE451" i="2"/>
  <c r="AO449" i="2"/>
  <c r="AU449" i="2" s="1"/>
  <c r="BC447" i="2"/>
  <c r="AZ447" i="2"/>
  <c r="AY447" i="2"/>
  <c r="BA447" i="2"/>
  <c r="BB446" i="2"/>
  <c r="AA452" i="2"/>
  <c r="AF451" i="2"/>
  <c r="N457" i="2"/>
  <c r="K457" i="2"/>
  <c r="Z457" i="2" s="1"/>
  <c r="D458" i="2"/>
  <c r="E458" i="2" s="1"/>
  <c r="N458" i="2" s="1"/>
  <c r="U455" i="2"/>
  <c r="W455" i="2"/>
  <c r="V455" i="2"/>
  <c r="AX462" i="4" l="1"/>
  <c r="BE462" i="4" s="1"/>
  <c r="BJ462" i="4" s="1"/>
  <c r="AS464" i="4"/>
  <c r="AR464" i="4"/>
  <c r="AT463" i="4"/>
  <c r="AG466" i="4"/>
  <c r="AW462" i="4"/>
  <c r="BD462" i="4" s="1"/>
  <c r="BI462" i="4" s="1"/>
  <c r="AQ463" i="4"/>
  <c r="AU464" i="4"/>
  <c r="AR463" i="4"/>
  <c r="AE466" i="4"/>
  <c r="AT464" i="4"/>
  <c r="AP463" i="4"/>
  <c r="AH465" i="4"/>
  <c r="AP464" i="4"/>
  <c r="E470" i="4"/>
  <c r="K470" i="4" s="1"/>
  <c r="AU463" i="4"/>
  <c r="AL465" i="4"/>
  <c r="AN465" i="4" s="1"/>
  <c r="AI465" i="4"/>
  <c r="BH460" i="4"/>
  <c r="BG460" i="4"/>
  <c r="BL460" i="4" s="1"/>
  <c r="BF460" i="4"/>
  <c r="BK460" i="4" s="1"/>
  <c r="AV462" i="4"/>
  <c r="Z469" i="4"/>
  <c r="AA467" i="4"/>
  <c r="BC461" i="4"/>
  <c r="AY461" i="4"/>
  <c r="BA461" i="4"/>
  <c r="AZ461" i="4"/>
  <c r="AJ465" i="4"/>
  <c r="AF466" i="4"/>
  <c r="BB460" i="4"/>
  <c r="W468" i="4"/>
  <c r="U468" i="4"/>
  <c r="V468" i="4"/>
  <c r="N469" i="4"/>
  <c r="AS450" i="2"/>
  <c r="AY448" i="2"/>
  <c r="AT450" i="2"/>
  <c r="AR450" i="2"/>
  <c r="AP450" i="2"/>
  <c r="U456" i="2"/>
  <c r="AU450" i="2"/>
  <c r="AQ450" i="2"/>
  <c r="BA448" i="2"/>
  <c r="BC448" i="2"/>
  <c r="BF448" i="2" s="1"/>
  <c r="BK448" i="2" s="1"/>
  <c r="V456" i="2"/>
  <c r="AZ448" i="2"/>
  <c r="AT449" i="2"/>
  <c r="AJ451" i="2"/>
  <c r="AS449" i="2"/>
  <c r="AQ449" i="2"/>
  <c r="AR449" i="2"/>
  <c r="AK457" i="2"/>
  <c r="AM457" i="2" s="1"/>
  <c r="AP449" i="2"/>
  <c r="AH451" i="2"/>
  <c r="BF447" i="2"/>
  <c r="BK447" i="2" s="1"/>
  <c r="BH447" i="2"/>
  <c r="BG447" i="2"/>
  <c r="BL447" i="2" s="1"/>
  <c r="AL451" i="2"/>
  <c r="AN451" i="2" s="1"/>
  <c r="AI451" i="2"/>
  <c r="BH448" i="2"/>
  <c r="T457" i="2"/>
  <c r="W457" i="2" s="1"/>
  <c r="AB452" i="2"/>
  <c r="AC452" i="2"/>
  <c r="AD452" i="2"/>
  <c r="BB447" i="2"/>
  <c r="K458" i="2"/>
  <c r="AK458" i="2" s="1"/>
  <c r="AM458" i="2" s="1"/>
  <c r="AA453" i="2"/>
  <c r="AC454" i="2"/>
  <c r="AB454" i="2"/>
  <c r="AD454" i="2"/>
  <c r="Q458" i="2"/>
  <c r="D459" i="2"/>
  <c r="AA455" i="2"/>
  <c r="AH466" i="4" l="1"/>
  <c r="AV463" i="4"/>
  <c r="AX464" i="4"/>
  <c r="BE464" i="4" s="1"/>
  <c r="BJ464" i="4" s="1"/>
  <c r="AW464" i="4"/>
  <c r="BD464" i="4" s="1"/>
  <c r="BI464" i="4" s="1"/>
  <c r="AW463" i="4"/>
  <c r="BD463" i="4" s="1"/>
  <c r="BI463" i="4" s="1"/>
  <c r="AV464" i="4"/>
  <c r="BC464" i="4" s="1"/>
  <c r="AI466" i="4"/>
  <c r="AJ466" i="4"/>
  <c r="BB461" i="4"/>
  <c r="AX463" i="4"/>
  <c r="BE463" i="4" s="1"/>
  <c r="BJ463" i="4" s="1"/>
  <c r="AA468" i="4"/>
  <c r="BC463" i="4"/>
  <c r="BA462" i="4"/>
  <c r="AZ462" i="4"/>
  <c r="BC462" i="4"/>
  <c r="AY462" i="4"/>
  <c r="Q470" i="4"/>
  <c r="Z470" i="4" s="1"/>
  <c r="BG461" i="4"/>
  <c r="BL461" i="4" s="1"/>
  <c r="BF461" i="4"/>
  <c r="BK461" i="4" s="1"/>
  <c r="BH461" i="4"/>
  <c r="AB467" i="4"/>
  <c r="AC467" i="4"/>
  <c r="AD467" i="4"/>
  <c r="AL466" i="4"/>
  <c r="AN466" i="4" s="1"/>
  <c r="T469" i="4"/>
  <c r="AK469" i="4"/>
  <c r="AM469" i="4" s="1"/>
  <c r="N470" i="4"/>
  <c r="D471" i="4"/>
  <c r="AO465" i="4"/>
  <c r="AS465" i="4" s="1"/>
  <c r="AW450" i="2"/>
  <c r="BD450" i="2" s="1"/>
  <c r="BI450" i="2" s="1"/>
  <c r="AX450" i="2"/>
  <c r="BE450" i="2" s="1"/>
  <c r="BJ450" i="2" s="1"/>
  <c r="AV449" i="2"/>
  <c r="AA456" i="2"/>
  <c r="AB456" i="2" s="1"/>
  <c r="AV450" i="2"/>
  <c r="BB448" i="2"/>
  <c r="V457" i="2"/>
  <c r="T458" i="2"/>
  <c r="W458" i="2" s="1"/>
  <c r="BG448" i="2"/>
  <c r="BL448" i="2" s="1"/>
  <c r="AX449" i="2"/>
  <c r="BE449" i="2" s="1"/>
  <c r="BJ449" i="2" s="1"/>
  <c r="U457" i="2"/>
  <c r="Z458" i="2"/>
  <c r="AW449" i="2"/>
  <c r="BD449" i="2" s="1"/>
  <c r="BI449" i="2" s="1"/>
  <c r="AG452" i="2"/>
  <c r="BC449" i="2"/>
  <c r="AB453" i="2"/>
  <c r="AD453" i="2"/>
  <c r="AC453" i="2"/>
  <c r="AF452" i="2"/>
  <c r="AE452" i="2"/>
  <c r="AO451" i="2"/>
  <c r="AT451" i="2" s="1"/>
  <c r="AF454" i="2"/>
  <c r="E459" i="2"/>
  <c r="D460" i="2" s="1"/>
  <c r="AG454" i="2"/>
  <c r="AC455" i="2"/>
  <c r="AB455" i="2"/>
  <c r="AD455" i="2"/>
  <c r="AE454" i="2"/>
  <c r="BA464" i="4" l="1"/>
  <c r="AY464" i="4"/>
  <c r="AZ464" i="4"/>
  <c r="BB462" i="4"/>
  <c r="AY463" i="4"/>
  <c r="AP465" i="4"/>
  <c r="AA457" i="2"/>
  <c r="AT465" i="4"/>
  <c r="BA463" i="4"/>
  <c r="AY450" i="2"/>
  <c r="AF467" i="4"/>
  <c r="AZ463" i="4"/>
  <c r="AB468" i="4"/>
  <c r="AC468" i="4"/>
  <c r="AD468" i="4"/>
  <c r="E471" i="4"/>
  <c r="D472" i="4" s="1"/>
  <c r="K471" i="4"/>
  <c r="N471" i="4"/>
  <c r="Q471" i="4"/>
  <c r="W469" i="4"/>
  <c r="V469" i="4"/>
  <c r="U469" i="4"/>
  <c r="AE467" i="4"/>
  <c r="AJ467" i="4" s="1"/>
  <c r="BF462" i="4"/>
  <c r="BK462" i="4" s="1"/>
  <c r="BH462" i="4"/>
  <c r="BG462" i="4"/>
  <c r="BL462" i="4" s="1"/>
  <c r="BH463" i="4"/>
  <c r="BG463" i="4"/>
  <c r="BL463" i="4" s="1"/>
  <c r="BF463" i="4"/>
  <c r="BK463" i="4" s="1"/>
  <c r="AU465" i="4"/>
  <c r="AQ465" i="4"/>
  <c r="T470" i="4"/>
  <c r="AK470" i="4"/>
  <c r="AM470" i="4" s="1"/>
  <c r="AO466" i="4"/>
  <c r="AT466" i="4" s="1"/>
  <c r="BH464" i="4"/>
  <c r="BG464" i="4"/>
  <c r="BL464" i="4" s="1"/>
  <c r="BF464" i="4"/>
  <c r="BK464" i="4" s="1"/>
  <c r="AZ450" i="2"/>
  <c r="AR465" i="4"/>
  <c r="AG467" i="4"/>
  <c r="AC456" i="2"/>
  <c r="AD456" i="2"/>
  <c r="BA450" i="2"/>
  <c r="BC450" i="2"/>
  <c r="BF450" i="2" s="1"/>
  <c r="BK450" i="2" s="1"/>
  <c r="U458" i="2"/>
  <c r="V458" i="2"/>
  <c r="AY449" i="2"/>
  <c r="N459" i="2"/>
  <c r="K459" i="2"/>
  <c r="AZ449" i="2"/>
  <c r="BA449" i="2"/>
  <c r="AF453" i="2"/>
  <c r="AP451" i="2"/>
  <c r="AS451" i="2"/>
  <c r="AR451" i="2"/>
  <c r="AG453" i="2"/>
  <c r="BF449" i="2"/>
  <c r="BK449" i="2" s="1"/>
  <c r="BG449" i="2"/>
  <c r="BL449" i="2" s="1"/>
  <c r="BH449" i="2"/>
  <c r="AU451" i="2"/>
  <c r="AI452" i="2"/>
  <c r="AL452" i="2"/>
  <c r="AN452" i="2" s="1"/>
  <c r="AE453" i="2"/>
  <c r="AQ451" i="2"/>
  <c r="AJ452" i="2"/>
  <c r="AH452" i="2"/>
  <c r="Q459" i="2"/>
  <c r="AH454" i="2"/>
  <c r="AG455" i="2"/>
  <c r="AE455" i="2"/>
  <c r="AB457" i="2"/>
  <c r="AC457" i="2"/>
  <c r="AD457" i="2"/>
  <c r="AF455" i="2"/>
  <c r="AL454" i="2"/>
  <c r="AN454" i="2" s="1"/>
  <c r="AI454" i="2"/>
  <c r="AJ454" i="2"/>
  <c r="E460" i="2"/>
  <c r="K460" i="2" s="1"/>
  <c r="BB463" i="4" l="1"/>
  <c r="BB464" i="4"/>
  <c r="AH467" i="4"/>
  <c r="AE456" i="2"/>
  <c r="AF456" i="2"/>
  <c r="AQ466" i="4"/>
  <c r="AS466" i="4"/>
  <c r="AF468" i="4"/>
  <c r="AR466" i="4"/>
  <c r="BB450" i="2"/>
  <c r="Z459" i="2"/>
  <c r="AU466" i="4"/>
  <c r="E472" i="4"/>
  <c r="D473" i="4" s="1"/>
  <c r="AA469" i="4"/>
  <c r="T471" i="4"/>
  <c r="AK471" i="4"/>
  <c r="AM471" i="4" s="1"/>
  <c r="AG468" i="4"/>
  <c r="AX465" i="4"/>
  <c r="BE465" i="4" s="1"/>
  <c r="BJ465" i="4" s="1"/>
  <c r="AW465" i="4"/>
  <c r="BD465" i="4" s="1"/>
  <c r="BI465" i="4" s="1"/>
  <c r="AV465" i="4"/>
  <c r="AP466" i="4"/>
  <c r="W470" i="4"/>
  <c r="U470" i="4"/>
  <c r="V470" i="4"/>
  <c r="AE468" i="4"/>
  <c r="AL467" i="4"/>
  <c r="AN467" i="4" s="1"/>
  <c r="AI467" i="4"/>
  <c r="Z471" i="4"/>
  <c r="AG456" i="2"/>
  <c r="BG450" i="2"/>
  <c r="BL450" i="2" s="1"/>
  <c r="BH450" i="2"/>
  <c r="AA458" i="2"/>
  <c r="AD458" i="2" s="1"/>
  <c r="BB449" i="2"/>
  <c r="AK459" i="2"/>
  <c r="AM459" i="2" s="1"/>
  <c r="T459" i="2"/>
  <c r="U459" i="2" s="1"/>
  <c r="AH453" i="2"/>
  <c r="AW451" i="2"/>
  <c r="BD451" i="2" s="1"/>
  <c r="BI451" i="2" s="1"/>
  <c r="AX451" i="2"/>
  <c r="BE451" i="2" s="1"/>
  <c r="BJ451" i="2" s="1"/>
  <c r="AV451" i="2"/>
  <c r="BC451" i="2" s="1"/>
  <c r="AI453" i="2"/>
  <c r="AL453" i="2"/>
  <c r="AN453" i="2" s="1"/>
  <c r="AO453" i="2" s="1"/>
  <c r="AO452" i="2"/>
  <c r="AP452" i="2" s="1"/>
  <c r="AJ453" i="2"/>
  <c r="AC458" i="2"/>
  <c r="AE457" i="2"/>
  <c r="D461" i="2"/>
  <c r="AF457" i="2"/>
  <c r="Q460" i="2"/>
  <c r="Z460" i="2" s="1"/>
  <c r="AH455" i="2"/>
  <c r="AJ455" i="2"/>
  <c r="AL455" i="2"/>
  <c r="AN455" i="2" s="1"/>
  <c r="AI455" i="2"/>
  <c r="N460" i="2"/>
  <c r="AO454" i="2"/>
  <c r="AR454" i="2" s="1"/>
  <c r="AG457" i="2"/>
  <c r="AI456" i="2" l="1"/>
  <c r="AJ456" i="2"/>
  <c r="AL456" i="2"/>
  <c r="AN456" i="2" s="1"/>
  <c r="AO456" i="2" s="1"/>
  <c r="AJ468" i="4"/>
  <c r="AH468" i="4"/>
  <c r="AX466" i="4"/>
  <c r="BE466" i="4" s="1"/>
  <c r="BJ466" i="4" s="1"/>
  <c r="AV466" i="4"/>
  <c r="BC466" i="4" s="1"/>
  <c r="AW466" i="4"/>
  <c r="BD466" i="4" s="1"/>
  <c r="BI466" i="4" s="1"/>
  <c r="E473" i="4"/>
  <c r="D474" i="4" s="1"/>
  <c r="N473" i="4"/>
  <c r="K473" i="4"/>
  <c r="AA470" i="4"/>
  <c r="W471" i="4"/>
  <c r="U471" i="4"/>
  <c r="V471" i="4"/>
  <c r="Q472" i="4"/>
  <c r="AL468" i="4"/>
  <c r="AN468" i="4" s="1"/>
  <c r="AI468" i="4"/>
  <c r="N472" i="4"/>
  <c r="AB469" i="4"/>
  <c r="AC469" i="4"/>
  <c r="AD469" i="4"/>
  <c r="AH456" i="2"/>
  <c r="AS456" i="2" s="1"/>
  <c r="AO467" i="4"/>
  <c r="AR467" i="4" s="1"/>
  <c r="BC465" i="4"/>
  <c r="AY465" i="4"/>
  <c r="BA465" i="4"/>
  <c r="AZ465" i="4"/>
  <c r="K472" i="4"/>
  <c r="AB458" i="2"/>
  <c r="AE458" i="2" s="1"/>
  <c r="W459" i="2"/>
  <c r="V459" i="2"/>
  <c r="BA451" i="2"/>
  <c r="AT453" i="2"/>
  <c r="AZ451" i="2"/>
  <c r="AQ453" i="2"/>
  <c r="AY451" i="2"/>
  <c r="AU453" i="2"/>
  <c r="AP453" i="2"/>
  <c r="AS453" i="2"/>
  <c r="AR453" i="2"/>
  <c r="AQ452" i="2"/>
  <c r="AU452" i="2"/>
  <c r="AS452" i="2"/>
  <c r="BF451" i="2"/>
  <c r="BK451" i="2" s="1"/>
  <c r="BH451" i="2"/>
  <c r="BG451" i="2"/>
  <c r="BL451" i="2" s="1"/>
  <c r="AT452" i="2"/>
  <c r="AR452" i="2"/>
  <c r="AQ456" i="2"/>
  <c r="AH457" i="2"/>
  <c r="AS454" i="2"/>
  <c r="AU454" i="2"/>
  <c r="AX454" i="2" s="1"/>
  <c r="BE454" i="2" s="1"/>
  <c r="BJ454" i="2" s="1"/>
  <c r="AU456" i="2"/>
  <c r="AJ457" i="2"/>
  <c r="AQ454" i="2"/>
  <c r="AP454" i="2"/>
  <c r="AO455" i="2"/>
  <c r="AR455" i="2" s="1"/>
  <c r="AL457" i="2"/>
  <c r="AN457" i="2" s="1"/>
  <c r="E461" i="2"/>
  <c r="N461" i="2" s="1"/>
  <c r="AI457" i="2"/>
  <c r="AT454" i="2"/>
  <c r="AK460" i="2"/>
  <c r="AM460" i="2" s="1"/>
  <c r="T460" i="2"/>
  <c r="AR456" i="2"/>
  <c r="AT456" i="2"/>
  <c r="AF458" i="2" l="1"/>
  <c r="AJ458" i="2" s="1"/>
  <c r="AQ467" i="4"/>
  <c r="AU467" i="4"/>
  <c r="AX467" i="4" s="1"/>
  <c r="BE467" i="4" s="1"/>
  <c r="BJ467" i="4" s="1"/>
  <c r="AT467" i="4"/>
  <c r="AS467" i="4"/>
  <c r="BA466" i="4"/>
  <c r="AY466" i="4"/>
  <c r="AP467" i="4"/>
  <c r="AG469" i="4"/>
  <c r="AZ466" i="4"/>
  <c r="E474" i="4"/>
  <c r="D475" i="4" s="1"/>
  <c r="N474" i="4"/>
  <c r="Q474" i="4"/>
  <c r="Z472" i="4"/>
  <c r="BB465" i="4"/>
  <c r="T472" i="4"/>
  <c r="AK472" i="4"/>
  <c r="AM472" i="4" s="1"/>
  <c r="AB470" i="4"/>
  <c r="AC470" i="4"/>
  <c r="AD470" i="4"/>
  <c r="T473" i="4"/>
  <c r="AK473" i="4"/>
  <c r="AM473" i="4" s="1"/>
  <c r="BF466" i="4"/>
  <c r="BK466" i="4" s="1"/>
  <c r="BH466" i="4"/>
  <c r="BG466" i="4"/>
  <c r="BL466" i="4" s="1"/>
  <c r="AW467" i="4"/>
  <c r="BD467" i="4" s="1"/>
  <c r="BI467" i="4" s="1"/>
  <c r="AG458" i="2"/>
  <c r="BG465" i="4"/>
  <c r="BL465" i="4" s="1"/>
  <c r="BF465" i="4"/>
  <c r="BK465" i="4" s="1"/>
  <c r="BH465" i="4"/>
  <c r="AF469" i="4"/>
  <c r="AO468" i="4"/>
  <c r="AQ468" i="4" s="1"/>
  <c r="AA471" i="4"/>
  <c r="AP456" i="2"/>
  <c r="AV456" i="2" s="1"/>
  <c r="AE469" i="4"/>
  <c r="Q473" i="4"/>
  <c r="Z473" i="4" s="1"/>
  <c r="AA459" i="2"/>
  <c r="AD459" i="2" s="1"/>
  <c r="BB451" i="2"/>
  <c r="AI458" i="2"/>
  <c r="AX453" i="2"/>
  <c r="BE453" i="2" s="1"/>
  <c r="BJ453" i="2" s="1"/>
  <c r="AW453" i="2"/>
  <c r="BD453" i="2" s="1"/>
  <c r="BI453" i="2" s="1"/>
  <c r="AV453" i="2"/>
  <c r="AW452" i="2"/>
  <c r="BD452" i="2" s="1"/>
  <c r="BI452" i="2" s="1"/>
  <c r="AX452" i="2"/>
  <c r="BE452" i="2" s="1"/>
  <c r="BJ452" i="2" s="1"/>
  <c r="AV452" i="2"/>
  <c r="AW454" i="2"/>
  <c r="BD454" i="2" s="1"/>
  <c r="BI454" i="2" s="1"/>
  <c r="AV454" i="2"/>
  <c r="AS455" i="2"/>
  <c r="AT455" i="2"/>
  <c r="D462" i="2"/>
  <c r="AP455" i="2"/>
  <c r="Q461" i="2"/>
  <c r="AU455" i="2"/>
  <c r="AX455" i="2" s="1"/>
  <c r="BE455" i="2" s="1"/>
  <c r="BJ455" i="2" s="1"/>
  <c r="AW456" i="2"/>
  <c r="BD456" i="2" s="1"/>
  <c r="BI456" i="2" s="1"/>
  <c r="AX456" i="2"/>
  <c r="BE456" i="2" s="1"/>
  <c r="BJ456" i="2" s="1"/>
  <c r="W460" i="2"/>
  <c r="V460" i="2"/>
  <c r="U460" i="2"/>
  <c r="K461" i="2"/>
  <c r="T461" i="2" s="1"/>
  <c r="AO457" i="2"/>
  <c r="AU457" i="2" s="1"/>
  <c r="AQ455" i="2"/>
  <c r="AL458" i="2" l="1"/>
  <c r="AN458" i="2" s="1"/>
  <c r="AO458" i="2" s="1"/>
  <c r="AV467" i="4"/>
  <c r="AY467" i="4" s="1"/>
  <c r="BB466" i="4"/>
  <c r="AH458" i="2"/>
  <c r="AP458" i="2" s="1"/>
  <c r="AC459" i="2"/>
  <c r="AB459" i="2"/>
  <c r="AE459" i="2" s="1"/>
  <c r="AG470" i="4"/>
  <c r="AP468" i="4"/>
  <c r="E475" i="4"/>
  <c r="N475" i="4" s="1"/>
  <c r="AU468" i="4"/>
  <c r="AR468" i="4"/>
  <c r="AF470" i="4"/>
  <c r="AB471" i="4"/>
  <c r="AC471" i="4"/>
  <c r="AD471" i="4"/>
  <c r="AS468" i="4"/>
  <c r="AT468" i="4"/>
  <c r="AE470" i="4"/>
  <c r="W472" i="4"/>
  <c r="V472" i="4"/>
  <c r="U472" i="4"/>
  <c r="AL469" i="4"/>
  <c r="AN469" i="4" s="1"/>
  <c r="AI469" i="4"/>
  <c r="AJ469" i="4"/>
  <c r="W473" i="4"/>
  <c r="V473" i="4"/>
  <c r="U473" i="4"/>
  <c r="AH469" i="4"/>
  <c r="K474" i="4"/>
  <c r="AK474" i="4" s="1"/>
  <c r="AM474" i="4" s="1"/>
  <c r="AQ458" i="2"/>
  <c r="AZ453" i="2"/>
  <c r="BA453" i="2"/>
  <c r="AY453" i="2"/>
  <c r="BC453" i="2"/>
  <c r="BF453" i="2" s="1"/>
  <c r="BK453" i="2" s="1"/>
  <c r="AZ454" i="2"/>
  <c r="BA452" i="2"/>
  <c r="AZ452" i="2"/>
  <c r="AY452" i="2"/>
  <c r="BC452" i="2"/>
  <c r="BA454" i="2"/>
  <c r="AY454" i="2"/>
  <c r="BC454" i="2"/>
  <c r="AU458" i="2"/>
  <c r="AS458" i="2"/>
  <c r="AT458" i="2"/>
  <c r="AR458" i="2"/>
  <c r="AW455" i="2"/>
  <c r="BD455" i="2" s="1"/>
  <c r="BI455" i="2" s="1"/>
  <c r="AP457" i="2"/>
  <c r="AT457" i="2"/>
  <c r="AS457" i="2"/>
  <c r="AR457" i="2"/>
  <c r="AX457" i="2" s="1"/>
  <c r="BE457" i="2" s="1"/>
  <c r="BJ457" i="2" s="1"/>
  <c r="AQ457" i="2"/>
  <c r="AA460" i="2"/>
  <c r="AD460" i="2" s="1"/>
  <c r="U461" i="2"/>
  <c r="V461" i="2"/>
  <c r="W461" i="2"/>
  <c r="Z461" i="2"/>
  <c r="AK461" i="2"/>
  <c r="AM461" i="2" s="1"/>
  <c r="BC456" i="2"/>
  <c r="BF456" i="2" s="1"/>
  <c r="BK456" i="2" s="1"/>
  <c r="BA456" i="2"/>
  <c r="AZ456" i="2"/>
  <c r="AY456" i="2"/>
  <c r="E462" i="2"/>
  <c r="N462" i="2" s="1"/>
  <c r="AV455" i="2"/>
  <c r="AZ467" i="4" l="1"/>
  <c r="BC467" i="4"/>
  <c r="BF467" i="4" s="1"/>
  <c r="BK467" i="4" s="1"/>
  <c r="BA467" i="4"/>
  <c r="BB467" i="4" s="1"/>
  <c r="AF459" i="2"/>
  <c r="AH459" i="2" s="1"/>
  <c r="AG459" i="2"/>
  <c r="AI459" i="2" s="1"/>
  <c r="AH470" i="4"/>
  <c r="T474" i="4"/>
  <c r="W474" i="4" s="1"/>
  <c r="AF471" i="4"/>
  <c r="AA473" i="4"/>
  <c r="AL470" i="4"/>
  <c r="AN470" i="4" s="1"/>
  <c r="AI470" i="4"/>
  <c r="AG471" i="4"/>
  <c r="AJ470" i="4"/>
  <c r="K475" i="4"/>
  <c r="AK475" i="4" s="1"/>
  <c r="AM475" i="4" s="1"/>
  <c r="AO469" i="4"/>
  <c r="AP469" i="4" s="1"/>
  <c r="AA472" i="4"/>
  <c r="AV468" i="4"/>
  <c r="AX468" i="4"/>
  <c r="BE468" i="4" s="1"/>
  <c r="BJ468" i="4" s="1"/>
  <c r="AW468" i="4"/>
  <c r="BD468" i="4" s="1"/>
  <c r="BI468" i="4" s="1"/>
  <c r="AE471" i="4"/>
  <c r="BG467" i="4"/>
  <c r="BL467" i="4" s="1"/>
  <c r="Q475" i="4"/>
  <c r="D476" i="4"/>
  <c r="Z474" i="4"/>
  <c r="BB453" i="2"/>
  <c r="BG453" i="2"/>
  <c r="BL453" i="2" s="1"/>
  <c r="BB454" i="2"/>
  <c r="BH453" i="2"/>
  <c r="BB452" i="2"/>
  <c r="BF452" i="2"/>
  <c r="BK452" i="2" s="1"/>
  <c r="BH452" i="2"/>
  <c r="BG452" i="2"/>
  <c r="BL452" i="2" s="1"/>
  <c r="BH454" i="2"/>
  <c r="BF454" i="2"/>
  <c r="BK454" i="2" s="1"/>
  <c r="BG454" i="2"/>
  <c r="BL454" i="2" s="1"/>
  <c r="AV457" i="2"/>
  <c r="BC457" i="2" s="1"/>
  <c r="AX458" i="2"/>
  <c r="BE458" i="2" s="1"/>
  <c r="BJ458" i="2" s="1"/>
  <c r="AW458" i="2"/>
  <c r="BD458" i="2" s="1"/>
  <c r="BI458" i="2" s="1"/>
  <c r="AV458" i="2"/>
  <c r="BC458" i="2" s="1"/>
  <c r="D463" i="2"/>
  <c r="E463" i="2" s="1"/>
  <c r="K463" i="2" s="1"/>
  <c r="Q462" i="2"/>
  <c r="K462" i="2"/>
  <c r="T462" i="2" s="1"/>
  <c r="AJ459" i="2"/>
  <c r="AC460" i="2"/>
  <c r="AB460" i="2"/>
  <c r="AW457" i="2"/>
  <c r="BD457" i="2" s="1"/>
  <c r="BI457" i="2" s="1"/>
  <c r="AL459" i="2"/>
  <c r="AN459" i="2" s="1"/>
  <c r="BG456" i="2"/>
  <c r="BL456" i="2" s="1"/>
  <c r="BH456" i="2"/>
  <c r="AA461" i="2"/>
  <c r="AD461" i="2" s="1"/>
  <c r="BA455" i="2"/>
  <c r="BC455" i="2"/>
  <c r="BF455" i="2" s="1"/>
  <c r="BK455" i="2" s="1"/>
  <c r="AZ455" i="2"/>
  <c r="AY455" i="2"/>
  <c r="BB456" i="2"/>
  <c r="BH467" i="4" l="1"/>
  <c r="U474" i="4"/>
  <c r="V474" i="4"/>
  <c r="AR469" i="4"/>
  <c r="AH471" i="4"/>
  <c r="AT469" i="4"/>
  <c r="AU469" i="4"/>
  <c r="AB473" i="4"/>
  <c r="AC473" i="4"/>
  <c r="AD473" i="4"/>
  <c r="AB472" i="4"/>
  <c r="AC472" i="4"/>
  <c r="AD472" i="4"/>
  <c r="D477" i="4"/>
  <c r="E476" i="4"/>
  <c r="N476" i="4" s="1"/>
  <c r="Q476" i="4"/>
  <c r="K476" i="4"/>
  <c r="AZ468" i="4"/>
  <c r="BC468" i="4"/>
  <c r="AY468" i="4"/>
  <c r="BA468" i="4"/>
  <c r="AS469" i="4"/>
  <c r="AO470" i="4"/>
  <c r="AQ470" i="4" s="1"/>
  <c r="T475" i="4"/>
  <c r="Z475" i="4"/>
  <c r="AL471" i="4"/>
  <c r="AN471" i="4" s="1"/>
  <c r="AI471" i="4"/>
  <c r="AJ471" i="4"/>
  <c r="AQ469" i="4"/>
  <c r="BF457" i="2"/>
  <c r="BK457" i="2" s="1"/>
  <c r="BF458" i="2"/>
  <c r="BK458" i="2" s="1"/>
  <c r="BA458" i="2"/>
  <c r="AY458" i="2"/>
  <c r="AZ458" i="2"/>
  <c r="Q463" i="2"/>
  <c r="Z463" i="2" s="1"/>
  <c r="Z462" i="2"/>
  <c r="AK462" i="2"/>
  <c r="AM462" i="2" s="1"/>
  <c r="AG460" i="2"/>
  <c r="D464" i="2"/>
  <c r="N463" i="2"/>
  <c r="T463" i="2" s="1"/>
  <c r="AE460" i="2"/>
  <c r="AF460" i="2"/>
  <c r="AZ457" i="2"/>
  <c r="BA457" i="2"/>
  <c r="AY457" i="2"/>
  <c r="BG457" i="2"/>
  <c r="BL457" i="2" s="1"/>
  <c r="BH457" i="2"/>
  <c r="BH458" i="2"/>
  <c r="BG458" i="2"/>
  <c r="BL458" i="2" s="1"/>
  <c r="BG455" i="2"/>
  <c r="BL455" i="2" s="1"/>
  <c r="BH455" i="2"/>
  <c r="AC461" i="2"/>
  <c r="AB461" i="2"/>
  <c r="AO459" i="2"/>
  <c r="AQ459" i="2" s="1"/>
  <c r="V462" i="2"/>
  <c r="W462" i="2"/>
  <c r="U462" i="2"/>
  <c r="BB455" i="2"/>
  <c r="AH460" i="2" l="1"/>
  <c r="AA474" i="4"/>
  <c r="AC474" i="4" s="1"/>
  <c r="AV469" i="4"/>
  <c r="AX469" i="4"/>
  <c r="BE469" i="4" s="1"/>
  <c r="BJ469" i="4" s="1"/>
  <c r="AW469" i="4"/>
  <c r="BD469" i="4" s="1"/>
  <c r="BI469" i="4" s="1"/>
  <c r="AS470" i="4"/>
  <c r="AU470" i="4"/>
  <c r="BB468" i="4"/>
  <c r="Z476" i="4"/>
  <c r="AE472" i="4"/>
  <c r="AT470" i="4"/>
  <c r="AR470" i="4"/>
  <c r="AF473" i="4"/>
  <c r="T476" i="4"/>
  <c r="AK476" i="4"/>
  <c r="AM476" i="4" s="1"/>
  <c r="AG472" i="4"/>
  <c r="W475" i="4"/>
  <c r="V475" i="4"/>
  <c r="U475" i="4"/>
  <c r="E477" i="4"/>
  <c r="Q477" i="4" s="1"/>
  <c r="AF472" i="4"/>
  <c r="AG473" i="4"/>
  <c r="AO471" i="4"/>
  <c r="AQ471" i="4" s="1"/>
  <c r="AP470" i="4"/>
  <c r="BH468" i="4"/>
  <c r="BG468" i="4"/>
  <c r="BL468" i="4" s="1"/>
  <c r="BF468" i="4"/>
  <c r="BK468" i="4" s="1"/>
  <c r="AE473" i="4"/>
  <c r="BB458" i="2"/>
  <c r="E464" i="2"/>
  <c r="Q464" i="2" s="1"/>
  <c r="AK463" i="2"/>
  <c r="AM463" i="2" s="1"/>
  <c r="AL460" i="2"/>
  <c r="AN460" i="2" s="1"/>
  <c r="AO460" i="2" s="1"/>
  <c r="AI460" i="2"/>
  <c r="AJ460" i="2"/>
  <c r="AS459" i="2"/>
  <c r="AP459" i="2"/>
  <c r="AG461" i="2"/>
  <c r="BB457" i="2"/>
  <c r="AU459" i="2"/>
  <c r="AR459" i="2"/>
  <c r="AT459" i="2"/>
  <c r="AE461" i="2"/>
  <c r="W463" i="2"/>
  <c r="U463" i="2"/>
  <c r="V463" i="2"/>
  <c r="K464" i="2"/>
  <c r="AF461" i="2"/>
  <c r="N464" i="2"/>
  <c r="AA462" i="2"/>
  <c r="BA469" i="4" l="1"/>
  <c r="AD474" i="4"/>
  <c r="AB474" i="4"/>
  <c r="AJ472" i="4"/>
  <c r="AY469" i="4"/>
  <c r="BC469" i="4"/>
  <c r="BF469" i="4" s="1"/>
  <c r="BK469" i="4" s="1"/>
  <c r="AZ469" i="4"/>
  <c r="AI472" i="4"/>
  <c r="AX470" i="4"/>
  <c r="BE470" i="4" s="1"/>
  <c r="BJ470" i="4" s="1"/>
  <c r="AV470" i="4"/>
  <c r="BC470" i="4" s="1"/>
  <c r="AW470" i="4"/>
  <c r="BD470" i="4" s="1"/>
  <c r="BI470" i="4" s="1"/>
  <c r="AR471" i="4"/>
  <c r="AP471" i="4"/>
  <c r="AU471" i="4"/>
  <c r="AS471" i="4"/>
  <c r="AT471" i="4"/>
  <c r="AH473" i="4"/>
  <c r="AL473" i="4"/>
  <c r="AN473" i="4" s="1"/>
  <c r="AI473" i="4"/>
  <c r="K477" i="4"/>
  <c r="D478" i="4"/>
  <c r="AH472" i="4"/>
  <c r="AL472" i="4"/>
  <c r="AN472" i="4" s="1"/>
  <c r="N477" i="4"/>
  <c r="AJ473" i="4"/>
  <c r="AA475" i="4"/>
  <c r="W476" i="4"/>
  <c r="U476" i="4"/>
  <c r="V476" i="4"/>
  <c r="AI461" i="2"/>
  <c r="D465" i="2"/>
  <c r="AT460" i="2"/>
  <c r="AW459" i="2"/>
  <c r="BD459" i="2" s="1"/>
  <c r="BI459" i="2" s="1"/>
  <c r="AJ461" i="2"/>
  <c r="AX459" i="2"/>
  <c r="BE459" i="2" s="1"/>
  <c r="BJ459" i="2" s="1"/>
  <c r="AV459" i="2"/>
  <c r="BC459" i="2" s="1"/>
  <c r="AL461" i="2"/>
  <c r="AN461" i="2" s="1"/>
  <c r="AO461" i="2" s="1"/>
  <c r="AQ460" i="2"/>
  <c r="T464" i="2"/>
  <c r="AK464" i="2"/>
  <c r="AM464" i="2" s="1"/>
  <c r="AB462" i="2"/>
  <c r="AC462" i="2"/>
  <c r="AD462" i="2"/>
  <c r="AU460" i="2"/>
  <c r="AA463" i="2"/>
  <c r="Z464" i="2"/>
  <c r="AR460" i="2"/>
  <c r="AS460" i="2"/>
  <c r="AP460" i="2"/>
  <c r="AH461" i="2"/>
  <c r="AE474" i="4" l="1"/>
  <c r="AF474" i="4"/>
  <c r="AG474" i="4"/>
  <c r="BG469" i="4"/>
  <c r="BL469" i="4" s="1"/>
  <c r="BB469" i="4"/>
  <c r="BH469" i="4"/>
  <c r="AW471" i="4"/>
  <c r="BD471" i="4" s="1"/>
  <c r="BI471" i="4" s="1"/>
  <c r="AZ470" i="4"/>
  <c r="BA470" i="4"/>
  <c r="AT461" i="2"/>
  <c r="AY470" i="4"/>
  <c r="AX471" i="4"/>
  <c r="BE471" i="4" s="1"/>
  <c r="BJ471" i="4" s="1"/>
  <c r="AV471" i="4"/>
  <c r="BC471" i="4" s="1"/>
  <c r="AB475" i="4"/>
  <c r="AC475" i="4"/>
  <c r="AD475" i="4"/>
  <c r="T477" i="4"/>
  <c r="AK477" i="4"/>
  <c r="AM477" i="4" s="1"/>
  <c r="AO472" i="4"/>
  <c r="AU472" i="4" s="1"/>
  <c r="BF470" i="4"/>
  <c r="BK470" i="4" s="1"/>
  <c r="BH470" i="4"/>
  <c r="BG470" i="4"/>
  <c r="BL470" i="4" s="1"/>
  <c r="D479" i="4"/>
  <c r="E478" i="4"/>
  <c r="Q478" i="4" s="1"/>
  <c r="K478" i="4"/>
  <c r="N478" i="4"/>
  <c r="AO473" i="4"/>
  <c r="AP473" i="4" s="1"/>
  <c r="AA476" i="4"/>
  <c r="Z477" i="4"/>
  <c r="E465" i="2"/>
  <c r="BF459" i="2"/>
  <c r="BK459" i="2" s="1"/>
  <c r="AZ459" i="2"/>
  <c r="BA459" i="2"/>
  <c r="AY459" i="2"/>
  <c r="AR461" i="2"/>
  <c r="AP461" i="2"/>
  <c r="AQ461" i="2"/>
  <c r="AU461" i="2"/>
  <c r="AG462" i="2"/>
  <c r="AB463" i="2"/>
  <c r="AC463" i="2"/>
  <c r="AD463" i="2"/>
  <c r="AF462" i="2"/>
  <c r="BG459" i="2"/>
  <c r="BL459" i="2" s="1"/>
  <c r="BH459" i="2"/>
  <c r="AE462" i="2"/>
  <c r="U464" i="2"/>
  <c r="W464" i="2"/>
  <c r="V464" i="2"/>
  <c r="AX460" i="2"/>
  <c r="BE460" i="2" s="1"/>
  <c r="BJ460" i="2" s="1"/>
  <c r="AW460" i="2"/>
  <c r="BD460" i="2" s="1"/>
  <c r="BI460" i="2" s="1"/>
  <c r="AV460" i="2"/>
  <c r="AS461" i="2"/>
  <c r="AL474" i="4" l="1"/>
  <c r="AN474" i="4" s="1"/>
  <c r="AI474" i="4"/>
  <c r="AJ474" i="4"/>
  <c r="AH474" i="4"/>
  <c r="AT473" i="4"/>
  <c r="AQ473" i="4"/>
  <c r="AS473" i="4"/>
  <c r="BB470" i="4"/>
  <c r="AR473" i="4"/>
  <c r="AY471" i="4"/>
  <c r="AZ471" i="4"/>
  <c r="AU473" i="4"/>
  <c r="AQ472" i="4"/>
  <c r="BA471" i="4"/>
  <c r="AG475" i="4"/>
  <c r="Z478" i="4"/>
  <c r="AS472" i="4"/>
  <c r="AR472" i="4"/>
  <c r="AE475" i="4"/>
  <c r="T478" i="4"/>
  <c r="AK478" i="4"/>
  <c r="AM478" i="4" s="1"/>
  <c r="D480" i="4"/>
  <c r="E479" i="4"/>
  <c r="Q479" i="4" s="1"/>
  <c r="N479" i="4"/>
  <c r="AO474" i="4"/>
  <c r="AQ474" i="4" s="1"/>
  <c r="AP472" i="4"/>
  <c r="AB476" i="4"/>
  <c r="AC476" i="4"/>
  <c r="AD476" i="4"/>
  <c r="AT472" i="4"/>
  <c r="W477" i="4"/>
  <c r="V477" i="4"/>
  <c r="U477" i="4"/>
  <c r="BH471" i="4"/>
  <c r="BG471" i="4"/>
  <c r="BL471" i="4" s="1"/>
  <c r="BF471" i="4"/>
  <c r="BK471" i="4" s="1"/>
  <c r="AF475" i="4"/>
  <c r="Q465" i="2"/>
  <c r="N465" i="2"/>
  <c r="D466" i="2"/>
  <c r="K465" i="2"/>
  <c r="BB459" i="2"/>
  <c r="AH462" i="2"/>
  <c r="AV461" i="2"/>
  <c r="BC461" i="2" s="1"/>
  <c r="AX461" i="2"/>
  <c r="BE461" i="2" s="1"/>
  <c r="BJ461" i="2" s="1"/>
  <c r="AW461" i="2"/>
  <c r="BD461" i="2" s="1"/>
  <c r="BI461" i="2" s="1"/>
  <c r="AF463" i="2"/>
  <c r="AZ460" i="2"/>
  <c r="AY460" i="2"/>
  <c r="BA460" i="2"/>
  <c r="BC460" i="2"/>
  <c r="BF460" i="2" s="1"/>
  <c r="BK460" i="2" s="1"/>
  <c r="AG463" i="2"/>
  <c r="AL462" i="2"/>
  <c r="AN462" i="2" s="1"/>
  <c r="AI462" i="2"/>
  <c r="AA464" i="2"/>
  <c r="AE463" i="2"/>
  <c r="AJ462" i="2"/>
  <c r="AV473" i="4" l="1"/>
  <c r="BC473" i="4" s="1"/>
  <c r="AH475" i="4"/>
  <c r="AW473" i="4"/>
  <c r="BD473" i="4" s="1"/>
  <c r="BI473" i="4" s="1"/>
  <c r="AX473" i="4"/>
  <c r="BE473" i="4" s="1"/>
  <c r="BJ473" i="4" s="1"/>
  <c r="BB471" i="4"/>
  <c r="AJ475" i="4"/>
  <c r="AT474" i="4"/>
  <c r="AP474" i="4"/>
  <c r="AU474" i="4"/>
  <c r="AS474" i="4"/>
  <c r="AE476" i="4"/>
  <c r="AR474" i="4"/>
  <c r="AL475" i="4"/>
  <c r="AN475" i="4" s="1"/>
  <c r="AI475" i="4"/>
  <c r="E480" i="4"/>
  <c r="Q480" i="4" s="1"/>
  <c r="N480" i="4"/>
  <c r="AV472" i="4"/>
  <c r="AX472" i="4"/>
  <c r="BE472" i="4" s="1"/>
  <c r="BJ472" i="4" s="1"/>
  <c r="AW472" i="4"/>
  <c r="BD472" i="4" s="1"/>
  <c r="BI472" i="4" s="1"/>
  <c r="AG476" i="4"/>
  <c r="K479" i="4"/>
  <c r="AA477" i="4"/>
  <c r="AF476" i="4"/>
  <c r="W478" i="4"/>
  <c r="U478" i="4"/>
  <c r="V478" i="4"/>
  <c r="AH463" i="2"/>
  <c r="E466" i="2"/>
  <c r="D467" i="2" s="1"/>
  <c r="K466" i="2"/>
  <c r="N466" i="2"/>
  <c r="AK465" i="2"/>
  <c r="AM465" i="2" s="1"/>
  <c r="T465" i="2"/>
  <c r="Z465" i="2"/>
  <c r="BF461" i="2"/>
  <c r="BK461" i="2" s="1"/>
  <c r="AY461" i="2"/>
  <c r="AZ461" i="2"/>
  <c r="BA461" i="2"/>
  <c r="AB464" i="2"/>
  <c r="AC464" i="2"/>
  <c r="AD464" i="2"/>
  <c r="BB460" i="2"/>
  <c r="AJ463" i="2"/>
  <c r="AL463" i="2"/>
  <c r="AN463" i="2" s="1"/>
  <c r="AI463" i="2"/>
  <c r="BH461" i="2"/>
  <c r="BG461" i="2"/>
  <c r="BL461" i="2" s="1"/>
  <c r="AO462" i="2"/>
  <c r="AS462" i="2" s="1"/>
  <c r="BH460" i="2"/>
  <c r="BG460" i="2"/>
  <c r="BL460" i="2" s="1"/>
  <c r="AY473" i="4" l="1"/>
  <c r="BA473" i="4"/>
  <c r="AZ473" i="4"/>
  <c r="AX474" i="4"/>
  <c r="BE474" i="4" s="1"/>
  <c r="BJ474" i="4" s="1"/>
  <c r="AW474" i="4"/>
  <c r="BD474" i="4" s="1"/>
  <c r="BI474" i="4" s="1"/>
  <c r="AJ476" i="4"/>
  <c r="AV474" i="4"/>
  <c r="AI476" i="4"/>
  <c r="AA478" i="4"/>
  <c r="AZ472" i="4"/>
  <c r="BC472" i="4"/>
  <c r="AY472" i="4"/>
  <c r="BA472" i="4"/>
  <c r="D481" i="4"/>
  <c r="AB477" i="4"/>
  <c r="AC477" i="4"/>
  <c r="AD477" i="4"/>
  <c r="AL476" i="4"/>
  <c r="AN476" i="4" s="1"/>
  <c r="AK479" i="4"/>
  <c r="AM479" i="4" s="1"/>
  <c r="K480" i="4"/>
  <c r="T480" i="4" s="1"/>
  <c r="BG473" i="4"/>
  <c r="BL473" i="4" s="1"/>
  <c r="BF473" i="4"/>
  <c r="BK473" i="4" s="1"/>
  <c r="BH473" i="4"/>
  <c r="T479" i="4"/>
  <c r="AH476" i="4"/>
  <c r="AO475" i="4"/>
  <c r="AQ475" i="4" s="1"/>
  <c r="Z479" i="4"/>
  <c r="Q466" i="2"/>
  <c r="Z466" i="2" s="1"/>
  <c r="AK466" i="2"/>
  <c r="AM466" i="2" s="1"/>
  <c r="T466" i="2"/>
  <c r="V465" i="2"/>
  <c r="W465" i="2"/>
  <c r="U465" i="2"/>
  <c r="E467" i="2"/>
  <c r="D468" i="2" s="1"/>
  <c r="BB461" i="2"/>
  <c r="AT462" i="2"/>
  <c r="AE464" i="2"/>
  <c r="AR462" i="2"/>
  <c r="AO463" i="2"/>
  <c r="AS463" i="2" s="1"/>
  <c r="AG464" i="2"/>
  <c r="AQ462" i="2"/>
  <c r="AP462" i="2"/>
  <c r="AU462" i="2"/>
  <c r="AF464" i="2"/>
  <c r="BB473" i="4" l="1"/>
  <c r="AY474" i="4"/>
  <c r="AZ474" i="4"/>
  <c r="BA474" i="4"/>
  <c r="BC474" i="4"/>
  <c r="BH474" i="4" s="1"/>
  <c r="AF477" i="4"/>
  <c r="BB472" i="4"/>
  <c r="AP475" i="4"/>
  <c r="AS475" i="4"/>
  <c r="AK480" i="4"/>
  <c r="AM480" i="4" s="1"/>
  <c r="AG477" i="4"/>
  <c r="W480" i="4"/>
  <c r="V480" i="4"/>
  <c r="U480" i="4"/>
  <c r="AB478" i="4"/>
  <c r="AC478" i="4"/>
  <c r="AD478" i="4"/>
  <c r="AR475" i="4"/>
  <c r="AU475" i="4"/>
  <c r="AE477" i="4"/>
  <c r="BH472" i="4"/>
  <c r="BG472" i="4"/>
  <c r="BL472" i="4" s="1"/>
  <c r="BF472" i="4"/>
  <c r="BK472" i="4" s="1"/>
  <c r="AT475" i="4"/>
  <c r="W479" i="4"/>
  <c r="U479" i="4"/>
  <c r="V479" i="4"/>
  <c r="AO476" i="4"/>
  <c r="AT476" i="4" s="1"/>
  <c r="E481" i="4"/>
  <c r="D482" i="4"/>
  <c r="K481" i="4"/>
  <c r="Q481" i="4"/>
  <c r="N481" i="4"/>
  <c r="Z480" i="4"/>
  <c r="Q467" i="2"/>
  <c r="K467" i="2"/>
  <c r="N467" i="2"/>
  <c r="E468" i="2"/>
  <c r="Q468" i="2" s="1"/>
  <c r="V466" i="2"/>
  <c r="U466" i="2"/>
  <c r="W466" i="2"/>
  <c r="AA465" i="2"/>
  <c r="AI464" i="2"/>
  <c r="AJ464" i="2"/>
  <c r="AP463" i="2"/>
  <c r="AX462" i="2"/>
  <c r="BE462" i="2" s="1"/>
  <c r="BJ462" i="2" s="1"/>
  <c r="AW462" i="2"/>
  <c r="BD462" i="2" s="1"/>
  <c r="BI462" i="2" s="1"/>
  <c r="AV462" i="2"/>
  <c r="AL464" i="2"/>
  <c r="AN464" i="2" s="1"/>
  <c r="AR463" i="2"/>
  <c r="AT463" i="2"/>
  <c r="AH464" i="2"/>
  <c r="AU463" i="2"/>
  <c r="AQ463" i="2"/>
  <c r="BF474" i="4" l="1"/>
  <c r="BK474" i="4" s="1"/>
  <c r="BB474" i="4"/>
  <c r="BG474" i="4"/>
  <c r="BL474" i="4" s="1"/>
  <c r="AH477" i="4"/>
  <c r="AQ476" i="4"/>
  <c r="Z481" i="4"/>
  <c r="AU476" i="4"/>
  <c r="AR476" i="4"/>
  <c r="AS476" i="4"/>
  <c r="AP476" i="4"/>
  <c r="AF478" i="4"/>
  <c r="AA480" i="4"/>
  <c r="AD480" i="4" s="1"/>
  <c r="AA479" i="4"/>
  <c r="AL477" i="4"/>
  <c r="AN477" i="4" s="1"/>
  <c r="AI477" i="4"/>
  <c r="AE478" i="4"/>
  <c r="D483" i="4"/>
  <c r="E482" i="4"/>
  <c r="N482" i="4" s="1"/>
  <c r="K482" i="4"/>
  <c r="AW475" i="4"/>
  <c r="BD475" i="4" s="1"/>
  <c r="BI475" i="4" s="1"/>
  <c r="AV475" i="4"/>
  <c r="AX475" i="4"/>
  <c r="BE475" i="4" s="1"/>
  <c r="BJ475" i="4" s="1"/>
  <c r="T481" i="4"/>
  <c r="AK481" i="4"/>
  <c r="AM481" i="4" s="1"/>
  <c r="AG478" i="4"/>
  <c r="AJ477" i="4"/>
  <c r="AK467" i="2"/>
  <c r="AM467" i="2" s="1"/>
  <c r="Z467" i="2"/>
  <c r="K468" i="2"/>
  <c r="Z468" i="2" s="1"/>
  <c r="T467" i="2"/>
  <c r="U467" i="2" s="1"/>
  <c r="D469" i="2"/>
  <c r="AC465" i="2"/>
  <c r="AB465" i="2"/>
  <c r="AD465" i="2"/>
  <c r="AA466" i="2"/>
  <c r="N468" i="2"/>
  <c r="BC462" i="2"/>
  <c r="BF462" i="2" s="1"/>
  <c r="BK462" i="2" s="1"/>
  <c r="AY462" i="2"/>
  <c r="BA462" i="2"/>
  <c r="AZ462" i="2"/>
  <c r="AV463" i="2"/>
  <c r="AX463" i="2"/>
  <c r="BE463" i="2" s="1"/>
  <c r="BJ463" i="2" s="1"/>
  <c r="AW463" i="2"/>
  <c r="BD463" i="2" s="1"/>
  <c r="BI463" i="2" s="1"/>
  <c r="AO464" i="2"/>
  <c r="AT464" i="2" s="1"/>
  <c r="AW476" i="4" l="1"/>
  <c r="BD476" i="4" s="1"/>
  <c r="BI476" i="4" s="1"/>
  <c r="AV476" i="4"/>
  <c r="BC476" i="4" s="1"/>
  <c r="AX476" i="4"/>
  <c r="BE476" i="4" s="1"/>
  <c r="BJ476" i="4" s="1"/>
  <c r="AH478" i="4"/>
  <c r="AJ478" i="4"/>
  <c r="T482" i="4"/>
  <c r="AK482" i="4"/>
  <c r="AM482" i="4" s="1"/>
  <c r="D484" i="4"/>
  <c r="E483" i="4"/>
  <c r="N483" i="4" s="1"/>
  <c r="K483" i="4"/>
  <c r="Q483" i="4"/>
  <c r="AL478" i="4"/>
  <c r="AN478" i="4" s="1"/>
  <c r="AI478" i="4"/>
  <c r="AB479" i="4"/>
  <c r="AC479" i="4"/>
  <c r="AD479" i="4"/>
  <c r="W481" i="4"/>
  <c r="V481" i="4"/>
  <c r="U481" i="4"/>
  <c r="BA475" i="4"/>
  <c r="AZ475" i="4"/>
  <c r="BC475" i="4"/>
  <c r="AY475" i="4"/>
  <c r="Q482" i="4"/>
  <c r="Z482" i="4" s="1"/>
  <c r="AB480" i="4"/>
  <c r="AC480" i="4"/>
  <c r="AO477" i="4"/>
  <c r="AR477" i="4" s="1"/>
  <c r="V467" i="2"/>
  <c r="W467" i="2"/>
  <c r="AE465" i="2"/>
  <c r="AG465" i="2"/>
  <c r="T468" i="2"/>
  <c r="AK468" i="2"/>
  <c r="AM468" i="2" s="1"/>
  <c r="AF465" i="2"/>
  <c r="AC466" i="2"/>
  <c r="AB466" i="2"/>
  <c r="AD466" i="2"/>
  <c r="E469" i="2"/>
  <c r="Q469" i="2" s="1"/>
  <c r="D470" i="2"/>
  <c r="AP464" i="2"/>
  <c r="AU464" i="2"/>
  <c r="AQ464" i="2"/>
  <c r="AR464" i="2"/>
  <c r="AY463" i="2"/>
  <c r="BC463" i="2"/>
  <c r="BF463" i="2" s="1"/>
  <c r="BK463" i="2" s="1"/>
  <c r="BA463" i="2"/>
  <c r="AZ463" i="2"/>
  <c r="BB462" i="2"/>
  <c r="AS464" i="2"/>
  <c r="BH462" i="2"/>
  <c r="BG462" i="2"/>
  <c r="BL462" i="2" s="1"/>
  <c r="BA476" i="4" l="1"/>
  <c r="AZ476" i="4"/>
  <c r="AY476" i="4"/>
  <c r="Z483" i="4"/>
  <c r="AE480" i="4"/>
  <c r="AU477" i="4"/>
  <c r="BB475" i="4"/>
  <c r="AE479" i="4"/>
  <c r="T483" i="4"/>
  <c r="AK483" i="4"/>
  <c r="AM483" i="4" s="1"/>
  <c r="AX477" i="4"/>
  <c r="BE477" i="4" s="1"/>
  <c r="BJ477" i="4" s="1"/>
  <c r="AA481" i="4"/>
  <c r="AF479" i="4"/>
  <c r="AO478" i="4"/>
  <c r="AS478" i="4" s="1"/>
  <c r="AQ478" i="4"/>
  <c r="AQ477" i="4"/>
  <c r="AS477" i="4"/>
  <c r="BH475" i="4"/>
  <c r="BG475" i="4"/>
  <c r="BL475" i="4" s="1"/>
  <c r="BF475" i="4"/>
  <c r="BK475" i="4" s="1"/>
  <c r="E484" i="4"/>
  <c r="N484" i="4" s="1"/>
  <c r="AT477" i="4"/>
  <c r="AP477" i="4"/>
  <c r="AV477" i="4" s="1"/>
  <c r="AG480" i="4"/>
  <c r="AF480" i="4"/>
  <c r="AJ480" i="4" s="1"/>
  <c r="AG479" i="4"/>
  <c r="BH476" i="4"/>
  <c r="BG476" i="4"/>
  <c r="BL476" i="4" s="1"/>
  <c r="BF476" i="4"/>
  <c r="BK476" i="4" s="1"/>
  <c r="W482" i="4"/>
  <c r="V482" i="4"/>
  <c r="U482" i="4"/>
  <c r="AA467" i="2"/>
  <c r="AC467" i="2" s="1"/>
  <c r="AE466" i="2"/>
  <c r="K469" i="2"/>
  <c r="Z469" i="2" s="1"/>
  <c r="N469" i="2"/>
  <c r="E470" i="2"/>
  <c r="N470" i="2" s="1"/>
  <c r="AF466" i="2"/>
  <c r="U468" i="2"/>
  <c r="W468" i="2"/>
  <c r="V468" i="2"/>
  <c r="AH465" i="2"/>
  <c r="AI465" i="2"/>
  <c r="AG466" i="2"/>
  <c r="AJ465" i="2"/>
  <c r="AL465" i="2"/>
  <c r="AN465" i="2" s="1"/>
  <c r="AV464" i="2"/>
  <c r="BC464" i="2" s="1"/>
  <c r="AX464" i="2"/>
  <c r="BE464" i="2" s="1"/>
  <c r="BJ464" i="2" s="1"/>
  <c r="AW464" i="2"/>
  <c r="BD464" i="2" s="1"/>
  <c r="BI464" i="2" s="1"/>
  <c r="BG463" i="2"/>
  <c r="BL463" i="2" s="1"/>
  <c r="BH463" i="2"/>
  <c r="BB463" i="2"/>
  <c r="BB476" i="4" l="1"/>
  <c r="AP478" i="4"/>
  <c r="AR478" i="4"/>
  <c r="AU478" i="4"/>
  <c r="AW477" i="4"/>
  <c r="BD477" i="4" s="1"/>
  <c r="BI477" i="4" s="1"/>
  <c r="AT478" i="4"/>
  <c r="AD467" i="2"/>
  <c r="AJ479" i="4"/>
  <c r="AH479" i="4"/>
  <c r="AJ466" i="2"/>
  <c r="BC477" i="4"/>
  <c r="K484" i="4"/>
  <c r="T484" i="4" s="1"/>
  <c r="AI479" i="4"/>
  <c r="AL480" i="4"/>
  <c r="AN480" i="4" s="1"/>
  <c r="AA482" i="4"/>
  <c r="AL479" i="4"/>
  <c r="AN479" i="4" s="1"/>
  <c r="AH480" i="4"/>
  <c r="Q484" i="4"/>
  <c r="D485" i="4"/>
  <c r="AB481" i="4"/>
  <c r="AC481" i="4"/>
  <c r="AD481" i="4"/>
  <c r="AB467" i="2"/>
  <c r="AI480" i="4"/>
  <c r="W483" i="4"/>
  <c r="U483" i="4"/>
  <c r="V483" i="4"/>
  <c r="T469" i="2"/>
  <c r="W469" i="2" s="1"/>
  <c r="AK469" i="2"/>
  <c r="AM469" i="2" s="1"/>
  <c r="D471" i="2"/>
  <c r="AH466" i="2"/>
  <c r="Q470" i="2"/>
  <c r="K470" i="2"/>
  <c r="T470" i="2" s="1"/>
  <c r="BF464" i="2"/>
  <c r="BK464" i="2" s="1"/>
  <c r="AA468" i="2"/>
  <c r="AC468" i="2" s="1"/>
  <c r="AI466" i="2"/>
  <c r="E471" i="2"/>
  <c r="N471" i="2" s="1"/>
  <c r="AO465" i="2"/>
  <c r="AP465" i="2" s="1"/>
  <c r="AL466" i="2"/>
  <c r="AN466" i="2" s="1"/>
  <c r="AZ464" i="2"/>
  <c r="BA464" i="2"/>
  <c r="AY464" i="2"/>
  <c r="BH464" i="2"/>
  <c r="BG464" i="2"/>
  <c r="BL464" i="2" s="1"/>
  <c r="AZ477" i="4" l="1"/>
  <c r="U469" i="2"/>
  <c r="AV478" i="4"/>
  <c r="AF467" i="2"/>
  <c r="AW478" i="4"/>
  <c r="BD478" i="4" s="1"/>
  <c r="BI478" i="4" s="1"/>
  <c r="AG467" i="2"/>
  <c r="AX478" i="4"/>
  <c r="BE478" i="4" s="1"/>
  <c r="BJ478" i="4" s="1"/>
  <c r="BA477" i="4"/>
  <c r="Z484" i="4"/>
  <c r="AY477" i="4"/>
  <c r="AE481" i="4"/>
  <c r="AK484" i="4"/>
  <c r="AM484" i="4" s="1"/>
  <c r="AE467" i="2"/>
  <c r="AB482" i="4"/>
  <c r="AC482" i="4"/>
  <c r="AD482" i="4"/>
  <c r="AO480" i="4"/>
  <c r="AS480" i="4" s="1"/>
  <c r="V469" i="2"/>
  <c r="AA469" i="2" s="1"/>
  <c r="AA483" i="4"/>
  <c r="AG481" i="4"/>
  <c r="E485" i="4"/>
  <c r="D486" i="4"/>
  <c r="Q485" i="4"/>
  <c r="K485" i="4"/>
  <c r="N485" i="4"/>
  <c r="AO479" i="4"/>
  <c r="AQ479" i="4" s="1"/>
  <c r="W484" i="4"/>
  <c r="V484" i="4"/>
  <c r="U484" i="4"/>
  <c r="AF481" i="4"/>
  <c r="BC478" i="4"/>
  <c r="BG477" i="4"/>
  <c r="BL477" i="4" s="1"/>
  <c r="BF477" i="4"/>
  <c r="BK477" i="4" s="1"/>
  <c r="BH477" i="4"/>
  <c r="Z470" i="2"/>
  <c r="AK470" i="2"/>
  <c r="AM470" i="2" s="1"/>
  <c r="D472" i="2"/>
  <c r="Q471" i="2"/>
  <c r="K471" i="2"/>
  <c r="AK471" i="2" s="1"/>
  <c r="AM471" i="2" s="1"/>
  <c r="AD468" i="2"/>
  <c r="AB468" i="2"/>
  <c r="AQ465" i="2"/>
  <c r="AS465" i="2"/>
  <c r="AR465" i="2"/>
  <c r="W470" i="2"/>
  <c r="V470" i="2"/>
  <c r="U470" i="2"/>
  <c r="AO466" i="2"/>
  <c r="AU466" i="2" s="1"/>
  <c r="AU465" i="2"/>
  <c r="AT465" i="2"/>
  <c r="E472" i="2"/>
  <c r="BB464" i="2"/>
  <c r="AJ467" i="2" l="1"/>
  <c r="AL467" i="2"/>
  <c r="AN467" i="2" s="1"/>
  <c r="AO467" i="2" s="1"/>
  <c r="AR467" i="2" s="1"/>
  <c r="AI467" i="2"/>
  <c r="AH467" i="2"/>
  <c r="BA478" i="4"/>
  <c r="AY478" i="4"/>
  <c r="AJ481" i="4"/>
  <c r="AZ478" i="4"/>
  <c r="BB477" i="4"/>
  <c r="AI481" i="4"/>
  <c r="AP479" i="4"/>
  <c r="AU479" i="4"/>
  <c r="AS479" i="4"/>
  <c r="AR479" i="4"/>
  <c r="AE482" i="4"/>
  <c r="AT479" i="4"/>
  <c r="Z471" i="2"/>
  <c r="AA484" i="4"/>
  <c r="Z485" i="4"/>
  <c r="AQ480" i="4"/>
  <c r="E486" i="4"/>
  <c r="N486" i="4" s="1"/>
  <c r="AB483" i="4"/>
  <c r="AC483" i="4"/>
  <c r="AD483" i="4"/>
  <c r="AR480" i="4"/>
  <c r="T471" i="2"/>
  <c r="U471" i="2" s="1"/>
  <c r="BF478" i="4"/>
  <c r="BK478" i="4" s="1"/>
  <c r="BH478" i="4"/>
  <c r="BG478" i="4"/>
  <c r="BL478" i="4" s="1"/>
  <c r="T485" i="4"/>
  <c r="AK485" i="4"/>
  <c r="AM485" i="4" s="1"/>
  <c r="AT480" i="4"/>
  <c r="AU480" i="4"/>
  <c r="AG482" i="4"/>
  <c r="AH481" i="4"/>
  <c r="AP480" i="4"/>
  <c r="AF482" i="4"/>
  <c r="AL481" i="4"/>
  <c r="AN481" i="4" s="1"/>
  <c r="AG468" i="2"/>
  <c r="AX465" i="2"/>
  <c r="BE465" i="2" s="1"/>
  <c r="BJ465" i="2" s="1"/>
  <c r="AF468" i="2"/>
  <c r="AE468" i="2"/>
  <c r="AP466" i="2"/>
  <c r="AA470" i="2"/>
  <c r="AR466" i="2"/>
  <c r="AC469" i="2"/>
  <c r="AB469" i="2"/>
  <c r="AD469" i="2"/>
  <c r="AV465" i="2"/>
  <c r="AT466" i="2"/>
  <c r="AW465" i="2"/>
  <c r="BD465" i="2" s="1"/>
  <c r="BI465" i="2" s="1"/>
  <c r="Q472" i="2"/>
  <c r="D473" i="2"/>
  <c r="N472" i="2"/>
  <c r="AQ466" i="2"/>
  <c r="K472" i="2"/>
  <c r="AS466" i="2"/>
  <c r="AI482" i="4" l="1"/>
  <c r="V471" i="2"/>
  <c r="BB478" i="4"/>
  <c r="W471" i="2"/>
  <c r="AA471" i="2" s="1"/>
  <c r="AJ482" i="4"/>
  <c r="AV479" i="4"/>
  <c r="AX479" i="4"/>
  <c r="BE479" i="4" s="1"/>
  <c r="BJ479" i="4" s="1"/>
  <c r="AW479" i="4"/>
  <c r="BD479" i="4" s="1"/>
  <c r="BI479" i="4" s="1"/>
  <c r="AE483" i="4"/>
  <c r="AH482" i="4"/>
  <c r="W485" i="4"/>
  <c r="V485" i="4"/>
  <c r="U485" i="4"/>
  <c r="AG483" i="4"/>
  <c r="K486" i="4"/>
  <c r="AK486" i="4" s="1"/>
  <c r="AM486" i="4" s="1"/>
  <c r="D487" i="4"/>
  <c r="AL482" i="4"/>
  <c r="AN482" i="4" s="1"/>
  <c r="BC479" i="4"/>
  <c r="AB484" i="4"/>
  <c r="AC484" i="4"/>
  <c r="AD484" i="4"/>
  <c r="AO481" i="4"/>
  <c r="AU481" i="4" s="1"/>
  <c r="AF483" i="4"/>
  <c r="Q486" i="4"/>
  <c r="AV480" i="4"/>
  <c r="AX480" i="4"/>
  <c r="BE480" i="4" s="1"/>
  <c r="BJ480" i="4" s="1"/>
  <c r="AW480" i="4"/>
  <c r="BD480" i="4" s="1"/>
  <c r="BI480" i="4" s="1"/>
  <c r="AJ468" i="2"/>
  <c r="AW466" i="2"/>
  <c r="BD466" i="2" s="1"/>
  <c r="BI466" i="2" s="1"/>
  <c r="AI468" i="2"/>
  <c r="AL468" i="2"/>
  <c r="AN468" i="2" s="1"/>
  <c r="AO468" i="2" s="1"/>
  <c r="AH468" i="2"/>
  <c r="AV466" i="2"/>
  <c r="AX466" i="2"/>
  <c r="BE466" i="2" s="1"/>
  <c r="BJ466" i="2" s="1"/>
  <c r="AQ467" i="2"/>
  <c r="AU467" i="2"/>
  <c r="AX467" i="2" s="1"/>
  <c r="BE467" i="2" s="1"/>
  <c r="BJ467" i="2" s="1"/>
  <c r="AS467" i="2"/>
  <c r="AT467" i="2"/>
  <c r="AP467" i="2"/>
  <c r="Z472" i="2"/>
  <c r="AG469" i="2"/>
  <c r="AC470" i="2"/>
  <c r="AB470" i="2"/>
  <c r="AD470" i="2"/>
  <c r="BA465" i="2"/>
  <c r="BC465" i="2"/>
  <c r="AZ465" i="2"/>
  <c r="AY465" i="2"/>
  <c r="AK472" i="2"/>
  <c r="AM472" i="2" s="1"/>
  <c r="T472" i="2"/>
  <c r="AE469" i="2"/>
  <c r="E473" i="2"/>
  <c r="N473" i="2" s="1"/>
  <c r="K473" i="2"/>
  <c r="AF469" i="2"/>
  <c r="AJ483" i="4" l="1"/>
  <c r="AY479" i="4"/>
  <c r="AI483" i="4"/>
  <c r="AZ479" i="4"/>
  <c r="BA479" i="4"/>
  <c r="AT481" i="4"/>
  <c r="AQ481" i="4"/>
  <c r="Z486" i="4"/>
  <c r="AR481" i="4"/>
  <c r="AX481" i="4" s="1"/>
  <c r="BE481" i="4" s="1"/>
  <c r="BJ481" i="4" s="1"/>
  <c r="AL483" i="4"/>
  <c r="AN483" i="4" s="1"/>
  <c r="AO483" i="4" s="1"/>
  <c r="AS481" i="4"/>
  <c r="AP481" i="4"/>
  <c r="AF484" i="4"/>
  <c r="AZ480" i="4"/>
  <c r="AY480" i="4"/>
  <c r="BC480" i="4"/>
  <c r="BA480" i="4"/>
  <c r="AG484" i="4"/>
  <c r="AO482" i="4"/>
  <c r="AS482" i="4" s="1"/>
  <c r="AA485" i="4"/>
  <c r="D488" i="4"/>
  <c r="E487" i="4"/>
  <c r="Q487" i="4"/>
  <c r="N487" i="4"/>
  <c r="K487" i="4"/>
  <c r="AE484" i="4"/>
  <c r="BH479" i="4"/>
  <c r="BG479" i="4"/>
  <c r="BL479" i="4" s="1"/>
  <c r="BF479" i="4"/>
  <c r="BK479" i="4" s="1"/>
  <c r="T486" i="4"/>
  <c r="AH483" i="4"/>
  <c r="AJ469" i="2"/>
  <c r="AQ468" i="2"/>
  <c r="AR468" i="2"/>
  <c r="AP468" i="2"/>
  <c r="AU468" i="2"/>
  <c r="AT468" i="2"/>
  <c r="AS468" i="2"/>
  <c r="AY466" i="2"/>
  <c r="BC466" i="2"/>
  <c r="BH466" i="2" s="1"/>
  <c r="AZ466" i="2"/>
  <c r="BA466" i="2"/>
  <c r="AV467" i="2"/>
  <c r="BC467" i="2" s="1"/>
  <c r="AW467" i="2"/>
  <c r="BD467" i="2" s="1"/>
  <c r="BI467" i="2" s="1"/>
  <c r="Q473" i="2"/>
  <c r="Z473" i="2" s="1"/>
  <c r="D474" i="2"/>
  <c r="AE470" i="2"/>
  <c r="AG470" i="2"/>
  <c r="AF470" i="2"/>
  <c r="AD471" i="2"/>
  <c r="AB471" i="2"/>
  <c r="AC471" i="2"/>
  <c r="BB465" i="2"/>
  <c r="AI469" i="2"/>
  <c r="AL469" i="2"/>
  <c r="AN469" i="2" s="1"/>
  <c r="W472" i="2"/>
  <c r="V472" i="2"/>
  <c r="U472" i="2"/>
  <c r="BF465" i="2"/>
  <c r="BK465" i="2" s="1"/>
  <c r="BG465" i="2"/>
  <c r="BL465" i="2" s="1"/>
  <c r="BH465" i="2"/>
  <c r="AK473" i="2"/>
  <c r="AM473" i="2" s="1"/>
  <c r="T473" i="2"/>
  <c r="AH469" i="2"/>
  <c r="BB479" i="4" l="1"/>
  <c r="AW481" i="4"/>
  <c r="BD481" i="4" s="1"/>
  <c r="BI481" i="4" s="1"/>
  <c r="AV481" i="4"/>
  <c r="AT483" i="4"/>
  <c r="AR482" i="4"/>
  <c r="AR483" i="4"/>
  <c r="AP483" i="4"/>
  <c r="AU482" i="4"/>
  <c r="AU483" i="4"/>
  <c r="AP482" i="4"/>
  <c r="AH484" i="4"/>
  <c r="AQ483" i="4"/>
  <c r="E488" i="4"/>
  <c r="N488" i="4" s="1"/>
  <c r="Q488" i="4"/>
  <c r="K488" i="4"/>
  <c r="AS483" i="4"/>
  <c r="AQ482" i="4"/>
  <c r="AL484" i="4"/>
  <c r="AN484" i="4" s="1"/>
  <c r="AI484" i="4"/>
  <c r="T487" i="4"/>
  <c r="AK487" i="4"/>
  <c r="AM487" i="4" s="1"/>
  <c r="AJ484" i="4"/>
  <c r="AB485" i="4"/>
  <c r="AC485" i="4"/>
  <c r="AD485" i="4"/>
  <c r="BH480" i="4"/>
  <c r="BG480" i="4"/>
  <c r="BL480" i="4" s="1"/>
  <c r="BF480" i="4"/>
  <c r="BK480" i="4" s="1"/>
  <c r="W486" i="4"/>
  <c r="U486" i="4"/>
  <c r="V486" i="4"/>
  <c r="Z487" i="4"/>
  <c r="BB480" i="4"/>
  <c r="AT482" i="4"/>
  <c r="AV468" i="2"/>
  <c r="AX468" i="2"/>
  <c r="BE468" i="2" s="1"/>
  <c r="BJ468" i="2" s="1"/>
  <c r="BG466" i="2"/>
  <c r="BL466" i="2" s="1"/>
  <c r="BF466" i="2"/>
  <c r="BK466" i="2" s="1"/>
  <c r="BB466" i="2"/>
  <c r="AW468" i="2"/>
  <c r="BD468" i="2" s="1"/>
  <c r="BI468" i="2" s="1"/>
  <c r="AZ467" i="2"/>
  <c r="BA467" i="2"/>
  <c r="BC468" i="2"/>
  <c r="AY467" i="2"/>
  <c r="E474" i="2"/>
  <c r="D475" i="2" s="1"/>
  <c r="N474" i="2"/>
  <c r="K474" i="2"/>
  <c r="Q474" i="2"/>
  <c r="AG471" i="2"/>
  <c r="AE471" i="2"/>
  <c r="AJ470" i="2"/>
  <c r="AL470" i="2"/>
  <c r="AN470" i="2" s="1"/>
  <c r="AO470" i="2" s="1"/>
  <c r="AF471" i="2"/>
  <c r="AI470" i="2"/>
  <c r="AH470" i="2"/>
  <c r="AO469" i="2"/>
  <c r="AP469" i="2" s="1"/>
  <c r="AA472" i="2"/>
  <c r="BF467" i="2"/>
  <c r="BK467" i="2" s="1"/>
  <c r="BG467" i="2"/>
  <c r="BL467" i="2" s="1"/>
  <c r="BH467" i="2"/>
  <c r="V473" i="2"/>
  <c r="W473" i="2"/>
  <c r="U473" i="2"/>
  <c r="AW483" i="4" l="1"/>
  <c r="BD483" i="4" s="1"/>
  <c r="BI483" i="4" s="1"/>
  <c r="AV482" i="4"/>
  <c r="BC482" i="4" s="1"/>
  <c r="AY481" i="4"/>
  <c r="AW482" i="4"/>
  <c r="BD482" i="4" s="1"/>
  <c r="BI482" i="4" s="1"/>
  <c r="BC481" i="4"/>
  <c r="BG481" i="4" s="1"/>
  <c r="BL481" i="4" s="1"/>
  <c r="AZ481" i="4"/>
  <c r="BA481" i="4"/>
  <c r="AX483" i="4"/>
  <c r="BE483" i="4" s="1"/>
  <c r="BJ483" i="4" s="1"/>
  <c r="AX482" i="4"/>
  <c r="BE482" i="4" s="1"/>
  <c r="BJ482" i="4" s="1"/>
  <c r="AV483" i="4"/>
  <c r="BC483" i="4" s="1"/>
  <c r="AF485" i="4"/>
  <c r="Z488" i="4"/>
  <c r="T488" i="4"/>
  <c r="AK488" i="4"/>
  <c r="AM488" i="4" s="1"/>
  <c r="AE485" i="4"/>
  <c r="W487" i="4"/>
  <c r="V487" i="4"/>
  <c r="U487" i="4"/>
  <c r="D489" i="4"/>
  <c r="AA486" i="4"/>
  <c r="AG485" i="4"/>
  <c r="AO484" i="4"/>
  <c r="AT484" i="4" s="1"/>
  <c r="AU470" i="2"/>
  <c r="BB467" i="2"/>
  <c r="BF468" i="2"/>
  <c r="BK468" i="2" s="1"/>
  <c r="AY468" i="2"/>
  <c r="AZ468" i="2"/>
  <c r="BA468" i="2"/>
  <c r="BH468" i="2"/>
  <c r="BG468" i="2"/>
  <c r="BL468" i="2" s="1"/>
  <c r="AJ471" i="2"/>
  <c r="Z474" i="2"/>
  <c r="AS470" i="2"/>
  <c r="AP470" i="2"/>
  <c r="AR470" i="2"/>
  <c r="AX470" i="2" s="1"/>
  <c r="BE470" i="2" s="1"/>
  <c r="BJ470" i="2" s="1"/>
  <c r="T474" i="2"/>
  <c r="AK474" i="2"/>
  <c r="AM474" i="2" s="1"/>
  <c r="E475" i="2"/>
  <c r="D476" i="2" s="1"/>
  <c r="AT470" i="2"/>
  <c r="AQ470" i="2"/>
  <c r="AR469" i="2"/>
  <c r="AQ469" i="2"/>
  <c r="AU469" i="2"/>
  <c r="AT469" i="2"/>
  <c r="AS469" i="2"/>
  <c r="AL471" i="2"/>
  <c r="AN471" i="2" s="1"/>
  <c r="AO471" i="2" s="1"/>
  <c r="AI471" i="2"/>
  <c r="AH471" i="2"/>
  <c r="AD472" i="2"/>
  <c r="AC472" i="2"/>
  <c r="AB472" i="2"/>
  <c r="AA473" i="2"/>
  <c r="BH481" i="4" l="1"/>
  <c r="BF481" i="4"/>
  <c r="BK481" i="4" s="1"/>
  <c r="BB481" i="4"/>
  <c r="AJ485" i="4"/>
  <c r="AQ484" i="4"/>
  <c r="AY483" i="4"/>
  <c r="AH485" i="4"/>
  <c r="BA483" i="4"/>
  <c r="AZ483" i="4"/>
  <c r="AY482" i="4"/>
  <c r="AZ482" i="4"/>
  <c r="AU484" i="4"/>
  <c r="BA482" i="4"/>
  <c r="AS484" i="4"/>
  <c r="BH483" i="4"/>
  <c r="BF483" i="4"/>
  <c r="BK483" i="4" s="1"/>
  <c r="BG483" i="4"/>
  <c r="BL483" i="4" s="1"/>
  <c r="AA487" i="4"/>
  <c r="D490" i="4"/>
  <c r="E489" i="4"/>
  <c r="N489" i="4" s="1"/>
  <c r="K489" i="4"/>
  <c r="AP484" i="4"/>
  <c r="AR484" i="4"/>
  <c r="AB486" i="4"/>
  <c r="AC486" i="4"/>
  <c r="AD486" i="4"/>
  <c r="BF482" i="4"/>
  <c r="BK482" i="4" s="1"/>
  <c r="BH482" i="4"/>
  <c r="BG482" i="4"/>
  <c r="BL482" i="4" s="1"/>
  <c r="AL485" i="4"/>
  <c r="AN485" i="4" s="1"/>
  <c r="AI485" i="4"/>
  <c r="W488" i="4"/>
  <c r="U488" i="4"/>
  <c r="V488" i="4"/>
  <c r="AR471" i="2"/>
  <c r="BB468" i="2"/>
  <c r="AV470" i="2"/>
  <c r="BC470" i="2" s="1"/>
  <c r="AW470" i="2"/>
  <c r="BD470" i="2" s="1"/>
  <c r="BI470" i="2" s="1"/>
  <c r="AV469" i="2"/>
  <c r="BC469" i="2" s="1"/>
  <c r="E476" i="2"/>
  <c r="Q476" i="2" s="1"/>
  <c r="K476" i="2"/>
  <c r="N476" i="2"/>
  <c r="D477" i="2"/>
  <c r="Q475" i="2"/>
  <c r="U474" i="2"/>
  <c r="V474" i="2"/>
  <c r="W474" i="2"/>
  <c r="N475" i="2"/>
  <c r="AS471" i="2"/>
  <c r="K475" i="2"/>
  <c r="AT471" i="2"/>
  <c r="AX469" i="2"/>
  <c r="BE469" i="2" s="1"/>
  <c r="BJ469" i="2" s="1"/>
  <c r="AP471" i="2"/>
  <c r="AU471" i="2"/>
  <c r="AW469" i="2"/>
  <c r="BD469" i="2" s="1"/>
  <c r="BI469" i="2" s="1"/>
  <c r="AE472" i="2"/>
  <c r="AQ471" i="2"/>
  <c r="AD473" i="2"/>
  <c r="AB473" i="2"/>
  <c r="AC473" i="2"/>
  <c r="AF472" i="2"/>
  <c r="AG472" i="2"/>
  <c r="BB483" i="4" l="1"/>
  <c r="BB482" i="4"/>
  <c r="AF486" i="4"/>
  <c r="T489" i="4"/>
  <c r="AK489" i="4"/>
  <c r="AM489" i="4" s="1"/>
  <c r="AG486" i="4"/>
  <c r="E490" i="4"/>
  <c r="Q490" i="4" s="1"/>
  <c r="N490" i="4"/>
  <c r="AA488" i="4"/>
  <c r="AE486" i="4"/>
  <c r="AW484" i="4"/>
  <c r="BD484" i="4" s="1"/>
  <c r="BI484" i="4" s="1"/>
  <c r="AV484" i="4"/>
  <c r="AX484" i="4"/>
  <c r="BE484" i="4" s="1"/>
  <c r="BJ484" i="4" s="1"/>
  <c r="Q489" i="4"/>
  <c r="Z489" i="4" s="1"/>
  <c r="AB487" i="4"/>
  <c r="AC487" i="4"/>
  <c r="AD487" i="4"/>
  <c r="AO485" i="4"/>
  <c r="AU485" i="4" s="1"/>
  <c r="AX471" i="2"/>
  <c r="BE471" i="2" s="1"/>
  <c r="BJ471" i="2" s="1"/>
  <c r="BA470" i="2"/>
  <c r="AY470" i="2"/>
  <c r="BF470" i="2"/>
  <c r="BK470" i="2" s="1"/>
  <c r="AZ470" i="2"/>
  <c r="AI472" i="2"/>
  <c r="Z476" i="2"/>
  <c r="AV471" i="2"/>
  <c r="BC471" i="2" s="1"/>
  <c r="T476" i="2"/>
  <c r="AK476" i="2"/>
  <c r="AM476" i="2" s="1"/>
  <c r="AW471" i="2"/>
  <c r="BD471" i="2" s="1"/>
  <c r="BI471" i="2" s="1"/>
  <c r="AA474" i="2"/>
  <c r="E477" i="2"/>
  <c r="Q477" i="2"/>
  <c r="AZ469" i="2"/>
  <c r="AK475" i="2"/>
  <c r="AM475" i="2" s="1"/>
  <c r="T475" i="2"/>
  <c r="Z475" i="2"/>
  <c r="BA469" i="2"/>
  <c r="AL472" i="2"/>
  <c r="AN472" i="2" s="1"/>
  <c r="AO472" i="2" s="1"/>
  <c r="AY469" i="2"/>
  <c r="AF473" i="2"/>
  <c r="AE473" i="2"/>
  <c r="AH472" i="2"/>
  <c r="AJ472" i="2"/>
  <c r="BF469" i="2"/>
  <c r="BK469" i="2" s="1"/>
  <c r="BG469" i="2"/>
  <c r="BL469" i="2" s="1"/>
  <c r="BH469" i="2"/>
  <c r="AG473" i="2"/>
  <c r="BG470" i="2"/>
  <c r="BL470" i="2" s="1"/>
  <c r="BH470" i="2"/>
  <c r="AH486" i="4" l="1"/>
  <c r="AE487" i="4"/>
  <c r="AT485" i="4"/>
  <c r="AP485" i="4"/>
  <c r="AS485" i="4"/>
  <c r="AG487" i="4"/>
  <c r="K490" i="4"/>
  <c r="T490" i="4" s="1"/>
  <c r="D491" i="4"/>
  <c r="BC484" i="4"/>
  <c r="AY484" i="4"/>
  <c r="BA484" i="4"/>
  <c r="AZ484" i="4"/>
  <c r="AR485" i="4"/>
  <c r="AB488" i="4"/>
  <c r="AC488" i="4"/>
  <c r="AD488" i="4"/>
  <c r="AQ485" i="4"/>
  <c r="AF487" i="4"/>
  <c r="AL486" i="4"/>
  <c r="AN486" i="4" s="1"/>
  <c r="AI486" i="4"/>
  <c r="AJ486" i="4"/>
  <c r="W489" i="4"/>
  <c r="U489" i="4"/>
  <c r="V489" i="4"/>
  <c r="AQ472" i="2"/>
  <c r="BB470" i="2"/>
  <c r="AZ471" i="2"/>
  <c r="AH473" i="2"/>
  <c r="BB469" i="2"/>
  <c r="AS472" i="2"/>
  <c r="BA471" i="2"/>
  <c r="W475" i="2"/>
  <c r="V475" i="2"/>
  <c r="U475" i="2"/>
  <c r="D478" i="2"/>
  <c r="N477" i="2"/>
  <c r="V476" i="2"/>
  <c r="U476" i="2"/>
  <c r="W476" i="2"/>
  <c r="AY471" i="2"/>
  <c r="BF471" i="2"/>
  <c r="BK471" i="2" s="1"/>
  <c r="AD474" i="2"/>
  <c r="AB474" i="2"/>
  <c r="AC474" i="2"/>
  <c r="K477" i="2"/>
  <c r="Z477" i="2" s="1"/>
  <c r="AR472" i="2"/>
  <c r="AU472" i="2"/>
  <c r="AT472" i="2"/>
  <c r="AJ473" i="2"/>
  <c r="AL473" i="2"/>
  <c r="AN473" i="2" s="1"/>
  <c r="AO473" i="2" s="1"/>
  <c r="AI473" i="2"/>
  <c r="AP472" i="2"/>
  <c r="BH471" i="2"/>
  <c r="BG471" i="2"/>
  <c r="BL471" i="2" s="1"/>
  <c r="AJ487" i="4" l="1"/>
  <c r="AK490" i="4"/>
  <c r="AM490" i="4" s="1"/>
  <c r="AE488" i="4"/>
  <c r="W490" i="4"/>
  <c r="U490" i="4"/>
  <c r="V490" i="4"/>
  <c r="BB484" i="4"/>
  <c r="AH487" i="4"/>
  <c r="AL487" i="4"/>
  <c r="AN487" i="4" s="1"/>
  <c r="AG488" i="4"/>
  <c r="AX485" i="4"/>
  <c r="BE485" i="4" s="1"/>
  <c r="BJ485" i="4" s="1"/>
  <c r="AV485" i="4"/>
  <c r="AW485" i="4"/>
  <c r="BD485" i="4" s="1"/>
  <c r="BI485" i="4" s="1"/>
  <c r="BG484" i="4"/>
  <c r="BL484" i="4" s="1"/>
  <c r="BH484" i="4"/>
  <c r="BF484" i="4"/>
  <c r="BK484" i="4" s="1"/>
  <c r="E491" i="4"/>
  <c r="Q491" i="4" s="1"/>
  <c r="AA489" i="4"/>
  <c r="AO486" i="4"/>
  <c r="AS486" i="4" s="1"/>
  <c r="AF488" i="4"/>
  <c r="AI487" i="4"/>
  <c r="Z490" i="4"/>
  <c r="AS473" i="2"/>
  <c r="AW472" i="2"/>
  <c r="BD472" i="2" s="1"/>
  <c r="BI472" i="2" s="1"/>
  <c r="AF474" i="2"/>
  <c r="BB471" i="2"/>
  <c r="AK477" i="2"/>
  <c r="AM477" i="2" s="1"/>
  <c r="T477" i="2"/>
  <c r="AE474" i="2"/>
  <c r="E478" i="2"/>
  <c r="D479" i="2" s="1"/>
  <c r="N478" i="2"/>
  <c r="AG474" i="2"/>
  <c r="AA476" i="2"/>
  <c r="AA475" i="2"/>
  <c r="AV472" i="2"/>
  <c r="AX472" i="2"/>
  <c r="BE472" i="2" s="1"/>
  <c r="BJ472" i="2" s="1"/>
  <c r="AU473" i="2"/>
  <c r="AP473" i="2"/>
  <c r="AR473" i="2"/>
  <c r="AT473" i="2"/>
  <c r="AQ473" i="2"/>
  <c r="AJ488" i="4" l="1"/>
  <c r="AT486" i="4"/>
  <c r="AQ486" i="4"/>
  <c r="AP486" i="4"/>
  <c r="AH488" i="4"/>
  <c r="N491" i="4"/>
  <c r="D492" i="4"/>
  <c r="AA490" i="4"/>
  <c r="AD490" i="4" s="1"/>
  <c r="AU486" i="4"/>
  <c r="AB489" i="4"/>
  <c r="AC489" i="4"/>
  <c r="AD489" i="4"/>
  <c r="K491" i="4"/>
  <c r="AI488" i="4"/>
  <c r="AR486" i="4"/>
  <c r="AZ485" i="4"/>
  <c r="BC485" i="4"/>
  <c r="AY485" i="4"/>
  <c r="BA485" i="4"/>
  <c r="AO487" i="4"/>
  <c r="AS487" i="4" s="1"/>
  <c r="AL488" i="4"/>
  <c r="AN488" i="4" s="1"/>
  <c r="AY472" i="2"/>
  <c r="AJ474" i="2"/>
  <c r="AH474" i="2"/>
  <c r="Q478" i="2"/>
  <c r="BA472" i="2"/>
  <c r="K478" i="2"/>
  <c r="T478" i="2" s="1"/>
  <c r="AZ472" i="2"/>
  <c r="BC472" i="2"/>
  <c r="BF472" i="2" s="1"/>
  <c r="BK472" i="2" s="1"/>
  <c r="E479" i="2"/>
  <c r="D480" i="2" s="1"/>
  <c r="K479" i="2"/>
  <c r="Q479" i="2"/>
  <c r="AB475" i="2"/>
  <c r="AD475" i="2"/>
  <c r="AC475" i="2"/>
  <c r="V477" i="2"/>
  <c r="W477" i="2"/>
  <c r="U477" i="2"/>
  <c r="AC476" i="2"/>
  <c r="AB476" i="2"/>
  <c r="AD476" i="2"/>
  <c r="AI474" i="2"/>
  <c r="AL474" i="2"/>
  <c r="AN474" i="2" s="1"/>
  <c r="AO474" i="2" s="1"/>
  <c r="AR474" i="2" s="1"/>
  <c r="AV473" i="2"/>
  <c r="BC473" i="2" s="1"/>
  <c r="AX473" i="2"/>
  <c r="BE473" i="2" s="1"/>
  <c r="BJ473" i="2" s="1"/>
  <c r="AW473" i="2"/>
  <c r="BD473" i="2" s="1"/>
  <c r="BI473" i="2" s="1"/>
  <c r="AG489" i="4" l="1"/>
  <c r="AT487" i="4"/>
  <c r="AU487" i="4"/>
  <c r="AR487" i="4"/>
  <c r="AQ487" i="4"/>
  <c r="AP487" i="4"/>
  <c r="AW486" i="4"/>
  <c r="BD486" i="4" s="1"/>
  <c r="BI486" i="4" s="1"/>
  <c r="AX486" i="4"/>
  <c r="BE486" i="4" s="1"/>
  <c r="BJ486" i="4" s="1"/>
  <c r="AV486" i="4"/>
  <c r="BB485" i="4"/>
  <c r="AF489" i="4"/>
  <c r="E492" i="4"/>
  <c r="N492" i="4" s="1"/>
  <c r="BF485" i="4"/>
  <c r="BK485" i="4" s="1"/>
  <c r="BH485" i="4"/>
  <c r="BG485" i="4"/>
  <c r="BL485" i="4" s="1"/>
  <c r="AE489" i="4"/>
  <c r="AB490" i="4"/>
  <c r="AC490" i="4"/>
  <c r="T491" i="4"/>
  <c r="AK491" i="4"/>
  <c r="AM491" i="4" s="1"/>
  <c r="AO488" i="4"/>
  <c r="AP488" i="4" s="1"/>
  <c r="Z491" i="4"/>
  <c r="AK478" i="2"/>
  <c r="AM478" i="2" s="1"/>
  <c r="BB472" i="2"/>
  <c r="BG472" i="2"/>
  <c r="BL472" i="2" s="1"/>
  <c r="BH472" i="2"/>
  <c r="AQ474" i="2"/>
  <c r="AP474" i="2"/>
  <c r="AS474" i="2"/>
  <c r="BF473" i="2"/>
  <c r="BK473" i="2" s="1"/>
  <c r="AE476" i="2"/>
  <c r="N479" i="2"/>
  <c r="AK479" i="2" s="1"/>
  <c r="AM479" i="2" s="1"/>
  <c r="Z478" i="2"/>
  <c r="AT474" i="2"/>
  <c r="AU474" i="2"/>
  <c r="AX474" i="2" s="1"/>
  <c r="BE474" i="2" s="1"/>
  <c r="BJ474" i="2" s="1"/>
  <c r="Z479" i="2"/>
  <c r="AF476" i="2"/>
  <c r="AY473" i="2"/>
  <c r="W478" i="2"/>
  <c r="V478" i="2"/>
  <c r="U478" i="2"/>
  <c r="AA477" i="2"/>
  <c r="AG475" i="2"/>
  <c r="AF475" i="2"/>
  <c r="AG476" i="2"/>
  <c r="AH476" i="2" s="1"/>
  <c r="AE475" i="2"/>
  <c r="E480" i="2"/>
  <c r="Q480" i="2" s="1"/>
  <c r="BA473" i="2"/>
  <c r="AZ473" i="2"/>
  <c r="BG473" i="2"/>
  <c r="BL473" i="2" s="1"/>
  <c r="BH473" i="2"/>
  <c r="AH489" i="4" l="1"/>
  <c r="AV487" i="4"/>
  <c r="BC487" i="4" s="1"/>
  <c r="AE490" i="4"/>
  <c r="AW487" i="4"/>
  <c r="BD487" i="4" s="1"/>
  <c r="BI487" i="4" s="1"/>
  <c r="AX487" i="4"/>
  <c r="BE487" i="4" s="1"/>
  <c r="BJ487" i="4" s="1"/>
  <c r="AR488" i="4"/>
  <c r="AQ488" i="4"/>
  <c r="K492" i="4"/>
  <c r="AK492" i="4" s="1"/>
  <c r="AM492" i="4" s="1"/>
  <c r="D493" i="4"/>
  <c r="BA486" i="4"/>
  <c r="BC486" i="4"/>
  <c r="AY486" i="4"/>
  <c r="AZ486" i="4"/>
  <c r="AT488" i="4"/>
  <c r="AS488" i="4"/>
  <c r="W491" i="4"/>
  <c r="U491" i="4"/>
  <c r="V491" i="4"/>
  <c r="AL489" i="4"/>
  <c r="AN489" i="4" s="1"/>
  <c r="AI489" i="4"/>
  <c r="Q492" i="4"/>
  <c r="AG490" i="4"/>
  <c r="AU488" i="4"/>
  <c r="AF490" i="4"/>
  <c r="AJ490" i="4" s="1"/>
  <c r="AJ489" i="4"/>
  <c r="AJ476" i="2"/>
  <c r="AV474" i="2"/>
  <c r="BC474" i="2" s="1"/>
  <c r="AW474" i="2"/>
  <c r="BD474" i="2" s="1"/>
  <c r="BI474" i="2" s="1"/>
  <c r="T479" i="2"/>
  <c r="U479" i="2" s="1"/>
  <c r="AJ475" i="2"/>
  <c r="AI476" i="2"/>
  <c r="N480" i="2"/>
  <c r="K480" i="2"/>
  <c r="AL475" i="2"/>
  <c r="AN475" i="2" s="1"/>
  <c r="AI475" i="2"/>
  <c r="AD477" i="2"/>
  <c r="AB477" i="2"/>
  <c r="AC477" i="2"/>
  <c r="AH475" i="2"/>
  <c r="D481" i="2"/>
  <c r="AA478" i="2"/>
  <c r="AL476" i="2"/>
  <c r="AN476" i="2" s="1"/>
  <c r="AO476" i="2" s="1"/>
  <c r="AR476" i="2" s="1"/>
  <c r="BB473" i="2"/>
  <c r="AI490" i="4" l="1"/>
  <c r="AV488" i="4"/>
  <c r="BC488" i="4" s="1"/>
  <c r="AY487" i="4"/>
  <c r="AZ487" i="4"/>
  <c r="BA487" i="4"/>
  <c r="AW488" i="4"/>
  <c r="BD488" i="4" s="1"/>
  <c r="BI488" i="4" s="1"/>
  <c r="AX488" i="4"/>
  <c r="BE488" i="4" s="1"/>
  <c r="BJ488" i="4" s="1"/>
  <c r="Z492" i="4"/>
  <c r="BG486" i="4"/>
  <c r="BL486" i="4" s="1"/>
  <c r="BF486" i="4"/>
  <c r="BK486" i="4" s="1"/>
  <c r="BH486" i="4"/>
  <c r="AO489" i="4"/>
  <c r="AS489" i="4" s="1"/>
  <c r="AL490" i="4"/>
  <c r="AN490" i="4" s="1"/>
  <c r="AH490" i="4"/>
  <c r="E493" i="4"/>
  <c r="K493" i="4" s="1"/>
  <c r="AA491" i="4"/>
  <c r="BB486" i="4"/>
  <c r="BH487" i="4"/>
  <c r="BF487" i="4"/>
  <c r="BK487" i="4" s="1"/>
  <c r="BG487" i="4"/>
  <c r="BL487" i="4" s="1"/>
  <c r="T492" i="4"/>
  <c r="BF474" i="2"/>
  <c r="BK474" i="2" s="1"/>
  <c r="W479" i="2"/>
  <c r="AY474" i="2"/>
  <c r="V479" i="2"/>
  <c r="AZ474" i="2"/>
  <c r="BA474" i="2"/>
  <c r="AK480" i="2"/>
  <c r="AM480" i="2" s="1"/>
  <c r="AF477" i="2"/>
  <c r="AP476" i="2"/>
  <c r="AQ476" i="2"/>
  <c r="AT476" i="2"/>
  <c r="AE477" i="2"/>
  <c r="AS476" i="2"/>
  <c r="AD478" i="2"/>
  <c r="AB478" i="2"/>
  <c r="AC478" i="2"/>
  <c r="AG477" i="2"/>
  <c r="T480" i="2"/>
  <c r="AO475" i="2"/>
  <c r="AP475" i="2" s="1"/>
  <c r="AU476" i="2"/>
  <c r="E481" i="2"/>
  <c r="N481" i="2" s="1"/>
  <c r="D482" i="2"/>
  <c r="Z480" i="2"/>
  <c r="BG474" i="2"/>
  <c r="BL474" i="2" s="1"/>
  <c r="BH474" i="2"/>
  <c r="BB487" i="4" l="1"/>
  <c r="BA488" i="4"/>
  <c r="AU489" i="4"/>
  <c r="AZ488" i="4"/>
  <c r="AP489" i="4"/>
  <c r="AY488" i="4"/>
  <c r="Q493" i="4"/>
  <c r="Z493" i="4" s="1"/>
  <c r="AO490" i="4"/>
  <c r="AU490" i="4" s="1"/>
  <c r="W492" i="4"/>
  <c r="U492" i="4"/>
  <c r="V492" i="4"/>
  <c r="AB491" i="4"/>
  <c r="AC491" i="4"/>
  <c r="AD491" i="4"/>
  <c r="N493" i="4"/>
  <c r="D494" i="4"/>
  <c r="AR489" i="4"/>
  <c r="AQ489" i="4"/>
  <c r="AT489" i="4"/>
  <c r="BG488" i="4"/>
  <c r="BL488" i="4" s="1"/>
  <c r="BF488" i="4"/>
  <c r="BK488" i="4" s="1"/>
  <c r="BH488" i="4"/>
  <c r="AA479" i="2"/>
  <c r="AD479" i="2" s="1"/>
  <c r="AH477" i="2"/>
  <c r="BB474" i="2"/>
  <c r="AV476" i="2"/>
  <c r="BC476" i="2" s="1"/>
  <c r="BH476" i="2" s="1"/>
  <c r="K481" i="2"/>
  <c r="T481" i="2" s="1"/>
  <c r="Q481" i="2"/>
  <c r="AT475" i="2"/>
  <c r="AF478" i="2"/>
  <c r="AW476" i="2"/>
  <c r="BD476" i="2" s="1"/>
  <c r="BI476" i="2" s="1"/>
  <c r="AS475" i="2"/>
  <c r="AR475" i="2"/>
  <c r="AQ475" i="2"/>
  <c r="E482" i="2"/>
  <c r="K482" i="2" s="1"/>
  <c r="N482" i="2"/>
  <c r="Q482" i="2"/>
  <c r="D483" i="2"/>
  <c r="AE478" i="2"/>
  <c r="AX476" i="2"/>
  <c r="BE476" i="2" s="1"/>
  <c r="BJ476" i="2" s="1"/>
  <c r="AL477" i="2"/>
  <c r="AN477" i="2" s="1"/>
  <c r="AO477" i="2" s="1"/>
  <c r="AI477" i="2"/>
  <c r="AU475" i="2"/>
  <c r="U480" i="2"/>
  <c r="W480" i="2"/>
  <c r="V480" i="2"/>
  <c r="AG478" i="2"/>
  <c r="AJ477" i="2"/>
  <c r="AC479" i="2" l="1"/>
  <c r="AT490" i="4"/>
  <c r="BB488" i="4"/>
  <c r="AE491" i="4"/>
  <c r="AS490" i="4"/>
  <c r="AB479" i="2"/>
  <c r="AE479" i="2" s="1"/>
  <c r="AX489" i="4"/>
  <c r="BE489" i="4" s="1"/>
  <c r="BJ489" i="4" s="1"/>
  <c r="AW489" i="4"/>
  <c r="BD489" i="4" s="1"/>
  <c r="BI489" i="4" s="1"/>
  <c r="AV489" i="4"/>
  <c r="AF491" i="4"/>
  <c r="AA492" i="4"/>
  <c r="E494" i="4"/>
  <c r="D495" i="4" s="1"/>
  <c r="Q494" i="4"/>
  <c r="K494" i="4"/>
  <c r="T493" i="4"/>
  <c r="AK493" i="4"/>
  <c r="AM493" i="4" s="1"/>
  <c r="AP490" i="4"/>
  <c r="AQ490" i="4"/>
  <c r="AG491" i="4"/>
  <c r="AR490" i="4"/>
  <c r="AH478" i="2"/>
  <c r="AJ478" i="2"/>
  <c r="AK481" i="2"/>
  <c r="AM481" i="2" s="1"/>
  <c r="AX475" i="2"/>
  <c r="BE475" i="2" s="1"/>
  <c r="BJ475" i="2" s="1"/>
  <c r="Z481" i="2"/>
  <c r="Z482" i="2"/>
  <c r="AY476" i="2"/>
  <c r="AZ476" i="2"/>
  <c r="BA476" i="2"/>
  <c r="AP477" i="2"/>
  <c r="BG476" i="2"/>
  <c r="BL476" i="2" s="1"/>
  <c r="AA480" i="2"/>
  <c r="AD480" i="2" s="1"/>
  <c r="AR477" i="2"/>
  <c r="BF476" i="2"/>
  <c r="BK476" i="2" s="1"/>
  <c r="E483" i="2"/>
  <c r="D484" i="2" s="1"/>
  <c r="AV475" i="2"/>
  <c r="AW475" i="2"/>
  <c r="BD475" i="2" s="1"/>
  <c r="BI475" i="2" s="1"/>
  <c r="AK482" i="2"/>
  <c r="AM482" i="2" s="1"/>
  <c r="T482" i="2"/>
  <c r="AI478" i="2"/>
  <c r="AL478" i="2"/>
  <c r="AN478" i="2" s="1"/>
  <c r="AT477" i="2"/>
  <c r="AS477" i="2"/>
  <c r="AQ477" i="2"/>
  <c r="AU477" i="2"/>
  <c r="W481" i="2"/>
  <c r="U481" i="2"/>
  <c r="V481" i="2"/>
  <c r="AF479" i="2" l="1"/>
  <c r="AJ479" i="2" s="1"/>
  <c r="AG479" i="2"/>
  <c r="AH491" i="4"/>
  <c r="AJ491" i="4"/>
  <c r="Z494" i="4"/>
  <c r="E495" i="4"/>
  <c r="D496" i="4" s="1"/>
  <c r="Q495" i="4"/>
  <c r="K495" i="4"/>
  <c r="AW490" i="4"/>
  <c r="BD490" i="4" s="1"/>
  <c r="BI490" i="4" s="1"/>
  <c r="AV490" i="4"/>
  <c r="AX490" i="4"/>
  <c r="BE490" i="4" s="1"/>
  <c r="BJ490" i="4" s="1"/>
  <c r="W493" i="4"/>
  <c r="U493" i="4"/>
  <c r="V493" i="4"/>
  <c r="AI491" i="4"/>
  <c r="BA489" i="4"/>
  <c r="AZ489" i="4"/>
  <c r="BC489" i="4"/>
  <c r="AY489" i="4"/>
  <c r="AL491" i="4"/>
  <c r="AN491" i="4" s="1"/>
  <c r="N494" i="4"/>
  <c r="AB492" i="4"/>
  <c r="AC492" i="4"/>
  <c r="AD492" i="4"/>
  <c r="BB476" i="2"/>
  <c r="AX477" i="2"/>
  <c r="BE477" i="2" s="1"/>
  <c r="BJ477" i="2" s="1"/>
  <c r="AC480" i="2"/>
  <c r="AB480" i="2"/>
  <c r="AW477" i="2"/>
  <c r="BD477" i="2" s="1"/>
  <c r="BI477" i="2" s="1"/>
  <c r="Q483" i="2"/>
  <c r="N483" i="2"/>
  <c r="K483" i="2"/>
  <c r="AA481" i="2"/>
  <c r="AB481" i="2" s="1"/>
  <c r="AI479" i="2"/>
  <c r="V482" i="2"/>
  <c r="U482" i="2"/>
  <c r="W482" i="2"/>
  <c r="BC475" i="2"/>
  <c r="AY475" i="2"/>
  <c r="BA475" i="2"/>
  <c r="AZ475" i="2"/>
  <c r="E484" i="2"/>
  <c r="Q484" i="2" s="1"/>
  <c r="N484" i="2"/>
  <c r="AO478" i="2"/>
  <c r="AS478" i="2" s="1"/>
  <c r="AV477" i="2"/>
  <c r="BC477" i="2" s="1"/>
  <c r="AL479" i="2" l="1"/>
  <c r="AN479" i="2" s="1"/>
  <c r="AH479" i="2"/>
  <c r="AF492" i="4"/>
  <c r="BB489" i="4"/>
  <c r="Z495" i="4"/>
  <c r="E496" i="4"/>
  <c r="D497" i="4" s="1"/>
  <c r="N496" i="4"/>
  <c r="Q496" i="4"/>
  <c r="AG492" i="4"/>
  <c r="T494" i="4"/>
  <c r="AK494" i="4"/>
  <c r="AM494" i="4" s="1"/>
  <c r="AO491" i="4"/>
  <c r="AT491" i="4" s="1"/>
  <c r="BA490" i="4"/>
  <c r="AZ490" i="4"/>
  <c r="BC490" i="4"/>
  <c r="AY490" i="4"/>
  <c r="AE492" i="4"/>
  <c r="BF489" i="4"/>
  <c r="BK489" i="4" s="1"/>
  <c r="BH489" i="4"/>
  <c r="BG489" i="4"/>
  <c r="BL489" i="4" s="1"/>
  <c r="AA493" i="4"/>
  <c r="N495" i="4"/>
  <c r="AF480" i="2"/>
  <c r="T483" i="2"/>
  <c r="W483" i="2" s="1"/>
  <c r="AE480" i="2"/>
  <c r="BF477" i="2"/>
  <c r="BK477" i="2" s="1"/>
  <c r="AK483" i="2"/>
  <c r="AM483" i="2" s="1"/>
  <c r="AG480" i="2"/>
  <c r="Z483" i="2"/>
  <c r="AD481" i="2"/>
  <c r="AC481" i="2"/>
  <c r="AP478" i="2"/>
  <c r="BG477" i="2"/>
  <c r="BL477" i="2" s="1"/>
  <c r="BH477" i="2"/>
  <c r="BA477" i="2"/>
  <c r="BB475" i="2"/>
  <c r="AU478" i="2"/>
  <c r="BF475" i="2"/>
  <c r="BK475" i="2" s="1"/>
  <c r="BH475" i="2"/>
  <c r="BG475" i="2"/>
  <c r="BL475" i="2" s="1"/>
  <c r="AY477" i="2"/>
  <c r="AZ477" i="2"/>
  <c r="AR478" i="2"/>
  <c r="K484" i="2"/>
  <c r="Z484" i="2" s="1"/>
  <c r="AT478" i="2"/>
  <c r="AQ478" i="2"/>
  <c r="D485" i="2"/>
  <c r="AA482" i="2"/>
  <c r="AO479" i="2"/>
  <c r="AP479" i="2" s="1"/>
  <c r="AJ492" i="4" l="1"/>
  <c r="AH492" i="4"/>
  <c r="AH480" i="2"/>
  <c r="U483" i="2"/>
  <c r="AU491" i="4"/>
  <c r="AR491" i="4"/>
  <c r="AJ480" i="2"/>
  <c r="AQ491" i="4"/>
  <c r="AP491" i="4"/>
  <c r="E497" i="4"/>
  <c r="D498" i="4" s="1"/>
  <c r="Q497" i="4"/>
  <c r="K497" i="4"/>
  <c r="BB490" i="4"/>
  <c r="W494" i="4"/>
  <c r="U494" i="4"/>
  <c r="V494" i="4"/>
  <c r="AB493" i="4"/>
  <c r="AC493" i="4"/>
  <c r="AD493" i="4"/>
  <c r="BH490" i="4"/>
  <c r="BG490" i="4"/>
  <c r="BL490" i="4" s="1"/>
  <c r="BF490" i="4"/>
  <c r="BK490" i="4" s="1"/>
  <c r="V483" i="2"/>
  <c r="T495" i="4"/>
  <c r="AK495" i="4"/>
  <c r="AM495" i="4" s="1"/>
  <c r="AL492" i="4"/>
  <c r="AN492" i="4" s="1"/>
  <c r="AI492" i="4"/>
  <c r="AS491" i="4"/>
  <c r="K496" i="4"/>
  <c r="AL480" i="2"/>
  <c r="AN480" i="2" s="1"/>
  <c r="AO480" i="2" s="1"/>
  <c r="AF481" i="2"/>
  <c r="AI480" i="2"/>
  <c r="BB477" i="2"/>
  <c r="AG481" i="2"/>
  <c r="AE481" i="2"/>
  <c r="AT479" i="2"/>
  <c r="AU479" i="2"/>
  <c r="AQ479" i="2"/>
  <c r="AS479" i="2"/>
  <c r="AR479" i="2"/>
  <c r="T484" i="2"/>
  <c r="AW478" i="2"/>
  <c r="BD478" i="2" s="1"/>
  <c r="BI478" i="2" s="1"/>
  <c r="AC482" i="2"/>
  <c r="AD482" i="2"/>
  <c r="AB482" i="2"/>
  <c r="E485" i="2"/>
  <c r="D486" i="2" s="1"/>
  <c r="N485" i="2"/>
  <c r="Q485" i="2"/>
  <c r="AK484" i="2"/>
  <c r="AM484" i="2" s="1"/>
  <c r="AX478" i="2"/>
  <c r="BE478" i="2" s="1"/>
  <c r="BJ478" i="2" s="1"/>
  <c r="AV478" i="2"/>
  <c r="AA483" i="2" l="1"/>
  <c r="AC483" i="2" s="1"/>
  <c r="AX491" i="4"/>
  <c r="BE491" i="4" s="1"/>
  <c r="BJ491" i="4" s="1"/>
  <c r="AW491" i="4"/>
  <c r="BD491" i="4" s="1"/>
  <c r="BI491" i="4" s="1"/>
  <c r="AP480" i="2"/>
  <c r="AV491" i="4"/>
  <c r="BC491" i="4" s="1"/>
  <c r="Z497" i="4"/>
  <c r="AE493" i="4"/>
  <c r="E498" i="4"/>
  <c r="D499" i="4" s="1"/>
  <c r="N498" i="4"/>
  <c r="Q498" i="4"/>
  <c r="W495" i="4"/>
  <c r="U495" i="4"/>
  <c r="V495" i="4"/>
  <c r="AA494" i="4"/>
  <c r="AG493" i="4"/>
  <c r="AI493" i="4" s="1"/>
  <c r="AK496" i="4"/>
  <c r="AM496" i="4" s="1"/>
  <c r="AO492" i="4"/>
  <c r="AR492" i="4" s="1"/>
  <c r="AF493" i="4"/>
  <c r="T496" i="4"/>
  <c r="Z496" i="4"/>
  <c r="N497" i="4"/>
  <c r="AH481" i="2"/>
  <c r="AQ480" i="2"/>
  <c r="AS480" i="2"/>
  <c r="AR480" i="2"/>
  <c r="AT480" i="2"/>
  <c r="AU480" i="2"/>
  <c r="AI481" i="2"/>
  <c r="AL481" i="2"/>
  <c r="AN481" i="2" s="1"/>
  <c r="AO481" i="2" s="1"/>
  <c r="AJ481" i="2"/>
  <c r="AD483" i="2"/>
  <c r="AW479" i="2"/>
  <c r="BD479" i="2" s="1"/>
  <c r="BI479" i="2" s="1"/>
  <c r="AX479" i="2"/>
  <c r="BE479" i="2" s="1"/>
  <c r="BJ479" i="2" s="1"/>
  <c r="AB483" i="2"/>
  <c r="AV479" i="2"/>
  <c r="BC479" i="2" s="1"/>
  <c r="AG482" i="2"/>
  <c r="AY478" i="2"/>
  <c r="BA478" i="2"/>
  <c r="AZ478" i="2"/>
  <c r="BC478" i="2"/>
  <c r="AF482" i="2"/>
  <c r="E486" i="2"/>
  <c r="D487" i="2" s="1"/>
  <c r="K485" i="2"/>
  <c r="T485" i="2" s="1"/>
  <c r="AE482" i="2"/>
  <c r="V484" i="2"/>
  <c r="U484" i="2"/>
  <c r="W484" i="2"/>
  <c r="AV480" i="2" l="1"/>
  <c r="BC480" i="2" s="1"/>
  <c r="BA491" i="4"/>
  <c r="AY491" i="4"/>
  <c r="AZ491" i="4"/>
  <c r="AJ493" i="4"/>
  <c r="AW480" i="2"/>
  <c r="BD480" i="2" s="1"/>
  <c r="BI480" i="2" s="1"/>
  <c r="AS492" i="4"/>
  <c r="E499" i="4"/>
  <c r="D500" i="4" s="1"/>
  <c r="K499" i="4"/>
  <c r="N499" i="4"/>
  <c r="AB494" i="4"/>
  <c r="AC494" i="4"/>
  <c r="AD494" i="4"/>
  <c r="W496" i="4"/>
  <c r="U496" i="4"/>
  <c r="V496" i="4"/>
  <c r="T497" i="4"/>
  <c r="AK497" i="4"/>
  <c r="AM497" i="4" s="1"/>
  <c r="AT492" i="4"/>
  <c r="AH493" i="4"/>
  <c r="AL493" i="4"/>
  <c r="AN493" i="4" s="1"/>
  <c r="AP492" i="4"/>
  <c r="AU492" i="4"/>
  <c r="AX492" i="4" s="1"/>
  <c r="BE492" i="4" s="1"/>
  <c r="BJ492" i="4" s="1"/>
  <c r="BH491" i="4"/>
  <c r="BG491" i="4"/>
  <c r="BL491" i="4" s="1"/>
  <c r="BF491" i="4"/>
  <c r="BK491" i="4" s="1"/>
  <c r="AQ492" i="4"/>
  <c r="AA495" i="4"/>
  <c r="K498" i="4"/>
  <c r="T498" i="4" s="1"/>
  <c r="AX480" i="2"/>
  <c r="BE480" i="2" s="1"/>
  <c r="BJ480" i="2" s="1"/>
  <c r="AQ481" i="2"/>
  <c r="AP481" i="2"/>
  <c r="AS481" i="2"/>
  <c r="AY479" i="2"/>
  <c r="AR481" i="2"/>
  <c r="BH480" i="2"/>
  <c r="AT481" i="2"/>
  <c r="AU481" i="2"/>
  <c r="AF483" i="2"/>
  <c r="AZ479" i="2"/>
  <c r="BA479" i="2"/>
  <c r="AE483" i="2"/>
  <c r="AG483" i="2"/>
  <c r="Z485" i="2"/>
  <c r="V485" i="2"/>
  <c r="W485" i="2"/>
  <c r="U485" i="2"/>
  <c r="BF478" i="2"/>
  <c r="BK478" i="2" s="1"/>
  <c r="BG478" i="2"/>
  <c r="BL478" i="2" s="1"/>
  <c r="BH478" i="2"/>
  <c r="AJ482" i="2"/>
  <c r="AH482" i="2"/>
  <c r="K486" i="2"/>
  <c r="AK485" i="2"/>
  <c r="AM485" i="2" s="1"/>
  <c r="E487" i="2"/>
  <c r="D488" i="2" s="1"/>
  <c r="K487" i="2"/>
  <c r="Q487" i="2"/>
  <c r="AL482" i="2"/>
  <c r="AN482" i="2" s="1"/>
  <c r="AO482" i="2" s="1"/>
  <c r="AI482" i="2"/>
  <c r="Q486" i="2"/>
  <c r="AA484" i="2"/>
  <c r="BF479" i="2"/>
  <c r="BK479" i="2" s="1"/>
  <c r="BH479" i="2"/>
  <c r="BG479" i="2"/>
  <c r="BL479" i="2" s="1"/>
  <c r="N486" i="2"/>
  <c r="BB478" i="2"/>
  <c r="BG480" i="2" l="1"/>
  <c r="BL480" i="2" s="1"/>
  <c r="BF480" i="2"/>
  <c r="BK480" i="2" s="1"/>
  <c r="AZ480" i="2"/>
  <c r="BB491" i="4"/>
  <c r="BA480" i="2"/>
  <c r="AY480" i="2"/>
  <c r="Z498" i="4"/>
  <c r="AK498" i="4"/>
  <c r="AM498" i="4" s="1"/>
  <c r="AE494" i="4"/>
  <c r="AW492" i="4"/>
  <c r="BD492" i="4" s="1"/>
  <c r="BI492" i="4" s="1"/>
  <c r="W498" i="4"/>
  <c r="U498" i="4"/>
  <c r="V498" i="4"/>
  <c r="D501" i="4"/>
  <c r="E500" i="4"/>
  <c r="K500" i="4"/>
  <c r="N500" i="4"/>
  <c r="Q500" i="4"/>
  <c r="AO493" i="4"/>
  <c r="AS493" i="4" s="1"/>
  <c r="AF494" i="4"/>
  <c r="T499" i="4"/>
  <c r="AK499" i="4"/>
  <c r="AM499" i="4" s="1"/>
  <c r="AV492" i="4"/>
  <c r="AB495" i="4"/>
  <c r="AC495" i="4"/>
  <c r="AD495" i="4"/>
  <c r="W497" i="4"/>
  <c r="U497" i="4"/>
  <c r="V497" i="4"/>
  <c r="AA496" i="4"/>
  <c r="AG494" i="4"/>
  <c r="Q499" i="4"/>
  <c r="Z499" i="4" s="1"/>
  <c r="BB479" i="2"/>
  <c r="Z486" i="2"/>
  <c r="AH483" i="2"/>
  <c r="AW481" i="2"/>
  <c r="BD481" i="2" s="1"/>
  <c r="BI481" i="2" s="1"/>
  <c r="AX481" i="2"/>
  <c r="BE481" i="2" s="1"/>
  <c r="BJ481" i="2" s="1"/>
  <c r="AV481" i="2"/>
  <c r="AT482" i="2"/>
  <c r="AQ482" i="2"/>
  <c r="Z487" i="2"/>
  <c r="AA485" i="2"/>
  <c r="AD485" i="2" s="1"/>
  <c r="N487" i="2"/>
  <c r="T487" i="2" s="1"/>
  <c r="AS482" i="2"/>
  <c r="AI483" i="2"/>
  <c r="AJ483" i="2"/>
  <c r="AL483" i="2"/>
  <c r="AN483" i="2" s="1"/>
  <c r="AU482" i="2"/>
  <c r="AK486" i="2"/>
  <c r="AM486" i="2" s="1"/>
  <c r="T486" i="2"/>
  <c r="AR482" i="2"/>
  <c r="AD484" i="2"/>
  <c r="AB484" i="2"/>
  <c r="AC484" i="2"/>
  <c r="AP482" i="2"/>
  <c r="E488" i="2"/>
  <c r="Q488" i="2" s="1"/>
  <c r="AJ494" i="4" l="1"/>
  <c r="BB480" i="2"/>
  <c r="AU493" i="4"/>
  <c r="Z500" i="4"/>
  <c r="AH494" i="4"/>
  <c r="AR493" i="4"/>
  <c r="AT493" i="4"/>
  <c r="AP493" i="4"/>
  <c r="AG495" i="4"/>
  <c r="AQ493" i="4"/>
  <c r="D502" i="4"/>
  <c r="E501" i="4"/>
  <c r="Q501" i="4"/>
  <c r="K501" i="4"/>
  <c r="N501" i="4"/>
  <c r="BC492" i="4"/>
  <c r="AY492" i="4"/>
  <c r="BA492" i="4"/>
  <c r="AZ492" i="4"/>
  <c r="T500" i="4"/>
  <c r="AK500" i="4"/>
  <c r="AM500" i="4" s="1"/>
  <c r="AI494" i="4"/>
  <c r="AA497" i="4"/>
  <c r="AF495" i="4"/>
  <c r="AA498" i="4"/>
  <c r="AB496" i="4"/>
  <c r="AC496" i="4"/>
  <c r="AD496" i="4"/>
  <c r="AL494" i="4"/>
  <c r="AN494" i="4" s="1"/>
  <c r="AE495" i="4"/>
  <c r="W499" i="4"/>
  <c r="U499" i="4"/>
  <c r="V499" i="4"/>
  <c r="AX482" i="2"/>
  <c r="BE482" i="2" s="1"/>
  <c r="BJ482" i="2" s="1"/>
  <c r="AW482" i="2"/>
  <c r="BD482" i="2" s="1"/>
  <c r="BI482" i="2" s="1"/>
  <c r="BC481" i="2"/>
  <c r="BA481" i="2"/>
  <c r="AY481" i="2"/>
  <c r="AZ481" i="2"/>
  <c r="AK487" i="2"/>
  <c r="AM487" i="2" s="1"/>
  <c r="AC485" i="2"/>
  <c r="AB485" i="2"/>
  <c r="AO483" i="2"/>
  <c r="AT483" i="2" s="1"/>
  <c r="AV482" i="2"/>
  <c r="AG484" i="2"/>
  <c r="W487" i="2"/>
  <c r="U487" i="2"/>
  <c r="V487" i="2"/>
  <c r="N488" i="2"/>
  <c r="K488" i="2"/>
  <c r="Z488" i="2" s="1"/>
  <c r="AF484" i="2"/>
  <c r="V486" i="2"/>
  <c r="U486" i="2"/>
  <c r="W486" i="2"/>
  <c r="D489" i="2"/>
  <c r="AE484" i="2"/>
  <c r="AW493" i="4" l="1"/>
  <c r="BD493" i="4" s="1"/>
  <c r="BI493" i="4" s="1"/>
  <c r="AX493" i="4"/>
  <c r="BE493" i="4" s="1"/>
  <c r="BJ493" i="4" s="1"/>
  <c r="AV493" i="4"/>
  <c r="BC493" i="4" s="1"/>
  <c r="BB492" i="4"/>
  <c r="AG496" i="4"/>
  <c r="BA482" i="2"/>
  <c r="AB498" i="4"/>
  <c r="AC498" i="4"/>
  <c r="AD498" i="4"/>
  <c r="W500" i="4"/>
  <c r="V500" i="4"/>
  <c r="U500" i="4"/>
  <c r="T501" i="4"/>
  <c r="AK501" i="4"/>
  <c r="AM501" i="4" s="1"/>
  <c r="D503" i="4"/>
  <c r="E502" i="4"/>
  <c r="N502" i="4" s="1"/>
  <c r="K502" i="4"/>
  <c r="AL495" i="4"/>
  <c r="AN495" i="4" s="1"/>
  <c r="AI495" i="4"/>
  <c r="AF496" i="4"/>
  <c r="BG492" i="4"/>
  <c r="BL492" i="4" s="1"/>
  <c r="BF492" i="4"/>
  <c r="BK492" i="4" s="1"/>
  <c r="BH492" i="4"/>
  <c r="AE496" i="4"/>
  <c r="AJ495" i="4"/>
  <c r="AH495" i="4"/>
  <c r="Z501" i="4"/>
  <c r="BA493" i="4"/>
  <c r="AA499" i="4"/>
  <c r="AO494" i="4"/>
  <c r="AR494" i="4" s="1"/>
  <c r="AB497" i="4"/>
  <c r="AC497" i="4"/>
  <c r="AD497" i="4"/>
  <c r="AY482" i="2"/>
  <c r="BB481" i="2"/>
  <c r="BC482" i="2"/>
  <c r="BF482" i="2" s="1"/>
  <c r="BK482" i="2" s="1"/>
  <c r="BF481" i="2"/>
  <c r="BK481" i="2" s="1"/>
  <c r="BG481" i="2"/>
  <c r="BL481" i="2" s="1"/>
  <c r="BH481" i="2"/>
  <c r="AZ482" i="2"/>
  <c r="AR483" i="2"/>
  <c r="AQ483" i="2"/>
  <c r="AE485" i="2"/>
  <c r="AG485" i="2"/>
  <c r="AS483" i="2"/>
  <c r="AF485" i="2"/>
  <c r="AA487" i="2"/>
  <c r="AC487" i="2" s="1"/>
  <c r="AP483" i="2"/>
  <c r="AU483" i="2"/>
  <c r="AA486" i="2"/>
  <c r="E489" i="2"/>
  <c r="D490" i="2" s="1"/>
  <c r="AJ484" i="2"/>
  <c r="AH484" i="2"/>
  <c r="AI484" i="2"/>
  <c r="AL484" i="2"/>
  <c r="AN484" i="2" s="1"/>
  <c r="AK488" i="2"/>
  <c r="AM488" i="2" s="1"/>
  <c r="T488" i="2"/>
  <c r="AY493" i="4" l="1"/>
  <c r="AZ493" i="4"/>
  <c r="AQ494" i="4"/>
  <c r="AE498" i="4"/>
  <c r="AE497" i="4"/>
  <c r="AU494" i="4"/>
  <c r="AT494" i="4"/>
  <c r="AJ496" i="4"/>
  <c r="T502" i="4"/>
  <c r="AK502" i="4"/>
  <c r="AM502" i="4" s="1"/>
  <c r="BF493" i="4"/>
  <c r="BK493" i="4" s="1"/>
  <c r="BH493" i="4"/>
  <c r="BG493" i="4"/>
  <c r="BL493" i="4" s="1"/>
  <c r="AO495" i="4"/>
  <c r="AT495" i="4" s="1"/>
  <c r="AA500" i="4"/>
  <c r="AF498" i="4"/>
  <c r="AJ498" i="4" s="1"/>
  <c r="D504" i="4"/>
  <c r="E503" i="4"/>
  <c r="Q503" i="4" s="1"/>
  <c r="N503" i="4"/>
  <c r="AG497" i="4"/>
  <c r="AS494" i="4"/>
  <c r="AB499" i="4"/>
  <c r="AC499" i="4"/>
  <c r="AD499" i="4"/>
  <c r="Q502" i="4"/>
  <c r="Z502" i="4" s="1"/>
  <c r="AF497" i="4"/>
  <c r="AP494" i="4"/>
  <c r="AL496" i="4"/>
  <c r="AN496" i="4" s="1"/>
  <c r="AI496" i="4"/>
  <c r="W501" i="4"/>
  <c r="V501" i="4"/>
  <c r="U501" i="4"/>
  <c r="AG498" i="4"/>
  <c r="AH496" i="4"/>
  <c r="AD487" i="2"/>
  <c r="BB482" i="2"/>
  <c r="BH482" i="2"/>
  <c r="BG482" i="2"/>
  <c r="BL482" i="2" s="1"/>
  <c r="AJ485" i="2"/>
  <c r="AV483" i="2"/>
  <c r="BC483" i="2" s="1"/>
  <c r="AL485" i="2"/>
  <c r="AN485" i="2" s="1"/>
  <c r="AO485" i="2" s="1"/>
  <c r="AI485" i="2"/>
  <c r="AX483" i="2"/>
  <c r="BE483" i="2" s="1"/>
  <c r="BJ483" i="2" s="1"/>
  <c r="AB487" i="2"/>
  <c r="AW483" i="2"/>
  <c r="BD483" i="2" s="1"/>
  <c r="BI483" i="2" s="1"/>
  <c r="AH485" i="2"/>
  <c r="E490" i="2"/>
  <c r="D491" i="2" s="1"/>
  <c r="N489" i="2"/>
  <c r="K489" i="2"/>
  <c r="AO484" i="2"/>
  <c r="AT484" i="2" s="1"/>
  <c r="U488" i="2"/>
  <c r="V488" i="2"/>
  <c r="W488" i="2"/>
  <c r="Q489" i="2"/>
  <c r="AD486" i="2"/>
  <c r="AC486" i="2"/>
  <c r="AB486" i="2"/>
  <c r="BB493" i="4" l="1"/>
  <c r="AE487" i="2"/>
  <c r="AJ497" i="4"/>
  <c r="AW494" i="4"/>
  <c r="BD494" i="4" s="1"/>
  <c r="BI494" i="4" s="1"/>
  <c r="AH497" i="4"/>
  <c r="AX494" i="4"/>
  <c r="BE494" i="4" s="1"/>
  <c r="BJ494" i="4" s="1"/>
  <c r="AV494" i="4"/>
  <c r="BC494" i="4" s="1"/>
  <c r="AF499" i="4"/>
  <c r="AH498" i="4"/>
  <c r="AQ495" i="4"/>
  <c r="AG499" i="4"/>
  <c r="AR495" i="4"/>
  <c r="AP495" i="4"/>
  <c r="W502" i="4"/>
  <c r="U502" i="4"/>
  <c r="V502" i="4"/>
  <c r="D505" i="4"/>
  <c r="E504" i="4"/>
  <c r="N504" i="4" s="1"/>
  <c r="Q504" i="4"/>
  <c r="K504" i="4"/>
  <c r="AI497" i="4"/>
  <c r="AA501" i="4"/>
  <c r="AO496" i="4"/>
  <c r="AT496" i="4" s="1"/>
  <c r="AE499" i="4"/>
  <c r="AI498" i="4"/>
  <c r="K503" i="4"/>
  <c r="Z503" i="4" s="1"/>
  <c r="AB500" i="4"/>
  <c r="AC500" i="4"/>
  <c r="AD500" i="4"/>
  <c r="AS495" i="4"/>
  <c r="AL497" i="4"/>
  <c r="AN497" i="4" s="1"/>
  <c r="AL498" i="4"/>
  <c r="AN498" i="4" s="1"/>
  <c r="AU495" i="4"/>
  <c r="AQ485" i="2"/>
  <c r="AG487" i="2"/>
  <c r="AP485" i="2"/>
  <c r="AU485" i="2"/>
  <c r="AR485" i="2"/>
  <c r="AF487" i="2"/>
  <c r="AS485" i="2"/>
  <c r="K490" i="2"/>
  <c r="AY483" i="2"/>
  <c r="AZ483" i="2"/>
  <c r="BA483" i="2"/>
  <c r="Q490" i="2"/>
  <c r="AT485" i="2"/>
  <c r="BF483" i="2"/>
  <c r="BK483" i="2" s="1"/>
  <c r="BH483" i="2"/>
  <c r="BG483" i="2"/>
  <c r="BL483" i="2" s="1"/>
  <c r="AG486" i="2"/>
  <c r="AU484" i="2"/>
  <c r="AR484" i="2"/>
  <c r="AA488" i="2"/>
  <c r="AE486" i="2"/>
  <c r="Z489" i="2"/>
  <c r="AP484" i="2"/>
  <c r="AK489" i="2"/>
  <c r="AM489" i="2" s="1"/>
  <c r="T489" i="2"/>
  <c r="E491" i="2"/>
  <c r="D492" i="2" s="1"/>
  <c r="Q491" i="2"/>
  <c r="N491" i="2"/>
  <c r="AF486" i="2"/>
  <c r="AQ484" i="2"/>
  <c r="AS484" i="2"/>
  <c r="N490" i="2"/>
  <c r="AJ487" i="2" l="1"/>
  <c r="AI487" i="2"/>
  <c r="AH499" i="4"/>
  <c r="BA494" i="4"/>
  <c r="AJ499" i="4"/>
  <c r="AZ494" i="4"/>
  <c r="AY494" i="4"/>
  <c r="AS496" i="4"/>
  <c r="AK503" i="4"/>
  <c r="AM503" i="4" s="1"/>
  <c r="AE500" i="4"/>
  <c r="T504" i="4"/>
  <c r="AK504" i="4"/>
  <c r="AM504" i="4" s="1"/>
  <c r="AL487" i="2"/>
  <c r="AN487" i="2" s="1"/>
  <c r="AO487" i="2" s="1"/>
  <c r="AR487" i="2" s="1"/>
  <c r="AF500" i="4"/>
  <c r="AU496" i="4"/>
  <c r="AQ496" i="4"/>
  <c r="BH494" i="4"/>
  <c r="BG494" i="4"/>
  <c r="BL494" i="4" s="1"/>
  <c r="BF494" i="4"/>
  <c r="BK494" i="4" s="1"/>
  <c r="AO498" i="4"/>
  <c r="AR498" i="4" s="1"/>
  <c r="AO497" i="4"/>
  <c r="AT497" i="4" s="1"/>
  <c r="AL499" i="4"/>
  <c r="AN499" i="4" s="1"/>
  <c r="AI499" i="4"/>
  <c r="E505" i="4"/>
  <c r="N505" i="4" s="1"/>
  <c r="AV495" i="4"/>
  <c r="AX495" i="4"/>
  <c r="BE495" i="4" s="1"/>
  <c r="BJ495" i="4" s="1"/>
  <c r="AW495" i="4"/>
  <c r="BD495" i="4" s="1"/>
  <c r="BI495" i="4" s="1"/>
  <c r="AP496" i="4"/>
  <c r="AB501" i="4"/>
  <c r="AC501" i="4"/>
  <c r="AD501" i="4"/>
  <c r="Z504" i="4"/>
  <c r="AA502" i="4"/>
  <c r="AV485" i="2"/>
  <c r="BC485" i="2" s="1"/>
  <c r="AG500" i="4"/>
  <c r="AR496" i="4"/>
  <c r="T503" i="4"/>
  <c r="AW485" i="2"/>
  <c r="BD485" i="2" s="1"/>
  <c r="BI485" i="2" s="1"/>
  <c r="AX485" i="2"/>
  <c r="BE485" i="2" s="1"/>
  <c r="BJ485" i="2" s="1"/>
  <c r="AH487" i="2"/>
  <c r="Z490" i="2"/>
  <c r="AJ486" i="2"/>
  <c r="BB483" i="2"/>
  <c r="W489" i="2"/>
  <c r="U489" i="2"/>
  <c r="V489" i="2"/>
  <c r="E492" i="2"/>
  <c r="Q492" i="2" s="1"/>
  <c r="K492" i="2"/>
  <c r="AL486" i="2"/>
  <c r="AN486" i="2" s="1"/>
  <c r="AI486" i="2"/>
  <c r="AD488" i="2"/>
  <c r="AC488" i="2"/>
  <c r="AB488" i="2"/>
  <c r="AV484" i="2"/>
  <c r="AX484" i="2"/>
  <c r="BE484" i="2" s="1"/>
  <c r="BJ484" i="2" s="1"/>
  <c r="AW484" i="2"/>
  <c r="BD484" i="2" s="1"/>
  <c r="BI484" i="2" s="1"/>
  <c r="T490" i="2"/>
  <c r="AK490" i="2"/>
  <c r="AM490" i="2" s="1"/>
  <c r="AH486" i="2"/>
  <c r="K491" i="2"/>
  <c r="T491" i="2" s="1"/>
  <c r="AJ500" i="4" l="1"/>
  <c r="AH500" i="4"/>
  <c r="BB494" i="4"/>
  <c r="AG501" i="4"/>
  <c r="AZ485" i="2"/>
  <c r="AR497" i="4"/>
  <c r="AQ497" i="4"/>
  <c r="AY485" i="2"/>
  <c r="AS497" i="4"/>
  <c r="AP497" i="4"/>
  <c r="AU497" i="4"/>
  <c r="AB502" i="4"/>
  <c r="AC502" i="4"/>
  <c r="AD502" i="4"/>
  <c r="AP498" i="4"/>
  <c r="W503" i="4"/>
  <c r="V503" i="4"/>
  <c r="U503" i="4"/>
  <c r="AF501" i="4"/>
  <c r="K505" i="4"/>
  <c r="D506" i="4"/>
  <c r="AO499" i="4"/>
  <c r="AQ499" i="4" s="1"/>
  <c r="AU498" i="4"/>
  <c r="AX498" i="4" s="1"/>
  <c r="BE498" i="4" s="1"/>
  <c r="BJ498" i="4" s="1"/>
  <c r="AS498" i="4"/>
  <c r="AX496" i="4"/>
  <c r="BE496" i="4" s="1"/>
  <c r="BJ496" i="4" s="1"/>
  <c r="AW496" i="4"/>
  <c r="BD496" i="4" s="1"/>
  <c r="BI496" i="4" s="1"/>
  <c r="AV496" i="4"/>
  <c r="AE501" i="4"/>
  <c r="Q505" i="4"/>
  <c r="AI500" i="4"/>
  <c r="AQ498" i="4"/>
  <c r="W504" i="4"/>
  <c r="U504" i="4"/>
  <c r="V504" i="4"/>
  <c r="BA485" i="2"/>
  <c r="AZ495" i="4"/>
  <c r="BC495" i="4"/>
  <c r="AY495" i="4"/>
  <c r="BA495" i="4"/>
  <c r="AL500" i="4"/>
  <c r="AN500" i="4" s="1"/>
  <c r="AT498" i="4"/>
  <c r="BF485" i="2"/>
  <c r="BK485" i="2" s="1"/>
  <c r="AQ487" i="2"/>
  <c r="Z491" i="2"/>
  <c r="AK491" i="2"/>
  <c r="AM491" i="2" s="1"/>
  <c r="V491" i="2"/>
  <c r="U491" i="2"/>
  <c r="W491" i="2"/>
  <c r="U490" i="2"/>
  <c r="W490" i="2"/>
  <c r="V490" i="2"/>
  <c r="AG488" i="2"/>
  <c r="AE488" i="2"/>
  <c r="AU487" i="2"/>
  <c r="AX487" i="2" s="1"/>
  <c r="BE487" i="2" s="1"/>
  <c r="BJ487" i="2" s="1"/>
  <c r="AF488" i="2"/>
  <c r="N492" i="2"/>
  <c r="AK492" i="2" s="1"/>
  <c r="AM492" i="2" s="1"/>
  <c r="AO486" i="2"/>
  <c r="AR486" i="2" s="1"/>
  <c r="Z492" i="2"/>
  <c r="AA489" i="2"/>
  <c r="AT487" i="2"/>
  <c r="AP487" i="2"/>
  <c r="AS487" i="2"/>
  <c r="AY484" i="2"/>
  <c r="BC484" i="2"/>
  <c r="BA484" i="2"/>
  <c r="AZ484" i="2"/>
  <c r="D493" i="2"/>
  <c r="BG485" i="2"/>
  <c r="BL485" i="2" s="1"/>
  <c r="BH485" i="2"/>
  <c r="Z505" i="4" l="1"/>
  <c r="BB485" i="2"/>
  <c r="AR499" i="4"/>
  <c r="AX497" i="4"/>
  <c r="BE497" i="4" s="1"/>
  <c r="BJ497" i="4" s="1"/>
  <c r="AW497" i="4"/>
  <c r="BD497" i="4" s="1"/>
  <c r="BI497" i="4" s="1"/>
  <c r="AT499" i="4"/>
  <c r="AV497" i="4"/>
  <c r="BC497" i="4" s="1"/>
  <c r="AU499" i="4"/>
  <c r="AE502" i="4"/>
  <c r="AJ501" i="4"/>
  <c r="AO500" i="4"/>
  <c r="AT500" i="4" s="1"/>
  <c r="BH495" i="4"/>
  <c r="BG495" i="4"/>
  <c r="BL495" i="4" s="1"/>
  <c r="BF495" i="4"/>
  <c r="BK495" i="4" s="1"/>
  <c r="AF502" i="4"/>
  <c r="AV498" i="4"/>
  <c r="AA504" i="4"/>
  <c r="AW498" i="4"/>
  <c r="BD498" i="4" s="1"/>
  <c r="BI498" i="4" s="1"/>
  <c r="AL501" i="4"/>
  <c r="AN501" i="4" s="1"/>
  <c r="AI501" i="4"/>
  <c r="AS499" i="4"/>
  <c r="AP499" i="4"/>
  <c r="AA503" i="4"/>
  <c r="AH501" i="4"/>
  <c r="AK505" i="4"/>
  <c r="AM505" i="4" s="1"/>
  <c r="BB495" i="4"/>
  <c r="BC496" i="4"/>
  <c r="AY496" i="4"/>
  <c r="BA496" i="4"/>
  <c r="AZ496" i="4"/>
  <c r="E506" i="4"/>
  <c r="D507" i="4" s="1"/>
  <c r="N506" i="4"/>
  <c r="Q506" i="4"/>
  <c r="AG502" i="4"/>
  <c r="T505" i="4"/>
  <c r="AP486" i="2"/>
  <c r="AJ488" i="2"/>
  <c r="AA491" i="2"/>
  <c r="AD491" i="2" s="1"/>
  <c r="AB489" i="2"/>
  <c r="AC489" i="2"/>
  <c r="AD489" i="2"/>
  <c r="BF484" i="2"/>
  <c r="BK484" i="2" s="1"/>
  <c r="BH484" i="2"/>
  <c r="BG484" i="2"/>
  <c r="BL484" i="2" s="1"/>
  <c r="AQ486" i="2"/>
  <c r="AT486" i="2"/>
  <c r="AL488" i="2"/>
  <c r="AN488" i="2" s="1"/>
  <c r="AI488" i="2"/>
  <c r="AA490" i="2"/>
  <c r="AU486" i="2"/>
  <c r="AX486" i="2" s="1"/>
  <c r="BE486" i="2" s="1"/>
  <c r="BJ486" i="2" s="1"/>
  <c r="T492" i="2"/>
  <c r="E493" i="2"/>
  <c r="N493" i="2" s="1"/>
  <c r="Q493" i="2"/>
  <c r="K493" i="2"/>
  <c r="BB484" i="2"/>
  <c r="AS486" i="2"/>
  <c r="AH488" i="2"/>
  <c r="AW487" i="2"/>
  <c r="BD487" i="2" s="1"/>
  <c r="BI487" i="2" s="1"/>
  <c r="AV487" i="2"/>
  <c r="AQ500" i="4" l="1"/>
  <c r="AW499" i="4"/>
  <c r="BD499" i="4" s="1"/>
  <c r="BI499" i="4" s="1"/>
  <c r="BA497" i="4"/>
  <c r="AZ497" i="4"/>
  <c r="AV499" i="4"/>
  <c r="BC499" i="4" s="1"/>
  <c r="AX499" i="4"/>
  <c r="BE499" i="4" s="1"/>
  <c r="BJ499" i="4" s="1"/>
  <c r="AY497" i="4"/>
  <c r="AR500" i="4"/>
  <c r="AC491" i="2"/>
  <c r="AJ502" i="4"/>
  <c r="AU500" i="4"/>
  <c r="AH502" i="4"/>
  <c r="AI502" i="4"/>
  <c r="AS500" i="4"/>
  <c r="AL502" i="4"/>
  <c r="AN502" i="4" s="1"/>
  <c r="AO502" i="4" s="1"/>
  <c r="AP500" i="4"/>
  <c r="E507" i="4"/>
  <c r="D508" i="4" s="1"/>
  <c r="Q507" i="4"/>
  <c r="K507" i="4"/>
  <c r="BG496" i="4"/>
  <c r="BL496" i="4" s="1"/>
  <c r="BF496" i="4"/>
  <c r="BK496" i="4" s="1"/>
  <c r="BH496" i="4"/>
  <c r="AO501" i="4"/>
  <c r="AU501" i="4" s="1"/>
  <c r="AB504" i="4"/>
  <c r="AC504" i="4"/>
  <c r="AD504" i="4"/>
  <c r="BA498" i="4"/>
  <c r="AZ498" i="4"/>
  <c r="BC498" i="4"/>
  <c r="AY498" i="4"/>
  <c r="W505" i="4"/>
  <c r="U505" i="4"/>
  <c r="V505" i="4"/>
  <c r="AB503" i="4"/>
  <c r="AC503" i="4"/>
  <c r="AD503" i="4"/>
  <c r="BF497" i="4"/>
  <c r="BK497" i="4" s="1"/>
  <c r="BH497" i="4"/>
  <c r="BG497" i="4"/>
  <c r="BL497" i="4" s="1"/>
  <c r="K506" i="4"/>
  <c r="Z506" i="4" s="1"/>
  <c r="BB496" i="4"/>
  <c r="Z493" i="2"/>
  <c r="D494" i="2"/>
  <c r="AB491" i="2"/>
  <c r="T493" i="2"/>
  <c r="V493" i="2" s="1"/>
  <c r="AF489" i="2"/>
  <c r="E494" i="2"/>
  <c r="D495" i="2" s="1"/>
  <c r="N494" i="2"/>
  <c r="AC490" i="2"/>
  <c r="AB490" i="2"/>
  <c r="AD490" i="2"/>
  <c r="AW486" i="2"/>
  <c r="BD486" i="2" s="1"/>
  <c r="BI486" i="2" s="1"/>
  <c r="W492" i="2"/>
  <c r="V492" i="2"/>
  <c r="U492" i="2"/>
  <c r="AG489" i="2"/>
  <c r="AV486" i="2"/>
  <c r="AO488" i="2"/>
  <c r="AQ488" i="2" s="1"/>
  <c r="BC487" i="2"/>
  <c r="BA487" i="2"/>
  <c r="AZ487" i="2"/>
  <c r="AY487" i="2"/>
  <c r="AK493" i="2"/>
  <c r="AM493" i="2" s="1"/>
  <c r="AE489" i="2"/>
  <c r="AS502" i="4" l="1"/>
  <c r="BB497" i="4"/>
  <c r="AG491" i="2"/>
  <c r="AY499" i="4"/>
  <c r="AW500" i="4"/>
  <c r="BD500" i="4" s="1"/>
  <c r="BI500" i="4" s="1"/>
  <c r="AF491" i="2"/>
  <c r="BA499" i="4"/>
  <c r="AX500" i="4"/>
  <c r="BE500" i="4" s="1"/>
  <c r="BJ500" i="4" s="1"/>
  <c r="AT488" i="2"/>
  <c r="AP501" i="4"/>
  <c r="Z507" i="4"/>
  <c r="AV500" i="4"/>
  <c r="AT501" i="4"/>
  <c r="AQ501" i="4"/>
  <c r="AZ499" i="4"/>
  <c r="AG503" i="4"/>
  <c r="AT502" i="4"/>
  <c r="AR501" i="4"/>
  <c r="AX501" i="4" s="1"/>
  <c r="BE501" i="4" s="1"/>
  <c r="BJ501" i="4" s="1"/>
  <c r="AS501" i="4"/>
  <c r="AG504" i="4"/>
  <c r="E508" i="4"/>
  <c r="Q508" i="4" s="1"/>
  <c r="BH498" i="4"/>
  <c r="BG498" i="4"/>
  <c r="BL498" i="4" s="1"/>
  <c r="BF498" i="4"/>
  <c r="BK498" i="4" s="1"/>
  <c r="AR502" i="4"/>
  <c r="AP502" i="4"/>
  <c r="AF504" i="4"/>
  <c r="BH499" i="4"/>
  <c r="BG499" i="4"/>
  <c r="BL499" i="4" s="1"/>
  <c r="BF499" i="4"/>
  <c r="BK499" i="4" s="1"/>
  <c r="AE503" i="4"/>
  <c r="AA505" i="4"/>
  <c r="AQ502" i="4"/>
  <c r="AK506" i="4"/>
  <c r="AM506" i="4" s="1"/>
  <c r="AE504" i="4"/>
  <c r="AF503" i="4"/>
  <c r="BB498" i="4"/>
  <c r="AU502" i="4"/>
  <c r="T506" i="4"/>
  <c r="N507" i="4"/>
  <c r="AH489" i="2"/>
  <c r="AR488" i="2"/>
  <c r="AE491" i="2"/>
  <c r="U493" i="2"/>
  <c r="AG490" i="2"/>
  <c r="W493" i="2"/>
  <c r="AU488" i="2"/>
  <c r="AP488" i="2"/>
  <c r="AH491" i="2"/>
  <c r="Q494" i="2"/>
  <c r="AS488" i="2"/>
  <c r="AL489" i="2"/>
  <c r="AN489" i="2" s="1"/>
  <c r="AI489" i="2"/>
  <c r="AA492" i="2"/>
  <c r="BC486" i="2"/>
  <c r="BA486" i="2"/>
  <c r="AZ486" i="2"/>
  <c r="AY486" i="2"/>
  <c r="AE490" i="2"/>
  <c r="BB487" i="2"/>
  <c r="AF490" i="2"/>
  <c r="E495" i="2"/>
  <c r="D496" i="2" s="1"/>
  <c r="AJ489" i="2"/>
  <c r="BF487" i="2"/>
  <c r="BK487" i="2" s="1"/>
  <c r="BH487" i="2"/>
  <c r="BG487" i="2"/>
  <c r="BL487" i="2" s="1"/>
  <c r="K494" i="2"/>
  <c r="AJ491" i="2" l="1"/>
  <c r="BB499" i="4"/>
  <c r="AZ500" i="4"/>
  <c r="AW501" i="4"/>
  <c r="BD501" i="4" s="1"/>
  <c r="BI501" i="4" s="1"/>
  <c r="BA500" i="4"/>
  <c r="AV501" i="4"/>
  <c r="BC501" i="4" s="1"/>
  <c r="AI491" i="2"/>
  <c r="AL491" i="2"/>
  <c r="AN491" i="2" s="1"/>
  <c r="AO491" i="2" s="1"/>
  <c r="AS491" i="2" s="1"/>
  <c r="AY500" i="4"/>
  <c r="BC500" i="4"/>
  <c r="BF500" i="4" s="1"/>
  <c r="BK500" i="4" s="1"/>
  <c r="AJ503" i="4"/>
  <c r="AW488" i="2"/>
  <c r="BD488" i="2" s="1"/>
  <c r="BI488" i="2" s="1"/>
  <c r="AJ504" i="4"/>
  <c r="BG500" i="4"/>
  <c r="BL500" i="4" s="1"/>
  <c r="N508" i="4"/>
  <c r="T507" i="4"/>
  <c r="AK507" i="4"/>
  <c r="AM507" i="4" s="1"/>
  <c r="AB505" i="4"/>
  <c r="AC505" i="4"/>
  <c r="AD505" i="4"/>
  <c r="AH504" i="4"/>
  <c r="AH503" i="4"/>
  <c r="W506" i="4"/>
  <c r="U506" i="4"/>
  <c r="V506" i="4"/>
  <c r="AL504" i="4"/>
  <c r="AN504" i="4" s="1"/>
  <c r="AI504" i="4"/>
  <c r="AW502" i="4"/>
  <c r="BD502" i="4" s="1"/>
  <c r="BI502" i="4" s="1"/>
  <c r="AV502" i="4"/>
  <c r="AX502" i="4"/>
  <c r="BE502" i="4" s="1"/>
  <c r="BJ502" i="4" s="1"/>
  <c r="K508" i="4"/>
  <c r="D509" i="4"/>
  <c r="AL503" i="4"/>
  <c r="AN503" i="4" s="1"/>
  <c r="AI503" i="4"/>
  <c r="AX488" i="2"/>
  <c r="BE488" i="2" s="1"/>
  <c r="BJ488" i="2" s="1"/>
  <c r="AV488" i="2"/>
  <c r="BC488" i="2" s="1"/>
  <c r="AA493" i="2"/>
  <c r="AD493" i="2" s="1"/>
  <c r="Z494" i="2"/>
  <c r="AH490" i="2"/>
  <c r="BB486" i="2"/>
  <c r="AK494" i="2"/>
  <c r="AM494" i="2" s="1"/>
  <c r="N495" i="2"/>
  <c r="AO489" i="2"/>
  <c r="AP489" i="2" s="1"/>
  <c r="T494" i="2"/>
  <c r="K495" i="2"/>
  <c r="E496" i="2"/>
  <c r="Q496" i="2" s="1"/>
  <c r="D497" i="2"/>
  <c r="N496" i="2"/>
  <c r="AL490" i="2"/>
  <c r="AN490" i="2" s="1"/>
  <c r="AI490" i="2"/>
  <c r="BH486" i="2"/>
  <c r="BG486" i="2"/>
  <c r="BL486" i="2" s="1"/>
  <c r="BF486" i="2"/>
  <c r="BK486" i="2" s="1"/>
  <c r="AJ490" i="2"/>
  <c r="Q495" i="2"/>
  <c r="AD492" i="2"/>
  <c r="AC492" i="2"/>
  <c r="AB492" i="2"/>
  <c r="AZ501" i="4" l="1"/>
  <c r="BA501" i="4"/>
  <c r="AY501" i="4"/>
  <c r="BB501" i="4" s="1"/>
  <c r="AC493" i="2"/>
  <c r="BB500" i="4"/>
  <c r="BH500" i="4"/>
  <c r="AG505" i="4"/>
  <c r="E509" i="4"/>
  <c r="D510" i="4" s="1"/>
  <c r="Q509" i="4"/>
  <c r="AA506" i="4"/>
  <c r="AF505" i="4"/>
  <c r="AH505" i="4" s="1"/>
  <c r="W507" i="4"/>
  <c r="U507" i="4"/>
  <c r="V507" i="4"/>
  <c r="AO503" i="4"/>
  <c r="AR503" i="4" s="1"/>
  <c r="AO504" i="4"/>
  <c r="AU504" i="4" s="1"/>
  <c r="AE505" i="4"/>
  <c r="T508" i="4"/>
  <c r="AK508" i="4"/>
  <c r="AM508" i="4" s="1"/>
  <c r="BF501" i="4"/>
  <c r="BK501" i="4" s="1"/>
  <c r="BH501" i="4"/>
  <c r="BG501" i="4"/>
  <c r="BL501" i="4" s="1"/>
  <c r="BA502" i="4"/>
  <c r="AZ502" i="4"/>
  <c r="BC502" i="4"/>
  <c r="AY502" i="4"/>
  <c r="Z508" i="4"/>
  <c r="AY488" i="2"/>
  <c r="AZ488" i="2"/>
  <c r="AB493" i="2"/>
  <c r="BA488" i="2"/>
  <c r="Z495" i="2"/>
  <c r="AQ491" i="2"/>
  <c r="AU489" i="2"/>
  <c r="AE492" i="2"/>
  <c r="AP491" i="2"/>
  <c r="AR489" i="2"/>
  <c r="AT489" i="2"/>
  <c r="AS489" i="2"/>
  <c r="AF492" i="2"/>
  <c r="E497" i="2"/>
  <c r="K497" i="2" s="1"/>
  <c r="AG492" i="2"/>
  <c r="AT491" i="2"/>
  <c r="AO490" i="2"/>
  <c r="AR490" i="2" s="1"/>
  <c r="V494" i="2"/>
  <c r="W494" i="2"/>
  <c r="U494" i="2"/>
  <c r="AR491" i="2"/>
  <c r="AU491" i="2"/>
  <c r="K496" i="2"/>
  <c r="T496" i="2" s="1"/>
  <c r="AQ489" i="2"/>
  <c r="T495" i="2"/>
  <c r="AK495" i="2"/>
  <c r="AM495" i="2" s="1"/>
  <c r="BG488" i="2"/>
  <c r="BL488" i="2" s="1"/>
  <c r="BF488" i="2"/>
  <c r="BK488" i="2" s="1"/>
  <c r="BH488" i="2"/>
  <c r="AF493" i="2" l="1"/>
  <c r="AU503" i="4"/>
  <c r="AS504" i="4"/>
  <c r="AT504" i="4"/>
  <c r="AQ503" i="4"/>
  <c r="AQ504" i="4"/>
  <c r="AP504" i="4"/>
  <c r="AT503" i="4"/>
  <c r="AP503" i="4"/>
  <c r="AR504" i="4"/>
  <c r="AX504" i="4" s="1"/>
  <c r="BE504" i="4" s="1"/>
  <c r="BJ504" i="4" s="1"/>
  <c r="AS503" i="4"/>
  <c r="E510" i="4"/>
  <c r="K510" i="4" s="1"/>
  <c r="AL505" i="4"/>
  <c r="AN505" i="4" s="1"/>
  <c r="AI505" i="4"/>
  <c r="K509" i="4"/>
  <c r="Z509" i="4" s="1"/>
  <c r="AA507" i="4"/>
  <c r="AB506" i="4"/>
  <c r="AC506" i="4"/>
  <c r="AD506" i="4"/>
  <c r="BB502" i="4"/>
  <c r="AX503" i="4"/>
  <c r="BE503" i="4" s="1"/>
  <c r="BJ503" i="4" s="1"/>
  <c r="BH502" i="4"/>
  <c r="BG502" i="4"/>
  <c r="BL502" i="4" s="1"/>
  <c r="BF502" i="4"/>
  <c r="BK502" i="4" s="1"/>
  <c r="W508" i="4"/>
  <c r="U508" i="4"/>
  <c r="V508" i="4"/>
  <c r="AJ505" i="4"/>
  <c r="N509" i="4"/>
  <c r="BB488" i="2"/>
  <c r="AV489" i="2"/>
  <c r="BC489" i="2" s="1"/>
  <c r="AE493" i="2"/>
  <c r="AJ493" i="2" s="1"/>
  <c r="AG493" i="2"/>
  <c r="AH493" i="2" s="1"/>
  <c r="AX489" i="2"/>
  <c r="BE489" i="2" s="1"/>
  <c r="BJ489" i="2" s="1"/>
  <c r="AT490" i="2"/>
  <c r="AW489" i="2"/>
  <c r="BD489" i="2" s="1"/>
  <c r="BI489" i="2" s="1"/>
  <c r="AJ492" i="2"/>
  <c r="AU490" i="2"/>
  <c r="AS490" i="2"/>
  <c r="Z496" i="2"/>
  <c r="AA494" i="2"/>
  <c r="AB494" i="2" s="1"/>
  <c r="AQ490" i="2"/>
  <c r="AW490" i="2" s="1"/>
  <c r="BD490" i="2" s="1"/>
  <c r="BI490" i="2" s="1"/>
  <c r="AP490" i="2"/>
  <c r="AH492" i="2"/>
  <c r="V495" i="2"/>
  <c r="W495" i="2"/>
  <c r="U495" i="2"/>
  <c r="W496" i="2"/>
  <c r="V496" i="2"/>
  <c r="U496" i="2"/>
  <c r="AX491" i="2"/>
  <c r="BE491" i="2" s="1"/>
  <c r="BJ491" i="2" s="1"/>
  <c r="AW491" i="2"/>
  <c r="BD491" i="2" s="1"/>
  <c r="BI491" i="2" s="1"/>
  <c r="AV491" i="2"/>
  <c r="N497" i="2"/>
  <c r="AK496" i="2"/>
  <c r="AM496" i="2" s="1"/>
  <c r="D498" i="2"/>
  <c r="Q497" i="2"/>
  <c r="Z497" i="2" s="1"/>
  <c r="AI492" i="2"/>
  <c r="AL492" i="2"/>
  <c r="AN492" i="2" s="1"/>
  <c r="AW504" i="4" l="1"/>
  <c r="BD504" i="4" s="1"/>
  <c r="BI504" i="4" s="1"/>
  <c r="AV503" i="4"/>
  <c r="BA503" i="4" s="1"/>
  <c r="AW503" i="4"/>
  <c r="BD503" i="4" s="1"/>
  <c r="BI503" i="4" s="1"/>
  <c r="AD494" i="2"/>
  <c r="AZ489" i="2"/>
  <c r="AG506" i="4"/>
  <c r="AV504" i="4"/>
  <c r="AZ504" i="4" s="1"/>
  <c r="AC494" i="2"/>
  <c r="AE494" i="2" s="1"/>
  <c r="AO505" i="4"/>
  <c r="AU505" i="4" s="1"/>
  <c r="Q510" i="4"/>
  <c r="Z510" i="4" s="1"/>
  <c r="AA508" i="4"/>
  <c r="BC503" i="4"/>
  <c r="AF506" i="4"/>
  <c r="AB507" i="4"/>
  <c r="AC507" i="4"/>
  <c r="AD507" i="4"/>
  <c r="N510" i="4"/>
  <c r="D511" i="4"/>
  <c r="AL493" i="2"/>
  <c r="AN493" i="2" s="1"/>
  <c r="AO493" i="2" s="1"/>
  <c r="AR493" i="2" s="1"/>
  <c r="T509" i="4"/>
  <c r="AK509" i="4"/>
  <c r="AM509" i="4" s="1"/>
  <c r="AE506" i="4"/>
  <c r="AI493" i="2"/>
  <c r="BA489" i="2"/>
  <c r="AY489" i="2"/>
  <c r="AV490" i="2"/>
  <c r="AX490" i="2"/>
  <c r="BE490" i="2" s="1"/>
  <c r="BJ490" i="2" s="1"/>
  <c r="AK497" i="2"/>
  <c r="AM497" i="2" s="1"/>
  <c r="T497" i="2"/>
  <c r="AA495" i="2"/>
  <c r="E498" i="2"/>
  <c r="K498" i="2" s="1"/>
  <c r="N498" i="2"/>
  <c r="AA496" i="2"/>
  <c r="AO492" i="2"/>
  <c r="AT492" i="2" s="1"/>
  <c r="BF489" i="2"/>
  <c r="BK489" i="2" s="1"/>
  <c r="BH489" i="2"/>
  <c r="BG489" i="2"/>
  <c r="BL489" i="2" s="1"/>
  <c r="AZ491" i="2"/>
  <c r="BC491" i="2"/>
  <c r="AY491" i="2"/>
  <c r="BA491" i="2"/>
  <c r="AF494" i="2" l="1"/>
  <c r="AY503" i="4"/>
  <c r="AZ503" i="4"/>
  <c r="AG494" i="2"/>
  <c r="AL494" i="2" s="1"/>
  <c r="AN494" i="2" s="1"/>
  <c r="BA504" i="4"/>
  <c r="AY504" i="4"/>
  <c r="BC504" i="4"/>
  <c r="BH504" i="4" s="1"/>
  <c r="AE507" i="4"/>
  <c r="AH506" i="4"/>
  <c r="AP505" i="4"/>
  <c r="E511" i="4"/>
  <c r="D512" i="4" s="1"/>
  <c r="Q511" i="4"/>
  <c r="K511" i="4"/>
  <c r="AB508" i="4"/>
  <c r="AC508" i="4"/>
  <c r="AD508" i="4"/>
  <c r="T510" i="4"/>
  <c r="AK510" i="4"/>
  <c r="AM510" i="4" s="1"/>
  <c r="AR505" i="4"/>
  <c r="W509" i="4"/>
  <c r="V509" i="4"/>
  <c r="U509" i="4"/>
  <c r="AG507" i="4"/>
  <c r="AJ506" i="4"/>
  <c r="BH503" i="4"/>
  <c r="BG503" i="4"/>
  <c r="BL503" i="4" s="1"/>
  <c r="BF503" i="4"/>
  <c r="BK503" i="4" s="1"/>
  <c r="AS505" i="4"/>
  <c r="AT505" i="4"/>
  <c r="AL506" i="4"/>
  <c r="AN506" i="4" s="1"/>
  <c r="AI506" i="4"/>
  <c r="AF507" i="4"/>
  <c r="AQ505" i="4"/>
  <c r="BB489" i="2"/>
  <c r="AP492" i="2"/>
  <c r="AR492" i="2"/>
  <c r="BA490" i="2"/>
  <c r="BC490" i="2"/>
  <c r="BF490" i="2" s="1"/>
  <c r="BK490" i="2" s="1"/>
  <c r="AZ490" i="2"/>
  <c r="AY490" i="2"/>
  <c r="AU492" i="2"/>
  <c r="AQ492" i="2"/>
  <c r="Q498" i="2"/>
  <c r="Z498" i="2" s="1"/>
  <c r="AS492" i="2"/>
  <c r="D499" i="2"/>
  <c r="E499" i="2" s="1"/>
  <c r="D500" i="2" s="1"/>
  <c r="AT493" i="2"/>
  <c r="AP493" i="2"/>
  <c r="BB491" i="2"/>
  <c r="AC496" i="2"/>
  <c r="AB496" i="2"/>
  <c r="AD496" i="2"/>
  <c r="AB495" i="2"/>
  <c r="AC495" i="2"/>
  <c r="AD495" i="2"/>
  <c r="AU493" i="2"/>
  <c r="AX493" i="2" s="1"/>
  <c r="BE493" i="2" s="1"/>
  <c r="BJ493" i="2" s="1"/>
  <c r="AS493" i="2"/>
  <c r="BF491" i="2"/>
  <c r="BK491" i="2" s="1"/>
  <c r="BH491" i="2"/>
  <c r="BG491" i="2"/>
  <c r="BL491" i="2" s="1"/>
  <c r="AI494" i="2"/>
  <c r="AK498" i="2"/>
  <c r="AM498" i="2" s="1"/>
  <c r="T498" i="2"/>
  <c r="AJ494" i="2"/>
  <c r="V497" i="2"/>
  <c r="W497" i="2"/>
  <c r="U497" i="2"/>
  <c r="AQ493" i="2"/>
  <c r="AH494" i="2" l="1"/>
  <c r="BB503" i="4"/>
  <c r="AJ507" i="4"/>
  <c r="BF504" i="4"/>
  <c r="BK504" i="4" s="1"/>
  <c r="BB504" i="4"/>
  <c r="BG504" i="4"/>
  <c r="BL504" i="4" s="1"/>
  <c r="AX492" i="2"/>
  <c r="BE492" i="2" s="1"/>
  <c r="BJ492" i="2" s="1"/>
  <c r="AG508" i="4"/>
  <c r="Z511" i="4"/>
  <c r="E512" i="4"/>
  <c r="D513" i="4" s="1"/>
  <c r="N512" i="4"/>
  <c r="Q512" i="4"/>
  <c r="AO506" i="4"/>
  <c r="AT506" i="4" s="1"/>
  <c r="AH507" i="4"/>
  <c r="W510" i="4"/>
  <c r="U510" i="4"/>
  <c r="V510" i="4"/>
  <c r="AA509" i="4"/>
  <c r="AX505" i="4"/>
  <c r="BE505" i="4" s="1"/>
  <c r="BJ505" i="4" s="1"/>
  <c r="AW505" i="4"/>
  <c r="BD505" i="4" s="1"/>
  <c r="BI505" i="4" s="1"/>
  <c r="AV505" i="4"/>
  <c r="AI507" i="4"/>
  <c r="AF508" i="4"/>
  <c r="AL507" i="4"/>
  <c r="AN507" i="4" s="1"/>
  <c r="AE508" i="4"/>
  <c r="N511" i="4"/>
  <c r="AV492" i="2"/>
  <c r="BC492" i="2" s="1"/>
  <c r="BH490" i="2"/>
  <c r="BG490" i="2"/>
  <c r="BL490" i="2" s="1"/>
  <c r="BB490" i="2"/>
  <c r="AW492" i="2"/>
  <c r="BD492" i="2" s="1"/>
  <c r="BI492" i="2" s="1"/>
  <c r="AG496" i="2"/>
  <c r="AG495" i="2"/>
  <c r="AV493" i="2"/>
  <c r="AO494" i="2"/>
  <c r="AP494" i="2" s="1"/>
  <c r="AW493" i="2"/>
  <c r="BD493" i="2" s="1"/>
  <c r="BI493" i="2" s="1"/>
  <c r="AE496" i="2"/>
  <c r="Q499" i="2"/>
  <c r="W498" i="2"/>
  <c r="U498" i="2"/>
  <c r="V498" i="2"/>
  <c r="AF495" i="2"/>
  <c r="AF496" i="2"/>
  <c r="K499" i="2"/>
  <c r="E500" i="2"/>
  <c r="Q500" i="2" s="1"/>
  <c r="N500" i="2"/>
  <c r="AA497" i="2"/>
  <c r="AE495" i="2"/>
  <c r="N499" i="2"/>
  <c r="AH508" i="4" l="1"/>
  <c r="AH496" i="2"/>
  <c r="AR506" i="4"/>
  <c r="AJ508" i="4"/>
  <c r="E513" i="4"/>
  <c r="D514" i="4" s="1"/>
  <c r="Q513" i="4"/>
  <c r="K513" i="4"/>
  <c r="AB509" i="4"/>
  <c r="AC509" i="4"/>
  <c r="AD509" i="4"/>
  <c r="T511" i="4"/>
  <c r="AK511" i="4"/>
  <c r="AM511" i="4" s="1"/>
  <c r="BA505" i="4"/>
  <c r="AZ505" i="4"/>
  <c r="BC505" i="4"/>
  <c r="AY505" i="4"/>
  <c r="AA510" i="4"/>
  <c r="AS506" i="4"/>
  <c r="AP506" i="4"/>
  <c r="AL508" i="4"/>
  <c r="AN508" i="4" s="1"/>
  <c r="AI508" i="4"/>
  <c r="AU506" i="4"/>
  <c r="AQ506" i="4"/>
  <c r="AO507" i="4"/>
  <c r="AT507" i="4" s="1"/>
  <c r="K512" i="4"/>
  <c r="Z512" i="4" s="1"/>
  <c r="AY492" i="2"/>
  <c r="AZ492" i="2"/>
  <c r="BA492" i="2"/>
  <c r="Z499" i="2"/>
  <c r="AC497" i="2"/>
  <c r="AB497" i="2"/>
  <c r="AD497" i="2"/>
  <c r="AH495" i="2"/>
  <c r="AJ495" i="2"/>
  <c r="AL496" i="2"/>
  <c r="AN496" i="2" s="1"/>
  <c r="AI496" i="2"/>
  <c r="AU494" i="2"/>
  <c r="AK499" i="2"/>
  <c r="AM499" i="2" s="1"/>
  <c r="T499" i="2"/>
  <c r="AQ494" i="2"/>
  <c r="AL495" i="2"/>
  <c r="AN495" i="2" s="1"/>
  <c r="AI495" i="2"/>
  <c r="K500" i="2"/>
  <c r="Z500" i="2" s="1"/>
  <c r="AA498" i="2"/>
  <c r="AR494" i="2"/>
  <c r="BF492" i="2"/>
  <c r="BK492" i="2" s="1"/>
  <c r="BH492" i="2"/>
  <c r="BG492" i="2"/>
  <c r="BL492" i="2" s="1"/>
  <c r="BC493" i="2"/>
  <c r="BA493" i="2"/>
  <c r="AZ493" i="2"/>
  <c r="AY493" i="2"/>
  <c r="D501" i="2"/>
  <c r="AJ496" i="2"/>
  <c r="AT494" i="2"/>
  <c r="AS494" i="2"/>
  <c r="AX506" i="4" l="1"/>
  <c r="BE506" i="4" s="1"/>
  <c r="BJ506" i="4" s="1"/>
  <c r="AS507" i="4"/>
  <c r="AR507" i="4"/>
  <c r="AU507" i="4"/>
  <c r="AQ507" i="4"/>
  <c r="Z513" i="4"/>
  <c r="AP507" i="4"/>
  <c r="AK512" i="4"/>
  <c r="AM512" i="4" s="1"/>
  <c r="BB505" i="4"/>
  <c r="AE509" i="4"/>
  <c r="E514" i="4"/>
  <c r="Q514" i="4" s="1"/>
  <c r="AV506" i="4"/>
  <c r="AF509" i="4"/>
  <c r="AO508" i="4"/>
  <c r="AR508" i="4" s="1"/>
  <c r="BF505" i="4"/>
  <c r="BK505" i="4" s="1"/>
  <c r="BH505" i="4"/>
  <c r="BG505" i="4"/>
  <c r="BL505" i="4" s="1"/>
  <c r="W511" i="4"/>
  <c r="U511" i="4"/>
  <c r="V511" i="4"/>
  <c r="AW506" i="4"/>
  <c r="BD506" i="4" s="1"/>
  <c r="BI506" i="4" s="1"/>
  <c r="AB510" i="4"/>
  <c r="AC510" i="4"/>
  <c r="AD510" i="4"/>
  <c r="T512" i="4"/>
  <c r="AG509" i="4"/>
  <c r="N513" i="4"/>
  <c r="BB492" i="2"/>
  <c r="AG497" i="2"/>
  <c r="E501" i="2"/>
  <c r="N501" i="2" s="1"/>
  <c r="K501" i="2"/>
  <c r="Q501" i="2"/>
  <c r="D502" i="2"/>
  <c r="AO495" i="2"/>
  <c r="AU495" i="2" s="1"/>
  <c r="AO496" i="2"/>
  <c r="AS496" i="2" s="1"/>
  <c r="BB493" i="2"/>
  <c r="AD498" i="2"/>
  <c r="AC498" i="2"/>
  <c r="AB498" i="2"/>
  <c r="AK500" i="2"/>
  <c r="AM500" i="2" s="1"/>
  <c r="AF497" i="2"/>
  <c r="BF493" i="2"/>
  <c r="BK493" i="2" s="1"/>
  <c r="BG493" i="2"/>
  <c r="BL493" i="2" s="1"/>
  <c r="BH493" i="2"/>
  <c r="AV494" i="2"/>
  <c r="AW494" i="2"/>
  <c r="BD494" i="2" s="1"/>
  <c r="BI494" i="2" s="1"/>
  <c r="AX494" i="2"/>
  <c r="BE494" i="2" s="1"/>
  <c r="BJ494" i="2" s="1"/>
  <c r="AE497" i="2"/>
  <c r="U499" i="2"/>
  <c r="V499" i="2"/>
  <c r="W499" i="2"/>
  <c r="T500" i="2"/>
  <c r="AV507" i="4" l="1"/>
  <c r="BC507" i="4" s="1"/>
  <c r="AX507" i="4"/>
  <c r="BE507" i="4" s="1"/>
  <c r="BJ507" i="4" s="1"/>
  <c r="AJ509" i="4"/>
  <c r="AW507" i="4"/>
  <c r="BD507" i="4" s="1"/>
  <c r="BI507" i="4" s="1"/>
  <c r="AH509" i="4"/>
  <c r="AP508" i="4"/>
  <c r="AE510" i="4"/>
  <c r="AT508" i="4"/>
  <c r="AL509" i="4"/>
  <c r="AN509" i="4" s="1"/>
  <c r="AQ508" i="4"/>
  <c r="AS508" i="4"/>
  <c r="AU508" i="4"/>
  <c r="AX508" i="4" s="1"/>
  <c r="BE508" i="4" s="1"/>
  <c r="BJ508" i="4" s="1"/>
  <c r="AI509" i="4"/>
  <c r="AA511" i="4"/>
  <c r="N514" i="4"/>
  <c r="T513" i="4"/>
  <c r="AK513" i="4"/>
  <c r="AM513" i="4" s="1"/>
  <c r="AG510" i="4"/>
  <c r="K514" i="4"/>
  <c r="D515" i="4"/>
  <c r="W512" i="4"/>
  <c r="U512" i="4"/>
  <c r="V512" i="4"/>
  <c r="AF510" i="4"/>
  <c r="BA506" i="4"/>
  <c r="AZ506" i="4"/>
  <c r="BC506" i="4"/>
  <c r="AY506" i="4"/>
  <c r="AQ495" i="2"/>
  <c r="AH497" i="2"/>
  <c r="AS495" i="2"/>
  <c r="Z501" i="2"/>
  <c r="AR496" i="2"/>
  <c r="AR495" i="2"/>
  <c r="AP495" i="2"/>
  <c r="AP496" i="2"/>
  <c r="AE498" i="2"/>
  <c r="AT496" i="2"/>
  <c r="AA499" i="2"/>
  <c r="BC494" i="2"/>
  <c r="BA494" i="2"/>
  <c r="AY494" i="2"/>
  <c r="AZ494" i="2"/>
  <c r="AF498" i="2"/>
  <c r="U500" i="2"/>
  <c r="V500" i="2"/>
  <c r="W500" i="2"/>
  <c r="AL497" i="2"/>
  <c r="AN497" i="2" s="1"/>
  <c r="AI497" i="2"/>
  <c r="AJ497" i="2"/>
  <c r="AG498" i="2"/>
  <c r="AU496" i="2"/>
  <c r="AT495" i="2"/>
  <c r="E502" i="2"/>
  <c r="D503" i="2" s="1"/>
  <c r="AQ496" i="2"/>
  <c r="T501" i="2"/>
  <c r="AK501" i="2"/>
  <c r="AM501" i="2" s="1"/>
  <c r="AY507" i="4" l="1"/>
  <c r="AZ507" i="4"/>
  <c r="BA507" i="4"/>
  <c r="AV508" i="4"/>
  <c r="BC508" i="4" s="1"/>
  <c r="AW508" i="4"/>
  <c r="BD508" i="4" s="1"/>
  <c r="BI508" i="4" s="1"/>
  <c r="AJ510" i="4"/>
  <c r="AW495" i="2"/>
  <c r="BD495" i="2" s="1"/>
  <c r="BI495" i="2" s="1"/>
  <c r="AO509" i="4"/>
  <c r="AQ509" i="4" s="1"/>
  <c r="BH506" i="4"/>
  <c r="BG506" i="4"/>
  <c r="BL506" i="4" s="1"/>
  <c r="BF506" i="4"/>
  <c r="BK506" i="4" s="1"/>
  <c r="D516" i="4"/>
  <c r="E515" i="4"/>
  <c r="K515" i="4"/>
  <c r="N515" i="4"/>
  <c r="Q515" i="4"/>
  <c r="BH507" i="4"/>
  <c r="BG507" i="4"/>
  <c r="BL507" i="4" s="1"/>
  <c r="BF507" i="4"/>
  <c r="BK507" i="4" s="1"/>
  <c r="AB511" i="4"/>
  <c r="AC511" i="4"/>
  <c r="AD511" i="4"/>
  <c r="AL510" i="4"/>
  <c r="AN510" i="4" s="1"/>
  <c r="AH510" i="4"/>
  <c r="W513" i="4"/>
  <c r="U513" i="4"/>
  <c r="V513" i="4"/>
  <c r="Z514" i="4"/>
  <c r="AA512" i="4"/>
  <c r="T514" i="4"/>
  <c r="AK514" i="4"/>
  <c r="AM514" i="4" s="1"/>
  <c r="BB506" i="4"/>
  <c r="AI510" i="4"/>
  <c r="AX495" i="2"/>
  <c r="BE495" i="2" s="1"/>
  <c r="BJ495" i="2" s="1"/>
  <c r="AI498" i="2"/>
  <c r="AV495" i="2"/>
  <c r="K502" i="2"/>
  <c r="AA500" i="2"/>
  <c r="AB500" i="2" s="1"/>
  <c r="AW496" i="2"/>
  <c r="BD496" i="2" s="1"/>
  <c r="BI496" i="2" s="1"/>
  <c r="AJ498" i="2"/>
  <c r="AO497" i="2"/>
  <c r="AS497" i="2" s="1"/>
  <c r="BF494" i="2"/>
  <c r="BK494" i="2" s="1"/>
  <c r="BH494" i="2"/>
  <c r="BG494" i="2"/>
  <c r="BL494" i="2" s="1"/>
  <c r="E503" i="2"/>
  <c r="D504" i="2" s="1"/>
  <c r="Q503" i="2"/>
  <c r="N503" i="2"/>
  <c r="AD499" i="2"/>
  <c r="AC499" i="2"/>
  <c r="AB499" i="2"/>
  <c r="N502" i="2"/>
  <c r="BB494" i="2"/>
  <c r="AV496" i="2"/>
  <c r="AX496" i="2"/>
  <c r="BE496" i="2" s="1"/>
  <c r="BJ496" i="2" s="1"/>
  <c r="AH498" i="2"/>
  <c r="AL498" i="2"/>
  <c r="AN498" i="2" s="1"/>
  <c r="W501" i="2"/>
  <c r="V501" i="2"/>
  <c r="U501" i="2"/>
  <c r="Q502" i="2"/>
  <c r="BB507" i="4" l="1"/>
  <c r="AU509" i="4"/>
  <c r="AZ508" i="4"/>
  <c r="AY508" i="4"/>
  <c r="BA508" i="4"/>
  <c r="AE511" i="4"/>
  <c r="Z515" i="4"/>
  <c r="AP509" i="4"/>
  <c r="AS509" i="4"/>
  <c r="AR509" i="4"/>
  <c r="AW509" i="4" s="1"/>
  <c r="BD509" i="4" s="1"/>
  <c r="BI509" i="4" s="1"/>
  <c r="AT509" i="4"/>
  <c r="D517" i="4"/>
  <c r="E516" i="4"/>
  <c r="K516" i="4" s="1"/>
  <c r="Q516" i="4"/>
  <c r="AO510" i="4"/>
  <c r="AS510" i="4" s="1"/>
  <c r="T515" i="4"/>
  <c r="AK515" i="4"/>
  <c r="AM515" i="4" s="1"/>
  <c r="W514" i="4"/>
  <c r="V514" i="4"/>
  <c r="U514" i="4"/>
  <c r="AA513" i="4"/>
  <c r="AG511" i="4"/>
  <c r="BG508" i="4"/>
  <c r="BL508" i="4" s="1"/>
  <c r="BF508" i="4"/>
  <c r="BK508" i="4" s="1"/>
  <c r="BH508" i="4"/>
  <c r="AB512" i="4"/>
  <c r="AC512" i="4"/>
  <c r="AD512" i="4"/>
  <c r="AF511" i="4"/>
  <c r="AJ511" i="4" s="1"/>
  <c r="Z502" i="2"/>
  <c r="AZ495" i="2"/>
  <c r="AC500" i="2"/>
  <c r="AD500" i="2"/>
  <c r="BC495" i="2"/>
  <c r="BF495" i="2" s="1"/>
  <c r="BK495" i="2" s="1"/>
  <c r="BA495" i="2"/>
  <c r="AT497" i="2"/>
  <c r="AY495" i="2"/>
  <c r="AR497" i="2"/>
  <c r="AP497" i="2"/>
  <c r="AU497" i="2"/>
  <c r="AA501" i="2"/>
  <c r="AB501" i="2" s="1"/>
  <c r="AE499" i="2"/>
  <c r="AQ497" i="2"/>
  <c r="T502" i="2"/>
  <c r="AK502" i="2"/>
  <c r="AM502" i="2" s="1"/>
  <c r="BA496" i="2"/>
  <c r="BC496" i="2"/>
  <c r="AZ496" i="2"/>
  <c r="AY496" i="2"/>
  <c r="AF499" i="2"/>
  <c r="E504" i="2"/>
  <c r="Q504" i="2" s="1"/>
  <c r="N504" i="2"/>
  <c r="AO498" i="2"/>
  <c r="AR498" i="2" s="1"/>
  <c r="AG499" i="2"/>
  <c r="K503" i="2"/>
  <c r="AK503" i="2" s="1"/>
  <c r="AM503" i="2" s="1"/>
  <c r="BB508" i="4" l="1"/>
  <c r="BH495" i="2"/>
  <c r="AV509" i="4"/>
  <c r="AJ499" i="2"/>
  <c r="BG495" i="2"/>
  <c r="BL495" i="2" s="1"/>
  <c r="AX509" i="4"/>
  <c r="BE509" i="4" s="1"/>
  <c r="BJ509" i="4" s="1"/>
  <c r="BC509" i="4"/>
  <c r="BF509" i="4" s="1"/>
  <c r="BK509" i="4" s="1"/>
  <c r="AV497" i="2"/>
  <c r="BC497" i="2" s="1"/>
  <c r="AE512" i="4"/>
  <c r="AR510" i="4"/>
  <c r="AF512" i="4"/>
  <c r="AT510" i="4"/>
  <c r="AP510" i="4"/>
  <c r="AL511" i="4"/>
  <c r="AN511" i="4" s="1"/>
  <c r="AH511" i="4"/>
  <c r="Z516" i="4"/>
  <c r="D518" i="4"/>
  <c r="E517" i="4"/>
  <c r="Q517" i="4"/>
  <c r="K517" i="4"/>
  <c r="N517" i="4"/>
  <c r="W515" i="4"/>
  <c r="V515" i="4"/>
  <c r="U515" i="4"/>
  <c r="AB513" i="4"/>
  <c r="AC513" i="4"/>
  <c r="AD513" i="4"/>
  <c r="AQ510" i="4"/>
  <c r="N516" i="4"/>
  <c r="AA514" i="4"/>
  <c r="BB495" i="2"/>
  <c r="AG512" i="4"/>
  <c r="AU510" i="4"/>
  <c r="AI511" i="4"/>
  <c r="AE500" i="2"/>
  <c r="AF500" i="2"/>
  <c r="AG500" i="2"/>
  <c r="AD501" i="2"/>
  <c r="AX497" i="2"/>
  <c r="BE497" i="2" s="1"/>
  <c r="BJ497" i="2" s="1"/>
  <c r="AC501" i="2"/>
  <c r="AW497" i="2"/>
  <c r="BD497" i="2" s="1"/>
  <c r="BI497" i="2" s="1"/>
  <c r="T503" i="2"/>
  <c r="U503" i="2" s="1"/>
  <c r="AH499" i="2"/>
  <c r="BB496" i="2"/>
  <c r="Z503" i="2"/>
  <c r="AS498" i="2"/>
  <c r="AU498" i="2"/>
  <c r="AX498" i="2" s="1"/>
  <c r="BE498" i="2" s="1"/>
  <c r="BJ498" i="2" s="1"/>
  <c r="K504" i="2"/>
  <c r="AK504" i="2" s="1"/>
  <c r="AM504" i="2" s="1"/>
  <c r="BF496" i="2"/>
  <c r="BK496" i="2" s="1"/>
  <c r="BH496" i="2"/>
  <c r="BG496" i="2"/>
  <c r="BL496" i="2" s="1"/>
  <c r="AL499" i="2"/>
  <c r="AN499" i="2" s="1"/>
  <c r="W502" i="2"/>
  <c r="V502" i="2"/>
  <c r="U502" i="2"/>
  <c r="AT498" i="2"/>
  <c r="AP498" i="2"/>
  <c r="AQ498" i="2"/>
  <c r="D505" i="2"/>
  <c r="AI499" i="2"/>
  <c r="BG509" i="4" l="1"/>
  <c r="BL509" i="4" s="1"/>
  <c r="BA509" i="4"/>
  <c r="AW510" i="4"/>
  <c r="BD510" i="4" s="1"/>
  <c r="BI510" i="4" s="1"/>
  <c r="AY509" i="4"/>
  <c r="AH512" i="4"/>
  <c r="BH509" i="4"/>
  <c r="AJ512" i="4"/>
  <c r="AI500" i="2"/>
  <c r="AZ509" i="4"/>
  <c r="AE513" i="4"/>
  <c r="AJ500" i="2"/>
  <c r="Z517" i="4"/>
  <c r="T516" i="4"/>
  <c r="AK516" i="4"/>
  <c r="AM516" i="4" s="1"/>
  <c r="AF513" i="4"/>
  <c r="AA515" i="4"/>
  <c r="AX510" i="4"/>
  <c r="BE510" i="4" s="1"/>
  <c r="BJ510" i="4" s="1"/>
  <c r="AI512" i="4"/>
  <c r="AV510" i="4"/>
  <c r="AL512" i="4"/>
  <c r="AN512" i="4" s="1"/>
  <c r="AB514" i="4"/>
  <c r="AC514" i="4"/>
  <c r="AD514" i="4"/>
  <c r="AG513" i="4"/>
  <c r="T517" i="4"/>
  <c r="AK517" i="4"/>
  <c r="AM517" i="4" s="1"/>
  <c r="D519" i="4"/>
  <c r="E518" i="4"/>
  <c r="N518" i="4"/>
  <c r="Q518" i="4"/>
  <c r="K518" i="4"/>
  <c r="AO511" i="4"/>
  <c r="AU511" i="4" s="1"/>
  <c r="AH500" i="2"/>
  <c r="AZ497" i="2"/>
  <c r="AL500" i="2"/>
  <c r="AN500" i="2" s="1"/>
  <c r="AO500" i="2" s="1"/>
  <c r="BA497" i="2"/>
  <c r="AG501" i="2"/>
  <c r="AF501" i="2"/>
  <c r="AV498" i="2"/>
  <c r="BC498" i="2" s="1"/>
  <c r="AE501" i="2"/>
  <c r="AY497" i="2"/>
  <c r="W503" i="2"/>
  <c r="V503" i="2"/>
  <c r="AW498" i="2"/>
  <c r="BD498" i="2" s="1"/>
  <c r="BI498" i="2" s="1"/>
  <c r="Z504" i="2"/>
  <c r="T504" i="2"/>
  <c r="W504" i="2" s="1"/>
  <c r="BF497" i="2"/>
  <c r="BK497" i="2" s="1"/>
  <c r="BG497" i="2"/>
  <c r="BL497" i="2" s="1"/>
  <c r="BH497" i="2"/>
  <c r="AA502" i="2"/>
  <c r="AO499" i="2"/>
  <c r="AT499" i="2" s="1"/>
  <c r="E505" i="2"/>
  <c r="D506" i="2" s="1"/>
  <c r="BB509" i="4" l="1"/>
  <c r="AT511" i="4"/>
  <c r="AQ500" i="2"/>
  <c r="AJ513" i="4"/>
  <c r="AI513" i="4"/>
  <c r="AQ511" i="4"/>
  <c r="AS511" i="4"/>
  <c r="AR511" i="4"/>
  <c r="AL513" i="4"/>
  <c r="AN513" i="4" s="1"/>
  <c r="AO513" i="4" s="1"/>
  <c r="AP511" i="4"/>
  <c r="Z518" i="4"/>
  <c r="AE514" i="4"/>
  <c r="E519" i="4"/>
  <c r="K519" i="4" s="1"/>
  <c r="AG514" i="4"/>
  <c r="AF514" i="4"/>
  <c r="T518" i="4"/>
  <c r="AK518" i="4"/>
  <c r="AM518" i="4" s="1"/>
  <c r="W517" i="4"/>
  <c r="U517" i="4"/>
  <c r="V517" i="4"/>
  <c r="AO512" i="4"/>
  <c r="AU512" i="4" s="1"/>
  <c r="AH513" i="4"/>
  <c r="BA510" i="4"/>
  <c r="AZ510" i="4"/>
  <c r="BC510" i="4"/>
  <c r="AY510" i="4"/>
  <c r="AB515" i="4"/>
  <c r="AC515" i="4"/>
  <c r="AD515" i="4"/>
  <c r="W516" i="4"/>
  <c r="V516" i="4"/>
  <c r="U516" i="4"/>
  <c r="AH501" i="2"/>
  <c r="BB497" i="2"/>
  <c r="AJ501" i="2"/>
  <c r="AL501" i="2"/>
  <c r="AN501" i="2" s="1"/>
  <c r="AO501" i="2" s="1"/>
  <c r="AI501" i="2"/>
  <c r="U504" i="2"/>
  <c r="AA503" i="2"/>
  <c r="AB503" i="2" s="1"/>
  <c r="BA498" i="2"/>
  <c r="AZ498" i="2"/>
  <c r="AY498" i="2"/>
  <c r="V504" i="2"/>
  <c r="AU500" i="2"/>
  <c r="AR500" i="2"/>
  <c r="AP500" i="2"/>
  <c r="Q505" i="2"/>
  <c r="AP499" i="2"/>
  <c r="E506" i="2"/>
  <c r="Q506" i="2" s="1"/>
  <c r="N506" i="2"/>
  <c r="AR499" i="2"/>
  <c r="AD502" i="2"/>
  <c r="AB502" i="2"/>
  <c r="AC502" i="2"/>
  <c r="AS500" i="2"/>
  <c r="K505" i="2"/>
  <c r="AQ499" i="2"/>
  <c r="AT500" i="2"/>
  <c r="N505" i="2"/>
  <c r="AS499" i="2"/>
  <c r="AU499" i="2"/>
  <c r="BG498" i="2"/>
  <c r="BL498" i="2" s="1"/>
  <c r="BH498" i="2"/>
  <c r="BF498" i="2"/>
  <c r="BK498" i="2" s="1"/>
  <c r="AU513" i="4" l="1"/>
  <c r="AI514" i="4"/>
  <c r="AW511" i="4"/>
  <c r="BD511" i="4" s="1"/>
  <c r="BI511" i="4" s="1"/>
  <c r="AJ514" i="4"/>
  <c r="AX511" i="4"/>
  <c r="BE511" i="4" s="1"/>
  <c r="BJ511" i="4" s="1"/>
  <c r="AV511" i="4"/>
  <c r="BC511" i="4" s="1"/>
  <c r="AS512" i="4"/>
  <c r="AR513" i="4"/>
  <c r="AP512" i="4"/>
  <c r="AT513" i="4"/>
  <c r="AQ512" i="4"/>
  <c r="AL514" i="4"/>
  <c r="AN514" i="4" s="1"/>
  <c r="AO514" i="4" s="1"/>
  <c r="AP513" i="4"/>
  <c r="AR512" i="4"/>
  <c r="AX512" i="4" s="1"/>
  <c r="BE512" i="4" s="1"/>
  <c r="BJ512" i="4" s="1"/>
  <c r="AT512" i="4"/>
  <c r="AH514" i="4"/>
  <c r="AE515" i="4"/>
  <c r="AS513" i="4"/>
  <c r="AQ513" i="4"/>
  <c r="AA516" i="4"/>
  <c r="AF515" i="4"/>
  <c r="BH510" i="4"/>
  <c r="BG510" i="4"/>
  <c r="BL510" i="4" s="1"/>
  <c r="BF510" i="4"/>
  <c r="BK510" i="4" s="1"/>
  <c r="W518" i="4"/>
  <c r="U518" i="4"/>
  <c r="V518" i="4"/>
  <c r="Q519" i="4"/>
  <c r="Z519" i="4" s="1"/>
  <c r="AA517" i="4"/>
  <c r="N519" i="4"/>
  <c r="D520" i="4"/>
  <c r="AG515" i="4"/>
  <c r="BB510" i="4"/>
  <c r="AC503" i="2"/>
  <c r="AU501" i="2"/>
  <c r="AR501" i="2"/>
  <c r="AS501" i="2"/>
  <c r="AP501" i="2"/>
  <c r="AT501" i="2"/>
  <c r="AA504" i="2"/>
  <c r="AD504" i="2" s="1"/>
  <c r="AQ501" i="2"/>
  <c r="AD503" i="2"/>
  <c r="BB498" i="2"/>
  <c r="Z505" i="2"/>
  <c r="AW500" i="2"/>
  <c r="BD500" i="2" s="1"/>
  <c r="BI500" i="2" s="1"/>
  <c r="AX500" i="2"/>
  <c r="BE500" i="2" s="1"/>
  <c r="BJ500" i="2" s="1"/>
  <c r="AV500" i="2"/>
  <c r="BC500" i="2" s="1"/>
  <c r="AG502" i="2"/>
  <c r="AX499" i="2"/>
  <c r="BE499" i="2" s="1"/>
  <c r="BJ499" i="2" s="1"/>
  <c r="AV499" i="2"/>
  <c r="AW499" i="2"/>
  <c r="BD499" i="2" s="1"/>
  <c r="BI499" i="2" s="1"/>
  <c r="AF502" i="2"/>
  <c r="D507" i="2"/>
  <c r="AK505" i="2"/>
  <c r="AM505" i="2" s="1"/>
  <c r="T505" i="2"/>
  <c r="AE502" i="2"/>
  <c r="K506" i="2"/>
  <c r="Z506" i="2" s="1"/>
  <c r="AX513" i="4" l="1"/>
  <c r="BE513" i="4" s="1"/>
  <c r="BJ513" i="4" s="1"/>
  <c r="AV513" i="4"/>
  <c r="AW513" i="4"/>
  <c r="BD513" i="4" s="1"/>
  <c r="BI513" i="4" s="1"/>
  <c r="AQ514" i="4"/>
  <c r="AJ515" i="4"/>
  <c r="AZ511" i="4"/>
  <c r="AY511" i="4"/>
  <c r="AH515" i="4"/>
  <c r="BA511" i="4"/>
  <c r="AT514" i="4"/>
  <c r="AB504" i="2"/>
  <c r="AS514" i="4"/>
  <c r="AV512" i="4"/>
  <c r="AF503" i="2"/>
  <c r="AW512" i="4"/>
  <c r="BD512" i="4" s="1"/>
  <c r="BI512" i="4" s="1"/>
  <c r="AC504" i="2"/>
  <c r="AX501" i="2"/>
  <c r="BE501" i="2" s="1"/>
  <c r="BJ501" i="2" s="1"/>
  <c r="AP514" i="4"/>
  <c r="BH511" i="4"/>
  <c r="BG511" i="4"/>
  <c r="BL511" i="4" s="1"/>
  <c r="BF511" i="4"/>
  <c r="BK511" i="4" s="1"/>
  <c r="AR514" i="4"/>
  <c r="AI515" i="4"/>
  <c r="BC513" i="4"/>
  <c r="AL515" i="4"/>
  <c r="AN515" i="4" s="1"/>
  <c r="D521" i="4"/>
  <c r="E520" i="4"/>
  <c r="N520" i="4"/>
  <c r="Q520" i="4"/>
  <c r="K520" i="4"/>
  <c r="AB517" i="4"/>
  <c r="AC517" i="4"/>
  <c r="AD517" i="4"/>
  <c r="AA518" i="4"/>
  <c r="T519" i="4"/>
  <c r="AK519" i="4"/>
  <c r="AM519" i="4" s="1"/>
  <c r="AU514" i="4"/>
  <c r="AB516" i="4"/>
  <c r="AC516" i="4"/>
  <c r="AD516" i="4"/>
  <c r="AW501" i="2"/>
  <c r="BD501" i="2" s="1"/>
  <c r="BI501" i="2" s="1"/>
  <c r="AV501" i="2"/>
  <c r="AE503" i="2"/>
  <c r="AG503" i="2"/>
  <c r="BA500" i="2"/>
  <c r="AZ500" i="2"/>
  <c r="AY500" i="2"/>
  <c r="AH502" i="2"/>
  <c r="AZ499" i="2"/>
  <c r="BA499" i="2"/>
  <c r="AY499" i="2"/>
  <c r="BC499" i="2"/>
  <c r="AJ502" i="2"/>
  <c r="AL502" i="2"/>
  <c r="AN502" i="2" s="1"/>
  <c r="AI502" i="2"/>
  <c r="T506" i="2"/>
  <c r="BH500" i="2"/>
  <c r="BF500" i="2"/>
  <c r="BK500" i="2" s="1"/>
  <c r="BG500" i="2"/>
  <c r="BL500" i="2" s="1"/>
  <c r="AK506" i="2"/>
  <c r="AM506" i="2" s="1"/>
  <c r="E507" i="2"/>
  <c r="D508" i="2" s="1"/>
  <c r="K507" i="2"/>
  <c r="Q507" i="2"/>
  <c r="N507" i="2"/>
  <c r="V505" i="2"/>
  <c r="U505" i="2"/>
  <c r="W505" i="2"/>
  <c r="AY513" i="4" l="1"/>
  <c r="AZ513" i="4"/>
  <c r="BA513" i="4"/>
  <c r="BB511" i="4"/>
  <c r="AE504" i="2"/>
  <c r="AG504" i="2"/>
  <c r="AF504" i="2"/>
  <c r="AZ512" i="4"/>
  <c r="AJ503" i="2"/>
  <c r="AH503" i="2"/>
  <c r="AY512" i="4"/>
  <c r="BC512" i="4"/>
  <c r="BH512" i="4" s="1"/>
  <c r="BA512" i="4"/>
  <c r="Z520" i="4"/>
  <c r="AZ501" i="2"/>
  <c r="AF516" i="4"/>
  <c r="AF517" i="4"/>
  <c r="BA501" i="2"/>
  <c r="AG516" i="4"/>
  <c r="W519" i="4"/>
  <c r="U519" i="4"/>
  <c r="V519" i="4"/>
  <c r="AG517" i="4"/>
  <c r="D522" i="4"/>
  <c r="E521" i="4"/>
  <c r="N521" i="4"/>
  <c r="Q521" i="4"/>
  <c r="K521" i="4"/>
  <c r="BF513" i="4"/>
  <c r="BK513" i="4" s="1"/>
  <c r="BH513" i="4"/>
  <c r="BG513" i="4"/>
  <c r="BL513" i="4" s="1"/>
  <c r="AW514" i="4"/>
  <c r="BD514" i="4" s="1"/>
  <c r="BI514" i="4" s="1"/>
  <c r="AV514" i="4"/>
  <c r="AX514" i="4"/>
  <c r="BE514" i="4" s="1"/>
  <c r="BJ514" i="4" s="1"/>
  <c r="AE516" i="4"/>
  <c r="AB518" i="4"/>
  <c r="AC518" i="4"/>
  <c r="AD518" i="4"/>
  <c r="AE517" i="4"/>
  <c r="T520" i="4"/>
  <c r="AK520" i="4"/>
  <c r="AM520" i="4" s="1"/>
  <c r="AO515" i="4"/>
  <c r="AP515" i="4" s="1"/>
  <c r="AL503" i="2"/>
  <c r="AN503" i="2" s="1"/>
  <c r="AO503" i="2" s="1"/>
  <c r="AI503" i="2"/>
  <c r="AY501" i="2"/>
  <c r="BC501" i="2"/>
  <c r="BH501" i="2" s="1"/>
  <c r="BB500" i="2"/>
  <c r="Z507" i="2"/>
  <c r="BB499" i="2"/>
  <c r="T507" i="2"/>
  <c r="AK507" i="2"/>
  <c r="AM507" i="2" s="1"/>
  <c r="AO502" i="2"/>
  <c r="AT502" i="2" s="1"/>
  <c r="AA505" i="2"/>
  <c r="E508" i="2"/>
  <c r="N508" i="2" s="1"/>
  <c r="W506" i="2"/>
  <c r="V506" i="2"/>
  <c r="U506" i="2"/>
  <c r="BF499" i="2"/>
  <c r="BK499" i="2" s="1"/>
  <c r="BH499" i="2"/>
  <c r="BG499" i="2"/>
  <c r="BL499" i="2" s="1"/>
  <c r="AJ504" i="2"/>
  <c r="AI504" i="2" l="1"/>
  <c r="BF512" i="4"/>
  <c r="BK512" i="4" s="1"/>
  <c r="BB513" i="4"/>
  <c r="AP503" i="2"/>
  <c r="AL504" i="2"/>
  <c r="AN504" i="2" s="1"/>
  <c r="AO504" i="2" s="1"/>
  <c r="AH504" i="2"/>
  <c r="AJ516" i="4"/>
  <c r="BG512" i="4"/>
  <c r="BL512" i="4" s="1"/>
  <c r="BB512" i="4"/>
  <c r="AS515" i="4"/>
  <c r="AJ517" i="4"/>
  <c r="AH517" i="4"/>
  <c r="AF518" i="4"/>
  <c r="BB501" i="2"/>
  <c r="AH516" i="4"/>
  <c r="AQ515" i="4"/>
  <c r="AR515" i="4"/>
  <c r="W520" i="4"/>
  <c r="U520" i="4"/>
  <c r="V520" i="4"/>
  <c r="E522" i="4"/>
  <c r="Q522" i="4" s="1"/>
  <c r="N522" i="4"/>
  <c r="AE518" i="4"/>
  <c r="Z521" i="4"/>
  <c r="AA519" i="4"/>
  <c r="AT515" i="4"/>
  <c r="AU515" i="4"/>
  <c r="AL517" i="4"/>
  <c r="AN517" i="4" s="1"/>
  <c r="AI517" i="4"/>
  <c r="T521" i="4"/>
  <c r="AK521" i="4"/>
  <c r="AM521" i="4" s="1"/>
  <c r="AG518" i="4"/>
  <c r="AL516" i="4"/>
  <c r="AN516" i="4" s="1"/>
  <c r="AI516" i="4"/>
  <c r="BA514" i="4"/>
  <c r="AZ514" i="4"/>
  <c r="BC514" i="4"/>
  <c r="AY514" i="4"/>
  <c r="BF501" i="2"/>
  <c r="BK501" i="2" s="1"/>
  <c r="BG501" i="2"/>
  <c r="BL501" i="2" s="1"/>
  <c r="AQ503" i="2"/>
  <c r="D509" i="2"/>
  <c r="AS503" i="2"/>
  <c r="AP502" i="2"/>
  <c r="AU503" i="2"/>
  <c r="AR503" i="2"/>
  <c r="AU502" i="2"/>
  <c r="K509" i="2"/>
  <c r="E509" i="2"/>
  <c r="D510" i="2" s="1"/>
  <c r="K508" i="2"/>
  <c r="T508" i="2" s="1"/>
  <c r="AB505" i="2"/>
  <c r="AC505" i="2"/>
  <c r="AD505" i="2"/>
  <c r="AS502" i="2"/>
  <c r="AQ502" i="2"/>
  <c r="AA506" i="2"/>
  <c r="Q508" i="2"/>
  <c r="AT503" i="2"/>
  <c r="AR502" i="2"/>
  <c r="U507" i="2"/>
  <c r="V507" i="2"/>
  <c r="W507" i="2"/>
  <c r="AS504" i="2" l="1"/>
  <c r="BB514" i="4"/>
  <c r="AH518" i="4"/>
  <c r="AV503" i="2"/>
  <c r="BC503" i="2" s="1"/>
  <c r="AB519" i="4"/>
  <c r="AC519" i="4"/>
  <c r="AD519" i="4"/>
  <c r="AL518" i="4"/>
  <c r="AN518" i="4" s="1"/>
  <c r="AI518" i="4"/>
  <c r="AO517" i="4"/>
  <c r="AR517" i="4" s="1"/>
  <c r="AJ518" i="4"/>
  <c r="AV515" i="4"/>
  <c r="AX515" i="4"/>
  <c r="BE515" i="4" s="1"/>
  <c r="BJ515" i="4" s="1"/>
  <c r="AW515" i="4"/>
  <c r="BD515" i="4" s="1"/>
  <c r="BI515" i="4" s="1"/>
  <c r="BH514" i="4"/>
  <c r="BG514" i="4"/>
  <c r="BL514" i="4" s="1"/>
  <c r="BF514" i="4"/>
  <c r="BK514" i="4" s="1"/>
  <c r="AO516" i="4"/>
  <c r="AP516" i="4" s="1"/>
  <c r="K522" i="4"/>
  <c r="T522" i="4" s="1"/>
  <c r="D523" i="4"/>
  <c r="W521" i="4"/>
  <c r="V521" i="4"/>
  <c r="U521" i="4"/>
  <c r="AA520" i="4"/>
  <c r="AK508" i="2"/>
  <c r="AM508" i="2" s="1"/>
  <c r="Z508" i="2"/>
  <c r="AG505" i="2"/>
  <c r="N509" i="2"/>
  <c r="T509" i="2" s="1"/>
  <c r="AW503" i="2"/>
  <c r="BD503" i="2" s="1"/>
  <c r="BI503" i="2" s="1"/>
  <c r="AT504" i="2"/>
  <c r="AX503" i="2"/>
  <c r="BE503" i="2" s="1"/>
  <c r="BJ503" i="2" s="1"/>
  <c r="AQ504" i="2"/>
  <c r="AR504" i="2"/>
  <c r="AW502" i="2"/>
  <c r="BD502" i="2" s="1"/>
  <c r="BI502" i="2" s="1"/>
  <c r="AV502" i="2"/>
  <c r="AX502" i="2"/>
  <c r="BE502" i="2" s="1"/>
  <c r="BJ502" i="2" s="1"/>
  <c r="AP504" i="2"/>
  <c r="AU504" i="2"/>
  <c r="AB506" i="2"/>
  <c r="AD506" i="2"/>
  <c r="AC506" i="2"/>
  <c r="AF505" i="2"/>
  <c r="Q509" i="2"/>
  <c r="Z509" i="2" s="1"/>
  <c r="AE505" i="2"/>
  <c r="E510" i="2"/>
  <c r="D511" i="2" s="1"/>
  <c r="K510" i="2"/>
  <c r="Q510" i="2"/>
  <c r="N510" i="2"/>
  <c r="AA507" i="2"/>
  <c r="W508" i="2"/>
  <c r="V508" i="2"/>
  <c r="U508" i="2"/>
  <c r="AH505" i="2" l="1"/>
  <c r="AR516" i="4"/>
  <c r="AS516" i="4"/>
  <c r="AU516" i="4"/>
  <c r="AS517" i="4"/>
  <c r="AP517" i="4"/>
  <c r="AT516" i="4"/>
  <c r="AQ516" i="4"/>
  <c r="AU517" i="4"/>
  <c r="AX517" i="4" s="1"/>
  <c r="BE517" i="4" s="1"/>
  <c r="BJ517" i="4" s="1"/>
  <c r="AF519" i="4"/>
  <c r="AT517" i="4"/>
  <c r="W522" i="4"/>
  <c r="U522" i="4"/>
  <c r="V522" i="4"/>
  <c r="AZ503" i="2"/>
  <c r="AA521" i="4"/>
  <c r="E523" i="4"/>
  <c r="Q523" i="4" s="1"/>
  <c r="K523" i="4"/>
  <c r="N523" i="4"/>
  <c r="AZ515" i="4"/>
  <c r="BC515" i="4"/>
  <c r="AY515" i="4"/>
  <c r="BA515" i="4"/>
  <c r="AE519" i="4"/>
  <c r="AB520" i="4"/>
  <c r="AC520" i="4"/>
  <c r="AD520" i="4"/>
  <c r="AO518" i="4"/>
  <c r="AQ518" i="4" s="1"/>
  <c r="AQ517" i="4"/>
  <c r="AK522" i="4"/>
  <c r="AM522" i="4" s="1"/>
  <c r="AG519" i="4"/>
  <c r="Z522" i="4"/>
  <c r="AK509" i="2"/>
  <c r="AM509" i="2" s="1"/>
  <c r="AY503" i="2"/>
  <c r="BA503" i="2"/>
  <c r="AX504" i="2"/>
  <c r="BE504" i="2" s="1"/>
  <c r="BJ504" i="2" s="1"/>
  <c r="Z510" i="2"/>
  <c r="AE506" i="2"/>
  <c r="BF503" i="2"/>
  <c r="BK503" i="2" s="1"/>
  <c r="BG503" i="2"/>
  <c r="BL503" i="2" s="1"/>
  <c r="BH503" i="2"/>
  <c r="AV504" i="2"/>
  <c r="AD507" i="2"/>
  <c r="AB507" i="2"/>
  <c r="AC507" i="2"/>
  <c r="E511" i="2"/>
  <c r="Q511" i="2" s="1"/>
  <c r="AF506" i="2"/>
  <c r="W509" i="2"/>
  <c r="V509" i="2"/>
  <c r="U509" i="2"/>
  <c r="AW504" i="2"/>
  <c r="BD504" i="2" s="1"/>
  <c r="BI504" i="2" s="1"/>
  <c r="AA508" i="2"/>
  <c r="T510" i="2"/>
  <c r="AK510" i="2"/>
  <c r="AM510" i="2" s="1"/>
  <c r="AJ505" i="2"/>
  <c r="AI505" i="2"/>
  <c r="AL505" i="2"/>
  <c r="AN505" i="2" s="1"/>
  <c r="AG506" i="2"/>
  <c r="BA502" i="2"/>
  <c r="AZ502" i="2"/>
  <c r="BC502" i="2"/>
  <c r="AY502" i="2"/>
  <c r="AX516" i="4" l="1"/>
  <c r="BE516" i="4" s="1"/>
  <c r="BJ516" i="4" s="1"/>
  <c r="AW517" i="4"/>
  <c r="BD517" i="4" s="1"/>
  <c r="BI517" i="4" s="1"/>
  <c r="AV517" i="4"/>
  <c r="AW516" i="4"/>
  <c r="BD516" i="4" s="1"/>
  <c r="BI516" i="4" s="1"/>
  <c r="AV516" i="4"/>
  <c r="AH519" i="4"/>
  <c r="AF520" i="4"/>
  <c r="Z523" i="4"/>
  <c r="AT518" i="4"/>
  <c r="AP518" i="4"/>
  <c r="AG520" i="4"/>
  <c r="AH520" i="4" s="1"/>
  <c r="AL519" i="4"/>
  <c r="AN519" i="4" s="1"/>
  <c r="AI519" i="4"/>
  <c r="T523" i="4"/>
  <c r="AK523" i="4"/>
  <c r="AM523" i="4" s="1"/>
  <c r="D524" i="4"/>
  <c r="AJ519" i="4"/>
  <c r="AB521" i="4"/>
  <c r="AC521" i="4"/>
  <c r="AD521" i="4"/>
  <c r="AS518" i="4"/>
  <c r="AU518" i="4"/>
  <c r="AE520" i="4"/>
  <c r="BB515" i="4"/>
  <c r="AA522" i="4"/>
  <c r="AR518" i="4"/>
  <c r="BH515" i="4"/>
  <c r="BG515" i="4"/>
  <c r="BL515" i="4" s="1"/>
  <c r="BF515" i="4"/>
  <c r="BK515" i="4" s="1"/>
  <c r="BB503" i="2"/>
  <c r="AI506" i="2"/>
  <c r="AJ506" i="2"/>
  <c r="AA509" i="2"/>
  <c r="AC509" i="2" s="1"/>
  <c r="AF507" i="2"/>
  <c r="AB508" i="2"/>
  <c r="AC508" i="2"/>
  <c r="AD508" i="2"/>
  <c r="BB502" i="2"/>
  <c r="K511" i="2"/>
  <c r="Z511" i="2" s="1"/>
  <c r="AE507" i="2"/>
  <c r="BC504" i="2"/>
  <c r="AY504" i="2"/>
  <c r="BA504" i="2"/>
  <c r="AZ504" i="2"/>
  <c r="D512" i="2"/>
  <c r="AH506" i="2"/>
  <c r="BF502" i="2"/>
  <c r="BK502" i="2" s="1"/>
  <c r="BG502" i="2"/>
  <c r="BL502" i="2" s="1"/>
  <c r="BH502" i="2"/>
  <c r="AO505" i="2"/>
  <c r="AS505" i="2" s="1"/>
  <c r="V510" i="2"/>
  <c r="W510" i="2"/>
  <c r="U510" i="2"/>
  <c r="AL506" i="2"/>
  <c r="AN506" i="2" s="1"/>
  <c r="N511" i="2"/>
  <c r="AG507" i="2"/>
  <c r="BA517" i="4" l="1"/>
  <c r="AY517" i="4"/>
  <c r="BC517" i="4"/>
  <c r="BF517" i="4" s="1"/>
  <c r="BK517" i="4" s="1"/>
  <c r="AZ517" i="4"/>
  <c r="AZ516" i="4"/>
  <c r="BC516" i="4"/>
  <c r="BG516" i="4" s="1"/>
  <c r="BL516" i="4" s="1"/>
  <c r="BA516" i="4"/>
  <c r="AY516" i="4"/>
  <c r="AE521" i="4"/>
  <c r="AW518" i="4"/>
  <c r="BD518" i="4" s="1"/>
  <c r="BI518" i="4" s="1"/>
  <c r="AV518" i="4"/>
  <c r="AX518" i="4"/>
  <c r="BE518" i="4" s="1"/>
  <c r="BJ518" i="4" s="1"/>
  <c r="AL520" i="4"/>
  <c r="AN520" i="4" s="1"/>
  <c r="AI520" i="4"/>
  <c r="AJ520" i="4"/>
  <c r="W523" i="4"/>
  <c r="U523" i="4"/>
  <c r="V523" i="4"/>
  <c r="AB522" i="4"/>
  <c r="AC522" i="4"/>
  <c r="AG521" i="4"/>
  <c r="BG517" i="4"/>
  <c r="BL517" i="4" s="1"/>
  <c r="D525" i="4"/>
  <c r="E524" i="4"/>
  <c r="Q524" i="4"/>
  <c r="K524" i="4"/>
  <c r="N524" i="4"/>
  <c r="AO519" i="4"/>
  <c r="AQ519" i="4" s="1"/>
  <c r="AD522" i="4"/>
  <c r="AF521" i="4"/>
  <c r="AJ521" i="4" s="1"/>
  <c r="AH507" i="2"/>
  <c r="AB509" i="2"/>
  <c r="AD509" i="2"/>
  <c r="AJ507" i="2"/>
  <c r="AT505" i="2"/>
  <c r="AG508" i="2"/>
  <c r="AR505" i="2"/>
  <c r="AP505" i="2"/>
  <c r="E512" i="2"/>
  <c r="N512" i="2" s="1"/>
  <c r="D513" i="2"/>
  <c r="Q512" i="2"/>
  <c r="AL507" i="2"/>
  <c r="AN507" i="2" s="1"/>
  <c r="AI507" i="2"/>
  <c r="AO506" i="2"/>
  <c r="AT506" i="2" s="1"/>
  <c r="AU505" i="2"/>
  <c r="AQ505" i="2"/>
  <c r="AF508" i="2"/>
  <c r="BF504" i="2"/>
  <c r="BK504" i="2" s="1"/>
  <c r="BG504" i="2"/>
  <c r="BL504" i="2" s="1"/>
  <c r="BH504" i="2"/>
  <c r="T511" i="2"/>
  <c r="AK511" i="2"/>
  <c r="AM511" i="2" s="1"/>
  <c r="AA510" i="2"/>
  <c r="BB504" i="2"/>
  <c r="AE508" i="2"/>
  <c r="BF516" i="4" l="1"/>
  <c r="BK516" i="4" s="1"/>
  <c r="BH516" i="4"/>
  <c r="BH517" i="4"/>
  <c r="BB517" i="4"/>
  <c r="BB516" i="4"/>
  <c r="AG522" i="4"/>
  <c r="Z524" i="4"/>
  <c r="AH521" i="4"/>
  <c r="AS519" i="4"/>
  <c r="T524" i="4"/>
  <c r="AK524" i="4"/>
  <c r="AM524" i="4" s="1"/>
  <c r="E525" i="4"/>
  <c r="D526" i="4"/>
  <c r="K525" i="4"/>
  <c r="N525" i="4"/>
  <c r="Q525" i="4"/>
  <c r="AO520" i="4"/>
  <c r="AQ520" i="4" s="1"/>
  <c r="AU519" i="4"/>
  <c r="AT519" i="4"/>
  <c r="AI521" i="4"/>
  <c r="AF522" i="4"/>
  <c r="AA523" i="4"/>
  <c r="AL521" i="4"/>
  <c r="AN521" i="4" s="1"/>
  <c r="BA518" i="4"/>
  <c r="AZ518" i="4"/>
  <c r="BC518" i="4"/>
  <c r="AY518" i="4"/>
  <c r="AP519" i="4"/>
  <c r="AR519" i="4"/>
  <c r="AE522" i="4"/>
  <c r="AG509" i="2"/>
  <c r="AE509" i="2"/>
  <c r="AF509" i="2"/>
  <c r="AH508" i="2"/>
  <c r="AW505" i="2"/>
  <c r="BD505" i="2" s="1"/>
  <c r="BI505" i="2" s="1"/>
  <c r="AV505" i="2"/>
  <c r="BC505" i="2" s="1"/>
  <c r="K512" i="2"/>
  <c r="Z512" i="2" s="1"/>
  <c r="AU506" i="2"/>
  <c r="AX505" i="2"/>
  <c r="BE505" i="2" s="1"/>
  <c r="BJ505" i="2" s="1"/>
  <c r="AP506" i="2"/>
  <c r="AQ506" i="2"/>
  <c r="AL508" i="2"/>
  <c r="AN508" i="2" s="1"/>
  <c r="AI508" i="2"/>
  <c r="AJ508" i="2"/>
  <c r="W511" i="2"/>
  <c r="V511" i="2"/>
  <c r="U511" i="2"/>
  <c r="AR506" i="2"/>
  <c r="E513" i="2"/>
  <c r="K513" i="2" s="1"/>
  <c r="D514" i="2"/>
  <c r="AC510" i="2"/>
  <c r="AD510" i="2"/>
  <c r="AB510" i="2"/>
  <c r="AS506" i="2"/>
  <c r="AO507" i="2"/>
  <c r="AS507" i="2" s="1"/>
  <c r="AR520" i="4" l="1"/>
  <c r="AP520" i="4"/>
  <c r="AT520" i="4"/>
  <c r="AS520" i="4"/>
  <c r="AU520" i="4"/>
  <c r="AX520" i="4" s="1"/>
  <c r="BE520" i="4" s="1"/>
  <c r="BJ520" i="4" s="1"/>
  <c r="BB518" i="4"/>
  <c r="AJ522" i="4"/>
  <c r="T525" i="4"/>
  <c r="AK525" i="4"/>
  <c r="AM525" i="4" s="1"/>
  <c r="AO521" i="4"/>
  <c r="AS521" i="4" s="1"/>
  <c r="W524" i="4"/>
  <c r="U524" i="4"/>
  <c r="V524" i="4"/>
  <c r="AL522" i="4"/>
  <c r="AN522" i="4" s="1"/>
  <c r="AI522" i="4"/>
  <c r="AV519" i="4"/>
  <c r="AX519" i="4"/>
  <c r="BE519" i="4" s="1"/>
  <c r="BJ519" i="4" s="1"/>
  <c r="AW519" i="4"/>
  <c r="BD519" i="4" s="1"/>
  <c r="BI519" i="4" s="1"/>
  <c r="BH518" i="4"/>
  <c r="BG518" i="4"/>
  <c r="BL518" i="4" s="1"/>
  <c r="BF518" i="4"/>
  <c r="BK518" i="4" s="1"/>
  <c r="D527" i="4"/>
  <c r="E526" i="4"/>
  <c r="N526" i="4"/>
  <c r="Q526" i="4"/>
  <c r="K526" i="4"/>
  <c r="AB523" i="4"/>
  <c r="AC523" i="4"/>
  <c r="AD523" i="4"/>
  <c r="Z525" i="4"/>
  <c r="AH522" i="4"/>
  <c r="AH509" i="2"/>
  <c r="AJ509" i="2"/>
  <c r="T512" i="2"/>
  <c r="W512" i="2" s="1"/>
  <c r="AI509" i="2"/>
  <c r="AL509" i="2"/>
  <c r="AN509" i="2" s="1"/>
  <c r="AO509" i="2" s="1"/>
  <c r="AT507" i="2"/>
  <c r="AK512" i="2"/>
  <c r="AM512" i="2" s="1"/>
  <c r="AZ505" i="2"/>
  <c r="AY505" i="2"/>
  <c r="AU507" i="2"/>
  <c r="Q513" i="2"/>
  <c r="Z513" i="2" s="1"/>
  <c r="AR507" i="2"/>
  <c r="AQ507" i="2"/>
  <c r="AP507" i="2"/>
  <c r="AE510" i="2"/>
  <c r="N513" i="2"/>
  <c r="AK513" i="2" s="1"/>
  <c r="AM513" i="2" s="1"/>
  <c r="AA511" i="2"/>
  <c r="AC511" i="2" s="1"/>
  <c r="BA505" i="2"/>
  <c r="AW506" i="2"/>
  <c r="BD506" i="2" s="1"/>
  <c r="BI506" i="2" s="1"/>
  <c r="AV506" i="2"/>
  <c r="AX506" i="2"/>
  <c r="BE506" i="2" s="1"/>
  <c r="BJ506" i="2" s="1"/>
  <c r="AG510" i="2"/>
  <c r="E514" i="2"/>
  <c r="Q514" i="2" s="1"/>
  <c r="AF510" i="2"/>
  <c r="AO508" i="2"/>
  <c r="AS508" i="2" s="1"/>
  <c r="BF505" i="2"/>
  <c r="BK505" i="2" s="1"/>
  <c r="BG505" i="2"/>
  <c r="BL505" i="2" s="1"/>
  <c r="BH505" i="2"/>
  <c r="AV520" i="4" l="1"/>
  <c r="BC520" i="4" s="1"/>
  <c r="V512" i="2"/>
  <c r="AU509" i="2"/>
  <c r="AW520" i="4"/>
  <c r="BD520" i="4" s="1"/>
  <c r="BI520" i="4" s="1"/>
  <c r="Z526" i="4"/>
  <c r="BB505" i="2"/>
  <c r="AF523" i="4"/>
  <c r="AR521" i="4"/>
  <c r="AG523" i="4"/>
  <c r="E527" i="4"/>
  <c r="N527" i="4" s="1"/>
  <c r="AO522" i="4"/>
  <c r="AP522" i="4" s="1"/>
  <c r="AP521" i="4"/>
  <c r="AR509" i="2"/>
  <c r="AQ509" i="2"/>
  <c r="AE523" i="4"/>
  <c r="T526" i="4"/>
  <c r="AK526" i="4"/>
  <c r="AM526" i="4" s="1"/>
  <c r="AZ519" i="4"/>
  <c r="BC519" i="4"/>
  <c r="AY519" i="4"/>
  <c r="BA519" i="4"/>
  <c r="AA524" i="4"/>
  <c r="AT521" i="4"/>
  <c r="AU521" i="4"/>
  <c r="W525" i="4"/>
  <c r="U525" i="4"/>
  <c r="V525" i="4"/>
  <c r="AS509" i="2"/>
  <c r="AP509" i="2"/>
  <c r="AQ521" i="4"/>
  <c r="U512" i="2"/>
  <c r="AA512" i="2" s="1"/>
  <c r="AP508" i="2"/>
  <c r="T513" i="2"/>
  <c r="W513" i="2" s="1"/>
  <c r="AV507" i="2"/>
  <c r="BC507" i="2" s="1"/>
  <c r="AW507" i="2"/>
  <c r="BD507" i="2" s="1"/>
  <c r="BI507" i="2" s="1"/>
  <c r="AT509" i="2"/>
  <c r="AJ510" i="2"/>
  <c r="AT508" i="2"/>
  <c r="AU508" i="2"/>
  <c r="AX507" i="2"/>
  <c r="BE507" i="2" s="1"/>
  <c r="BJ507" i="2" s="1"/>
  <c r="AQ508" i="2"/>
  <c r="AB511" i="2"/>
  <c r="D515" i="2"/>
  <c r="AD511" i="2"/>
  <c r="K514" i="2"/>
  <c r="Z514" i="2" s="1"/>
  <c r="E515" i="2"/>
  <c r="D516" i="2" s="1"/>
  <c r="N515" i="2"/>
  <c r="K515" i="2"/>
  <c r="BC506" i="2"/>
  <c r="BA506" i="2"/>
  <c r="AY506" i="2"/>
  <c r="AZ506" i="2"/>
  <c r="N514" i="2"/>
  <c r="AH510" i="2"/>
  <c r="AI510" i="2"/>
  <c r="AR508" i="2"/>
  <c r="AL510" i="2"/>
  <c r="AN510" i="2" s="1"/>
  <c r="V513" i="2" l="1"/>
  <c r="AY520" i="4"/>
  <c r="AX521" i="4"/>
  <c r="BE521" i="4" s="1"/>
  <c r="BJ521" i="4" s="1"/>
  <c r="AZ520" i="4"/>
  <c r="BA520" i="4"/>
  <c r="AJ523" i="4"/>
  <c r="AX509" i="2"/>
  <c r="BE509" i="2" s="1"/>
  <c r="BJ509" i="2" s="1"/>
  <c r="AV509" i="2"/>
  <c r="BC509" i="2" s="1"/>
  <c r="AW521" i="4"/>
  <c r="BD521" i="4" s="1"/>
  <c r="BI521" i="4" s="1"/>
  <c r="U513" i="2"/>
  <c r="AR522" i="4"/>
  <c r="AH523" i="4"/>
  <c r="AU522" i="4"/>
  <c r="AW509" i="2"/>
  <c r="BD509" i="2" s="1"/>
  <c r="BI509" i="2" s="1"/>
  <c r="AS522" i="4"/>
  <c r="BH519" i="4"/>
  <c r="BG519" i="4"/>
  <c r="BL519" i="4" s="1"/>
  <c r="BF519" i="4"/>
  <c r="BK519" i="4" s="1"/>
  <c r="AL523" i="4"/>
  <c r="AN523" i="4" s="1"/>
  <c r="AI523" i="4"/>
  <c r="AV521" i="4"/>
  <c r="Q527" i="4"/>
  <c r="AB524" i="4"/>
  <c r="AC524" i="4"/>
  <c r="AD524" i="4"/>
  <c r="AT522" i="4"/>
  <c r="K527" i="4"/>
  <c r="D528" i="4"/>
  <c r="AA525" i="4"/>
  <c r="BG520" i="4"/>
  <c r="BL520" i="4" s="1"/>
  <c r="BF520" i="4"/>
  <c r="BK520" i="4" s="1"/>
  <c r="BH520" i="4"/>
  <c r="BB519" i="4"/>
  <c r="W526" i="4"/>
  <c r="U526" i="4"/>
  <c r="V526" i="4"/>
  <c r="AQ522" i="4"/>
  <c r="AF511" i="2"/>
  <c r="AE511" i="2"/>
  <c r="AZ507" i="2"/>
  <c r="AY507" i="2"/>
  <c r="AG511" i="2"/>
  <c r="BA507" i="2"/>
  <c r="BB506" i="2"/>
  <c r="T515" i="2"/>
  <c r="AK515" i="2"/>
  <c r="AM515" i="2" s="1"/>
  <c r="AD512" i="2"/>
  <c r="AB512" i="2"/>
  <c r="AC512" i="2"/>
  <c r="AK514" i="2"/>
  <c r="AM514" i="2" s="1"/>
  <c r="T514" i="2"/>
  <c r="BF507" i="2"/>
  <c r="BK507" i="2" s="1"/>
  <c r="BG507" i="2"/>
  <c r="BL507" i="2" s="1"/>
  <c r="BH507" i="2"/>
  <c r="BF506" i="2"/>
  <c r="BK506" i="2" s="1"/>
  <c r="BH506" i="2"/>
  <c r="BG506" i="2"/>
  <c r="BL506" i="2" s="1"/>
  <c r="E516" i="2"/>
  <c r="N516" i="2" s="1"/>
  <c r="Q516" i="2"/>
  <c r="AO510" i="2"/>
  <c r="AU510" i="2" s="1"/>
  <c r="AX508" i="2"/>
  <c r="BE508" i="2" s="1"/>
  <c r="BJ508" i="2" s="1"/>
  <c r="AV508" i="2"/>
  <c r="AW508" i="2"/>
  <c r="BD508" i="2" s="1"/>
  <c r="BI508" i="2" s="1"/>
  <c r="Q515" i="2"/>
  <c r="Z515" i="2" s="1"/>
  <c r="AA513" i="2" l="1"/>
  <c r="AH511" i="2"/>
  <c r="BF509" i="2"/>
  <c r="BK509" i="2" s="1"/>
  <c r="BB520" i="4"/>
  <c r="AZ509" i="2"/>
  <c r="BA509" i="2"/>
  <c r="AY509" i="2"/>
  <c r="AW522" i="4"/>
  <c r="BD522" i="4" s="1"/>
  <c r="BI522" i="4" s="1"/>
  <c r="AL511" i="2"/>
  <c r="AN511" i="2" s="1"/>
  <c r="AO511" i="2" s="1"/>
  <c r="AJ511" i="2"/>
  <c r="AV522" i="4"/>
  <c r="BC522" i="4" s="1"/>
  <c r="AX522" i="4"/>
  <c r="BE522" i="4" s="1"/>
  <c r="BJ522" i="4" s="1"/>
  <c r="AG524" i="4"/>
  <c r="BA521" i="4"/>
  <c r="AZ521" i="4"/>
  <c r="BC521" i="4"/>
  <c r="AY521" i="4"/>
  <c r="AA526" i="4"/>
  <c r="D529" i="4"/>
  <c r="E528" i="4"/>
  <c r="K528" i="4"/>
  <c r="Q528" i="4"/>
  <c r="N528" i="4"/>
  <c r="AF524" i="4"/>
  <c r="AE524" i="4"/>
  <c r="AO523" i="4"/>
  <c r="AP523" i="4" s="1"/>
  <c r="AK527" i="4"/>
  <c r="AM527" i="4" s="1"/>
  <c r="AB525" i="4"/>
  <c r="AC525" i="4"/>
  <c r="AD525" i="4"/>
  <c r="Z527" i="4"/>
  <c r="T527" i="4"/>
  <c r="BB507" i="2"/>
  <c r="AI511" i="2"/>
  <c r="AE512" i="2"/>
  <c r="AT510" i="2"/>
  <c r="AP510" i="2"/>
  <c r="AR510" i="2"/>
  <c r="AX510" i="2" s="1"/>
  <c r="BE510" i="2" s="1"/>
  <c r="BJ510" i="2" s="1"/>
  <c r="AQ510" i="2"/>
  <c r="K516" i="2"/>
  <c r="Z516" i="2" s="1"/>
  <c r="AC513" i="2"/>
  <c r="AB513" i="2"/>
  <c r="AD513" i="2"/>
  <c r="W514" i="2"/>
  <c r="V514" i="2"/>
  <c r="U514" i="2"/>
  <c r="AG512" i="2"/>
  <c r="BC508" i="2"/>
  <c r="AZ508" i="2"/>
  <c r="BA508" i="2"/>
  <c r="AY508" i="2"/>
  <c r="AS510" i="2"/>
  <c r="D517" i="2"/>
  <c r="AF512" i="2"/>
  <c r="W515" i="2"/>
  <c r="V515" i="2"/>
  <c r="U515" i="2"/>
  <c r="BG509" i="2"/>
  <c r="BL509" i="2" s="1"/>
  <c r="BH509" i="2"/>
  <c r="BB509" i="2" l="1"/>
  <c r="AU511" i="2"/>
  <c r="AY522" i="4"/>
  <c r="AZ522" i="4"/>
  <c r="BA522" i="4"/>
  <c r="AR523" i="4"/>
  <c r="AT511" i="2"/>
  <c r="AS511" i="2"/>
  <c r="AR511" i="2"/>
  <c r="AX511" i="2" s="1"/>
  <c r="BE511" i="2" s="1"/>
  <c r="BJ511" i="2" s="1"/>
  <c r="AP511" i="2"/>
  <c r="AS523" i="4"/>
  <c r="AF525" i="4"/>
  <c r="AU523" i="4"/>
  <c r="BB521" i="4"/>
  <c r="AQ523" i="4"/>
  <c r="AJ524" i="4"/>
  <c r="Z528" i="4"/>
  <c r="AG525" i="4"/>
  <c r="AL524" i="4"/>
  <c r="AN524" i="4" s="1"/>
  <c r="AI524" i="4"/>
  <c r="T528" i="4"/>
  <c r="AK528" i="4"/>
  <c r="AM528" i="4" s="1"/>
  <c r="D530" i="4"/>
  <c r="E529" i="4"/>
  <c r="Q529" i="4" s="1"/>
  <c r="K529" i="4"/>
  <c r="AH524" i="4"/>
  <c r="BF521" i="4"/>
  <c r="BK521" i="4" s="1"/>
  <c r="BH521" i="4"/>
  <c r="BG521" i="4"/>
  <c r="BL521" i="4" s="1"/>
  <c r="W527" i="4"/>
  <c r="U527" i="4"/>
  <c r="V527" i="4"/>
  <c r="AE525" i="4"/>
  <c r="BH522" i="4"/>
  <c r="BG522" i="4"/>
  <c r="BL522" i="4" s="1"/>
  <c r="BF522" i="4"/>
  <c r="BK522" i="4" s="1"/>
  <c r="AB526" i="4"/>
  <c r="AC526" i="4"/>
  <c r="AD526" i="4"/>
  <c r="AT523" i="4"/>
  <c r="AJ512" i="2"/>
  <c r="AQ511" i="2"/>
  <c r="AV510" i="2"/>
  <c r="BC510" i="2" s="1"/>
  <c r="AG513" i="2"/>
  <c r="AW510" i="2"/>
  <c r="BD510" i="2" s="1"/>
  <c r="BI510" i="2" s="1"/>
  <c r="AK516" i="2"/>
  <c r="AM516" i="2" s="1"/>
  <c r="BF508" i="2"/>
  <c r="BK508" i="2" s="1"/>
  <c r="BH508" i="2"/>
  <c r="BG508" i="2"/>
  <c r="BL508" i="2" s="1"/>
  <c r="AA514" i="2"/>
  <c r="BB508" i="2"/>
  <c r="AH512" i="2"/>
  <c r="AE513" i="2"/>
  <c r="AL512" i="2"/>
  <c r="AN512" i="2" s="1"/>
  <c r="AA515" i="2"/>
  <c r="E517" i="2"/>
  <c r="D518" i="2" s="1"/>
  <c r="T516" i="2"/>
  <c r="AF513" i="2"/>
  <c r="AI512" i="2"/>
  <c r="AW511" i="2" l="1"/>
  <c r="BD511" i="2" s="1"/>
  <c r="BI511" i="2" s="1"/>
  <c r="AV511" i="2"/>
  <c r="BC511" i="2" s="1"/>
  <c r="BB522" i="4"/>
  <c r="AX523" i="4"/>
  <c r="BE523" i="4" s="1"/>
  <c r="BJ523" i="4" s="1"/>
  <c r="AW523" i="4"/>
  <c r="BD523" i="4" s="1"/>
  <c r="BI523" i="4" s="1"/>
  <c r="Z529" i="4"/>
  <c r="AV523" i="4"/>
  <c r="AH525" i="4"/>
  <c r="AE526" i="4"/>
  <c r="AL525" i="4"/>
  <c r="AN525" i="4" s="1"/>
  <c r="AI525" i="4"/>
  <c r="E530" i="4"/>
  <c r="K530" i="4" s="1"/>
  <c r="AO524" i="4"/>
  <c r="AU524" i="4" s="1"/>
  <c r="AG526" i="4"/>
  <c r="AA527" i="4"/>
  <c r="N529" i="4"/>
  <c r="AF526" i="4"/>
  <c r="AJ525" i="4"/>
  <c r="W528" i="4"/>
  <c r="U528" i="4"/>
  <c r="V528" i="4"/>
  <c r="AY510" i="2"/>
  <c r="BH511" i="2"/>
  <c r="BA510" i="2"/>
  <c r="AZ510" i="2"/>
  <c r="AJ513" i="2"/>
  <c r="U516" i="2"/>
  <c r="W516" i="2"/>
  <c r="V516" i="2"/>
  <c r="N517" i="2"/>
  <c r="AB514" i="2"/>
  <c r="AC514" i="2"/>
  <c r="AD514" i="2"/>
  <c r="Q517" i="2"/>
  <c r="AO512" i="2"/>
  <c r="AU512" i="2" s="1"/>
  <c r="BF510" i="2"/>
  <c r="BK510" i="2" s="1"/>
  <c r="BG510" i="2"/>
  <c r="BL510" i="2" s="1"/>
  <c r="BH510" i="2"/>
  <c r="E518" i="2"/>
  <c r="D519" i="2" s="1"/>
  <c r="AB515" i="2"/>
  <c r="AC515" i="2"/>
  <c r="AD515" i="2"/>
  <c r="K517" i="2"/>
  <c r="AL513" i="2"/>
  <c r="AN513" i="2" s="1"/>
  <c r="AI513" i="2"/>
  <c r="AH513" i="2"/>
  <c r="BA511" i="2" l="1"/>
  <c r="AJ526" i="4"/>
  <c r="AY511" i="2"/>
  <c r="BG511" i="2"/>
  <c r="BL511" i="2" s="1"/>
  <c r="AZ511" i="2"/>
  <c r="BF511" i="2"/>
  <c r="BK511" i="2" s="1"/>
  <c r="BA523" i="4"/>
  <c r="AY523" i="4"/>
  <c r="BC523" i="4"/>
  <c r="BH523" i="4" s="1"/>
  <c r="AZ523" i="4"/>
  <c r="AH526" i="4"/>
  <c r="AP524" i="4"/>
  <c r="AL526" i="4"/>
  <c r="AN526" i="4" s="1"/>
  <c r="AO526" i="4" s="1"/>
  <c r="AU526" i="4" s="1"/>
  <c r="AS524" i="4"/>
  <c r="AQ524" i="4"/>
  <c r="N530" i="4"/>
  <c r="AI526" i="4"/>
  <c r="AB527" i="4"/>
  <c r="AC527" i="4"/>
  <c r="AD527" i="4"/>
  <c r="AA528" i="4"/>
  <c r="AT524" i="4"/>
  <c r="Q530" i="4"/>
  <c r="Z530" i="4" s="1"/>
  <c r="D531" i="4"/>
  <c r="T529" i="4"/>
  <c r="AK529" i="4"/>
  <c r="AM529" i="4" s="1"/>
  <c r="AR524" i="4"/>
  <c r="AO525" i="4"/>
  <c r="AQ525" i="4" s="1"/>
  <c r="BB511" i="2"/>
  <c r="BB510" i="2"/>
  <c r="AP512" i="2"/>
  <c r="AT512" i="2"/>
  <c r="Q518" i="2"/>
  <c r="AF515" i="2"/>
  <c r="AQ512" i="2"/>
  <c r="AS512" i="2"/>
  <c r="Z517" i="2"/>
  <c r="AR512" i="2"/>
  <c r="AX512" i="2" s="1"/>
  <c r="BE512" i="2" s="1"/>
  <c r="BJ512" i="2" s="1"/>
  <c r="AG514" i="2"/>
  <c r="AE515" i="2"/>
  <c r="N518" i="2"/>
  <c r="AF514" i="2"/>
  <c r="AO513" i="2"/>
  <c r="AS513" i="2" s="1"/>
  <c r="AK517" i="2"/>
  <c r="AM517" i="2" s="1"/>
  <c r="T517" i="2"/>
  <c r="E519" i="2"/>
  <c r="Q519" i="2" s="1"/>
  <c r="K519" i="2"/>
  <c r="D520" i="2"/>
  <c r="AA516" i="2"/>
  <c r="AG515" i="2"/>
  <c r="K518" i="2"/>
  <c r="AE514" i="2"/>
  <c r="BG523" i="4" l="1"/>
  <c r="BL523" i="4" s="1"/>
  <c r="BF523" i="4"/>
  <c r="BK523" i="4" s="1"/>
  <c r="BB523" i="4"/>
  <c r="AS526" i="4"/>
  <c r="AT525" i="4"/>
  <c r="AP526" i="4"/>
  <c r="AQ526" i="4"/>
  <c r="AP525" i="4"/>
  <c r="AS525" i="4"/>
  <c r="AT526" i="4"/>
  <c r="AR525" i="4"/>
  <c r="AR526" i="4"/>
  <c r="AU525" i="4"/>
  <c r="AF527" i="4"/>
  <c r="AB528" i="4"/>
  <c r="AC528" i="4"/>
  <c r="AD528" i="4"/>
  <c r="AG527" i="4"/>
  <c r="AH527" i="4" s="1"/>
  <c r="AW524" i="4"/>
  <c r="BD524" i="4" s="1"/>
  <c r="BI524" i="4" s="1"/>
  <c r="AX524" i="4"/>
  <c r="BE524" i="4" s="1"/>
  <c r="BJ524" i="4" s="1"/>
  <c r="AV524" i="4"/>
  <c r="W529" i="4"/>
  <c r="U529" i="4"/>
  <c r="V529" i="4"/>
  <c r="D532" i="4"/>
  <c r="E531" i="4"/>
  <c r="K531" i="4"/>
  <c r="Q531" i="4"/>
  <c r="N531" i="4"/>
  <c r="AE527" i="4"/>
  <c r="T530" i="4"/>
  <c r="AK530" i="4"/>
  <c r="AM530" i="4" s="1"/>
  <c r="Z519" i="2"/>
  <c r="AT513" i="2"/>
  <c r="AJ515" i="2"/>
  <c r="Z518" i="2"/>
  <c r="AH515" i="2"/>
  <c r="AV512" i="2"/>
  <c r="BC512" i="2" s="1"/>
  <c r="AH514" i="2"/>
  <c r="AW512" i="2"/>
  <c r="BD512" i="2" s="1"/>
  <c r="BI512" i="2" s="1"/>
  <c r="E520" i="2"/>
  <c r="N520" i="2" s="1"/>
  <c r="AC516" i="2"/>
  <c r="AB516" i="2"/>
  <c r="AD516" i="2"/>
  <c r="AU513" i="2"/>
  <c r="AJ514" i="2"/>
  <c r="AL514" i="2"/>
  <c r="AN514" i="2" s="1"/>
  <c r="AI514" i="2"/>
  <c r="AR513" i="2"/>
  <c r="N519" i="2"/>
  <c r="W517" i="2"/>
  <c r="V517" i="2"/>
  <c r="U517" i="2"/>
  <c r="AQ513" i="2"/>
  <c r="AP513" i="2"/>
  <c r="AK518" i="2"/>
  <c r="AM518" i="2" s="1"/>
  <c r="T518" i="2"/>
  <c r="AI515" i="2"/>
  <c r="AL515" i="2"/>
  <c r="AN515" i="2" s="1"/>
  <c r="AV526" i="4" l="1"/>
  <c r="BC526" i="4" s="1"/>
  <c r="AX526" i="4"/>
  <c r="BE526" i="4" s="1"/>
  <c r="BJ526" i="4" s="1"/>
  <c r="AW526" i="4"/>
  <c r="BD526" i="4" s="1"/>
  <c r="BI526" i="4" s="1"/>
  <c r="AW525" i="4"/>
  <c r="BD525" i="4" s="1"/>
  <c r="BI525" i="4" s="1"/>
  <c r="AV525" i="4"/>
  <c r="BC525" i="4" s="1"/>
  <c r="AX525" i="4"/>
  <c r="BE525" i="4" s="1"/>
  <c r="BJ525" i="4" s="1"/>
  <c r="Z531" i="4"/>
  <c r="AF528" i="4"/>
  <c r="T531" i="4"/>
  <c r="AK531" i="4"/>
  <c r="AM531" i="4" s="1"/>
  <c r="E532" i="4"/>
  <c r="K532" i="4" s="1"/>
  <c r="BA524" i="4"/>
  <c r="AY524" i="4"/>
  <c r="BC524" i="4"/>
  <c r="AZ524" i="4"/>
  <c r="AG528" i="4"/>
  <c r="W530" i="4"/>
  <c r="V530" i="4"/>
  <c r="U530" i="4"/>
  <c r="AA529" i="4"/>
  <c r="AE528" i="4"/>
  <c r="AL527" i="4"/>
  <c r="AN527" i="4" s="1"/>
  <c r="AI527" i="4"/>
  <c r="AJ527" i="4"/>
  <c r="AY512" i="2"/>
  <c r="AZ512" i="2"/>
  <c r="BA512" i="2"/>
  <c r="D521" i="2"/>
  <c r="K520" i="2"/>
  <c r="T520" i="2" s="1"/>
  <c r="Q520" i="2"/>
  <c r="AE516" i="2"/>
  <c r="AO515" i="2"/>
  <c r="AT515" i="2" s="1"/>
  <c r="AF516" i="2"/>
  <c r="V518" i="2"/>
  <c r="U518" i="2"/>
  <c r="W518" i="2"/>
  <c r="AA517" i="2"/>
  <c r="AW513" i="2"/>
  <c r="BD513" i="2" s="1"/>
  <c r="BI513" i="2" s="1"/>
  <c r="AX513" i="2"/>
  <c r="BE513" i="2" s="1"/>
  <c r="BJ513" i="2" s="1"/>
  <c r="AV513" i="2"/>
  <c r="BF512" i="2"/>
  <c r="BK512" i="2" s="1"/>
  <c r="BG512" i="2"/>
  <c r="BL512" i="2" s="1"/>
  <c r="BH512" i="2"/>
  <c r="E521" i="2"/>
  <c r="D522" i="2" s="1"/>
  <c r="K521" i="2"/>
  <c r="AO514" i="2"/>
  <c r="AT514" i="2" s="1"/>
  <c r="AK519" i="2"/>
  <c r="AM519" i="2" s="1"/>
  <c r="T519" i="2"/>
  <c r="AG516" i="2"/>
  <c r="AY526" i="4" l="1"/>
  <c r="BA526" i="4"/>
  <c r="AZ526" i="4"/>
  <c r="AH528" i="4"/>
  <c r="AY525" i="4"/>
  <c r="BA525" i="4"/>
  <c r="AZ525" i="4"/>
  <c r="AK520" i="2"/>
  <c r="AM520" i="2" s="1"/>
  <c r="AL528" i="4"/>
  <c r="AN528" i="4" s="1"/>
  <c r="AI528" i="4"/>
  <c r="AJ528" i="4"/>
  <c r="Q532" i="4"/>
  <c r="Z532" i="4" s="1"/>
  <c r="D533" i="4"/>
  <c r="BH524" i="4"/>
  <c r="BG524" i="4"/>
  <c r="BL524" i="4" s="1"/>
  <c r="BF524" i="4"/>
  <c r="BK524" i="4" s="1"/>
  <c r="N532" i="4"/>
  <c r="AB529" i="4"/>
  <c r="AC529" i="4"/>
  <c r="AD529" i="4"/>
  <c r="AA530" i="4"/>
  <c r="BB524" i="4"/>
  <c r="W531" i="4"/>
  <c r="V531" i="4"/>
  <c r="U531" i="4"/>
  <c r="AO527" i="4"/>
  <c r="AR527" i="4" s="1"/>
  <c r="BG526" i="4"/>
  <c r="BL526" i="4" s="1"/>
  <c r="BH526" i="4"/>
  <c r="BF526" i="4"/>
  <c r="BK526" i="4" s="1"/>
  <c r="BH525" i="4"/>
  <c r="BF525" i="4"/>
  <c r="BK525" i="4" s="1"/>
  <c r="BG525" i="4"/>
  <c r="BL525" i="4" s="1"/>
  <c r="BB512" i="2"/>
  <c r="AQ515" i="2"/>
  <c r="AS515" i="2"/>
  <c r="Z520" i="2"/>
  <c r="AU515" i="2"/>
  <c r="AU514" i="2"/>
  <c r="AQ514" i="2"/>
  <c r="AJ516" i="2"/>
  <c r="AL516" i="2"/>
  <c r="AN516" i="2" s="1"/>
  <c r="AO516" i="2" s="1"/>
  <c r="AH516" i="2"/>
  <c r="AS514" i="2"/>
  <c r="AP515" i="2"/>
  <c r="U520" i="2"/>
  <c r="W520" i="2"/>
  <c r="V520" i="2"/>
  <c r="E522" i="2"/>
  <c r="Q522" i="2" s="1"/>
  <c r="BC513" i="2"/>
  <c r="BA513" i="2"/>
  <c r="AY513" i="2"/>
  <c r="AZ513" i="2"/>
  <c r="AC517" i="2"/>
  <c r="AB517" i="2"/>
  <c r="AD517" i="2"/>
  <c r="U519" i="2"/>
  <c r="W519" i="2"/>
  <c r="V519" i="2"/>
  <c r="AR514" i="2"/>
  <c r="N521" i="2"/>
  <c r="AR515" i="2"/>
  <c r="AP514" i="2"/>
  <c r="Q521" i="2"/>
  <c r="Z521" i="2" s="1"/>
  <c r="AA518" i="2"/>
  <c r="AI516" i="2"/>
  <c r="BB526" i="4" l="1"/>
  <c r="BB525" i="4"/>
  <c r="AQ527" i="4"/>
  <c r="AT527" i="4"/>
  <c r="AU527" i="4"/>
  <c r="AE529" i="4"/>
  <c r="AG529" i="4"/>
  <c r="AO528" i="4"/>
  <c r="AS528" i="4" s="1"/>
  <c r="AP527" i="4"/>
  <c r="AV527" i="4" s="1"/>
  <c r="AA531" i="4"/>
  <c r="AF529" i="4"/>
  <c r="T532" i="4"/>
  <c r="AK532" i="4"/>
  <c r="AM532" i="4" s="1"/>
  <c r="AS527" i="4"/>
  <c r="AB530" i="4"/>
  <c r="AC530" i="4"/>
  <c r="AD530" i="4"/>
  <c r="E533" i="4"/>
  <c r="D534" i="4" s="1"/>
  <c r="Q533" i="4"/>
  <c r="N533" i="4"/>
  <c r="K533" i="4"/>
  <c r="AS516" i="2"/>
  <c r="K522" i="2"/>
  <c r="Z522" i="2" s="1"/>
  <c r="AE517" i="2"/>
  <c r="AT516" i="2"/>
  <c r="AK521" i="2"/>
  <c r="AM521" i="2" s="1"/>
  <c r="T521" i="2"/>
  <c r="AA519" i="2"/>
  <c r="AF517" i="2"/>
  <c r="BF513" i="2"/>
  <c r="BK513" i="2" s="1"/>
  <c r="BG513" i="2"/>
  <c r="BL513" i="2" s="1"/>
  <c r="BH513" i="2"/>
  <c r="AP516" i="2"/>
  <c r="AX514" i="2"/>
  <c r="BE514" i="2" s="1"/>
  <c r="BJ514" i="2" s="1"/>
  <c r="AV514" i="2"/>
  <c r="AW514" i="2"/>
  <c r="BD514" i="2" s="1"/>
  <c r="BI514" i="2" s="1"/>
  <c r="N522" i="2"/>
  <c r="AQ516" i="2"/>
  <c r="AU516" i="2"/>
  <c r="AC518" i="2"/>
  <c r="AB518" i="2"/>
  <c r="AD518" i="2"/>
  <c r="AW515" i="2"/>
  <c r="BD515" i="2" s="1"/>
  <c r="BI515" i="2" s="1"/>
  <c r="AV515" i="2"/>
  <c r="AX515" i="2"/>
  <c r="BE515" i="2" s="1"/>
  <c r="BJ515" i="2" s="1"/>
  <c r="AG517" i="2"/>
  <c r="BB513" i="2"/>
  <c r="D523" i="2"/>
  <c r="AR516" i="2"/>
  <c r="AA520" i="2"/>
  <c r="AI529" i="4" l="1"/>
  <c r="AW527" i="4"/>
  <c r="BD527" i="4" s="1"/>
  <c r="BI527" i="4" s="1"/>
  <c r="AJ529" i="4"/>
  <c r="AX527" i="4"/>
  <c r="BE527" i="4" s="1"/>
  <c r="BJ527" i="4" s="1"/>
  <c r="AL529" i="4"/>
  <c r="AN529" i="4" s="1"/>
  <c r="AO529" i="4" s="1"/>
  <c r="AQ528" i="4"/>
  <c r="AG530" i="4"/>
  <c r="E534" i="4"/>
  <c r="D535" i="4" s="1"/>
  <c r="N534" i="4"/>
  <c r="K534" i="4"/>
  <c r="T533" i="4"/>
  <c r="AK533" i="4"/>
  <c r="AM533" i="4" s="1"/>
  <c r="AP528" i="4"/>
  <c r="AU528" i="4"/>
  <c r="BC527" i="4"/>
  <c r="BA527" i="4"/>
  <c r="Z533" i="4"/>
  <c r="AB531" i="4"/>
  <c r="AC531" i="4"/>
  <c r="AD531" i="4"/>
  <c r="AF530" i="4"/>
  <c r="AT528" i="4"/>
  <c r="AE530" i="4"/>
  <c r="W532" i="4"/>
  <c r="U532" i="4"/>
  <c r="V532" i="4"/>
  <c r="AR528" i="4"/>
  <c r="AH529" i="4"/>
  <c r="AH517" i="2"/>
  <c r="AJ517" i="2"/>
  <c r="AG518" i="2"/>
  <c r="AI517" i="2"/>
  <c r="AV516" i="2"/>
  <c r="AW516" i="2"/>
  <c r="BD516" i="2" s="1"/>
  <c r="BI516" i="2" s="1"/>
  <c r="AX516" i="2"/>
  <c r="BE516" i="2" s="1"/>
  <c r="BJ516" i="2" s="1"/>
  <c r="E523" i="2"/>
  <c r="K523" i="2" s="1"/>
  <c r="N523" i="2"/>
  <c r="AK522" i="2"/>
  <c r="AM522" i="2" s="1"/>
  <c r="T522" i="2"/>
  <c r="AE518" i="2"/>
  <c r="AB519" i="2"/>
  <c r="AC519" i="2"/>
  <c r="AD519" i="2"/>
  <c r="AL517" i="2"/>
  <c r="AN517" i="2" s="1"/>
  <c r="AB520" i="2"/>
  <c r="AC520" i="2"/>
  <c r="AD520" i="2"/>
  <c r="AY515" i="2"/>
  <c r="AZ515" i="2"/>
  <c r="BA515" i="2"/>
  <c r="BC515" i="2"/>
  <c r="AF518" i="2"/>
  <c r="AJ518" i="2" s="1"/>
  <c r="BC514" i="2"/>
  <c r="AZ514" i="2"/>
  <c r="BA514" i="2"/>
  <c r="AY514" i="2"/>
  <c r="W521" i="2"/>
  <c r="V521" i="2"/>
  <c r="U521" i="2"/>
  <c r="AZ527" i="4" l="1"/>
  <c r="AY527" i="4"/>
  <c r="AS529" i="4"/>
  <c r="AE531" i="4"/>
  <c r="AJ530" i="4"/>
  <c r="AP529" i="4"/>
  <c r="E535" i="4"/>
  <c r="Q535" i="4" s="1"/>
  <c r="AA532" i="4"/>
  <c r="AR529" i="4"/>
  <c r="AH530" i="4"/>
  <c r="BF527" i="4"/>
  <c r="BK527" i="4" s="1"/>
  <c r="BH527" i="4"/>
  <c r="BG527" i="4"/>
  <c r="BL527" i="4" s="1"/>
  <c r="T534" i="4"/>
  <c r="AK534" i="4"/>
  <c r="AM534" i="4" s="1"/>
  <c r="AW528" i="4"/>
  <c r="BD528" i="4" s="1"/>
  <c r="BI528" i="4" s="1"/>
  <c r="AV528" i="4"/>
  <c r="AX528" i="4"/>
  <c r="BE528" i="4" s="1"/>
  <c r="BJ528" i="4" s="1"/>
  <c r="AL530" i="4"/>
  <c r="AN530" i="4" s="1"/>
  <c r="AI530" i="4"/>
  <c r="AG531" i="4"/>
  <c r="AQ529" i="4"/>
  <c r="AU529" i="4"/>
  <c r="W533" i="4"/>
  <c r="U533" i="4"/>
  <c r="V533" i="4"/>
  <c r="AF531" i="4"/>
  <c r="AT529" i="4"/>
  <c r="Q534" i="4"/>
  <c r="Z534" i="4" s="1"/>
  <c r="BB514" i="2"/>
  <c r="D524" i="2"/>
  <c r="AE519" i="2"/>
  <c r="Q523" i="2"/>
  <c r="Z523" i="2" s="1"/>
  <c r="BB515" i="2"/>
  <c r="AA521" i="2"/>
  <c r="AB521" i="2" s="1"/>
  <c r="AG520" i="2"/>
  <c r="BF515" i="2"/>
  <c r="BK515" i="2" s="1"/>
  <c r="BG515" i="2"/>
  <c r="BL515" i="2" s="1"/>
  <c r="BH515" i="2"/>
  <c r="AL518" i="2"/>
  <c r="AN518" i="2" s="1"/>
  <c r="AI518" i="2"/>
  <c r="AF520" i="2"/>
  <c r="AG519" i="2"/>
  <c r="W522" i="2"/>
  <c r="V522" i="2"/>
  <c r="U522" i="2"/>
  <c r="T523" i="2"/>
  <c r="AK523" i="2"/>
  <c r="AM523" i="2" s="1"/>
  <c r="BC516" i="2"/>
  <c r="AZ516" i="2"/>
  <c r="BA516" i="2"/>
  <c r="AY516" i="2"/>
  <c r="AH518" i="2"/>
  <c r="AO517" i="2"/>
  <c r="AP517" i="2" s="1"/>
  <c r="E524" i="2"/>
  <c r="Q524" i="2" s="1"/>
  <c r="BF514" i="2"/>
  <c r="BK514" i="2" s="1"/>
  <c r="BH514" i="2"/>
  <c r="BG514" i="2"/>
  <c r="BL514" i="2" s="1"/>
  <c r="AE520" i="2"/>
  <c r="AF519" i="2"/>
  <c r="AJ519" i="2" s="1"/>
  <c r="AJ531" i="4" l="1"/>
  <c r="BB527" i="4"/>
  <c r="AI531" i="4"/>
  <c r="AA533" i="4"/>
  <c r="AL531" i="4"/>
  <c r="AN531" i="4" s="1"/>
  <c r="K535" i="4"/>
  <c r="D536" i="4"/>
  <c r="BA528" i="4"/>
  <c r="AZ528" i="4"/>
  <c r="AY528" i="4"/>
  <c r="BC528" i="4"/>
  <c r="AO530" i="4"/>
  <c r="AP530" i="4" s="1"/>
  <c r="AB532" i="4"/>
  <c r="AC532" i="4"/>
  <c r="AD532" i="4"/>
  <c r="N535" i="4"/>
  <c r="AV529" i="4"/>
  <c r="AX529" i="4"/>
  <c r="BE529" i="4" s="1"/>
  <c r="BJ529" i="4" s="1"/>
  <c r="AW529" i="4"/>
  <c r="BD529" i="4" s="1"/>
  <c r="BI529" i="4" s="1"/>
  <c r="AC521" i="2"/>
  <c r="AH531" i="4"/>
  <c r="W534" i="4"/>
  <c r="U534" i="4"/>
  <c r="V534" i="4"/>
  <c r="AD521" i="2"/>
  <c r="BB516" i="2"/>
  <c r="AR517" i="2"/>
  <c r="AS517" i="2"/>
  <c r="AA522" i="2"/>
  <c r="AJ520" i="2"/>
  <c r="AH520" i="2"/>
  <c r="AL519" i="2"/>
  <c r="AN519" i="2" s="1"/>
  <c r="AL520" i="2"/>
  <c r="AN520" i="2" s="1"/>
  <c r="AI520" i="2"/>
  <c r="D525" i="2"/>
  <c r="AU517" i="2"/>
  <c r="AQ517" i="2"/>
  <c r="U523" i="2"/>
  <c r="V523" i="2"/>
  <c r="W523" i="2"/>
  <c r="AH519" i="2"/>
  <c r="AO518" i="2"/>
  <c r="AQ518" i="2" s="1"/>
  <c r="AI519" i="2"/>
  <c r="N524" i="2"/>
  <c r="K524" i="2"/>
  <c r="Z524" i="2" s="1"/>
  <c r="AT517" i="2"/>
  <c r="BH516" i="2"/>
  <c r="BF516" i="2"/>
  <c r="BK516" i="2" s="1"/>
  <c r="BG516" i="2"/>
  <c r="BL516" i="2" s="1"/>
  <c r="AT530" i="4" l="1"/>
  <c r="AG532" i="4"/>
  <c r="AR530" i="4"/>
  <c r="BB528" i="4"/>
  <c r="AF521" i="2"/>
  <c r="AG521" i="2"/>
  <c r="AU530" i="4"/>
  <c r="AX530" i="4" s="1"/>
  <c r="BE530" i="4" s="1"/>
  <c r="BJ530" i="4" s="1"/>
  <c r="AS530" i="4"/>
  <c r="AB533" i="4"/>
  <c r="AC533" i="4"/>
  <c r="AD533" i="4"/>
  <c r="E536" i="4"/>
  <c r="N536" i="4" s="1"/>
  <c r="BC529" i="4"/>
  <c r="AY529" i="4"/>
  <c r="AZ529" i="4"/>
  <c r="BA529" i="4"/>
  <c r="AF532" i="4"/>
  <c r="AE532" i="4"/>
  <c r="AQ530" i="4"/>
  <c r="AW530" i="4" s="1"/>
  <c r="BD530" i="4" s="1"/>
  <c r="BI530" i="4" s="1"/>
  <c r="Z535" i="4"/>
  <c r="BG528" i="4"/>
  <c r="BL528" i="4" s="1"/>
  <c r="BF528" i="4"/>
  <c r="BK528" i="4" s="1"/>
  <c r="BH528" i="4"/>
  <c r="AA534" i="4"/>
  <c r="T535" i="4"/>
  <c r="AK535" i="4"/>
  <c r="AM535" i="4" s="1"/>
  <c r="AO531" i="4"/>
  <c r="AS531" i="4" s="1"/>
  <c r="AE521" i="2"/>
  <c r="AI521" i="2" s="1"/>
  <c r="AA523" i="2"/>
  <c r="AD523" i="2" s="1"/>
  <c r="AH521" i="2"/>
  <c r="AU518" i="2"/>
  <c r="T524" i="2"/>
  <c r="AK524" i="2"/>
  <c r="AM524" i="2" s="1"/>
  <c r="AO520" i="2"/>
  <c r="AP520" i="2" s="1"/>
  <c r="AW517" i="2"/>
  <c r="BD517" i="2" s="1"/>
  <c r="BI517" i="2" s="1"/>
  <c r="AV517" i="2"/>
  <c r="AX517" i="2"/>
  <c r="BE517" i="2" s="1"/>
  <c r="BJ517" i="2" s="1"/>
  <c r="AS518" i="2"/>
  <c r="AR518" i="2"/>
  <c r="AP518" i="2"/>
  <c r="AT518" i="2"/>
  <c r="E525" i="2"/>
  <c r="N525" i="2" s="1"/>
  <c r="AO519" i="2"/>
  <c r="AT519" i="2" s="1"/>
  <c r="AD522" i="2"/>
  <c r="AB522" i="2"/>
  <c r="AC522" i="2"/>
  <c r="AV530" i="4" l="1"/>
  <c r="BC530" i="4" s="1"/>
  <c r="AL521" i="2"/>
  <c r="AN521" i="2" s="1"/>
  <c r="AJ532" i="4"/>
  <c r="AE533" i="4"/>
  <c r="AU531" i="4"/>
  <c r="AP531" i="4"/>
  <c r="AQ531" i="4"/>
  <c r="AT531" i="4"/>
  <c r="BG529" i="4"/>
  <c r="BL529" i="4" s="1"/>
  <c r="BH529" i="4"/>
  <c r="BF529" i="4"/>
  <c r="BK529" i="4" s="1"/>
  <c r="AL532" i="4"/>
  <c r="AN532" i="4" s="1"/>
  <c r="AI532" i="4"/>
  <c r="Q536" i="4"/>
  <c r="D537" i="4"/>
  <c r="AJ521" i="2"/>
  <c r="AC523" i="2"/>
  <c r="AR531" i="4"/>
  <c r="W535" i="4"/>
  <c r="V535" i="4"/>
  <c r="U535" i="4"/>
  <c r="K536" i="4"/>
  <c r="AK536" i="4" s="1"/>
  <c r="AM536" i="4" s="1"/>
  <c r="AG533" i="4"/>
  <c r="AH532" i="4"/>
  <c r="AB534" i="4"/>
  <c r="AC534" i="4"/>
  <c r="AD534" i="4"/>
  <c r="BB529" i="4"/>
  <c r="AF533" i="4"/>
  <c r="AB523" i="2"/>
  <c r="K525" i="2"/>
  <c r="AK525" i="2" s="1"/>
  <c r="AM525" i="2" s="1"/>
  <c r="D526" i="2"/>
  <c r="AS520" i="2"/>
  <c r="AP519" i="2"/>
  <c r="AT520" i="2"/>
  <c r="AQ519" i="2"/>
  <c r="AF522" i="2"/>
  <c r="AR519" i="2"/>
  <c r="AR520" i="2"/>
  <c r="E526" i="2"/>
  <c r="K526" i="2" s="1"/>
  <c r="AE522" i="2"/>
  <c r="AS519" i="2"/>
  <c r="BC517" i="2"/>
  <c r="AZ517" i="2"/>
  <c r="AY517" i="2"/>
  <c r="BA517" i="2"/>
  <c r="AQ520" i="2"/>
  <c r="V524" i="2"/>
  <c r="U524" i="2"/>
  <c r="W524" i="2"/>
  <c r="AO521" i="2"/>
  <c r="AG522" i="2"/>
  <c r="AU519" i="2"/>
  <c r="Q525" i="2"/>
  <c r="AW518" i="2"/>
  <c r="BD518" i="2" s="1"/>
  <c r="BI518" i="2" s="1"/>
  <c r="AX518" i="2"/>
  <c r="BE518" i="2" s="1"/>
  <c r="BJ518" i="2" s="1"/>
  <c r="AV518" i="2"/>
  <c r="AU520" i="2"/>
  <c r="AZ530" i="4" l="1"/>
  <c r="BA530" i="4"/>
  <c r="AY530" i="4"/>
  <c r="AI533" i="4"/>
  <c r="AJ533" i="4"/>
  <c r="AH522" i="2"/>
  <c r="AF523" i="2"/>
  <c r="AF534" i="4"/>
  <c r="Z536" i="4"/>
  <c r="AE523" i="2"/>
  <c r="AU521" i="2"/>
  <c r="AG523" i="2"/>
  <c r="AW531" i="4"/>
  <c r="BD531" i="4" s="1"/>
  <c r="BI531" i="4" s="1"/>
  <c r="AX531" i="4"/>
  <c r="BE531" i="4" s="1"/>
  <c r="BJ531" i="4" s="1"/>
  <c r="AV531" i="4"/>
  <c r="BF530" i="4"/>
  <c r="BK530" i="4" s="1"/>
  <c r="BG530" i="4"/>
  <c r="BL530" i="4" s="1"/>
  <c r="BH530" i="4"/>
  <c r="AG534" i="4"/>
  <c r="AA535" i="4"/>
  <c r="AL533" i="4"/>
  <c r="AN533" i="4" s="1"/>
  <c r="AH533" i="4"/>
  <c r="AO532" i="4"/>
  <c r="AQ532" i="4" s="1"/>
  <c r="Z525" i="2"/>
  <c r="AE534" i="4"/>
  <c r="E537" i="4"/>
  <c r="K537" i="4" s="1"/>
  <c r="Q537" i="4"/>
  <c r="BB530" i="4"/>
  <c r="T536" i="4"/>
  <c r="AX519" i="2"/>
  <c r="BE519" i="2" s="1"/>
  <c r="BJ519" i="2" s="1"/>
  <c r="T525" i="2"/>
  <c r="W525" i="2" s="1"/>
  <c r="AV520" i="2"/>
  <c r="BC520" i="2" s="1"/>
  <c r="Q526" i="2"/>
  <c r="Z526" i="2" s="1"/>
  <c r="N526" i="2"/>
  <c r="T526" i="2" s="1"/>
  <c r="AT521" i="2"/>
  <c r="BF517" i="2"/>
  <c r="BK517" i="2" s="1"/>
  <c r="BH517" i="2"/>
  <c r="BG517" i="2"/>
  <c r="BL517" i="2" s="1"/>
  <c r="AJ522" i="2"/>
  <c r="AL522" i="2"/>
  <c r="AN522" i="2" s="1"/>
  <c r="AI522" i="2"/>
  <c r="BC518" i="2"/>
  <c r="AZ518" i="2"/>
  <c r="BA518" i="2"/>
  <c r="AY518" i="2"/>
  <c r="AS521" i="2"/>
  <c r="AV519" i="2"/>
  <c r="AP521" i="2"/>
  <c r="AW519" i="2"/>
  <c r="BD519" i="2" s="1"/>
  <c r="BI519" i="2" s="1"/>
  <c r="BB517" i="2"/>
  <c r="AW520" i="2"/>
  <c r="BD520" i="2" s="1"/>
  <c r="BI520" i="2" s="1"/>
  <c r="AA524" i="2"/>
  <c r="AX520" i="2"/>
  <c r="BE520" i="2" s="1"/>
  <c r="BJ520" i="2" s="1"/>
  <c r="AQ521" i="2"/>
  <c r="AR521" i="2"/>
  <c r="D527" i="2"/>
  <c r="AH534" i="4" l="1"/>
  <c r="AL523" i="2"/>
  <c r="AN523" i="2" s="1"/>
  <c r="AJ523" i="2"/>
  <c r="V525" i="2"/>
  <c r="AI523" i="2"/>
  <c r="U525" i="2"/>
  <c r="AJ534" i="4"/>
  <c r="AS532" i="4"/>
  <c r="AH523" i="2"/>
  <c r="AU532" i="4"/>
  <c r="AR532" i="4"/>
  <c r="AT532" i="4"/>
  <c r="AP532" i="4"/>
  <c r="N537" i="4"/>
  <c r="AB535" i="4"/>
  <c r="AC535" i="4"/>
  <c r="AD535" i="4"/>
  <c r="W536" i="4"/>
  <c r="U536" i="4"/>
  <c r="V536" i="4"/>
  <c r="Z537" i="4"/>
  <c r="D538" i="4"/>
  <c r="AL534" i="4"/>
  <c r="AN534" i="4" s="1"/>
  <c r="AI534" i="4"/>
  <c r="AO533" i="4"/>
  <c r="AQ533" i="4" s="1"/>
  <c r="BA531" i="4"/>
  <c r="AY531" i="4"/>
  <c r="BC531" i="4"/>
  <c r="AZ531" i="4"/>
  <c r="AK526" i="2"/>
  <c r="AM526" i="2" s="1"/>
  <c r="BA519" i="2"/>
  <c r="BC519" i="2"/>
  <c r="AZ519" i="2"/>
  <c r="AY519" i="2"/>
  <c r="AY520" i="2"/>
  <c r="E527" i="2"/>
  <c r="K527" i="2" s="1"/>
  <c r="Q527" i="2"/>
  <c r="D528" i="2"/>
  <c r="AO523" i="2"/>
  <c r="AU523" i="2" s="1"/>
  <c r="AA525" i="2"/>
  <c r="U526" i="2"/>
  <c r="V526" i="2"/>
  <c r="W526" i="2"/>
  <c r="BB518" i="2"/>
  <c r="BA520" i="2"/>
  <c r="AB524" i="2"/>
  <c r="AC524" i="2"/>
  <c r="AD524" i="2"/>
  <c r="BG518" i="2"/>
  <c r="BL518" i="2" s="1"/>
  <c r="BF518" i="2"/>
  <c r="BK518" i="2" s="1"/>
  <c r="BH518" i="2"/>
  <c r="AZ520" i="2"/>
  <c r="AX521" i="2"/>
  <c r="BE521" i="2" s="1"/>
  <c r="BJ521" i="2" s="1"/>
  <c r="AW521" i="2"/>
  <c r="BD521" i="2" s="1"/>
  <c r="BI521" i="2" s="1"/>
  <c r="AV521" i="2"/>
  <c r="AO522" i="2"/>
  <c r="AS522" i="2" s="1"/>
  <c r="BF520" i="2"/>
  <c r="BK520" i="2" s="1"/>
  <c r="BH520" i="2"/>
  <c r="BG520" i="2"/>
  <c r="BL520" i="2" s="1"/>
  <c r="AX532" i="4" l="1"/>
  <c r="BE532" i="4" s="1"/>
  <c r="BJ532" i="4" s="1"/>
  <c r="AU533" i="4"/>
  <c r="AW532" i="4"/>
  <c r="BD532" i="4" s="1"/>
  <c r="BI532" i="4" s="1"/>
  <c r="AV532" i="4"/>
  <c r="BC532" i="4" s="1"/>
  <c r="AT533" i="4"/>
  <c r="AP533" i="4"/>
  <c r="AE535" i="4"/>
  <c r="AS533" i="4"/>
  <c r="AR533" i="4"/>
  <c r="AO534" i="4"/>
  <c r="AR534" i="4" s="1"/>
  <c r="AA536" i="4"/>
  <c r="BF531" i="4"/>
  <c r="BK531" i="4" s="1"/>
  <c r="BG531" i="4"/>
  <c r="BL531" i="4" s="1"/>
  <c r="BH531" i="4"/>
  <c r="D539" i="4"/>
  <c r="E538" i="4"/>
  <c r="N538" i="4"/>
  <c r="K538" i="4"/>
  <c r="Q538" i="4"/>
  <c r="T537" i="4"/>
  <c r="AK537" i="4"/>
  <c r="AM537" i="4" s="1"/>
  <c r="BB531" i="4"/>
  <c r="AG535" i="4"/>
  <c r="AF535" i="4"/>
  <c r="AQ523" i="2"/>
  <c r="AP523" i="2"/>
  <c r="Z527" i="2"/>
  <c r="AP522" i="2"/>
  <c r="AU522" i="2"/>
  <c r="AR523" i="2"/>
  <c r="N527" i="2"/>
  <c r="AK527" i="2" s="1"/>
  <c r="AM527" i="2" s="1"/>
  <c r="AR522" i="2"/>
  <c r="AQ522" i="2"/>
  <c r="AF524" i="2"/>
  <c r="AT522" i="2"/>
  <c r="AS523" i="2"/>
  <c r="BC521" i="2"/>
  <c r="AZ521" i="2"/>
  <c r="AY521" i="2"/>
  <c r="BA521" i="2"/>
  <c r="AE524" i="2"/>
  <c r="BF519" i="2"/>
  <c r="BK519" i="2" s="1"/>
  <c r="BG519" i="2"/>
  <c r="BL519" i="2" s="1"/>
  <c r="BH519" i="2"/>
  <c r="BB520" i="2"/>
  <c r="AA526" i="2"/>
  <c r="AG524" i="2"/>
  <c r="AC525" i="2"/>
  <c r="AB525" i="2"/>
  <c r="AD525" i="2"/>
  <c r="AT523" i="2"/>
  <c r="E528" i="2"/>
  <c r="D529" i="2" s="1"/>
  <c r="BB519" i="2"/>
  <c r="AZ532" i="4" l="1"/>
  <c r="AJ535" i="4"/>
  <c r="BA532" i="4"/>
  <c r="AW533" i="4"/>
  <c r="BD533" i="4" s="1"/>
  <c r="BI533" i="4" s="1"/>
  <c r="AX533" i="4"/>
  <c r="BE533" i="4" s="1"/>
  <c r="BJ533" i="4" s="1"/>
  <c r="AY532" i="4"/>
  <c r="AV533" i="4"/>
  <c r="BC533" i="4" s="1"/>
  <c r="AT534" i="4"/>
  <c r="AS534" i="4"/>
  <c r="AQ534" i="4"/>
  <c r="AU534" i="4"/>
  <c r="AX534" i="4" s="1"/>
  <c r="BE534" i="4" s="1"/>
  <c r="BJ534" i="4" s="1"/>
  <c r="AP534" i="4"/>
  <c r="AH535" i="4"/>
  <c r="W537" i="4"/>
  <c r="U537" i="4"/>
  <c r="V537" i="4"/>
  <c r="Z538" i="4"/>
  <c r="D540" i="4"/>
  <c r="E539" i="4"/>
  <c r="N539" i="4" s="1"/>
  <c r="Q539" i="4"/>
  <c r="K539" i="4"/>
  <c r="AL535" i="4"/>
  <c r="AN535" i="4" s="1"/>
  <c r="T538" i="4"/>
  <c r="AK538" i="4"/>
  <c r="AM538" i="4" s="1"/>
  <c r="BH532" i="4"/>
  <c r="BG532" i="4"/>
  <c r="BL532" i="4" s="1"/>
  <c r="BF532" i="4"/>
  <c r="BK532" i="4" s="1"/>
  <c r="AI535" i="4"/>
  <c r="AB536" i="4"/>
  <c r="AC536" i="4"/>
  <c r="AD536" i="4"/>
  <c r="T527" i="2"/>
  <c r="U527" i="2" s="1"/>
  <c r="AV522" i="2"/>
  <c r="BC522" i="2" s="1"/>
  <c r="AW523" i="2"/>
  <c r="BD523" i="2" s="1"/>
  <c r="BI523" i="2" s="1"/>
  <c r="AW522" i="2"/>
  <c r="BD522" i="2" s="1"/>
  <c r="BI522" i="2" s="1"/>
  <c r="AX523" i="2"/>
  <c r="BE523" i="2" s="1"/>
  <c r="BJ523" i="2" s="1"/>
  <c r="AH524" i="2"/>
  <c r="AV523" i="2"/>
  <c r="AX522" i="2"/>
  <c r="BE522" i="2" s="1"/>
  <c r="BJ522" i="2" s="1"/>
  <c r="Q528" i="2"/>
  <c r="BB521" i="2"/>
  <c r="K528" i="2"/>
  <c r="AG525" i="2"/>
  <c r="AE525" i="2"/>
  <c r="E529" i="2"/>
  <c r="D530" i="2" s="1"/>
  <c r="N529" i="2"/>
  <c r="AF525" i="2"/>
  <c r="AB526" i="2"/>
  <c r="AC526" i="2"/>
  <c r="AD526" i="2"/>
  <c r="AL524" i="2"/>
  <c r="AN524" i="2" s="1"/>
  <c r="AI524" i="2"/>
  <c r="AJ524" i="2"/>
  <c r="BF521" i="2"/>
  <c r="BK521" i="2" s="1"/>
  <c r="BH521" i="2"/>
  <c r="BG521" i="2"/>
  <c r="BL521" i="2" s="1"/>
  <c r="N528" i="2"/>
  <c r="AZ533" i="4" l="1"/>
  <c r="BA533" i="4"/>
  <c r="AY533" i="4"/>
  <c r="BB532" i="4"/>
  <c r="AV534" i="4"/>
  <c r="BC534" i="4" s="1"/>
  <c r="AW534" i="4"/>
  <c r="BD534" i="4" s="1"/>
  <c r="BI534" i="4" s="1"/>
  <c r="Z539" i="4"/>
  <c r="V527" i="2"/>
  <c r="W527" i="2"/>
  <c r="AE536" i="4"/>
  <c r="T539" i="4"/>
  <c r="AK539" i="4"/>
  <c r="AM539" i="4" s="1"/>
  <c r="BG533" i="4"/>
  <c r="BL533" i="4" s="1"/>
  <c r="BH533" i="4"/>
  <c r="BF533" i="4"/>
  <c r="BK533" i="4" s="1"/>
  <c r="AO535" i="4"/>
  <c r="AR535" i="4" s="1"/>
  <c r="AA537" i="4"/>
  <c r="AG536" i="4"/>
  <c r="W538" i="4"/>
  <c r="V538" i="4"/>
  <c r="U538" i="4"/>
  <c r="E540" i="4"/>
  <c r="N540" i="4" s="1"/>
  <c r="AF536" i="4"/>
  <c r="AZ523" i="2"/>
  <c r="AY523" i="2"/>
  <c r="BA523" i="2"/>
  <c r="BC523" i="2"/>
  <c r="BF523" i="2" s="1"/>
  <c r="BK523" i="2" s="1"/>
  <c r="AZ522" i="2"/>
  <c r="AY522" i="2"/>
  <c r="BA522" i="2"/>
  <c r="Z528" i="2"/>
  <c r="AK528" i="2"/>
  <c r="AM528" i="2" s="1"/>
  <c r="AE526" i="2"/>
  <c r="AJ525" i="2"/>
  <c r="AO524" i="2"/>
  <c r="AT524" i="2" s="1"/>
  <c r="BF522" i="2"/>
  <c r="BK522" i="2" s="1"/>
  <c r="BH522" i="2"/>
  <c r="BG522" i="2"/>
  <c r="BL522" i="2" s="1"/>
  <c r="AG526" i="2"/>
  <c r="K529" i="2"/>
  <c r="AK529" i="2" s="1"/>
  <c r="AM529" i="2" s="1"/>
  <c r="AL525" i="2"/>
  <c r="AN525" i="2" s="1"/>
  <c r="AI525" i="2"/>
  <c r="E530" i="2"/>
  <c r="D531" i="2" s="1"/>
  <c r="Q530" i="2"/>
  <c r="N530" i="2"/>
  <c r="T528" i="2"/>
  <c r="AF526" i="2"/>
  <c r="Q529" i="2"/>
  <c r="AH525" i="2"/>
  <c r="BB533" i="4" l="1"/>
  <c r="AY534" i="4"/>
  <c r="AZ534" i="4"/>
  <c r="AA527" i="2"/>
  <c r="AD527" i="2" s="1"/>
  <c r="BA534" i="4"/>
  <c r="AP535" i="4"/>
  <c r="AJ536" i="4"/>
  <c r="AS535" i="4"/>
  <c r="AU535" i="4"/>
  <c r="AX535" i="4" s="1"/>
  <c r="BE535" i="4" s="1"/>
  <c r="BJ535" i="4" s="1"/>
  <c r="AT535" i="4"/>
  <c r="AQ535" i="4"/>
  <c r="Q540" i="4"/>
  <c r="AH536" i="4"/>
  <c r="BF534" i="4"/>
  <c r="BK534" i="4" s="1"/>
  <c r="BH534" i="4"/>
  <c r="BG534" i="4"/>
  <c r="BL534" i="4" s="1"/>
  <c r="AI536" i="4"/>
  <c r="AA538" i="4"/>
  <c r="AL536" i="4"/>
  <c r="AN536" i="4" s="1"/>
  <c r="K540" i="4"/>
  <c r="AK540" i="4" s="1"/>
  <c r="AM540" i="4" s="1"/>
  <c r="D541" i="4"/>
  <c r="AB537" i="4"/>
  <c r="AC537" i="4"/>
  <c r="AD537" i="4"/>
  <c r="W539" i="4"/>
  <c r="U539" i="4"/>
  <c r="V539" i="4"/>
  <c r="BB523" i="2"/>
  <c r="AJ526" i="2"/>
  <c r="AI526" i="2"/>
  <c r="BG523" i="2"/>
  <c r="BL523" i="2" s="1"/>
  <c r="BH523" i="2"/>
  <c r="AQ524" i="2"/>
  <c r="BB522" i="2"/>
  <c r="AR524" i="2"/>
  <c r="AU524" i="2"/>
  <c r="AP524" i="2"/>
  <c r="AS524" i="2"/>
  <c r="Z529" i="2"/>
  <c r="U528" i="2"/>
  <c r="W528" i="2"/>
  <c r="V528" i="2"/>
  <c r="E531" i="2"/>
  <c r="Q531" i="2" s="1"/>
  <c r="AO525" i="2"/>
  <c r="AU525" i="2" s="1"/>
  <c r="T529" i="2"/>
  <c r="K530" i="2"/>
  <c r="Z530" i="2" s="1"/>
  <c r="AL526" i="2"/>
  <c r="AN526" i="2" s="1"/>
  <c r="AH526" i="2"/>
  <c r="AC527" i="2" l="1"/>
  <c r="AB527" i="2"/>
  <c r="BB534" i="4"/>
  <c r="AV535" i="4"/>
  <c r="BC535" i="4" s="1"/>
  <c r="AW535" i="4"/>
  <c r="BD535" i="4" s="1"/>
  <c r="BI535" i="4" s="1"/>
  <c r="Z540" i="4"/>
  <c r="AF537" i="4"/>
  <c r="AA539" i="4"/>
  <c r="AG537" i="4"/>
  <c r="E541" i="4"/>
  <c r="D542" i="4" s="1"/>
  <c r="K541" i="4"/>
  <c r="Q541" i="4"/>
  <c r="AB538" i="4"/>
  <c r="AC538" i="4"/>
  <c r="AD538" i="4"/>
  <c r="AE537" i="4"/>
  <c r="T540" i="4"/>
  <c r="AO536" i="4"/>
  <c r="AT536" i="4" s="1"/>
  <c r="AV524" i="2"/>
  <c r="BC524" i="2" s="1"/>
  <c r="AW524" i="2"/>
  <c r="BD524" i="2" s="1"/>
  <c r="BI524" i="2" s="1"/>
  <c r="AX524" i="2"/>
  <c r="BE524" i="2" s="1"/>
  <c r="BJ524" i="2" s="1"/>
  <c r="AQ525" i="2"/>
  <c r="T530" i="2"/>
  <c r="W530" i="2" s="1"/>
  <c r="AT525" i="2"/>
  <c r="AK530" i="2"/>
  <c r="AM530" i="2" s="1"/>
  <c r="AP525" i="2"/>
  <c r="K531" i="2"/>
  <c r="Z531" i="2" s="1"/>
  <c r="AE527" i="2"/>
  <c r="AO526" i="2"/>
  <c r="AU526" i="2" s="1"/>
  <c r="AS525" i="2"/>
  <c r="N531" i="2"/>
  <c r="AG527" i="2"/>
  <c r="V529" i="2"/>
  <c r="W529" i="2"/>
  <c r="U529" i="2"/>
  <c r="AR525" i="2"/>
  <c r="D532" i="2"/>
  <c r="AA528" i="2"/>
  <c r="AF527" i="2" l="1"/>
  <c r="AY535" i="4"/>
  <c r="AP536" i="4"/>
  <c r="AQ536" i="4"/>
  <c r="AZ535" i="4"/>
  <c r="BA535" i="4"/>
  <c r="AU536" i="4"/>
  <c r="AR536" i="4"/>
  <c r="AS536" i="4"/>
  <c r="AH537" i="4"/>
  <c r="Z541" i="4"/>
  <c r="AF538" i="4"/>
  <c r="E542" i="4"/>
  <c r="D543" i="4" s="1"/>
  <c r="Q542" i="4"/>
  <c r="N542" i="4"/>
  <c r="AL537" i="4"/>
  <c r="AN537" i="4" s="1"/>
  <c r="AI537" i="4"/>
  <c r="AJ537" i="4"/>
  <c r="W540" i="4"/>
  <c r="U540" i="4"/>
  <c r="V540" i="4"/>
  <c r="AE538" i="4"/>
  <c r="BH535" i="4"/>
  <c r="BG535" i="4"/>
  <c r="BL535" i="4" s="1"/>
  <c r="BF535" i="4"/>
  <c r="BK535" i="4" s="1"/>
  <c r="AB539" i="4"/>
  <c r="AC539" i="4"/>
  <c r="AD539" i="4"/>
  <c r="AG538" i="4"/>
  <c r="N541" i="4"/>
  <c r="V530" i="2"/>
  <c r="AJ527" i="2"/>
  <c r="AZ524" i="2"/>
  <c r="AY524" i="2"/>
  <c r="BA524" i="2"/>
  <c r="U530" i="2"/>
  <c r="AH527" i="2"/>
  <c r="AS526" i="2"/>
  <c r="AP526" i="2"/>
  <c r="AL527" i="2"/>
  <c r="AN527" i="2" s="1"/>
  <c r="AO527" i="2" s="1"/>
  <c r="AT526" i="2"/>
  <c r="AQ526" i="2"/>
  <c r="AI527" i="2"/>
  <c r="AR526" i="2"/>
  <c r="AX526" i="2" s="1"/>
  <c r="BE526" i="2" s="1"/>
  <c r="BJ526" i="2" s="1"/>
  <c r="E532" i="2"/>
  <c r="N532" i="2" s="1"/>
  <c r="D533" i="2"/>
  <c r="Q532" i="2"/>
  <c r="BF524" i="2"/>
  <c r="BK524" i="2" s="1"/>
  <c r="BH524" i="2"/>
  <c r="BG524" i="2"/>
  <c r="BL524" i="2" s="1"/>
  <c r="AX525" i="2"/>
  <c r="BE525" i="2" s="1"/>
  <c r="BJ525" i="2" s="1"/>
  <c r="AW525" i="2"/>
  <c r="BD525" i="2" s="1"/>
  <c r="BI525" i="2" s="1"/>
  <c r="AV525" i="2"/>
  <c r="AC528" i="2"/>
  <c r="AB528" i="2"/>
  <c r="AD528" i="2"/>
  <c r="AA529" i="2"/>
  <c r="T531" i="2"/>
  <c r="AK531" i="2"/>
  <c r="AM531" i="2" s="1"/>
  <c r="BB535" i="4" l="1"/>
  <c r="AX536" i="4"/>
  <c r="BE536" i="4" s="1"/>
  <c r="BJ536" i="4" s="1"/>
  <c r="AW536" i="4"/>
  <c r="BD536" i="4" s="1"/>
  <c r="BI536" i="4" s="1"/>
  <c r="AV536" i="4"/>
  <c r="AJ538" i="4"/>
  <c r="AH538" i="4"/>
  <c r="AA530" i="2"/>
  <c r="AB530" i="2" s="1"/>
  <c r="AF539" i="4"/>
  <c r="E543" i="4"/>
  <c r="D544" i="4" s="1"/>
  <c r="Q543" i="4"/>
  <c r="N543" i="4"/>
  <c r="AG539" i="4"/>
  <c r="AH539" i="4" s="1"/>
  <c r="AA540" i="4"/>
  <c r="AL538" i="4"/>
  <c r="AN538" i="4" s="1"/>
  <c r="AI538" i="4"/>
  <c r="T541" i="4"/>
  <c r="AK541" i="4"/>
  <c r="AM541" i="4" s="1"/>
  <c r="AE539" i="4"/>
  <c r="AO537" i="4"/>
  <c r="AR537" i="4" s="1"/>
  <c r="K542" i="4"/>
  <c r="AK542" i="4" s="1"/>
  <c r="AM542" i="4" s="1"/>
  <c r="BB524" i="2"/>
  <c r="AS527" i="2"/>
  <c r="AQ527" i="2"/>
  <c r="AV526" i="2"/>
  <c r="AW526" i="2"/>
  <c r="BD526" i="2" s="1"/>
  <c r="BI526" i="2" s="1"/>
  <c r="AP527" i="2"/>
  <c r="AR527" i="2"/>
  <c r="K532" i="2"/>
  <c r="Z532" i="2" s="1"/>
  <c r="AG528" i="2"/>
  <c r="AU527" i="2"/>
  <c r="AE528" i="2"/>
  <c r="V531" i="2"/>
  <c r="U531" i="2"/>
  <c r="W531" i="2"/>
  <c r="AF528" i="2"/>
  <c r="AY525" i="2"/>
  <c r="BA525" i="2"/>
  <c r="BC525" i="2"/>
  <c r="AZ525" i="2"/>
  <c r="E533" i="2"/>
  <c r="Q533" i="2" s="1"/>
  <c r="K533" i="2"/>
  <c r="AC530" i="2"/>
  <c r="AD530" i="2"/>
  <c r="AT527" i="2"/>
  <c r="AC529" i="2"/>
  <c r="AD529" i="2"/>
  <c r="AB529" i="2"/>
  <c r="AZ536" i="4" l="1"/>
  <c r="AY536" i="4"/>
  <c r="BA536" i="4"/>
  <c r="BC536" i="4"/>
  <c r="BF536" i="4" s="1"/>
  <c r="BK536" i="4" s="1"/>
  <c r="AJ539" i="4"/>
  <c r="AT537" i="4"/>
  <c r="Z542" i="4"/>
  <c r="AS537" i="4"/>
  <c r="E544" i="4"/>
  <c r="D545" i="4" s="1"/>
  <c r="Q544" i="4"/>
  <c r="N544" i="4"/>
  <c r="AU537" i="4"/>
  <c r="AX537" i="4" s="1"/>
  <c r="BE537" i="4" s="1"/>
  <c r="BJ537" i="4" s="1"/>
  <c r="W541" i="4"/>
  <c r="U541" i="4"/>
  <c r="V541" i="4"/>
  <c r="AQ537" i="4"/>
  <c r="AP537" i="4"/>
  <c r="BA526" i="2"/>
  <c r="AL539" i="4"/>
  <c r="AN539" i="4" s="1"/>
  <c r="AI539" i="4"/>
  <c r="AO538" i="4"/>
  <c r="AQ538" i="4" s="1"/>
  <c r="AB540" i="4"/>
  <c r="AC540" i="4"/>
  <c r="AD540" i="4"/>
  <c r="T542" i="4"/>
  <c r="K543" i="4"/>
  <c r="AY526" i="2"/>
  <c r="T532" i="2"/>
  <c r="W532" i="2" s="1"/>
  <c r="AK532" i="2"/>
  <c r="AM532" i="2" s="1"/>
  <c r="Z533" i="2"/>
  <c r="BC526" i="2"/>
  <c r="BG526" i="2" s="1"/>
  <c r="BL526" i="2" s="1"/>
  <c r="AW527" i="2"/>
  <c r="BD527" i="2" s="1"/>
  <c r="BI527" i="2" s="1"/>
  <c r="AZ526" i="2"/>
  <c r="AV527" i="2"/>
  <c r="BC527" i="2" s="1"/>
  <c r="AG529" i="2"/>
  <c r="AE530" i="2"/>
  <c r="AX527" i="2"/>
  <c r="BE527" i="2" s="1"/>
  <c r="BJ527" i="2" s="1"/>
  <c r="AJ528" i="2"/>
  <c r="AA531" i="2"/>
  <c r="AD531" i="2" s="1"/>
  <c r="AH528" i="2"/>
  <c r="AF529" i="2"/>
  <c r="AF530" i="2"/>
  <c r="BB525" i="2"/>
  <c r="N533" i="2"/>
  <c r="AE529" i="2"/>
  <c r="AG530" i="2"/>
  <c r="D534" i="2"/>
  <c r="BF525" i="2"/>
  <c r="BK525" i="2" s="1"/>
  <c r="BG525" i="2"/>
  <c r="BL525" i="2" s="1"/>
  <c r="BH525" i="2"/>
  <c r="AL528" i="2"/>
  <c r="AN528" i="2" s="1"/>
  <c r="AI528" i="2"/>
  <c r="BH536" i="4" l="1"/>
  <c r="BG536" i="4"/>
  <c r="BL536" i="4" s="1"/>
  <c r="BB536" i="4"/>
  <c r="AP538" i="4"/>
  <c r="AR538" i="4"/>
  <c r="AU538" i="4"/>
  <c r="AF540" i="4"/>
  <c r="E545" i="4"/>
  <c r="D546" i="4" s="1"/>
  <c r="K545" i="4"/>
  <c r="Q545" i="4"/>
  <c r="AV537" i="4"/>
  <c r="AE540" i="4"/>
  <c r="Z543" i="4"/>
  <c r="AK543" i="4"/>
  <c r="AM543" i="4" s="1"/>
  <c r="AW537" i="4"/>
  <c r="BD537" i="4" s="1"/>
  <c r="BI537" i="4" s="1"/>
  <c r="BB526" i="2"/>
  <c r="W542" i="4"/>
  <c r="U542" i="4"/>
  <c r="V542" i="4"/>
  <c r="AT538" i="4"/>
  <c r="AA541" i="4"/>
  <c r="T543" i="4"/>
  <c r="AG540" i="4"/>
  <c r="AS538" i="4"/>
  <c r="AO539" i="4"/>
  <c r="AT539" i="4" s="1"/>
  <c r="K544" i="4"/>
  <c r="T544" i="4" s="1"/>
  <c r="U532" i="2"/>
  <c r="V532" i="2"/>
  <c r="BH526" i="2"/>
  <c r="AH530" i="2"/>
  <c r="BF526" i="2"/>
  <c r="BK526" i="2" s="1"/>
  <c r="AJ530" i="2"/>
  <c r="AC531" i="2"/>
  <c r="AB531" i="2"/>
  <c r="BA527" i="2"/>
  <c r="AY527" i="2"/>
  <c r="AZ527" i="2"/>
  <c r="AJ529" i="2"/>
  <c r="AH529" i="2"/>
  <c r="AL530" i="2"/>
  <c r="AN530" i="2" s="1"/>
  <c r="AL529" i="2"/>
  <c r="AN529" i="2" s="1"/>
  <c r="AI529" i="2"/>
  <c r="T533" i="2"/>
  <c r="AK533" i="2"/>
  <c r="AM533" i="2" s="1"/>
  <c r="AI530" i="2"/>
  <c r="AO528" i="2"/>
  <c r="AQ528" i="2" s="1"/>
  <c r="E534" i="2"/>
  <c r="N534" i="2" s="1"/>
  <c r="Q534" i="2"/>
  <c r="K534" i="2"/>
  <c r="BF527" i="2"/>
  <c r="BK527" i="2" s="1"/>
  <c r="BG527" i="2"/>
  <c r="BL527" i="2" s="1"/>
  <c r="BH527" i="2"/>
  <c r="AV538" i="4" l="1"/>
  <c r="AX538" i="4"/>
  <c r="BE538" i="4" s="1"/>
  <c r="BJ538" i="4" s="1"/>
  <c r="AW538" i="4"/>
  <c r="BD538" i="4" s="1"/>
  <c r="BI538" i="4" s="1"/>
  <c r="AA532" i="2"/>
  <c r="AD532" i="2" s="1"/>
  <c r="AS539" i="4"/>
  <c r="AH540" i="4"/>
  <c r="AU539" i="4"/>
  <c r="W544" i="4"/>
  <c r="U544" i="4"/>
  <c r="V544" i="4"/>
  <c r="D547" i="4"/>
  <c r="E546" i="4"/>
  <c r="N546" i="4"/>
  <c r="K546" i="4"/>
  <c r="Q546" i="4"/>
  <c r="W543" i="4"/>
  <c r="U543" i="4"/>
  <c r="V543" i="4"/>
  <c r="AL540" i="4"/>
  <c r="AN540" i="4" s="1"/>
  <c r="AI540" i="4"/>
  <c r="BC537" i="4"/>
  <c r="AY537" i="4"/>
  <c r="BA537" i="4"/>
  <c r="AZ537" i="4"/>
  <c r="Z545" i="4"/>
  <c r="AA542" i="4"/>
  <c r="Z544" i="4"/>
  <c r="BC538" i="4"/>
  <c r="AK544" i="4"/>
  <c r="AM544" i="4" s="1"/>
  <c r="AP539" i="4"/>
  <c r="AQ539" i="4"/>
  <c r="AB541" i="4"/>
  <c r="AC541" i="4"/>
  <c r="AD541" i="4"/>
  <c r="AR539" i="4"/>
  <c r="AJ540" i="4"/>
  <c r="N545" i="4"/>
  <c r="AG531" i="2"/>
  <c r="AE531" i="2"/>
  <c r="AF531" i="2"/>
  <c r="BB527" i="2"/>
  <c r="AS528" i="2"/>
  <c r="AO530" i="2"/>
  <c r="AU530" i="2" s="1"/>
  <c r="Z534" i="2"/>
  <c r="AP528" i="2"/>
  <c r="U533" i="2"/>
  <c r="V533" i="2"/>
  <c r="W533" i="2"/>
  <c r="AK534" i="2"/>
  <c r="AM534" i="2" s="1"/>
  <c r="T534" i="2"/>
  <c r="AT528" i="2"/>
  <c r="D535" i="2"/>
  <c r="AR528" i="2"/>
  <c r="AU528" i="2"/>
  <c r="AO529" i="2"/>
  <c r="AS529" i="2" s="1"/>
  <c r="BA538" i="4" l="1"/>
  <c r="AY538" i="4"/>
  <c r="AZ538" i="4"/>
  <c r="AC532" i="2"/>
  <c r="AB532" i="2"/>
  <c r="AF541" i="4"/>
  <c r="BB537" i="4"/>
  <c r="AW539" i="4"/>
  <c r="BD539" i="4" s="1"/>
  <c r="BI539" i="4" s="1"/>
  <c r="AV539" i="4"/>
  <c r="AX539" i="4"/>
  <c r="BE539" i="4" s="1"/>
  <c r="BJ539" i="4" s="1"/>
  <c r="AG541" i="4"/>
  <c r="AH541" i="4" s="1"/>
  <c r="AB542" i="4"/>
  <c r="AC542" i="4"/>
  <c r="AD542" i="4"/>
  <c r="AO540" i="4"/>
  <c r="AQ540" i="4" s="1"/>
  <c r="Z546" i="4"/>
  <c r="E547" i="4"/>
  <c r="Q547" i="4" s="1"/>
  <c r="T545" i="4"/>
  <c r="AK545" i="4"/>
  <c r="AM545" i="4" s="1"/>
  <c r="AE541" i="4"/>
  <c r="BF538" i="4"/>
  <c r="BK538" i="4" s="1"/>
  <c r="BH538" i="4"/>
  <c r="BG538" i="4"/>
  <c r="BL538" i="4" s="1"/>
  <c r="BG537" i="4"/>
  <c r="BL537" i="4" s="1"/>
  <c r="BF537" i="4"/>
  <c r="BK537" i="4" s="1"/>
  <c r="BH537" i="4"/>
  <c r="AA543" i="4"/>
  <c r="T546" i="4"/>
  <c r="AK546" i="4"/>
  <c r="AM546" i="4" s="1"/>
  <c r="AA544" i="4"/>
  <c r="AD544" i="4" s="1"/>
  <c r="AJ531" i="2"/>
  <c r="AI531" i="2"/>
  <c r="AL531" i="2"/>
  <c r="AN531" i="2" s="1"/>
  <c r="AO531" i="2" s="1"/>
  <c r="AH531" i="2"/>
  <c r="AR530" i="2"/>
  <c r="AP530" i="2"/>
  <c r="AU529" i="2"/>
  <c r="AQ530" i="2"/>
  <c r="AT530" i="2"/>
  <c r="AS530" i="2"/>
  <c r="E535" i="2"/>
  <c r="N535" i="2" s="1"/>
  <c r="K535" i="2"/>
  <c r="AP529" i="2"/>
  <c r="AQ529" i="2"/>
  <c r="AT529" i="2"/>
  <c r="AR529" i="2"/>
  <c r="AW528" i="2"/>
  <c r="BD528" i="2" s="1"/>
  <c r="BI528" i="2" s="1"/>
  <c r="AV528" i="2"/>
  <c r="AX528" i="2"/>
  <c r="BE528" i="2" s="1"/>
  <c r="BJ528" i="2" s="1"/>
  <c r="V534" i="2"/>
  <c r="W534" i="2"/>
  <c r="U534" i="2"/>
  <c r="AA533" i="2"/>
  <c r="AE532" i="2" l="1"/>
  <c r="AG532" i="2"/>
  <c r="AF532" i="2"/>
  <c r="BB538" i="4"/>
  <c r="AS540" i="4"/>
  <c r="AT540" i="4"/>
  <c r="AR540" i="4"/>
  <c r="AU540" i="4"/>
  <c r="AE542" i="4"/>
  <c r="AP540" i="4"/>
  <c r="AL541" i="4"/>
  <c r="AN541" i="4" s="1"/>
  <c r="AI541" i="4"/>
  <c r="AJ541" i="4"/>
  <c r="K547" i="4"/>
  <c r="AF542" i="4"/>
  <c r="W546" i="4"/>
  <c r="U546" i="4"/>
  <c r="V546" i="4"/>
  <c r="N547" i="4"/>
  <c r="D548" i="4"/>
  <c r="BA539" i="4"/>
  <c r="AZ539" i="4"/>
  <c r="BC539" i="4"/>
  <c r="AY539" i="4"/>
  <c r="AB544" i="4"/>
  <c r="AC544" i="4"/>
  <c r="AB543" i="4"/>
  <c r="AC543" i="4"/>
  <c r="AD543" i="4"/>
  <c r="W545" i="4"/>
  <c r="V545" i="4"/>
  <c r="U545" i="4"/>
  <c r="AG542" i="4"/>
  <c r="AU531" i="2"/>
  <c r="AV530" i="2"/>
  <c r="BC530" i="2" s="1"/>
  <c r="AW530" i="2"/>
  <c r="BD530" i="2" s="1"/>
  <c r="BI530" i="2" s="1"/>
  <c r="AX530" i="2"/>
  <c r="BE530" i="2" s="1"/>
  <c r="BJ530" i="2" s="1"/>
  <c r="Q535" i="2"/>
  <c r="Z535" i="2" s="1"/>
  <c r="D536" i="2"/>
  <c r="AT531" i="2"/>
  <c r="AS531" i="2"/>
  <c r="AQ531" i="2"/>
  <c r="AR531" i="2"/>
  <c r="AC533" i="2"/>
  <c r="AD533" i="2"/>
  <c r="AB533" i="2"/>
  <c r="AL532" i="2"/>
  <c r="AN532" i="2" s="1"/>
  <c r="AI532" i="2"/>
  <c r="AW529" i="2"/>
  <c r="BD529" i="2" s="1"/>
  <c r="BI529" i="2" s="1"/>
  <c r="AX529" i="2"/>
  <c r="BE529" i="2" s="1"/>
  <c r="BJ529" i="2" s="1"/>
  <c r="AV529" i="2"/>
  <c r="AJ532" i="2"/>
  <c r="AH532" i="2"/>
  <c r="E536" i="2"/>
  <c r="K536" i="2" s="1"/>
  <c r="AA534" i="2"/>
  <c r="BC528" i="2"/>
  <c r="AZ528" i="2"/>
  <c r="BA528" i="2"/>
  <c r="AY528" i="2"/>
  <c r="AP531" i="2"/>
  <c r="AK535" i="2"/>
  <c r="AM535" i="2" s="1"/>
  <c r="T535" i="2"/>
  <c r="AV540" i="4" l="1"/>
  <c r="AJ542" i="4"/>
  <c r="AW540" i="4"/>
  <c r="BD540" i="4" s="1"/>
  <c r="BI540" i="4" s="1"/>
  <c r="AX540" i="4"/>
  <c r="BE540" i="4" s="1"/>
  <c r="BJ540" i="4" s="1"/>
  <c r="AH542" i="4"/>
  <c r="AE544" i="4"/>
  <c r="AF543" i="4"/>
  <c r="AA545" i="4"/>
  <c r="AL542" i="4"/>
  <c r="AN542" i="4" s="1"/>
  <c r="AE543" i="4"/>
  <c r="AA546" i="4"/>
  <c r="AG544" i="4"/>
  <c r="BB539" i="4"/>
  <c r="E548" i="4"/>
  <c r="Q548" i="4" s="1"/>
  <c r="BC540" i="4"/>
  <c r="AO541" i="4"/>
  <c r="AU541" i="4" s="1"/>
  <c r="AG543" i="4"/>
  <c r="AF544" i="4"/>
  <c r="AJ544" i="4" s="1"/>
  <c r="BH539" i="4"/>
  <c r="BG539" i="4"/>
  <c r="BL539" i="4" s="1"/>
  <c r="BF539" i="4"/>
  <c r="BK539" i="4" s="1"/>
  <c r="T547" i="4"/>
  <c r="AK547" i="4"/>
  <c r="AM547" i="4" s="1"/>
  <c r="AI542" i="4"/>
  <c r="Z547" i="4"/>
  <c r="AW531" i="2"/>
  <c r="BD531" i="2" s="1"/>
  <c r="BI531" i="2" s="1"/>
  <c r="AX531" i="2"/>
  <c r="BE531" i="2" s="1"/>
  <c r="BJ531" i="2" s="1"/>
  <c r="AZ530" i="2"/>
  <c r="BA530" i="2"/>
  <c r="AY530" i="2"/>
  <c r="AE533" i="2"/>
  <c r="AV531" i="2"/>
  <c r="BC531" i="2" s="1"/>
  <c r="BB528" i="2"/>
  <c r="BF528" i="2"/>
  <c r="BK528" i="2" s="1"/>
  <c r="BH528" i="2"/>
  <c r="BG528" i="2"/>
  <c r="BL528" i="2" s="1"/>
  <c r="AC534" i="2"/>
  <c r="AB534" i="2"/>
  <c r="AD534" i="2"/>
  <c r="N536" i="2"/>
  <c r="AG533" i="2"/>
  <c r="BF530" i="2"/>
  <c r="BK530" i="2" s="1"/>
  <c r="BH530" i="2"/>
  <c r="BG530" i="2"/>
  <c r="BL530" i="2" s="1"/>
  <c r="D537" i="2"/>
  <c r="AF533" i="2"/>
  <c r="V535" i="2"/>
  <c r="U535" i="2"/>
  <c r="W535" i="2"/>
  <c r="Q536" i="2"/>
  <c r="Z536" i="2" s="1"/>
  <c r="BC529" i="2"/>
  <c r="AZ529" i="2"/>
  <c r="BA529" i="2"/>
  <c r="AY529" i="2"/>
  <c r="AO532" i="2"/>
  <c r="AT532" i="2" s="1"/>
  <c r="AY540" i="4" l="1"/>
  <c r="AZ540" i="4"/>
  <c r="BA540" i="4"/>
  <c r="AR541" i="4"/>
  <c r="AX541" i="4" s="1"/>
  <c r="BE541" i="4" s="1"/>
  <c r="BJ541" i="4" s="1"/>
  <c r="AH543" i="4"/>
  <c r="W547" i="4"/>
  <c r="V547" i="4"/>
  <c r="U547" i="4"/>
  <c r="AT541" i="4"/>
  <c r="AP541" i="4"/>
  <c r="BH540" i="4"/>
  <c r="BG540" i="4"/>
  <c r="BL540" i="4" s="1"/>
  <c r="BF540" i="4"/>
  <c r="BK540" i="4" s="1"/>
  <c r="K548" i="4"/>
  <c r="AH544" i="4"/>
  <c r="AL543" i="4"/>
  <c r="AN543" i="4" s="1"/>
  <c r="AI543" i="4"/>
  <c r="AI544" i="4"/>
  <c r="AB545" i="4"/>
  <c r="AC545" i="4"/>
  <c r="AD545" i="4"/>
  <c r="AS541" i="4"/>
  <c r="N548" i="4"/>
  <c r="D549" i="4"/>
  <c r="AB546" i="4"/>
  <c r="AC546" i="4"/>
  <c r="AD546" i="4"/>
  <c r="AL544" i="4"/>
  <c r="AN544" i="4" s="1"/>
  <c r="AQ541" i="4"/>
  <c r="AO542" i="4"/>
  <c r="AP542" i="4" s="1"/>
  <c r="AJ543" i="4"/>
  <c r="AJ533" i="2"/>
  <c r="BB530" i="2"/>
  <c r="BA531" i="2"/>
  <c r="AZ531" i="2"/>
  <c r="AY531" i="2"/>
  <c r="AU532" i="2"/>
  <c r="AR532" i="2"/>
  <c r="AQ532" i="2"/>
  <c r="AS532" i="2"/>
  <c r="AP532" i="2"/>
  <c r="AF534" i="2"/>
  <c r="BB529" i="2"/>
  <c r="AL533" i="2"/>
  <c r="AN533" i="2" s="1"/>
  <c r="AH533" i="2"/>
  <c r="E537" i="2"/>
  <c r="K537" i="2" s="1"/>
  <c r="Q537" i="2"/>
  <c r="T536" i="2"/>
  <c r="AK536" i="2"/>
  <c r="AM536" i="2" s="1"/>
  <c r="AA535" i="2"/>
  <c r="AG534" i="2"/>
  <c r="BF531" i="2"/>
  <c r="BK531" i="2" s="1"/>
  <c r="BG531" i="2"/>
  <c r="BL531" i="2" s="1"/>
  <c r="BH531" i="2"/>
  <c r="BG529" i="2"/>
  <c r="BL529" i="2" s="1"/>
  <c r="BF529" i="2"/>
  <c r="BK529" i="2" s="1"/>
  <c r="BH529" i="2"/>
  <c r="AI533" i="2"/>
  <c r="AE534" i="2"/>
  <c r="BB540" i="4" l="1"/>
  <c r="AT542" i="4"/>
  <c r="AW541" i="4"/>
  <c r="BD541" i="4" s="1"/>
  <c r="BI541" i="4" s="1"/>
  <c r="AV541" i="4"/>
  <c r="BC541" i="4" s="1"/>
  <c r="AE546" i="4"/>
  <c r="AG545" i="4"/>
  <c r="AS542" i="4"/>
  <c r="AQ542" i="4"/>
  <c r="AO544" i="4"/>
  <c r="AU544" i="4" s="1"/>
  <c r="AU542" i="4"/>
  <c r="AG546" i="4"/>
  <c r="E549" i="4"/>
  <c r="K549" i="4" s="1"/>
  <c r="AF545" i="4"/>
  <c r="AA547" i="4"/>
  <c r="Z548" i="4"/>
  <c r="AR542" i="4"/>
  <c r="AF546" i="4"/>
  <c r="T548" i="4"/>
  <c r="AK548" i="4"/>
  <c r="AM548" i="4" s="1"/>
  <c r="AE545" i="4"/>
  <c r="AO543" i="4"/>
  <c r="AS543" i="4" s="1"/>
  <c r="BB531" i="2"/>
  <c r="AH534" i="2"/>
  <c r="Z537" i="2"/>
  <c r="AX532" i="2"/>
  <c r="BE532" i="2" s="1"/>
  <c r="BJ532" i="2" s="1"/>
  <c r="AW532" i="2"/>
  <c r="BD532" i="2" s="1"/>
  <c r="BI532" i="2" s="1"/>
  <c r="AV532" i="2"/>
  <c r="AB535" i="2"/>
  <c r="AC535" i="2"/>
  <c r="AD535" i="2"/>
  <c r="D538" i="2"/>
  <c r="W536" i="2"/>
  <c r="U536" i="2"/>
  <c r="V536" i="2"/>
  <c r="AO533" i="2"/>
  <c r="AT533" i="2" s="1"/>
  <c r="AI534" i="2"/>
  <c r="AL534" i="2"/>
  <c r="AN534" i="2" s="1"/>
  <c r="N537" i="2"/>
  <c r="AJ534" i="2"/>
  <c r="AJ546" i="4" l="1"/>
  <c r="BA541" i="4"/>
  <c r="AZ541" i="4"/>
  <c r="AY541" i="4"/>
  <c r="AH546" i="4"/>
  <c r="AL545" i="4"/>
  <c r="AN545" i="4" s="1"/>
  <c r="AI545" i="4"/>
  <c r="AX542" i="4"/>
  <c r="BE542" i="4" s="1"/>
  <c r="BJ542" i="4" s="1"/>
  <c r="AW542" i="4"/>
  <c r="BD542" i="4" s="1"/>
  <c r="BI542" i="4" s="1"/>
  <c r="AV542" i="4"/>
  <c r="AJ545" i="4"/>
  <c r="AH545" i="4"/>
  <c r="AI546" i="4"/>
  <c r="AU543" i="4"/>
  <c r="AQ543" i="4"/>
  <c r="N549" i="4"/>
  <c r="D550" i="4"/>
  <c r="AT544" i="4"/>
  <c r="AQ544" i="4"/>
  <c r="AL546" i="4"/>
  <c r="AN546" i="4" s="1"/>
  <c r="AT543" i="4"/>
  <c r="AR543" i="4"/>
  <c r="W548" i="4"/>
  <c r="V548" i="4"/>
  <c r="U548" i="4"/>
  <c r="AB547" i="4"/>
  <c r="AC547" i="4"/>
  <c r="AD547" i="4"/>
  <c r="Q549" i="4"/>
  <c r="Z549" i="4" s="1"/>
  <c r="AR544" i="4"/>
  <c r="AP544" i="4"/>
  <c r="AP543" i="4"/>
  <c r="BG541" i="4"/>
  <c r="BL541" i="4" s="1"/>
  <c r="BF541" i="4"/>
  <c r="BK541" i="4" s="1"/>
  <c r="BH541" i="4"/>
  <c r="AS544" i="4"/>
  <c r="BA532" i="2"/>
  <c r="AU533" i="2"/>
  <c r="BC532" i="2"/>
  <c r="BF532" i="2" s="1"/>
  <c r="BK532" i="2" s="1"/>
  <c r="AZ532" i="2"/>
  <c r="AY532" i="2"/>
  <c r="AG535" i="2"/>
  <c r="AR533" i="2"/>
  <c r="AS533" i="2"/>
  <c r="AK537" i="2"/>
  <c r="AM537" i="2" s="1"/>
  <c r="T537" i="2"/>
  <c r="E538" i="2"/>
  <c r="Q538" i="2" s="1"/>
  <c r="N538" i="2"/>
  <c r="D539" i="2"/>
  <c r="K538" i="2"/>
  <c r="AO534" i="2"/>
  <c r="AS534" i="2" s="1"/>
  <c r="AP533" i="2"/>
  <c r="AQ533" i="2"/>
  <c r="AA536" i="2"/>
  <c r="AF535" i="2"/>
  <c r="AE535" i="2"/>
  <c r="BB541" i="4" l="1"/>
  <c r="AF547" i="4"/>
  <c r="AG547" i="4"/>
  <c r="AA548" i="4"/>
  <c r="E550" i="4"/>
  <c r="D551" i="4" s="1"/>
  <c r="K550" i="4"/>
  <c r="AO546" i="4"/>
  <c r="AU546" i="4" s="1"/>
  <c r="T549" i="4"/>
  <c r="AK549" i="4"/>
  <c r="AM549" i="4" s="1"/>
  <c r="BA542" i="4"/>
  <c r="AZ542" i="4"/>
  <c r="BC542" i="4"/>
  <c r="AY542" i="4"/>
  <c r="AO545" i="4"/>
  <c r="AQ545" i="4" s="1"/>
  <c r="AE547" i="4"/>
  <c r="AV544" i="4"/>
  <c r="AX544" i="4"/>
  <c r="BE544" i="4" s="1"/>
  <c r="BJ544" i="4" s="1"/>
  <c r="AW544" i="4"/>
  <c r="BD544" i="4" s="1"/>
  <c r="BI544" i="4" s="1"/>
  <c r="AW543" i="4"/>
  <c r="BD543" i="4" s="1"/>
  <c r="BI543" i="4" s="1"/>
  <c r="AV543" i="4"/>
  <c r="AX543" i="4"/>
  <c r="BE543" i="4" s="1"/>
  <c r="BJ543" i="4" s="1"/>
  <c r="AX533" i="2"/>
  <c r="BE533" i="2" s="1"/>
  <c r="BJ533" i="2" s="1"/>
  <c r="BG532" i="2"/>
  <c r="BL532" i="2" s="1"/>
  <c r="BH532" i="2"/>
  <c r="AT534" i="2"/>
  <c r="BB532" i="2"/>
  <c r="AW533" i="2"/>
  <c r="BD533" i="2" s="1"/>
  <c r="BI533" i="2" s="1"/>
  <c r="AV533" i="2"/>
  <c r="BC533" i="2" s="1"/>
  <c r="AH535" i="2"/>
  <c r="AQ534" i="2"/>
  <c r="AP534" i="2"/>
  <c r="AR534" i="2"/>
  <c r="AU534" i="2"/>
  <c r="Z538" i="2"/>
  <c r="AL535" i="2"/>
  <c r="AN535" i="2" s="1"/>
  <c r="AI535" i="2"/>
  <c r="AB536" i="2"/>
  <c r="AC536" i="2"/>
  <c r="AD536" i="2"/>
  <c r="AK538" i="2"/>
  <c r="AM538" i="2" s="1"/>
  <c r="T538" i="2"/>
  <c r="E539" i="2"/>
  <c r="D540" i="2" s="1"/>
  <c r="Q539" i="2"/>
  <c r="K539" i="2"/>
  <c r="V537" i="2"/>
  <c r="U537" i="2"/>
  <c r="W537" i="2"/>
  <c r="AJ535" i="2"/>
  <c r="AP545" i="4" l="1"/>
  <c r="AU545" i="4"/>
  <c r="AS545" i="4"/>
  <c r="AT545" i="4"/>
  <c r="AH547" i="4"/>
  <c r="AR545" i="4"/>
  <c r="AP546" i="4"/>
  <c r="BB542" i="4"/>
  <c r="E551" i="4"/>
  <c r="D552" i="4" s="1"/>
  <c r="Q551" i="4"/>
  <c r="N551" i="4"/>
  <c r="AL547" i="4"/>
  <c r="AN547" i="4" s="1"/>
  <c r="AI547" i="4"/>
  <c r="AB548" i="4"/>
  <c r="AC548" i="4"/>
  <c r="AD548" i="4"/>
  <c r="AZ544" i="4"/>
  <c r="BC544" i="4"/>
  <c r="AY544" i="4"/>
  <c r="BA544" i="4"/>
  <c r="BF542" i="4"/>
  <c r="BK542" i="4" s="1"/>
  <c r="BH542" i="4"/>
  <c r="BG542" i="4"/>
  <c r="BL542" i="4" s="1"/>
  <c r="W549" i="4"/>
  <c r="V549" i="4"/>
  <c r="U549" i="4"/>
  <c r="AT546" i="4"/>
  <c r="N550" i="4"/>
  <c r="AR546" i="4"/>
  <c r="AQ546" i="4"/>
  <c r="AJ547" i="4"/>
  <c r="BA543" i="4"/>
  <c r="AZ543" i="4"/>
  <c r="BC543" i="4"/>
  <c r="AY543" i="4"/>
  <c r="AS546" i="4"/>
  <c r="Q550" i="4"/>
  <c r="Z550" i="4" s="1"/>
  <c r="BA533" i="2"/>
  <c r="AY533" i="2"/>
  <c r="AZ533" i="2"/>
  <c r="AX534" i="2"/>
  <c r="BE534" i="2" s="1"/>
  <c r="BJ534" i="2" s="1"/>
  <c r="AV534" i="2"/>
  <c r="BC534" i="2" s="1"/>
  <c r="AG536" i="2"/>
  <c r="AW534" i="2"/>
  <c r="BD534" i="2" s="1"/>
  <c r="BI534" i="2" s="1"/>
  <c r="AA537" i="2"/>
  <c r="AO535" i="2"/>
  <c r="AT535" i="2" s="1"/>
  <c r="E540" i="2"/>
  <c r="D541" i="2" s="1"/>
  <c r="AF536" i="2"/>
  <c r="BF533" i="2"/>
  <c r="BK533" i="2" s="1"/>
  <c r="BH533" i="2"/>
  <c r="BG533" i="2"/>
  <c r="BL533" i="2" s="1"/>
  <c r="Z539" i="2"/>
  <c r="U538" i="2"/>
  <c r="V538" i="2"/>
  <c r="W538" i="2"/>
  <c r="AE536" i="2"/>
  <c r="N539" i="2"/>
  <c r="AV545" i="4" l="1"/>
  <c r="AW545" i="4"/>
  <c r="BD545" i="4" s="1"/>
  <c r="BI545" i="4" s="1"/>
  <c r="AX545" i="4"/>
  <c r="BE545" i="4" s="1"/>
  <c r="BJ545" i="4" s="1"/>
  <c r="AH536" i="2"/>
  <c r="BB544" i="4"/>
  <c r="AF548" i="4"/>
  <c r="E552" i="4"/>
  <c r="K552" i="4" s="1"/>
  <c r="AX546" i="4"/>
  <c r="BE546" i="4" s="1"/>
  <c r="BJ546" i="4" s="1"/>
  <c r="AW546" i="4"/>
  <c r="BD546" i="4" s="1"/>
  <c r="BI546" i="4" s="1"/>
  <c r="AV546" i="4"/>
  <c r="T550" i="4"/>
  <c r="AK550" i="4"/>
  <c r="AM550" i="4" s="1"/>
  <c r="AG548" i="4"/>
  <c r="BC545" i="4"/>
  <c r="AY545" i="4"/>
  <c r="BA545" i="4"/>
  <c r="AZ545" i="4"/>
  <c r="BB543" i="4"/>
  <c r="AA549" i="4"/>
  <c r="BH544" i="4"/>
  <c r="BG544" i="4"/>
  <c r="BL544" i="4" s="1"/>
  <c r="BF544" i="4"/>
  <c r="BK544" i="4" s="1"/>
  <c r="AE548" i="4"/>
  <c r="AO547" i="4"/>
  <c r="AQ547" i="4" s="1"/>
  <c r="BH543" i="4"/>
  <c r="BG543" i="4"/>
  <c r="BL543" i="4" s="1"/>
  <c r="BF543" i="4"/>
  <c r="BK543" i="4" s="1"/>
  <c r="K551" i="4"/>
  <c r="BB533" i="2"/>
  <c r="BA534" i="2"/>
  <c r="AZ534" i="2"/>
  <c r="AY534" i="2"/>
  <c r="Q540" i="2"/>
  <c r="K540" i="2"/>
  <c r="AQ535" i="2"/>
  <c r="N540" i="2"/>
  <c r="AP535" i="2"/>
  <c r="AR535" i="2"/>
  <c r="BF534" i="2"/>
  <c r="BK534" i="2" s="1"/>
  <c r="BH534" i="2"/>
  <c r="BG534" i="2"/>
  <c r="BL534" i="2" s="1"/>
  <c r="AK539" i="2"/>
  <c r="AM539" i="2" s="1"/>
  <c r="T539" i="2"/>
  <c r="AL536" i="2"/>
  <c r="AN536" i="2" s="1"/>
  <c r="AI536" i="2"/>
  <c r="AJ536" i="2"/>
  <c r="E541" i="2"/>
  <c r="K541" i="2" s="1"/>
  <c r="D542" i="2"/>
  <c r="AS535" i="2"/>
  <c r="AA538" i="2"/>
  <c r="AU535" i="2"/>
  <c r="AD537" i="2"/>
  <c r="AC537" i="2"/>
  <c r="AB537" i="2"/>
  <c r="AH548" i="4" l="1"/>
  <c r="AT547" i="4"/>
  <c r="AR547" i="4"/>
  <c r="AP547" i="4"/>
  <c r="AB549" i="4"/>
  <c r="AC549" i="4"/>
  <c r="AD549" i="4"/>
  <c r="AK551" i="4"/>
  <c r="AM551" i="4" s="1"/>
  <c r="N552" i="4"/>
  <c r="T551" i="4"/>
  <c r="W550" i="4"/>
  <c r="V550" i="4"/>
  <c r="U550" i="4"/>
  <c r="AS547" i="4"/>
  <c r="Z551" i="4"/>
  <c r="BB545" i="4"/>
  <c r="BA546" i="4"/>
  <c r="AZ546" i="4"/>
  <c r="BC546" i="4"/>
  <c r="AY546" i="4"/>
  <c r="Q552" i="4"/>
  <c r="Z552" i="4" s="1"/>
  <c r="D553" i="4"/>
  <c r="AU547" i="4"/>
  <c r="AL548" i="4"/>
  <c r="AN548" i="4" s="1"/>
  <c r="AI548" i="4"/>
  <c r="AJ548" i="4"/>
  <c r="BG545" i="4"/>
  <c r="BL545" i="4" s="1"/>
  <c r="BF545" i="4"/>
  <c r="BK545" i="4" s="1"/>
  <c r="BH545" i="4"/>
  <c r="BB534" i="2"/>
  <c r="AV535" i="2"/>
  <c r="BC535" i="2" s="1"/>
  <c r="T540" i="2"/>
  <c r="U540" i="2" s="1"/>
  <c r="AK540" i="2"/>
  <c r="AM540" i="2" s="1"/>
  <c r="AX535" i="2"/>
  <c r="BE535" i="2" s="1"/>
  <c r="BJ535" i="2" s="1"/>
  <c r="Z540" i="2"/>
  <c r="E542" i="2"/>
  <c r="K542" i="2" s="1"/>
  <c r="D543" i="2"/>
  <c r="V539" i="2"/>
  <c r="W539" i="2"/>
  <c r="U539" i="2"/>
  <c r="AW535" i="2"/>
  <c r="BD535" i="2" s="1"/>
  <c r="BI535" i="2" s="1"/>
  <c r="AO536" i="2"/>
  <c r="AS536" i="2" s="1"/>
  <c r="AG537" i="2"/>
  <c r="AE537" i="2"/>
  <c r="Q541" i="2"/>
  <c r="Z541" i="2" s="1"/>
  <c r="AF537" i="2"/>
  <c r="AC538" i="2"/>
  <c r="AB538" i="2"/>
  <c r="AD538" i="2"/>
  <c r="N541" i="2"/>
  <c r="AE549" i="4" l="1"/>
  <c r="E553" i="4"/>
  <c r="K553" i="4" s="1"/>
  <c r="W551" i="4"/>
  <c r="U551" i="4"/>
  <c r="V551" i="4"/>
  <c r="AA550" i="4"/>
  <c r="T552" i="4"/>
  <c r="AK552" i="4"/>
  <c r="AM552" i="4" s="1"/>
  <c r="AO548" i="4"/>
  <c r="AT548" i="4" s="1"/>
  <c r="BB546" i="4"/>
  <c r="AG549" i="4"/>
  <c r="V540" i="2"/>
  <c r="BF546" i="4"/>
  <c r="BK546" i="4" s="1"/>
  <c r="BH546" i="4"/>
  <c r="BG546" i="4"/>
  <c r="BL546" i="4" s="1"/>
  <c r="AF549" i="4"/>
  <c r="AJ549" i="4" s="1"/>
  <c r="AW547" i="4"/>
  <c r="BD547" i="4" s="1"/>
  <c r="BI547" i="4" s="1"/>
  <c r="AV547" i="4"/>
  <c r="AX547" i="4"/>
  <c r="BE547" i="4" s="1"/>
  <c r="BJ547" i="4" s="1"/>
  <c r="W540" i="2"/>
  <c r="AA540" i="2" s="1"/>
  <c r="AC540" i="2" s="1"/>
  <c r="AU536" i="2"/>
  <c r="AR536" i="2"/>
  <c r="N542" i="2"/>
  <c r="T542" i="2" s="1"/>
  <c r="AQ536" i="2"/>
  <c r="Q542" i="2"/>
  <c r="Z542" i="2" s="1"/>
  <c r="AP536" i="2"/>
  <c r="AZ535" i="2"/>
  <c r="AF538" i="2"/>
  <c r="AH537" i="2"/>
  <c r="AT536" i="2"/>
  <c r="AA539" i="2"/>
  <c r="AC539" i="2" s="1"/>
  <c r="AE538" i="2"/>
  <c r="AL537" i="2"/>
  <c r="AN537" i="2" s="1"/>
  <c r="AI537" i="2"/>
  <c r="E543" i="2"/>
  <c r="AY535" i="2"/>
  <c r="T541" i="2"/>
  <c r="AK541" i="2"/>
  <c r="AM541" i="2" s="1"/>
  <c r="AJ537" i="2"/>
  <c r="BA535" i="2"/>
  <c r="AG538" i="2"/>
  <c r="BH535" i="2"/>
  <c r="BF535" i="2"/>
  <c r="BK535" i="2" s="1"/>
  <c r="BG535" i="2"/>
  <c r="BL535" i="2" s="1"/>
  <c r="AI549" i="4" l="1"/>
  <c r="AX536" i="2"/>
  <c r="BE536" i="2" s="1"/>
  <c r="BJ536" i="2" s="1"/>
  <c r="AP548" i="4"/>
  <c r="BA547" i="4"/>
  <c r="AZ547" i="4"/>
  <c r="BC547" i="4"/>
  <c r="AY547" i="4"/>
  <c r="AA551" i="4"/>
  <c r="N553" i="4"/>
  <c r="AU548" i="4"/>
  <c r="AR548" i="4"/>
  <c r="W552" i="4"/>
  <c r="U552" i="4"/>
  <c r="V552" i="4"/>
  <c r="AS548" i="4"/>
  <c r="AB550" i="4"/>
  <c r="AC550" i="4"/>
  <c r="AD550" i="4"/>
  <c r="AL549" i="4"/>
  <c r="AN549" i="4" s="1"/>
  <c r="Q553" i="4"/>
  <c r="Z553" i="4" s="1"/>
  <c r="D554" i="4"/>
  <c r="AV536" i="2"/>
  <c r="BC536" i="2" s="1"/>
  <c r="AH549" i="4"/>
  <c r="AQ548" i="4"/>
  <c r="AW536" i="2"/>
  <c r="BD536" i="2" s="1"/>
  <c r="BI536" i="2" s="1"/>
  <c r="AB539" i="2"/>
  <c r="AD540" i="2"/>
  <c r="AB540" i="2"/>
  <c r="AD539" i="2"/>
  <c r="AK542" i="2"/>
  <c r="AM542" i="2" s="1"/>
  <c r="AJ538" i="2"/>
  <c r="AH538" i="2"/>
  <c r="V541" i="2"/>
  <c r="U541" i="2"/>
  <c r="W541" i="2"/>
  <c r="BB535" i="2"/>
  <c r="D544" i="2"/>
  <c r="N543" i="2"/>
  <c r="K543" i="2"/>
  <c r="AO537" i="2"/>
  <c r="AS537" i="2" s="1"/>
  <c r="V542" i="2"/>
  <c r="W542" i="2"/>
  <c r="U542" i="2"/>
  <c r="Q543" i="2"/>
  <c r="AL538" i="2"/>
  <c r="AN538" i="2" s="1"/>
  <c r="AI538" i="2"/>
  <c r="AG550" i="4" l="1"/>
  <c r="BA536" i="2"/>
  <c r="AY536" i="2"/>
  <c r="AA552" i="4"/>
  <c r="T553" i="4"/>
  <c r="AK553" i="4"/>
  <c r="AM553" i="4" s="1"/>
  <c r="E554" i="4"/>
  <c r="N554" i="4" s="1"/>
  <c r="K554" i="4"/>
  <c r="AF550" i="4"/>
  <c r="AB551" i="4"/>
  <c r="AC551" i="4"/>
  <c r="AD551" i="4"/>
  <c r="AZ536" i="2"/>
  <c r="AE550" i="4"/>
  <c r="AV548" i="4"/>
  <c r="AX548" i="4"/>
  <c r="BE548" i="4" s="1"/>
  <c r="BJ548" i="4" s="1"/>
  <c r="AW548" i="4"/>
  <c r="BD548" i="4" s="1"/>
  <c r="BI548" i="4" s="1"/>
  <c r="BB547" i="4"/>
  <c r="AO549" i="4"/>
  <c r="AP549" i="4" s="1"/>
  <c r="BH547" i="4"/>
  <c r="BG547" i="4"/>
  <c r="BL547" i="4" s="1"/>
  <c r="BF547" i="4"/>
  <c r="BK547" i="4" s="1"/>
  <c r="AE540" i="2"/>
  <c r="AG539" i="2"/>
  <c r="AF539" i="2"/>
  <c r="AG540" i="2"/>
  <c r="AF540" i="2"/>
  <c r="AE539" i="2"/>
  <c r="AR537" i="2"/>
  <c r="AT537" i="2"/>
  <c r="AQ537" i="2"/>
  <c r="Z543" i="2"/>
  <c r="AO538" i="2"/>
  <c r="AR538" i="2" s="1"/>
  <c r="AA542" i="2"/>
  <c r="AP537" i="2"/>
  <c r="AU537" i="2"/>
  <c r="T543" i="2"/>
  <c r="AK543" i="2"/>
  <c r="AM543" i="2" s="1"/>
  <c r="E544" i="2"/>
  <c r="D545" i="2" s="1"/>
  <c r="N544" i="2"/>
  <c r="K544" i="2"/>
  <c r="AA541" i="2"/>
  <c r="BF536" i="2"/>
  <c r="BK536" i="2" s="1"/>
  <c r="BG536" i="2"/>
  <c r="BL536" i="2" s="1"/>
  <c r="BH536" i="2"/>
  <c r="BB536" i="2" l="1"/>
  <c r="AF551" i="4"/>
  <c r="AQ549" i="4"/>
  <c r="AU549" i="4"/>
  <c r="AJ550" i="4"/>
  <c r="AS549" i="4"/>
  <c r="AT549" i="4"/>
  <c r="AJ540" i="2"/>
  <c r="AR549" i="4"/>
  <c r="T554" i="4"/>
  <c r="AK554" i="4"/>
  <c r="AM554" i="4" s="1"/>
  <c r="AB552" i="4"/>
  <c r="AC552" i="4"/>
  <c r="AD552" i="4"/>
  <c r="AE551" i="4"/>
  <c r="Q554" i="4"/>
  <c r="Z554" i="4" s="1"/>
  <c r="D555" i="4"/>
  <c r="AZ548" i="4"/>
  <c r="BC548" i="4"/>
  <c r="AY548" i="4"/>
  <c r="BA548" i="4"/>
  <c r="AH550" i="4"/>
  <c r="AL550" i="4"/>
  <c r="AN550" i="4" s="1"/>
  <c r="AI550" i="4"/>
  <c r="AG551" i="4"/>
  <c r="W553" i="4"/>
  <c r="V553" i="4"/>
  <c r="U553" i="4"/>
  <c r="AH539" i="2"/>
  <c r="AH540" i="2"/>
  <c r="AI540" i="2"/>
  <c r="AL540" i="2"/>
  <c r="AN540" i="2" s="1"/>
  <c r="AO540" i="2" s="1"/>
  <c r="AJ539" i="2"/>
  <c r="AI539" i="2"/>
  <c r="AL539" i="2"/>
  <c r="AN539" i="2" s="1"/>
  <c r="AO539" i="2" s="1"/>
  <c r="AP538" i="2"/>
  <c r="AS538" i="2"/>
  <c r="AV537" i="2"/>
  <c r="BC537" i="2" s="1"/>
  <c r="AT538" i="2"/>
  <c r="AU538" i="2"/>
  <c r="AX538" i="2" s="1"/>
  <c r="BE538" i="2" s="1"/>
  <c r="BJ538" i="2" s="1"/>
  <c r="AK544" i="2"/>
  <c r="AM544" i="2" s="1"/>
  <c r="T544" i="2"/>
  <c r="W543" i="2"/>
  <c r="U543" i="2"/>
  <c r="V543" i="2"/>
  <c r="AX537" i="2"/>
  <c r="BE537" i="2" s="1"/>
  <c r="BJ537" i="2" s="1"/>
  <c r="AC541" i="2"/>
  <c r="AD541" i="2"/>
  <c r="AB541" i="2"/>
  <c r="E545" i="2"/>
  <c r="D546" i="2" s="1"/>
  <c r="K545" i="2"/>
  <c r="AW537" i="2"/>
  <c r="BD537" i="2" s="1"/>
  <c r="BI537" i="2" s="1"/>
  <c r="Q544" i="2"/>
  <c r="Z544" i="2" s="1"/>
  <c r="AD542" i="2"/>
  <c r="AB542" i="2"/>
  <c r="AC542" i="2"/>
  <c r="AQ538" i="2"/>
  <c r="AV538" i="2" l="1"/>
  <c r="AH551" i="4"/>
  <c r="AX549" i="4"/>
  <c r="BE549" i="4" s="1"/>
  <c r="BJ549" i="4" s="1"/>
  <c r="AP539" i="2"/>
  <c r="AV549" i="4"/>
  <c r="BC549" i="4" s="1"/>
  <c r="BB548" i="4"/>
  <c r="AW549" i="4"/>
  <c r="BD549" i="4" s="1"/>
  <c r="BI549" i="4" s="1"/>
  <c r="AG552" i="4"/>
  <c r="AO550" i="4"/>
  <c r="AT550" i="4" s="1"/>
  <c r="AL551" i="4"/>
  <c r="AN551" i="4" s="1"/>
  <c r="AI551" i="4"/>
  <c r="BH548" i="4"/>
  <c r="BG548" i="4"/>
  <c r="BL548" i="4" s="1"/>
  <c r="BF548" i="4"/>
  <c r="BK548" i="4" s="1"/>
  <c r="AJ551" i="4"/>
  <c r="D556" i="4"/>
  <c r="E555" i="4"/>
  <c r="Q555" i="4"/>
  <c r="N555" i="4"/>
  <c r="K555" i="4"/>
  <c r="AF552" i="4"/>
  <c r="AQ540" i="2"/>
  <c r="AA553" i="4"/>
  <c r="AE552" i="4"/>
  <c r="W554" i="4"/>
  <c r="V554" i="4"/>
  <c r="U554" i="4"/>
  <c r="AW538" i="2"/>
  <c r="BD538" i="2" s="1"/>
  <c r="BI538" i="2" s="1"/>
  <c r="N545" i="2"/>
  <c r="AK545" i="2" s="1"/>
  <c r="AM545" i="2" s="1"/>
  <c r="AP540" i="2"/>
  <c r="AR539" i="2"/>
  <c r="Q545" i="2"/>
  <c r="Z545" i="2" s="1"/>
  <c r="AE541" i="2"/>
  <c r="AS540" i="2"/>
  <c r="AA543" i="2"/>
  <c r="AD543" i="2" s="1"/>
  <c r="AY537" i="2"/>
  <c r="AG542" i="2"/>
  <c r="AU540" i="2"/>
  <c r="AQ539" i="2"/>
  <c r="AG541" i="2"/>
  <c r="AT540" i="2"/>
  <c r="AR540" i="2"/>
  <c r="BA537" i="2"/>
  <c r="AF542" i="2"/>
  <c r="AU539" i="2"/>
  <c r="AS539" i="2"/>
  <c r="BC538" i="2"/>
  <c r="AF541" i="2"/>
  <c r="V544" i="2"/>
  <c r="U544" i="2"/>
  <c r="W544" i="2"/>
  <c r="AZ537" i="2"/>
  <c r="AE542" i="2"/>
  <c r="AT539" i="2"/>
  <c r="E546" i="2"/>
  <c r="Q546" i="2" s="1"/>
  <c r="BH537" i="2"/>
  <c r="BG537" i="2"/>
  <c r="BL537" i="2" s="1"/>
  <c r="BF537" i="2"/>
  <c r="BK537" i="2" s="1"/>
  <c r="BA549" i="4" l="1"/>
  <c r="AZ538" i="2"/>
  <c r="AR550" i="4"/>
  <c r="BA538" i="2"/>
  <c r="AY549" i="4"/>
  <c r="AZ549" i="4"/>
  <c r="AY538" i="2"/>
  <c r="AA554" i="4"/>
  <c r="BG549" i="4"/>
  <c r="BL549" i="4" s="1"/>
  <c r="BF549" i="4"/>
  <c r="BK549" i="4" s="1"/>
  <c r="BH549" i="4"/>
  <c r="AB553" i="4"/>
  <c r="AC553" i="4"/>
  <c r="AD553" i="4"/>
  <c r="E556" i="4"/>
  <c r="Q556" i="4" s="1"/>
  <c r="T555" i="4"/>
  <c r="AK555" i="4"/>
  <c r="AM555" i="4" s="1"/>
  <c r="AS550" i="4"/>
  <c r="AQ550" i="4"/>
  <c r="Z555" i="4"/>
  <c r="AO551" i="4"/>
  <c r="AP551" i="4" s="1"/>
  <c r="AP550" i="4"/>
  <c r="AU550" i="4"/>
  <c r="AL552" i="4"/>
  <c r="AN552" i="4" s="1"/>
  <c r="AI552" i="4"/>
  <c r="AJ552" i="4"/>
  <c r="AH552" i="4"/>
  <c r="AJ541" i="2"/>
  <c r="AV539" i="2"/>
  <c r="BC539" i="2" s="1"/>
  <c r="AC543" i="2"/>
  <c r="T545" i="2"/>
  <c r="W545" i="2" s="1"/>
  <c r="AB543" i="2"/>
  <c r="AI541" i="2"/>
  <c r="AJ542" i="2"/>
  <c r="BB537" i="2"/>
  <c r="AX539" i="2"/>
  <c r="BE539" i="2" s="1"/>
  <c r="BJ539" i="2" s="1"/>
  <c r="AV540" i="2"/>
  <c r="AW540" i="2"/>
  <c r="BD540" i="2" s="1"/>
  <c r="BI540" i="2" s="1"/>
  <c r="AX540" i="2"/>
  <c r="BE540" i="2" s="1"/>
  <c r="BJ540" i="2" s="1"/>
  <c r="AW539" i="2"/>
  <c r="BD539" i="2" s="1"/>
  <c r="BI539" i="2" s="1"/>
  <c r="K546" i="2"/>
  <c r="Z546" i="2" s="1"/>
  <c r="N546" i="2"/>
  <c r="AL542" i="2"/>
  <c r="AN542" i="2" s="1"/>
  <c r="AO542" i="2" s="1"/>
  <c r="AI542" i="2"/>
  <c r="AL541" i="2"/>
  <c r="AN541" i="2" s="1"/>
  <c r="AH542" i="2"/>
  <c r="D547" i="2"/>
  <c r="AA544" i="2"/>
  <c r="BF538" i="2"/>
  <c r="BK538" i="2" s="1"/>
  <c r="BH538" i="2"/>
  <c r="BG538" i="2"/>
  <c r="BL538" i="2" s="1"/>
  <c r="AH541" i="2"/>
  <c r="AW550" i="4" l="1"/>
  <c r="BD550" i="4" s="1"/>
  <c r="BI550" i="4" s="1"/>
  <c r="BB538" i="2"/>
  <c r="BB549" i="4"/>
  <c r="AS551" i="4"/>
  <c r="AG553" i="4"/>
  <c r="AX550" i="4"/>
  <c r="BE550" i="4" s="1"/>
  <c r="BJ550" i="4" s="1"/>
  <c r="AU551" i="4"/>
  <c r="AQ551" i="4"/>
  <c r="K556" i="4"/>
  <c r="D557" i="4"/>
  <c r="AF553" i="4"/>
  <c r="AT551" i="4"/>
  <c r="AV550" i="4"/>
  <c r="N556" i="4"/>
  <c r="AE553" i="4"/>
  <c r="AR551" i="4"/>
  <c r="W555" i="4"/>
  <c r="V555" i="4"/>
  <c r="U555" i="4"/>
  <c r="AB554" i="4"/>
  <c r="AC554" i="4"/>
  <c r="AD554" i="4"/>
  <c r="AO552" i="4"/>
  <c r="AR552" i="4" s="1"/>
  <c r="AE543" i="2"/>
  <c r="V545" i="2"/>
  <c r="U545" i="2"/>
  <c r="AG543" i="2"/>
  <c r="AF543" i="2"/>
  <c r="AJ543" i="2" s="1"/>
  <c r="AT542" i="2"/>
  <c r="AS542" i="2"/>
  <c r="AY539" i="2"/>
  <c r="AU542" i="2"/>
  <c r="AD544" i="2"/>
  <c r="AB544" i="2"/>
  <c r="AC544" i="2"/>
  <c r="AK546" i="2"/>
  <c r="AM546" i="2" s="1"/>
  <c r="T546" i="2"/>
  <c r="BF539" i="2"/>
  <c r="BK539" i="2" s="1"/>
  <c r="BH539" i="2"/>
  <c r="BG539" i="2"/>
  <c r="BL539" i="2" s="1"/>
  <c r="AO541" i="2"/>
  <c r="AP541" i="2" s="1"/>
  <c r="AZ539" i="2"/>
  <c r="AQ542" i="2"/>
  <c r="AR542" i="2"/>
  <c r="AP542" i="2"/>
  <c r="E547" i="2"/>
  <c r="N547" i="2" s="1"/>
  <c r="D548" i="2"/>
  <c r="AY540" i="2"/>
  <c r="AZ540" i="2"/>
  <c r="BC540" i="2"/>
  <c r="BA540" i="2"/>
  <c r="BA539" i="2"/>
  <c r="AH553" i="4" l="1"/>
  <c r="AU552" i="4"/>
  <c r="AX552" i="4" s="1"/>
  <c r="BE552" i="4" s="1"/>
  <c r="BJ552" i="4" s="1"/>
  <c r="AT552" i="4"/>
  <c r="AE554" i="4"/>
  <c r="AP552" i="4"/>
  <c r="AS552" i="4"/>
  <c r="AQ552" i="4"/>
  <c r="AJ553" i="4"/>
  <c r="T556" i="4"/>
  <c r="AK556" i="4"/>
  <c r="AM556" i="4" s="1"/>
  <c r="AG554" i="4"/>
  <c r="AW551" i="4"/>
  <c r="BD551" i="4" s="1"/>
  <c r="BI551" i="4" s="1"/>
  <c r="AV551" i="4"/>
  <c r="AX551" i="4"/>
  <c r="BE551" i="4" s="1"/>
  <c r="BJ551" i="4" s="1"/>
  <c r="BA550" i="4"/>
  <c r="AZ550" i="4"/>
  <c r="BC550" i="4"/>
  <c r="AY550" i="4"/>
  <c r="AA545" i="2"/>
  <c r="AC545" i="2" s="1"/>
  <c r="AF554" i="4"/>
  <c r="AA555" i="4"/>
  <c r="AL553" i="4"/>
  <c r="AN553" i="4" s="1"/>
  <c r="AI553" i="4"/>
  <c r="D558" i="4"/>
  <c r="E557" i="4"/>
  <c r="K557" i="4" s="1"/>
  <c r="N557" i="4"/>
  <c r="Z556" i="4"/>
  <c r="AH543" i="2"/>
  <c r="AI543" i="2"/>
  <c r="AL543" i="2"/>
  <c r="AN543" i="2" s="1"/>
  <c r="AU541" i="2"/>
  <c r="K547" i="2"/>
  <c r="AK547" i="2" s="1"/>
  <c r="AM547" i="2" s="1"/>
  <c r="Q547" i="2"/>
  <c r="AX542" i="2"/>
  <c r="BE542" i="2" s="1"/>
  <c r="BJ542" i="2" s="1"/>
  <c r="AG544" i="2"/>
  <c r="V546" i="2"/>
  <c r="U546" i="2"/>
  <c r="W546" i="2"/>
  <c r="AW542" i="2"/>
  <c r="BD542" i="2" s="1"/>
  <c r="BI542" i="2" s="1"/>
  <c r="BB540" i="2"/>
  <c r="AQ541" i="2"/>
  <c r="AV542" i="2"/>
  <c r="BC542" i="2" s="1"/>
  <c r="AR541" i="2"/>
  <c r="AF544" i="2"/>
  <c r="BB539" i="2"/>
  <c r="BF540" i="2"/>
  <c r="BK540" i="2" s="1"/>
  <c r="BH540" i="2"/>
  <c r="BG540" i="2"/>
  <c r="BL540" i="2" s="1"/>
  <c r="E548" i="2"/>
  <c r="Q548" i="2" s="1"/>
  <c r="AT541" i="2"/>
  <c r="AS541" i="2"/>
  <c r="AE544" i="2"/>
  <c r="AW552" i="4" l="1"/>
  <c r="BD552" i="4" s="1"/>
  <c r="BI552" i="4" s="1"/>
  <c r="AV552" i="4"/>
  <c r="BC552" i="4" s="1"/>
  <c r="AD545" i="2"/>
  <c r="AB545" i="2"/>
  <c r="AJ554" i="4"/>
  <c r="AI554" i="4"/>
  <c r="T557" i="4"/>
  <c r="AK557" i="4"/>
  <c r="AM557" i="4" s="1"/>
  <c r="D559" i="4"/>
  <c r="E558" i="4"/>
  <c r="Q558" i="4" s="1"/>
  <c r="N558" i="4"/>
  <c r="K558" i="4"/>
  <c r="AO553" i="4"/>
  <c r="AP553" i="4" s="1"/>
  <c r="Q557" i="4"/>
  <c r="Z557" i="4" s="1"/>
  <c r="AB555" i="4"/>
  <c r="AC555" i="4"/>
  <c r="AD555" i="4"/>
  <c r="BB550" i="4"/>
  <c r="AH554" i="4"/>
  <c r="AL554" i="4"/>
  <c r="AN554" i="4" s="1"/>
  <c r="BF550" i="4"/>
  <c r="BK550" i="4" s="1"/>
  <c r="BH550" i="4"/>
  <c r="BG550" i="4"/>
  <c r="BL550" i="4" s="1"/>
  <c r="BA551" i="4"/>
  <c r="AZ551" i="4"/>
  <c r="BC551" i="4"/>
  <c r="AY551" i="4"/>
  <c r="W556" i="4"/>
  <c r="U556" i="4"/>
  <c r="V556" i="4"/>
  <c r="AO543" i="2"/>
  <c r="AS543" i="2" s="1"/>
  <c r="AZ542" i="2"/>
  <c r="BF542" i="2"/>
  <c r="BK542" i="2" s="1"/>
  <c r="T547" i="2"/>
  <c r="U547" i="2" s="1"/>
  <c r="Z547" i="2"/>
  <c r="BG542" i="2"/>
  <c r="BL542" i="2" s="1"/>
  <c r="BH542" i="2"/>
  <c r="AY542" i="2"/>
  <c r="BA542" i="2"/>
  <c r="D549" i="2"/>
  <c r="E549" i="2" s="1"/>
  <c r="K549" i="2" s="1"/>
  <c r="AJ544" i="2"/>
  <c r="D550" i="2"/>
  <c r="E550" i="2" s="1"/>
  <c r="K550" i="2" s="1"/>
  <c r="AI544" i="2"/>
  <c r="AL544" i="2"/>
  <c r="AN544" i="2" s="1"/>
  <c r="AO544" i="2" s="1"/>
  <c r="AW541" i="2"/>
  <c r="BD541" i="2" s="1"/>
  <c r="BI541" i="2" s="1"/>
  <c r="AX541" i="2"/>
  <c r="BE541" i="2" s="1"/>
  <c r="BJ541" i="2" s="1"/>
  <c r="AV541" i="2"/>
  <c r="Q549" i="2"/>
  <c r="N548" i="2"/>
  <c r="AA546" i="2"/>
  <c r="N549" i="2"/>
  <c r="K548" i="2"/>
  <c r="Z548" i="2" s="1"/>
  <c r="AH544" i="2"/>
  <c r="D551" i="2"/>
  <c r="E551" i="2" s="1"/>
  <c r="K551" i="2" s="1"/>
  <c r="N550" i="2"/>
  <c r="Q550" i="2"/>
  <c r="AZ552" i="4" l="1"/>
  <c r="AR544" i="2"/>
  <c r="AG545" i="2"/>
  <c r="AF545" i="2"/>
  <c r="AH545" i="2" s="1"/>
  <c r="AE545" i="2"/>
  <c r="BA552" i="4"/>
  <c r="AY552" i="4"/>
  <c r="AQ553" i="4"/>
  <c r="AR553" i="4"/>
  <c r="AG555" i="4"/>
  <c r="AS553" i="4"/>
  <c r="AT553" i="4"/>
  <c r="Z558" i="4"/>
  <c r="BB551" i="4"/>
  <c r="AU553" i="4"/>
  <c r="AO554" i="4"/>
  <c r="AQ554" i="4" s="1"/>
  <c r="BH552" i="4"/>
  <c r="BG552" i="4"/>
  <c r="BL552" i="4" s="1"/>
  <c r="BF552" i="4"/>
  <c r="BK552" i="4" s="1"/>
  <c r="E559" i="4"/>
  <c r="N559" i="4" s="1"/>
  <c r="BH551" i="4"/>
  <c r="BG551" i="4"/>
  <c r="BL551" i="4" s="1"/>
  <c r="BF551" i="4"/>
  <c r="BK551" i="4" s="1"/>
  <c r="AF555" i="4"/>
  <c r="T558" i="4"/>
  <c r="AK558" i="4"/>
  <c r="AM558" i="4" s="1"/>
  <c r="AA556" i="4"/>
  <c r="AE555" i="4"/>
  <c r="W557" i="4"/>
  <c r="V557" i="4"/>
  <c r="U557" i="4"/>
  <c r="V547" i="2"/>
  <c r="W547" i="2"/>
  <c r="BB542" i="2"/>
  <c r="AP543" i="2"/>
  <c r="AT543" i="2"/>
  <c r="AU543" i="2"/>
  <c r="AQ543" i="2"/>
  <c r="AR543" i="2"/>
  <c r="Z550" i="2"/>
  <c r="Z549" i="2"/>
  <c r="AQ544" i="2"/>
  <c r="AT544" i="2"/>
  <c r="AU544" i="2"/>
  <c r="AX544" i="2" s="1"/>
  <c r="BE544" i="2" s="1"/>
  <c r="BJ544" i="2" s="1"/>
  <c r="AS544" i="2"/>
  <c r="BA541" i="2"/>
  <c r="AZ541" i="2"/>
  <c r="AY541" i="2"/>
  <c r="BC541" i="2"/>
  <c r="AP544" i="2"/>
  <c r="T549" i="2"/>
  <c r="AK549" i="2"/>
  <c r="AM549" i="2" s="1"/>
  <c r="AB546" i="2"/>
  <c r="AD546" i="2"/>
  <c r="AC546" i="2"/>
  <c r="T548" i="2"/>
  <c r="AK548" i="2"/>
  <c r="AM548" i="2" s="1"/>
  <c r="D552" i="2"/>
  <c r="T550" i="2"/>
  <c r="AK550" i="2"/>
  <c r="AM550" i="2" s="1"/>
  <c r="Q551" i="2"/>
  <c r="Z551" i="2" s="1"/>
  <c r="N551" i="2"/>
  <c r="AJ545" i="2" l="1"/>
  <c r="AL545" i="2"/>
  <c r="AN545" i="2" s="1"/>
  <c r="AO545" i="2" s="1"/>
  <c r="AI545" i="2"/>
  <c r="AQ545" i="2" s="1"/>
  <c r="AV553" i="4"/>
  <c r="BB552" i="4"/>
  <c r="AX553" i="4"/>
  <c r="BE553" i="4" s="1"/>
  <c r="BJ553" i="4" s="1"/>
  <c r="AH555" i="4"/>
  <c r="AW553" i="4"/>
  <c r="BD553" i="4" s="1"/>
  <c r="BI553" i="4" s="1"/>
  <c r="AR554" i="4"/>
  <c r="AA547" i="2"/>
  <c r="AB547" i="2" s="1"/>
  <c r="AA557" i="4"/>
  <c r="Q559" i="4"/>
  <c r="AU554" i="4"/>
  <c r="AP554" i="4"/>
  <c r="AB556" i="4"/>
  <c r="AC556" i="4"/>
  <c r="AD556" i="4"/>
  <c r="W558" i="4"/>
  <c r="U558" i="4"/>
  <c r="V558" i="4"/>
  <c r="K559" i="4"/>
  <c r="AK559" i="4" s="1"/>
  <c r="AM559" i="4" s="1"/>
  <c r="D560" i="4"/>
  <c r="AS554" i="4"/>
  <c r="BC553" i="4"/>
  <c r="AL555" i="4"/>
  <c r="AN555" i="4" s="1"/>
  <c r="AI555" i="4"/>
  <c r="AJ555" i="4"/>
  <c r="AT554" i="4"/>
  <c r="AU545" i="2"/>
  <c r="AW543" i="2"/>
  <c r="BD543" i="2" s="1"/>
  <c r="BI543" i="2" s="1"/>
  <c r="AX543" i="2"/>
  <c r="BE543" i="2" s="1"/>
  <c r="BJ543" i="2" s="1"/>
  <c r="AV543" i="2"/>
  <c r="AS545" i="2"/>
  <c r="AP545" i="2"/>
  <c r="AW544" i="2"/>
  <c r="BD544" i="2" s="1"/>
  <c r="BI544" i="2" s="1"/>
  <c r="AV544" i="2"/>
  <c r="AE546" i="2"/>
  <c r="BB541" i="2"/>
  <c r="AR545" i="2"/>
  <c r="V548" i="2"/>
  <c r="U548" i="2"/>
  <c r="W548" i="2"/>
  <c r="BF541" i="2"/>
  <c r="BK541" i="2" s="1"/>
  <c r="BH541" i="2"/>
  <c r="BG541" i="2"/>
  <c r="BL541" i="2" s="1"/>
  <c r="AF546" i="2"/>
  <c r="V549" i="2"/>
  <c r="U549" i="2"/>
  <c r="W549" i="2"/>
  <c r="AG546" i="2"/>
  <c r="E552" i="2"/>
  <c r="K552" i="2" s="1"/>
  <c r="D553" i="2"/>
  <c r="V550" i="2"/>
  <c r="W550" i="2"/>
  <c r="U550" i="2"/>
  <c r="T551" i="2"/>
  <c r="AK551" i="2"/>
  <c r="AM551" i="2" s="1"/>
  <c r="AT545" i="2" l="1"/>
  <c r="AZ553" i="4"/>
  <c r="AY553" i="4"/>
  <c r="AC547" i="2"/>
  <c r="AF547" i="2" s="1"/>
  <c r="AD547" i="2"/>
  <c r="AW554" i="4"/>
  <c r="BD554" i="4" s="1"/>
  <c r="BI554" i="4" s="1"/>
  <c r="AX554" i="4"/>
  <c r="BE554" i="4" s="1"/>
  <c r="BJ554" i="4" s="1"/>
  <c r="BA553" i="4"/>
  <c r="AX545" i="2"/>
  <c r="BE545" i="2" s="1"/>
  <c r="BJ545" i="2" s="1"/>
  <c r="AV554" i="4"/>
  <c r="AG556" i="4"/>
  <c r="Z559" i="4"/>
  <c r="AA558" i="4"/>
  <c r="E560" i="4"/>
  <c r="N560" i="4" s="1"/>
  <c r="AF556" i="4"/>
  <c r="AO555" i="4"/>
  <c r="AT555" i="4" s="1"/>
  <c r="BG553" i="4"/>
  <c r="BL553" i="4" s="1"/>
  <c r="BF553" i="4"/>
  <c r="BK553" i="4" s="1"/>
  <c r="BH553" i="4"/>
  <c r="AE556" i="4"/>
  <c r="AB557" i="4"/>
  <c r="AC557" i="4"/>
  <c r="AD557" i="4"/>
  <c r="T559" i="4"/>
  <c r="BC543" i="2"/>
  <c r="BA543" i="2"/>
  <c r="AY543" i="2"/>
  <c r="AZ543" i="2"/>
  <c r="AW545" i="2"/>
  <c r="BD545" i="2" s="1"/>
  <c r="BI545" i="2" s="1"/>
  <c r="AY544" i="2"/>
  <c r="AE547" i="2"/>
  <c r="AZ544" i="2"/>
  <c r="AJ546" i="2"/>
  <c r="BA544" i="2"/>
  <c r="BC544" i="2"/>
  <c r="BF544" i="2" s="1"/>
  <c r="BK544" i="2" s="1"/>
  <c r="AH546" i="2"/>
  <c r="AV545" i="2"/>
  <c r="AL546" i="2"/>
  <c r="AN546" i="2" s="1"/>
  <c r="AA549" i="2"/>
  <c r="AA548" i="2"/>
  <c r="AI546" i="2"/>
  <c r="E553" i="2"/>
  <c r="D554" i="2" s="1"/>
  <c r="Q552" i="2"/>
  <c r="Z552" i="2" s="1"/>
  <c r="V551" i="2"/>
  <c r="W551" i="2"/>
  <c r="U551" i="2"/>
  <c r="AA550" i="2"/>
  <c r="N552" i="2"/>
  <c r="AG547" i="2" l="1"/>
  <c r="BB553" i="4"/>
  <c r="AH556" i="4"/>
  <c r="AY554" i="4"/>
  <c r="BC554" i="4"/>
  <c r="BF554" i="4" s="1"/>
  <c r="BK554" i="4" s="1"/>
  <c r="AZ554" i="4"/>
  <c r="BA554" i="4"/>
  <c r="AH547" i="2"/>
  <c r="AP555" i="4"/>
  <c r="AF557" i="4"/>
  <c r="AZ545" i="2"/>
  <c r="AG557" i="4"/>
  <c r="AL556" i="4"/>
  <c r="AN556" i="4" s="1"/>
  <c r="AI556" i="4"/>
  <c r="AR555" i="4"/>
  <c r="AU555" i="4"/>
  <c r="Q560" i="4"/>
  <c r="AB558" i="4"/>
  <c r="AC558" i="4"/>
  <c r="AD558" i="4"/>
  <c r="AE557" i="4"/>
  <c r="AQ555" i="4"/>
  <c r="AS555" i="4"/>
  <c r="K560" i="4"/>
  <c r="D561" i="4"/>
  <c r="W559" i="4"/>
  <c r="U559" i="4"/>
  <c r="V559" i="4"/>
  <c r="AJ556" i="4"/>
  <c r="BB543" i="2"/>
  <c r="BF543" i="2"/>
  <c r="BK543" i="2" s="1"/>
  <c r="BH543" i="2"/>
  <c r="BG543" i="2"/>
  <c r="BL543" i="2" s="1"/>
  <c r="BB544" i="2"/>
  <c r="AI547" i="2"/>
  <c r="AL547" i="2"/>
  <c r="AN547" i="2" s="1"/>
  <c r="AO547" i="2" s="1"/>
  <c r="AS547" i="2" s="1"/>
  <c r="AY545" i="2"/>
  <c r="AJ547" i="2"/>
  <c r="BG544" i="2"/>
  <c r="BL544" i="2" s="1"/>
  <c r="BH544" i="2"/>
  <c r="BC545" i="2"/>
  <c r="BA545" i="2"/>
  <c r="K553" i="2"/>
  <c r="AB548" i="2"/>
  <c r="AC548" i="2"/>
  <c r="AD548" i="2"/>
  <c r="AO546" i="2"/>
  <c r="AU546" i="2" s="1"/>
  <c r="AB549" i="2"/>
  <c r="AC549" i="2"/>
  <c r="AD549" i="2"/>
  <c r="Q553" i="2"/>
  <c r="N553" i="2"/>
  <c r="AA551" i="2"/>
  <c r="AK552" i="2"/>
  <c r="AM552" i="2" s="1"/>
  <c r="T552" i="2"/>
  <c r="AC550" i="2"/>
  <c r="AB550" i="2"/>
  <c r="AD550" i="2"/>
  <c r="E554" i="2"/>
  <c r="Q554" i="2" s="1"/>
  <c r="BH554" i="4" l="1"/>
  <c r="BG554" i="4"/>
  <c r="BL554" i="4" s="1"/>
  <c r="BB554" i="4"/>
  <c r="AH557" i="4"/>
  <c r="AF558" i="4"/>
  <c r="AE558" i="4"/>
  <c r="AA559" i="4"/>
  <c r="D562" i="4"/>
  <c r="E561" i="4"/>
  <c r="K561" i="4"/>
  <c r="Q561" i="4"/>
  <c r="N561" i="4"/>
  <c r="AL557" i="4"/>
  <c r="AN557" i="4" s="1"/>
  <c r="AI557" i="4"/>
  <c r="AW555" i="4"/>
  <c r="BD555" i="4" s="1"/>
  <c r="BI555" i="4" s="1"/>
  <c r="AV555" i="4"/>
  <c r="AX555" i="4"/>
  <c r="BE555" i="4" s="1"/>
  <c r="BJ555" i="4" s="1"/>
  <c r="AJ557" i="4"/>
  <c r="AK560" i="4"/>
  <c r="AM560" i="4" s="1"/>
  <c r="AG558" i="4"/>
  <c r="Z560" i="4"/>
  <c r="AO556" i="4"/>
  <c r="AR556" i="4" s="1"/>
  <c r="T560" i="4"/>
  <c r="AQ547" i="2"/>
  <c r="AP547" i="2"/>
  <c r="BB545" i="2"/>
  <c r="AT547" i="2"/>
  <c r="AR547" i="2"/>
  <c r="AU547" i="2"/>
  <c r="AK553" i="2"/>
  <c r="AM553" i="2" s="1"/>
  <c r="Z553" i="2"/>
  <c r="AQ546" i="2"/>
  <c r="AG548" i="2"/>
  <c r="AF549" i="2"/>
  <c r="AR546" i="2"/>
  <c r="AX546" i="2" s="1"/>
  <c r="BE546" i="2" s="1"/>
  <c r="BJ546" i="2" s="1"/>
  <c r="AT546" i="2"/>
  <c r="BF545" i="2"/>
  <c r="BK545" i="2" s="1"/>
  <c r="BH545" i="2"/>
  <c r="BG545" i="2"/>
  <c r="BL545" i="2" s="1"/>
  <c r="T553" i="2"/>
  <c r="V553" i="2" s="1"/>
  <c r="AS546" i="2"/>
  <c r="AP546" i="2"/>
  <c r="AE549" i="2"/>
  <c r="AF548" i="2"/>
  <c r="AE548" i="2"/>
  <c r="AG549" i="2"/>
  <c r="K554" i="2"/>
  <c r="Z554" i="2" s="1"/>
  <c r="AF550" i="2"/>
  <c r="N554" i="2"/>
  <c r="V552" i="2"/>
  <c r="U552" i="2"/>
  <c r="W552" i="2"/>
  <c r="AC551" i="2"/>
  <c r="AB551" i="2"/>
  <c r="AD551" i="2"/>
  <c r="AG550" i="2"/>
  <c r="D555" i="2"/>
  <c r="AE550" i="2"/>
  <c r="AH558" i="4" l="1"/>
  <c r="AP556" i="4"/>
  <c r="AT556" i="4"/>
  <c r="AU556" i="4"/>
  <c r="AQ556" i="4"/>
  <c r="AS556" i="4"/>
  <c r="Z561" i="4"/>
  <c r="AJ558" i="4"/>
  <c r="W560" i="4"/>
  <c r="U560" i="4"/>
  <c r="V560" i="4"/>
  <c r="AI558" i="4"/>
  <c r="T561" i="4"/>
  <c r="AK561" i="4"/>
  <c r="AM561" i="4" s="1"/>
  <c r="D563" i="4"/>
  <c r="E562" i="4"/>
  <c r="N562" i="4"/>
  <c r="K562" i="4"/>
  <c r="Q562" i="4"/>
  <c r="AL558" i="4"/>
  <c r="AN558" i="4" s="1"/>
  <c r="BA555" i="4"/>
  <c r="AZ555" i="4"/>
  <c r="BC555" i="4"/>
  <c r="AY555" i="4"/>
  <c r="AB559" i="4"/>
  <c r="AC559" i="4"/>
  <c r="AD559" i="4"/>
  <c r="AO557" i="4"/>
  <c r="AP557" i="4" s="1"/>
  <c r="AX547" i="2"/>
  <c r="BE547" i="2" s="1"/>
  <c r="BJ547" i="2" s="1"/>
  <c r="AW547" i="2"/>
  <c r="BD547" i="2" s="1"/>
  <c r="AV547" i="2"/>
  <c r="BC547" i="2" s="1"/>
  <c r="BH547" i="2" s="1"/>
  <c r="W553" i="2"/>
  <c r="U553" i="2"/>
  <c r="AH549" i="2"/>
  <c r="AI548" i="2"/>
  <c r="AV546" i="2"/>
  <c r="AW546" i="2"/>
  <c r="BD546" i="2" s="1"/>
  <c r="BI546" i="2" s="1"/>
  <c r="AJ548" i="2"/>
  <c r="AH548" i="2"/>
  <c r="AI549" i="2"/>
  <c r="AL549" i="2"/>
  <c r="AN549" i="2" s="1"/>
  <c r="AO549" i="2" s="1"/>
  <c r="AJ549" i="2"/>
  <c r="AL548" i="2"/>
  <c r="AN548" i="2" s="1"/>
  <c r="AL550" i="2"/>
  <c r="AN550" i="2" s="1"/>
  <c r="AO550" i="2" s="1"/>
  <c r="AA552" i="2"/>
  <c r="AB552" i="2" s="1"/>
  <c r="AE551" i="2"/>
  <c r="E555" i="2"/>
  <c r="Q555" i="2" s="1"/>
  <c r="AF551" i="2"/>
  <c r="T554" i="2"/>
  <c r="AK554" i="2"/>
  <c r="AM554" i="2" s="1"/>
  <c r="AI550" i="2"/>
  <c r="AH550" i="2"/>
  <c r="AJ550" i="2"/>
  <c r="AG551" i="2"/>
  <c r="AW556" i="4" l="1"/>
  <c r="BD556" i="4" s="1"/>
  <c r="BI556" i="4" s="1"/>
  <c r="AV556" i="4"/>
  <c r="BC556" i="4" s="1"/>
  <c r="AX556" i="4"/>
  <c r="BE556" i="4" s="1"/>
  <c r="BJ556" i="4" s="1"/>
  <c r="BB555" i="4"/>
  <c r="AQ557" i="4"/>
  <c r="AE559" i="4"/>
  <c r="AU557" i="4"/>
  <c r="AT557" i="4"/>
  <c r="AF559" i="4"/>
  <c r="Z562" i="4"/>
  <c r="E563" i="4"/>
  <c r="D564" i="4" s="1"/>
  <c r="K563" i="4"/>
  <c r="Q563" i="4"/>
  <c r="AA560" i="4"/>
  <c r="AR557" i="4"/>
  <c r="BH555" i="4"/>
  <c r="BG555" i="4"/>
  <c r="BL555" i="4" s="1"/>
  <c r="BF555" i="4"/>
  <c r="BK555" i="4" s="1"/>
  <c r="AO558" i="4"/>
  <c r="AR558" i="4" s="1"/>
  <c r="AT558" i="4"/>
  <c r="T562" i="4"/>
  <c r="AK562" i="4"/>
  <c r="AM562" i="4" s="1"/>
  <c r="W561" i="4"/>
  <c r="U561" i="4"/>
  <c r="V561" i="4"/>
  <c r="AS557" i="4"/>
  <c r="AG559" i="4"/>
  <c r="AZ556" i="4"/>
  <c r="AY547" i="2"/>
  <c r="AA553" i="2"/>
  <c r="AD553" i="2" s="1"/>
  <c r="BA547" i="2"/>
  <c r="AZ547" i="2"/>
  <c r="AY546" i="2"/>
  <c r="AQ549" i="2"/>
  <c r="BA546" i="2"/>
  <c r="BC546" i="2"/>
  <c r="BG546" i="2" s="1"/>
  <c r="BL546" i="2" s="1"/>
  <c r="AZ546" i="2"/>
  <c r="AJ551" i="2"/>
  <c r="BI547" i="2"/>
  <c r="BF547" i="2"/>
  <c r="BK547" i="2" s="1"/>
  <c r="BG547" i="2"/>
  <c r="BL547" i="2" s="1"/>
  <c r="AT549" i="2"/>
  <c r="AS549" i="2"/>
  <c r="AO548" i="2"/>
  <c r="AT548" i="2" s="1"/>
  <c r="AR549" i="2"/>
  <c r="N555" i="2"/>
  <c r="AU549" i="2"/>
  <c r="AP549" i="2"/>
  <c r="AC552" i="2"/>
  <c r="AD552" i="2"/>
  <c r="AH551" i="2"/>
  <c r="AU550" i="2"/>
  <c r="AS550" i="2"/>
  <c r="AR550" i="2"/>
  <c r="K555" i="2"/>
  <c r="AL551" i="2"/>
  <c r="AN551" i="2" s="1"/>
  <c r="AI551" i="2"/>
  <c r="AQ550" i="2"/>
  <c r="AP550" i="2"/>
  <c r="AT550" i="2"/>
  <c r="U554" i="2"/>
  <c r="V554" i="2"/>
  <c r="W554" i="2"/>
  <c r="D556" i="2"/>
  <c r="AY556" i="4" l="1"/>
  <c r="BA556" i="4"/>
  <c r="AP558" i="4"/>
  <c r="AH559" i="4"/>
  <c r="AQ558" i="4"/>
  <c r="AB553" i="2"/>
  <c r="AC553" i="2"/>
  <c r="AU558" i="4"/>
  <c r="AX558" i="4" s="1"/>
  <c r="BE558" i="4" s="1"/>
  <c r="BJ558" i="4" s="1"/>
  <c r="AS558" i="4"/>
  <c r="AJ559" i="4"/>
  <c r="E564" i="4"/>
  <c r="Q564" i="4" s="1"/>
  <c r="AX557" i="4"/>
  <c r="BE557" i="4" s="1"/>
  <c r="BJ557" i="4" s="1"/>
  <c r="AW557" i="4"/>
  <c r="BD557" i="4" s="1"/>
  <c r="BI557" i="4" s="1"/>
  <c r="AV557" i="4"/>
  <c r="Z563" i="4"/>
  <c r="W562" i="4"/>
  <c r="U562" i="4"/>
  <c r="V562" i="4"/>
  <c r="AB560" i="4"/>
  <c r="AC560" i="4"/>
  <c r="AD560" i="4"/>
  <c r="AI559" i="4"/>
  <c r="AA561" i="4"/>
  <c r="BH556" i="4"/>
  <c r="BG556" i="4"/>
  <c r="BL556" i="4" s="1"/>
  <c r="BF556" i="4"/>
  <c r="BK556" i="4" s="1"/>
  <c r="AL559" i="4"/>
  <c r="AN559" i="4" s="1"/>
  <c r="N563" i="4"/>
  <c r="BB547" i="2"/>
  <c r="BB546" i="2"/>
  <c r="BF546" i="2"/>
  <c r="BK546" i="2" s="1"/>
  <c r="BH546" i="2"/>
  <c r="AK555" i="2"/>
  <c r="AM555" i="2" s="1"/>
  <c r="AE552" i="2"/>
  <c r="AG552" i="2"/>
  <c r="AS548" i="2"/>
  <c r="AW549" i="2"/>
  <c r="BD549" i="2" s="1"/>
  <c r="BI549" i="2" s="1"/>
  <c r="AF552" i="2"/>
  <c r="AU548" i="2"/>
  <c r="AX549" i="2"/>
  <c r="BE549" i="2" s="1"/>
  <c r="BJ549" i="2" s="1"/>
  <c r="AP548" i="2"/>
  <c r="AQ548" i="2"/>
  <c r="AV549" i="2"/>
  <c r="AR548" i="2"/>
  <c r="Z555" i="2"/>
  <c r="AA554" i="2"/>
  <c r="AO551" i="2"/>
  <c r="AP551" i="2" s="1"/>
  <c r="AV550" i="2"/>
  <c r="AW550" i="2"/>
  <c r="BD550" i="2" s="1"/>
  <c r="BI550" i="2" s="1"/>
  <c r="E556" i="2"/>
  <c r="Q556" i="2" s="1"/>
  <c r="T555" i="2"/>
  <c r="AX550" i="2"/>
  <c r="BE550" i="2" s="1"/>
  <c r="BJ550" i="2" s="1"/>
  <c r="BB556" i="4" l="1"/>
  <c r="AF553" i="2"/>
  <c r="AG553" i="2"/>
  <c r="AH553" i="2" s="1"/>
  <c r="AV558" i="4"/>
  <c r="BC558" i="4" s="1"/>
  <c r="AE560" i="4"/>
  <c r="AE553" i="2"/>
  <c r="AW558" i="4"/>
  <c r="BD558" i="4" s="1"/>
  <c r="BI558" i="4" s="1"/>
  <c r="AO559" i="4"/>
  <c r="AT559" i="4" s="1"/>
  <c r="AF560" i="4"/>
  <c r="AA562" i="4"/>
  <c r="K564" i="4"/>
  <c r="AJ552" i="2"/>
  <c r="AB561" i="4"/>
  <c r="AC561" i="4"/>
  <c r="AD561" i="4"/>
  <c r="BC557" i="4"/>
  <c r="AY557" i="4"/>
  <c r="BA557" i="4"/>
  <c r="AZ557" i="4"/>
  <c r="N564" i="4"/>
  <c r="D565" i="4"/>
  <c r="T563" i="4"/>
  <c r="AK563" i="4"/>
  <c r="AM563" i="4" s="1"/>
  <c r="AG560" i="4"/>
  <c r="AH560" i="4" s="1"/>
  <c r="AI552" i="2"/>
  <c r="AL552" i="2"/>
  <c r="AN552" i="2" s="1"/>
  <c r="AO552" i="2" s="1"/>
  <c r="AH552" i="2"/>
  <c r="N556" i="2"/>
  <c r="BA549" i="2"/>
  <c r="AZ549" i="2"/>
  <c r="AY549" i="2"/>
  <c r="BC549" i="2"/>
  <c r="BF549" i="2" s="1"/>
  <c r="BK549" i="2" s="1"/>
  <c r="AX548" i="2"/>
  <c r="BE548" i="2" s="1"/>
  <c r="BJ548" i="2" s="1"/>
  <c r="AV548" i="2"/>
  <c r="AW548" i="2"/>
  <c r="BD548" i="2" s="1"/>
  <c r="BI548" i="2" s="1"/>
  <c r="D557" i="2"/>
  <c r="E557" i="2" s="1"/>
  <c r="N557" i="2" s="1"/>
  <c r="K556" i="2"/>
  <c r="AS551" i="2"/>
  <c r="AR551" i="2"/>
  <c r="AQ551" i="2"/>
  <c r="AT551" i="2"/>
  <c r="AU551" i="2"/>
  <c r="U555" i="2"/>
  <c r="V555" i="2"/>
  <c r="W555" i="2"/>
  <c r="AZ550" i="2"/>
  <c r="BC550" i="2"/>
  <c r="BF550" i="2" s="1"/>
  <c r="BK550" i="2" s="1"/>
  <c r="AY550" i="2"/>
  <c r="BA550" i="2"/>
  <c r="AC554" i="2"/>
  <c r="AB554" i="2"/>
  <c r="AD554" i="2"/>
  <c r="AL553" i="2"/>
  <c r="AN553" i="2" s="1"/>
  <c r="AR559" i="4" l="1"/>
  <c r="AI553" i="2"/>
  <c r="AJ553" i="2"/>
  <c r="AP559" i="4"/>
  <c r="AJ560" i="4"/>
  <c r="AU559" i="4"/>
  <c r="AQ559" i="4"/>
  <c r="AS559" i="4"/>
  <c r="AY558" i="4"/>
  <c r="AT552" i="2"/>
  <c r="BB557" i="4"/>
  <c r="AE561" i="4"/>
  <c r="AR552" i="2"/>
  <c r="AZ558" i="4"/>
  <c r="BA558" i="4"/>
  <c r="AI560" i="4"/>
  <c r="E565" i="4"/>
  <c r="D566" i="4" s="1"/>
  <c r="N565" i="4"/>
  <c r="Q565" i="4"/>
  <c r="AF561" i="4"/>
  <c r="AJ561" i="4" s="1"/>
  <c r="BF558" i="4"/>
  <c r="BK558" i="4" s="1"/>
  <c r="BH558" i="4"/>
  <c r="BG558" i="4"/>
  <c r="BL558" i="4" s="1"/>
  <c r="W563" i="4"/>
  <c r="U563" i="4"/>
  <c r="V563" i="4"/>
  <c r="T564" i="4"/>
  <c r="AK564" i="4"/>
  <c r="AM564" i="4" s="1"/>
  <c r="BG557" i="4"/>
  <c r="BL557" i="4" s="1"/>
  <c r="BF557" i="4"/>
  <c r="BK557" i="4" s="1"/>
  <c r="BH557" i="4"/>
  <c r="AB562" i="4"/>
  <c r="AC562" i="4"/>
  <c r="AD562" i="4"/>
  <c r="AL560" i="4"/>
  <c r="AN560" i="4" s="1"/>
  <c r="AG561" i="4"/>
  <c r="Z564" i="4"/>
  <c r="AP552" i="2"/>
  <c r="T556" i="2"/>
  <c r="W556" i="2" s="1"/>
  <c r="AS552" i="2"/>
  <c r="AQ552" i="2"/>
  <c r="AU552" i="2"/>
  <c r="BB549" i="2"/>
  <c r="BH549" i="2"/>
  <c r="BG549" i="2"/>
  <c r="BL549" i="2" s="1"/>
  <c r="Z556" i="2"/>
  <c r="BC548" i="2"/>
  <c r="BA548" i="2"/>
  <c r="AZ548" i="2"/>
  <c r="AY548" i="2"/>
  <c r="AK556" i="2"/>
  <c r="AM556" i="2" s="1"/>
  <c r="Q557" i="2"/>
  <c r="AV551" i="2"/>
  <c r="BC551" i="2" s="1"/>
  <c r="D558" i="2"/>
  <c r="E558" i="2" s="1"/>
  <c r="N558" i="2" s="1"/>
  <c r="AX551" i="2"/>
  <c r="BE551" i="2" s="1"/>
  <c r="BJ551" i="2" s="1"/>
  <c r="AW551" i="2"/>
  <c r="BD551" i="2" s="1"/>
  <c r="BI551" i="2" s="1"/>
  <c r="BB550" i="2"/>
  <c r="AG554" i="2"/>
  <c r="AO553" i="2"/>
  <c r="AR553" i="2" s="1"/>
  <c r="BG550" i="2"/>
  <c r="BL550" i="2" s="1"/>
  <c r="BH550" i="2"/>
  <c r="AA555" i="2"/>
  <c r="V556" i="2"/>
  <c r="AE554" i="2"/>
  <c r="AF554" i="2"/>
  <c r="K557" i="2"/>
  <c r="AX552" i="2" l="1"/>
  <c r="BE552" i="2" s="1"/>
  <c r="BJ552" i="2" s="1"/>
  <c r="AX559" i="4"/>
  <c r="BE559" i="4" s="1"/>
  <c r="BJ559" i="4" s="1"/>
  <c r="BB558" i="4"/>
  <c r="AV559" i="4"/>
  <c r="BC559" i="4" s="1"/>
  <c r="U556" i="2"/>
  <c r="AA556" i="2" s="1"/>
  <c r="AW559" i="4"/>
  <c r="BD559" i="4" s="1"/>
  <c r="BI559" i="4" s="1"/>
  <c r="AH561" i="4"/>
  <c r="AV552" i="2"/>
  <c r="BC552" i="2" s="1"/>
  <c r="AE562" i="4"/>
  <c r="AI561" i="4"/>
  <c r="E566" i="4"/>
  <c r="N566" i="4" s="1"/>
  <c r="Q566" i="4"/>
  <c r="W564" i="4"/>
  <c r="U564" i="4"/>
  <c r="V564" i="4"/>
  <c r="AG562" i="4"/>
  <c r="AA563" i="4"/>
  <c r="K565" i="4"/>
  <c r="Z565" i="4" s="1"/>
  <c r="AO560" i="4"/>
  <c r="AP560" i="4" s="1"/>
  <c r="AF562" i="4"/>
  <c r="AL561" i="4"/>
  <c r="AN561" i="4" s="1"/>
  <c r="AW552" i="2"/>
  <c r="BD552" i="2" s="1"/>
  <c r="BI552" i="2" s="1"/>
  <c r="BB548" i="2"/>
  <c r="BG548" i="2"/>
  <c r="BL548" i="2" s="1"/>
  <c r="BH548" i="2"/>
  <c r="BF548" i="2"/>
  <c r="BK548" i="2" s="1"/>
  <c r="BF551" i="2"/>
  <c r="BK551" i="2" s="1"/>
  <c r="AY551" i="2"/>
  <c r="AZ551" i="2"/>
  <c r="BA551" i="2"/>
  <c r="Q558" i="2"/>
  <c r="AH554" i="2"/>
  <c r="AQ553" i="2"/>
  <c r="AP553" i="2"/>
  <c r="AU553" i="2"/>
  <c r="AS553" i="2"/>
  <c r="AJ554" i="2"/>
  <c r="AT553" i="2"/>
  <c r="AB555" i="2"/>
  <c r="AC555" i="2"/>
  <c r="AD555" i="2"/>
  <c r="Z557" i="2"/>
  <c r="K558" i="2"/>
  <c r="D559" i="2"/>
  <c r="AL554" i="2"/>
  <c r="AN554" i="2" s="1"/>
  <c r="AI554" i="2"/>
  <c r="AK557" i="2"/>
  <c r="AM557" i="2" s="1"/>
  <c r="BG551" i="2"/>
  <c r="BL551" i="2" s="1"/>
  <c r="BH551" i="2"/>
  <c r="T557" i="2"/>
  <c r="AZ559" i="4" l="1"/>
  <c r="BA559" i="4"/>
  <c r="AY559" i="4"/>
  <c r="AJ562" i="4"/>
  <c r="AS560" i="4"/>
  <c r="AQ560" i="4"/>
  <c r="AZ552" i="2"/>
  <c r="T565" i="4"/>
  <c r="U565" i="4" s="1"/>
  <c r="AY552" i="2"/>
  <c r="BF552" i="2"/>
  <c r="BK552" i="2" s="1"/>
  <c r="AU560" i="4"/>
  <c r="AB563" i="4"/>
  <c r="AC563" i="4"/>
  <c r="AD563" i="4"/>
  <c r="AA564" i="4"/>
  <c r="D567" i="4"/>
  <c r="AO561" i="4"/>
  <c r="AU561" i="4" s="1"/>
  <c r="BH559" i="4"/>
  <c r="BG559" i="4"/>
  <c r="BL559" i="4" s="1"/>
  <c r="BF559" i="4"/>
  <c r="BK559" i="4" s="1"/>
  <c r="BA552" i="2"/>
  <c r="AT560" i="4"/>
  <c r="AH562" i="4"/>
  <c r="AI562" i="4"/>
  <c r="K566" i="4"/>
  <c r="Z566" i="4" s="1"/>
  <c r="AR560" i="4"/>
  <c r="AK565" i="4"/>
  <c r="AM565" i="4" s="1"/>
  <c r="AL562" i="4"/>
  <c r="AN562" i="4" s="1"/>
  <c r="BB551" i="2"/>
  <c r="AW553" i="2"/>
  <c r="BD553" i="2" s="1"/>
  <c r="BI553" i="2" s="1"/>
  <c r="AX553" i="2"/>
  <c r="BE553" i="2" s="1"/>
  <c r="BJ553" i="2" s="1"/>
  <c r="AV553" i="2"/>
  <c r="BC553" i="2" s="1"/>
  <c r="Z558" i="2"/>
  <c r="AG555" i="2"/>
  <c r="W557" i="2"/>
  <c r="U557" i="2"/>
  <c r="V557" i="2"/>
  <c r="E559" i="2"/>
  <c r="N559" i="2" s="1"/>
  <c r="D560" i="2"/>
  <c r="AF555" i="2"/>
  <c r="BH552" i="2"/>
  <c r="BG552" i="2"/>
  <c r="BL552" i="2" s="1"/>
  <c r="AE555" i="2"/>
  <c r="AK558" i="2"/>
  <c r="AM558" i="2" s="1"/>
  <c r="AO554" i="2"/>
  <c r="AS554" i="2" s="1"/>
  <c r="AB556" i="2"/>
  <c r="AC556" i="2"/>
  <c r="AD556" i="2"/>
  <c r="T558" i="2"/>
  <c r="BB559" i="4" l="1"/>
  <c r="W565" i="4"/>
  <c r="BB552" i="2"/>
  <c r="AE563" i="4"/>
  <c r="AS561" i="4"/>
  <c r="V565" i="4"/>
  <c r="AA565" i="4" s="1"/>
  <c r="AP561" i="4"/>
  <c r="AT561" i="4"/>
  <c r="AB564" i="4"/>
  <c r="AC564" i="4"/>
  <c r="AD564" i="4"/>
  <c r="AV560" i="4"/>
  <c r="AX560" i="4"/>
  <c r="BE560" i="4" s="1"/>
  <c r="BJ560" i="4" s="1"/>
  <c r="AW560" i="4"/>
  <c r="BD560" i="4" s="1"/>
  <c r="BI560" i="4" s="1"/>
  <c r="AQ561" i="4"/>
  <c r="AR561" i="4"/>
  <c r="AG563" i="4"/>
  <c r="AK566" i="4"/>
  <c r="AM566" i="4" s="1"/>
  <c r="AO562" i="4"/>
  <c r="AP562" i="4" s="1"/>
  <c r="E567" i="4"/>
  <c r="K567" i="4" s="1"/>
  <c r="N567" i="4"/>
  <c r="AF563" i="4"/>
  <c r="T566" i="4"/>
  <c r="BF553" i="2"/>
  <c r="BK553" i="2" s="1"/>
  <c r="AZ553" i="2"/>
  <c r="AY553" i="2"/>
  <c r="BA553" i="2"/>
  <c r="Q559" i="2"/>
  <c r="AR554" i="2"/>
  <c r="K559" i="2"/>
  <c r="T559" i="2" s="1"/>
  <c r="AH555" i="2"/>
  <c r="AT554" i="2"/>
  <c r="AG556" i="2"/>
  <c r="AQ554" i="2"/>
  <c r="AL555" i="2"/>
  <c r="AN555" i="2" s="1"/>
  <c r="AI555" i="2"/>
  <c r="AA557" i="2"/>
  <c r="V558" i="2"/>
  <c r="U558" i="2"/>
  <c r="W558" i="2"/>
  <c r="AE556" i="2"/>
  <c r="AU554" i="2"/>
  <c r="E560" i="2"/>
  <c r="N560" i="2" s="1"/>
  <c r="BH553" i="2"/>
  <c r="BG553" i="2"/>
  <c r="BL553" i="2" s="1"/>
  <c r="AF556" i="2"/>
  <c r="AP554" i="2"/>
  <c r="AJ555" i="2"/>
  <c r="AJ563" i="4" l="1"/>
  <c r="AU562" i="4"/>
  <c r="AS562" i="4"/>
  <c r="AG564" i="4"/>
  <c r="AQ562" i="4"/>
  <c r="T567" i="4"/>
  <c r="AK567" i="4"/>
  <c r="AM567" i="4" s="1"/>
  <c r="AH563" i="4"/>
  <c r="AI563" i="4"/>
  <c r="AX561" i="4"/>
  <c r="BE561" i="4" s="1"/>
  <c r="BJ561" i="4" s="1"/>
  <c r="AW561" i="4"/>
  <c r="BD561" i="4" s="1"/>
  <c r="BI561" i="4" s="1"/>
  <c r="AV561" i="4"/>
  <c r="AZ560" i="4"/>
  <c r="BC560" i="4"/>
  <c r="AY560" i="4"/>
  <c r="BA560" i="4"/>
  <c r="AF564" i="4"/>
  <c r="AL563" i="4"/>
  <c r="AN563" i="4" s="1"/>
  <c r="Q567" i="4"/>
  <c r="Z567" i="4" s="1"/>
  <c r="D568" i="4"/>
  <c r="AR562" i="4"/>
  <c r="AT562" i="4"/>
  <c r="AE564" i="4"/>
  <c r="W566" i="4"/>
  <c r="U566" i="4"/>
  <c r="V566" i="4"/>
  <c r="AB565" i="4"/>
  <c r="AC565" i="4"/>
  <c r="AD565" i="4"/>
  <c r="BB553" i="2"/>
  <c r="AX554" i="2"/>
  <c r="BE554" i="2" s="1"/>
  <c r="BJ554" i="2" s="1"/>
  <c r="AK559" i="2"/>
  <c r="AM559" i="2" s="1"/>
  <c r="Z559" i="2"/>
  <c r="AJ556" i="2"/>
  <c r="U559" i="2"/>
  <c r="W559" i="2"/>
  <c r="V559" i="2"/>
  <c r="AL556" i="2"/>
  <c r="AN556" i="2" s="1"/>
  <c r="AI556" i="2"/>
  <c r="AH556" i="2"/>
  <c r="Q560" i="2"/>
  <c r="D561" i="2"/>
  <c r="AV554" i="2"/>
  <c r="AC557" i="2"/>
  <c r="AB557" i="2"/>
  <c r="AD557" i="2"/>
  <c r="K560" i="2"/>
  <c r="T560" i="2" s="1"/>
  <c r="AW554" i="2"/>
  <c r="BD554" i="2" s="1"/>
  <c r="BI554" i="2" s="1"/>
  <c r="AA558" i="2"/>
  <c r="AO555" i="2"/>
  <c r="AP555" i="2" s="1"/>
  <c r="AE565" i="4" l="1"/>
  <c r="AJ564" i="4"/>
  <c r="AA566" i="4"/>
  <c r="AX562" i="4"/>
  <c r="BE562" i="4" s="1"/>
  <c r="BJ562" i="4" s="1"/>
  <c r="AW562" i="4"/>
  <c r="BD562" i="4" s="1"/>
  <c r="BI562" i="4" s="1"/>
  <c r="AV562" i="4"/>
  <c r="W567" i="4"/>
  <c r="U567" i="4"/>
  <c r="V567" i="4"/>
  <c r="E568" i="4"/>
  <c r="D569" i="4"/>
  <c r="K568" i="4"/>
  <c r="N568" i="4"/>
  <c r="Q568" i="4"/>
  <c r="BC561" i="4"/>
  <c r="AY561" i="4"/>
  <c r="BA561" i="4"/>
  <c r="AZ561" i="4"/>
  <c r="AH564" i="4"/>
  <c r="AG565" i="4"/>
  <c r="AL564" i="4"/>
  <c r="AN564" i="4" s="1"/>
  <c r="AI564" i="4"/>
  <c r="BB560" i="4"/>
  <c r="AF565" i="4"/>
  <c r="AO563" i="4"/>
  <c r="AU563" i="4" s="1"/>
  <c r="BH560" i="4"/>
  <c r="BG560" i="4"/>
  <c r="BL560" i="4" s="1"/>
  <c r="BF560" i="4"/>
  <c r="BK560" i="4" s="1"/>
  <c r="AR555" i="2"/>
  <c r="AU555" i="2"/>
  <c r="AT555" i="2"/>
  <c r="AE557" i="2"/>
  <c r="AA559" i="2"/>
  <c r="AC559" i="2" s="1"/>
  <c r="V560" i="2"/>
  <c r="U560" i="2"/>
  <c r="W560" i="2"/>
  <c r="E561" i="2"/>
  <c r="D562" i="2" s="1"/>
  <c r="AF557" i="2"/>
  <c r="AO556" i="2"/>
  <c r="AP556" i="2" s="1"/>
  <c r="Z560" i="2"/>
  <c r="AQ555" i="2"/>
  <c r="BC554" i="2"/>
  <c r="BF554" i="2" s="1"/>
  <c r="BK554" i="2" s="1"/>
  <c r="BA554" i="2"/>
  <c r="AZ554" i="2"/>
  <c r="AY554" i="2"/>
  <c r="AS555" i="2"/>
  <c r="AC558" i="2"/>
  <c r="AB558" i="2"/>
  <c r="AD558" i="2"/>
  <c r="AG557" i="2"/>
  <c r="AK560" i="2"/>
  <c r="AM560" i="2" s="1"/>
  <c r="AJ565" i="4" l="1"/>
  <c r="BB561" i="4"/>
  <c r="AH565" i="4"/>
  <c r="AP563" i="4"/>
  <c r="AS563" i="4"/>
  <c r="AR563" i="4"/>
  <c r="T568" i="4"/>
  <c r="AK568" i="4"/>
  <c r="AM568" i="4" s="1"/>
  <c r="BA562" i="4"/>
  <c r="AZ562" i="4"/>
  <c r="BC562" i="4"/>
  <c r="AY562" i="4"/>
  <c r="AB566" i="4"/>
  <c r="AC566" i="4"/>
  <c r="AD566" i="4"/>
  <c r="AI565" i="4"/>
  <c r="AQ563" i="4"/>
  <c r="BG561" i="4"/>
  <c r="BL561" i="4" s="1"/>
  <c r="BF561" i="4"/>
  <c r="BK561" i="4" s="1"/>
  <c r="BH561" i="4"/>
  <c r="E569" i="4"/>
  <c r="D570" i="4" s="1"/>
  <c r="N569" i="4"/>
  <c r="K569" i="4"/>
  <c r="AA567" i="4"/>
  <c r="AL565" i="4"/>
  <c r="AN565" i="4" s="1"/>
  <c r="AT563" i="4"/>
  <c r="AO564" i="4"/>
  <c r="AT564" i="4" s="1"/>
  <c r="Z568" i="4"/>
  <c r="AJ557" i="2"/>
  <c r="AV555" i="2"/>
  <c r="BC555" i="2" s="1"/>
  <c r="AW555" i="2"/>
  <c r="BD555" i="2" s="1"/>
  <c r="BI555" i="2" s="1"/>
  <c r="AX555" i="2"/>
  <c r="BE555" i="2" s="1"/>
  <c r="BJ555" i="2" s="1"/>
  <c r="AD559" i="2"/>
  <c r="AH557" i="2"/>
  <c r="AB559" i="2"/>
  <c r="K561" i="2"/>
  <c r="BB554" i="2"/>
  <c r="AG558" i="2"/>
  <c r="AL557" i="2"/>
  <c r="AN557" i="2" s="1"/>
  <c r="AO557" i="2" s="1"/>
  <c r="AE558" i="2"/>
  <c r="AQ556" i="2"/>
  <c r="Q561" i="2"/>
  <c r="E562" i="2"/>
  <c r="D563" i="2" s="1"/>
  <c r="AA560" i="2"/>
  <c r="AR556" i="2"/>
  <c r="AF558" i="2"/>
  <c r="AS556" i="2"/>
  <c r="BG554" i="2"/>
  <c r="BL554" i="2" s="1"/>
  <c r="BH554" i="2"/>
  <c r="AU556" i="2"/>
  <c r="AT556" i="2"/>
  <c r="N561" i="2"/>
  <c r="AI557" i="2"/>
  <c r="AH558" i="2" l="1"/>
  <c r="BB562" i="4"/>
  <c r="AU557" i="2"/>
  <c r="AF559" i="2"/>
  <c r="AG566" i="4"/>
  <c r="E570" i="4"/>
  <c r="D571" i="4" s="1"/>
  <c r="N570" i="4"/>
  <c r="Q570" i="4"/>
  <c r="AP564" i="4"/>
  <c r="AQ564" i="4"/>
  <c r="T569" i="4"/>
  <c r="AK569" i="4"/>
  <c r="AM569" i="4" s="1"/>
  <c r="AF566" i="4"/>
  <c r="BF562" i="4"/>
  <c r="BK562" i="4" s="1"/>
  <c r="BH562" i="4"/>
  <c r="BG562" i="4"/>
  <c r="BL562" i="4" s="1"/>
  <c r="W568" i="4"/>
  <c r="U568" i="4"/>
  <c r="V568" i="4"/>
  <c r="AU564" i="4"/>
  <c r="AS564" i="4"/>
  <c r="AB567" i="4"/>
  <c r="AC567" i="4"/>
  <c r="AD567" i="4"/>
  <c r="AE566" i="4"/>
  <c r="AW563" i="4"/>
  <c r="BD563" i="4" s="1"/>
  <c r="BI563" i="4" s="1"/>
  <c r="AV563" i="4"/>
  <c r="AX563" i="4"/>
  <c r="BE563" i="4" s="1"/>
  <c r="BJ563" i="4" s="1"/>
  <c r="AO565" i="4"/>
  <c r="AU565" i="4" s="1"/>
  <c r="AR564" i="4"/>
  <c r="Q569" i="4"/>
  <c r="Z569" i="4" s="1"/>
  <c r="BF555" i="2"/>
  <c r="BK555" i="2" s="1"/>
  <c r="AY555" i="2"/>
  <c r="AG559" i="2"/>
  <c r="AZ555" i="2"/>
  <c r="BA555" i="2"/>
  <c r="AE559" i="2"/>
  <c r="Z561" i="2"/>
  <c r="AC560" i="2"/>
  <c r="AB560" i="2"/>
  <c r="AX556" i="2"/>
  <c r="BE556" i="2" s="1"/>
  <c r="BJ556" i="2" s="1"/>
  <c r="AW556" i="2"/>
  <c r="BD556" i="2" s="1"/>
  <c r="BI556" i="2" s="1"/>
  <c r="AV556" i="2"/>
  <c r="K562" i="2"/>
  <c r="AD560" i="2"/>
  <c r="AQ557" i="2"/>
  <c r="Q562" i="2"/>
  <c r="AT557" i="2"/>
  <c r="AP557" i="2"/>
  <c r="E563" i="2"/>
  <c r="K563" i="2" s="1"/>
  <c r="AJ558" i="2"/>
  <c r="AL558" i="2"/>
  <c r="AN558" i="2" s="1"/>
  <c r="AI558" i="2"/>
  <c r="AK561" i="2"/>
  <c r="AM561" i="2" s="1"/>
  <c r="T561" i="2"/>
  <c r="BH555" i="2"/>
  <c r="BG555" i="2"/>
  <c r="BL555" i="2" s="1"/>
  <c r="N562" i="2"/>
  <c r="AR557" i="2"/>
  <c r="AS557" i="2"/>
  <c r="AJ559" i="2" l="1"/>
  <c r="AG567" i="4"/>
  <c r="AS565" i="4"/>
  <c r="AR565" i="4"/>
  <c r="AJ566" i="4"/>
  <c r="AQ565" i="4"/>
  <c r="AT565" i="4"/>
  <c r="AP565" i="4"/>
  <c r="E571" i="4"/>
  <c r="D572" i="4" s="1"/>
  <c r="Q571" i="4"/>
  <c r="K571" i="4"/>
  <c r="AV564" i="4"/>
  <c r="AX564" i="4"/>
  <c r="BE564" i="4" s="1"/>
  <c r="BJ564" i="4" s="1"/>
  <c r="AW564" i="4"/>
  <c r="BD564" i="4" s="1"/>
  <c r="BI564" i="4" s="1"/>
  <c r="AA568" i="4"/>
  <c r="AH566" i="4"/>
  <c r="BA563" i="4"/>
  <c r="AZ563" i="4"/>
  <c r="BC563" i="4"/>
  <c r="AY563" i="4"/>
  <c r="AL559" i="2"/>
  <c r="AN559" i="2" s="1"/>
  <c r="AO559" i="2" s="1"/>
  <c r="AF567" i="4"/>
  <c r="AL566" i="4"/>
  <c r="AN566" i="4" s="1"/>
  <c r="AI566" i="4"/>
  <c r="AE567" i="4"/>
  <c r="W569" i="4"/>
  <c r="U569" i="4"/>
  <c r="V569" i="4"/>
  <c r="K570" i="4"/>
  <c r="AI559" i="2"/>
  <c r="BB555" i="2"/>
  <c r="AH559" i="2"/>
  <c r="D564" i="2"/>
  <c r="N563" i="2"/>
  <c r="AK563" i="2" s="1"/>
  <c r="AM563" i="2" s="1"/>
  <c r="Q563" i="2"/>
  <c r="Z563" i="2" s="1"/>
  <c r="AG560" i="2"/>
  <c r="AK562" i="2"/>
  <c r="AM562" i="2" s="1"/>
  <c r="T562" i="2"/>
  <c r="AE560" i="2"/>
  <c r="E564" i="2"/>
  <c r="K564" i="2" s="1"/>
  <c r="AO558" i="2"/>
  <c r="AS558" i="2" s="1"/>
  <c r="AX557" i="2"/>
  <c r="BE557" i="2" s="1"/>
  <c r="BJ557" i="2" s="1"/>
  <c r="AW557" i="2"/>
  <c r="BD557" i="2" s="1"/>
  <c r="BI557" i="2" s="1"/>
  <c r="AV557" i="2"/>
  <c r="V561" i="2"/>
  <c r="U561" i="2"/>
  <c r="W561" i="2"/>
  <c r="Z562" i="2"/>
  <c r="AY556" i="2"/>
  <c r="BA556" i="2"/>
  <c r="BC556" i="2"/>
  <c r="BF556" i="2" s="1"/>
  <c r="BK556" i="2" s="1"/>
  <c r="AZ556" i="2"/>
  <c r="AF560" i="2"/>
  <c r="AW565" i="4" l="1"/>
  <c r="BD565" i="4" s="1"/>
  <c r="BI565" i="4" s="1"/>
  <c r="AJ567" i="4"/>
  <c r="AV565" i="4"/>
  <c r="BC565" i="4" s="1"/>
  <c r="AX565" i="4"/>
  <c r="BE565" i="4" s="1"/>
  <c r="BJ565" i="4" s="1"/>
  <c r="Z571" i="4"/>
  <c r="BB563" i="4"/>
  <c r="AQ559" i="2"/>
  <c r="E572" i="4"/>
  <c r="D573" i="4" s="1"/>
  <c r="K572" i="4"/>
  <c r="Q572" i="4"/>
  <c r="AA569" i="4"/>
  <c r="T570" i="4"/>
  <c r="Z570" i="4"/>
  <c r="AO566" i="4"/>
  <c r="AQ566" i="4" s="1"/>
  <c r="BH563" i="4"/>
  <c r="BG563" i="4"/>
  <c r="BL563" i="4" s="1"/>
  <c r="BF563" i="4"/>
  <c r="BK563" i="4" s="1"/>
  <c r="AB568" i="4"/>
  <c r="AC568" i="4"/>
  <c r="AD568" i="4"/>
  <c r="AZ564" i="4"/>
  <c r="BC564" i="4"/>
  <c r="BA564" i="4"/>
  <c r="AY564" i="4"/>
  <c r="AL567" i="4"/>
  <c r="AN567" i="4" s="1"/>
  <c r="AI567" i="4"/>
  <c r="AK570" i="4"/>
  <c r="AM570" i="4" s="1"/>
  <c r="AH567" i="4"/>
  <c r="N571" i="4"/>
  <c r="T563" i="2"/>
  <c r="W563" i="2" s="1"/>
  <c r="N564" i="2"/>
  <c r="T564" i="2" s="1"/>
  <c r="Q564" i="2"/>
  <c r="Z564" i="2" s="1"/>
  <c r="D565" i="2"/>
  <c r="AQ558" i="2"/>
  <c r="AJ560" i="2"/>
  <c r="AA561" i="2"/>
  <c r="AB561" i="2" s="1"/>
  <c r="AT558" i="2"/>
  <c r="AU558" i="2"/>
  <c r="AP558" i="2"/>
  <c r="AP559" i="2"/>
  <c r="AR558" i="2"/>
  <c r="AL560" i="2"/>
  <c r="AN560" i="2" s="1"/>
  <c r="AS559" i="2"/>
  <c r="AU559" i="2"/>
  <c r="AH560" i="2"/>
  <c r="AY557" i="2"/>
  <c r="BA557" i="2"/>
  <c r="AZ557" i="2"/>
  <c r="BC557" i="2"/>
  <c r="BF557" i="2" s="1"/>
  <c r="BK557" i="2" s="1"/>
  <c r="W562" i="2"/>
  <c r="U562" i="2"/>
  <c r="V562" i="2"/>
  <c r="BG556" i="2"/>
  <c r="BL556" i="2" s="1"/>
  <c r="BH556" i="2"/>
  <c r="BB556" i="2"/>
  <c r="AR559" i="2"/>
  <c r="AT559" i="2"/>
  <c r="AI560" i="2"/>
  <c r="AY565" i="4" l="1"/>
  <c r="AR566" i="4"/>
  <c r="AZ565" i="4"/>
  <c r="BA565" i="4"/>
  <c r="BB564" i="4"/>
  <c r="AG568" i="4"/>
  <c r="AS566" i="4"/>
  <c r="AT566" i="4"/>
  <c r="AP566" i="4"/>
  <c r="Z572" i="4"/>
  <c r="E573" i="4"/>
  <c r="Q573" i="4" s="1"/>
  <c r="AB569" i="4"/>
  <c r="AC569" i="4"/>
  <c r="AD569" i="4"/>
  <c r="T571" i="4"/>
  <c r="AK571" i="4"/>
  <c r="AM571" i="4" s="1"/>
  <c r="AF568" i="4"/>
  <c r="W570" i="4"/>
  <c r="U570" i="4"/>
  <c r="V570" i="4"/>
  <c r="AO567" i="4"/>
  <c r="AT567" i="4" s="1"/>
  <c r="BH564" i="4"/>
  <c r="BG564" i="4"/>
  <c r="BL564" i="4" s="1"/>
  <c r="BF564" i="4"/>
  <c r="BK564" i="4" s="1"/>
  <c r="AE568" i="4"/>
  <c r="BG565" i="4"/>
  <c r="BL565" i="4" s="1"/>
  <c r="BH565" i="4"/>
  <c r="BF565" i="4"/>
  <c r="BK565" i="4" s="1"/>
  <c r="AU566" i="4"/>
  <c r="N572" i="4"/>
  <c r="V563" i="2"/>
  <c r="U563" i="2"/>
  <c r="AK564" i="2"/>
  <c r="AM564" i="2" s="1"/>
  <c r="AW558" i="2"/>
  <c r="BD558" i="2" s="1"/>
  <c r="BI558" i="2" s="1"/>
  <c r="E565" i="2"/>
  <c r="Q565" i="2" s="1"/>
  <c r="AV558" i="2"/>
  <c r="BC558" i="2" s="1"/>
  <c r="AX558" i="2"/>
  <c r="BE558" i="2" s="1"/>
  <c r="BJ558" i="2" s="1"/>
  <c r="AC561" i="2"/>
  <c r="AD561" i="2"/>
  <c r="AV559" i="2"/>
  <c r="AW559" i="2"/>
  <c r="BD559" i="2" s="1"/>
  <c r="BI559" i="2" s="1"/>
  <c r="AX559" i="2"/>
  <c r="BE559" i="2" s="1"/>
  <c r="BJ559" i="2" s="1"/>
  <c r="BH557" i="2"/>
  <c r="BG557" i="2"/>
  <c r="BL557" i="2" s="1"/>
  <c r="AA562" i="2"/>
  <c r="BB557" i="2"/>
  <c r="AO560" i="2"/>
  <c r="AU560" i="2" s="1"/>
  <c r="U564" i="2"/>
  <c r="W564" i="2"/>
  <c r="V564" i="2"/>
  <c r="AX566" i="4" l="1"/>
  <c r="BE566" i="4" s="1"/>
  <c r="BJ566" i="4" s="1"/>
  <c r="AH568" i="4"/>
  <c r="BB565" i="4"/>
  <c r="AU567" i="4"/>
  <c r="AR567" i="4"/>
  <c r="AS567" i="4"/>
  <c r="AP567" i="4"/>
  <c r="AQ567" i="4"/>
  <c r="AW566" i="4"/>
  <c r="BD566" i="4" s="1"/>
  <c r="BI566" i="4" s="1"/>
  <c r="AF569" i="4"/>
  <c r="AA563" i="2"/>
  <c r="AB563" i="2" s="1"/>
  <c r="AJ568" i="4"/>
  <c r="AG569" i="4"/>
  <c r="N573" i="4"/>
  <c r="AL568" i="4"/>
  <c r="AN568" i="4" s="1"/>
  <c r="AI568" i="4"/>
  <c r="T572" i="4"/>
  <c r="AK572" i="4"/>
  <c r="AM572" i="4" s="1"/>
  <c r="AV566" i="4"/>
  <c r="W571" i="4"/>
  <c r="V571" i="4"/>
  <c r="U571" i="4"/>
  <c r="AE569" i="4"/>
  <c r="K573" i="4"/>
  <c r="D574" i="4"/>
  <c r="AA570" i="4"/>
  <c r="BF558" i="2"/>
  <c r="BK558" i="2" s="1"/>
  <c r="N565" i="2"/>
  <c r="D566" i="2"/>
  <c r="K565" i="2"/>
  <c r="Z565" i="2" s="1"/>
  <c r="AF561" i="2"/>
  <c r="AG561" i="2"/>
  <c r="AE561" i="2"/>
  <c r="BA558" i="2"/>
  <c r="AY558" i="2"/>
  <c r="AZ558" i="2"/>
  <c r="AT560" i="2"/>
  <c r="AZ559" i="2"/>
  <c r="BA559" i="2"/>
  <c r="AY559" i="2"/>
  <c r="BC559" i="2"/>
  <c r="BF559" i="2" s="1"/>
  <c r="BK559" i="2" s="1"/>
  <c r="AC562" i="2"/>
  <c r="AB562" i="2"/>
  <c r="AD562" i="2"/>
  <c r="AA564" i="2"/>
  <c r="AR560" i="2"/>
  <c r="AQ560" i="2"/>
  <c r="AP560" i="2"/>
  <c r="AS560" i="2"/>
  <c r="BG558" i="2"/>
  <c r="BL558" i="2" s="1"/>
  <c r="BH558" i="2"/>
  <c r="AW567" i="4" l="1"/>
  <c r="BD567" i="4" s="1"/>
  <c r="BI567" i="4" s="1"/>
  <c r="AD563" i="2"/>
  <c r="AC563" i="2"/>
  <c r="AE563" i="2" s="1"/>
  <c r="AV567" i="4"/>
  <c r="BC567" i="4" s="1"/>
  <c r="AX567" i="4"/>
  <c r="BE567" i="4" s="1"/>
  <c r="BJ567" i="4" s="1"/>
  <c r="AH569" i="4"/>
  <c r="AB570" i="4"/>
  <c r="AC570" i="4"/>
  <c r="AD570" i="4"/>
  <c r="AL569" i="4"/>
  <c r="AN569" i="4" s="1"/>
  <c r="AI569" i="4"/>
  <c r="BA566" i="4"/>
  <c r="AZ566" i="4"/>
  <c r="AY566" i="4"/>
  <c r="BC566" i="4"/>
  <c r="AJ569" i="4"/>
  <c r="AO568" i="4"/>
  <c r="AQ568" i="4" s="1"/>
  <c r="AA571" i="4"/>
  <c r="T573" i="4"/>
  <c r="AK573" i="4"/>
  <c r="AM573" i="4" s="1"/>
  <c r="E574" i="4"/>
  <c r="D575" i="4" s="1"/>
  <c r="N574" i="4"/>
  <c r="W572" i="4"/>
  <c r="U572" i="4"/>
  <c r="V572" i="4"/>
  <c r="Z573" i="4"/>
  <c r="AL561" i="2"/>
  <c r="AN561" i="2" s="1"/>
  <c r="AO561" i="2" s="1"/>
  <c r="E566" i="2"/>
  <c r="N566" i="2" s="1"/>
  <c r="AI561" i="2"/>
  <c r="AH561" i="2"/>
  <c r="T565" i="2"/>
  <c r="AK565" i="2"/>
  <c r="AM565" i="2" s="1"/>
  <c r="AJ561" i="2"/>
  <c r="BB558" i="2"/>
  <c r="AF563" i="2"/>
  <c r="AF562" i="2"/>
  <c r="AV560" i="2"/>
  <c r="AW560" i="2"/>
  <c r="BD560" i="2" s="1"/>
  <c r="BI560" i="2" s="1"/>
  <c r="AX560" i="2"/>
  <c r="BE560" i="2" s="1"/>
  <c r="BJ560" i="2" s="1"/>
  <c r="AE562" i="2"/>
  <c r="BG559" i="2"/>
  <c r="BL559" i="2" s="1"/>
  <c r="BH559" i="2"/>
  <c r="AC564" i="2"/>
  <c r="AB564" i="2"/>
  <c r="AD564" i="2"/>
  <c r="AG562" i="2"/>
  <c r="BB559" i="2"/>
  <c r="AG563" i="2" l="1"/>
  <c r="AL563" i="2" s="1"/>
  <c r="AN563" i="2" s="1"/>
  <c r="AZ567" i="4"/>
  <c r="AY567" i="4"/>
  <c r="BA567" i="4"/>
  <c r="AS568" i="4"/>
  <c r="AT568" i="4"/>
  <c r="AP568" i="4"/>
  <c r="AU568" i="4"/>
  <c r="AE570" i="4"/>
  <c r="AR568" i="4"/>
  <c r="E575" i="4"/>
  <c r="N575" i="4" s="1"/>
  <c r="AF570" i="4"/>
  <c r="AA572" i="4"/>
  <c r="K574" i="4"/>
  <c r="W573" i="4"/>
  <c r="V573" i="4"/>
  <c r="U573" i="4"/>
  <c r="BH567" i="4"/>
  <c r="BG567" i="4"/>
  <c r="BL567" i="4" s="1"/>
  <c r="BF567" i="4"/>
  <c r="BK567" i="4" s="1"/>
  <c r="BF566" i="4"/>
  <c r="BK566" i="4" s="1"/>
  <c r="BG566" i="4"/>
  <c r="BL566" i="4" s="1"/>
  <c r="BH566" i="4"/>
  <c r="BB566" i="4"/>
  <c r="AO569" i="4"/>
  <c r="AQ569" i="4" s="1"/>
  <c r="Q574" i="4"/>
  <c r="AB571" i="4"/>
  <c r="AC571" i="4"/>
  <c r="AD571" i="4"/>
  <c r="AG570" i="4"/>
  <c r="AS561" i="2"/>
  <c r="Q566" i="2"/>
  <c r="K566" i="2"/>
  <c r="D567" i="2"/>
  <c r="E567" i="2" s="1"/>
  <c r="N567" i="2" s="1"/>
  <c r="AP561" i="2"/>
  <c r="U565" i="2"/>
  <c r="W565" i="2"/>
  <c r="V565" i="2"/>
  <c r="AH562" i="2"/>
  <c r="AQ561" i="2"/>
  <c r="AH563" i="2"/>
  <c r="AR561" i="2"/>
  <c r="AJ563" i="2"/>
  <c r="AU561" i="2"/>
  <c r="AT561" i="2"/>
  <c r="AG564" i="2"/>
  <c r="AZ560" i="2"/>
  <c r="BC560" i="2"/>
  <c r="BF560" i="2" s="1"/>
  <c r="BK560" i="2" s="1"/>
  <c r="BA560" i="2"/>
  <c r="AY560" i="2"/>
  <c r="AE564" i="2"/>
  <c r="AI563" i="2"/>
  <c r="AL562" i="2"/>
  <c r="AN562" i="2" s="1"/>
  <c r="AI562" i="2"/>
  <c r="AJ562" i="2"/>
  <c r="AF564" i="2"/>
  <c r="BB567" i="4" l="1"/>
  <c r="AX568" i="4"/>
  <c r="BE568" i="4" s="1"/>
  <c r="BJ568" i="4" s="1"/>
  <c r="AI570" i="4"/>
  <c r="AV568" i="4"/>
  <c r="BC568" i="4" s="1"/>
  <c r="AW568" i="4"/>
  <c r="BD568" i="4" s="1"/>
  <c r="BI568" i="4" s="1"/>
  <c r="Z574" i="4"/>
  <c r="AF571" i="4"/>
  <c r="AJ570" i="4"/>
  <c r="AG571" i="4"/>
  <c r="AR569" i="4"/>
  <c r="AP569" i="4"/>
  <c r="AT569" i="4"/>
  <c r="AB572" i="4"/>
  <c r="AC572" i="4"/>
  <c r="AD572" i="4"/>
  <c r="T574" i="4"/>
  <c r="K575" i="4"/>
  <c r="AK575" i="4" s="1"/>
  <c r="AM575" i="4" s="1"/>
  <c r="AA573" i="4"/>
  <c r="AE571" i="4"/>
  <c r="AS569" i="4"/>
  <c r="AL570" i="4"/>
  <c r="AN570" i="4" s="1"/>
  <c r="Q575" i="4"/>
  <c r="D576" i="4"/>
  <c r="AH570" i="4"/>
  <c r="AU569" i="4"/>
  <c r="AK574" i="4"/>
  <c r="AM574" i="4" s="1"/>
  <c r="Z566" i="2"/>
  <c r="AK566" i="2"/>
  <c r="AM566" i="2" s="1"/>
  <c r="T566" i="2"/>
  <c r="W566" i="2" s="1"/>
  <c r="D568" i="2"/>
  <c r="E568" i="2" s="1"/>
  <c r="K568" i="2" s="1"/>
  <c r="K567" i="2"/>
  <c r="AK567" i="2" s="1"/>
  <c r="AM567" i="2" s="1"/>
  <c r="Q567" i="2"/>
  <c r="N568" i="2"/>
  <c r="AA565" i="2"/>
  <c r="D569" i="2"/>
  <c r="E569" i="2" s="1"/>
  <c r="AX561" i="2"/>
  <c r="BE561" i="2" s="1"/>
  <c r="BJ561" i="2" s="1"/>
  <c r="AW561" i="2"/>
  <c r="BD561" i="2" s="1"/>
  <c r="BI561" i="2" s="1"/>
  <c r="AV561" i="2"/>
  <c r="AJ564" i="2"/>
  <c r="AO562" i="2"/>
  <c r="AU562" i="2" s="1"/>
  <c r="BG560" i="2"/>
  <c r="BL560" i="2" s="1"/>
  <c r="BH560" i="2"/>
  <c r="AO563" i="2"/>
  <c r="AS563" i="2" s="1"/>
  <c r="AL564" i="2"/>
  <c r="AN564" i="2" s="1"/>
  <c r="AI564" i="2"/>
  <c r="AH564" i="2"/>
  <c r="BB560" i="2"/>
  <c r="Q568" i="2"/>
  <c r="AZ568" i="4" l="1"/>
  <c r="BA568" i="4"/>
  <c r="AY568" i="4"/>
  <c r="Z575" i="4"/>
  <c r="AJ571" i="4"/>
  <c r="AV569" i="4"/>
  <c r="BC569" i="4" s="1"/>
  <c r="AH571" i="4"/>
  <c r="AF572" i="4"/>
  <c r="E576" i="4"/>
  <c r="K576" i="4" s="1"/>
  <c r="AW569" i="4"/>
  <c r="BD569" i="4" s="1"/>
  <c r="BI569" i="4" s="1"/>
  <c r="AG572" i="4"/>
  <c r="AO570" i="4"/>
  <c r="AT570" i="4" s="1"/>
  <c r="AB573" i="4"/>
  <c r="AC573" i="4"/>
  <c r="AD573" i="4"/>
  <c r="BH568" i="4"/>
  <c r="BF568" i="4"/>
  <c r="BK568" i="4" s="1"/>
  <c r="BG568" i="4"/>
  <c r="BL568" i="4" s="1"/>
  <c r="AX569" i="4"/>
  <c r="BE569" i="4" s="1"/>
  <c r="BJ569" i="4" s="1"/>
  <c r="AE572" i="4"/>
  <c r="T575" i="4"/>
  <c r="AL571" i="4"/>
  <c r="AN571" i="4" s="1"/>
  <c r="AI571" i="4"/>
  <c r="W574" i="4"/>
  <c r="U574" i="4"/>
  <c r="V574" i="4"/>
  <c r="Z568" i="2"/>
  <c r="V566" i="2"/>
  <c r="T568" i="2"/>
  <c r="V568" i="2" s="1"/>
  <c r="U566" i="2"/>
  <c r="AK568" i="2"/>
  <c r="AM568" i="2" s="1"/>
  <c r="T567" i="2"/>
  <c r="W567" i="2" s="1"/>
  <c r="Z567" i="2"/>
  <c r="Q569" i="2"/>
  <c r="N569" i="2"/>
  <c r="D570" i="2"/>
  <c r="AB565" i="2"/>
  <c r="AC565" i="2"/>
  <c r="AD565" i="2"/>
  <c r="AT563" i="2"/>
  <c r="AY561" i="2"/>
  <c r="AZ561" i="2"/>
  <c r="BC561" i="2"/>
  <c r="BF561" i="2" s="1"/>
  <c r="BK561" i="2" s="1"/>
  <c r="BA561" i="2"/>
  <c r="AU563" i="2"/>
  <c r="AS562" i="2"/>
  <c r="E570" i="2"/>
  <c r="D571" i="2" s="1"/>
  <c r="AQ562" i="2"/>
  <c r="AR562" i="2"/>
  <c r="AR563" i="2"/>
  <c r="AP563" i="2"/>
  <c r="AT562" i="2"/>
  <c r="AO564" i="2"/>
  <c r="AQ564" i="2" s="1"/>
  <c r="AQ563" i="2"/>
  <c r="K569" i="2"/>
  <c r="AP562" i="2"/>
  <c r="BB568" i="4" l="1"/>
  <c r="U567" i="2"/>
  <c r="AU570" i="4"/>
  <c r="AP570" i="4"/>
  <c r="AQ570" i="4"/>
  <c r="AH572" i="4"/>
  <c r="AJ572" i="4"/>
  <c r="AG573" i="4"/>
  <c r="AR570" i="4"/>
  <c r="AS570" i="4"/>
  <c r="AA574" i="4"/>
  <c r="Q576" i="4"/>
  <c r="Z576" i="4" s="1"/>
  <c r="BA569" i="4"/>
  <c r="AY569" i="4"/>
  <c r="W575" i="4"/>
  <c r="V575" i="4"/>
  <c r="U575" i="4"/>
  <c r="AF573" i="4"/>
  <c r="N576" i="4"/>
  <c r="D577" i="4"/>
  <c r="BG569" i="4"/>
  <c r="BL569" i="4" s="1"/>
  <c r="BH569" i="4"/>
  <c r="BF569" i="4"/>
  <c r="BK569" i="4" s="1"/>
  <c r="U568" i="2"/>
  <c r="AA566" i="2"/>
  <c r="AD566" i="2" s="1"/>
  <c r="AO571" i="4"/>
  <c r="AU571" i="4" s="1"/>
  <c r="AL572" i="4"/>
  <c r="AN572" i="4" s="1"/>
  <c r="AI572" i="4"/>
  <c r="AE573" i="4"/>
  <c r="AZ569" i="4"/>
  <c r="W568" i="2"/>
  <c r="AK569" i="2"/>
  <c r="AM569" i="2" s="1"/>
  <c r="V567" i="2"/>
  <c r="AE565" i="2"/>
  <c r="AG565" i="2"/>
  <c r="AF565" i="2"/>
  <c r="Q570" i="2"/>
  <c r="N570" i="2"/>
  <c r="K570" i="2"/>
  <c r="AS564" i="2"/>
  <c r="AU564" i="2"/>
  <c r="BG561" i="2"/>
  <c r="BL561" i="2" s="1"/>
  <c r="BH561" i="2"/>
  <c r="BB561" i="2"/>
  <c r="AX563" i="2"/>
  <c r="BE563" i="2" s="1"/>
  <c r="BJ563" i="2" s="1"/>
  <c r="T569" i="2"/>
  <c r="U569" i="2" s="1"/>
  <c r="AT564" i="2"/>
  <c r="AR564" i="2"/>
  <c r="Z569" i="2"/>
  <c r="AW563" i="2"/>
  <c r="BD563" i="2" s="1"/>
  <c r="BI563" i="2" s="1"/>
  <c r="AP564" i="2"/>
  <c r="AV563" i="2"/>
  <c r="AV562" i="2"/>
  <c r="AW562" i="2"/>
  <c r="BD562" i="2" s="1"/>
  <c r="BI562" i="2" s="1"/>
  <c r="AX562" i="2"/>
  <c r="BE562" i="2" s="1"/>
  <c r="BJ562" i="2" s="1"/>
  <c r="E571" i="2"/>
  <c r="D572" i="2" s="1"/>
  <c r="AA567" i="2" l="1"/>
  <c r="AB567" i="2" s="1"/>
  <c r="AV570" i="4"/>
  <c r="AB566" i="2"/>
  <c r="AA568" i="2"/>
  <c r="AD568" i="2" s="1"/>
  <c r="AT571" i="4"/>
  <c r="AC566" i="2"/>
  <c r="AX570" i="4"/>
  <c r="BE570" i="4" s="1"/>
  <c r="BJ570" i="4" s="1"/>
  <c r="AP571" i="4"/>
  <c r="AW570" i="4"/>
  <c r="BD570" i="4" s="1"/>
  <c r="BI570" i="4" s="1"/>
  <c r="AQ571" i="4"/>
  <c r="AR571" i="4"/>
  <c r="AS571" i="4"/>
  <c r="AO572" i="4"/>
  <c r="AR572" i="4" s="1"/>
  <c r="AJ573" i="4"/>
  <c r="AL573" i="4"/>
  <c r="AN573" i="4" s="1"/>
  <c r="AI573" i="4"/>
  <c r="BB569" i="4"/>
  <c r="AH573" i="4"/>
  <c r="E577" i="4"/>
  <c r="K577" i="4" s="1"/>
  <c r="N577" i="4"/>
  <c r="AA575" i="4"/>
  <c r="BC570" i="4"/>
  <c r="T576" i="4"/>
  <c r="AK576" i="4"/>
  <c r="AM576" i="4" s="1"/>
  <c r="AB574" i="4"/>
  <c r="AC574" i="4"/>
  <c r="AD574" i="4"/>
  <c r="AJ565" i="2"/>
  <c r="Z570" i="2"/>
  <c r="AK570" i="2"/>
  <c r="AM570" i="2" s="1"/>
  <c r="AH565" i="2"/>
  <c r="AI565" i="2"/>
  <c r="AC567" i="2"/>
  <c r="AL565" i="2"/>
  <c r="AN565" i="2" s="1"/>
  <c r="Q571" i="2"/>
  <c r="T570" i="2"/>
  <c r="W570" i="2" s="1"/>
  <c r="V569" i="2"/>
  <c r="W569" i="2"/>
  <c r="E572" i="2"/>
  <c r="K572" i="2" s="1"/>
  <c r="N571" i="2"/>
  <c r="BA562" i="2"/>
  <c r="AZ562" i="2"/>
  <c r="BC562" i="2"/>
  <c r="BF562" i="2" s="1"/>
  <c r="BK562" i="2" s="1"/>
  <c r="AY562" i="2"/>
  <c r="AZ563" i="2"/>
  <c r="BA563" i="2"/>
  <c r="BC563" i="2"/>
  <c r="BF563" i="2" s="1"/>
  <c r="BK563" i="2" s="1"/>
  <c r="AY563" i="2"/>
  <c r="K571" i="2"/>
  <c r="AW564" i="2"/>
  <c r="BD564" i="2" s="1"/>
  <c r="BI564" i="2" s="1"/>
  <c r="AX564" i="2"/>
  <c r="BE564" i="2" s="1"/>
  <c r="BJ564" i="2" s="1"/>
  <c r="AV564" i="2"/>
  <c r="AB568" i="2" l="1"/>
  <c r="AC568" i="2"/>
  <c r="AD567" i="2"/>
  <c r="AG567" i="2" s="1"/>
  <c r="AE566" i="2"/>
  <c r="AF566" i="2"/>
  <c r="AG566" i="2"/>
  <c r="AY570" i="4"/>
  <c r="AZ570" i="4"/>
  <c r="AV571" i="4"/>
  <c r="BC571" i="4" s="1"/>
  <c r="BA570" i="4"/>
  <c r="AX571" i="4"/>
  <c r="BE571" i="4" s="1"/>
  <c r="BJ571" i="4" s="1"/>
  <c r="AW571" i="4"/>
  <c r="BD571" i="4" s="1"/>
  <c r="BI571" i="4" s="1"/>
  <c r="AT572" i="4"/>
  <c r="AF574" i="4"/>
  <c r="AS572" i="4"/>
  <c r="AP572" i="4"/>
  <c r="AU572" i="4"/>
  <c r="AQ572" i="4"/>
  <c r="AO573" i="4"/>
  <c r="AS573" i="4" s="1"/>
  <c r="AE574" i="4"/>
  <c r="Q577" i="4"/>
  <c r="Z577" i="4" s="1"/>
  <c r="D578" i="4"/>
  <c r="BF570" i="4"/>
  <c r="BK570" i="4" s="1"/>
  <c r="BG570" i="4"/>
  <c r="BL570" i="4" s="1"/>
  <c r="BH570" i="4"/>
  <c r="T577" i="4"/>
  <c r="AK577" i="4"/>
  <c r="AM577" i="4" s="1"/>
  <c r="AG574" i="4"/>
  <c r="W576" i="4"/>
  <c r="U576" i="4"/>
  <c r="V576" i="4"/>
  <c r="AB575" i="4"/>
  <c r="AC575" i="4"/>
  <c r="AD575" i="4"/>
  <c r="U570" i="2"/>
  <c r="V570" i="2"/>
  <c r="Q572" i="2"/>
  <c r="Z572" i="2" s="1"/>
  <c r="AF567" i="2"/>
  <c r="AO565" i="2"/>
  <c r="AQ565" i="2" s="1"/>
  <c r="D573" i="2"/>
  <c r="AA569" i="2"/>
  <c r="AD569" i="2" s="1"/>
  <c r="BB562" i="2"/>
  <c r="T571" i="2"/>
  <c r="AK571" i="2"/>
  <c r="AM571" i="2" s="1"/>
  <c r="BH562" i="2"/>
  <c r="BG562" i="2"/>
  <c r="BL562" i="2" s="1"/>
  <c r="BB563" i="2"/>
  <c r="BA564" i="2"/>
  <c r="BC564" i="2"/>
  <c r="BF564" i="2" s="1"/>
  <c r="BK564" i="2" s="1"/>
  <c r="AZ564" i="2"/>
  <c r="AY564" i="2"/>
  <c r="E573" i="2"/>
  <c r="D574" i="2" s="1"/>
  <c r="Z571" i="2"/>
  <c r="BG563" i="2"/>
  <c r="BL563" i="2" s="1"/>
  <c r="BH563" i="2"/>
  <c r="N572" i="2"/>
  <c r="AE567" i="2" l="1"/>
  <c r="AF568" i="2"/>
  <c r="AH566" i="2"/>
  <c r="AG568" i="2"/>
  <c r="AE568" i="2"/>
  <c r="BB570" i="4"/>
  <c r="AJ566" i="2"/>
  <c r="AI566" i="2"/>
  <c r="AL566" i="2"/>
  <c r="AN566" i="2" s="1"/>
  <c r="AO566" i="2" s="1"/>
  <c r="AH574" i="4"/>
  <c r="AV572" i="4"/>
  <c r="AY571" i="4"/>
  <c r="AT573" i="4"/>
  <c r="AZ571" i="4"/>
  <c r="AW572" i="4"/>
  <c r="BD572" i="4" s="1"/>
  <c r="BI572" i="4" s="1"/>
  <c r="AR573" i="4"/>
  <c r="AX572" i="4"/>
  <c r="BE572" i="4" s="1"/>
  <c r="BJ572" i="4" s="1"/>
  <c r="AP573" i="4"/>
  <c r="BA571" i="4"/>
  <c r="AF575" i="4"/>
  <c r="AQ573" i="4"/>
  <c r="AU573" i="4"/>
  <c r="AE575" i="4"/>
  <c r="AA576" i="4"/>
  <c r="W577" i="4"/>
  <c r="U577" i="4"/>
  <c r="V577" i="4"/>
  <c r="BC572" i="4"/>
  <c r="AL574" i="4"/>
  <c r="AN574" i="4" s="1"/>
  <c r="AI574" i="4"/>
  <c r="AJ574" i="4"/>
  <c r="AG575" i="4"/>
  <c r="D579" i="4"/>
  <c r="E578" i="4"/>
  <c r="K578" i="4" s="1"/>
  <c r="Q578" i="4"/>
  <c r="N578" i="4"/>
  <c r="BH571" i="4"/>
  <c r="BG571" i="4"/>
  <c r="BL571" i="4" s="1"/>
  <c r="BF571" i="4"/>
  <c r="BK571" i="4" s="1"/>
  <c r="AA570" i="2"/>
  <c r="AB570" i="2" s="1"/>
  <c r="N573" i="2"/>
  <c r="AP565" i="2"/>
  <c r="AU565" i="2"/>
  <c r="K573" i="2"/>
  <c r="Q573" i="2"/>
  <c r="AR565" i="2"/>
  <c r="AT565" i="2"/>
  <c r="AC569" i="2"/>
  <c r="AB569" i="2"/>
  <c r="AI567" i="2"/>
  <c r="AL567" i="2"/>
  <c r="AN567" i="2" s="1"/>
  <c r="AJ567" i="2"/>
  <c r="AS565" i="2"/>
  <c r="AH567" i="2"/>
  <c r="BH564" i="2"/>
  <c r="BG564" i="2"/>
  <c r="BL564" i="2" s="1"/>
  <c r="T572" i="2"/>
  <c r="AK572" i="2"/>
  <c r="AM572" i="2" s="1"/>
  <c r="V571" i="2"/>
  <c r="U571" i="2"/>
  <c r="W571" i="2"/>
  <c r="E574" i="2"/>
  <c r="K574" i="2" s="1"/>
  <c r="BB564" i="2"/>
  <c r="AJ568" i="2" l="1"/>
  <c r="AU566" i="2"/>
  <c r="AQ566" i="2"/>
  <c r="AL568" i="2"/>
  <c r="AN568" i="2" s="1"/>
  <c r="AO568" i="2" s="1"/>
  <c r="AH568" i="2"/>
  <c r="AI568" i="2"/>
  <c r="AD570" i="2"/>
  <c r="AR566" i="2"/>
  <c r="AP566" i="2"/>
  <c r="AS566" i="2"/>
  <c r="AT566" i="2"/>
  <c r="BA572" i="4"/>
  <c r="AH575" i="4"/>
  <c r="AY572" i="4"/>
  <c r="AC570" i="2"/>
  <c r="AE570" i="2" s="1"/>
  <c r="AZ572" i="4"/>
  <c r="BB571" i="4"/>
  <c r="AV573" i="4"/>
  <c r="BC573" i="4" s="1"/>
  <c r="AW573" i="4"/>
  <c r="BD573" i="4" s="1"/>
  <c r="BI573" i="4" s="1"/>
  <c r="AX573" i="4"/>
  <c r="BE573" i="4" s="1"/>
  <c r="BJ573" i="4" s="1"/>
  <c r="Z578" i="4"/>
  <c r="AO574" i="4"/>
  <c r="AU574" i="4" s="1"/>
  <c r="BG572" i="4"/>
  <c r="BL572" i="4" s="1"/>
  <c r="BF572" i="4"/>
  <c r="BK572" i="4" s="1"/>
  <c r="BH572" i="4"/>
  <c r="T578" i="4"/>
  <c r="AK578" i="4"/>
  <c r="AM578" i="4" s="1"/>
  <c r="E579" i="4"/>
  <c r="K579" i="4" s="1"/>
  <c r="AB576" i="4"/>
  <c r="AC576" i="4"/>
  <c r="AD576" i="4"/>
  <c r="AA577" i="4"/>
  <c r="AL575" i="4"/>
  <c r="AN575" i="4" s="1"/>
  <c r="AI575" i="4"/>
  <c r="AJ575" i="4"/>
  <c r="AV565" i="2"/>
  <c r="BC565" i="2" s="1"/>
  <c r="T573" i="2"/>
  <c r="U573" i="2" s="1"/>
  <c r="AK573" i="2"/>
  <c r="AM573" i="2" s="1"/>
  <c r="Z573" i="2"/>
  <c r="AX565" i="2"/>
  <c r="BE565" i="2" s="1"/>
  <c r="BJ565" i="2" s="1"/>
  <c r="AW565" i="2"/>
  <c r="BD565" i="2" s="1"/>
  <c r="BI565" i="2" s="1"/>
  <c r="AG569" i="2"/>
  <c r="AF569" i="2"/>
  <c r="AE569" i="2"/>
  <c r="AO567" i="2"/>
  <c r="AT567" i="2" s="1"/>
  <c r="AG570" i="2"/>
  <c r="Q574" i="2"/>
  <c r="Z574" i="2" s="1"/>
  <c r="N574" i="2"/>
  <c r="AS568" i="2"/>
  <c r="D575" i="2"/>
  <c r="AA571" i="2"/>
  <c r="U572" i="2"/>
  <c r="W572" i="2"/>
  <c r="V572" i="2"/>
  <c r="AR568" i="2" l="1"/>
  <c r="AU568" i="2"/>
  <c r="AQ568" i="2"/>
  <c r="AP568" i="2"/>
  <c r="AV568" i="2" s="1"/>
  <c r="AX566" i="2"/>
  <c r="BE566" i="2" s="1"/>
  <c r="BJ566" i="2" s="1"/>
  <c r="AT568" i="2"/>
  <c r="AW566" i="2"/>
  <c r="BD566" i="2" s="1"/>
  <c r="BI566" i="2" s="1"/>
  <c r="W573" i="2"/>
  <c r="AV566" i="2"/>
  <c r="BC566" i="2" s="1"/>
  <c r="BH566" i="2" s="1"/>
  <c r="AF570" i="2"/>
  <c r="AH570" i="2" s="1"/>
  <c r="BB572" i="4"/>
  <c r="AI569" i="2"/>
  <c r="AY573" i="4"/>
  <c r="BA573" i="4"/>
  <c r="AG576" i="4"/>
  <c r="AZ573" i="4"/>
  <c r="V573" i="2"/>
  <c r="AS574" i="4"/>
  <c r="AT574" i="4"/>
  <c r="AP574" i="4"/>
  <c r="AQ574" i="4"/>
  <c r="AB577" i="4"/>
  <c r="AC577" i="4"/>
  <c r="AD577" i="4"/>
  <c r="AR574" i="4"/>
  <c r="AF576" i="4"/>
  <c r="Q579" i="4"/>
  <c r="Z579" i="4" s="1"/>
  <c r="D580" i="4"/>
  <c r="BF573" i="4"/>
  <c r="BK573" i="4" s="1"/>
  <c r="BH573" i="4"/>
  <c r="BG573" i="4"/>
  <c r="BL573" i="4" s="1"/>
  <c r="AE576" i="4"/>
  <c r="N579" i="4"/>
  <c r="AO575" i="4"/>
  <c r="AT575" i="4" s="1"/>
  <c r="W578" i="4"/>
  <c r="U578" i="4"/>
  <c r="V578" i="4"/>
  <c r="AZ565" i="2"/>
  <c r="BA565" i="2"/>
  <c r="AY565" i="2"/>
  <c r="BF565" i="2"/>
  <c r="BK565" i="2" s="1"/>
  <c r="AS567" i="2"/>
  <c r="AP567" i="2"/>
  <c r="AJ569" i="2"/>
  <c r="AH569" i="2"/>
  <c r="AL569" i="2"/>
  <c r="AN569" i="2" s="1"/>
  <c r="AO569" i="2" s="1"/>
  <c r="AR567" i="2"/>
  <c r="AQ567" i="2"/>
  <c r="AU567" i="2"/>
  <c r="BH565" i="2"/>
  <c r="BG565" i="2"/>
  <c r="BL565" i="2" s="1"/>
  <c r="AA572" i="2"/>
  <c r="AL570" i="2"/>
  <c r="AN570" i="2" s="1"/>
  <c r="AI570" i="2"/>
  <c r="E575" i="2"/>
  <c r="D576" i="2" s="1"/>
  <c r="T574" i="2"/>
  <c r="AK574" i="2"/>
  <c r="AM574" i="2" s="1"/>
  <c r="AB571" i="2"/>
  <c r="AC571" i="2"/>
  <c r="AD571" i="2"/>
  <c r="AW568" i="2"/>
  <c r="BD568" i="2" s="1"/>
  <c r="BI568" i="2" s="1"/>
  <c r="AX568" i="2"/>
  <c r="BE568" i="2" s="1"/>
  <c r="BJ568" i="2" s="1"/>
  <c r="AA573" i="2" l="1"/>
  <c r="BA566" i="2"/>
  <c r="AJ570" i="2"/>
  <c r="BG566" i="2"/>
  <c r="BL566" i="2" s="1"/>
  <c r="BF566" i="2"/>
  <c r="BK566" i="2" s="1"/>
  <c r="AY566" i="2"/>
  <c r="AZ566" i="2"/>
  <c r="BB573" i="4"/>
  <c r="AH576" i="4"/>
  <c r="AU575" i="4"/>
  <c r="AG577" i="4"/>
  <c r="AP575" i="4"/>
  <c r="AA578" i="4"/>
  <c r="AL576" i="4"/>
  <c r="AN576" i="4" s="1"/>
  <c r="AI576" i="4"/>
  <c r="E580" i="4"/>
  <c r="D581" i="4" s="1"/>
  <c r="N580" i="4"/>
  <c r="Q580" i="4"/>
  <c r="AQ575" i="4"/>
  <c r="AR575" i="4"/>
  <c r="AJ576" i="4"/>
  <c r="AF577" i="4"/>
  <c r="AS575" i="4"/>
  <c r="T579" i="4"/>
  <c r="AK579" i="4"/>
  <c r="AM579" i="4" s="1"/>
  <c r="AW574" i="4"/>
  <c r="BD574" i="4" s="1"/>
  <c r="BI574" i="4" s="1"/>
  <c r="AV574" i="4"/>
  <c r="AX574" i="4"/>
  <c r="BE574" i="4" s="1"/>
  <c r="BJ574" i="4" s="1"/>
  <c r="AE577" i="4"/>
  <c r="BB565" i="2"/>
  <c r="AS569" i="2"/>
  <c r="AV567" i="2"/>
  <c r="BC567" i="2" s="1"/>
  <c r="AW567" i="2"/>
  <c r="BD567" i="2" s="1"/>
  <c r="BI567" i="2" s="1"/>
  <c r="AX567" i="2"/>
  <c r="BE567" i="2" s="1"/>
  <c r="BJ567" i="2" s="1"/>
  <c r="Q575" i="2"/>
  <c r="K575" i="2"/>
  <c r="N575" i="2"/>
  <c r="AE571" i="2"/>
  <c r="AR569" i="2"/>
  <c r="AZ568" i="2"/>
  <c r="BC568" i="2"/>
  <c r="BF568" i="2" s="1"/>
  <c r="BK568" i="2" s="1"/>
  <c r="AY568" i="2"/>
  <c r="BA568" i="2"/>
  <c r="AP569" i="2"/>
  <c r="AC573" i="2"/>
  <c r="AB573" i="2"/>
  <c r="AD573" i="2"/>
  <c r="AB572" i="2"/>
  <c r="AC572" i="2"/>
  <c r="AD572" i="2"/>
  <c r="AG571" i="2"/>
  <c r="AT569" i="2"/>
  <c r="AF571" i="2"/>
  <c r="AU569" i="2"/>
  <c r="AQ569" i="2"/>
  <c r="U574" i="2"/>
  <c r="W574" i="2"/>
  <c r="V574" i="2"/>
  <c r="E576" i="2"/>
  <c r="Q576" i="2" s="1"/>
  <c r="AO570" i="2"/>
  <c r="AU570" i="2" s="1"/>
  <c r="BB566" i="2" l="1"/>
  <c r="E581" i="4"/>
  <c r="D582" i="4" s="1"/>
  <c r="K581" i="4"/>
  <c r="N581" i="4"/>
  <c r="AL577" i="4"/>
  <c r="AN577" i="4" s="1"/>
  <c r="AI577" i="4"/>
  <c r="AV575" i="4"/>
  <c r="AX575" i="4"/>
  <c r="BE575" i="4" s="1"/>
  <c r="BJ575" i="4" s="1"/>
  <c r="AW575" i="4"/>
  <c r="BD575" i="4" s="1"/>
  <c r="BI575" i="4" s="1"/>
  <c r="W579" i="4"/>
  <c r="U579" i="4"/>
  <c r="V579" i="4"/>
  <c r="AJ577" i="4"/>
  <c r="AO576" i="4"/>
  <c r="AP576" i="4" s="1"/>
  <c r="BA574" i="4"/>
  <c r="AZ574" i="4"/>
  <c r="BC574" i="4"/>
  <c r="AY574" i="4"/>
  <c r="AB578" i="4"/>
  <c r="AC578" i="4"/>
  <c r="AD578" i="4"/>
  <c r="AH577" i="4"/>
  <c r="K580" i="4"/>
  <c r="Z580" i="4" s="1"/>
  <c r="BF567" i="2"/>
  <c r="BK567" i="2" s="1"/>
  <c r="AY567" i="2"/>
  <c r="BA567" i="2"/>
  <c r="Z575" i="2"/>
  <c r="T575" i="2"/>
  <c r="V575" i="2" s="1"/>
  <c r="AZ567" i="2"/>
  <c r="AK575" i="2"/>
  <c r="AM575" i="2" s="1"/>
  <c r="K576" i="2"/>
  <c r="Z576" i="2" s="1"/>
  <c r="N576" i="2"/>
  <c r="BH567" i="2"/>
  <c r="BG567" i="2"/>
  <c r="BL567" i="2" s="1"/>
  <c r="AJ571" i="2"/>
  <c r="AH571" i="2"/>
  <c r="AV569" i="2"/>
  <c r="BC569" i="2" s="1"/>
  <c r="AQ570" i="2"/>
  <c r="AL571" i="2"/>
  <c r="AN571" i="2" s="1"/>
  <c r="AO571" i="2" s="1"/>
  <c r="AR570" i="2"/>
  <c r="AX570" i="2" s="1"/>
  <c r="BE570" i="2" s="1"/>
  <c r="BJ570" i="2" s="1"/>
  <c r="AP570" i="2"/>
  <c r="AF572" i="2"/>
  <c r="AE573" i="2"/>
  <c r="BB568" i="2"/>
  <c r="AT570" i="2"/>
  <c r="AS570" i="2"/>
  <c r="D577" i="2"/>
  <c r="AW569" i="2"/>
  <c r="BD569" i="2" s="1"/>
  <c r="BI569" i="2" s="1"/>
  <c r="AG572" i="2"/>
  <c r="AF573" i="2"/>
  <c r="BH568" i="2"/>
  <c r="BG568" i="2"/>
  <c r="BL568" i="2" s="1"/>
  <c r="AX569" i="2"/>
  <c r="BE569" i="2" s="1"/>
  <c r="BJ569" i="2" s="1"/>
  <c r="AA574" i="2"/>
  <c r="AI571" i="2"/>
  <c r="AE572" i="2"/>
  <c r="AG573" i="2"/>
  <c r="AS576" i="4" l="1"/>
  <c r="AG578" i="4"/>
  <c r="AT576" i="4"/>
  <c r="AR576" i="4"/>
  <c r="AQ576" i="4"/>
  <c r="AK580" i="4"/>
  <c r="AM580" i="4" s="1"/>
  <c r="AU576" i="4"/>
  <c r="T580" i="4"/>
  <c r="W580" i="4" s="1"/>
  <c r="E582" i="4"/>
  <c r="N582" i="4" s="1"/>
  <c r="AA579" i="4"/>
  <c r="T581" i="4"/>
  <c r="AK581" i="4"/>
  <c r="AM581" i="4" s="1"/>
  <c r="BB574" i="4"/>
  <c r="AZ575" i="4"/>
  <c r="BC575" i="4"/>
  <c r="AY575" i="4"/>
  <c r="BA575" i="4"/>
  <c r="AF578" i="4"/>
  <c r="BH574" i="4"/>
  <c r="BG574" i="4"/>
  <c r="BL574" i="4" s="1"/>
  <c r="BF574" i="4"/>
  <c r="BK574" i="4" s="1"/>
  <c r="AO577" i="4"/>
  <c r="AP577" i="4" s="1"/>
  <c r="AE578" i="4"/>
  <c r="Q581" i="4"/>
  <c r="Z581" i="4" s="1"/>
  <c r="AH572" i="2"/>
  <c r="W575" i="2"/>
  <c r="U575" i="2"/>
  <c r="BB567" i="2"/>
  <c r="BF569" i="2"/>
  <c r="BK569" i="2" s="1"/>
  <c r="AJ573" i="2"/>
  <c r="AK576" i="2"/>
  <c r="AM576" i="2" s="1"/>
  <c r="T576" i="2"/>
  <c r="U576" i="2" s="1"/>
  <c r="AS571" i="2"/>
  <c r="AW570" i="2"/>
  <c r="BD570" i="2" s="1"/>
  <c r="BI570" i="2" s="1"/>
  <c r="AV570" i="2"/>
  <c r="BC570" i="2" s="1"/>
  <c r="BA569" i="2"/>
  <c r="AL573" i="2"/>
  <c r="AN573" i="2" s="1"/>
  <c r="AO573" i="2" s="1"/>
  <c r="AH573" i="2"/>
  <c r="AU571" i="2"/>
  <c r="AR571" i="2"/>
  <c r="AY569" i="2"/>
  <c r="AQ571" i="2"/>
  <c r="AP571" i="2"/>
  <c r="AZ569" i="2"/>
  <c r="AL572" i="2"/>
  <c r="AN572" i="2" s="1"/>
  <c r="AI572" i="2"/>
  <c r="AI573" i="2"/>
  <c r="AC574" i="2"/>
  <c r="AB574" i="2"/>
  <c r="AD574" i="2"/>
  <c r="AJ572" i="2"/>
  <c r="AT571" i="2"/>
  <c r="E577" i="2"/>
  <c r="N577" i="2" s="1"/>
  <c r="BG569" i="2"/>
  <c r="BL569" i="2" s="1"/>
  <c r="BH569" i="2"/>
  <c r="AX576" i="4" l="1"/>
  <c r="BE576" i="4" s="1"/>
  <c r="BJ576" i="4" s="1"/>
  <c r="AV576" i="4"/>
  <c r="BC576" i="4" s="1"/>
  <c r="AW576" i="4"/>
  <c r="BD576" i="4" s="1"/>
  <c r="BI576" i="4" s="1"/>
  <c r="AT577" i="4"/>
  <c r="AQ577" i="4"/>
  <c r="U580" i="4"/>
  <c r="AR577" i="4"/>
  <c r="AU577" i="4"/>
  <c r="V580" i="4"/>
  <c r="AS577" i="4"/>
  <c r="BH575" i="4"/>
  <c r="BG575" i="4"/>
  <c r="BL575" i="4" s="1"/>
  <c r="BF575" i="4"/>
  <c r="BK575" i="4" s="1"/>
  <c r="K582" i="4"/>
  <c r="W581" i="4"/>
  <c r="V581" i="4"/>
  <c r="U581" i="4"/>
  <c r="AL578" i="4"/>
  <c r="AN578" i="4" s="1"/>
  <c r="AI578" i="4"/>
  <c r="Q582" i="4"/>
  <c r="D583" i="4"/>
  <c r="AJ578" i="4"/>
  <c r="BB575" i="4"/>
  <c r="AH578" i="4"/>
  <c r="AB579" i="4"/>
  <c r="AC579" i="4"/>
  <c r="AD579" i="4"/>
  <c r="AA575" i="2"/>
  <c r="AB575" i="2" s="1"/>
  <c r="W576" i="2"/>
  <c r="AR573" i="2"/>
  <c r="V576" i="2"/>
  <c r="BF570" i="2"/>
  <c r="BK570" i="2" s="1"/>
  <c r="K577" i="2"/>
  <c r="AK577" i="2" s="1"/>
  <c r="AM577" i="2" s="1"/>
  <c r="D578" i="2"/>
  <c r="Q577" i="2"/>
  <c r="BA570" i="2"/>
  <c r="AY570" i="2"/>
  <c r="AZ570" i="2"/>
  <c r="AW571" i="2"/>
  <c r="BD571" i="2" s="1"/>
  <c r="BI571" i="2" s="1"/>
  <c r="AQ573" i="2"/>
  <c r="AF574" i="2"/>
  <c r="BH570" i="2"/>
  <c r="BG570" i="2"/>
  <c r="BL570" i="2" s="1"/>
  <c r="AG574" i="2"/>
  <c r="AS573" i="2"/>
  <c r="BB569" i="2"/>
  <c r="E578" i="2"/>
  <c r="K578" i="2" s="1"/>
  <c r="AE574" i="2"/>
  <c r="AO572" i="2"/>
  <c r="AS572" i="2" s="1"/>
  <c r="AP573" i="2"/>
  <c r="AV571" i="2"/>
  <c r="AX571" i="2"/>
  <c r="BE571" i="2" s="1"/>
  <c r="BJ571" i="2" s="1"/>
  <c r="AU573" i="2"/>
  <c r="AT573" i="2"/>
  <c r="AY576" i="4" l="1"/>
  <c r="AW577" i="4"/>
  <c r="BD577" i="4" s="1"/>
  <c r="BI577" i="4" s="1"/>
  <c r="BA576" i="4"/>
  <c r="AX577" i="4"/>
  <c r="BE577" i="4" s="1"/>
  <c r="BJ577" i="4" s="1"/>
  <c r="AZ576" i="4"/>
  <c r="AA580" i="4"/>
  <c r="AD580" i="4" s="1"/>
  <c r="AD575" i="2"/>
  <c r="AC575" i="2"/>
  <c r="AV577" i="4"/>
  <c r="AF579" i="4"/>
  <c r="AG579" i="4"/>
  <c r="AA581" i="4"/>
  <c r="AO578" i="4"/>
  <c r="AP578" i="4" s="1"/>
  <c r="AE579" i="4"/>
  <c r="E583" i="4"/>
  <c r="N583" i="4" s="1"/>
  <c r="AK582" i="4"/>
  <c r="AM582" i="4" s="1"/>
  <c r="AA576" i="2"/>
  <c r="AC576" i="2" s="1"/>
  <c r="Z582" i="4"/>
  <c r="BG576" i="4"/>
  <c r="BL576" i="4" s="1"/>
  <c r="BF576" i="4"/>
  <c r="BK576" i="4" s="1"/>
  <c r="BH576" i="4"/>
  <c r="T582" i="4"/>
  <c r="T577" i="2"/>
  <c r="V577" i="2" s="1"/>
  <c r="Z577" i="2"/>
  <c r="N578" i="2"/>
  <c r="AK578" i="2" s="1"/>
  <c r="AM578" i="2" s="1"/>
  <c r="Q578" i="2"/>
  <c r="Z578" i="2" s="1"/>
  <c r="D579" i="2"/>
  <c r="E579" i="2" s="1"/>
  <c r="Q579" i="2" s="1"/>
  <c r="BB570" i="2"/>
  <c r="AP572" i="2"/>
  <c r="AQ572" i="2"/>
  <c r="AT572" i="2"/>
  <c r="AU572" i="2"/>
  <c r="AR572" i="2"/>
  <c r="AH574" i="2"/>
  <c r="AV573" i="2"/>
  <c r="BC573" i="2" s="1"/>
  <c r="BA571" i="2"/>
  <c r="AZ571" i="2"/>
  <c r="AY571" i="2"/>
  <c r="BC571" i="2"/>
  <c r="BF571" i="2" s="1"/>
  <c r="BK571" i="2" s="1"/>
  <c r="AL574" i="2"/>
  <c r="AN574" i="2" s="1"/>
  <c r="AI574" i="2"/>
  <c r="AX573" i="2"/>
  <c r="BE573" i="2" s="1"/>
  <c r="BJ573" i="2" s="1"/>
  <c r="AW573" i="2"/>
  <c r="BD573" i="2" s="1"/>
  <c r="BI573" i="2" s="1"/>
  <c r="AB576" i="2"/>
  <c r="AD576" i="2"/>
  <c r="AJ574" i="2"/>
  <c r="BB576" i="4" l="1"/>
  <c r="AB580" i="4"/>
  <c r="AF575" i="2"/>
  <c r="AJ579" i="4"/>
  <c r="AZ577" i="4"/>
  <c r="AC580" i="4"/>
  <c r="AG580" i="4" s="1"/>
  <c r="AH579" i="4"/>
  <c r="AG575" i="2"/>
  <c r="AE575" i="2"/>
  <c r="W577" i="2"/>
  <c r="U577" i="2"/>
  <c r="BC577" i="4"/>
  <c r="BH577" i="4" s="1"/>
  <c r="BA577" i="4"/>
  <c r="AY577" i="4"/>
  <c r="AR578" i="4"/>
  <c r="AU578" i="4"/>
  <c r="AS578" i="4"/>
  <c r="AQ578" i="4"/>
  <c r="AT578" i="4"/>
  <c r="K583" i="4"/>
  <c r="W582" i="4"/>
  <c r="V582" i="4"/>
  <c r="U582" i="4"/>
  <c r="AB581" i="4"/>
  <c r="AC581" i="4"/>
  <c r="AD581" i="4"/>
  <c r="Q583" i="4"/>
  <c r="D584" i="4"/>
  <c r="AL579" i="4"/>
  <c r="AN579" i="4" s="1"/>
  <c r="AI579" i="4"/>
  <c r="T578" i="2"/>
  <c r="V578" i="2" s="1"/>
  <c r="BF573" i="2"/>
  <c r="BK573" i="2" s="1"/>
  <c r="AV572" i="2"/>
  <c r="BC572" i="2" s="1"/>
  <c r="D580" i="2"/>
  <c r="E580" i="2" s="1"/>
  <c r="K580" i="2" s="1"/>
  <c r="AW572" i="2"/>
  <c r="BD572" i="2" s="1"/>
  <c r="BI572" i="2" s="1"/>
  <c r="AX572" i="2"/>
  <c r="BE572" i="2" s="1"/>
  <c r="BJ572" i="2" s="1"/>
  <c r="AG576" i="2"/>
  <c r="BB571" i="2"/>
  <c r="AO574" i="2"/>
  <c r="AR574" i="2" s="1"/>
  <c r="BG573" i="2"/>
  <c r="BL573" i="2" s="1"/>
  <c r="BH573" i="2"/>
  <c r="BA573" i="2"/>
  <c r="W578" i="2"/>
  <c r="BG571" i="2"/>
  <c r="BL571" i="2" s="1"/>
  <c r="BH571" i="2"/>
  <c r="AF576" i="2"/>
  <c r="AY573" i="2"/>
  <c r="AE576" i="2"/>
  <c r="N579" i="2"/>
  <c r="K579" i="2"/>
  <c r="AZ573" i="2"/>
  <c r="AJ575" i="2" l="1"/>
  <c r="AH575" i="2"/>
  <c r="AF580" i="4"/>
  <c r="AH580" i="4" s="1"/>
  <c r="AE580" i="4"/>
  <c r="AL580" i="4" s="1"/>
  <c r="AN580" i="4" s="1"/>
  <c r="AA577" i="2"/>
  <c r="AC577" i="2" s="1"/>
  <c r="AL575" i="2"/>
  <c r="AN575" i="2" s="1"/>
  <c r="AI575" i="2"/>
  <c r="BG577" i="4"/>
  <c r="BL577" i="4" s="1"/>
  <c r="AW578" i="4"/>
  <c r="BD578" i="4" s="1"/>
  <c r="BI578" i="4" s="1"/>
  <c r="BF577" i="4"/>
  <c r="BK577" i="4" s="1"/>
  <c r="AV578" i="4"/>
  <c r="BB577" i="4"/>
  <c r="AX578" i="4"/>
  <c r="BE578" i="4" s="1"/>
  <c r="BJ578" i="4" s="1"/>
  <c r="U578" i="2"/>
  <c r="AA578" i="2" s="1"/>
  <c r="AG581" i="4"/>
  <c r="AI580" i="4"/>
  <c r="D585" i="4"/>
  <c r="E584" i="4"/>
  <c r="K584" i="4"/>
  <c r="N584" i="4"/>
  <c r="Q584" i="4"/>
  <c r="AF581" i="4"/>
  <c r="AK583" i="4"/>
  <c r="AM583" i="4" s="1"/>
  <c r="AO579" i="4"/>
  <c r="AQ579" i="4" s="1"/>
  <c r="Z583" i="4"/>
  <c r="AE581" i="4"/>
  <c r="AA582" i="4"/>
  <c r="T583" i="4"/>
  <c r="BF572" i="2"/>
  <c r="BK572" i="2" s="1"/>
  <c r="AY572" i="2"/>
  <c r="AZ572" i="2"/>
  <c r="BA572" i="2"/>
  <c r="AH576" i="2"/>
  <c r="AU574" i="2"/>
  <c r="AX574" i="2" s="1"/>
  <c r="BE574" i="2" s="1"/>
  <c r="BJ574" i="2" s="1"/>
  <c r="AQ574" i="2"/>
  <c r="AT574" i="2"/>
  <c r="BH572" i="2"/>
  <c r="BG572" i="2"/>
  <c r="BL572" i="2" s="1"/>
  <c r="AK579" i="2"/>
  <c r="AM579" i="2" s="1"/>
  <c r="T579" i="2"/>
  <c r="Q580" i="2"/>
  <c r="Z580" i="2" s="1"/>
  <c r="N580" i="2"/>
  <c r="AP574" i="2"/>
  <c r="D581" i="2"/>
  <c r="AL576" i="2"/>
  <c r="AN576" i="2" s="1"/>
  <c r="AI576" i="2"/>
  <c r="AO575" i="2"/>
  <c r="AS575" i="2" s="1"/>
  <c r="BB573" i="2"/>
  <c r="AJ576" i="2"/>
  <c r="Z579" i="2"/>
  <c r="AS574" i="2"/>
  <c r="AB577" i="2" l="1"/>
  <c r="AD577" i="2"/>
  <c r="AY578" i="4"/>
  <c r="AJ580" i="4"/>
  <c r="BA578" i="4"/>
  <c r="AP579" i="4"/>
  <c r="BC578" i="4"/>
  <c r="BF578" i="4" s="1"/>
  <c r="BK578" i="4" s="1"/>
  <c r="AH581" i="4"/>
  <c r="AZ578" i="4"/>
  <c r="AT579" i="4"/>
  <c r="AU579" i="4"/>
  <c r="Z584" i="4"/>
  <c r="E585" i="4"/>
  <c r="Q585" i="4" s="1"/>
  <c r="N585" i="4"/>
  <c r="W583" i="4"/>
  <c r="V583" i="4"/>
  <c r="U583" i="4"/>
  <c r="AL581" i="4"/>
  <c r="AN581" i="4" s="1"/>
  <c r="AI581" i="4"/>
  <c r="T584" i="4"/>
  <c r="AK584" i="4"/>
  <c r="AM584" i="4" s="1"/>
  <c r="AS579" i="4"/>
  <c r="AO580" i="4"/>
  <c r="AS580" i="4" s="1"/>
  <c r="AB582" i="4"/>
  <c r="AC582" i="4"/>
  <c r="AD582" i="4"/>
  <c r="AR579" i="4"/>
  <c r="AJ581" i="4"/>
  <c r="BB572" i="2"/>
  <c r="AW574" i="2"/>
  <c r="BD574" i="2" s="1"/>
  <c r="BI574" i="2" s="1"/>
  <c r="AV574" i="2"/>
  <c r="AR575" i="2"/>
  <c r="AF577" i="2"/>
  <c r="AG577" i="2"/>
  <c r="AT575" i="2"/>
  <c r="AU575" i="2"/>
  <c r="AE577" i="2"/>
  <c r="E581" i="2"/>
  <c r="D582" i="2" s="1"/>
  <c r="AB578" i="2"/>
  <c r="AC578" i="2"/>
  <c r="AD578" i="2"/>
  <c r="AQ575" i="2"/>
  <c r="AO576" i="2"/>
  <c r="AR576" i="2" s="1"/>
  <c r="W579" i="2"/>
  <c r="V579" i="2"/>
  <c r="U579" i="2"/>
  <c r="AP575" i="2"/>
  <c r="T580" i="2"/>
  <c r="AK580" i="2"/>
  <c r="AM580" i="2" s="1"/>
  <c r="BB578" i="4" l="1"/>
  <c r="BG578" i="4"/>
  <c r="BL578" i="4" s="1"/>
  <c r="BH578" i="4"/>
  <c r="AT580" i="4"/>
  <c r="AR580" i="4"/>
  <c r="AQ580" i="4"/>
  <c r="AE582" i="4"/>
  <c r="AU580" i="4"/>
  <c r="AF582" i="4"/>
  <c r="AO581" i="4"/>
  <c r="AQ581" i="4" s="1"/>
  <c r="D586" i="4"/>
  <c r="AV579" i="4"/>
  <c r="AX579" i="4"/>
  <c r="BE579" i="4" s="1"/>
  <c r="BJ579" i="4" s="1"/>
  <c r="AW579" i="4"/>
  <c r="BD579" i="4" s="1"/>
  <c r="BI579" i="4" s="1"/>
  <c r="AA583" i="4"/>
  <c r="K585" i="4"/>
  <c r="AK585" i="4" s="1"/>
  <c r="AM585" i="4" s="1"/>
  <c r="AG582" i="4"/>
  <c r="AH582" i="4" s="1"/>
  <c r="AP580" i="4"/>
  <c r="W584" i="4"/>
  <c r="U584" i="4"/>
  <c r="V584" i="4"/>
  <c r="AZ574" i="2"/>
  <c r="AY574" i="2"/>
  <c r="BA574" i="2"/>
  <c r="BC574" i="2"/>
  <c r="BG574" i="2" s="1"/>
  <c r="BL574" i="2" s="1"/>
  <c r="Q581" i="2"/>
  <c r="AH577" i="2"/>
  <c r="AW575" i="2"/>
  <c r="BD575" i="2" s="1"/>
  <c r="BI575" i="2" s="1"/>
  <c r="AV575" i="2"/>
  <c r="BC575" i="2" s="1"/>
  <c r="AU576" i="2"/>
  <c r="AX576" i="2" s="1"/>
  <c r="BE576" i="2" s="1"/>
  <c r="BJ576" i="2" s="1"/>
  <c r="AA579" i="2"/>
  <c r="AD579" i="2" s="1"/>
  <c r="AX575" i="2"/>
  <c r="BE575" i="2" s="1"/>
  <c r="BJ575" i="2" s="1"/>
  <c r="AQ576" i="2"/>
  <c r="AT576" i="2"/>
  <c r="AE578" i="2"/>
  <c r="AL577" i="2"/>
  <c r="AN577" i="2" s="1"/>
  <c r="AI577" i="2"/>
  <c r="E582" i="2"/>
  <c r="Q582" i="2" s="1"/>
  <c r="AJ577" i="2"/>
  <c r="AP576" i="2"/>
  <c r="AG578" i="2"/>
  <c r="K581" i="2"/>
  <c r="V580" i="2"/>
  <c r="U580" i="2"/>
  <c r="W580" i="2"/>
  <c r="AS576" i="2"/>
  <c r="AF578" i="2"/>
  <c r="N581" i="2"/>
  <c r="AT581" i="4" l="1"/>
  <c r="AR581" i="4"/>
  <c r="AX580" i="4"/>
  <c r="BE580" i="4" s="1"/>
  <c r="BJ580" i="4" s="1"/>
  <c r="AV580" i="4"/>
  <c r="BC580" i="4" s="1"/>
  <c r="AW580" i="4"/>
  <c r="BD580" i="4" s="1"/>
  <c r="BI580" i="4" s="1"/>
  <c r="AP581" i="4"/>
  <c r="AS581" i="4"/>
  <c r="AJ582" i="4"/>
  <c r="BB574" i="2"/>
  <c r="AU581" i="4"/>
  <c r="AV581" i="4" s="1"/>
  <c r="AB583" i="4"/>
  <c r="AC583" i="4"/>
  <c r="AD583" i="4"/>
  <c r="AZ579" i="4"/>
  <c r="BC579" i="4"/>
  <c r="AY579" i="4"/>
  <c r="BA579" i="4"/>
  <c r="AL582" i="4"/>
  <c r="AN582" i="4" s="1"/>
  <c r="E586" i="4"/>
  <c r="N586" i="4" s="1"/>
  <c r="AA584" i="4"/>
  <c r="T585" i="4"/>
  <c r="AI582" i="4"/>
  <c r="Z585" i="4"/>
  <c r="BF575" i="2"/>
  <c r="BK575" i="2" s="1"/>
  <c r="AC579" i="2"/>
  <c r="AI578" i="2"/>
  <c r="AB579" i="2"/>
  <c r="AJ578" i="2"/>
  <c r="K582" i="2"/>
  <c r="Z582" i="2" s="1"/>
  <c r="D583" i="2"/>
  <c r="BH574" i="2"/>
  <c r="BF574" i="2"/>
  <c r="BK574" i="2" s="1"/>
  <c r="Z581" i="2"/>
  <c r="N582" i="2"/>
  <c r="AV576" i="2"/>
  <c r="BC576" i="2" s="1"/>
  <c r="AZ575" i="2"/>
  <c r="AW576" i="2"/>
  <c r="BD576" i="2" s="1"/>
  <c r="BI576" i="2" s="1"/>
  <c r="BA575" i="2"/>
  <c r="AY575" i="2"/>
  <c r="AK581" i="2"/>
  <c r="AM581" i="2" s="1"/>
  <c r="T581" i="2"/>
  <c r="AL578" i="2"/>
  <c r="AN578" i="2" s="1"/>
  <c r="E583" i="2"/>
  <c r="Q583" i="2" s="1"/>
  <c r="AA580" i="2"/>
  <c r="BG575" i="2"/>
  <c r="BL575" i="2" s="1"/>
  <c r="BH575" i="2"/>
  <c r="AH578" i="2"/>
  <c r="AO577" i="2"/>
  <c r="AS577" i="2" s="1"/>
  <c r="BA580" i="4" l="1"/>
  <c r="AX581" i="4"/>
  <c r="BE581" i="4" s="1"/>
  <c r="BJ581" i="4" s="1"/>
  <c r="AW581" i="4"/>
  <c r="BD581" i="4" s="1"/>
  <c r="BI581" i="4" s="1"/>
  <c r="AY580" i="4"/>
  <c r="AZ580" i="4"/>
  <c r="BB579" i="4"/>
  <c r="AF583" i="4"/>
  <c r="AG583" i="4"/>
  <c r="K586" i="4"/>
  <c r="AO582" i="4"/>
  <c r="AP582" i="4" s="1"/>
  <c r="AB584" i="4"/>
  <c r="AC584" i="4"/>
  <c r="AD584" i="4"/>
  <c r="BA581" i="4"/>
  <c r="BC581" i="4"/>
  <c r="Q586" i="4"/>
  <c r="D587" i="4"/>
  <c r="BH579" i="4"/>
  <c r="BG579" i="4"/>
  <c r="BL579" i="4" s="1"/>
  <c r="BF579" i="4"/>
  <c r="BK579" i="4" s="1"/>
  <c r="AE583" i="4"/>
  <c r="W585" i="4"/>
  <c r="V585" i="4"/>
  <c r="U585" i="4"/>
  <c r="BG580" i="4"/>
  <c r="BL580" i="4" s="1"/>
  <c r="BF580" i="4"/>
  <c r="BK580" i="4" s="1"/>
  <c r="BH580" i="4"/>
  <c r="AF579" i="2"/>
  <c r="AE579" i="2"/>
  <c r="AG579" i="2"/>
  <c r="T582" i="2"/>
  <c r="U582" i="2" s="1"/>
  <c r="BF576" i="2"/>
  <c r="BK576" i="2" s="1"/>
  <c r="AK582" i="2"/>
  <c r="AM582" i="2" s="1"/>
  <c r="BA576" i="2"/>
  <c r="BB575" i="2"/>
  <c r="AY576" i="2"/>
  <c r="AZ576" i="2"/>
  <c r="AT577" i="2"/>
  <c r="K583" i="2"/>
  <c r="Z583" i="2" s="1"/>
  <c r="W581" i="2"/>
  <c r="V581" i="2"/>
  <c r="U581" i="2"/>
  <c r="W582" i="2"/>
  <c r="BH576" i="2"/>
  <c r="BG576" i="2"/>
  <c r="BL576" i="2" s="1"/>
  <c r="AP577" i="2"/>
  <c r="AB580" i="2"/>
  <c r="AC580" i="2"/>
  <c r="AD580" i="2"/>
  <c r="AQ577" i="2"/>
  <c r="D584" i="2"/>
  <c r="AR577" i="2"/>
  <c r="AU577" i="2"/>
  <c r="N583" i="2"/>
  <c r="AO578" i="2"/>
  <c r="AQ578" i="2" s="1"/>
  <c r="AZ581" i="4" l="1"/>
  <c r="AY581" i="4"/>
  <c r="BB580" i="4"/>
  <c r="AT582" i="4"/>
  <c r="AH583" i="4"/>
  <c r="AR582" i="4"/>
  <c r="AJ583" i="4"/>
  <c r="AS582" i="4"/>
  <c r="AU582" i="4"/>
  <c r="AQ582" i="4"/>
  <c r="AL579" i="2"/>
  <c r="AN579" i="2" s="1"/>
  <c r="AO579" i="2" s="1"/>
  <c r="AG584" i="4"/>
  <c r="AA585" i="4"/>
  <c r="AL583" i="4"/>
  <c r="AN583" i="4" s="1"/>
  <c r="AI583" i="4"/>
  <c r="E587" i="4"/>
  <c r="D588" i="4" s="1"/>
  <c r="N587" i="4"/>
  <c r="Q587" i="4"/>
  <c r="BF581" i="4"/>
  <c r="BK581" i="4" s="1"/>
  <c r="BH581" i="4"/>
  <c r="BG581" i="4"/>
  <c r="BL581" i="4" s="1"/>
  <c r="AF584" i="4"/>
  <c r="AK586" i="4"/>
  <c r="AM586" i="4" s="1"/>
  <c r="Z586" i="4"/>
  <c r="AE584" i="4"/>
  <c r="T586" i="4"/>
  <c r="AJ579" i="2"/>
  <c r="AH579" i="2"/>
  <c r="AI579" i="2"/>
  <c r="V582" i="2"/>
  <c r="AA582" i="2" s="1"/>
  <c r="AD582" i="2" s="1"/>
  <c r="AG580" i="2"/>
  <c r="BB576" i="2"/>
  <c r="AS578" i="2"/>
  <c r="AP578" i="2"/>
  <c r="AR578" i="2"/>
  <c r="E584" i="2"/>
  <c r="Q584" i="2" s="1"/>
  <c r="T583" i="2"/>
  <c r="AK583" i="2"/>
  <c r="AM583" i="2" s="1"/>
  <c r="AE580" i="2"/>
  <c r="AA581" i="2"/>
  <c r="AX577" i="2"/>
  <c r="BE577" i="2" s="1"/>
  <c r="BJ577" i="2" s="1"/>
  <c r="AW577" i="2"/>
  <c r="BD577" i="2" s="1"/>
  <c r="BI577" i="2" s="1"/>
  <c r="AV577" i="2"/>
  <c r="AF580" i="2"/>
  <c r="AU578" i="2"/>
  <c r="AT578" i="2"/>
  <c r="AW582" i="4" l="1"/>
  <c r="BD582" i="4" s="1"/>
  <c r="BI582" i="4" s="1"/>
  <c r="BB581" i="4"/>
  <c r="AX582" i="4"/>
  <c r="BE582" i="4" s="1"/>
  <c r="BJ582" i="4" s="1"/>
  <c r="AV582" i="4"/>
  <c r="BC582" i="4" s="1"/>
  <c r="AH584" i="4"/>
  <c r="AS579" i="2"/>
  <c r="E588" i="4"/>
  <c r="D589" i="4" s="1"/>
  <c r="K588" i="4"/>
  <c r="N588" i="4"/>
  <c r="AB585" i="4"/>
  <c r="AC585" i="4"/>
  <c r="AD585" i="4"/>
  <c r="W586" i="4"/>
  <c r="V586" i="4"/>
  <c r="U586" i="4"/>
  <c r="AL584" i="4"/>
  <c r="AN584" i="4" s="1"/>
  <c r="AI584" i="4"/>
  <c r="AO583" i="4"/>
  <c r="AS583" i="4" s="1"/>
  <c r="AJ584" i="4"/>
  <c r="K587" i="4"/>
  <c r="Z587" i="4" s="1"/>
  <c r="K584" i="2"/>
  <c r="Z584" i="2" s="1"/>
  <c r="AW578" i="2"/>
  <c r="BD578" i="2" s="1"/>
  <c r="BI578" i="2" s="1"/>
  <c r="AB582" i="2"/>
  <c r="AC582" i="2"/>
  <c r="AV578" i="2"/>
  <c r="BC578" i="2" s="1"/>
  <c r="AR579" i="2"/>
  <c r="AX578" i="2"/>
  <c r="BE578" i="2" s="1"/>
  <c r="BJ578" i="2" s="1"/>
  <c r="AQ579" i="2"/>
  <c r="AH580" i="2"/>
  <c r="AJ580" i="2"/>
  <c r="AL580" i="2"/>
  <c r="AN580" i="2" s="1"/>
  <c r="AI580" i="2"/>
  <c r="AU579" i="2"/>
  <c r="V583" i="2"/>
  <c r="W583" i="2"/>
  <c r="U583" i="2"/>
  <c r="D585" i="2"/>
  <c r="AP579" i="2"/>
  <c r="AT579" i="2"/>
  <c r="BC577" i="2"/>
  <c r="BF577" i="2" s="1"/>
  <c r="BK577" i="2" s="1"/>
  <c r="AY577" i="2"/>
  <c r="BA577" i="2"/>
  <c r="AZ577" i="2"/>
  <c r="AC581" i="2"/>
  <c r="AB581" i="2"/>
  <c r="AD581" i="2"/>
  <c r="N584" i="2"/>
  <c r="AZ582" i="4" l="1"/>
  <c r="BA582" i="4"/>
  <c r="AY582" i="4"/>
  <c r="AT583" i="4"/>
  <c r="AU583" i="4"/>
  <c r="AP583" i="4"/>
  <c r="AR583" i="4"/>
  <c r="AQ583" i="4"/>
  <c r="T587" i="4"/>
  <c r="W587" i="4" s="1"/>
  <c r="AE585" i="4"/>
  <c r="E589" i="4"/>
  <c r="Q589" i="4" s="1"/>
  <c r="T588" i="4"/>
  <c r="AK588" i="4"/>
  <c r="AM588" i="4" s="1"/>
  <c r="BH582" i="4"/>
  <c r="BG582" i="4"/>
  <c r="BL582" i="4" s="1"/>
  <c r="BF582" i="4"/>
  <c r="BK582" i="4" s="1"/>
  <c r="AO584" i="4"/>
  <c r="AS584" i="4" s="1"/>
  <c r="AG585" i="4"/>
  <c r="AK587" i="4"/>
  <c r="AM587" i="4" s="1"/>
  <c r="AA586" i="4"/>
  <c r="AF585" i="4"/>
  <c r="Q588" i="4"/>
  <c r="Z588" i="4" s="1"/>
  <c r="AX579" i="2"/>
  <c r="BE579" i="2" s="1"/>
  <c r="BJ579" i="2" s="1"/>
  <c r="AG582" i="2"/>
  <c r="BF578" i="2"/>
  <c r="BK578" i="2" s="1"/>
  <c r="AE582" i="2"/>
  <c r="AF582" i="2"/>
  <c r="AW579" i="2"/>
  <c r="BD579" i="2" s="1"/>
  <c r="BI579" i="2" s="1"/>
  <c r="AZ578" i="2"/>
  <c r="BA578" i="2"/>
  <c r="AG581" i="2"/>
  <c r="AY578" i="2"/>
  <c r="AO580" i="2"/>
  <c r="AP580" i="2" s="1"/>
  <c r="AA583" i="2"/>
  <c r="BB577" i="2"/>
  <c r="BH577" i="2"/>
  <c r="BG577" i="2"/>
  <c r="BL577" i="2" s="1"/>
  <c r="BH578" i="2"/>
  <c r="BG578" i="2"/>
  <c r="BL578" i="2" s="1"/>
  <c r="AE581" i="2"/>
  <c r="AF581" i="2"/>
  <c r="T584" i="2"/>
  <c r="AK584" i="2"/>
  <c r="AM584" i="2" s="1"/>
  <c r="E585" i="2"/>
  <c r="N585" i="2" s="1"/>
  <c r="Q585" i="2"/>
  <c r="AV579" i="2"/>
  <c r="BB582" i="4" l="1"/>
  <c r="AJ585" i="4"/>
  <c r="U587" i="4"/>
  <c r="AV583" i="4"/>
  <c r="BC583" i="4" s="1"/>
  <c r="AX583" i="4"/>
  <c r="BE583" i="4" s="1"/>
  <c r="BJ583" i="4" s="1"/>
  <c r="AW583" i="4"/>
  <c r="BD583" i="4" s="1"/>
  <c r="BI583" i="4" s="1"/>
  <c r="V587" i="4"/>
  <c r="AA587" i="4" s="1"/>
  <c r="AQ584" i="4"/>
  <c r="AH585" i="4"/>
  <c r="AT584" i="4"/>
  <c r="W588" i="4"/>
  <c r="V588" i="4"/>
  <c r="U588" i="4"/>
  <c r="N589" i="4"/>
  <c r="AI585" i="4"/>
  <c r="AB586" i="4"/>
  <c r="AC586" i="4"/>
  <c r="AD586" i="4"/>
  <c r="AP584" i="4"/>
  <c r="AR584" i="4"/>
  <c r="AL585" i="4"/>
  <c r="AN585" i="4" s="1"/>
  <c r="K589" i="4"/>
  <c r="D590" i="4"/>
  <c r="AU584" i="4"/>
  <c r="AI582" i="2"/>
  <c r="AJ582" i="2"/>
  <c r="AL582" i="2"/>
  <c r="AN582" i="2" s="1"/>
  <c r="AO582" i="2" s="1"/>
  <c r="AH582" i="2"/>
  <c r="BB578" i="2"/>
  <c r="AT580" i="2"/>
  <c r="AR580" i="2"/>
  <c r="AU580" i="2"/>
  <c r="AQ580" i="2"/>
  <c r="AJ581" i="2"/>
  <c r="AS580" i="2"/>
  <c r="AC583" i="2"/>
  <c r="AB583" i="2"/>
  <c r="AD583" i="2"/>
  <c r="AH581" i="2"/>
  <c r="K585" i="2"/>
  <c r="AK585" i="2" s="1"/>
  <c r="AM585" i="2" s="1"/>
  <c r="AZ579" i="2"/>
  <c r="AY579" i="2"/>
  <c r="BC579" i="2"/>
  <c r="BF579" i="2" s="1"/>
  <c r="BK579" i="2" s="1"/>
  <c r="BA579" i="2"/>
  <c r="AL581" i="2"/>
  <c r="AN581" i="2" s="1"/>
  <c r="AI581" i="2"/>
  <c r="D586" i="2"/>
  <c r="U584" i="2"/>
  <c r="W584" i="2"/>
  <c r="V584" i="2"/>
  <c r="BA583" i="4" l="1"/>
  <c r="AY583" i="4"/>
  <c r="AZ583" i="4"/>
  <c r="AE586" i="4"/>
  <c r="E590" i="4"/>
  <c r="D591" i="4" s="1"/>
  <c r="K590" i="4"/>
  <c r="N590" i="4"/>
  <c r="AX584" i="4"/>
  <c r="BE584" i="4" s="1"/>
  <c r="BJ584" i="4" s="1"/>
  <c r="AW584" i="4"/>
  <c r="BD584" i="4" s="1"/>
  <c r="BI584" i="4" s="1"/>
  <c r="AV584" i="4"/>
  <c r="AF586" i="4"/>
  <c r="AA588" i="4"/>
  <c r="AT582" i="2"/>
  <c r="BH583" i="4"/>
  <c r="BG583" i="4"/>
  <c r="BL583" i="4" s="1"/>
  <c r="BF583" i="4"/>
  <c r="BK583" i="4" s="1"/>
  <c r="T589" i="4"/>
  <c r="AK589" i="4"/>
  <c r="AM589" i="4" s="1"/>
  <c r="AO585" i="4"/>
  <c r="AS585" i="4" s="1"/>
  <c r="AG586" i="4"/>
  <c r="AB587" i="4"/>
  <c r="AC587" i="4"/>
  <c r="AD587" i="4"/>
  <c r="Z589" i="4"/>
  <c r="AX580" i="2"/>
  <c r="BE580" i="2" s="1"/>
  <c r="BJ580" i="2" s="1"/>
  <c r="AV580" i="2"/>
  <c r="BC580" i="2" s="1"/>
  <c r="AW580" i="2"/>
  <c r="BD580" i="2" s="1"/>
  <c r="BI580" i="2" s="1"/>
  <c r="AR582" i="2"/>
  <c r="AG583" i="2"/>
  <c r="BB579" i="2"/>
  <c r="T585" i="2"/>
  <c r="W585" i="2" s="1"/>
  <c r="AS582" i="2"/>
  <c r="AO581" i="2"/>
  <c r="AQ581" i="2" s="1"/>
  <c r="BG579" i="2"/>
  <c r="BL579" i="2" s="1"/>
  <c r="BH579" i="2"/>
  <c r="AA584" i="2"/>
  <c r="AE583" i="2"/>
  <c r="AU582" i="2"/>
  <c r="E586" i="2"/>
  <c r="K586" i="2" s="1"/>
  <c r="AF583" i="2"/>
  <c r="AQ582" i="2"/>
  <c r="AP582" i="2"/>
  <c r="Z585" i="2"/>
  <c r="BB583" i="4" l="1"/>
  <c r="AJ586" i="4"/>
  <c r="AH586" i="4"/>
  <c r="AG587" i="4"/>
  <c r="AP585" i="4"/>
  <c r="AR585" i="4"/>
  <c r="E591" i="4"/>
  <c r="D592" i="4" s="1"/>
  <c r="K591" i="4"/>
  <c r="N591" i="4"/>
  <c r="AB588" i="4"/>
  <c r="AC588" i="4"/>
  <c r="AD588" i="4"/>
  <c r="BC584" i="4"/>
  <c r="AY584" i="4"/>
  <c r="BA584" i="4"/>
  <c r="AZ584" i="4"/>
  <c r="T590" i="4"/>
  <c r="AK590" i="4"/>
  <c r="AM590" i="4" s="1"/>
  <c r="AI586" i="4"/>
  <c r="AF587" i="4"/>
  <c r="AH587" i="4" s="1"/>
  <c r="AQ585" i="4"/>
  <c r="AT585" i="4"/>
  <c r="W589" i="4"/>
  <c r="U589" i="4"/>
  <c r="V589" i="4"/>
  <c r="AL586" i="4"/>
  <c r="AN586" i="4" s="1"/>
  <c r="AE587" i="4"/>
  <c r="AU585" i="4"/>
  <c r="Q590" i="4"/>
  <c r="Z590" i="4" s="1"/>
  <c r="AJ583" i="2"/>
  <c r="BF580" i="2"/>
  <c r="BK580" i="2" s="1"/>
  <c r="BA580" i="2"/>
  <c r="AY580" i="2"/>
  <c r="AZ580" i="2"/>
  <c r="D587" i="2"/>
  <c r="AW582" i="2"/>
  <c r="BD582" i="2" s="1"/>
  <c r="BI582" i="2" s="1"/>
  <c r="AP581" i="2"/>
  <c r="AS581" i="2"/>
  <c r="U585" i="2"/>
  <c r="AU581" i="2"/>
  <c r="AT581" i="2"/>
  <c r="V585" i="2"/>
  <c r="AR581" i="2"/>
  <c r="E587" i="2"/>
  <c r="D588" i="2" s="1"/>
  <c r="AH583" i="2"/>
  <c r="Q586" i="2"/>
  <c r="Z586" i="2" s="1"/>
  <c r="AC584" i="2"/>
  <c r="AB584" i="2"/>
  <c r="AD584" i="2"/>
  <c r="AV582" i="2"/>
  <c r="N586" i="2"/>
  <c r="AL583" i="2"/>
  <c r="AN583" i="2" s="1"/>
  <c r="AI583" i="2"/>
  <c r="BH580" i="2"/>
  <c r="BG580" i="2"/>
  <c r="BL580" i="2" s="1"/>
  <c r="AX582" i="2"/>
  <c r="BE582" i="2" s="1"/>
  <c r="BJ582" i="2" s="1"/>
  <c r="BB584" i="4" l="1"/>
  <c r="AE588" i="4"/>
  <c r="AV585" i="4"/>
  <c r="BC585" i="4" s="1"/>
  <c r="AX585" i="4"/>
  <c r="BE585" i="4" s="1"/>
  <c r="BJ585" i="4" s="1"/>
  <c r="E592" i="4"/>
  <c r="N592" i="4" s="1"/>
  <c r="AO586" i="4"/>
  <c r="AT586" i="4" s="1"/>
  <c r="AF588" i="4"/>
  <c r="T591" i="4"/>
  <c r="AK591" i="4"/>
  <c r="AM591" i="4" s="1"/>
  <c r="AA589" i="4"/>
  <c r="AW585" i="4"/>
  <c r="BD585" i="4" s="1"/>
  <c r="BI585" i="4" s="1"/>
  <c r="W590" i="4"/>
  <c r="U590" i="4"/>
  <c r="V590" i="4"/>
  <c r="BG584" i="4"/>
  <c r="BL584" i="4" s="1"/>
  <c r="BF584" i="4"/>
  <c r="BK584" i="4" s="1"/>
  <c r="BH584" i="4"/>
  <c r="AL587" i="4"/>
  <c r="AN587" i="4" s="1"/>
  <c r="AI587" i="4"/>
  <c r="AJ587" i="4"/>
  <c r="AG588" i="4"/>
  <c r="Q591" i="4"/>
  <c r="Z591" i="4" s="1"/>
  <c r="BB580" i="2"/>
  <c r="AV581" i="2"/>
  <c r="AW581" i="2"/>
  <c r="BD581" i="2" s="1"/>
  <c r="BI581" i="2" s="1"/>
  <c r="AA585" i="2"/>
  <c r="AC585" i="2" s="1"/>
  <c r="K587" i="2"/>
  <c r="AF584" i="2"/>
  <c r="AX581" i="2"/>
  <c r="BE581" i="2" s="1"/>
  <c r="BJ581" i="2" s="1"/>
  <c r="E588" i="2"/>
  <c r="Q588" i="2" s="1"/>
  <c r="AK586" i="2"/>
  <c r="AM586" i="2" s="1"/>
  <c r="T586" i="2"/>
  <c r="BC582" i="2"/>
  <c r="BF582" i="2" s="1"/>
  <c r="BK582" i="2" s="1"/>
  <c r="BA582" i="2"/>
  <c r="AZ582" i="2"/>
  <c r="AY582" i="2"/>
  <c r="AO583" i="2"/>
  <c r="AR583" i="2" s="1"/>
  <c r="AG584" i="2"/>
  <c r="N587" i="2"/>
  <c r="BC581" i="2"/>
  <c r="AE584" i="2"/>
  <c r="Q587" i="2"/>
  <c r="AJ588" i="4" l="1"/>
  <c r="AH588" i="4"/>
  <c r="AS586" i="4"/>
  <c r="BA585" i="4"/>
  <c r="AU586" i="4"/>
  <c r="AZ585" i="4"/>
  <c r="AL588" i="4"/>
  <c r="AN588" i="4" s="1"/>
  <c r="Q592" i="4"/>
  <c r="AO587" i="4"/>
  <c r="AT587" i="4" s="1"/>
  <c r="AY585" i="4"/>
  <c r="AQ586" i="4"/>
  <c r="AR586" i="4"/>
  <c r="K592" i="4"/>
  <c r="D593" i="4"/>
  <c r="BF585" i="4"/>
  <c r="BK585" i="4" s="1"/>
  <c r="BH585" i="4"/>
  <c r="BG585" i="4"/>
  <c r="BL585" i="4" s="1"/>
  <c r="AA590" i="4"/>
  <c r="AB589" i="4"/>
  <c r="AC589" i="4"/>
  <c r="AD589" i="4"/>
  <c r="AI588" i="4"/>
  <c r="W591" i="4"/>
  <c r="V591" i="4"/>
  <c r="U591" i="4"/>
  <c r="AP586" i="4"/>
  <c r="BF581" i="2"/>
  <c r="BK581" i="2" s="1"/>
  <c r="AB585" i="2"/>
  <c r="K588" i="2"/>
  <c r="Z588" i="2" s="1"/>
  <c r="AD585" i="2"/>
  <c r="D589" i="2"/>
  <c r="E589" i="2" s="1"/>
  <c r="D590" i="2" s="1"/>
  <c r="Z587" i="2"/>
  <c r="AH584" i="2"/>
  <c r="AJ584" i="2"/>
  <c r="N588" i="2"/>
  <c r="AY581" i="2"/>
  <c r="AZ581" i="2"/>
  <c r="BA581" i="2"/>
  <c r="AL584" i="2"/>
  <c r="AN584" i="2" s="1"/>
  <c r="AI584" i="2"/>
  <c r="BH581" i="2"/>
  <c r="BG581" i="2"/>
  <c r="BL581" i="2" s="1"/>
  <c r="AQ583" i="2"/>
  <c r="BB582" i="2"/>
  <c r="W586" i="2"/>
  <c r="V586" i="2"/>
  <c r="U586" i="2"/>
  <c r="AS583" i="2"/>
  <c r="AP583" i="2"/>
  <c r="BG582" i="2"/>
  <c r="BL582" i="2" s="1"/>
  <c r="BH582" i="2"/>
  <c r="AK587" i="2"/>
  <c r="AM587" i="2" s="1"/>
  <c r="T587" i="2"/>
  <c r="AT583" i="2"/>
  <c r="AU583" i="2"/>
  <c r="BB585" i="4" l="1"/>
  <c r="AF585" i="2"/>
  <c r="AG589" i="4"/>
  <c r="AS587" i="4"/>
  <c r="AE589" i="4"/>
  <c r="D594" i="4"/>
  <c r="E593" i="4"/>
  <c r="N593" i="4" s="1"/>
  <c r="Q593" i="4"/>
  <c r="K593" i="4"/>
  <c r="AQ587" i="4"/>
  <c r="Z592" i="4"/>
  <c r="AA591" i="4"/>
  <c r="AO588" i="4"/>
  <c r="AT588" i="4" s="1"/>
  <c r="AK592" i="4"/>
  <c r="AM592" i="4" s="1"/>
  <c r="AB590" i="4"/>
  <c r="AC590" i="4"/>
  <c r="AD590" i="4"/>
  <c r="AW586" i="4"/>
  <c r="BD586" i="4" s="1"/>
  <c r="BI586" i="4" s="1"/>
  <c r="AV586" i="4"/>
  <c r="AX586" i="4"/>
  <c r="BE586" i="4" s="1"/>
  <c r="BJ586" i="4" s="1"/>
  <c r="AP587" i="4"/>
  <c r="AR587" i="4"/>
  <c r="T592" i="4"/>
  <c r="AF589" i="4"/>
  <c r="AU587" i="4"/>
  <c r="AE585" i="2"/>
  <c r="AJ585" i="2" s="1"/>
  <c r="AG585" i="2"/>
  <c r="AK588" i="2"/>
  <c r="AM588" i="2" s="1"/>
  <c r="T588" i="2"/>
  <c r="W588" i="2" s="1"/>
  <c r="BB581" i="2"/>
  <c r="N589" i="2"/>
  <c r="AA586" i="2"/>
  <c r="AB586" i="2" s="1"/>
  <c r="AW583" i="2"/>
  <c r="BD583" i="2" s="1"/>
  <c r="BI583" i="2" s="1"/>
  <c r="AO584" i="2"/>
  <c r="AT584" i="2" s="1"/>
  <c r="E590" i="2"/>
  <c r="N590" i="2" s="1"/>
  <c r="K589" i="2"/>
  <c r="AX583" i="2"/>
  <c r="BE583" i="2" s="1"/>
  <c r="BJ583" i="2" s="1"/>
  <c r="U587" i="2"/>
  <c r="W587" i="2"/>
  <c r="V587" i="2"/>
  <c r="AV583" i="2"/>
  <c r="Q589" i="2"/>
  <c r="AI585" i="2" l="1"/>
  <c r="AH585" i="2"/>
  <c r="AU588" i="4"/>
  <c r="AK589" i="2"/>
  <c r="AM589" i="2" s="1"/>
  <c r="AR588" i="4"/>
  <c r="AQ588" i="4"/>
  <c r="AJ589" i="4"/>
  <c r="AP588" i="4"/>
  <c r="AG590" i="4"/>
  <c r="T593" i="4"/>
  <c r="AK593" i="4"/>
  <c r="AM593" i="4" s="1"/>
  <c r="AB591" i="4"/>
  <c r="AC591" i="4"/>
  <c r="AD591" i="4"/>
  <c r="AH589" i="4"/>
  <c r="E594" i="4"/>
  <c r="K594" i="4" s="1"/>
  <c r="N594" i="4"/>
  <c r="AF590" i="4"/>
  <c r="Z593" i="4"/>
  <c r="AL589" i="4"/>
  <c r="AN589" i="4" s="1"/>
  <c r="AI589" i="4"/>
  <c r="W592" i="4"/>
  <c r="U592" i="4"/>
  <c r="V592" i="4"/>
  <c r="AV587" i="4"/>
  <c r="AX587" i="4"/>
  <c r="BE587" i="4" s="1"/>
  <c r="BJ587" i="4" s="1"/>
  <c r="AW587" i="4"/>
  <c r="BD587" i="4" s="1"/>
  <c r="BI587" i="4" s="1"/>
  <c r="BA586" i="4"/>
  <c r="AZ586" i="4"/>
  <c r="BC586" i="4"/>
  <c r="AY586" i="4"/>
  <c r="AE590" i="4"/>
  <c r="AS588" i="4"/>
  <c r="V588" i="2"/>
  <c r="AL585" i="2"/>
  <c r="AN585" i="2" s="1"/>
  <c r="AO585" i="2" s="1"/>
  <c r="U588" i="2"/>
  <c r="AD586" i="2"/>
  <c r="AC586" i="2"/>
  <c r="Z589" i="2"/>
  <c r="AS584" i="2"/>
  <c r="AR584" i="2"/>
  <c r="T589" i="2"/>
  <c r="W589" i="2" s="1"/>
  <c r="AU584" i="2"/>
  <c r="Q590" i="2"/>
  <c r="AQ584" i="2"/>
  <c r="D591" i="2"/>
  <c r="AA587" i="2"/>
  <c r="AY583" i="2"/>
  <c r="BC583" i="2"/>
  <c r="BF583" i="2" s="1"/>
  <c r="BK583" i="2" s="1"/>
  <c r="AZ583" i="2"/>
  <c r="BA583" i="2"/>
  <c r="K590" i="2"/>
  <c r="AP584" i="2"/>
  <c r="AT585" i="2" l="1"/>
  <c r="AX588" i="4"/>
  <c r="BE588" i="4" s="1"/>
  <c r="BJ588" i="4" s="1"/>
  <c r="AW588" i="4"/>
  <c r="BD588" i="4" s="1"/>
  <c r="BI588" i="4" s="1"/>
  <c r="AV588" i="4"/>
  <c r="BC588" i="4" s="1"/>
  <c r="AE591" i="4"/>
  <c r="AL590" i="4"/>
  <c r="AN590" i="4" s="1"/>
  <c r="AI590" i="4"/>
  <c r="AO589" i="4"/>
  <c r="AU589" i="4" s="1"/>
  <c r="T594" i="4"/>
  <c r="AK594" i="4"/>
  <c r="AM594" i="4" s="1"/>
  <c r="BB586" i="4"/>
  <c r="AA592" i="4"/>
  <c r="AJ590" i="4"/>
  <c r="AH590" i="4"/>
  <c r="BH586" i="4"/>
  <c r="BG586" i="4"/>
  <c r="BL586" i="4" s="1"/>
  <c r="BF586" i="4"/>
  <c r="BK586" i="4" s="1"/>
  <c r="Q594" i="4"/>
  <c r="Z594" i="4" s="1"/>
  <c r="D595" i="4"/>
  <c r="AG591" i="4"/>
  <c r="AA588" i="2"/>
  <c r="AD588" i="2" s="1"/>
  <c r="AZ587" i="4"/>
  <c r="BC587" i="4"/>
  <c r="AY587" i="4"/>
  <c r="BA587" i="4"/>
  <c r="AF591" i="4"/>
  <c r="W593" i="4"/>
  <c r="V593" i="4"/>
  <c r="U593" i="4"/>
  <c r="AG586" i="2"/>
  <c r="AV584" i="2"/>
  <c r="BC584" i="2" s="1"/>
  <c r="AE586" i="2"/>
  <c r="AF586" i="2"/>
  <c r="AW584" i="2"/>
  <c r="BD584" i="2" s="1"/>
  <c r="BI584" i="2" s="1"/>
  <c r="AP585" i="2"/>
  <c r="AQ585" i="2"/>
  <c r="AX584" i="2"/>
  <c r="BE584" i="2" s="1"/>
  <c r="BJ584" i="2" s="1"/>
  <c r="V589" i="2"/>
  <c r="AR585" i="2"/>
  <c r="U589" i="2"/>
  <c r="AC587" i="2"/>
  <c r="AB587" i="2"/>
  <c r="AD587" i="2"/>
  <c r="AU585" i="2"/>
  <c r="E591" i="2"/>
  <c r="K591" i="2" s="1"/>
  <c r="AK590" i="2"/>
  <c r="AM590" i="2" s="1"/>
  <c r="BG583" i="2"/>
  <c r="BL583" i="2" s="1"/>
  <c r="BH583" i="2"/>
  <c r="BB583" i="2"/>
  <c r="AS585" i="2"/>
  <c r="Z590" i="2"/>
  <c r="T590" i="2"/>
  <c r="AJ591" i="4" l="1"/>
  <c r="AZ588" i="4"/>
  <c r="AY588" i="4"/>
  <c r="BA588" i="4"/>
  <c r="AC588" i="2"/>
  <c r="AB588" i="2"/>
  <c r="AP589" i="4"/>
  <c r="AH591" i="4"/>
  <c r="AT589" i="4"/>
  <c r="AR589" i="4"/>
  <c r="AX589" i="4" s="1"/>
  <c r="BE589" i="4" s="1"/>
  <c r="BJ589" i="4" s="1"/>
  <c r="AQ589" i="4"/>
  <c r="AS589" i="4"/>
  <c r="BG588" i="4"/>
  <c r="BL588" i="4" s="1"/>
  <c r="BF588" i="4"/>
  <c r="BK588" i="4" s="1"/>
  <c r="BH588" i="4"/>
  <c r="AL591" i="4"/>
  <c r="AN591" i="4" s="1"/>
  <c r="BH587" i="4"/>
  <c r="BG587" i="4"/>
  <c r="BL587" i="4" s="1"/>
  <c r="BF587" i="4"/>
  <c r="BK587" i="4" s="1"/>
  <c r="D596" i="4"/>
  <c r="E595" i="4"/>
  <c r="K595" i="4"/>
  <c r="N595" i="4"/>
  <c r="Q595" i="4"/>
  <c r="AB592" i="4"/>
  <c r="AC592" i="4"/>
  <c r="AD592" i="4"/>
  <c r="AO590" i="4"/>
  <c r="AS590" i="4" s="1"/>
  <c r="W594" i="4"/>
  <c r="U594" i="4"/>
  <c r="V594" i="4"/>
  <c r="AA593" i="4"/>
  <c r="BB587" i="4"/>
  <c r="AI591" i="4"/>
  <c r="AH586" i="2"/>
  <c r="AI586" i="2"/>
  <c r="AV585" i="2"/>
  <c r="BC585" i="2" s="1"/>
  <c r="Q591" i="2"/>
  <c r="Z591" i="2" s="1"/>
  <c r="AJ586" i="2"/>
  <c r="BF584" i="2"/>
  <c r="BK584" i="2" s="1"/>
  <c r="D592" i="2"/>
  <c r="N591" i="2"/>
  <c r="T591" i="2" s="1"/>
  <c r="AA589" i="2"/>
  <c r="AB589" i="2" s="1"/>
  <c r="AL586" i="2"/>
  <c r="AN586" i="2" s="1"/>
  <c r="AO586" i="2" s="1"/>
  <c r="BA584" i="2"/>
  <c r="AZ584" i="2"/>
  <c r="AY584" i="2"/>
  <c r="AW585" i="2"/>
  <c r="BD585" i="2" s="1"/>
  <c r="BI585" i="2" s="1"/>
  <c r="AX585" i="2"/>
  <c r="BE585" i="2" s="1"/>
  <c r="BJ585" i="2" s="1"/>
  <c r="AE587" i="2"/>
  <c r="E592" i="2"/>
  <c r="D593" i="2" s="1"/>
  <c r="AF587" i="2"/>
  <c r="U590" i="2"/>
  <c r="W590" i="2"/>
  <c r="V590" i="2"/>
  <c r="AG587" i="2"/>
  <c r="BG584" i="2"/>
  <c r="BL584" i="2" s="1"/>
  <c r="BH584" i="2"/>
  <c r="AU586" i="2" l="1"/>
  <c r="AG588" i="2"/>
  <c r="AF588" i="2"/>
  <c r="AE588" i="2"/>
  <c r="AL588" i="2" s="1"/>
  <c r="AN588" i="2" s="1"/>
  <c r="AO588" i="2" s="1"/>
  <c r="AV589" i="4"/>
  <c r="BC589" i="4" s="1"/>
  <c r="BB588" i="4"/>
  <c r="AR590" i="4"/>
  <c r="AU590" i="4"/>
  <c r="AG592" i="4"/>
  <c r="AP590" i="4"/>
  <c r="AT590" i="4"/>
  <c r="AW589" i="4"/>
  <c r="BD589" i="4" s="1"/>
  <c r="BI589" i="4" s="1"/>
  <c r="AQ590" i="4"/>
  <c r="Z595" i="4"/>
  <c r="D597" i="4"/>
  <c r="E596" i="4"/>
  <c r="Q596" i="4"/>
  <c r="K596" i="4"/>
  <c r="N596" i="4"/>
  <c r="AO591" i="4"/>
  <c r="AQ591" i="4" s="1"/>
  <c r="AF592" i="4"/>
  <c r="AH592" i="4" s="1"/>
  <c r="T595" i="4"/>
  <c r="AK595" i="4"/>
  <c r="AM595" i="4" s="1"/>
  <c r="AB593" i="4"/>
  <c r="AC593" i="4"/>
  <c r="AD593" i="4"/>
  <c r="AA594" i="4"/>
  <c r="AE592" i="4"/>
  <c r="BF585" i="2"/>
  <c r="BK585" i="2" s="1"/>
  <c r="AJ587" i="2"/>
  <c r="AK591" i="2"/>
  <c r="AM591" i="2" s="1"/>
  <c r="AD589" i="2"/>
  <c r="AC589" i="2"/>
  <c r="AI587" i="2"/>
  <c r="K592" i="2"/>
  <c r="Q592" i="2"/>
  <c r="N592" i="2"/>
  <c r="BB584" i="2"/>
  <c r="AY585" i="2"/>
  <c r="AZ585" i="2"/>
  <c r="BA585" i="2"/>
  <c r="AA590" i="2"/>
  <c r="AC590" i="2" s="1"/>
  <c r="AI588" i="2"/>
  <c r="AH588" i="2"/>
  <c r="BH585" i="2"/>
  <c r="BG585" i="2"/>
  <c r="BL585" i="2" s="1"/>
  <c r="AT586" i="2"/>
  <c r="AS586" i="2"/>
  <c r="AH587" i="2"/>
  <c r="AL587" i="2"/>
  <c r="AN587" i="2" s="1"/>
  <c r="AP586" i="2"/>
  <c r="AR586" i="2"/>
  <c r="AQ586" i="2"/>
  <c r="U591" i="2"/>
  <c r="W591" i="2"/>
  <c r="V591" i="2"/>
  <c r="E593" i="2"/>
  <c r="N593" i="2" s="1"/>
  <c r="AJ588" i="2" l="1"/>
  <c r="AX590" i="4"/>
  <c r="BE590" i="4" s="1"/>
  <c r="BJ590" i="4" s="1"/>
  <c r="AW590" i="4"/>
  <c r="BD590" i="4" s="1"/>
  <c r="BI590" i="4" s="1"/>
  <c r="AV590" i="4"/>
  <c r="AR591" i="4"/>
  <c r="AP591" i="4"/>
  <c r="AS591" i="4"/>
  <c r="AU591" i="4"/>
  <c r="AT591" i="4"/>
  <c r="AZ589" i="4"/>
  <c r="BA589" i="4"/>
  <c r="AY589" i="4"/>
  <c r="AG593" i="4"/>
  <c r="AB594" i="4"/>
  <c r="AC594" i="4"/>
  <c r="AD594" i="4"/>
  <c r="T596" i="4"/>
  <c r="AK596" i="4"/>
  <c r="AM596" i="4" s="1"/>
  <c r="D598" i="4"/>
  <c r="E597" i="4"/>
  <c r="K597" i="4"/>
  <c r="N597" i="4"/>
  <c r="Q597" i="4"/>
  <c r="BF589" i="4"/>
  <c r="BK589" i="4" s="1"/>
  <c r="BH589" i="4"/>
  <c r="BG589" i="4"/>
  <c r="BL589" i="4" s="1"/>
  <c r="AL592" i="4"/>
  <c r="AN592" i="4" s="1"/>
  <c r="AI592" i="4"/>
  <c r="AF593" i="4"/>
  <c r="AH593" i="4" s="1"/>
  <c r="W595" i="4"/>
  <c r="U595" i="4"/>
  <c r="V595" i="4"/>
  <c r="Z596" i="4"/>
  <c r="AE593" i="4"/>
  <c r="AJ592" i="4"/>
  <c r="AF589" i="2"/>
  <c r="AE589" i="2"/>
  <c r="AG589" i="2"/>
  <c r="AK592" i="2"/>
  <c r="AM592" i="2" s="1"/>
  <c r="Z592" i="2"/>
  <c r="T592" i="2"/>
  <c r="V592" i="2" s="1"/>
  <c r="K593" i="2"/>
  <c r="T593" i="2" s="1"/>
  <c r="W593" i="2" s="1"/>
  <c r="Q593" i="2"/>
  <c r="BB585" i="2"/>
  <c r="AB590" i="2"/>
  <c r="AD590" i="2"/>
  <c r="AP588" i="2"/>
  <c r="AT588" i="2"/>
  <c r="AA591" i="2"/>
  <c r="AU588" i="2"/>
  <c r="AS588" i="2"/>
  <c r="AV586" i="2"/>
  <c r="AX586" i="2"/>
  <c r="BE586" i="2" s="1"/>
  <c r="BJ586" i="2" s="1"/>
  <c r="AW586" i="2"/>
  <c r="BD586" i="2" s="1"/>
  <c r="BI586" i="2" s="1"/>
  <c r="D594" i="2"/>
  <c r="AO587" i="2"/>
  <c r="AS587" i="2" s="1"/>
  <c r="AR588" i="2"/>
  <c r="AQ588" i="2"/>
  <c r="AZ590" i="4" l="1"/>
  <c r="AW591" i="4"/>
  <c r="BD591" i="4" s="1"/>
  <c r="BI591" i="4" s="1"/>
  <c r="AY590" i="4"/>
  <c r="AV591" i="4"/>
  <c r="BC591" i="4" s="1"/>
  <c r="BA590" i="4"/>
  <c r="BC590" i="4"/>
  <c r="BF590" i="4" s="1"/>
  <c r="BK590" i="4" s="1"/>
  <c r="AX591" i="4"/>
  <c r="BE591" i="4" s="1"/>
  <c r="BJ591" i="4" s="1"/>
  <c r="BB589" i="4"/>
  <c r="W592" i="2"/>
  <c r="AE594" i="4"/>
  <c r="Z597" i="4"/>
  <c r="U592" i="2"/>
  <c r="AA592" i="2" s="1"/>
  <c r="D599" i="4"/>
  <c r="E598" i="4"/>
  <c r="K598" i="4"/>
  <c r="N598" i="4"/>
  <c r="Q598" i="4"/>
  <c r="AF594" i="4"/>
  <c r="AO592" i="4"/>
  <c r="AP592" i="4" s="1"/>
  <c r="T597" i="4"/>
  <c r="AK597" i="4"/>
  <c r="AM597" i="4" s="1"/>
  <c r="AA595" i="4"/>
  <c r="AL593" i="4"/>
  <c r="AN593" i="4" s="1"/>
  <c r="AI593" i="4"/>
  <c r="BH590" i="4"/>
  <c r="BG590" i="4"/>
  <c r="BL590" i="4" s="1"/>
  <c r="W596" i="4"/>
  <c r="V596" i="4"/>
  <c r="U596" i="4"/>
  <c r="AJ593" i="4"/>
  <c r="AG594" i="4"/>
  <c r="AJ589" i="2"/>
  <c r="AH589" i="2"/>
  <c r="AK593" i="2"/>
  <c r="AM593" i="2" s="1"/>
  <c r="AI589" i="2"/>
  <c r="AL589" i="2"/>
  <c r="AN589" i="2" s="1"/>
  <c r="AO589" i="2" s="1"/>
  <c r="Z593" i="2"/>
  <c r="AF590" i="2"/>
  <c r="U593" i="2"/>
  <c r="V593" i="2"/>
  <c r="AG590" i="2"/>
  <c r="AE590" i="2"/>
  <c r="AT587" i="2"/>
  <c r="AU587" i="2"/>
  <c r="AY586" i="2"/>
  <c r="BC586" i="2"/>
  <c r="BF586" i="2" s="1"/>
  <c r="BK586" i="2" s="1"/>
  <c r="AZ586" i="2"/>
  <c r="BA586" i="2"/>
  <c r="AW588" i="2"/>
  <c r="BD588" i="2" s="1"/>
  <c r="BI588" i="2" s="1"/>
  <c r="AX588" i="2"/>
  <c r="BE588" i="2" s="1"/>
  <c r="BJ588" i="2" s="1"/>
  <c r="AV588" i="2"/>
  <c r="AQ587" i="2"/>
  <c r="AR587" i="2"/>
  <c r="AP587" i="2"/>
  <c r="E594" i="2"/>
  <c r="K594" i="2" s="1"/>
  <c r="AB591" i="2"/>
  <c r="AC591" i="2"/>
  <c r="AD591" i="2"/>
  <c r="AR589" i="2" l="1"/>
  <c r="AJ590" i="2"/>
  <c r="BB590" i="4"/>
  <c r="AJ594" i="4"/>
  <c r="AH594" i="4"/>
  <c r="AZ591" i="4"/>
  <c r="BA591" i="4"/>
  <c r="AY591" i="4"/>
  <c r="AR592" i="4"/>
  <c r="AS592" i="4"/>
  <c r="Z598" i="4"/>
  <c r="AQ592" i="4"/>
  <c r="AL594" i="4"/>
  <c r="AN594" i="4" s="1"/>
  <c r="E599" i="4"/>
  <c r="K599" i="4" s="1"/>
  <c r="N599" i="4"/>
  <c r="T598" i="4"/>
  <c r="AK598" i="4"/>
  <c r="AM598" i="4" s="1"/>
  <c r="BF591" i="4"/>
  <c r="BK591" i="4" s="1"/>
  <c r="BH591" i="4"/>
  <c r="BG591" i="4"/>
  <c r="BL591" i="4" s="1"/>
  <c r="AB595" i="4"/>
  <c r="AC595" i="4"/>
  <c r="AD595" i="4"/>
  <c r="AT592" i="4"/>
  <c r="AU592" i="4"/>
  <c r="AX592" i="4" s="1"/>
  <c r="BE592" i="4" s="1"/>
  <c r="BJ592" i="4" s="1"/>
  <c r="AA596" i="4"/>
  <c r="AO593" i="4"/>
  <c r="AT593" i="4" s="1"/>
  <c r="AI594" i="4"/>
  <c r="W597" i="4"/>
  <c r="U597" i="4"/>
  <c r="V597" i="4"/>
  <c r="AA593" i="2"/>
  <c r="AD593" i="2" s="1"/>
  <c r="AH590" i="2"/>
  <c r="AI590" i="2"/>
  <c r="N594" i="2"/>
  <c r="AK594" i="2" s="1"/>
  <c r="AM594" i="2" s="1"/>
  <c r="D595" i="2"/>
  <c r="E595" i="2" s="1"/>
  <c r="N595" i="2" s="1"/>
  <c r="AL590" i="2"/>
  <c r="AN590" i="2" s="1"/>
  <c r="AO590" i="2" s="1"/>
  <c r="AP590" i="2" s="1"/>
  <c r="Q594" i="2"/>
  <c r="Z594" i="2" s="1"/>
  <c r="BB586" i="2"/>
  <c r="AT589" i="2"/>
  <c r="AG591" i="2"/>
  <c r="AS589" i="2"/>
  <c r="AU589" i="2"/>
  <c r="AF591" i="2"/>
  <c r="BA588" i="2"/>
  <c r="AZ588" i="2"/>
  <c r="BC588" i="2"/>
  <c r="BF588" i="2" s="1"/>
  <c r="BK588" i="2" s="1"/>
  <c r="AY588" i="2"/>
  <c r="AP589" i="2"/>
  <c r="AE591" i="2"/>
  <c r="AV587" i="2"/>
  <c r="AX587" i="2"/>
  <c r="BE587" i="2" s="1"/>
  <c r="BJ587" i="2" s="1"/>
  <c r="AW587" i="2"/>
  <c r="BD587" i="2" s="1"/>
  <c r="BI587" i="2" s="1"/>
  <c r="BG586" i="2"/>
  <c r="BL586" i="2" s="1"/>
  <c r="BH586" i="2"/>
  <c r="AC592" i="2"/>
  <c r="AB592" i="2"/>
  <c r="AD592" i="2"/>
  <c r="AQ589" i="2"/>
  <c r="AX589" i="2" l="1"/>
  <c r="BE589" i="2" s="1"/>
  <c r="BJ589" i="2" s="1"/>
  <c r="BB591" i="4"/>
  <c r="AC593" i="2"/>
  <c r="AB593" i="2"/>
  <c r="AS593" i="4"/>
  <c r="AR593" i="4"/>
  <c r="AG595" i="4"/>
  <c r="AP593" i="4"/>
  <c r="AA597" i="4"/>
  <c r="AU593" i="4"/>
  <c r="AQ593" i="4"/>
  <c r="AV592" i="4"/>
  <c r="AB596" i="4"/>
  <c r="AC596" i="4"/>
  <c r="AD596" i="4"/>
  <c r="W598" i="4"/>
  <c r="U598" i="4"/>
  <c r="V598" i="4"/>
  <c r="Q599" i="4"/>
  <c r="Z599" i="4" s="1"/>
  <c r="D600" i="4"/>
  <c r="AW592" i="4"/>
  <c r="BD592" i="4" s="1"/>
  <c r="BI592" i="4" s="1"/>
  <c r="AF595" i="4"/>
  <c r="T599" i="4"/>
  <c r="AK599" i="4"/>
  <c r="AM599" i="4" s="1"/>
  <c r="AO594" i="4"/>
  <c r="AU594" i="4" s="1"/>
  <c r="AE595" i="4"/>
  <c r="Q595" i="2"/>
  <c r="T594" i="2"/>
  <c r="V594" i="2" s="1"/>
  <c r="D596" i="2"/>
  <c r="E596" i="2" s="1"/>
  <c r="K595" i="2"/>
  <c r="AV589" i="2"/>
  <c r="BC589" i="2" s="1"/>
  <c r="AW589" i="2"/>
  <c r="BD589" i="2" s="1"/>
  <c r="BI589" i="2" s="1"/>
  <c r="AG592" i="2"/>
  <c r="AR590" i="2"/>
  <c r="AS590" i="2"/>
  <c r="AT590" i="2"/>
  <c r="AZ587" i="2"/>
  <c r="BC587" i="2"/>
  <c r="BF587" i="2" s="1"/>
  <c r="BK587" i="2" s="1"/>
  <c r="BA587" i="2"/>
  <c r="AY587" i="2"/>
  <c r="AU590" i="2"/>
  <c r="BG588" i="2"/>
  <c r="BL588" i="2" s="1"/>
  <c r="BH588" i="2"/>
  <c r="AE592" i="2"/>
  <c r="AF592" i="2"/>
  <c r="AL591" i="2"/>
  <c r="AN591" i="2" s="1"/>
  <c r="AI591" i="2"/>
  <c r="AQ590" i="2"/>
  <c r="BB588" i="2"/>
  <c r="AH591" i="2"/>
  <c r="AJ591" i="2"/>
  <c r="AG593" i="2" l="1"/>
  <c r="W594" i="2"/>
  <c r="AF593" i="2"/>
  <c r="AE593" i="2"/>
  <c r="AJ593" i="2" s="1"/>
  <c r="AS594" i="4"/>
  <c r="AW593" i="4"/>
  <c r="BD593" i="4" s="1"/>
  <c r="BI593" i="4" s="1"/>
  <c r="AV593" i="4"/>
  <c r="AX593" i="4"/>
  <c r="BE593" i="4" s="1"/>
  <c r="BJ593" i="4" s="1"/>
  <c r="AT594" i="4"/>
  <c r="AJ595" i="4"/>
  <c r="AF596" i="4"/>
  <c r="AQ594" i="4"/>
  <c r="AR594" i="4"/>
  <c r="AX594" i="4" s="1"/>
  <c r="BE594" i="4" s="1"/>
  <c r="BJ594" i="4" s="1"/>
  <c r="AA598" i="4"/>
  <c r="BA592" i="4"/>
  <c r="AZ592" i="4"/>
  <c r="AY592" i="4"/>
  <c r="BC592" i="4"/>
  <c r="AB597" i="4"/>
  <c r="AC597" i="4"/>
  <c r="AD597" i="4"/>
  <c r="W599" i="4"/>
  <c r="V599" i="4"/>
  <c r="U599" i="4"/>
  <c r="E600" i="4"/>
  <c r="D601" i="4" s="1"/>
  <c r="K600" i="4"/>
  <c r="N600" i="4"/>
  <c r="AE596" i="4"/>
  <c r="BC593" i="4"/>
  <c r="AH595" i="4"/>
  <c r="Z595" i="2"/>
  <c r="AL595" i="4"/>
  <c r="AN595" i="4" s="1"/>
  <c r="AI595" i="4"/>
  <c r="AP594" i="4"/>
  <c r="AG596" i="4"/>
  <c r="AH596" i="4" s="1"/>
  <c r="K596" i="2"/>
  <c r="N596" i="2"/>
  <c r="U594" i="2"/>
  <c r="AA594" i="2" s="1"/>
  <c r="BF589" i="2"/>
  <c r="BK589" i="2" s="1"/>
  <c r="T595" i="2"/>
  <c r="V595" i="2" s="1"/>
  <c r="AK595" i="2"/>
  <c r="AM595" i="2" s="1"/>
  <c r="D597" i="2"/>
  <c r="AV590" i="2"/>
  <c r="BC590" i="2" s="1"/>
  <c r="AJ592" i="2"/>
  <c r="AY589" i="2"/>
  <c r="BA589" i="2"/>
  <c r="AZ589" i="2"/>
  <c r="AH593" i="2"/>
  <c r="BH589" i="2"/>
  <c r="BG589" i="2"/>
  <c r="BL589" i="2" s="1"/>
  <c r="AO591" i="2"/>
  <c r="AT591" i="2" s="1"/>
  <c r="BB587" i="2"/>
  <c r="AH592" i="2"/>
  <c r="AW590" i="2"/>
  <c r="BD590" i="2" s="1"/>
  <c r="BI590" i="2" s="1"/>
  <c r="E597" i="2"/>
  <c r="D598" i="2" s="1"/>
  <c r="AX590" i="2"/>
  <c r="BE590" i="2" s="1"/>
  <c r="BJ590" i="2" s="1"/>
  <c r="AL592" i="2"/>
  <c r="AN592" i="2" s="1"/>
  <c r="AI592" i="2"/>
  <c r="AL593" i="2"/>
  <c r="AN593" i="2" s="1"/>
  <c r="AI593" i="2"/>
  <c r="BH587" i="2"/>
  <c r="BG587" i="2"/>
  <c r="BL587" i="2" s="1"/>
  <c r="Q596" i="2"/>
  <c r="Z596" i="2" s="1"/>
  <c r="AW594" i="4" l="1"/>
  <c r="BD594" i="4" s="1"/>
  <c r="BI594" i="4" s="1"/>
  <c r="AV594" i="4"/>
  <c r="BC594" i="4" s="1"/>
  <c r="AZ593" i="4"/>
  <c r="BB592" i="4"/>
  <c r="BA593" i="4"/>
  <c r="U595" i="2"/>
  <c r="AY593" i="4"/>
  <c r="AE597" i="4"/>
  <c r="E601" i="4"/>
  <c r="K601" i="4" s="1"/>
  <c r="AL596" i="4"/>
  <c r="AN596" i="4" s="1"/>
  <c r="AI596" i="4"/>
  <c r="T600" i="4"/>
  <c r="AK600" i="4"/>
  <c r="AM600" i="4" s="1"/>
  <c r="AA599" i="4"/>
  <c r="AF597" i="4"/>
  <c r="BG592" i="4"/>
  <c r="BL592" i="4" s="1"/>
  <c r="BF592" i="4"/>
  <c r="BK592" i="4" s="1"/>
  <c r="BH592" i="4"/>
  <c r="AJ596" i="4"/>
  <c r="AO595" i="4"/>
  <c r="AP595" i="4" s="1"/>
  <c r="BH593" i="4"/>
  <c r="BG593" i="4"/>
  <c r="BL593" i="4" s="1"/>
  <c r="BF593" i="4"/>
  <c r="BK593" i="4" s="1"/>
  <c r="AB598" i="4"/>
  <c r="AC598" i="4"/>
  <c r="AD598" i="4"/>
  <c r="Q600" i="4"/>
  <c r="Z600" i="4" s="1"/>
  <c r="AG597" i="4"/>
  <c r="W595" i="2"/>
  <c r="AK596" i="2"/>
  <c r="AM596" i="2" s="1"/>
  <c r="T596" i="2"/>
  <c r="V596" i="2" s="1"/>
  <c r="N597" i="2"/>
  <c r="BF590" i="2"/>
  <c r="BK590" i="2" s="1"/>
  <c r="BB589" i="2"/>
  <c r="AS591" i="2"/>
  <c r="AR591" i="2"/>
  <c r="AP591" i="2"/>
  <c r="AQ591" i="2"/>
  <c r="AZ590" i="2"/>
  <c r="E598" i="2"/>
  <c r="D599" i="2" s="1"/>
  <c r="BA590" i="2"/>
  <c r="AO592" i="2"/>
  <c r="AS592" i="2" s="1"/>
  <c r="K597" i="2"/>
  <c r="AY590" i="2"/>
  <c r="AO593" i="2"/>
  <c r="AS593" i="2" s="1"/>
  <c r="AB594" i="2"/>
  <c r="AC594" i="2"/>
  <c r="AD594" i="2"/>
  <c r="Q597" i="2"/>
  <c r="AU591" i="2"/>
  <c r="W596" i="2"/>
  <c r="BG590" i="2"/>
  <c r="BL590" i="2" s="1"/>
  <c r="BH590" i="2"/>
  <c r="AZ594" i="4" l="1"/>
  <c r="AH597" i="4"/>
  <c r="BA594" i="4"/>
  <c r="AY594" i="4"/>
  <c r="AA595" i="2"/>
  <c r="AJ597" i="4"/>
  <c r="BB593" i="4"/>
  <c r="AI597" i="4"/>
  <c r="AQ595" i="4"/>
  <c r="AE598" i="4"/>
  <c r="AR595" i="4"/>
  <c r="AO596" i="4"/>
  <c r="AP596" i="4" s="1"/>
  <c r="Q601" i="4"/>
  <c r="Z601" i="4" s="1"/>
  <c r="AG598" i="4"/>
  <c r="AU595" i="4"/>
  <c r="AT595" i="4"/>
  <c r="AL597" i="4"/>
  <c r="AN597" i="4" s="1"/>
  <c r="W600" i="4"/>
  <c r="U600" i="4"/>
  <c r="V600" i="4"/>
  <c r="N601" i="4"/>
  <c r="D602" i="4"/>
  <c r="BG594" i="4"/>
  <c r="BL594" i="4" s="1"/>
  <c r="BF594" i="4"/>
  <c r="BK594" i="4" s="1"/>
  <c r="BH594" i="4"/>
  <c r="AF598" i="4"/>
  <c r="AS595" i="4"/>
  <c r="AB599" i="4"/>
  <c r="AC599" i="4"/>
  <c r="AD599" i="4"/>
  <c r="U596" i="2"/>
  <c r="AK597" i="2"/>
  <c r="AM597" i="2" s="1"/>
  <c r="AX591" i="2"/>
  <c r="BE591" i="2" s="1"/>
  <c r="BJ591" i="2" s="1"/>
  <c r="Q598" i="2"/>
  <c r="Z597" i="2"/>
  <c r="T597" i="2"/>
  <c r="V597" i="2" s="1"/>
  <c r="BB590" i="2"/>
  <c r="AU593" i="2"/>
  <c r="AR593" i="2"/>
  <c r="AV591" i="2"/>
  <c r="AQ593" i="2"/>
  <c r="AF594" i="2"/>
  <c r="AP593" i="2"/>
  <c r="AT592" i="2"/>
  <c r="AU592" i="2"/>
  <c r="AW591" i="2"/>
  <c r="BD591" i="2" s="1"/>
  <c r="BI591" i="2" s="1"/>
  <c r="N598" i="2"/>
  <c r="AQ592" i="2"/>
  <c r="AC595" i="2"/>
  <c r="AB595" i="2"/>
  <c r="AD595" i="2"/>
  <c r="AR592" i="2"/>
  <c r="E599" i="2"/>
  <c r="N599" i="2" s="1"/>
  <c r="AE594" i="2"/>
  <c r="AA596" i="2"/>
  <c r="AG594" i="2"/>
  <c r="AT593" i="2"/>
  <c r="AP592" i="2"/>
  <c r="K598" i="2"/>
  <c r="BB594" i="4" l="1"/>
  <c r="AS596" i="4"/>
  <c r="AU596" i="4"/>
  <c r="AQ596" i="4"/>
  <c r="AF599" i="4"/>
  <c r="AX595" i="4"/>
  <c r="BE595" i="4" s="1"/>
  <c r="BJ595" i="4" s="1"/>
  <c r="AJ598" i="4"/>
  <c r="AG599" i="4"/>
  <c r="AA600" i="4"/>
  <c r="AR596" i="4"/>
  <c r="AV595" i="4"/>
  <c r="AL598" i="4"/>
  <c r="AN598" i="4" s="1"/>
  <c r="E602" i="4"/>
  <c r="D603" i="4" s="1"/>
  <c r="K602" i="4"/>
  <c r="N602" i="4"/>
  <c r="AH598" i="4"/>
  <c r="AW595" i="4"/>
  <c r="BD595" i="4" s="1"/>
  <c r="BI595" i="4" s="1"/>
  <c r="AE599" i="4"/>
  <c r="T601" i="4"/>
  <c r="AK601" i="4"/>
  <c r="AM601" i="4" s="1"/>
  <c r="AO597" i="4"/>
  <c r="AR597" i="4" s="1"/>
  <c r="AT596" i="4"/>
  <c r="AI598" i="4"/>
  <c r="Z598" i="2"/>
  <c r="U597" i="2"/>
  <c r="W597" i="2"/>
  <c r="AW593" i="2"/>
  <c r="BD593" i="2" s="1"/>
  <c r="BI593" i="2" s="1"/>
  <c r="AH594" i="2"/>
  <c r="AZ591" i="2"/>
  <c r="AY591" i="2"/>
  <c r="AV593" i="2"/>
  <c r="BC593" i="2" s="1"/>
  <c r="BF593" i="2" s="1"/>
  <c r="BK593" i="2" s="1"/>
  <c r="AG595" i="2"/>
  <c r="BA591" i="2"/>
  <c r="AX593" i="2"/>
  <c r="BE593" i="2" s="1"/>
  <c r="BJ593" i="2" s="1"/>
  <c r="BC591" i="2"/>
  <c r="D600" i="2"/>
  <c r="AE595" i="2"/>
  <c r="AK598" i="2"/>
  <c r="AM598" i="2" s="1"/>
  <c r="AC596" i="2"/>
  <c r="AB596" i="2"/>
  <c r="AD596" i="2"/>
  <c r="AJ594" i="2"/>
  <c r="AL594" i="2"/>
  <c r="AN594" i="2" s="1"/>
  <c r="AI594" i="2"/>
  <c r="K599" i="2"/>
  <c r="AK599" i="2" s="1"/>
  <c r="AM599" i="2" s="1"/>
  <c r="AX592" i="2"/>
  <c r="BE592" i="2" s="1"/>
  <c r="BJ592" i="2" s="1"/>
  <c r="AW592" i="2"/>
  <c r="BD592" i="2" s="1"/>
  <c r="BI592" i="2" s="1"/>
  <c r="AV592" i="2"/>
  <c r="AF595" i="2"/>
  <c r="T598" i="2"/>
  <c r="Q599" i="2"/>
  <c r="AJ599" i="4" l="1"/>
  <c r="AT597" i="4"/>
  <c r="AQ597" i="4"/>
  <c r="AP597" i="4"/>
  <c r="AS597" i="4"/>
  <c r="AU597" i="4"/>
  <c r="AH599" i="4"/>
  <c r="D604" i="4"/>
  <c r="E603" i="4"/>
  <c r="N603" i="4" s="1"/>
  <c r="K603" i="4"/>
  <c r="Q603" i="4"/>
  <c r="W601" i="4"/>
  <c r="V601" i="4"/>
  <c r="U601" i="4"/>
  <c r="T602" i="4"/>
  <c r="AK602" i="4"/>
  <c r="AM602" i="4" s="1"/>
  <c r="AO598" i="4"/>
  <c r="AS598" i="4" s="1"/>
  <c r="BA595" i="4"/>
  <c r="AY595" i="4"/>
  <c r="BC595" i="4"/>
  <c r="AZ595" i="4"/>
  <c r="AB600" i="4"/>
  <c r="AC600" i="4"/>
  <c r="AD600" i="4"/>
  <c r="AL599" i="4"/>
  <c r="AN599" i="4" s="1"/>
  <c r="AI599" i="4"/>
  <c r="Q602" i="4"/>
  <c r="Z602" i="4" s="1"/>
  <c r="AW596" i="4"/>
  <c r="BD596" i="4" s="1"/>
  <c r="BI596" i="4" s="1"/>
  <c r="AV596" i="4"/>
  <c r="AX596" i="4"/>
  <c r="BE596" i="4" s="1"/>
  <c r="BJ596" i="4" s="1"/>
  <c r="AA597" i="2"/>
  <c r="AC597" i="2" s="1"/>
  <c r="AH595" i="2"/>
  <c r="BH591" i="2"/>
  <c r="BF591" i="2"/>
  <c r="BK591" i="2" s="1"/>
  <c r="AZ593" i="2"/>
  <c r="BA593" i="2"/>
  <c r="AY593" i="2"/>
  <c r="BB591" i="2"/>
  <c r="BG591" i="2"/>
  <c r="BL591" i="2" s="1"/>
  <c r="AF596" i="2"/>
  <c r="Z599" i="2"/>
  <c r="T599" i="2"/>
  <c r="W598" i="2"/>
  <c r="U598" i="2"/>
  <c r="V598" i="2"/>
  <c r="AZ592" i="2"/>
  <c r="AY592" i="2"/>
  <c r="BC592" i="2"/>
  <c r="BF592" i="2" s="1"/>
  <c r="BK592" i="2" s="1"/>
  <c r="BA592" i="2"/>
  <c r="AG596" i="2"/>
  <c r="AJ595" i="2"/>
  <c r="AL595" i="2"/>
  <c r="AN595" i="2" s="1"/>
  <c r="AI595" i="2"/>
  <c r="BH593" i="2"/>
  <c r="BG593" i="2"/>
  <c r="BL593" i="2" s="1"/>
  <c r="AO594" i="2"/>
  <c r="AP594" i="2" s="1"/>
  <c r="AE596" i="2"/>
  <c r="E600" i="2"/>
  <c r="K600" i="2" s="1"/>
  <c r="D601" i="2"/>
  <c r="AB597" i="2" l="1"/>
  <c r="AW597" i="4"/>
  <c r="BD597" i="4" s="1"/>
  <c r="BI597" i="4" s="1"/>
  <c r="AX597" i="4"/>
  <c r="BE597" i="4" s="1"/>
  <c r="BJ597" i="4" s="1"/>
  <c r="AV597" i="4"/>
  <c r="BC597" i="4" s="1"/>
  <c r="AQ598" i="4"/>
  <c r="AP598" i="4"/>
  <c r="AR598" i="4"/>
  <c r="Z603" i="4"/>
  <c r="BB595" i="4"/>
  <c r="AE600" i="4"/>
  <c r="T603" i="4"/>
  <c r="AK603" i="4"/>
  <c r="AM603" i="4" s="1"/>
  <c r="AO599" i="4"/>
  <c r="AU599" i="4" s="1"/>
  <c r="AU598" i="4"/>
  <c r="AT598" i="4"/>
  <c r="AA601" i="4"/>
  <c r="W602" i="4"/>
  <c r="U602" i="4"/>
  <c r="V602" i="4"/>
  <c r="E604" i="4"/>
  <c r="D605" i="4" s="1"/>
  <c r="N604" i="4"/>
  <c r="AD597" i="2"/>
  <c r="AF597" i="2" s="1"/>
  <c r="BC596" i="4"/>
  <c r="AY596" i="4"/>
  <c r="BA596" i="4"/>
  <c r="AZ596" i="4"/>
  <c r="AG600" i="4"/>
  <c r="AZ597" i="4"/>
  <c r="AF600" i="4"/>
  <c r="BH595" i="4"/>
  <c r="BF595" i="4"/>
  <c r="BK595" i="4" s="1"/>
  <c r="BG595" i="4"/>
  <c r="BL595" i="4" s="1"/>
  <c r="N600" i="2"/>
  <c r="AK600" i="2" s="1"/>
  <c r="AM600" i="2" s="1"/>
  <c r="Q600" i="2"/>
  <c r="Z600" i="2" s="1"/>
  <c r="BB593" i="2"/>
  <c r="AJ596" i="2"/>
  <c r="AR594" i="2"/>
  <c r="BB592" i="2"/>
  <c r="AU594" i="2"/>
  <c r="AQ594" i="2"/>
  <c r="AI596" i="2"/>
  <c r="AH596" i="2"/>
  <c r="V599" i="2"/>
  <c r="U599" i="2"/>
  <c r="W599" i="2"/>
  <c r="E601" i="2"/>
  <c r="Q601" i="2" s="1"/>
  <c r="D602" i="2"/>
  <c r="AS594" i="2"/>
  <c r="AL596" i="2"/>
  <c r="AN596" i="2" s="1"/>
  <c r="AT594" i="2"/>
  <c r="AO595" i="2"/>
  <c r="AU595" i="2" s="1"/>
  <c r="BG592" i="2"/>
  <c r="BL592" i="2" s="1"/>
  <c r="BH592" i="2"/>
  <c r="AA598" i="2"/>
  <c r="BA597" i="4" l="1"/>
  <c r="AY597" i="4"/>
  <c r="AJ600" i="4"/>
  <c r="AX598" i="4"/>
  <c r="BE598" i="4" s="1"/>
  <c r="BJ598" i="4" s="1"/>
  <c r="AI600" i="4"/>
  <c r="AV598" i="4"/>
  <c r="BC598" i="4" s="1"/>
  <c r="AW598" i="4"/>
  <c r="BD598" i="4" s="1"/>
  <c r="BI598" i="4" s="1"/>
  <c r="AQ599" i="4"/>
  <c r="AR599" i="4"/>
  <c r="AX599" i="4" s="1"/>
  <c r="BE599" i="4" s="1"/>
  <c r="BJ599" i="4" s="1"/>
  <c r="AG597" i="2"/>
  <c r="AT599" i="4"/>
  <c r="AE597" i="2"/>
  <c r="AL597" i="2" s="1"/>
  <c r="AN597" i="2" s="1"/>
  <c r="BB596" i="4"/>
  <c r="T600" i="2"/>
  <c r="AP599" i="4"/>
  <c r="BB597" i="4"/>
  <c r="E605" i="4"/>
  <c r="D606" i="4" s="1"/>
  <c r="Q605" i="4"/>
  <c r="AL600" i="4"/>
  <c r="AN600" i="4" s="1"/>
  <c r="BF597" i="4"/>
  <c r="BK597" i="4" s="1"/>
  <c r="BH597" i="4"/>
  <c r="BG597" i="4"/>
  <c r="BL597" i="4" s="1"/>
  <c r="AH600" i="4"/>
  <c r="BG596" i="4"/>
  <c r="BL596" i="4" s="1"/>
  <c r="BH596" i="4"/>
  <c r="BF596" i="4"/>
  <c r="BK596" i="4" s="1"/>
  <c r="K604" i="4"/>
  <c r="T604" i="4" s="1"/>
  <c r="AA602" i="4"/>
  <c r="Q604" i="4"/>
  <c r="AB601" i="4"/>
  <c r="AC601" i="4"/>
  <c r="AD601" i="4"/>
  <c r="AS599" i="4"/>
  <c r="W603" i="4"/>
  <c r="V603" i="4"/>
  <c r="U603" i="4"/>
  <c r="K601" i="2"/>
  <c r="Z601" i="2" s="1"/>
  <c r="N601" i="2"/>
  <c r="AV594" i="2"/>
  <c r="BC594" i="2" s="1"/>
  <c r="AX594" i="2"/>
  <c r="BE594" i="2" s="1"/>
  <c r="BJ594" i="2" s="1"/>
  <c r="AH597" i="2"/>
  <c r="AW594" i="2"/>
  <c r="BD594" i="2" s="1"/>
  <c r="BI594" i="2" s="1"/>
  <c r="AS595" i="2"/>
  <c r="AQ595" i="2"/>
  <c r="AP595" i="2"/>
  <c r="AA599" i="2"/>
  <c r="V600" i="2"/>
  <c r="U600" i="2"/>
  <c r="W600" i="2"/>
  <c r="AO596" i="2"/>
  <c r="AS596" i="2" s="1"/>
  <c r="E602" i="2"/>
  <c r="N602" i="2" s="1"/>
  <c r="AC598" i="2"/>
  <c r="AB598" i="2"/>
  <c r="AD598" i="2"/>
  <c r="AR595" i="2"/>
  <c r="AT595" i="2"/>
  <c r="AI597" i="2" l="1"/>
  <c r="AJ597" i="2"/>
  <c r="AW599" i="4"/>
  <c r="BD599" i="4" s="1"/>
  <c r="BI599" i="4" s="1"/>
  <c r="AY598" i="4"/>
  <c r="BA598" i="4"/>
  <c r="AZ598" i="4"/>
  <c r="AV599" i="4"/>
  <c r="BA599" i="4" s="1"/>
  <c r="Z604" i="4"/>
  <c r="AK604" i="4"/>
  <c r="AM604" i="4" s="1"/>
  <c r="AF601" i="4"/>
  <c r="E606" i="4"/>
  <c r="D607" i="4" s="1"/>
  <c r="K606" i="4"/>
  <c r="N606" i="4"/>
  <c r="AE601" i="4"/>
  <c r="AB602" i="4"/>
  <c r="AC602" i="4"/>
  <c r="AD602" i="4"/>
  <c r="N605" i="4"/>
  <c r="BG598" i="4"/>
  <c r="BL598" i="4" s="1"/>
  <c r="BF598" i="4"/>
  <c r="BK598" i="4" s="1"/>
  <c r="BH598" i="4"/>
  <c r="W604" i="4"/>
  <c r="U604" i="4"/>
  <c r="V604" i="4"/>
  <c r="AA603" i="4"/>
  <c r="AG601" i="4"/>
  <c r="AO600" i="4"/>
  <c r="AP600" i="4" s="1"/>
  <c r="K605" i="4"/>
  <c r="Z605" i="4" s="1"/>
  <c r="T601" i="2"/>
  <c r="V601" i="2" s="1"/>
  <c r="AK601" i="2"/>
  <c r="AM601" i="2" s="1"/>
  <c r="BF594" i="2"/>
  <c r="BK594" i="2" s="1"/>
  <c r="AZ594" i="2"/>
  <c r="D603" i="2"/>
  <c r="Q602" i="2"/>
  <c r="BA594" i="2"/>
  <c r="AY594" i="2"/>
  <c r="AE598" i="2"/>
  <c r="AP596" i="2"/>
  <c r="AU596" i="2"/>
  <c r="AO597" i="2"/>
  <c r="AR597" i="2" s="1"/>
  <c r="K602" i="2"/>
  <c r="AK602" i="2" s="1"/>
  <c r="AM602" i="2" s="1"/>
  <c r="AT596" i="2"/>
  <c r="AA600" i="2"/>
  <c r="AC599" i="2"/>
  <c r="AB599" i="2"/>
  <c r="AD599" i="2"/>
  <c r="BH594" i="2"/>
  <c r="BG594" i="2"/>
  <c r="BL594" i="2" s="1"/>
  <c r="E603" i="2"/>
  <c r="N603" i="2" s="1"/>
  <c r="AX595" i="2"/>
  <c r="BE595" i="2" s="1"/>
  <c r="BJ595" i="2" s="1"/>
  <c r="AV595" i="2"/>
  <c r="AF598" i="2"/>
  <c r="AG598" i="2"/>
  <c r="AR596" i="2"/>
  <c r="AQ596" i="2"/>
  <c r="AW595" i="2"/>
  <c r="BD595" i="2" s="1"/>
  <c r="BI595" i="2" s="1"/>
  <c r="U601" i="2" l="1"/>
  <c r="BB598" i="4"/>
  <c r="BC599" i="4"/>
  <c r="BH599" i="4" s="1"/>
  <c r="AY599" i="4"/>
  <c r="AZ599" i="4"/>
  <c r="AR600" i="4"/>
  <c r="W601" i="2"/>
  <c r="AS600" i="4"/>
  <c r="AG602" i="4"/>
  <c r="AQ600" i="4"/>
  <c r="AT600" i="4"/>
  <c r="AU600" i="4"/>
  <c r="AH601" i="4"/>
  <c r="E607" i="4"/>
  <c r="N607" i="4" s="1"/>
  <c r="Q607" i="4"/>
  <c r="T605" i="4"/>
  <c r="AK605" i="4"/>
  <c r="AM605" i="4" s="1"/>
  <c r="AE602" i="4"/>
  <c r="AL601" i="4"/>
  <c r="AN601" i="4" s="1"/>
  <c r="AI601" i="4"/>
  <c r="T606" i="4"/>
  <c r="AK606" i="4"/>
  <c r="AM606" i="4" s="1"/>
  <c r="AJ601" i="4"/>
  <c r="AA604" i="4"/>
  <c r="AB603" i="4"/>
  <c r="AC603" i="4"/>
  <c r="AD603" i="4"/>
  <c r="AF602" i="4"/>
  <c r="Q606" i="4"/>
  <c r="Z606" i="4" s="1"/>
  <c r="Q603" i="2"/>
  <c r="AJ598" i="2"/>
  <c r="BB594" i="2"/>
  <c r="AQ597" i="2"/>
  <c r="AU597" i="2"/>
  <c r="AL598" i="2"/>
  <c r="AN598" i="2" s="1"/>
  <c r="AF599" i="2"/>
  <c r="AX596" i="2"/>
  <c r="BE596" i="2" s="1"/>
  <c r="BJ596" i="2" s="1"/>
  <c r="AW596" i="2"/>
  <c r="BD596" i="2" s="1"/>
  <c r="BI596" i="2" s="1"/>
  <c r="AV596" i="2"/>
  <c r="AH598" i="2"/>
  <c r="D604" i="2"/>
  <c r="AE599" i="2"/>
  <c r="AP597" i="2"/>
  <c r="AA601" i="2"/>
  <c r="AI598" i="2"/>
  <c r="AX597" i="2"/>
  <c r="BE597" i="2" s="1"/>
  <c r="BJ597" i="2" s="1"/>
  <c r="Z602" i="2"/>
  <c r="BC595" i="2"/>
  <c r="BF595" i="2" s="1"/>
  <c r="BK595" i="2" s="1"/>
  <c r="BA595" i="2"/>
  <c r="AY595" i="2"/>
  <c r="AZ595" i="2"/>
  <c r="K603" i="2"/>
  <c r="T603" i="2" s="1"/>
  <c r="AG599" i="2"/>
  <c r="AC600" i="2"/>
  <c r="AB600" i="2"/>
  <c r="AD600" i="2"/>
  <c r="AT597" i="2"/>
  <c r="AS597" i="2"/>
  <c r="T602" i="2"/>
  <c r="BF599" i="4" l="1"/>
  <c r="BK599" i="4" s="1"/>
  <c r="BG599" i="4"/>
  <c r="BL599" i="4" s="1"/>
  <c r="BB599" i="4"/>
  <c r="AX600" i="4"/>
  <c r="BE600" i="4" s="1"/>
  <c r="BJ600" i="4" s="1"/>
  <c r="AV600" i="4"/>
  <c r="BC600" i="4" s="1"/>
  <c r="AW600" i="4"/>
  <c r="BD600" i="4" s="1"/>
  <c r="BI600" i="4" s="1"/>
  <c r="AE603" i="4"/>
  <c r="AJ602" i="4"/>
  <c r="AF603" i="4"/>
  <c r="W606" i="4"/>
  <c r="U606" i="4"/>
  <c r="V606" i="4"/>
  <c r="AL602" i="4"/>
  <c r="AN602" i="4" s="1"/>
  <c r="AI602" i="4"/>
  <c r="K607" i="4"/>
  <c r="Z607" i="4" s="1"/>
  <c r="AB604" i="4"/>
  <c r="AC604" i="4"/>
  <c r="AD604" i="4"/>
  <c r="AH602" i="4"/>
  <c r="W605" i="4"/>
  <c r="U605" i="4"/>
  <c r="V605" i="4"/>
  <c r="D608" i="4"/>
  <c r="AG603" i="4"/>
  <c r="AO601" i="4"/>
  <c r="AT601" i="4" s="1"/>
  <c r="AV597" i="2"/>
  <c r="BC597" i="2" s="1"/>
  <c r="AJ599" i="2"/>
  <c r="AW597" i="2"/>
  <c r="BD597" i="2" s="1"/>
  <c r="BI597" i="2" s="1"/>
  <c r="AO598" i="2"/>
  <c r="AU598" i="2" s="1"/>
  <c r="AE600" i="2"/>
  <c r="AH599" i="2"/>
  <c r="V603" i="2"/>
  <c r="W603" i="2"/>
  <c r="U603" i="2"/>
  <c r="U602" i="2"/>
  <c r="V602" i="2"/>
  <c r="W602" i="2"/>
  <c r="AF600" i="2"/>
  <c r="BB595" i="2"/>
  <c r="AK603" i="2"/>
  <c r="AM603" i="2" s="1"/>
  <c r="AC601" i="2"/>
  <c r="AB601" i="2"/>
  <c r="AD601" i="2"/>
  <c r="BA596" i="2"/>
  <c r="AZ596" i="2"/>
  <c r="AY596" i="2"/>
  <c r="BC596" i="2"/>
  <c r="BF596" i="2" s="1"/>
  <c r="BK596" i="2" s="1"/>
  <c r="E604" i="2"/>
  <c r="N604" i="2" s="1"/>
  <c r="AG600" i="2"/>
  <c r="BH595" i="2"/>
  <c r="BG595" i="2"/>
  <c r="BL595" i="2" s="1"/>
  <c r="AL599" i="2"/>
  <c r="AN599" i="2" s="1"/>
  <c r="AI599" i="2"/>
  <c r="Z603" i="2"/>
  <c r="AH603" i="4" l="1"/>
  <c r="AY600" i="4"/>
  <c r="AZ600" i="4"/>
  <c r="BA600" i="4"/>
  <c r="AJ603" i="4"/>
  <c r="AS601" i="4"/>
  <c r="AG604" i="4"/>
  <c r="AR601" i="4"/>
  <c r="AQ601" i="4"/>
  <c r="AA605" i="4"/>
  <c r="AI603" i="4"/>
  <c r="AO602" i="4"/>
  <c r="AP602" i="4" s="1"/>
  <c r="D609" i="4"/>
  <c r="E608" i="4"/>
  <c r="N608" i="4"/>
  <c r="Q608" i="4"/>
  <c r="K608" i="4"/>
  <c r="AF604" i="4"/>
  <c r="AL603" i="4"/>
  <c r="AN603" i="4" s="1"/>
  <c r="BG600" i="4"/>
  <c r="BL600" i="4" s="1"/>
  <c r="BF600" i="4"/>
  <c r="BK600" i="4" s="1"/>
  <c r="BH600" i="4"/>
  <c r="AP601" i="4"/>
  <c r="AE604" i="4"/>
  <c r="AA606" i="4"/>
  <c r="AK607" i="4"/>
  <c r="AM607" i="4" s="1"/>
  <c r="AU601" i="4"/>
  <c r="T607" i="4"/>
  <c r="BF597" i="2"/>
  <c r="BK597" i="2" s="1"/>
  <c r="BA597" i="2"/>
  <c r="AY597" i="2"/>
  <c r="AZ597" i="2"/>
  <c r="AQ598" i="2"/>
  <c r="AS598" i="2"/>
  <c r="AP598" i="2"/>
  <c r="AT598" i="2"/>
  <c r="AE601" i="2"/>
  <c r="AR598" i="2"/>
  <c r="AI600" i="2"/>
  <c r="AO599" i="2"/>
  <c r="AR599" i="2" s="1"/>
  <c r="Q604" i="2"/>
  <c r="BH597" i="2"/>
  <c r="BG597" i="2"/>
  <c r="BL597" i="2" s="1"/>
  <c r="AG601" i="2"/>
  <c r="AA602" i="2"/>
  <c r="BG596" i="2"/>
  <c r="BL596" i="2" s="1"/>
  <c r="BH596" i="2"/>
  <c r="AH600" i="2"/>
  <c r="AJ600" i="2"/>
  <c r="BB596" i="2"/>
  <c r="AF601" i="2"/>
  <c r="AA603" i="2"/>
  <c r="D605" i="2"/>
  <c r="K604" i="2"/>
  <c r="AK604" i="2" s="1"/>
  <c r="AM604" i="2" s="1"/>
  <c r="AL600" i="2"/>
  <c r="AN600" i="2" s="1"/>
  <c r="AX601" i="4" l="1"/>
  <c r="BE601" i="4" s="1"/>
  <c r="BJ601" i="4" s="1"/>
  <c r="BB600" i="4"/>
  <c r="AT602" i="4"/>
  <c r="AB606" i="4"/>
  <c r="AC606" i="4"/>
  <c r="AD606" i="4"/>
  <c r="AL604" i="4"/>
  <c r="AN604" i="4" s="1"/>
  <c r="AI604" i="4"/>
  <c r="AJ604" i="4"/>
  <c r="E609" i="4"/>
  <c r="N609" i="4" s="1"/>
  <c r="AR602" i="4"/>
  <c r="W607" i="4"/>
  <c r="U607" i="4"/>
  <c r="V607" i="4"/>
  <c r="Z608" i="4"/>
  <c r="AV601" i="4"/>
  <c r="AH604" i="4"/>
  <c r="T608" i="4"/>
  <c r="AK608" i="4"/>
  <c r="AM608" i="4" s="1"/>
  <c r="AW601" i="4"/>
  <c r="BD601" i="4" s="1"/>
  <c r="BI601" i="4" s="1"/>
  <c r="AQ602" i="4"/>
  <c r="AS602" i="4"/>
  <c r="AB605" i="4"/>
  <c r="AC605" i="4"/>
  <c r="AD605" i="4"/>
  <c r="AO603" i="4"/>
  <c r="AS603" i="4" s="1"/>
  <c r="AU602" i="4"/>
  <c r="BB597" i="2"/>
  <c r="AU599" i="2"/>
  <c r="AP599" i="2"/>
  <c r="AJ601" i="2"/>
  <c r="AT599" i="2"/>
  <c r="AQ599" i="2"/>
  <c r="AX598" i="2"/>
  <c r="BE598" i="2" s="1"/>
  <c r="BJ598" i="2" s="1"/>
  <c r="AV598" i="2"/>
  <c r="AI601" i="2"/>
  <c r="AW598" i="2"/>
  <c r="BD598" i="2" s="1"/>
  <c r="BI598" i="2" s="1"/>
  <c r="AS599" i="2"/>
  <c r="AC603" i="2"/>
  <c r="AB603" i="2"/>
  <c r="AD603" i="2"/>
  <c r="AC602" i="2"/>
  <c r="AB602" i="2"/>
  <c r="AD602" i="2"/>
  <c r="Z604" i="2"/>
  <c r="E605" i="2"/>
  <c r="K605" i="2" s="1"/>
  <c r="AH601" i="2"/>
  <c r="AO600" i="2"/>
  <c r="AS600" i="2" s="1"/>
  <c r="AL601" i="2"/>
  <c r="AN601" i="2" s="1"/>
  <c r="T604" i="2"/>
  <c r="AW599" i="2" l="1"/>
  <c r="BD599" i="2" s="1"/>
  <c r="BI599" i="2" s="1"/>
  <c r="AU603" i="4"/>
  <c r="AQ603" i="4"/>
  <c r="AG605" i="4"/>
  <c r="AT603" i="4"/>
  <c r="AP603" i="4"/>
  <c r="AF606" i="4"/>
  <c r="AR603" i="4"/>
  <c r="AE605" i="4"/>
  <c r="BA601" i="4"/>
  <c r="AZ601" i="4"/>
  <c r="BC601" i="4"/>
  <c r="AY601" i="4"/>
  <c r="K609" i="4"/>
  <c r="AG606" i="4"/>
  <c r="AH606" i="4" s="1"/>
  <c r="AW602" i="4"/>
  <c r="BD602" i="4" s="1"/>
  <c r="BI602" i="4" s="1"/>
  <c r="AV602" i="4"/>
  <c r="AX602" i="4"/>
  <c r="BE602" i="4" s="1"/>
  <c r="BJ602" i="4" s="1"/>
  <c r="W608" i="4"/>
  <c r="U608" i="4"/>
  <c r="V608" i="4"/>
  <c r="Q609" i="4"/>
  <c r="D610" i="4"/>
  <c r="AE606" i="4"/>
  <c r="AF605" i="4"/>
  <c r="AA607" i="4"/>
  <c r="AO604" i="4"/>
  <c r="AS604" i="4" s="1"/>
  <c r="AV599" i="2"/>
  <c r="AX599" i="2"/>
  <c r="BE599" i="2" s="1"/>
  <c r="BJ599" i="2" s="1"/>
  <c r="AG603" i="2"/>
  <c r="BC598" i="2"/>
  <c r="BF598" i="2" s="1"/>
  <c r="BK598" i="2" s="1"/>
  <c r="AY598" i="2"/>
  <c r="AZ598" i="2"/>
  <c r="BA598" i="2"/>
  <c r="AP600" i="2"/>
  <c r="AU600" i="2"/>
  <c r="AT600" i="2"/>
  <c r="AF602" i="2"/>
  <c r="D606" i="2"/>
  <c r="AO601" i="2"/>
  <c r="AQ601" i="2" s="1"/>
  <c r="Q605" i="2"/>
  <c r="Z605" i="2" s="1"/>
  <c r="AG602" i="2"/>
  <c r="AE603" i="2"/>
  <c r="BC599" i="2"/>
  <c r="AR600" i="2"/>
  <c r="V604" i="2"/>
  <c r="U604" i="2"/>
  <c r="W604" i="2"/>
  <c r="AQ600" i="2"/>
  <c r="N605" i="2"/>
  <c r="AE602" i="2"/>
  <c r="AF603" i="2"/>
  <c r="BF599" i="2" l="1"/>
  <c r="BK599" i="2" s="1"/>
  <c r="AX603" i="4"/>
  <c r="BE603" i="4" s="1"/>
  <c r="BJ603" i="4" s="1"/>
  <c r="AW603" i="4"/>
  <c r="BD603" i="4" s="1"/>
  <c r="BI603" i="4" s="1"/>
  <c r="BA599" i="2"/>
  <c r="AV603" i="4"/>
  <c r="BC603" i="4" s="1"/>
  <c r="AT604" i="4"/>
  <c r="Z609" i="4"/>
  <c r="BB601" i="4"/>
  <c r="AP604" i="4"/>
  <c r="AU604" i="4"/>
  <c r="AJ605" i="4"/>
  <c r="AZ599" i="2"/>
  <c r="AQ604" i="4"/>
  <c r="AR604" i="4"/>
  <c r="AX604" i="4" s="1"/>
  <c r="BE604" i="4" s="1"/>
  <c r="BJ604" i="4" s="1"/>
  <c r="AL605" i="4"/>
  <c r="AN605" i="4" s="1"/>
  <c r="AI605" i="4"/>
  <c r="D611" i="4"/>
  <c r="E610" i="4"/>
  <c r="Q610" i="4"/>
  <c r="K610" i="4"/>
  <c r="N610" i="4"/>
  <c r="BA602" i="4"/>
  <c r="AZ602" i="4"/>
  <c r="BC602" i="4"/>
  <c r="AY602" i="4"/>
  <c r="BF601" i="4"/>
  <c r="BK601" i="4" s="1"/>
  <c r="BH601" i="4"/>
  <c r="BG601" i="4"/>
  <c r="BL601" i="4" s="1"/>
  <c r="AK609" i="4"/>
  <c r="AM609" i="4" s="1"/>
  <c r="AB607" i="4"/>
  <c r="AC607" i="4"/>
  <c r="AD607" i="4"/>
  <c r="T609" i="4"/>
  <c r="AA608" i="4"/>
  <c r="AH605" i="4"/>
  <c r="AL606" i="4"/>
  <c r="AN606" i="4" s="1"/>
  <c r="AI606" i="4"/>
  <c r="AJ606" i="4"/>
  <c r="AY599" i="2"/>
  <c r="AH603" i="2"/>
  <c r="AU601" i="2"/>
  <c r="AH602" i="2"/>
  <c r="BB598" i="2"/>
  <c r="BG598" i="2"/>
  <c r="BL598" i="2" s="1"/>
  <c r="BH598" i="2"/>
  <c r="AJ602" i="2"/>
  <c r="AA604" i="2"/>
  <c r="AT601" i="2"/>
  <c r="E606" i="2"/>
  <c r="Q606" i="2" s="1"/>
  <c r="AL602" i="2"/>
  <c r="AN602" i="2" s="1"/>
  <c r="AI602" i="2"/>
  <c r="T605" i="2"/>
  <c r="AK605" i="2"/>
  <c r="AM605" i="2" s="1"/>
  <c r="AJ603" i="2"/>
  <c r="AL603" i="2"/>
  <c r="AN603" i="2" s="1"/>
  <c r="AI603" i="2"/>
  <c r="AR601" i="2"/>
  <c r="AP601" i="2"/>
  <c r="AW600" i="2"/>
  <c r="BD600" i="2" s="1"/>
  <c r="BI600" i="2" s="1"/>
  <c r="AV600" i="2"/>
  <c r="AX600" i="2"/>
  <c r="BE600" i="2" s="1"/>
  <c r="BJ600" i="2" s="1"/>
  <c r="BH599" i="2"/>
  <c r="BG599" i="2"/>
  <c r="BL599" i="2" s="1"/>
  <c r="AS601" i="2"/>
  <c r="BB599" i="2" l="1"/>
  <c r="BA603" i="4"/>
  <c r="AZ603" i="4"/>
  <c r="AY603" i="4"/>
  <c r="AG607" i="4"/>
  <c r="AW604" i="4"/>
  <c r="BD604" i="4" s="1"/>
  <c r="BI604" i="4" s="1"/>
  <c r="AV604" i="4"/>
  <c r="W609" i="4"/>
  <c r="V609" i="4"/>
  <c r="U609" i="4"/>
  <c r="T610" i="4"/>
  <c r="AK610" i="4"/>
  <c r="AM610" i="4" s="1"/>
  <c r="E611" i="4"/>
  <c r="D612" i="4" s="1"/>
  <c r="K611" i="4"/>
  <c r="Q611" i="4"/>
  <c r="BH603" i="4"/>
  <c r="BG603" i="4"/>
  <c r="BL603" i="4" s="1"/>
  <c r="BF603" i="4"/>
  <c r="BK603" i="4" s="1"/>
  <c r="BC604" i="4"/>
  <c r="AF607" i="4"/>
  <c r="AE607" i="4"/>
  <c r="BB602" i="4"/>
  <c r="Z610" i="4"/>
  <c r="AO605" i="4"/>
  <c r="AQ605" i="4" s="1"/>
  <c r="AO606" i="4"/>
  <c r="AP606" i="4" s="1"/>
  <c r="AB608" i="4"/>
  <c r="AC608" i="4"/>
  <c r="AD608" i="4"/>
  <c r="BH602" i="4"/>
  <c r="BG602" i="4"/>
  <c r="BL602" i="4" s="1"/>
  <c r="BF602" i="4"/>
  <c r="BK602" i="4" s="1"/>
  <c r="AX601" i="2"/>
  <c r="BE601" i="2" s="1"/>
  <c r="BJ601" i="2" s="1"/>
  <c r="AW601" i="2"/>
  <c r="BD601" i="2" s="1"/>
  <c r="BI601" i="2" s="1"/>
  <c r="AV601" i="2"/>
  <c r="K606" i="2"/>
  <c r="AO603" i="2"/>
  <c r="AS603" i="2" s="1"/>
  <c r="BC600" i="2"/>
  <c r="BF600" i="2" s="1"/>
  <c r="BK600" i="2" s="1"/>
  <c r="BA600" i="2"/>
  <c r="AZ600" i="2"/>
  <c r="AY600" i="2"/>
  <c r="N606" i="2"/>
  <c r="AO602" i="2"/>
  <c r="AQ602" i="2" s="1"/>
  <c r="D607" i="2"/>
  <c r="AB604" i="2"/>
  <c r="AC604" i="2"/>
  <c r="AD604" i="2"/>
  <c r="W605" i="2"/>
  <c r="V605" i="2"/>
  <c r="U605" i="2"/>
  <c r="AH607" i="4" l="1"/>
  <c r="BB603" i="4"/>
  <c r="AY604" i="4"/>
  <c r="AZ604" i="4"/>
  <c r="BA604" i="4"/>
  <c r="AU606" i="4"/>
  <c r="AF608" i="4"/>
  <c r="AQ606" i="4"/>
  <c r="Z611" i="4"/>
  <c r="AS606" i="4"/>
  <c r="AR606" i="4"/>
  <c r="AP605" i="4"/>
  <c r="E612" i="4"/>
  <c r="D613" i="4"/>
  <c r="N612" i="4"/>
  <c r="K612" i="4"/>
  <c r="Q612" i="4"/>
  <c r="AE608" i="4"/>
  <c r="AT605" i="4"/>
  <c r="W610" i="4"/>
  <c r="U610" i="4"/>
  <c r="V610" i="4"/>
  <c r="AA609" i="4"/>
  <c r="AU605" i="4"/>
  <c r="AR605" i="4"/>
  <c r="AG608" i="4"/>
  <c r="AT606" i="4"/>
  <c r="AS605" i="4"/>
  <c r="AL607" i="4"/>
  <c r="AN607" i="4" s="1"/>
  <c r="AI607" i="4"/>
  <c r="AJ607" i="4"/>
  <c r="BG604" i="4"/>
  <c r="BL604" i="4" s="1"/>
  <c r="BF604" i="4"/>
  <c r="BK604" i="4" s="1"/>
  <c r="BH604" i="4"/>
  <c r="N611" i="4"/>
  <c r="AQ603" i="2"/>
  <c r="BB600" i="2"/>
  <c r="AG604" i="2"/>
  <c r="AT602" i="2"/>
  <c r="AS602" i="2"/>
  <c r="AP602" i="2"/>
  <c r="AT603" i="2"/>
  <c r="T606" i="2"/>
  <c r="AK606" i="2"/>
  <c r="AM606" i="2" s="1"/>
  <c r="BH600" i="2"/>
  <c r="BG600" i="2"/>
  <c r="BL600" i="2" s="1"/>
  <c r="AR603" i="2"/>
  <c r="AU603" i="2"/>
  <c r="AY601" i="2"/>
  <c r="AZ601" i="2"/>
  <c r="BC601" i="2"/>
  <c r="BF601" i="2" s="1"/>
  <c r="BK601" i="2" s="1"/>
  <c r="BA601" i="2"/>
  <c r="AA605" i="2"/>
  <c r="AF604" i="2"/>
  <c r="AE604" i="2"/>
  <c r="AU602" i="2"/>
  <c r="E607" i="2"/>
  <c r="D608" i="2" s="1"/>
  <c r="K607" i="2"/>
  <c r="AR602" i="2"/>
  <c r="AP603" i="2"/>
  <c r="Z606" i="2"/>
  <c r="AW606" i="4" l="1"/>
  <c r="BD606" i="4" s="1"/>
  <c r="BI606" i="4" s="1"/>
  <c r="BB604" i="4"/>
  <c r="AX606" i="4"/>
  <c r="BE606" i="4" s="1"/>
  <c r="BJ606" i="4" s="1"/>
  <c r="AH608" i="4"/>
  <c r="AJ608" i="4"/>
  <c r="AV606" i="4"/>
  <c r="T611" i="4"/>
  <c r="AK611" i="4"/>
  <c r="AM611" i="4" s="1"/>
  <c r="AX605" i="4"/>
  <c r="BE605" i="4" s="1"/>
  <c r="BJ605" i="4" s="1"/>
  <c r="AW605" i="4"/>
  <c r="BD605" i="4" s="1"/>
  <c r="BI605" i="4" s="1"/>
  <c r="AV605" i="4"/>
  <c r="T612" i="4"/>
  <c r="AK612" i="4"/>
  <c r="AM612" i="4" s="1"/>
  <c r="AA610" i="4"/>
  <c r="D614" i="4"/>
  <c r="E613" i="4"/>
  <c r="Q613" i="4"/>
  <c r="N613" i="4"/>
  <c r="K613" i="4"/>
  <c r="AO607" i="4"/>
  <c r="AS607" i="4" s="1"/>
  <c r="AB609" i="4"/>
  <c r="AC609" i="4"/>
  <c r="AD609" i="4"/>
  <c r="AL608" i="4"/>
  <c r="AN608" i="4" s="1"/>
  <c r="AI608" i="4"/>
  <c r="Z612" i="4"/>
  <c r="N607" i="2"/>
  <c r="T607" i="2" s="1"/>
  <c r="Q607" i="2"/>
  <c r="Z607" i="2" s="1"/>
  <c r="BB601" i="2"/>
  <c r="AW603" i="2"/>
  <c r="BD603" i="2" s="1"/>
  <c r="BI603" i="2" s="1"/>
  <c r="AJ604" i="2"/>
  <c r="AC605" i="2"/>
  <c r="AB605" i="2"/>
  <c r="AD605" i="2"/>
  <c r="BG601" i="2"/>
  <c r="BL601" i="2" s="1"/>
  <c r="BH601" i="2"/>
  <c r="AX603" i="2"/>
  <c r="BE603" i="2" s="1"/>
  <c r="BJ603" i="2" s="1"/>
  <c r="AV603" i="2"/>
  <c r="W606" i="2"/>
  <c r="U606" i="2"/>
  <c r="V606" i="2"/>
  <c r="AV602" i="2"/>
  <c r="AW602" i="2"/>
  <c r="BD602" i="2" s="1"/>
  <c r="BI602" i="2" s="1"/>
  <c r="AX602" i="2"/>
  <c r="BE602" i="2" s="1"/>
  <c r="BJ602" i="2" s="1"/>
  <c r="E608" i="2"/>
  <c r="N608" i="2" s="1"/>
  <c r="AL604" i="2"/>
  <c r="AN604" i="2" s="1"/>
  <c r="AI604" i="2"/>
  <c r="AH604" i="2"/>
  <c r="AU607" i="4" l="1"/>
  <c r="AZ606" i="4"/>
  <c r="BC606" i="4"/>
  <c r="BH606" i="4" s="1"/>
  <c r="AY606" i="4"/>
  <c r="AG609" i="4"/>
  <c r="BA606" i="4"/>
  <c r="AQ607" i="4"/>
  <c r="E614" i="4"/>
  <c r="D615" i="4" s="1"/>
  <c r="N614" i="4"/>
  <c r="Q614" i="4"/>
  <c r="W612" i="4"/>
  <c r="U612" i="4"/>
  <c r="V612" i="4"/>
  <c r="AO608" i="4"/>
  <c r="AT608" i="4" s="1"/>
  <c r="T613" i="4"/>
  <c r="AK613" i="4"/>
  <c r="AM613" i="4" s="1"/>
  <c r="AB610" i="4"/>
  <c r="AC610" i="4"/>
  <c r="AD610" i="4"/>
  <c r="AF609" i="4"/>
  <c r="AR607" i="4"/>
  <c r="AT607" i="4"/>
  <c r="Z613" i="4"/>
  <c r="AE609" i="4"/>
  <c r="AP607" i="4"/>
  <c r="BF606" i="4"/>
  <c r="BK606" i="4" s="1"/>
  <c r="BA605" i="4"/>
  <c r="AZ605" i="4"/>
  <c r="BC605" i="4"/>
  <c r="AY605" i="4"/>
  <c r="W611" i="4"/>
  <c r="U611" i="4"/>
  <c r="V611" i="4"/>
  <c r="AK607" i="2"/>
  <c r="AM607" i="2" s="1"/>
  <c r="AA606" i="2"/>
  <c r="AD606" i="2" s="1"/>
  <c r="AE605" i="2"/>
  <c r="AO604" i="2"/>
  <c r="AP604" i="2" s="1"/>
  <c r="K608" i="2"/>
  <c r="AK608" i="2" s="1"/>
  <c r="AM608" i="2" s="1"/>
  <c r="AY602" i="2"/>
  <c r="BC602" i="2"/>
  <c r="BF602" i="2" s="1"/>
  <c r="BK602" i="2" s="1"/>
  <c r="AZ602" i="2"/>
  <c r="BA602" i="2"/>
  <c r="AG605" i="2"/>
  <c r="Q608" i="2"/>
  <c r="AF605" i="2"/>
  <c r="D609" i="2"/>
  <c r="AZ603" i="2"/>
  <c r="BC603" i="2"/>
  <c r="BF603" i="2" s="1"/>
  <c r="BK603" i="2" s="1"/>
  <c r="BA603" i="2"/>
  <c r="AY603" i="2"/>
  <c r="U607" i="2"/>
  <c r="W607" i="2"/>
  <c r="V607" i="2"/>
  <c r="BG606" i="4" l="1"/>
  <c r="BL606" i="4" s="1"/>
  <c r="BB606" i="4"/>
  <c r="AP608" i="4"/>
  <c r="AS608" i="4"/>
  <c r="AR608" i="4"/>
  <c r="AQ608" i="4"/>
  <c r="AE610" i="4"/>
  <c r="AU608" i="4"/>
  <c r="E615" i="4"/>
  <c r="K615" i="4" s="1"/>
  <c r="AL609" i="4"/>
  <c r="AN609" i="4" s="1"/>
  <c r="AI609" i="4"/>
  <c r="AJ609" i="4"/>
  <c r="AH609" i="4"/>
  <c r="AA611" i="4"/>
  <c r="AA612" i="4"/>
  <c r="BF605" i="4"/>
  <c r="BK605" i="4" s="1"/>
  <c r="BH605" i="4"/>
  <c r="BG605" i="4"/>
  <c r="BL605" i="4" s="1"/>
  <c r="AG610" i="4"/>
  <c r="AC606" i="2"/>
  <c r="BB605" i="4"/>
  <c r="AV607" i="4"/>
  <c r="AX607" i="4"/>
  <c r="BE607" i="4" s="1"/>
  <c r="BJ607" i="4" s="1"/>
  <c r="AW607" i="4"/>
  <c r="BD607" i="4" s="1"/>
  <c r="BI607" i="4" s="1"/>
  <c r="AF610" i="4"/>
  <c r="W613" i="4"/>
  <c r="U613" i="4"/>
  <c r="V613" i="4"/>
  <c r="K614" i="4"/>
  <c r="Z614" i="4" s="1"/>
  <c r="AJ605" i="2"/>
  <c r="AB606" i="2"/>
  <c r="AL605" i="2"/>
  <c r="AN605" i="2" s="1"/>
  <c r="AO605" i="2" s="1"/>
  <c r="AT604" i="2"/>
  <c r="AR604" i="2"/>
  <c r="AQ604" i="2"/>
  <c r="AU604" i="2"/>
  <c r="T608" i="2"/>
  <c r="AA607" i="2"/>
  <c r="AH605" i="2"/>
  <c r="BH602" i="2"/>
  <c r="BG602" i="2"/>
  <c r="BL602" i="2" s="1"/>
  <c r="BG603" i="2"/>
  <c r="BL603" i="2" s="1"/>
  <c r="BH603" i="2"/>
  <c r="Z608" i="2"/>
  <c r="BB603" i="2"/>
  <c r="E609" i="2"/>
  <c r="N609" i="2" s="1"/>
  <c r="AI605" i="2"/>
  <c r="BB602" i="2"/>
  <c r="AS604" i="2"/>
  <c r="AJ610" i="4" l="1"/>
  <c r="AW608" i="4"/>
  <c r="BD608" i="4" s="1"/>
  <c r="BI608" i="4" s="1"/>
  <c r="AU605" i="2"/>
  <c r="AX608" i="4"/>
  <c r="BE608" i="4" s="1"/>
  <c r="BJ608" i="4" s="1"/>
  <c r="AV608" i="4"/>
  <c r="BC608" i="4" s="1"/>
  <c r="AZ607" i="4"/>
  <c r="BC607" i="4"/>
  <c r="AY607" i="4"/>
  <c r="BA607" i="4"/>
  <c r="AH610" i="4"/>
  <c r="AK614" i="4"/>
  <c r="AM614" i="4" s="1"/>
  <c r="AL610" i="4"/>
  <c r="AN610" i="4" s="1"/>
  <c r="AO609" i="4"/>
  <c r="AU609" i="4" s="1"/>
  <c r="N615" i="4"/>
  <c r="T614" i="4"/>
  <c r="AF606" i="2"/>
  <c r="AB612" i="4"/>
  <c r="AC612" i="4"/>
  <c r="AD612" i="4"/>
  <c r="AB611" i="4"/>
  <c r="AC611" i="4"/>
  <c r="AD611" i="4"/>
  <c r="Q615" i="4"/>
  <c r="Z615" i="4" s="1"/>
  <c r="D616" i="4"/>
  <c r="AA613" i="4"/>
  <c r="AI610" i="4"/>
  <c r="AE606" i="2"/>
  <c r="AG606" i="2"/>
  <c r="AW604" i="2"/>
  <c r="BD604" i="2" s="1"/>
  <c r="BI604" i="2" s="1"/>
  <c r="D610" i="2"/>
  <c r="E610" i="2" s="1"/>
  <c r="D611" i="2" s="1"/>
  <c r="AQ605" i="2"/>
  <c r="AX604" i="2"/>
  <c r="BE604" i="2" s="1"/>
  <c r="BJ604" i="2" s="1"/>
  <c r="AV604" i="2"/>
  <c r="BC604" i="2" s="1"/>
  <c r="AP605" i="2"/>
  <c r="AT605" i="2"/>
  <c r="K609" i="2"/>
  <c r="W608" i="2"/>
  <c r="V608" i="2"/>
  <c r="U608" i="2"/>
  <c r="AS605" i="2"/>
  <c r="AC607" i="2"/>
  <c r="AB607" i="2"/>
  <c r="AD607" i="2"/>
  <c r="Q609" i="2"/>
  <c r="AR605" i="2"/>
  <c r="AH606" i="2" l="1"/>
  <c r="AS609" i="4"/>
  <c r="BA608" i="4"/>
  <c r="AY608" i="4"/>
  <c r="AT609" i="4"/>
  <c r="AZ608" i="4"/>
  <c r="AQ609" i="4"/>
  <c r="BB607" i="4"/>
  <c r="AF612" i="4"/>
  <c r="AF611" i="4"/>
  <c r="AR609" i="4"/>
  <c r="AX609" i="4" s="1"/>
  <c r="BE609" i="4" s="1"/>
  <c r="BJ609" i="4" s="1"/>
  <c r="AP609" i="4"/>
  <c r="AB613" i="4"/>
  <c r="AC613" i="4"/>
  <c r="AD613" i="4"/>
  <c r="T615" i="4"/>
  <c r="AK615" i="4"/>
  <c r="AM615" i="4" s="1"/>
  <c r="AO610" i="4"/>
  <c r="AR610" i="4" s="1"/>
  <c r="BG608" i="4"/>
  <c r="BL608" i="4" s="1"/>
  <c r="BF608" i="4"/>
  <c r="BK608" i="4" s="1"/>
  <c r="BH608" i="4"/>
  <c r="E616" i="4"/>
  <c r="N616" i="4" s="1"/>
  <c r="AE611" i="4"/>
  <c r="AE612" i="4"/>
  <c r="W614" i="4"/>
  <c r="U614" i="4"/>
  <c r="V614" i="4"/>
  <c r="BH607" i="4"/>
  <c r="BG607" i="4"/>
  <c r="BL607" i="4" s="1"/>
  <c r="BF607" i="4"/>
  <c r="BK607" i="4" s="1"/>
  <c r="AG611" i="4"/>
  <c r="AG612" i="4"/>
  <c r="AH612" i="4" s="1"/>
  <c r="BF604" i="2"/>
  <c r="BK604" i="2" s="1"/>
  <c r="AL606" i="2"/>
  <c r="AN606" i="2" s="1"/>
  <c r="AO606" i="2" s="1"/>
  <c r="AI606" i="2"/>
  <c r="AJ606" i="2"/>
  <c r="N610" i="2"/>
  <c r="K610" i="2"/>
  <c r="AZ604" i="2"/>
  <c r="BA604" i="2"/>
  <c r="AY604" i="2"/>
  <c r="AG607" i="2"/>
  <c r="E611" i="2"/>
  <c r="D612" i="2" s="1"/>
  <c r="AA608" i="2"/>
  <c r="AE607" i="2"/>
  <c r="BG604" i="2"/>
  <c r="BL604" i="2" s="1"/>
  <c r="BH604" i="2"/>
  <c r="Q610" i="2"/>
  <c r="T609" i="2"/>
  <c r="AV605" i="2"/>
  <c r="AX605" i="2"/>
  <c r="BE605" i="2" s="1"/>
  <c r="BJ605" i="2" s="1"/>
  <c r="AW605" i="2"/>
  <c r="BD605" i="2" s="1"/>
  <c r="BI605" i="2" s="1"/>
  <c r="AF607" i="2"/>
  <c r="Z609" i="2"/>
  <c r="AK609" i="2"/>
  <c r="AM609" i="2" s="1"/>
  <c r="AJ612" i="4" l="1"/>
  <c r="AW609" i="4"/>
  <c r="BD609" i="4" s="1"/>
  <c r="BI609" i="4" s="1"/>
  <c r="BB608" i="4"/>
  <c r="AH611" i="4"/>
  <c r="AQ610" i="4"/>
  <c r="AV609" i="4"/>
  <c r="AZ609" i="4" s="1"/>
  <c r="AF613" i="4"/>
  <c r="AL612" i="4"/>
  <c r="AN612" i="4" s="1"/>
  <c r="AI612" i="4"/>
  <c r="K616" i="4"/>
  <c r="AU610" i="4"/>
  <c r="AX610" i="4" s="1"/>
  <c r="BE610" i="4" s="1"/>
  <c r="BJ610" i="4" s="1"/>
  <c r="AS610" i="4"/>
  <c r="AG613" i="4"/>
  <c r="AL611" i="4"/>
  <c r="AN611" i="4" s="1"/>
  <c r="AI611" i="4"/>
  <c r="AA614" i="4"/>
  <c r="Q616" i="4"/>
  <c r="D617" i="4"/>
  <c r="AP610" i="4"/>
  <c r="AE613" i="4"/>
  <c r="AJ611" i="4"/>
  <c r="AT610" i="4"/>
  <c r="W615" i="4"/>
  <c r="U615" i="4"/>
  <c r="V615" i="4"/>
  <c r="AK610" i="2"/>
  <c r="AM610" i="2" s="1"/>
  <c r="Q611" i="2"/>
  <c r="Z610" i="2"/>
  <c r="AR606" i="2"/>
  <c r="T610" i="2"/>
  <c r="V610" i="2" s="1"/>
  <c r="N611" i="2"/>
  <c r="K611" i="2"/>
  <c r="AP606" i="2"/>
  <c r="BB604" i="2"/>
  <c r="AT606" i="2"/>
  <c r="AQ606" i="2"/>
  <c r="BA605" i="2"/>
  <c r="AZ605" i="2"/>
  <c r="AY605" i="2"/>
  <c r="BC605" i="2"/>
  <c r="BF605" i="2" s="1"/>
  <c r="BK605" i="2" s="1"/>
  <c r="U609" i="2"/>
  <c r="V609" i="2"/>
  <c r="W609" i="2"/>
  <c r="AC608" i="2"/>
  <c r="AB608" i="2"/>
  <c r="AD608" i="2"/>
  <c r="AL607" i="2"/>
  <c r="AN607" i="2" s="1"/>
  <c r="AI607" i="2"/>
  <c r="AJ607" i="2"/>
  <c r="AH607" i="2"/>
  <c r="AU606" i="2"/>
  <c r="AS606" i="2"/>
  <c r="E612" i="2"/>
  <c r="N612" i="2" s="1"/>
  <c r="AJ613" i="4" l="1"/>
  <c r="AY609" i="4"/>
  <c r="BC609" i="4"/>
  <c r="BH609" i="4" s="1"/>
  <c r="BA609" i="4"/>
  <c r="Z616" i="4"/>
  <c r="AH613" i="4"/>
  <c r="AW610" i="4"/>
  <c r="BD610" i="4" s="1"/>
  <c r="BI610" i="4" s="1"/>
  <c r="AV610" i="4"/>
  <c r="BC610" i="4" s="1"/>
  <c r="Z611" i="2"/>
  <c r="E617" i="4"/>
  <c r="Q617" i="4" s="1"/>
  <c r="AA615" i="4"/>
  <c r="AB614" i="4"/>
  <c r="AC614" i="4"/>
  <c r="AD614" i="4"/>
  <c r="AO612" i="4"/>
  <c r="AP612" i="4" s="1"/>
  <c r="AK616" i="4"/>
  <c r="AM616" i="4" s="1"/>
  <c r="AL613" i="4"/>
  <c r="AN613" i="4" s="1"/>
  <c r="AI613" i="4"/>
  <c r="AO611" i="4"/>
  <c r="AU611" i="4" s="1"/>
  <c r="T616" i="4"/>
  <c r="U610" i="2"/>
  <c r="W610" i="2"/>
  <c r="AW606" i="2"/>
  <c r="BD606" i="2" s="1"/>
  <c r="BI606" i="2" s="1"/>
  <c r="Q612" i="2"/>
  <c r="K612" i="2"/>
  <c r="AK612" i="2" s="1"/>
  <c r="AM612" i="2" s="1"/>
  <c r="T611" i="2"/>
  <c r="W611" i="2" s="1"/>
  <c r="AK611" i="2"/>
  <c r="AM611" i="2" s="1"/>
  <c r="AG608" i="2"/>
  <c r="BB605" i="2"/>
  <c r="AX606" i="2"/>
  <c r="BE606" i="2" s="1"/>
  <c r="BJ606" i="2" s="1"/>
  <c r="AE608" i="2"/>
  <c r="BH605" i="2"/>
  <c r="BG605" i="2"/>
  <c r="BL605" i="2" s="1"/>
  <c r="AV606" i="2"/>
  <c r="AO607" i="2"/>
  <c r="AT607" i="2" s="1"/>
  <c r="AF608" i="2"/>
  <c r="AA609" i="2"/>
  <c r="D613" i="2"/>
  <c r="BF609" i="4" l="1"/>
  <c r="BK609" i="4" s="1"/>
  <c r="BB609" i="4"/>
  <c r="BG609" i="4"/>
  <c r="BL609" i="4" s="1"/>
  <c r="BA610" i="4"/>
  <c r="AA610" i="2"/>
  <c r="AB610" i="2" s="1"/>
  <c r="V611" i="2"/>
  <c r="U611" i="2"/>
  <c r="AU612" i="4"/>
  <c r="T612" i="2"/>
  <c r="AZ610" i="4"/>
  <c r="AP611" i="4"/>
  <c r="AS611" i="4"/>
  <c r="AT611" i="4"/>
  <c r="AY610" i="4"/>
  <c r="AQ611" i="4"/>
  <c r="AR611" i="4"/>
  <c r="AX611" i="4" s="1"/>
  <c r="BE611" i="4" s="1"/>
  <c r="BJ611" i="4" s="1"/>
  <c r="AF614" i="4"/>
  <c r="W616" i="4"/>
  <c r="U616" i="4"/>
  <c r="V616" i="4"/>
  <c r="N617" i="4"/>
  <c r="AT612" i="4"/>
  <c r="AS612" i="4"/>
  <c r="AE614" i="4"/>
  <c r="AO613" i="4"/>
  <c r="AS613" i="4" s="1"/>
  <c r="AR612" i="4"/>
  <c r="AQ612" i="4"/>
  <c r="BH610" i="4"/>
  <c r="BG610" i="4"/>
  <c r="BL610" i="4" s="1"/>
  <c r="BF610" i="4"/>
  <c r="BK610" i="4" s="1"/>
  <c r="AB615" i="4"/>
  <c r="AC615" i="4"/>
  <c r="AD615" i="4"/>
  <c r="K617" i="4"/>
  <c r="D618" i="4"/>
  <c r="AG614" i="4"/>
  <c r="Z612" i="2"/>
  <c r="AQ607" i="2"/>
  <c r="AD610" i="2"/>
  <c r="AP607" i="2"/>
  <c r="AJ608" i="2"/>
  <c r="AS607" i="2"/>
  <c r="AU607" i="2"/>
  <c r="AC610" i="2"/>
  <c r="AR607" i="2"/>
  <c r="E613" i="2"/>
  <c r="K613" i="2" s="1"/>
  <c r="W612" i="2"/>
  <c r="U612" i="2"/>
  <c r="V612" i="2"/>
  <c r="BC606" i="2"/>
  <c r="BF606" i="2" s="1"/>
  <c r="BK606" i="2" s="1"/>
  <c r="AY606" i="2"/>
  <c r="AZ606" i="2"/>
  <c r="BA606" i="2"/>
  <c r="AL608" i="2"/>
  <c r="AN608" i="2" s="1"/>
  <c r="AI608" i="2"/>
  <c r="AB609" i="2"/>
  <c r="AC609" i="2"/>
  <c r="AD609" i="2"/>
  <c r="AH608" i="2"/>
  <c r="AH614" i="4" l="1"/>
  <c r="BB610" i="4"/>
  <c r="AA611" i="2"/>
  <c r="AU613" i="4"/>
  <c r="AR613" i="4"/>
  <c r="AV611" i="4"/>
  <c r="BC611" i="4" s="1"/>
  <c r="AT613" i="4"/>
  <c r="AW611" i="4"/>
  <c r="BD611" i="4" s="1"/>
  <c r="BI611" i="4" s="1"/>
  <c r="AP613" i="4"/>
  <c r="AF615" i="4"/>
  <c r="AG615" i="4"/>
  <c r="AX612" i="4"/>
  <c r="BE612" i="4" s="1"/>
  <c r="BJ612" i="4" s="1"/>
  <c r="AW612" i="4"/>
  <c r="BD612" i="4" s="1"/>
  <c r="BI612" i="4" s="1"/>
  <c r="AV612" i="4"/>
  <c r="AA616" i="4"/>
  <c r="D619" i="4"/>
  <c r="E618" i="4"/>
  <c r="N618" i="4"/>
  <c r="K618" i="4"/>
  <c r="Q618" i="4"/>
  <c r="AE615" i="4"/>
  <c r="T617" i="4"/>
  <c r="AK617" i="4"/>
  <c r="AM617" i="4" s="1"/>
  <c r="AQ613" i="4"/>
  <c r="AL614" i="4"/>
  <c r="AN614" i="4" s="1"/>
  <c r="AI614" i="4"/>
  <c r="AJ614" i="4"/>
  <c r="Z617" i="4"/>
  <c r="AX607" i="2"/>
  <c r="BE607" i="2" s="1"/>
  <c r="BJ607" i="2" s="1"/>
  <c r="AE610" i="2"/>
  <c r="N613" i="2"/>
  <c r="T613" i="2" s="1"/>
  <c r="Q613" i="2"/>
  <c r="Z613" i="2" s="1"/>
  <c r="AW607" i="2"/>
  <c r="BD607" i="2" s="1"/>
  <c r="BI607" i="2" s="1"/>
  <c r="AV607" i="2"/>
  <c r="AF610" i="2"/>
  <c r="AA612" i="2"/>
  <c r="AC612" i="2" s="1"/>
  <c r="AF609" i="2"/>
  <c r="AG610" i="2"/>
  <c r="AE609" i="2"/>
  <c r="AO608" i="2"/>
  <c r="AU608" i="2" s="1"/>
  <c r="AB611" i="2"/>
  <c r="AC611" i="2"/>
  <c r="AD611" i="2"/>
  <c r="BB606" i="2"/>
  <c r="BH606" i="2"/>
  <c r="BG606" i="2"/>
  <c r="BL606" i="2" s="1"/>
  <c r="AG609" i="2"/>
  <c r="D614" i="2"/>
  <c r="AW613" i="4" l="1"/>
  <c r="BD613" i="4" s="1"/>
  <c r="BI613" i="4" s="1"/>
  <c r="AX613" i="4"/>
  <c r="BE613" i="4" s="1"/>
  <c r="BJ613" i="4" s="1"/>
  <c r="AV613" i="4"/>
  <c r="BC613" i="4" s="1"/>
  <c r="AY611" i="4"/>
  <c r="AJ615" i="4"/>
  <c r="AH615" i="4"/>
  <c r="AZ611" i="4"/>
  <c r="BA611" i="4"/>
  <c r="AI610" i="2"/>
  <c r="AK613" i="2"/>
  <c r="AM613" i="2" s="1"/>
  <c r="AZ607" i="2"/>
  <c r="Z618" i="4"/>
  <c r="E619" i="4"/>
  <c r="K619" i="4" s="1"/>
  <c r="Q619" i="4"/>
  <c r="AZ612" i="4"/>
  <c r="AY612" i="4"/>
  <c r="BC612" i="4"/>
  <c r="BA612" i="4"/>
  <c r="AO614" i="4"/>
  <c r="AU614" i="4" s="1"/>
  <c r="W617" i="4"/>
  <c r="V617" i="4"/>
  <c r="U617" i="4"/>
  <c r="T618" i="4"/>
  <c r="AK618" i="4"/>
  <c r="AM618" i="4" s="1"/>
  <c r="AB616" i="4"/>
  <c r="AC616" i="4"/>
  <c r="AD616" i="4"/>
  <c r="AL615" i="4"/>
  <c r="AN615" i="4" s="1"/>
  <c r="AI615" i="4"/>
  <c r="BG611" i="4"/>
  <c r="BL611" i="4" s="1"/>
  <c r="BH611" i="4"/>
  <c r="BF611" i="4"/>
  <c r="BK611" i="4" s="1"/>
  <c r="AJ610" i="2"/>
  <c r="BA607" i="2"/>
  <c r="AD612" i="2"/>
  <c r="AL610" i="2"/>
  <c r="AN610" i="2" s="1"/>
  <c r="AO610" i="2" s="1"/>
  <c r="AB612" i="2"/>
  <c r="AY607" i="2"/>
  <c r="BC607" i="2"/>
  <c r="AJ609" i="2"/>
  <c r="AG611" i="2"/>
  <c r="AH610" i="2"/>
  <c r="AH609" i="2"/>
  <c r="AP608" i="2"/>
  <c r="AF611" i="2"/>
  <c r="AT608" i="2"/>
  <c r="W613" i="2"/>
  <c r="V613" i="2"/>
  <c r="U613" i="2"/>
  <c r="AE611" i="2"/>
  <c r="AQ608" i="2"/>
  <c r="E614" i="2"/>
  <c r="N614" i="2" s="1"/>
  <c r="AR608" i="2"/>
  <c r="AS608" i="2"/>
  <c r="AL609" i="2"/>
  <c r="AN609" i="2" s="1"/>
  <c r="AI609" i="2"/>
  <c r="AY613" i="4" l="1"/>
  <c r="AT610" i="2"/>
  <c r="AZ613" i="4"/>
  <c r="BA613" i="4"/>
  <c r="BB611" i="4"/>
  <c r="AG616" i="4"/>
  <c r="AT614" i="4"/>
  <c r="AQ614" i="4"/>
  <c r="AS614" i="4"/>
  <c r="AP614" i="4"/>
  <c r="AR614" i="4"/>
  <c r="AX614" i="4" s="1"/>
  <c r="BE614" i="4" s="1"/>
  <c r="BJ614" i="4" s="1"/>
  <c r="BB613" i="4"/>
  <c r="Z619" i="4"/>
  <c r="D620" i="4"/>
  <c r="AO615" i="4"/>
  <c r="AP615" i="4" s="1"/>
  <c r="AF616" i="4"/>
  <c r="W618" i="4"/>
  <c r="V618" i="4"/>
  <c r="U618" i="4"/>
  <c r="BF612" i="4"/>
  <c r="BK612" i="4" s="1"/>
  <c r="BH612" i="4"/>
  <c r="BG612" i="4"/>
  <c r="BL612" i="4" s="1"/>
  <c r="N619" i="4"/>
  <c r="BH613" i="4"/>
  <c r="BG613" i="4"/>
  <c r="BL613" i="4" s="1"/>
  <c r="BF613" i="4"/>
  <c r="BK613" i="4" s="1"/>
  <c r="AE616" i="4"/>
  <c r="AA617" i="4"/>
  <c r="BB612" i="4"/>
  <c r="BB607" i="2"/>
  <c r="BH607" i="2"/>
  <c r="BF607" i="2"/>
  <c r="BK607" i="2" s="1"/>
  <c r="Q614" i="2"/>
  <c r="BG607" i="2"/>
  <c r="BL607" i="2" s="1"/>
  <c r="AE612" i="2"/>
  <c r="K614" i="2"/>
  <c r="AF612" i="2"/>
  <c r="AG612" i="2"/>
  <c r="AH611" i="2"/>
  <c r="AL611" i="2"/>
  <c r="AN611" i="2" s="1"/>
  <c r="AO611" i="2" s="1"/>
  <c r="AS610" i="2"/>
  <c r="AU610" i="2"/>
  <c r="AR610" i="2"/>
  <c r="AJ611" i="2"/>
  <c r="AI611" i="2"/>
  <c r="AX608" i="2"/>
  <c r="BE608" i="2" s="1"/>
  <c r="BJ608" i="2" s="1"/>
  <c r="AW608" i="2"/>
  <c r="BD608" i="2" s="1"/>
  <c r="BI608" i="2" s="1"/>
  <c r="AV608" i="2"/>
  <c r="AO609" i="2"/>
  <c r="AT609" i="2" s="1"/>
  <c r="D615" i="2"/>
  <c r="AA613" i="2"/>
  <c r="AP610" i="2"/>
  <c r="AQ610" i="2"/>
  <c r="AW614" i="4" l="1"/>
  <c r="BD614" i="4" s="1"/>
  <c r="BI614" i="4" s="1"/>
  <c r="AT615" i="4"/>
  <c r="AV614" i="4"/>
  <c r="AS615" i="4"/>
  <c r="AR615" i="4"/>
  <c r="AL616" i="4"/>
  <c r="AN616" i="4" s="1"/>
  <c r="AI616" i="4"/>
  <c r="AB617" i="4"/>
  <c r="AC617" i="4"/>
  <c r="AD617" i="4"/>
  <c r="T619" i="4"/>
  <c r="AK619" i="4"/>
  <c r="AM619" i="4" s="1"/>
  <c r="AJ616" i="4"/>
  <c r="AU615" i="4"/>
  <c r="E620" i="4"/>
  <c r="D621" i="4" s="1"/>
  <c r="Q620" i="4"/>
  <c r="K620" i="4"/>
  <c r="AA618" i="4"/>
  <c r="AQ615" i="4"/>
  <c r="AH616" i="4"/>
  <c r="Z614" i="2"/>
  <c r="AI612" i="2"/>
  <c r="AJ612" i="2"/>
  <c r="T614" i="2"/>
  <c r="V614" i="2" s="1"/>
  <c r="AK614" i="2"/>
  <c r="AM614" i="2" s="1"/>
  <c r="AH612" i="2"/>
  <c r="AL612" i="2"/>
  <c r="AN612" i="2" s="1"/>
  <c r="AO612" i="2" s="1"/>
  <c r="AU612" i="2" s="1"/>
  <c r="AS611" i="2"/>
  <c r="AQ609" i="2"/>
  <c r="AB613" i="2"/>
  <c r="AC613" i="2"/>
  <c r="AD613" i="2"/>
  <c r="E615" i="2"/>
  <c r="D616" i="2" s="1"/>
  <c r="N615" i="2"/>
  <c r="AP609" i="2"/>
  <c r="AP611" i="2"/>
  <c r="AX610" i="2"/>
  <c r="BE610" i="2" s="1"/>
  <c r="BJ610" i="2" s="1"/>
  <c r="AW610" i="2"/>
  <c r="BD610" i="2" s="1"/>
  <c r="BI610" i="2" s="1"/>
  <c r="AV610" i="2"/>
  <c r="AY608" i="2"/>
  <c r="BA608" i="2"/>
  <c r="AZ608" i="2"/>
  <c r="BC608" i="2"/>
  <c r="BF608" i="2" s="1"/>
  <c r="BK608" i="2" s="1"/>
  <c r="AU611" i="2"/>
  <c r="AR611" i="2"/>
  <c r="AR609" i="2"/>
  <c r="AS609" i="2"/>
  <c r="AU609" i="2"/>
  <c r="AQ611" i="2"/>
  <c r="AT611" i="2"/>
  <c r="BA614" i="4" l="1"/>
  <c r="AY614" i="4"/>
  <c r="BC614" i="4"/>
  <c r="BG614" i="4" s="1"/>
  <c r="BL614" i="4" s="1"/>
  <c r="AZ614" i="4"/>
  <c r="AV615" i="4"/>
  <c r="BC615" i="4" s="1"/>
  <c r="AF617" i="4"/>
  <c r="Z620" i="4"/>
  <c r="E621" i="4"/>
  <c r="D622" i="4" s="1"/>
  <c r="K621" i="4"/>
  <c r="N621" i="4"/>
  <c r="AG617" i="4"/>
  <c r="AB618" i="4"/>
  <c r="AC618" i="4"/>
  <c r="AD618" i="4"/>
  <c r="AX615" i="4"/>
  <c r="BE615" i="4" s="1"/>
  <c r="BJ615" i="4" s="1"/>
  <c r="AE617" i="4"/>
  <c r="AW615" i="4"/>
  <c r="BD615" i="4" s="1"/>
  <c r="BI615" i="4" s="1"/>
  <c r="AO616" i="4"/>
  <c r="AQ616" i="4" s="1"/>
  <c r="N620" i="4"/>
  <c r="W619" i="4"/>
  <c r="U619" i="4"/>
  <c r="V619" i="4"/>
  <c r="U614" i="2"/>
  <c r="W614" i="2"/>
  <c r="Q615" i="2"/>
  <c r="AF613" i="2"/>
  <c r="AR612" i="2"/>
  <c r="AX612" i="2" s="1"/>
  <c r="BE612" i="2" s="1"/>
  <c r="BJ612" i="2" s="1"/>
  <c r="AS612" i="2"/>
  <c r="AT612" i="2"/>
  <c r="AG613" i="2"/>
  <c r="AX611" i="2"/>
  <c r="BE611" i="2" s="1"/>
  <c r="BJ611" i="2" s="1"/>
  <c r="E616" i="2"/>
  <c r="Q616" i="2" s="1"/>
  <c r="AE613" i="2"/>
  <c r="AW611" i="2"/>
  <c r="BD611" i="2" s="1"/>
  <c r="BI611" i="2" s="1"/>
  <c r="AV611" i="2"/>
  <c r="BB608" i="2"/>
  <c r="AP612" i="2"/>
  <c r="AQ612" i="2"/>
  <c r="AV609" i="2"/>
  <c r="AW609" i="2"/>
  <c r="BD609" i="2" s="1"/>
  <c r="BI609" i="2" s="1"/>
  <c r="AX609" i="2"/>
  <c r="BE609" i="2" s="1"/>
  <c r="BJ609" i="2" s="1"/>
  <c r="BH608" i="2"/>
  <c r="BG608" i="2"/>
  <c r="BL608" i="2" s="1"/>
  <c r="BA610" i="2"/>
  <c r="AZ610" i="2"/>
  <c r="AY610" i="2"/>
  <c r="BC610" i="2"/>
  <c r="BF610" i="2" s="1"/>
  <c r="BK610" i="2" s="1"/>
  <c r="K615" i="2"/>
  <c r="AK615" i="2" s="1"/>
  <c r="AM615" i="2" s="1"/>
  <c r="BB614" i="4" l="1"/>
  <c r="BF614" i="4"/>
  <c r="BK614" i="4" s="1"/>
  <c r="BH614" i="4"/>
  <c r="AS616" i="4"/>
  <c r="AU616" i="4"/>
  <c r="AT616" i="4"/>
  <c r="AH617" i="4"/>
  <c r="AP616" i="4"/>
  <c r="AG618" i="4"/>
  <c r="AA614" i="2"/>
  <c r="AC614" i="2" s="1"/>
  <c r="AR616" i="4"/>
  <c r="D623" i="4"/>
  <c r="E622" i="4"/>
  <c r="K622" i="4" s="1"/>
  <c r="Q622" i="4"/>
  <c r="T620" i="4"/>
  <c r="AK620" i="4"/>
  <c r="AM620" i="4" s="1"/>
  <c r="AL617" i="4"/>
  <c r="AN617" i="4" s="1"/>
  <c r="AI617" i="4"/>
  <c r="AY615" i="4"/>
  <c r="T621" i="4"/>
  <c r="AK621" i="4"/>
  <c r="AM621" i="4" s="1"/>
  <c r="AF618" i="4"/>
  <c r="BH615" i="4"/>
  <c r="BG615" i="4"/>
  <c r="BL615" i="4" s="1"/>
  <c r="BF615" i="4"/>
  <c r="BK615" i="4" s="1"/>
  <c r="AA619" i="4"/>
  <c r="AJ617" i="4"/>
  <c r="AE618" i="4"/>
  <c r="AZ615" i="4"/>
  <c r="BA615" i="4"/>
  <c r="Q621" i="4"/>
  <c r="Z621" i="4" s="1"/>
  <c r="AH613" i="2"/>
  <c r="AV612" i="2"/>
  <c r="BC612" i="2" s="1"/>
  <c r="N616" i="2"/>
  <c r="D617" i="2"/>
  <c r="E617" i="2" s="1"/>
  <c r="D618" i="2" s="1"/>
  <c r="AW612" i="2"/>
  <c r="BD612" i="2" s="1"/>
  <c r="BI612" i="2" s="1"/>
  <c r="AL613" i="2"/>
  <c r="AN613" i="2" s="1"/>
  <c r="AI613" i="2"/>
  <c r="T615" i="2"/>
  <c r="Z615" i="2"/>
  <c r="BH610" i="2"/>
  <c r="BG610" i="2"/>
  <c r="BL610" i="2" s="1"/>
  <c r="BB610" i="2"/>
  <c r="BC609" i="2"/>
  <c r="BF609" i="2" s="1"/>
  <c r="BK609" i="2" s="1"/>
  <c r="BA609" i="2"/>
  <c r="AZ609" i="2"/>
  <c r="AY609" i="2"/>
  <c r="AD614" i="2"/>
  <c r="AZ611" i="2"/>
  <c r="BC611" i="2"/>
  <c r="BF611" i="2" s="1"/>
  <c r="BK611" i="2" s="1"/>
  <c r="AY611" i="2"/>
  <c r="BA611" i="2"/>
  <c r="K616" i="2"/>
  <c r="Z616" i="2" s="1"/>
  <c r="AJ613" i="2"/>
  <c r="AX616" i="4" l="1"/>
  <c r="BE616" i="4" s="1"/>
  <c r="BJ616" i="4" s="1"/>
  <c r="AB614" i="2"/>
  <c r="AW616" i="4"/>
  <c r="BD616" i="4" s="1"/>
  <c r="BI616" i="4" s="1"/>
  <c r="AJ618" i="4"/>
  <c r="AH618" i="4"/>
  <c r="AV616" i="4"/>
  <c r="BB615" i="4"/>
  <c r="W620" i="4"/>
  <c r="U620" i="4"/>
  <c r="V620" i="4"/>
  <c r="AB619" i="4"/>
  <c r="AC619" i="4"/>
  <c r="AD619" i="4"/>
  <c r="BC616" i="4"/>
  <c r="Z622" i="4"/>
  <c r="E623" i="4"/>
  <c r="D624" i="4" s="1"/>
  <c r="K623" i="4"/>
  <c r="N623" i="4"/>
  <c r="N622" i="4"/>
  <c r="AL618" i="4"/>
  <c r="AN618" i="4" s="1"/>
  <c r="AI618" i="4"/>
  <c r="W621" i="4"/>
  <c r="U621" i="4"/>
  <c r="V621" i="4"/>
  <c r="AO617" i="4"/>
  <c r="AR617" i="4" s="1"/>
  <c r="BF612" i="2"/>
  <c r="BK612" i="2" s="1"/>
  <c r="AY612" i="2"/>
  <c r="AZ612" i="2"/>
  <c r="BA612" i="2"/>
  <c r="BB609" i="2"/>
  <c r="AG614" i="2"/>
  <c r="T616" i="2"/>
  <c r="N617" i="2"/>
  <c r="BG612" i="2"/>
  <c r="BL612" i="2" s="1"/>
  <c r="BH612" i="2"/>
  <c r="E618" i="2"/>
  <c r="D619" i="2" s="1"/>
  <c r="AE614" i="2"/>
  <c r="V615" i="2"/>
  <c r="U615" i="2"/>
  <c r="W615" i="2"/>
  <c r="Q617" i="2"/>
  <c r="AK616" i="2"/>
  <c r="AM616" i="2" s="1"/>
  <c r="BB611" i="2"/>
  <c r="BG611" i="2"/>
  <c r="BL611" i="2" s="1"/>
  <c r="BH611" i="2"/>
  <c r="AF614" i="2"/>
  <c r="BG609" i="2"/>
  <c r="BL609" i="2" s="1"/>
  <c r="BH609" i="2"/>
  <c r="K617" i="2"/>
  <c r="AO613" i="2"/>
  <c r="AR613" i="2" s="1"/>
  <c r="BA616" i="4" l="1"/>
  <c r="AY616" i="4"/>
  <c r="AT617" i="4"/>
  <c r="AS617" i="4"/>
  <c r="AQ617" i="4"/>
  <c r="AZ616" i="4"/>
  <c r="AG619" i="4"/>
  <c r="E624" i="4"/>
  <c r="D625" i="4" s="1"/>
  <c r="AO618" i="4"/>
  <c r="AS618" i="4" s="1"/>
  <c r="T622" i="4"/>
  <c r="AK622" i="4"/>
  <c r="AM622" i="4" s="1"/>
  <c r="AA621" i="4"/>
  <c r="T623" i="4"/>
  <c r="AK623" i="4"/>
  <c r="AM623" i="4" s="1"/>
  <c r="BG616" i="4"/>
  <c r="BL616" i="4" s="1"/>
  <c r="BF616" i="4"/>
  <c r="BK616" i="4" s="1"/>
  <c r="BH616" i="4"/>
  <c r="AU617" i="4"/>
  <c r="AP617" i="4"/>
  <c r="AF619" i="4"/>
  <c r="Q623" i="4"/>
  <c r="Z623" i="4" s="1"/>
  <c r="AE619" i="4"/>
  <c r="AA620" i="4"/>
  <c r="N618" i="2"/>
  <c r="BB612" i="2"/>
  <c r="AJ614" i="2"/>
  <c r="Q618" i="2"/>
  <c r="K618" i="2"/>
  <c r="AS613" i="2"/>
  <c r="AU613" i="2"/>
  <c r="AT613" i="2"/>
  <c r="AQ613" i="2"/>
  <c r="AK617" i="2"/>
  <c r="AM617" i="2" s="1"/>
  <c r="T617" i="2"/>
  <c r="AA615" i="2"/>
  <c r="U616" i="2"/>
  <c r="W616" i="2"/>
  <c r="V616" i="2"/>
  <c r="AH614" i="2"/>
  <c r="AP613" i="2"/>
  <c r="Z617" i="2"/>
  <c r="AL614" i="2"/>
  <c r="AN614" i="2" s="1"/>
  <c r="AI614" i="2"/>
  <c r="E619" i="2"/>
  <c r="D620" i="2" s="1"/>
  <c r="BB616" i="4" l="1"/>
  <c r="AH619" i="4"/>
  <c r="AP618" i="4"/>
  <c r="AT618" i="4"/>
  <c r="AU618" i="4"/>
  <c r="AV617" i="4"/>
  <c r="BC617" i="4" s="1"/>
  <c r="E625" i="4"/>
  <c r="N625" i="4" s="1"/>
  <c r="K625" i="4"/>
  <c r="AB620" i="4"/>
  <c r="AC620" i="4"/>
  <c r="AD620" i="4"/>
  <c r="AB621" i="4"/>
  <c r="AC621" i="4"/>
  <c r="AD621" i="4"/>
  <c r="Q624" i="4"/>
  <c r="AW617" i="4"/>
  <c r="BD617" i="4" s="1"/>
  <c r="BI617" i="4" s="1"/>
  <c r="AJ619" i="4"/>
  <c r="AQ618" i="4"/>
  <c r="AR618" i="4"/>
  <c r="N624" i="4"/>
  <c r="AX617" i="4"/>
  <c r="BE617" i="4" s="1"/>
  <c r="BJ617" i="4" s="1"/>
  <c r="AL619" i="4"/>
  <c r="AN619" i="4" s="1"/>
  <c r="AI619" i="4"/>
  <c r="W622" i="4"/>
  <c r="V622" i="4"/>
  <c r="U622" i="4"/>
  <c r="W623" i="4"/>
  <c r="U623" i="4"/>
  <c r="V623" i="4"/>
  <c r="K624" i="4"/>
  <c r="T618" i="2"/>
  <c r="W618" i="2" s="1"/>
  <c r="Z618" i="2"/>
  <c r="AK618" i="2"/>
  <c r="AM618" i="2" s="1"/>
  <c r="AW613" i="2"/>
  <c r="BD613" i="2" s="1"/>
  <c r="BI613" i="2" s="1"/>
  <c r="AV613" i="2"/>
  <c r="BC613" i="2" s="1"/>
  <c r="AX613" i="2"/>
  <c r="BE613" i="2" s="1"/>
  <c r="BJ613" i="2" s="1"/>
  <c r="N619" i="2"/>
  <c r="Q619" i="2"/>
  <c r="K619" i="2"/>
  <c r="V617" i="2"/>
  <c r="U617" i="2"/>
  <c r="W617" i="2"/>
  <c r="U618" i="2"/>
  <c r="AB615" i="2"/>
  <c r="AC615" i="2"/>
  <c r="AD615" i="2"/>
  <c r="AO614" i="2"/>
  <c r="AR614" i="2" s="1"/>
  <c r="E620" i="2"/>
  <c r="Q620" i="2" s="1"/>
  <c r="AA616" i="2"/>
  <c r="V618" i="2" l="1"/>
  <c r="AA618" i="2" s="1"/>
  <c r="AG621" i="4"/>
  <c r="AY617" i="4"/>
  <c r="AE620" i="4"/>
  <c r="T625" i="4"/>
  <c r="AK625" i="4"/>
  <c r="AM625" i="4" s="1"/>
  <c r="AA622" i="4"/>
  <c r="AW618" i="4"/>
  <c r="BD618" i="4" s="1"/>
  <c r="BI618" i="4" s="1"/>
  <c r="AV618" i="4"/>
  <c r="AX618" i="4"/>
  <c r="BE618" i="4" s="1"/>
  <c r="BJ618" i="4" s="1"/>
  <c r="BH617" i="4"/>
  <c r="BF617" i="4"/>
  <c r="BK617" i="4" s="1"/>
  <c r="BG617" i="4"/>
  <c r="BL617" i="4" s="1"/>
  <c r="T624" i="4"/>
  <c r="AK624" i="4"/>
  <c r="AM624" i="4" s="1"/>
  <c r="AO619" i="4"/>
  <c r="AR619" i="4" s="1"/>
  <c r="AF621" i="4"/>
  <c r="AG620" i="4"/>
  <c r="Q625" i="4"/>
  <c r="Z625" i="4" s="1"/>
  <c r="D626" i="4"/>
  <c r="BA617" i="4"/>
  <c r="Z624" i="4"/>
  <c r="AA623" i="4"/>
  <c r="AE621" i="4"/>
  <c r="AF620" i="4"/>
  <c r="AZ617" i="4"/>
  <c r="D621" i="2"/>
  <c r="N620" i="2"/>
  <c r="BF613" i="2"/>
  <c r="BK613" i="2" s="1"/>
  <c r="Z619" i="2"/>
  <c r="K620" i="2"/>
  <c r="Z620" i="2" s="1"/>
  <c r="T619" i="2"/>
  <c r="U619" i="2" s="1"/>
  <c r="AY613" i="2"/>
  <c r="AK619" i="2"/>
  <c r="AM619" i="2" s="1"/>
  <c r="AZ613" i="2"/>
  <c r="BA613" i="2"/>
  <c r="AU614" i="2"/>
  <c r="AX614" i="2" s="1"/>
  <c r="BE614" i="2" s="1"/>
  <c r="BJ614" i="2" s="1"/>
  <c r="AG615" i="2"/>
  <c r="AQ614" i="2"/>
  <c r="AP614" i="2"/>
  <c r="E621" i="2"/>
  <c r="D622" i="2" s="1"/>
  <c r="AF615" i="2"/>
  <c r="BG613" i="2"/>
  <c r="BL613" i="2" s="1"/>
  <c r="BH613" i="2"/>
  <c r="AE615" i="2"/>
  <c r="AA617" i="2"/>
  <c r="AB616" i="2"/>
  <c r="AC616" i="2"/>
  <c r="AD616" i="2"/>
  <c r="AS614" i="2"/>
  <c r="AT614" i="2"/>
  <c r="BB617" i="4" l="1"/>
  <c r="AH621" i="4"/>
  <c r="AJ620" i="4"/>
  <c r="AQ619" i="4"/>
  <c r="AT619" i="4"/>
  <c r="AP619" i="4"/>
  <c r="AS619" i="4"/>
  <c r="AU619" i="4"/>
  <c r="AL620" i="4"/>
  <c r="AN620" i="4" s="1"/>
  <c r="W624" i="4"/>
  <c r="U624" i="4"/>
  <c r="V624" i="4"/>
  <c r="AL621" i="4"/>
  <c r="AN621" i="4" s="1"/>
  <c r="AI621" i="4"/>
  <c r="AB623" i="4"/>
  <c r="AC623" i="4"/>
  <c r="AD623" i="4"/>
  <c r="AH620" i="4"/>
  <c r="W619" i="2"/>
  <c r="AJ621" i="4"/>
  <c r="AB622" i="4"/>
  <c r="AC622" i="4"/>
  <c r="AD622" i="4"/>
  <c r="V619" i="2"/>
  <c r="D627" i="4"/>
  <c r="E626" i="4"/>
  <c r="K626" i="4" s="1"/>
  <c r="N626" i="4"/>
  <c r="Q626" i="4"/>
  <c r="BC618" i="4"/>
  <c r="AY618" i="4"/>
  <c r="BA618" i="4"/>
  <c r="AZ618" i="4"/>
  <c r="AI620" i="4"/>
  <c r="W625" i="4"/>
  <c r="V625" i="4"/>
  <c r="U625" i="4"/>
  <c r="T620" i="2"/>
  <c r="W620" i="2" s="1"/>
  <c r="AK620" i="2"/>
  <c r="AM620" i="2" s="1"/>
  <c r="BB613" i="2"/>
  <c r="AW614" i="2"/>
  <c r="BD614" i="2" s="1"/>
  <c r="BI614" i="2" s="1"/>
  <c r="AV614" i="2"/>
  <c r="BC614" i="2" s="1"/>
  <c r="AE616" i="2"/>
  <c r="AJ615" i="2"/>
  <c r="AF616" i="2"/>
  <c r="E622" i="2"/>
  <c r="N622" i="2" s="1"/>
  <c r="K621" i="2"/>
  <c r="Q621" i="2"/>
  <c r="AB618" i="2"/>
  <c r="AC618" i="2"/>
  <c r="AD618" i="2"/>
  <c r="AL615" i="2"/>
  <c r="AN615" i="2" s="1"/>
  <c r="AH615" i="2"/>
  <c r="AG616" i="2"/>
  <c r="AB617" i="2"/>
  <c r="AC617" i="2"/>
  <c r="AD617" i="2"/>
  <c r="AI615" i="2"/>
  <c r="N621" i="2"/>
  <c r="AA619" i="2" l="1"/>
  <c r="AB619" i="2" s="1"/>
  <c r="V620" i="2"/>
  <c r="AW619" i="4"/>
  <c r="BD619" i="4" s="1"/>
  <c r="BI619" i="4" s="1"/>
  <c r="U620" i="2"/>
  <c r="BB618" i="4"/>
  <c r="AG623" i="4"/>
  <c r="AF622" i="4"/>
  <c r="AX619" i="4"/>
  <c r="BE619" i="4" s="1"/>
  <c r="BJ619" i="4" s="1"/>
  <c r="AV619" i="4"/>
  <c r="BC619" i="4" s="1"/>
  <c r="AG622" i="4"/>
  <c r="AA625" i="4"/>
  <c r="AE623" i="4"/>
  <c r="Z626" i="4"/>
  <c r="E627" i="4"/>
  <c r="Q627" i="4" s="1"/>
  <c r="AA624" i="4"/>
  <c r="T626" i="4"/>
  <c r="AK626" i="4"/>
  <c r="AM626" i="4" s="1"/>
  <c r="BG618" i="4"/>
  <c r="BL618" i="4" s="1"/>
  <c r="BH618" i="4"/>
  <c r="BF618" i="4"/>
  <c r="BK618" i="4" s="1"/>
  <c r="AE622" i="4"/>
  <c r="AF623" i="4"/>
  <c r="AO621" i="4"/>
  <c r="AT621" i="4" s="1"/>
  <c r="AO620" i="4"/>
  <c r="AT620" i="4" s="1"/>
  <c r="BA614" i="2"/>
  <c r="BH614" i="2"/>
  <c r="BF614" i="2"/>
  <c r="BK614" i="2" s="1"/>
  <c r="AC619" i="2"/>
  <c r="AZ614" i="2"/>
  <c r="BG614" i="2"/>
  <c r="BL614" i="2" s="1"/>
  <c r="AJ616" i="2"/>
  <c r="AI616" i="2"/>
  <c r="AY614" i="2"/>
  <c r="Z621" i="2"/>
  <c r="AG617" i="2"/>
  <c r="AD619" i="2"/>
  <c r="AG618" i="2"/>
  <c r="AL616" i="2"/>
  <c r="AN616" i="2" s="1"/>
  <c r="AO616" i="2" s="1"/>
  <c r="AH616" i="2"/>
  <c r="AF617" i="2"/>
  <c r="K622" i="2"/>
  <c r="AE617" i="2"/>
  <c r="D623" i="2"/>
  <c r="T621" i="2"/>
  <c r="AK621" i="2"/>
  <c r="AM621" i="2" s="1"/>
  <c r="AF618" i="2"/>
  <c r="AO615" i="2"/>
  <c r="AP615" i="2" s="1"/>
  <c r="AE618" i="2"/>
  <c r="Q622" i="2"/>
  <c r="AA620" i="2" l="1"/>
  <c r="AB620" i="2" s="1"/>
  <c r="AF619" i="2"/>
  <c r="AJ622" i="4"/>
  <c r="AQ621" i="4"/>
  <c r="AR621" i="4"/>
  <c r="AH622" i="4"/>
  <c r="AP620" i="4"/>
  <c r="AS621" i="4"/>
  <c r="BA619" i="4"/>
  <c r="AQ620" i="4"/>
  <c r="AP621" i="4"/>
  <c r="AJ623" i="4"/>
  <c r="AZ619" i="4"/>
  <c r="AY619" i="4"/>
  <c r="N627" i="4"/>
  <c r="AB625" i="4"/>
  <c r="AC625" i="4"/>
  <c r="AD625" i="4"/>
  <c r="AU620" i="4"/>
  <c r="AS620" i="4"/>
  <c r="W626" i="4"/>
  <c r="V626" i="4"/>
  <c r="U626" i="4"/>
  <c r="K627" i="4"/>
  <c r="D628" i="4"/>
  <c r="BF619" i="4"/>
  <c r="BK619" i="4" s="1"/>
  <c r="BH619" i="4"/>
  <c r="BG619" i="4"/>
  <c r="BL619" i="4" s="1"/>
  <c r="AL623" i="4"/>
  <c r="AN623" i="4" s="1"/>
  <c r="AI623" i="4"/>
  <c r="AL622" i="4"/>
  <c r="AN622" i="4" s="1"/>
  <c r="AI622" i="4"/>
  <c r="AR620" i="4"/>
  <c r="AU621" i="4"/>
  <c r="AH623" i="4"/>
  <c r="AB624" i="4"/>
  <c r="AC624" i="4"/>
  <c r="AD624" i="4"/>
  <c r="BB614" i="2"/>
  <c r="AE619" i="2"/>
  <c r="AJ619" i="2" s="1"/>
  <c r="AP616" i="2"/>
  <c r="AG619" i="2"/>
  <c r="AH619" i="2" s="1"/>
  <c r="AT615" i="2"/>
  <c r="AU615" i="2"/>
  <c r="AJ617" i="2"/>
  <c r="AJ618" i="2"/>
  <c r="U621" i="2"/>
  <c r="W621" i="2"/>
  <c r="V621" i="2"/>
  <c r="AQ616" i="2"/>
  <c r="AK622" i="2"/>
  <c r="AM622" i="2" s="1"/>
  <c r="AQ615" i="2"/>
  <c r="AH618" i="2"/>
  <c r="AU616" i="2"/>
  <c r="AT616" i="2"/>
  <c r="T622" i="2"/>
  <c r="E623" i="2"/>
  <c r="Q623" i="2" s="1"/>
  <c r="AS615" i="2"/>
  <c r="Z622" i="2"/>
  <c r="AL618" i="2"/>
  <c r="AN618" i="2" s="1"/>
  <c r="AI618" i="2"/>
  <c r="AR615" i="2"/>
  <c r="AL617" i="2"/>
  <c r="AN617" i="2" s="1"/>
  <c r="AI617" i="2"/>
  <c r="AR616" i="2"/>
  <c r="AS616" i="2"/>
  <c r="AH617" i="2"/>
  <c r="AD620" i="2" l="1"/>
  <c r="AC620" i="2"/>
  <c r="AV621" i="4"/>
  <c r="BB619" i="4"/>
  <c r="AF624" i="4"/>
  <c r="AF625" i="4"/>
  <c r="BC621" i="4"/>
  <c r="AA626" i="4"/>
  <c r="AW621" i="4"/>
  <c r="BD621" i="4" s="1"/>
  <c r="BI621" i="4" s="1"/>
  <c r="AE624" i="4"/>
  <c r="AW620" i="4"/>
  <c r="BD620" i="4" s="1"/>
  <c r="BI620" i="4" s="1"/>
  <c r="AV620" i="4"/>
  <c r="AX620" i="4"/>
  <c r="BE620" i="4" s="1"/>
  <c r="BJ620" i="4" s="1"/>
  <c r="AE625" i="4"/>
  <c r="AX621" i="4"/>
  <c r="BE621" i="4" s="1"/>
  <c r="BJ621" i="4" s="1"/>
  <c r="AO623" i="4"/>
  <c r="AT623" i="4" s="1"/>
  <c r="E628" i="4"/>
  <c r="N628" i="4" s="1"/>
  <c r="AG624" i="4"/>
  <c r="AO622" i="4"/>
  <c r="AS622" i="4" s="1"/>
  <c r="AG625" i="4"/>
  <c r="T627" i="4"/>
  <c r="AK627" i="4"/>
  <c r="AM627" i="4" s="1"/>
  <c r="Z627" i="4"/>
  <c r="D624" i="2"/>
  <c r="K623" i="2"/>
  <c r="Z623" i="2" s="1"/>
  <c r="AL619" i="2"/>
  <c r="AN619" i="2" s="1"/>
  <c r="AO619" i="2" s="1"/>
  <c r="AI619" i="2"/>
  <c r="AF620" i="2"/>
  <c r="AX615" i="2"/>
  <c r="BE615" i="2" s="1"/>
  <c r="BJ615" i="2" s="1"/>
  <c r="AV615" i="2"/>
  <c r="AW615" i="2"/>
  <c r="BD615" i="2" s="1"/>
  <c r="BI615" i="2" s="1"/>
  <c r="AE620" i="2"/>
  <c r="N623" i="2"/>
  <c r="T623" i="2" s="1"/>
  <c r="U622" i="2"/>
  <c r="W622" i="2"/>
  <c r="V622" i="2"/>
  <c r="AG620" i="2"/>
  <c r="AW616" i="2"/>
  <c r="BD616" i="2" s="1"/>
  <c r="BI616" i="2" s="1"/>
  <c r="AV616" i="2"/>
  <c r="E624" i="2"/>
  <c r="D625" i="2" s="1"/>
  <c r="Q624" i="2"/>
  <c r="AO617" i="2"/>
  <c r="AS617" i="2" s="1"/>
  <c r="AO618" i="2"/>
  <c r="AU618" i="2" s="1"/>
  <c r="AX616" i="2"/>
  <c r="BE616" i="2" s="1"/>
  <c r="BJ616" i="2" s="1"/>
  <c r="AA621" i="2"/>
  <c r="AH625" i="4" l="1"/>
  <c r="AH624" i="4"/>
  <c r="AR623" i="4"/>
  <c r="AP623" i="4"/>
  <c r="AQ622" i="4"/>
  <c r="AU623" i="4"/>
  <c r="AS623" i="4"/>
  <c r="AR622" i="4"/>
  <c r="AU622" i="4"/>
  <c r="K628" i="4"/>
  <c r="BA621" i="4"/>
  <c r="AL624" i="4"/>
  <c r="AN624" i="4" s="1"/>
  <c r="AI624" i="4"/>
  <c r="AB626" i="4"/>
  <c r="AC626" i="4"/>
  <c r="AD626" i="4"/>
  <c r="AY621" i="4"/>
  <c r="W627" i="4"/>
  <c r="U627" i="4"/>
  <c r="V627" i="4"/>
  <c r="AT622" i="4"/>
  <c r="Q628" i="4"/>
  <c r="D629" i="4"/>
  <c r="AJ624" i="4"/>
  <c r="BH621" i="4"/>
  <c r="BG621" i="4"/>
  <c r="BL621" i="4" s="1"/>
  <c r="BF621" i="4"/>
  <c r="BK621" i="4" s="1"/>
  <c r="AP622" i="4"/>
  <c r="AQ623" i="4"/>
  <c r="AL625" i="4"/>
  <c r="AN625" i="4" s="1"/>
  <c r="AI625" i="4"/>
  <c r="BA620" i="4"/>
  <c r="AZ620" i="4"/>
  <c r="BC620" i="4"/>
  <c r="AY620" i="4"/>
  <c r="AJ625" i="4"/>
  <c r="AZ621" i="4"/>
  <c r="AS619" i="2"/>
  <c r="AT619" i="2"/>
  <c r="AH620" i="2"/>
  <c r="AU617" i="2"/>
  <c r="AR618" i="2"/>
  <c r="AX618" i="2" s="1"/>
  <c r="BE618" i="2" s="1"/>
  <c r="BJ618" i="2" s="1"/>
  <c r="AP617" i="2"/>
  <c r="AP619" i="2"/>
  <c r="AT617" i="2"/>
  <c r="AK623" i="2"/>
  <c r="AM623" i="2" s="1"/>
  <c r="AQ617" i="2"/>
  <c r="AR619" i="2"/>
  <c r="AR617" i="2"/>
  <c r="AU619" i="2"/>
  <c r="E625" i="2"/>
  <c r="Q625" i="2" s="1"/>
  <c r="AQ618" i="2"/>
  <c r="AS618" i="2"/>
  <c r="K624" i="2"/>
  <c r="Z624" i="2" s="1"/>
  <c r="AY616" i="2"/>
  <c r="BA616" i="2"/>
  <c r="AZ616" i="2"/>
  <c r="BC616" i="2"/>
  <c r="BF616" i="2" s="1"/>
  <c r="BK616" i="2" s="1"/>
  <c r="AQ619" i="2"/>
  <c r="AY615" i="2"/>
  <c r="BA615" i="2"/>
  <c r="AZ615" i="2"/>
  <c r="BC615" i="2"/>
  <c r="BF615" i="2" s="1"/>
  <c r="BK615" i="2" s="1"/>
  <c r="AT618" i="2"/>
  <c r="AL620" i="2"/>
  <c r="AN620" i="2" s="1"/>
  <c r="AI620" i="2"/>
  <c r="N624" i="2"/>
  <c r="AC621" i="2"/>
  <c r="AB621" i="2"/>
  <c r="AD621" i="2"/>
  <c r="AP618" i="2"/>
  <c r="AA622" i="2"/>
  <c r="V623" i="2"/>
  <c r="W623" i="2"/>
  <c r="U623" i="2"/>
  <c r="AJ620" i="2"/>
  <c r="AV623" i="4" l="1"/>
  <c r="BC623" i="4" s="1"/>
  <c r="AV618" i="2"/>
  <c r="AW623" i="4"/>
  <c r="BD623" i="4" s="1"/>
  <c r="BI623" i="4" s="1"/>
  <c r="AG626" i="4"/>
  <c r="Z628" i="4"/>
  <c r="AX623" i="4"/>
  <c r="BE623" i="4" s="1"/>
  <c r="BJ623" i="4" s="1"/>
  <c r="AE626" i="4"/>
  <c r="AX622" i="4"/>
  <c r="BE622" i="4" s="1"/>
  <c r="BJ622" i="4" s="1"/>
  <c r="AW622" i="4"/>
  <c r="BD622" i="4" s="1"/>
  <c r="BI622" i="4" s="1"/>
  <c r="AV622" i="4"/>
  <c r="BB621" i="4"/>
  <c r="BB620" i="4"/>
  <c r="AK628" i="4"/>
  <c r="AM628" i="4" s="1"/>
  <c r="BH620" i="4"/>
  <c r="BG620" i="4"/>
  <c r="BL620" i="4" s="1"/>
  <c r="BF620" i="4"/>
  <c r="BK620" i="4" s="1"/>
  <c r="AO625" i="4"/>
  <c r="AP625" i="4" s="1"/>
  <c r="D630" i="4"/>
  <c r="E629" i="4"/>
  <c r="Q629" i="4" s="1"/>
  <c r="K629" i="4"/>
  <c r="N629" i="4"/>
  <c r="AA627" i="4"/>
  <c r="AF626" i="4"/>
  <c r="AO624" i="4"/>
  <c r="AQ624" i="4" s="1"/>
  <c r="T628" i="4"/>
  <c r="AX617" i="2"/>
  <c r="BE617" i="2" s="1"/>
  <c r="BJ617" i="2" s="1"/>
  <c r="D626" i="2"/>
  <c r="AW618" i="2"/>
  <c r="BD618" i="2" s="1"/>
  <c r="BI618" i="2" s="1"/>
  <c r="AX619" i="2"/>
  <c r="BE619" i="2" s="1"/>
  <c r="BJ619" i="2" s="1"/>
  <c r="AV617" i="2"/>
  <c r="BC617" i="2" s="1"/>
  <c r="AV619" i="2"/>
  <c r="BC619" i="2" s="1"/>
  <c r="AW617" i="2"/>
  <c r="BD617" i="2" s="1"/>
  <c r="BI617" i="2" s="1"/>
  <c r="AF621" i="2"/>
  <c r="AA623" i="2"/>
  <c r="AC623" i="2" s="1"/>
  <c r="AW619" i="2"/>
  <c r="BD619" i="2" s="1"/>
  <c r="BI619" i="2" s="1"/>
  <c r="BB615" i="2"/>
  <c r="E626" i="2"/>
  <c r="D627" i="2" s="1"/>
  <c r="AK624" i="2"/>
  <c r="AM624" i="2" s="1"/>
  <c r="T624" i="2"/>
  <c r="AG621" i="2"/>
  <c r="BB616" i="2"/>
  <c r="K625" i="2"/>
  <c r="AC622" i="2"/>
  <c r="AB622" i="2"/>
  <c r="AD622" i="2"/>
  <c r="BC618" i="2"/>
  <c r="BG615" i="2"/>
  <c r="BL615" i="2" s="1"/>
  <c r="BH615" i="2"/>
  <c r="AE621" i="2"/>
  <c r="AO620" i="2"/>
  <c r="AU620" i="2" s="1"/>
  <c r="BH616" i="2"/>
  <c r="BG616" i="2"/>
  <c r="BL616" i="2" s="1"/>
  <c r="N625" i="2"/>
  <c r="AJ626" i="4" l="1"/>
  <c r="AR625" i="4"/>
  <c r="AT625" i="4"/>
  <c r="AS625" i="4"/>
  <c r="Z629" i="4"/>
  <c r="AY623" i="4"/>
  <c r="AQ625" i="4"/>
  <c r="BA623" i="4"/>
  <c r="AT624" i="4"/>
  <c r="AP624" i="4"/>
  <c r="AZ623" i="4"/>
  <c r="W628" i="4"/>
  <c r="U628" i="4"/>
  <c r="V628" i="4"/>
  <c r="T629" i="4"/>
  <c r="AK629" i="4"/>
  <c r="AM629" i="4" s="1"/>
  <c r="E630" i="4"/>
  <c r="K630" i="4" s="1"/>
  <c r="BF623" i="4"/>
  <c r="BK623" i="4" s="1"/>
  <c r="BH623" i="4"/>
  <c r="BG623" i="4"/>
  <c r="BL623" i="4" s="1"/>
  <c r="AR624" i="4"/>
  <c r="AU624" i="4"/>
  <c r="AB627" i="4"/>
  <c r="AC627" i="4"/>
  <c r="AD627" i="4"/>
  <c r="AU625" i="4"/>
  <c r="AX625" i="4" s="1"/>
  <c r="BE625" i="4" s="1"/>
  <c r="BJ625" i="4" s="1"/>
  <c r="AH626" i="4"/>
  <c r="BC622" i="4"/>
  <c r="AY622" i="4"/>
  <c r="BA622" i="4"/>
  <c r="AZ622" i="4"/>
  <c r="AS624" i="4"/>
  <c r="AL626" i="4"/>
  <c r="AN626" i="4" s="1"/>
  <c r="AI626" i="4"/>
  <c r="BF618" i="2"/>
  <c r="BK618" i="2" s="1"/>
  <c r="AH621" i="2"/>
  <c r="BA618" i="2"/>
  <c r="AZ618" i="2"/>
  <c r="AY618" i="2"/>
  <c r="N626" i="2"/>
  <c r="BH617" i="2"/>
  <c r="BF617" i="2"/>
  <c r="BK617" i="2" s="1"/>
  <c r="BF619" i="2"/>
  <c r="BK619" i="2" s="1"/>
  <c r="AZ617" i="2"/>
  <c r="Q626" i="2"/>
  <c r="AD623" i="2"/>
  <c r="AZ619" i="2"/>
  <c r="AB623" i="2"/>
  <c r="AY617" i="2"/>
  <c r="BA617" i="2"/>
  <c r="BG617" i="2"/>
  <c r="BL617" i="2" s="1"/>
  <c r="AS620" i="2"/>
  <c r="BA619" i="2"/>
  <c r="AQ620" i="2"/>
  <c r="AG622" i="2"/>
  <c r="AT620" i="2"/>
  <c r="AY619" i="2"/>
  <c r="BH619" i="2"/>
  <c r="BG619" i="2"/>
  <c r="BL619" i="2" s="1"/>
  <c r="Z625" i="2"/>
  <c r="W624" i="2"/>
  <c r="V624" i="2"/>
  <c r="U624" i="2"/>
  <c r="AP620" i="2"/>
  <c r="E627" i="2"/>
  <c r="Q627" i="2" s="1"/>
  <c r="D628" i="2"/>
  <c r="N627" i="2"/>
  <c r="BG618" i="2"/>
  <c r="BL618" i="2" s="1"/>
  <c r="BH618" i="2"/>
  <c r="AK625" i="2"/>
  <c r="AM625" i="2" s="1"/>
  <c r="T625" i="2"/>
  <c r="AJ621" i="2"/>
  <c r="AL621" i="2"/>
  <c r="AN621" i="2" s="1"/>
  <c r="AI621" i="2"/>
  <c r="AE622" i="2"/>
  <c r="AR620" i="2"/>
  <c r="AF622" i="2"/>
  <c r="K626" i="2"/>
  <c r="T626" i="2" l="1"/>
  <c r="BB623" i="4"/>
  <c r="AV625" i="4"/>
  <c r="AF627" i="4"/>
  <c r="BG622" i="4"/>
  <c r="BL622" i="4" s="1"/>
  <c r="BF622" i="4"/>
  <c r="BK622" i="4" s="1"/>
  <c r="BH622" i="4"/>
  <c r="AW624" i="4"/>
  <c r="BD624" i="4" s="1"/>
  <c r="BI624" i="4" s="1"/>
  <c r="AV624" i="4"/>
  <c r="AX624" i="4"/>
  <c r="BE624" i="4" s="1"/>
  <c r="BJ624" i="4" s="1"/>
  <c r="BC625" i="4"/>
  <c r="AO626" i="4"/>
  <c r="AR626" i="4" s="1"/>
  <c r="AE627" i="4"/>
  <c r="Q630" i="4"/>
  <c r="Z630" i="4" s="1"/>
  <c r="D631" i="4"/>
  <c r="AA628" i="4"/>
  <c r="AW625" i="4"/>
  <c r="BD625" i="4" s="1"/>
  <c r="BI625" i="4" s="1"/>
  <c r="N630" i="4"/>
  <c r="BB622" i="4"/>
  <c r="AG627" i="4"/>
  <c r="AH627" i="4" s="1"/>
  <c r="W629" i="4"/>
  <c r="U629" i="4"/>
  <c r="V629" i="4"/>
  <c r="BB618" i="2"/>
  <c r="AG623" i="2"/>
  <c r="AF623" i="2"/>
  <c r="AE623" i="2"/>
  <c r="K627" i="2"/>
  <c r="AK627" i="2" s="1"/>
  <c r="AM627" i="2" s="1"/>
  <c r="BB617" i="2"/>
  <c r="BB619" i="2"/>
  <c r="AA624" i="2"/>
  <c r="AC624" i="2" s="1"/>
  <c r="U626" i="2"/>
  <c r="W626" i="2"/>
  <c r="V626" i="2"/>
  <c r="AO621" i="2"/>
  <c r="AR621" i="2" s="1"/>
  <c r="AL622" i="2"/>
  <c r="AN622" i="2" s="1"/>
  <c r="AI622" i="2"/>
  <c r="V625" i="2"/>
  <c r="W625" i="2"/>
  <c r="U625" i="2"/>
  <c r="E628" i="2"/>
  <c r="D629" i="2" s="1"/>
  <c r="AX620" i="2"/>
  <c r="BE620" i="2" s="1"/>
  <c r="BJ620" i="2" s="1"/>
  <c r="AV620" i="2"/>
  <c r="AW620" i="2"/>
  <c r="BD620" i="2" s="1"/>
  <c r="BI620" i="2" s="1"/>
  <c r="AH622" i="2"/>
  <c r="AJ622" i="2"/>
  <c r="AK626" i="2"/>
  <c r="AM626" i="2" s="1"/>
  <c r="Z626" i="2"/>
  <c r="AP626" i="4" l="1"/>
  <c r="T630" i="4"/>
  <c r="AK630" i="4"/>
  <c r="AM630" i="4" s="1"/>
  <c r="D632" i="4"/>
  <c r="E631" i="4"/>
  <c r="N631" i="4" s="1"/>
  <c r="K631" i="4"/>
  <c r="AT626" i="4"/>
  <c r="AU626" i="4"/>
  <c r="AX626" i="4" s="1"/>
  <c r="BE626" i="4" s="1"/>
  <c r="BJ626" i="4" s="1"/>
  <c r="AY625" i="4"/>
  <c r="BA624" i="4"/>
  <c r="AZ624" i="4"/>
  <c r="BC624" i="4"/>
  <c r="AY624" i="4"/>
  <c r="BH625" i="4"/>
  <c r="BG625" i="4"/>
  <c r="BL625" i="4" s="1"/>
  <c r="BF625" i="4"/>
  <c r="BK625" i="4" s="1"/>
  <c r="AA629" i="4"/>
  <c r="AB628" i="4"/>
  <c r="AC628" i="4"/>
  <c r="AD628" i="4"/>
  <c r="AL627" i="4"/>
  <c r="AN627" i="4" s="1"/>
  <c r="AI627" i="4"/>
  <c r="AS626" i="4"/>
  <c r="AZ625" i="4"/>
  <c r="AJ627" i="4"/>
  <c r="AQ626" i="4"/>
  <c r="BA625" i="4"/>
  <c r="AI623" i="2"/>
  <c r="AH623" i="2"/>
  <c r="T627" i="2"/>
  <c r="W627" i="2" s="1"/>
  <c r="Z627" i="2"/>
  <c r="AU621" i="2"/>
  <c r="AX621" i="2" s="1"/>
  <c r="BE621" i="2" s="1"/>
  <c r="BJ621" i="2" s="1"/>
  <c r="AJ623" i="2"/>
  <c r="AL623" i="2"/>
  <c r="AN623" i="2" s="1"/>
  <c r="AO623" i="2" s="1"/>
  <c r="AT621" i="2"/>
  <c r="AD624" i="2"/>
  <c r="N628" i="2"/>
  <c r="AB624" i="2"/>
  <c r="AS621" i="2"/>
  <c r="AP621" i="2"/>
  <c r="AQ621" i="2"/>
  <c r="BC620" i="2"/>
  <c r="BF620" i="2" s="1"/>
  <c r="BK620" i="2" s="1"/>
  <c r="AY620" i="2"/>
  <c r="AZ620" i="2"/>
  <c r="BA620" i="2"/>
  <c r="E629" i="2"/>
  <c r="N629" i="2" s="1"/>
  <c r="Q628" i="2"/>
  <c r="AA625" i="2"/>
  <c r="AO622" i="2"/>
  <c r="AS622" i="2" s="1"/>
  <c r="AA626" i="2"/>
  <c r="K628" i="2"/>
  <c r="AV621" i="2" l="1"/>
  <c r="BC621" i="2" s="1"/>
  <c r="AW626" i="4"/>
  <c r="BD626" i="4" s="1"/>
  <c r="BI626" i="4" s="1"/>
  <c r="AE628" i="4"/>
  <c r="AV626" i="4"/>
  <c r="BC626" i="4" s="1"/>
  <c r="T631" i="4"/>
  <c r="AK631" i="4"/>
  <c r="AM631" i="4" s="1"/>
  <c r="AO627" i="4"/>
  <c r="AT627" i="4" s="1"/>
  <c r="E632" i="4"/>
  <c r="Q632" i="4" s="1"/>
  <c r="D633" i="4"/>
  <c r="N632" i="4"/>
  <c r="K632" i="4"/>
  <c r="AG628" i="4"/>
  <c r="BB624" i="4"/>
  <c r="BB625" i="4"/>
  <c r="Q631" i="4"/>
  <c r="Z631" i="4" s="1"/>
  <c r="V627" i="2"/>
  <c r="AF628" i="4"/>
  <c r="AB629" i="4"/>
  <c r="AC629" i="4"/>
  <c r="AD629" i="4"/>
  <c r="BH624" i="4"/>
  <c r="BG624" i="4"/>
  <c r="BL624" i="4" s="1"/>
  <c r="BF624" i="4"/>
  <c r="BK624" i="4" s="1"/>
  <c r="W630" i="4"/>
  <c r="V630" i="4"/>
  <c r="U630" i="4"/>
  <c r="AS623" i="2"/>
  <c r="U627" i="2"/>
  <c r="AW621" i="2"/>
  <c r="BD621" i="2" s="1"/>
  <c r="BI621" i="2" s="1"/>
  <c r="AF624" i="2"/>
  <c r="AK628" i="2"/>
  <c r="AM628" i="2" s="1"/>
  <c r="AE624" i="2"/>
  <c r="AG624" i="2"/>
  <c r="AQ622" i="2"/>
  <c r="AR623" i="2"/>
  <c r="AP623" i="2"/>
  <c r="AT623" i="2"/>
  <c r="AT622" i="2"/>
  <c r="AC625" i="2"/>
  <c r="AB625" i="2"/>
  <c r="AD625" i="2"/>
  <c r="D630" i="2"/>
  <c r="BH620" i="2"/>
  <c r="BG620" i="2"/>
  <c r="BL620" i="2" s="1"/>
  <c r="AU623" i="2"/>
  <c r="AC626" i="2"/>
  <c r="AB626" i="2"/>
  <c r="AR622" i="2"/>
  <c r="Z628" i="2"/>
  <c r="Q629" i="2"/>
  <c r="AQ623" i="2"/>
  <c r="AP622" i="2"/>
  <c r="AU622" i="2"/>
  <c r="T628" i="2"/>
  <c r="K629" i="2"/>
  <c r="T629" i="2" s="1"/>
  <c r="AD626" i="2"/>
  <c r="BB620" i="2"/>
  <c r="AJ628" i="4" l="1"/>
  <c r="AQ627" i="4"/>
  <c r="AI628" i="4"/>
  <c r="AA627" i="2"/>
  <c r="AC627" i="2" s="1"/>
  <c r="AU627" i="4"/>
  <c r="AR627" i="4"/>
  <c r="AP627" i="4"/>
  <c r="BA626" i="4"/>
  <c r="AS627" i="4"/>
  <c r="AZ626" i="4"/>
  <c r="AY626" i="4"/>
  <c r="Z632" i="4"/>
  <c r="AF629" i="4"/>
  <c r="T632" i="4"/>
  <c r="AK632" i="4"/>
  <c r="AM632" i="4" s="1"/>
  <c r="AG629" i="4"/>
  <c r="AH628" i="4"/>
  <c r="E633" i="4"/>
  <c r="Q633" i="4" s="1"/>
  <c r="AL628" i="4"/>
  <c r="AN628" i="4" s="1"/>
  <c r="AA630" i="4"/>
  <c r="AE629" i="4"/>
  <c r="BG626" i="4"/>
  <c r="BL626" i="4" s="1"/>
  <c r="BF626" i="4"/>
  <c r="BK626" i="4" s="1"/>
  <c r="BH626" i="4"/>
  <c r="W631" i="4"/>
  <c r="V631" i="4"/>
  <c r="U631" i="4"/>
  <c r="BF621" i="2"/>
  <c r="BK621" i="2" s="1"/>
  <c r="AZ621" i="2"/>
  <c r="AY621" i="2"/>
  <c r="BA621" i="2"/>
  <c r="AH624" i="2"/>
  <c r="AL624" i="2"/>
  <c r="AN624" i="2" s="1"/>
  <c r="AO624" i="2" s="1"/>
  <c r="AJ624" i="2"/>
  <c r="AI624" i="2"/>
  <c r="AK629" i="2"/>
  <c r="AM629" i="2" s="1"/>
  <c r="AF626" i="2"/>
  <c r="Z629" i="2"/>
  <c r="AE625" i="2"/>
  <c r="U629" i="2"/>
  <c r="V629" i="2"/>
  <c r="W629" i="2"/>
  <c r="AF625" i="2"/>
  <c r="BH621" i="2"/>
  <c r="BG621" i="2"/>
  <c r="BL621" i="2" s="1"/>
  <c r="AV623" i="2"/>
  <c r="AW623" i="2"/>
  <c r="BD623" i="2" s="1"/>
  <c r="BI623" i="2" s="1"/>
  <c r="AX623" i="2"/>
  <c r="BE623" i="2" s="1"/>
  <c r="BJ623" i="2" s="1"/>
  <c r="W628" i="2"/>
  <c r="U628" i="2"/>
  <c r="V628" i="2"/>
  <c r="AG626" i="2"/>
  <c r="AW622" i="2"/>
  <c r="BD622" i="2" s="1"/>
  <c r="BI622" i="2" s="1"/>
  <c r="AX622" i="2"/>
  <c r="BE622" i="2" s="1"/>
  <c r="BJ622" i="2" s="1"/>
  <c r="AV622" i="2"/>
  <c r="E630" i="2"/>
  <c r="N630" i="2" s="1"/>
  <c r="AE626" i="2"/>
  <c r="AG625" i="2"/>
  <c r="AW627" i="4" l="1"/>
  <c r="BD627" i="4" s="1"/>
  <c r="BI627" i="4" s="1"/>
  <c r="AX627" i="4"/>
  <c r="BE627" i="4" s="1"/>
  <c r="BJ627" i="4" s="1"/>
  <c r="AV627" i="4"/>
  <c r="BC627" i="4" s="1"/>
  <c r="AD627" i="2"/>
  <c r="AB627" i="2"/>
  <c r="BB626" i="4"/>
  <c r="AH629" i="4"/>
  <c r="AL629" i="4"/>
  <c r="AN629" i="4" s="1"/>
  <c r="AI629" i="4"/>
  <c r="AJ629" i="4"/>
  <c r="K633" i="4"/>
  <c r="AO628" i="4"/>
  <c r="AP628" i="4" s="1"/>
  <c r="W632" i="4"/>
  <c r="U632" i="4"/>
  <c r="V632" i="4"/>
  <c r="AB630" i="4"/>
  <c r="AC630" i="4"/>
  <c r="AD630" i="4"/>
  <c r="N633" i="4"/>
  <c r="D634" i="4"/>
  <c r="AA631" i="4"/>
  <c r="BB621" i="2"/>
  <c r="AP624" i="2"/>
  <c r="AH626" i="2"/>
  <c r="AJ625" i="2"/>
  <c r="AR624" i="2"/>
  <c r="AT624" i="2"/>
  <c r="AU624" i="2"/>
  <c r="AS624" i="2"/>
  <c r="AH625" i="2"/>
  <c r="AQ624" i="2"/>
  <c r="AL626" i="2"/>
  <c r="AN626" i="2" s="1"/>
  <c r="AI626" i="2"/>
  <c r="K630" i="2"/>
  <c r="T630" i="2" s="1"/>
  <c r="AZ622" i="2"/>
  <c r="AY622" i="2"/>
  <c r="BC622" i="2"/>
  <c r="BF622" i="2" s="1"/>
  <c r="BK622" i="2" s="1"/>
  <c r="BA622" i="2"/>
  <c r="AA628" i="2"/>
  <c r="BA623" i="2"/>
  <c r="AY623" i="2"/>
  <c r="AZ623" i="2"/>
  <c r="BC623" i="2"/>
  <c r="BF623" i="2" s="1"/>
  <c r="BK623" i="2" s="1"/>
  <c r="AL625" i="2"/>
  <c r="AN625" i="2" s="1"/>
  <c r="Q630" i="2"/>
  <c r="D631" i="2"/>
  <c r="AI625" i="2"/>
  <c r="AA629" i="2"/>
  <c r="AJ626" i="2"/>
  <c r="Z630" i="2" l="1"/>
  <c r="AG627" i="2"/>
  <c r="AE627" i="2"/>
  <c r="AZ627" i="4"/>
  <c r="BA627" i="4"/>
  <c r="AF627" i="2"/>
  <c r="AY627" i="4"/>
  <c r="AT628" i="4"/>
  <c r="AE630" i="4"/>
  <c r="AS628" i="4"/>
  <c r="E634" i="4"/>
  <c r="D635" i="4" s="1"/>
  <c r="Q634" i="4"/>
  <c r="N634" i="4"/>
  <c r="BF627" i="4"/>
  <c r="BK627" i="4" s="1"/>
  <c r="BH627" i="4"/>
  <c r="BG627" i="4"/>
  <c r="BL627" i="4" s="1"/>
  <c r="AF630" i="4"/>
  <c r="AJ630" i="4" s="1"/>
  <c r="AA632" i="4"/>
  <c r="AO629" i="4"/>
  <c r="AT629" i="4" s="1"/>
  <c r="T633" i="4"/>
  <c r="AK633" i="4"/>
  <c r="AM633" i="4" s="1"/>
  <c r="AB631" i="4"/>
  <c r="AC631" i="4"/>
  <c r="AD631" i="4"/>
  <c r="AU628" i="4"/>
  <c r="AQ628" i="4"/>
  <c r="AG630" i="4"/>
  <c r="AR628" i="4"/>
  <c r="Z633" i="4"/>
  <c r="AX624" i="2"/>
  <c r="BE624" i="2" s="1"/>
  <c r="BJ624" i="2" s="1"/>
  <c r="AV624" i="2"/>
  <c r="BC624" i="2" s="1"/>
  <c r="AW624" i="2"/>
  <c r="BD624" i="2" s="1"/>
  <c r="BI624" i="2" s="1"/>
  <c r="W630" i="2"/>
  <c r="V630" i="2"/>
  <c r="U630" i="2"/>
  <c r="AO625" i="2"/>
  <c r="AP625" i="2" s="1"/>
  <c r="BB623" i="2"/>
  <c r="AB628" i="2"/>
  <c r="AC628" i="2"/>
  <c r="AD628" i="2"/>
  <c r="BB622" i="2"/>
  <c r="AO626" i="2"/>
  <c r="AP626" i="2" s="1"/>
  <c r="E631" i="2"/>
  <c r="K631" i="2" s="1"/>
  <c r="D632" i="2"/>
  <c r="Q631" i="2"/>
  <c r="AH627" i="2"/>
  <c r="BH622" i="2"/>
  <c r="BG622" i="2"/>
  <c r="BL622" i="2" s="1"/>
  <c r="AB629" i="2"/>
  <c r="AC629" i="2"/>
  <c r="AD629" i="2"/>
  <c r="BH623" i="2"/>
  <c r="BG623" i="2"/>
  <c r="BL623" i="2" s="1"/>
  <c r="AK630" i="2"/>
  <c r="AM630" i="2" s="1"/>
  <c r="BB627" i="4" l="1"/>
  <c r="AJ627" i="2"/>
  <c r="AI627" i="2"/>
  <c r="AL627" i="2"/>
  <c r="AN627" i="2" s="1"/>
  <c r="AO627" i="2" s="1"/>
  <c r="AQ627" i="2" s="1"/>
  <c r="AH630" i="4"/>
  <c r="AI630" i="4"/>
  <c r="AG631" i="4"/>
  <c r="AP629" i="4"/>
  <c r="E635" i="4"/>
  <c r="D636" i="4" s="1"/>
  <c r="K635" i="4"/>
  <c r="N635" i="4"/>
  <c r="AU629" i="4"/>
  <c r="AS629" i="4"/>
  <c r="AW628" i="4"/>
  <c r="BD628" i="4" s="1"/>
  <c r="BI628" i="4" s="1"/>
  <c r="AV628" i="4"/>
  <c r="AX628" i="4"/>
  <c r="BE628" i="4" s="1"/>
  <c r="BJ628" i="4" s="1"/>
  <c r="AF631" i="4"/>
  <c r="W633" i="4"/>
  <c r="V633" i="4"/>
  <c r="U633" i="4"/>
  <c r="AR629" i="4"/>
  <c r="AB632" i="4"/>
  <c r="AC632" i="4"/>
  <c r="AD632" i="4"/>
  <c r="AE631" i="4"/>
  <c r="AQ629" i="4"/>
  <c r="AL630" i="4"/>
  <c r="AN630" i="4" s="1"/>
  <c r="K634" i="4"/>
  <c r="AK634" i="4" s="1"/>
  <c r="AM634" i="4" s="1"/>
  <c r="AY624" i="2"/>
  <c r="BF624" i="2"/>
  <c r="BK624" i="2" s="1"/>
  <c r="AZ624" i="2"/>
  <c r="AR625" i="2"/>
  <c r="N631" i="2"/>
  <c r="AK631" i="2" s="1"/>
  <c r="AM631" i="2" s="1"/>
  <c r="BA624" i="2"/>
  <c r="AU625" i="2"/>
  <c r="AQ625" i="2"/>
  <c r="AG629" i="2"/>
  <c r="Z631" i="2"/>
  <c r="AT625" i="2"/>
  <c r="AS625" i="2"/>
  <c r="AF628" i="2"/>
  <c r="AF629" i="2"/>
  <c r="AS626" i="2"/>
  <c r="AQ626" i="2"/>
  <c r="AE628" i="2"/>
  <c r="AA630" i="2"/>
  <c r="BH624" i="2"/>
  <c r="BG624" i="2"/>
  <c r="BL624" i="2" s="1"/>
  <c r="AE629" i="2"/>
  <c r="E632" i="2"/>
  <c r="D633" i="2" s="1"/>
  <c r="AT626" i="2"/>
  <c r="AU626" i="2"/>
  <c r="AR626" i="2"/>
  <c r="AG628" i="2"/>
  <c r="AH631" i="4" l="1"/>
  <c r="AE632" i="4"/>
  <c r="E636" i="4"/>
  <c r="Q636" i="4" s="1"/>
  <c r="AA633" i="4"/>
  <c r="Z634" i="4"/>
  <c r="BA628" i="4"/>
  <c r="AZ628" i="4"/>
  <c r="BC628" i="4"/>
  <c r="AY628" i="4"/>
  <c r="T635" i="4"/>
  <c r="AK635" i="4"/>
  <c r="AM635" i="4" s="1"/>
  <c r="AL631" i="4"/>
  <c r="AN631" i="4" s="1"/>
  <c r="AI631" i="4"/>
  <c r="AO630" i="4"/>
  <c r="AT630" i="4" s="1"/>
  <c r="AG632" i="4"/>
  <c r="AF632" i="4"/>
  <c r="AV629" i="4"/>
  <c r="AX629" i="4"/>
  <c r="BE629" i="4" s="1"/>
  <c r="BJ629" i="4" s="1"/>
  <c r="AW629" i="4"/>
  <c r="BD629" i="4" s="1"/>
  <c r="BI629" i="4" s="1"/>
  <c r="AJ631" i="4"/>
  <c r="T634" i="4"/>
  <c r="Q635" i="4"/>
  <c r="Z635" i="4" s="1"/>
  <c r="BB624" i="2"/>
  <c r="AV625" i="2"/>
  <c r="AX625" i="2"/>
  <c r="BE625" i="2" s="1"/>
  <c r="BJ625" i="2" s="1"/>
  <c r="Q632" i="2"/>
  <c r="T631" i="2"/>
  <c r="W631" i="2" s="1"/>
  <c r="AW625" i="2"/>
  <c r="BD625" i="2" s="1"/>
  <c r="BI625" i="2" s="1"/>
  <c r="N632" i="2"/>
  <c r="K632" i="2"/>
  <c r="AH629" i="2"/>
  <c r="E633" i="2"/>
  <c r="Q633" i="2" s="1"/>
  <c r="AI628" i="2"/>
  <c r="AH628" i="2"/>
  <c r="AP627" i="2"/>
  <c r="AL628" i="2"/>
  <c r="AN628" i="2" s="1"/>
  <c r="AT627" i="2"/>
  <c r="AC630" i="2"/>
  <c r="AB630" i="2"/>
  <c r="AD630" i="2"/>
  <c r="AV626" i="2"/>
  <c r="AX626" i="2"/>
  <c r="BE626" i="2" s="1"/>
  <c r="BJ626" i="2" s="1"/>
  <c r="AW626" i="2"/>
  <c r="BD626" i="2" s="1"/>
  <c r="BI626" i="2" s="1"/>
  <c r="BC625" i="2"/>
  <c r="AU627" i="2"/>
  <c r="AJ629" i="2"/>
  <c r="AL629" i="2"/>
  <c r="AN629" i="2" s="1"/>
  <c r="AI629" i="2"/>
  <c r="AJ628" i="2"/>
  <c r="AS627" i="2"/>
  <c r="AR627" i="2"/>
  <c r="AS630" i="4" l="1"/>
  <c r="AJ632" i="4"/>
  <c r="AU630" i="4"/>
  <c r="AQ630" i="4"/>
  <c r="AP630" i="4"/>
  <c r="AR630" i="4"/>
  <c r="AH632" i="4"/>
  <c r="BB628" i="4"/>
  <c r="V631" i="2"/>
  <c r="W634" i="4"/>
  <c r="U634" i="4"/>
  <c r="V634" i="4"/>
  <c r="W635" i="4"/>
  <c r="U635" i="4"/>
  <c r="V635" i="4"/>
  <c r="AI632" i="4"/>
  <c r="N636" i="4"/>
  <c r="AZ629" i="4"/>
  <c r="BC629" i="4"/>
  <c r="AY629" i="4"/>
  <c r="BA629" i="4"/>
  <c r="AL632" i="4"/>
  <c r="AN632" i="4" s="1"/>
  <c r="AO631" i="4"/>
  <c r="AP631" i="4" s="1"/>
  <c r="BH628" i="4"/>
  <c r="BG628" i="4"/>
  <c r="BL628" i="4" s="1"/>
  <c r="BF628" i="4"/>
  <c r="BK628" i="4" s="1"/>
  <c r="AB633" i="4"/>
  <c r="AC633" i="4"/>
  <c r="AD633" i="4"/>
  <c r="K636" i="4"/>
  <c r="D637" i="4"/>
  <c r="AX630" i="4"/>
  <c r="BE630" i="4" s="1"/>
  <c r="BJ630" i="4" s="1"/>
  <c r="U631" i="2"/>
  <c r="AA631" i="2" s="1"/>
  <c r="BF625" i="2"/>
  <c r="BK625" i="2" s="1"/>
  <c r="AZ625" i="2"/>
  <c r="N633" i="2"/>
  <c r="AK632" i="2"/>
  <c r="AM632" i="2" s="1"/>
  <c r="BA625" i="2"/>
  <c r="AY625" i="2"/>
  <c r="T632" i="2"/>
  <c r="W632" i="2" s="1"/>
  <c r="Z632" i="2"/>
  <c r="AG630" i="2"/>
  <c r="AF630" i="2"/>
  <c r="AO628" i="2"/>
  <c r="AR628" i="2" s="1"/>
  <c r="K633" i="2"/>
  <c r="BA626" i="2"/>
  <c r="AZ626" i="2"/>
  <c r="BC626" i="2"/>
  <c r="BF626" i="2" s="1"/>
  <c r="BK626" i="2" s="1"/>
  <c r="AY626" i="2"/>
  <c r="AX627" i="2"/>
  <c r="BE627" i="2" s="1"/>
  <c r="BJ627" i="2" s="1"/>
  <c r="AW627" i="2"/>
  <c r="BD627" i="2" s="1"/>
  <c r="BI627" i="2" s="1"/>
  <c r="AV627" i="2"/>
  <c r="AO629" i="2"/>
  <c r="AU629" i="2" s="1"/>
  <c r="BG625" i="2"/>
  <c r="BL625" i="2" s="1"/>
  <c r="BH625" i="2"/>
  <c r="AE630" i="2"/>
  <c r="D634" i="2"/>
  <c r="AW630" i="4" l="1"/>
  <c r="BD630" i="4" s="1"/>
  <c r="BI630" i="4" s="1"/>
  <c r="AV630" i="4"/>
  <c r="BC630" i="4" s="1"/>
  <c r="AF633" i="4"/>
  <c r="AR631" i="4"/>
  <c r="BB629" i="4"/>
  <c r="AS631" i="4"/>
  <c r="AQ631" i="4"/>
  <c r="AT631" i="4"/>
  <c r="AU631" i="4"/>
  <c r="E637" i="4"/>
  <c r="D638" i="4" s="1"/>
  <c r="Q637" i="4"/>
  <c r="K637" i="4"/>
  <c r="AE633" i="4"/>
  <c r="AO632" i="4"/>
  <c r="AT632" i="4" s="1"/>
  <c r="BH629" i="4"/>
  <c r="BG629" i="4"/>
  <c r="BL629" i="4" s="1"/>
  <c r="BF629" i="4"/>
  <c r="BK629" i="4" s="1"/>
  <c r="AA634" i="4"/>
  <c r="AA635" i="4"/>
  <c r="AG633" i="4"/>
  <c r="T636" i="4"/>
  <c r="AK636" i="4"/>
  <c r="AM636" i="4" s="1"/>
  <c r="Z636" i="4"/>
  <c r="BB625" i="2"/>
  <c r="V632" i="2"/>
  <c r="U632" i="2"/>
  <c r="AT629" i="2"/>
  <c r="AP629" i="2"/>
  <c r="BB626" i="2"/>
  <c r="AS628" i="2"/>
  <c r="AU628" i="2"/>
  <c r="AP628" i="2"/>
  <c r="AQ628" i="2"/>
  <c r="AJ630" i="2"/>
  <c r="AT628" i="2"/>
  <c r="AK633" i="2"/>
  <c r="AM633" i="2" s="1"/>
  <c r="AQ629" i="2"/>
  <c r="BC627" i="2"/>
  <c r="BF627" i="2" s="1"/>
  <c r="BK627" i="2" s="1"/>
  <c r="BA627" i="2"/>
  <c r="AZ627" i="2"/>
  <c r="AY627" i="2"/>
  <c r="AH630" i="2"/>
  <c r="BH626" i="2"/>
  <c r="BG626" i="2"/>
  <c r="BL626" i="2" s="1"/>
  <c r="Z633" i="2"/>
  <c r="AB631" i="2"/>
  <c r="AC631" i="2"/>
  <c r="AD631" i="2"/>
  <c r="E634" i="2"/>
  <c r="D635" i="2" s="1"/>
  <c r="AL630" i="2"/>
  <c r="AN630" i="2" s="1"/>
  <c r="AI630" i="2"/>
  <c r="AS629" i="2"/>
  <c r="AR629" i="2"/>
  <c r="T633" i="2"/>
  <c r="AH633" i="4" l="1"/>
  <c r="AY630" i="4"/>
  <c r="BA630" i="4"/>
  <c r="AZ630" i="4"/>
  <c r="AX631" i="4"/>
  <c r="BE631" i="4" s="1"/>
  <c r="BJ631" i="4" s="1"/>
  <c r="AW631" i="4"/>
  <c r="BD631" i="4" s="1"/>
  <c r="BI631" i="4" s="1"/>
  <c r="AV631" i="4"/>
  <c r="AP632" i="4"/>
  <c r="AA632" i="2"/>
  <c r="AD632" i="2" s="1"/>
  <c r="Z637" i="4"/>
  <c r="E638" i="4"/>
  <c r="D639" i="4" s="1"/>
  <c r="N638" i="4"/>
  <c r="Q638" i="4"/>
  <c r="AB635" i="4"/>
  <c r="AC635" i="4"/>
  <c r="AD635" i="4"/>
  <c r="AR632" i="4"/>
  <c r="AQ632" i="4"/>
  <c r="AB634" i="4"/>
  <c r="AC634" i="4"/>
  <c r="AD634" i="4"/>
  <c r="AS632" i="4"/>
  <c r="AL633" i="4"/>
  <c r="AN633" i="4" s="1"/>
  <c r="AI633" i="4"/>
  <c r="W636" i="4"/>
  <c r="U636" i="4"/>
  <c r="V636" i="4"/>
  <c r="AU632" i="4"/>
  <c r="N637" i="4"/>
  <c r="BG630" i="4"/>
  <c r="BL630" i="4" s="1"/>
  <c r="BF630" i="4"/>
  <c r="BK630" i="4" s="1"/>
  <c r="BH630" i="4"/>
  <c r="AJ633" i="4"/>
  <c r="N634" i="2"/>
  <c r="K634" i="2"/>
  <c r="Q634" i="2"/>
  <c r="AW628" i="2"/>
  <c r="BD628" i="2" s="1"/>
  <c r="BI628" i="2" s="1"/>
  <c r="AV628" i="2"/>
  <c r="BC628" i="2" s="1"/>
  <c r="AX628" i="2"/>
  <c r="BE628" i="2" s="1"/>
  <c r="BJ628" i="2" s="1"/>
  <c r="AG631" i="2"/>
  <c r="AW629" i="2"/>
  <c r="BD629" i="2" s="1"/>
  <c r="BI629" i="2" s="1"/>
  <c r="AV629" i="2"/>
  <c r="AX629" i="2"/>
  <c r="BE629" i="2" s="1"/>
  <c r="BJ629" i="2" s="1"/>
  <c r="AF631" i="2"/>
  <c r="U633" i="2"/>
  <c r="W633" i="2"/>
  <c r="V633" i="2"/>
  <c r="AE631" i="2"/>
  <c r="BG627" i="2"/>
  <c r="BL627" i="2" s="1"/>
  <c r="BH627" i="2"/>
  <c r="AB632" i="2"/>
  <c r="AO630" i="2"/>
  <c r="AQ630" i="2" s="1"/>
  <c r="E635" i="2"/>
  <c r="D636" i="2" s="1"/>
  <c r="Q635" i="2"/>
  <c r="BB627" i="2"/>
  <c r="BB630" i="4" l="1"/>
  <c r="BA631" i="4"/>
  <c r="AC632" i="2"/>
  <c r="AF632" i="2" s="1"/>
  <c r="AY631" i="4"/>
  <c r="BC631" i="4"/>
  <c r="BF631" i="4" s="1"/>
  <c r="BK631" i="4" s="1"/>
  <c r="AZ631" i="4"/>
  <c r="AF634" i="4"/>
  <c r="AF635" i="4"/>
  <c r="E639" i="4"/>
  <c r="K639" i="4" s="1"/>
  <c r="AA636" i="4"/>
  <c r="AO633" i="4"/>
  <c r="AR633" i="4" s="1"/>
  <c r="AE634" i="4"/>
  <c r="AE635" i="4"/>
  <c r="T637" i="4"/>
  <c r="AK637" i="4"/>
  <c r="AM637" i="4" s="1"/>
  <c r="AX632" i="4"/>
  <c r="BE632" i="4" s="1"/>
  <c r="BJ632" i="4" s="1"/>
  <c r="AW632" i="4"/>
  <c r="BD632" i="4" s="1"/>
  <c r="BI632" i="4" s="1"/>
  <c r="AV632" i="4"/>
  <c r="AG634" i="4"/>
  <c r="AH634" i="4" s="1"/>
  <c r="AG635" i="4"/>
  <c r="AH635" i="4" s="1"/>
  <c r="K638" i="4"/>
  <c r="Z634" i="2"/>
  <c r="AK634" i="2"/>
  <c r="AM634" i="2" s="1"/>
  <c r="BF628" i="2"/>
  <c r="BK628" i="2" s="1"/>
  <c r="T634" i="2"/>
  <c r="V634" i="2" s="1"/>
  <c r="BA628" i="2"/>
  <c r="AY628" i="2"/>
  <c r="AS630" i="2"/>
  <c r="AH631" i="2"/>
  <c r="AT630" i="2"/>
  <c r="AZ628" i="2"/>
  <c r="AR630" i="2"/>
  <c r="AP630" i="2"/>
  <c r="E636" i="2"/>
  <c r="D637" i="2" s="1"/>
  <c r="AE632" i="2"/>
  <c r="AA633" i="2"/>
  <c r="BA629" i="2"/>
  <c r="BC629" i="2"/>
  <c r="BF629" i="2" s="1"/>
  <c r="BK629" i="2" s="1"/>
  <c r="AZ629" i="2"/>
  <c r="AY629" i="2"/>
  <c r="AL631" i="2"/>
  <c r="AN631" i="2" s="1"/>
  <c r="AI631" i="2"/>
  <c r="N635" i="2"/>
  <c r="K635" i="2"/>
  <c r="Z635" i="2" s="1"/>
  <c r="AU630" i="2"/>
  <c r="BG628" i="2"/>
  <c r="BL628" i="2" s="1"/>
  <c r="BH628" i="2"/>
  <c r="AJ631" i="2"/>
  <c r="AG632" i="2" l="1"/>
  <c r="BG631" i="4"/>
  <c r="BL631" i="4" s="1"/>
  <c r="BH631" i="4"/>
  <c r="BB631" i="4"/>
  <c r="AP633" i="4"/>
  <c r="AQ633" i="4"/>
  <c r="AU633" i="4"/>
  <c r="AJ634" i="4"/>
  <c r="AT633" i="4"/>
  <c r="AS633" i="4"/>
  <c r="W637" i="4"/>
  <c r="U637" i="4"/>
  <c r="V637" i="4"/>
  <c r="AL635" i="4"/>
  <c r="AN635" i="4" s="1"/>
  <c r="AI635" i="4"/>
  <c r="Z638" i="4"/>
  <c r="Q639" i="4"/>
  <c r="Z639" i="4" s="1"/>
  <c r="BC632" i="4"/>
  <c r="AY632" i="4"/>
  <c r="BA632" i="4"/>
  <c r="AZ632" i="4"/>
  <c r="AL634" i="4"/>
  <c r="AN634" i="4" s="1"/>
  <c r="AI634" i="4"/>
  <c r="AB636" i="4"/>
  <c r="AC636" i="4"/>
  <c r="AD636" i="4"/>
  <c r="AK638" i="4"/>
  <c r="AM638" i="4" s="1"/>
  <c r="N639" i="4"/>
  <c r="D640" i="4"/>
  <c r="T638" i="4"/>
  <c r="AJ635" i="4"/>
  <c r="W634" i="2"/>
  <c r="BB628" i="2"/>
  <c r="U634" i="2"/>
  <c r="AX630" i="2"/>
  <c r="BE630" i="2" s="1"/>
  <c r="BJ630" i="2" s="1"/>
  <c r="AH632" i="2"/>
  <c r="AL632" i="2"/>
  <c r="AN632" i="2" s="1"/>
  <c r="AO632" i="2" s="1"/>
  <c r="AO631" i="2"/>
  <c r="AQ631" i="2" s="1"/>
  <c r="AV630" i="2"/>
  <c r="N636" i="2"/>
  <c r="AW630" i="2"/>
  <c r="BD630" i="2" s="1"/>
  <c r="BI630" i="2" s="1"/>
  <c r="BH629" i="2"/>
  <c r="BG629" i="2"/>
  <c r="BL629" i="2" s="1"/>
  <c r="AC633" i="2"/>
  <c r="AB633" i="2"/>
  <c r="AD633" i="2"/>
  <c r="K636" i="2"/>
  <c r="E637" i="2"/>
  <c r="D638" i="2" s="1"/>
  <c r="AK635" i="2"/>
  <c r="AM635" i="2" s="1"/>
  <c r="T635" i="2"/>
  <c r="BB629" i="2"/>
  <c r="AJ632" i="2"/>
  <c r="AI632" i="2"/>
  <c r="Q636" i="2"/>
  <c r="AV633" i="4" l="1"/>
  <c r="BC633" i="4" s="1"/>
  <c r="AX633" i="4"/>
  <c r="BE633" i="4" s="1"/>
  <c r="BJ633" i="4" s="1"/>
  <c r="AA634" i="2"/>
  <c r="AD634" i="2" s="1"/>
  <c r="AW633" i="4"/>
  <c r="BD633" i="4" s="1"/>
  <c r="BI633" i="4" s="1"/>
  <c r="AG636" i="4"/>
  <c r="BB632" i="4"/>
  <c r="AO635" i="4"/>
  <c r="AT635" i="4" s="1"/>
  <c r="W638" i="4"/>
  <c r="U638" i="4"/>
  <c r="V638" i="4"/>
  <c r="E640" i="4"/>
  <c r="D641" i="4" s="1"/>
  <c r="N640" i="4"/>
  <c r="Q640" i="4"/>
  <c r="AF636" i="4"/>
  <c r="AO634" i="4"/>
  <c r="AT634" i="4" s="1"/>
  <c r="BF632" i="4"/>
  <c r="BK632" i="4" s="1"/>
  <c r="BG632" i="4"/>
  <c r="BL632" i="4" s="1"/>
  <c r="BH632" i="4"/>
  <c r="T639" i="4"/>
  <c r="AK639" i="4"/>
  <c r="AM639" i="4" s="1"/>
  <c r="AE636" i="4"/>
  <c r="AA637" i="4"/>
  <c r="AB634" i="2"/>
  <c r="AC634" i="2"/>
  <c r="AP631" i="2"/>
  <c r="AU632" i="2"/>
  <c r="AG633" i="2"/>
  <c r="AR631" i="2"/>
  <c r="N637" i="2"/>
  <c r="AR632" i="2"/>
  <c r="AP632" i="2"/>
  <c r="AT631" i="2"/>
  <c r="E638" i="2"/>
  <c r="K638" i="2" s="1"/>
  <c r="AE633" i="2"/>
  <c r="AS631" i="2"/>
  <c r="Q637" i="2"/>
  <c r="AQ632" i="2"/>
  <c r="Z636" i="2"/>
  <c r="V635" i="2"/>
  <c r="U635" i="2"/>
  <c r="W635" i="2"/>
  <c r="K637" i="2"/>
  <c r="AT632" i="2"/>
  <c r="AS632" i="2"/>
  <c r="AF633" i="2"/>
  <c r="AK636" i="2"/>
  <c r="AM636" i="2" s="1"/>
  <c r="T636" i="2"/>
  <c r="AY630" i="2"/>
  <c r="BC630" i="2"/>
  <c r="BF630" i="2" s="1"/>
  <c r="BK630" i="2" s="1"/>
  <c r="BA630" i="2"/>
  <c r="AZ630" i="2"/>
  <c r="AU631" i="2"/>
  <c r="AW631" i="2" s="1"/>
  <c r="BD631" i="2" s="1"/>
  <c r="BI631" i="2" s="1"/>
  <c r="AZ633" i="4" l="1"/>
  <c r="AY633" i="4"/>
  <c r="BA633" i="4"/>
  <c r="AG634" i="2"/>
  <c r="AQ635" i="4"/>
  <c r="AP635" i="4"/>
  <c r="AQ634" i="4"/>
  <c r="E641" i="4"/>
  <c r="D642" i="4" s="1"/>
  <c r="Q641" i="4"/>
  <c r="K641" i="4"/>
  <c r="AL636" i="4"/>
  <c r="AN636" i="4" s="1"/>
  <c r="AI636" i="4"/>
  <c r="AP634" i="4"/>
  <c r="AS634" i="4"/>
  <c r="AR635" i="4"/>
  <c r="AS635" i="4"/>
  <c r="BF633" i="4"/>
  <c r="BK633" i="4" s="1"/>
  <c r="BH633" i="4"/>
  <c r="BG633" i="4"/>
  <c r="BL633" i="4" s="1"/>
  <c r="AB637" i="4"/>
  <c r="AC637" i="4"/>
  <c r="AD637" i="4"/>
  <c r="AA638" i="4"/>
  <c r="W639" i="4"/>
  <c r="U639" i="4"/>
  <c r="V639" i="4"/>
  <c r="AR634" i="4"/>
  <c r="AJ636" i="4"/>
  <c r="AH636" i="4"/>
  <c r="AU634" i="4"/>
  <c r="K640" i="4"/>
  <c r="T640" i="4" s="1"/>
  <c r="AU635" i="4"/>
  <c r="AJ633" i="2"/>
  <c r="AE634" i="2"/>
  <c r="AF634" i="2"/>
  <c r="AV631" i="2"/>
  <c r="BC631" i="2" s="1"/>
  <c r="BF631" i="2" s="1"/>
  <c r="BK631" i="2" s="1"/>
  <c r="AK637" i="2"/>
  <c r="AM637" i="2" s="1"/>
  <c r="Q638" i="2"/>
  <c r="Z638" i="2" s="1"/>
  <c r="AX631" i="2"/>
  <c r="BE631" i="2" s="1"/>
  <c r="BJ631" i="2" s="1"/>
  <c r="T637" i="2"/>
  <c r="N638" i="2"/>
  <c r="V636" i="2"/>
  <c r="U636" i="2"/>
  <c r="W636" i="2"/>
  <c r="AV632" i="2"/>
  <c r="AW632" i="2"/>
  <c r="BD632" i="2" s="1"/>
  <c r="BI632" i="2" s="1"/>
  <c r="AX632" i="2"/>
  <c r="BE632" i="2" s="1"/>
  <c r="BJ632" i="2" s="1"/>
  <c r="BH630" i="2"/>
  <c r="BG630" i="2"/>
  <c r="BL630" i="2" s="1"/>
  <c r="BB630" i="2"/>
  <c r="AA635" i="2"/>
  <c r="Z637" i="2"/>
  <c r="AL633" i="2"/>
  <c r="AN633" i="2" s="1"/>
  <c r="AI633" i="2"/>
  <c r="D639" i="2"/>
  <c r="AH633" i="2"/>
  <c r="BB633" i="4" l="1"/>
  <c r="AI634" i="2"/>
  <c r="AF637" i="4"/>
  <c r="Z641" i="4"/>
  <c r="W640" i="4"/>
  <c r="U640" i="4"/>
  <c r="V640" i="4"/>
  <c r="D643" i="4"/>
  <c r="E642" i="4"/>
  <c r="N642" i="4"/>
  <c r="Q642" i="4"/>
  <c r="K642" i="4"/>
  <c r="AG637" i="4"/>
  <c r="AX635" i="4"/>
  <c r="BE635" i="4" s="1"/>
  <c r="BJ635" i="4" s="1"/>
  <c r="AV635" i="4"/>
  <c r="AW635" i="4"/>
  <c r="BD635" i="4" s="1"/>
  <c r="BI635" i="4" s="1"/>
  <c r="AV634" i="4"/>
  <c r="AW634" i="4"/>
  <c r="BD634" i="4" s="1"/>
  <c r="BI634" i="4" s="1"/>
  <c r="AX634" i="4"/>
  <c r="BE634" i="4" s="1"/>
  <c r="BJ634" i="4" s="1"/>
  <c r="AB638" i="4"/>
  <c r="AC638" i="4"/>
  <c r="AD638" i="4"/>
  <c r="AE637" i="4"/>
  <c r="Z640" i="4"/>
  <c r="AO636" i="4"/>
  <c r="AQ636" i="4" s="1"/>
  <c r="AA639" i="4"/>
  <c r="AK640" i="4"/>
  <c r="AM640" i="4" s="1"/>
  <c r="N641" i="4"/>
  <c r="AJ634" i="2"/>
  <c r="AH634" i="2"/>
  <c r="AL634" i="2"/>
  <c r="AN634" i="2" s="1"/>
  <c r="AO634" i="2" s="1"/>
  <c r="AO633" i="2"/>
  <c r="AR633" i="2" s="1"/>
  <c r="BH631" i="2"/>
  <c r="BG631" i="2"/>
  <c r="BL631" i="2" s="1"/>
  <c r="BA631" i="2"/>
  <c r="AK638" i="2"/>
  <c r="AM638" i="2" s="1"/>
  <c r="T638" i="2"/>
  <c r="E639" i="2"/>
  <c r="D640" i="2" s="1"/>
  <c r="Q639" i="2"/>
  <c r="N639" i="2"/>
  <c r="AB635" i="2"/>
  <c r="AC635" i="2"/>
  <c r="AD635" i="2"/>
  <c r="AA636" i="2"/>
  <c r="AY631" i="2"/>
  <c r="W637" i="2"/>
  <c r="U637" i="2"/>
  <c r="V637" i="2"/>
  <c r="AZ631" i="2"/>
  <c r="AY632" i="2"/>
  <c r="BC632" i="2"/>
  <c r="BF632" i="2" s="1"/>
  <c r="BK632" i="2" s="1"/>
  <c r="BA632" i="2"/>
  <c r="AZ632" i="2"/>
  <c r="AJ637" i="4" l="1"/>
  <c r="AH637" i="4"/>
  <c r="AE638" i="4"/>
  <c r="AU636" i="4"/>
  <c r="Z642" i="4"/>
  <c r="AP636" i="4"/>
  <c r="AS636" i="4"/>
  <c r="AZ634" i="4"/>
  <c r="BC634" i="4"/>
  <c r="BA634" i="4"/>
  <c r="AY634" i="4"/>
  <c r="BC635" i="4"/>
  <c r="AY635" i="4"/>
  <c r="AZ635" i="4"/>
  <c r="BA635" i="4"/>
  <c r="D644" i="4"/>
  <c r="E643" i="4"/>
  <c r="Q643" i="4"/>
  <c r="K643" i="4"/>
  <c r="N643" i="4"/>
  <c r="T641" i="4"/>
  <c r="AK641" i="4"/>
  <c r="AM641" i="4" s="1"/>
  <c r="AB639" i="4"/>
  <c r="AC639" i="4"/>
  <c r="AD639" i="4"/>
  <c r="AT636" i="4"/>
  <c r="AG638" i="4"/>
  <c r="T642" i="4"/>
  <c r="AK642" i="4"/>
  <c r="AM642" i="4" s="1"/>
  <c r="AA640" i="4"/>
  <c r="AS634" i="2"/>
  <c r="AR636" i="4"/>
  <c r="AL637" i="4"/>
  <c r="AN637" i="4" s="1"/>
  <c r="AI637" i="4"/>
  <c r="AF638" i="4"/>
  <c r="AJ638" i="4" s="1"/>
  <c r="AU633" i="2"/>
  <c r="AX633" i="2" s="1"/>
  <c r="BE633" i="2" s="1"/>
  <c r="BJ633" i="2" s="1"/>
  <c r="AT634" i="2"/>
  <c r="AQ634" i="2"/>
  <c r="AS633" i="2"/>
  <c r="AQ633" i="2"/>
  <c r="K639" i="2"/>
  <c r="T639" i="2" s="1"/>
  <c r="AG635" i="2"/>
  <c r="AU634" i="2"/>
  <c r="AR634" i="2"/>
  <c r="AP634" i="2"/>
  <c r="U638" i="2"/>
  <c r="W638" i="2"/>
  <c r="V638" i="2"/>
  <c r="AA637" i="2"/>
  <c r="AF635" i="2"/>
  <c r="AC636" i="2"/>
  <c r="AB636" i="2"/>
  <c r="AD636" i="2"/>
  <c r="BB631" i="2"/>
  <c r="BG632" i="2"/>
  <c r="BL632" i="2" s="1"/>
  <c r="BH632" i="2"/>
  <c r="BB632" i="2"/>
  <c r="AE635" i="2"/>
  <c r="E640" i="2"/>
  <c r="D641" i="2" s="1"/>
  <c r="AT633" i="2"/>
  <c r="AP633" i="2"/>
  <c r="BB635" i="4" l="1"/>
  <c r="AK639" i="2"/>
  <c r="AM639" i="2" s="1"/>
  <c r="AF639" i="4"/>
  <c r="AH638" i="4"/>
  <c r="AB640" i="4"/>
  <c r="AC640" i="4"/>
  <c r="AG639" i="4"/>
  <c r="AH639" i="4" s="1"/>
  <c r="T643" i="4"/>
  <c r="AK643" i="4"/>
  <c r="AM643" i="4" s="1"/>
  <c r="E644" i="4"/>
  <c r="N644" i="4" s="1"/>
  <c r="Q644" i="4"/>
  <c r="K644" i="4"/>
  <c r="AL638" i="4"/>
  <c r="AN638" i="4" s="1"/>
  <c r="AO637" i="4"/>
  <c r="AU637" i="4" s="1"/>
  <c r="W641" i="4"/>
  <c r="U641" i="4"/>
  <c r="V641" i="4"/>
  <c r="BH634" i="4"/>
  <c r="BG634" i="4"/>
  <c r="BL634" i="4" s="1"/>
  <c r="BF634" i="4"/>
  <c r="BK634" i="4" s="1"/>
  <c r="AD640" i="4"/>
  <c r="AE639" i="4"/>
  <c r="AJ639" i="4" s="1"/>
  <c r="Z643" i="4"/>
  <c r="BG635" i="4"/>
  <c r="BL635" i="4" s="1"/>
  <c r="BF635" i="4"/>
  <c r="BK635" i="4" s="1"/>
  <c r="BH635" i="4"/>
  <c r="AX636" i="4"/>
  <c r="BE636" i="4" s="1"/>
  <c r="BJ636" i="4" s="1"/>
  <c r="AW636" i="4"/>
  <c r="BD636" i="4" s="1"/>
  <c r="BI636" i="4" s="1"/>
  <c r="AV636" i="4"/>
  <c r="W642" i="4"/>
  <c r="U642" i="4"/>
  <c r="V642" i="4"/>
  <c r="BB634" i="4"/>
  <c r="AI638" i="4"/>
  <c r="AX634" i="2"/>
  <c r="BE634" i="2" s="1"/>
  <c r="BJ634" i="2" s="1"/>
  <c r="AW633" i="2"/>
  <c r="BD633" i="2" s="1"/>
  <c r="BI633" i="2" s="1"/>
  <c r="Z639" i="2"/>
  <c r="AV633" i="2"/>
  <c r="BC633" i="2" s="1"/>
  <c r="AV634" i="2"/>
  <c r="BC634" i="2" s="1"/>
  <c r="AW634" i="2"/>
  <c r="BD634" i="2" s="1"/>
  <c r="BI634" i="2" s="1"/>
  <c r="K640" i="2"/>
  <c r="AE636" i="2"/>
  <c r="E641" i="2"/>
  <c r="Q641" i="2" s="1"/>
  <c r="AL635" i="2"/>
  <c r="AN635" i="2" s="1"/>
  <c r="AI635" i="2"/>
  <c r="AF636" i="2"/>
  <c r="AJ636" i="2" s="1"/>
  <c r="AJ635" i="2"/>
  <c r="V639" i="2"/>
  <c r="U639" i="2"/>
  <c r="W639" i="2"/>
  <c r="Q640" i="2"/>
  <c r="AA638" i="2"/>
  <c r="AC637" i="2"/>
  <c r="AB637" i="2"/>
  <c r="AD637" i="2"/>
  <c r="N640" i="2"/>
  <c r="AG636" i="2"/>
  <c r="AH635" i="2"/>
  <c r="AT637" i="4" l="1"/>
  <c r="AG640" i="4"/>
  <c r="Z644" i="4"/>
  <c r="T644" i="4"/>
  <c r="AK644" i="4"/>
  <c r="AM644" i="4" s="1"/>
  <c r="AA641" i="4"/>
  <c r="AQ637" i="4"/>
  <c r="AO638" i="4"/>
  <c r="AQ638" i="4" s="1"/>
  <c r="AF640" i="4"/>
  <c r="BA636" i="4"/>
  <c r="AZ636" i="4"/>
  <c r="BC636" i="4"/>
  <c r="AY636" i="4"/>
  <c r="AL639" i="4"/>
  <c r="AN639" i="4" s="1"/>
  <c r="AI639" i="4"/>
  <c r="AP637" i="4"/>
  <c r="AR637" i="4"/>
  <c r="D645" i="4"/>
  <c r="AE640" i="4"/>
  <c r="AA642" i="4"/>
  <c r="AS637" i="4"/>
  <c r="W643" i="4"/>
  <c r="U643" i="4"/>
  <c r="V643" i="4"/>
  <c r="AY634" i="2"/>
  <c r="BF633" i="2"/>
  <c r="BK633" i="2" s="1"/>
  <c r="AZ634" i="2"/>
  <c r="BF634" i="2"/>
  <c r="BK634" i="2" s="1"/>
  <c r="BA633" i="2"/>
  <c r="AY633" i="2"/>
  <c r="AZ633" i="2"/>
  <c r="BA634" i="2"/>
  <c r="Z640" i="2"/>
  <c r="K641" i="2"/>
  <c r="Z641" i="2" s="1"/>
  <c r="N641" i="2"/>
  <c r="D642" i="2"/>
  <c r="AH636" i="2"/>
  <c r="AE637" i="2"/>
  <c r="AF637" i="2"/>
  <c r="BG633" i="2"/>
  <c r="BL633" i="2" s="1"/>
  <c r="BH633" i="2"/>
  <c r="AI636" i="2"/>
  <c r="BH634" i="2"/>
  <c r="BG634" i="2"/>
  <c r="BL634" i="2" s="1"/>
  <c r="T640" i="2"/>
  <c r="AK640" i="2"/>
  <c r="AM640" i="2" s="1"/>
  <c r="AB638" i="2"/>
  <c r="AC638" i="2"/>
  <c r="AD638" i="2"/>
  <c r="AL636" i="2"/>
  <c r="AN636" i="2" s="1"/>
  <c r="AA639" i="2"/>
  <c r="E642" i="2"/>
  <c r="Q642" i="2" s="1"/>
  <c r="AG637" i="2"/>
  <c r="AO635" i="2"/>
  <c r="AR635" i="2" s="1"/>
  <c r="AH640" i="4" l="1"/>
  <c r="AR638" i="4"/>
  <c r="AP638" i="4"/>
  <c r="AT638" i="4"/>
  <c r="AU638" i="4"/>
  <c r="AS638" i="4"/>
  <c r="AO639" i="4"/>
  <c r="AS639" i="4" s="1"/>
  <c r="AA643" i="4"/>
  <c r="AB642" i="4"/>
  <c r="AC642" i="4"/>
  <c r="AD642" i="4"/>
  <c r="D646" i="4"/>
  <c r="E645" i="4"/>
  <c r="Q645" i="4"/>
  <c r="K645" i="4"/>
  <c r="N645" i="4"/>
  <c r="BB636" i="4"/>
  <c r="AL640" i="4"/>
  <c r="AN640" i="4" s="1"/>
  <c r="AI640" i="4"/>
  <c r="AW637" i="4"/>
  <c r="BD637" i="4" s="1"/>
  <c r="BI637" i="4" s="1"/>
  <c r="AV637" i="4"/>
  <c r="AX637" i="4"/>
  <c r="BE637" i="4" s="1"/>
  <c r="BJ637" i="4" s="1"/>
  <c r="BF636" i="4"/>
  <c r="BK636" i="4" s="1"/>
  <c r="BH636" i="4"/>
  <c r="BG636" i="4"/>
  <c r="BL636" i="4" s="1"/>
  <c r="AJ640" i="4"/>
  <c r="AB641" i="4"/>
  <c r="AC641" i="4"/>
  <c r="AD641" i="4"/>
  <c r="W644" i="4"/>
  <c r="V644" i="4"/>
  <c r="U644" i="4"/>
  <c r="BB634" i="2"/>
  <c r="BB633" i="2"/>
  <c r="AK641" i="2"/>
  <c r="AM641" i="2" s="1"/>
  <c r="T641" i="2"/>
  <c r="W641" i="2" s="1"/>
  <c r="AJ637" i="2"/>
  <c r="D643" i="2"/>
  <c r="AS635" i="2"/>
  <c r="AH637" i="2"/>
  <c r="AU635" i="2"/>
  <c r="AX635" i="2" s="1"/>
  <c r="BE635" i="2" s="1"/>
  <c r="BJ635" i="2" s="1"/>
  <c r="AP635" i="2"/>
  <c r="AG638" i="2"/>
  <c r="AO636" i="2"/>
  <c r="AP636" i="2" s="1"/>
  <c r="AF638" i="2"/>
  <c r="AI637" i="2"/>
  <c r="E643" i="2"/>
  <c r="Q643" i="2" s="1"/>
  <c r="V640" i="2"/>
  <c r="W640" i="2"/>
  <c r="U640" i="2"/>
  <c r="AQ635" i="2"/>
  <c r="N642" i="2"/>
  <c r="AT635" i="2"/>
  <c r="K642" i="2"/>
  <c r="Z642" i="2" s="1"/>
  <c r="AB639" i="2"/>
  <c r="AC639" i="2"/>
  <c r="AD639" i="2"/>
  <c r="AE638" i="2"/>
  <c r="AL637" i="2"/>
  <c r="AN637" i="2" s="1"/>
  <c r="AX638" i="4" l="1"/>
  <c r="BE638" i="4" s="1"/>
  <c r="BJ638" i="4" s="1"/>
  <c r="AW638" i="4"/>
  <c r="BD638" i="4" s="1"/>
  <c r="BI638" i="4" s="1"/>
  <c r="AV638" i="4"/>
  <c r="AE641" i="4"/>
  <c r="AT639" i="4"/>
  <c r="AG642" i="4"/>
  <c r="AQ639" i="4"/>
  <c r="AO640" i="4"/>
  <c r="AP640" i="4" s="1"/>
  <c r="T645" i="4"/>
  <c r="AK645" i="4"/>
  <c r="AM645" i="4" s="1"/>
  <c r="E646" i="4"/>
  <c r="N646" i="4" s="1"/>
  <c r="AP639" i="4"/>
  <c r="BA637" i="4"/>
  <c r="AZ637" i="4"/>
  <c r="BC637" i="4"/>
  <c r="AY637" i="4"/>
  <c r="AG641" i="4"/>
  <c r="Z645" i="4"/>
  <c r="AF642" i="4"/>
  <c r="AB643" i="4"/>
  <c r="AC643" i="4"/>
  <c r="AD643" i="4"/>
  <c r="AR639" i="4"/>
  <c r="AA644" i="4"/>
  <c r="AF641" i="4"/>
  <c r="BC638" i="4"/>
  <c r="AE642" i="4"/>
  <c r="AU639" i="4"/>
  <c r="U641" i="2"/>
  <c r="V641" i="2"/>
  <c r="N643" i="2"/>
  <c r="K643" i="2"/>
  <c r="AR636" i="2"/>
  <c r="AV635" i="2"/>
  <c r="BC635" i="2" s="1"/>
  <c r="AE639" i="2"/>
  <c r="AW635" i="2"/>
  <c r="BD635" i="2" s="1"/>
  <c r="BI635" i="2" s="1"/>
  <c r="AA640" i="2"/>
  <c r="AB640" i="2" s="1"/>
  <c r="AS636" i="2"/>
  <c r="AU636" i="2"/>
  <c r="AT636" i="2"/>
  <c r="AQ636" i="2"/>
  <c r="AJ638" i="2"/>
  <c r="AH638" i="2"/>
  <c r="T642" i="2"/>
  <c r="AK642" i="2"/>
  <c r="AM642" i="2" s="1"/>
  <c r="AO637" i="2"/>
  <c r="AU637" i="2" s="1"/>
  <c r="AL638" i="2"/>
  <c r="AN638" i="2" s="1"/>
  <c r="AI638" i="2"/>
  <c r="AG639" i="2"/>
  <c r="AF639" i="2"/>
  <c r="D644" i="2"/>
  <c r="AZ638" i="4" l="1"/>
  <c r="BA638" i="4"/>
  <c r="AY638" i="4"/>
  <c r="AJ641" i="4"/>
  <c r="AU640" i="4"/>
  <c r="AT640" i="4"/>
  <c r="AE643" i="4"/>
  <c r="AQ640" i="4"/>
  <c r="AR640" i="4"/>
  <c r="AH641" i="4"/>
  <c r="AS640" i="4"/>
  <c r="AB644" i="4"/>
  <c r="AC644" i="4"/>
  <c r="AD644" i="4"/>
  <c r="AF643" i="4"/>
  <c r="AJ643" i="4" s="1"/>
  <c r="K646" i="4"/>
  <c r="AK646" i="4" s="1"/>
  <c r="AM646" i="4" s="1"/>
  <c r="W645" i="4"/>
  <c r="V645" i="4"/>
  <c r="U645" i="4"/>
  <c r="AI641" i="4"/>
  <c r="AL642" i="4"/>
  <c r="AN642" i="4" s="1"/>
  <c r="AI642" i="4"/>
  <c r="BH638" i="4"/>
  <c r="BG638" i="4"/>
  <c r="BL638" i="4" s="1"/>
  <c r="BF638" i="4"/>
  <c r="BK638" i="4" s="1"/>
  <c r="AL641" i="4"/>
  <c r="AN641" i="4" s="1"/>
  <c r="AX639" i="4"/>
  <c r="BE639" i="4" s="1"/>
  <c r="BJ639" i="4" s="1"/>
  <c r="AW639" i="4"/>
  <c r="BD639" i="4" s="1"/>
  <c r="BI639" i="4" s="1"/>
  <c r="AV639" i="4"/>
  <c r="BB637" i="4"/>
  <c r="Q646" i="4"/>
  <c r="D647" i="4"/>
  <c r="AG643" i="4"/>
  <c r="AJ642" i="4"/>
  <c r="AH642" i="4"/>
  <c r="BH637" i="4"/>
  <c r="BG637" i="4"/>
  <c r="BL637" i="4" s="1"/>
  <c r="BF637" i="4"/>
  <c r="BK637" i="4" s="1"/>
  <c r="T643" i="2"/>
  <c r="W643" i="2" s="1"/>
  <c r="AJ639" i="2"/>
  <c r="AA641" i="2"/>
  <c r="AB641" i="2" s="1"/>
  <c r="BF635" i="2"/>
  <c r="BK635" i="2" s="1"/>
  <c r="AC640" i="2"/>
  <c r="AZ635" i="2"/>
  <c r="Z643" i="2"/>
  <c r="AK643" i="2"/>
  <c r="AM643" i="2" s="1"/>
  <c r="AY635" i="2"/>
  <c r="AX636" i="2"/>
  <c r="BE636" i="2" s="1"/>
  <c r="BJ636" i="2" s="1"/>
  <c r="BA635" i="2"/>
  <c r="AD640" i="2"/>
  <c r="AV636" i="2"/>
  <c r="BC636" i="2" s="1"/>
  <c r="AW636" i="2"/>
  <c r="BD636" i="2" s="1"/>
  <c r="BI636" i="2" s="1"/>
  <c r="AT637" i="2"/>
  <c r="AR637" i="2"/>
  <c r="AX637" i="2" s="1"/>
  <c r="BE637" i="2" s="1"/>
  <c r="BJ637" i="2" s="1"/>
  <c r="AH639" i="2"/>
  <c r="AP637" i="2"/>
  <c r="AL639" i="2"/>
  <c r="AN639" i="2" s="1"/>
  <c r="AO638" i="2"/>
  <c r="AT638" i="2" s="1"/>
  <c r="W642" i="2"/>
  <c r="V642" i="2"/>
  <c r="U642" i="2"/>
  <c r="AS637" i="2"/>
  <c r="E644" i="2"/>
  <c r="D645" i="2" s="1"/>
  <c r="AQ637" i="2"/>
  <c r="BH635" i="2"/>
  <c r="BG635" i="2"/>
  <c r="BL635" i="2" s="1"/>
  <c r="AI639" i="2"/>
  <c r="BB638" i="4" l="1"/>
  <c r="AH643" i="4"/>
  <c r="AX640" i="4"/>
  <c r="BE640" i="4" s="1"/>
  <c r="BJ640" i="4" s="1"/>
  <c r="AW640" i="4"/>
  <c r="BD640" i="4" s="1"/>
  <c r="BI640" i="4" s="1"/>
  <c r="V643" i="2"/>
  <c r="U643" i="2"/>
  <c r="AV640" i="4"/>
  <c r="Z646" i="4"/>
  <c r="AG644" i="4"/>
  <c r="AO641" i="4"/>
  <c r="AU641" i="4" s="1"/>
  <c r="AI643" i="4"/>
  <c r="AA645" i="4"/>
  <c r="AE644" i="4"/>
  <c r="BC639" i="4"/>
  <c r="AY639" i="4"/>
  <c r="BA639" i="4"/>
  <c r="AZ639" i="4"/>
  <c r="AL643" i="4"/>
  <c r="AN643" i="4" s="1"/>
  <c r="E647" i="4"/>
  <c r="D648" i="4" s="1"/>
  <c r="K647" i="4"/>
  <c r="AO642" i="4"/>
  <c r="AU642" i="4" s="1"/>
  <c r="AF644" i="4"/>
  <c r="T646" i="4"/>
  <c r="AD641" i="2"/>
  <c r="AC641" i="2"/>
  <c r="BA636" i="2"/>
  <c r="AF640" i="2"/>
  <c r="N644" i="2"/>
  <c r="BF636" i="2"/>
  <c r="BK636" i="2" s="1"/>
  <c r="Q644" i="2"/>
  <c r="BB635" i="2"/>
  <c r="AW637" i="2"/>
  <c r="BD637" i="2" s="1"/>
  <c r="BI637" i="2" s="1"/>
  <c r="AE640" i="2"/>
  <c r="AG640" i="2"/>
  <c r="AZ636" i="2"/>
  <c r="AY636" i="2"/>
  <c r="AP638" i="2"/>
  <c r="AV637" i="2"/>
  <c r="BC637" i="2" s="1"/>
  <c r="AU638" i="2"/>
  <c r="AQ638" i="2"/>
  <c r="AS638" i="2"/>
  <c r="AA642" i="2"/>
  <c r="E645" i="2"/>
  <c r="K645" i="2" s="1"/>
  <c r="AO639" i="2"/>
  <c r="AT639" i="2" s="1"/>
  <c r="BH636" i="2"/>
  <c r="BG636" i="2"/>
  <c r="BL636" i="2" s="1"/>
  <c r="K644" i="2"/>
  <c r="AR638" i="2"/>
  <c r="AA643" i="2" l="1"/>
  <c r="AY640" i="4"/>
  <c r="AZ640" i="4"/>
  <c r="BC640" i="4"/>
  <c r="BF640" i="4" s="1"/>
  <c r="BK640" i="4" s="1"/>
  <c r="BA640" i="4"/>
  <c r="AQ642" i="4"/>
  <c r="AP642" i="4"/>
  <c r="AR642" i="4"/>
  <c r="AS641" i="4"/>
  <c r="AT642" i="4"/>
  <c r="AJ644" i="4"/>
  <c r="AS642" i="4"/>
  <c r="AP641" i="4"/>
  <c r="AR641" i="4"/>
  <c r="AH644" i="4"/>
  <c r="AT641" i="4"/>
  <c r="AG641" i="2"/>
  <c r="AQ641" i="4"/>
  <c r="E648" i="4"/>
  <c r="D649" i="4" s="1"/>
  <c r="N648" i="4"/>
  <c r="W646" i="4"/>
  <c r="V646" i="4"/>
  <c r="U646" i="4"/>
  <c r="Q647" i="4"/>
  <c r="Z647" i="4" s="1"/>
  <c r="AO643" i="4"/>
  <c r="AT643" i="4" s="1"/>
  <c r="BG639" i="4"/>
  <c r="BL639" i="4" s="1"/>
  <c r="BF639" i="4"/>
  <c r="BK639" i="4" s="1"/>
  <c r="BH639" i="4"/>
  <c r="AE641" i="2"/>
  <c r="AL644" i="4"/>
  <c r="AN644" i="4" s="1"/>
  <c r="AI644" i="4"/>
  <c r="AF641" i="2"/>
  <c r="N647" i="4"/>
  <c r="AB645" i="4"/>
  <c r="AC645" i="4"/>
  <c r="AD645" i="4"/>
  <c r="BB639" i="4"/>
  <c r="AH640" i="2"/>
  <c r="Z644" i="2"/>
  <c r="D646" i="2"/>
  <c r="BF637" i="2"/>
  <c r="BK637" i="2" s="1"/>
  <c r="AI640" i="2"/>
  <c r="AJ640" i="2"/>
  <c r="N645" i="2"/>
  <c r="AK645" i="2" s="1"/>
  <c r="AM645" i="2" s="1"/>
  <c r="AL640" i="2"/>
  <c r="AN640" i="2" s="1"/>
  <c r="AO640" i="2" s="1"/>
  <c r="BB636" i="2"/>
  <c r="AZ637" i="2"/>
  <c r="BA637" i="2"/>
  <c r="AY637" i="2"/>
  <c r="AQ639" i="2"/>
  <c r="AU639" i="2"/>
  <c r="AR639" i="2"/>
  <c r="T644" i="2"/>
  <c r="E646" i="2"/>
  <c r="D647" i="2" s="1"/>
  <c r="AB643" i="2"/>
  <c r="AC643" i="2"/>
  <c r="AD643" i="2"/>
  <c r="AS639" i="2"/>
  <c r="AC642" i="2"/>
  <c r="AB642" i="2"/>
  <c r="AD642" i="2"/>
  <c r="BG637" i="2"/>
  <c r="BL637" i="2" s="1"/>
  <c r="BH637" i="2"/>
  <c r="AW638" i="2"/>
  <c r="BD638" i="2" s="1"/>
  <c r="BI638" i="2" s="1"/>
  <c r="AV638" i="2"/>
  <c r="AX638" i="2"/>
  <c r="BE638" i="2" s="1"/>
  <c r="BJ638" i="2" s="1"/>
  <c r="AP639" i="2"/>
  <c r="Q645" i="2"/>
  <c r="Z645" i="2" s="1"/>
  <c r="AK644" i="2"/>
  <c r="AM644" i="2" s="1"/>
  <c r="BG640" i="4" l="1"/>
  <c r="BL640" i="4" s="1"/>
  <c r="BH640" i="4"/>
  <c r="AW641" i="4"/>
  <c r="BD641" i="4" s="1"/>
  <c r="BI641" i="4" s="1"/>
  <c r="AX641" i="4"/>
  <c r="BE641" i="4" s="1"/>
  <c r="BJ641" i="4" s="1"/>
  <c r="BB640" i="4"/>
  <c r="AV642" i="4"/>
  <c r="AX642" i="4"/>
  <c r="BE642" i="4" s="1"/>
  <c r="BJ642" i="4" s="1"/>
  <c r="AI641" i="2"/>
  <c r="AV641" i="4"/>
  <c r="BC641" i="4" s="1"/>
  <c r="AW642" i="4"/>
  <c r="BD642" i="4" s="1"/>
  <c r="BI642" i="4" s="1"/>
  <c r="AS643" i="4"/>
  <c r="AH641" i="2"/>
  <c r="AU643" i="4"/>
  <c r="AR643" i="4"/>
  <c r="AL641" i="2"/>
  <c r="AN641" i="2" s="1"/>
  <c r="AO641" i="2" s="1"/>
  <c r="AJ641" i="2"/>
  <c r="AG645" i="4"/>
  <c r="E649" i="4"/>
  <c r="D650" i="4" s="1"/>
  <c r="Q649" i="4"/>
  <c r="K649" i="4"/>
  <c r="T647" i="4"/>
  <c r="AK647" i="4"/>
  <c r="AM647" i="4" s="1"/>
  <c r="AQ643" i="4"/>
  <c r="AP643" i="4"/>
  <c r="AA646" i="4"/>
  <c r="Q648" i="4"/>
  <c r="AF645" i="4"/>
  <c r="AE645" i="4"/>
  <c r="AO644" i="4"/>
  <c r="AP644" i="4" s="1"/>
  <c r="K648" i="4"/>
  <c r="T648" i="4" s="1"/>
  <c r="AT640" i="2"/>
  <c r="T645" i="2"/>
  <c r="W645" i="2" s="1"/>
  <c r="BB637" i="2"/>
  <c r="AW639" i="2"/>
  <c r="BD639" i="2" s="1"/>
  <c r="BI639" i="2" s="1"/>
  <c r="AX639" i="2"/>
  <c r="BE639" i="2" s="1"/>
  <c r="BJ639" i="2" s="1"/>
  <c r="AV639" i="2"/>
  <c r="BC639" i="2" s="1"/>
  <c r="AP640" i="2"/>
  <c r="AQ640" i="2"/>
  <c r="AE643" i="2"/>
  <c r="AR640" i="2"/>
  <c r="AU640" i="2"/>
  <c r="AG642" i="2"/>
  <c r="E647" i="2"/>
  <c r="Q647" i="2" s="1"/>
  <c r="AE642" i="2"/>
  <c r="N646" i="2"/>
  <c r="W644" i="2"/>
  <c r="V644" i="2"/>
  <c r="U644" i="2"/>
  <c r="AS640" i="2"/>
  <c r="AF642" i="2"/>
  <c r="AG643" i="2"/>
  <c r="K646" i="2"/>
  <c r="AY638" i="2"/>
  <c r="AZ638" i="2"/>
  <c r="BC638" i="2"/>
  <c r="BF638" i="2" s="1"/>
  <c r="BK638" i="2" s="1"/>
  <c r="BA638" i="2"/>
  <c r="AF643" i="2"/>
  <c r="Q646" i="2"/>
  <c r="AZ642" i="4" l="1"/>
  <c r="BC642" i="4"/>
  <c r="BA641" i="4"/>
  <c r="AY641" i="4"/>
  <c r="AZ641" i="4"/>
  <c r="AU641" i="2"/>
  <c r="BA642" i="4"/>
  <c r="AY642" i="4"/>
  <c r="AV643" i="4"/>
  <c r="AX643" i="4"/>
  <c r="BE643" i="4" s="1"/>
  <c r="BJ643" i="4" s="1"/>
  <c r="AW643" i="4"/>
  <c r="BD643" i="4" s="1"/>
  <c r="BI643" i="4" s="1"/>
  <c r="AR644" i="4"/>
  <c r="AX644" i="4" s="1"/>
  <c r="BE644" i="4" s="1"/>
  <c r="BJ644" i="4" s="1"/>
  <c r="AT644" i="4"/>
  <c r="AS644" i="4"/>
  <c r="AK648" i="4"/>
  <c r="AM648" i="4" s="1"/>
  <c r="AU644" i="4"/>
  <c r="Z649" i="4"/>
  <c r="AQ644" i="4"/>
  <c r="W648" i="4"/>
  <c r="V648" i="4"/>
  <c r="U648" i="4"/>
  <c r="D651" i="4"/>
  <c r="E650" i="4"/>
  <c r="N650" i="4"/>
  <c r="Q650" i="4"/>
  <c r="K650" i="4"/>
  <c r="AL645" i="4"/>
  <c r="AN645" i="4" s="1"/>
  <c r="AI645" i="4"/>
  <c r="AJ645" i="4"/>
  <c r="AH645" i="4"/>
  <c r="AB646" i="4"/>
  <c r="AC646" i="4"/>
  <c r="AD646" i="4"/>
  <c r="BH641" i="4"/>
  <c r="BG641" i="4"/>
  <c r="BL641" i="4" s="1"/>
  <c r="BF641" i="4"/>
  <c r="BK641" i="4" s="1"/>
  <c r="BC643" i="4"/>
  <c r="Z648" i="4"/>
  <c r="W647" i="4"/>
  <c r="U647" i="4"/>
  <c r="V647" i="4"/>
  <c r="U645" i="2"/>
  <c r="BH642" i="4"/>
  <c r="BG642" i="4"/>
  <c r="BL642" i="4" s="1"/>
  <c r="BF642" i="4"/>
  <c r="BK642" i="4" s="1"/>
  <c r="N649" i="4"/>
  <c r="V645" i="2"/>
  <c r="K647" i="2"/>
  <c r="Z647" i="2" s="1"/>
  <c r="AI643" i="2"/>
  <c r="BF639" i="2"/>
  <c r="BK639" i="2" s="1"/>
  <c r="N647" i="2"/>
  <c r="BA639" i="2"/>
  <c r="AZ639" i="2"/>
  <c r="AY639" i="2"/>
  <c r="AX640" i="2"/>
  <c r="BE640" i="2" s="1"/>
  <c r="BJ640" i="2" s="1"/>
  <c r="AW640" i="2"/>
  <c r="BD640" i="2" s="1"/>
  <c r="BI640" i="2" s="1"/>
  <c r="AL643" i="2"/>
  <c r="AN643" i="2" s="1"/>
  <c r="AO643" i="2" s="1"/>
  <c r="AR641" i="2"/>
  <c r="AX641" i="2" s="1"/>
  <c r="BE641" i="2" s="1"/>
  <c r="BJ641" i="2" s="1"/>
  <c r="AV640" i="2"/>
  <c r="BB638" i="2"/>
  <c r="AT641" i="2"/>
  <c r="AQ641" i="2"/>
  <c r="AA644" i="2"/>
  <c r="AL642" i="2"/>
  <c r="AN642" i="2" s="1"/>
  <c r="AI642" i="2"/>
  <c r="T646" i="2"/>
  <c r="AK646" i="2"/>
  <c r="AM646" i="2" s="1"/>
  <c r="AS641" i="2"/>
  <c r="Z646" i="2"/>
  <c r="BG638" i="2"/>
  <c r="BL638" i="2" s="1"/>
  <c r="BH638" i="2"/>
  <c r="AH643" i="2"/>
  <c r="AJ643" i="2"/>
  <c r="AJ642" i="2"/>
  <c r="AP641" i="2"/>
  <c r="BH639" i="2"/>
  <c r="BG639" i="2"/>
  <c r="BL639" i="2" s="1"/>
  <c r="D648" i="2"/>
  <c r="AH642" i="2"/>
  <c r="AV644" i="4" l="1"/>
  <c r="BB641" i="4"/>
  <c r="BB642" i="4"/>
  <c r="AZ643" i="4"/>
  <c r="BA643" i="4"/>
  <c r="AY643" i="4"/>
  <c r="AQ643" i="2"/>
  <c r="AG646" i="4"/>
  <c r="AW644" i="4"/>
  <c r="BD644" i="4" s="1"/>
  <c r="BI644" i="4" s="1"/>
  <c r="Z650" i="4"/>
  <c r="BG643" i="4"/>
  <c r="BL643" i="4" s="1"/>
  <c r="BF643" i="4"/>
  <c r="BK643" i="4" s="1"/>
  <c r="BH643" i="4"/>
  <c r="E651" i="4"/>
  <c r="Q651" i="4" s="1"/>
  <c r="N651" i="4"/>
  <c r="AA648" i="4"/>
  <c r="AA645" i="2"/>
  <c r="AD645" i="2" s="1"/>
  <c r="AA647" i="4"/>
  <c r="AF646" i="4"/>
  <c r="T650" i="4"/>
  <c r="AK650" i="4"/>
  <c r="AM650" i="4" s="1"/>
  <c r="T649" i="4"/>
  <c r="AK649" i="4"/>
  <c r="AM649" i="4" s="1"/>
  <c r="BC644" i="4"/>
  <c r="AY644" i="4"/>
  <c r="AE646" i="4"/>
  <c r="AO645" i="4"/>
  <c r="AS645" i="4" s="1"/>
  <c r="AK647" i="2"/>
  <c r="AM647" i="2" s="1"/>
  <c r="T647" i="2"/>
  <c r="W647" i="2" s="1"/>
  <c r="BB639" i="2"/>
  <c r="AV641" i="2"/>
  <c r="BC641" i="2" s="1"/>
  <c r="AZ640" i="2"/>
  <c r="BC640" i="2"/>
  <c r="BH640" i="2" s="1"/>
  <c r="BA640" i="2"/>
  <c r="AY640" i="2"/>
  <c r="AW641" i="2"/>
  <c r="BD641" i="2" s="1"/>
  <c r="BI641" i="2" s="1"/>
  <c r="AS643" i="2"/>
  <c r="AR643" i="2"/>
  <c r="AO642" i="2"/>
  <c r="AS642" i="2" s="1"/>
  <c r="E648" i="2"/>
  <c r="N648" i="2" s="1"/>
  <c r="AP643" i="2"/>
  <c r="V646" i="2"/>
  <c r="U646" i="2"/>
  <c r="W646" i="2"/>
  <c r="AB644" i="2"/>
  <c r="AC644" i="2"/>
  <c r="AD644" i="2"/>
  <c r="AU643" i="2"/>
  <c r="AT643" i="2"/>
  <c r="AB645" i="2" l="1"/>
  <c r="AC645" i="2"/>
  <c r="BB643" i="4"/>
  <c r="V647" i="2"/>
  <c r="AZ644" i="4"/>
  <c r="AQ645" i="4"/>
  <c r="BA644" i="4"/>
  <c r="AB648" i="4"/>
  <c r="AC648" i="4"/>
  <c r="AD648" i="4"/>
  <c r="AT645" i="4"/>
  <c r="AL646" i="4"/>
  <c r="AN646" i="4" s="1"/>
  <c r="AI646" i="4"/>
  <c r="W650" i="4"/>
  <c r="U650" i="4"/>
  <c r="V650" i="4"/>
  <c r="AU645" i="4"/>
  <c r="AP645" i="4"/>
  <c r="BF644" i="4"/>
  <c r="BK644" i="4" s="1"/>
  <c r="BH644" i="4"/>
  <c r="BG644" i="4"/>
  <c r="BL644" i="4" s="1"/>
  <c r="W649" i="4"/>
  <c r="V649" i="4"/>
  <c r="U649" i="4"/>
  <c r="AB647" i="4"/>
  <c r="AC647" i="4"/>
  <c r="AD647" i="4"/>
  <c r="K651" i="4"/>
  <c r="D652" i="4"/>
  <c r="AR645" i="4"/>
  <c r="AJ646" i="4"/>
  <c r="AH646" i="4"/>
  <c r="U647" i="2"/>
  <c r="BG640" i="2"/>
  <c r="BL640" i="2" s="1"/>
  <c r="BF640" i="2"/>
  <c r="BK640" i="2" s="1"/>
  <c r="BF641" i="2"/>
  <c r="BK641" i="2" s="1"/>
  <c r="BB640" i="2"/>
  <c r="BA641" i="2"/>
  <c r="AZ641" i="2"/>
  <c r="K648" i="2"/>
  <c r="AK648" i="2" s="1"/>
  <c r="AM648" i="2" s="1"/>
  <c r="AY641" i="2"/>
  <c r="AP642" i="2"/>
  <c r="AR642" i="2"/>
  <c r="AT642" i="2"/>
  <c r="AG644" i="2"/>
  <c r="AF645" i="2"/>
  <c r="AQ642" i="2"/>
  <c r="AU642" i="2"/>
  <c r="D649" i="2"/>
  <c r="BH641" i="2"/>
  <c r="BG641" i="2"/>
  <c r="BL641" i="2" s="1"/>
  <c r="AV643" i="2"/>
  <c r="AA646" i="2"/>
  <c r="AX643" i="2"/>
  <c r="BE643" i="2" s="1"/>
  <c r="BJ643" i="2" s="1"/>
  <c r="AG645" i="2"/>
  <c r="AF644" i="2"/>
  <c r="AE645" i="2"/>
  <c r="AE644" i="2"/>
  <c r="Q648" i="2"/>
  <c r="AW643" i="2"/>
  <c r="BD643" i="2" s="1"/>
  <c r="BI643" i="2" s="1"/>
  <c r="Z648" i="2" l="1"/>
  <c r="AA647" i="2"/>
  <c r="BB644" i="4"/>
  <c r="AG647" i="4"/>
  <c r="AE648" i="4"/>
  <c r="AA649" i="4"/>
  <c r="AO646" i="4"/>
  <c r="AT646" i="4" s="1"/>
  <c r="AK651" i="4"/>
  <c r="AM651" i="4" s="1"/>
  <c r="AW645" i="4"/>
  <c r="BD645" i="4" s="1"/>
  <c r="BI645" i="4" s="1"/>
  <c r="AV645" i="4"/>
  <c r="AX645" i="4"/>
  <c r="BE645" i="4" s="1"/>
  <c r="BJ645" i="4" s="1"/>
  <c r="AF647" i="4"/>
  <c r="AA650" i="4"/>
  <c r="T651" i="4"/>
  <c r="E652" i="4"/>
  <c r="Q652" i="4" s="1"/>
  <c r="AE647" i="4"/>
  <c r="AG648" i="4"/>
  <c r="AF648" i="4"/>
  <c r="Z651" i="4"/>
  <c r="BB641" i="2"/>
  <c r="T648" i="2"/>
  <c r="W648" i="2" s="1"/>
  <c r="AH645" i="2"/>
  <c r="AW642" i="2"/>
  <c r="BD642" i="2" s="1"/>
  <c r="BI642" i="2" s="1"/>
  <c r="AV642" i="2"/>
  <c r="BC642" i="2" s="1"/>
  <c r="AX642" i="2"/>
  <c r="BE642" i="2" s="1"/>
  <c r="BJ642" i="2" s="1"/>
  <c r="AJ644" i="2"/>
  <c r="AL645" i="2"/>
  <c r="AN645" i="2" s="1"/>
  <c r="AI645" i="2"/>
  <c r="AB647" i="2"/>
  <c r="AC647" i="2"/>
  <c r="AD647" i="2"/>
  <c r="BC643" i="2"/>
  <c r="BF643" i="2" s="1"/>
  <c r="BK643" i="2" s="1"/>
  <c r="AZ643" i="2"/>
  <c r="BA643" i="2"/>
  <c r="AY643" i="2"/>
  <c r="AL644" i="2"/>
  <c r="AN644" i="2" s="1"/>
  <c r="AI644" i="2"/>
  <c r="AH644" i="2"/>
  <c r="AC646" i="2"/>
  <c r="AB646" i="2"/>
  <c r="AD646" i="2"/>
  <c r="AJ645" i="2"/>
  <c r="E649" i="2"/>
  <c r="K649" i="2" s="1"/>
  <c r="N649" i="2"/>
  <c r="U648" i="2" l="1"/>
  <c r="AJ648" i="4"/>
  <c r="AH648" i="4"/>
  <c r="V648" i="2"/>
  <c r="AU646" i="4"/>
  <c r="K652" i="4"/>
  <c r="W651" i="4"/>
  <c r="V651" i="4"/>
  <c r="U651" i="4"/>
  <c r="BA645" i="4"/>
  <c r="AZ645" i="4"/>
  <c r="BC645" i="4"/>
  <c r="AY645" i="4"/>
  <c r="AP646" i="4"/>
  <c r="AS646" i="4"/>
  <c r="AB649" i="4"/>
  <c r="AC649" i="4"/>
  <c r="AD649" i="4"/>
  <c r="AL648" i="4"/>
  <c r="AN648" i="4" s="1"/>
  <c r="AL647" i="4"/>
  <c r="AN647" i="4" s="1"/>
  <c r="AI647" i="4"/>
  <c r="N652" i="4"/>
  <c r="D653" i="4"/>
  <c r="AJ647" i="4"/>
  <c r="AR646" i="4"/>
  <c r="AH647" i="4"/>
  <c r="AB650" i="4"/>
  <c r="AC650" i="4"/>
  <c r="AD650" i="4"/>
  <c r="AQ646" i="4"/>
  <c r="AI648" i="4"/>
  <c r="D650" i="2"/>
  <c r="BF642" i="2"/>
  <c r="BK642" i="2" s="1"/>
  <c r="AZ642" i="2"/>
  <c r="AY642" i="2"/>
  <c r="BA642" i="2"/>
  <c r="AE647" i="2"/>
  <c r="AG646" i="2"/>
  <c r="BB643" i="2"/>
  <c r="T649" i="2"/>
  <c r="AK649" i="2"/>
  <c r="AM649" i="2" s="1"/>
  <c r="AE646" i="2"/>
  <c r="AO644" i="2"/>
  <c r="AR644" i="2" s="1"/>
  <c r="BH643" i="2"/>
  <c r="BG643" i="2"/>
  <c r="BL643" i="2" s="1"/>
  <c r="AG647" i="2"/>
  <c r="AO645" i="2"/>
  <c r="AT645" i="2" s="1"/>
  <c r="E650" i="2"/>
  <c r="N650" i="2" s="1"/>
  <c r="BG642" i="2"/>
  <c r="BL642" i="2" s="1"/>
  <c r="BH642" i="2"/>
  <c r="AF646" i="2"/>
  <c r="Q649" i="2"/>
  <c r="Z649" i="2" s="1"/>
  <c r="AF647" i="2"/>
  <c r="AA648" i="2" l="1"/>
  <c r="AG650" i="4"/>
  <c r="AF649" i="4"/>
  <c r="AG649" i="4"/>
  <c r="AF650" i="4"/>
  <c r="D654" i="4"/>
  <c r="E653" i="4"/>
  <c r="Q653" i="4"/>
  <c r="N653" i="4"/>
  <c r="K653" i="4"/>
  <c r="AO647" i="4"/>
  <c r="AU647" i="4" s="1"/>
  <c r="AE649" i="4"/>
  <c r="BB645" i="4"/>
  <c r="AA651" i="4"/>
  <c r="Z652" i="4"/>
  <c r="AE650" i="4"/>
  <c r="AV646" i="4"/>
  <c r="AX646" i="4"/>
  <c r="BE646" i="4" s="1"/>
  <c r="BJ646" i="4" s="1"/>
  <c r="AW646" i="4"/>
  <c r="BD646" i="4" s="1"/>
  <c r="BI646" i="4" s="1"/>
  <c r="T652" i="4"/>
  <c r="AK652" i="4"/>
  <c r="AM652" i="4" s="1"/>
  <c r="AO648" i="4"/>
  <c r="AQ648" i="4" s="1"/>
  <c r="BH645" i="4"/>
  <c r="BG645" i="4"/>
  <c r="BL645" i="4" s="1"/>
  <c r="BF645" i="4"/>
  <c r="BK645" i="4" s="1"/>
  <c r="BB642" i="2"/>
  <c r="AJ647" i="2"/>
  <c r="AJ646" i="2"/>
  <c r="AT644" i="2"/>
  <c r="AS645" i="2"/>
  <c r="AR645" i="2"/>
  <c r="Q650" i="2"/>
  <c r="AQ645" i="2"/>
  <c r="AH647" i="2"/>
  <c r="AQ644" i="2"/>
  <c r="AS644" i="2"/>
  <c r="V649" i="2"/>
  <c r="U649" i="2"/>
  <c r="W649" i="2"/>
  <c r="AH646" i="2"/>
  <c r="AP644" i="2"/>
  <c r="AI647" i="2"/>
  <c r="AB648" i="2"/>
  <c r="AC648" i="2"/>
  <c r="AD648" i="2"/>
  <c r="K650" i="2"/>
  <c r="D651" i="2"/>
  <c r="AP645" i="2"/>
  <c r="AU645" i="2"/>
  <c r="AU644" i="2"/>
  <c r="AL646" i="2"/>
  <c r="AN646" i="2" s="1"/>
  <c r="AI646" i="2"/>
  <c r="AL647" i="2"/>
  <c r="AN647" i="2" s="1"/>
  <c r="AP647" i="4" l="1"/>
  <c r="AS647" i="4"/>
  <c r="AT647" i="4"/>
  <c r="AQ647" i="4"/>
  <c r="AH649" i="4"/>
  <c r="AR647" i="4"/>
  <c r="AP648" i="4"/>
  <c r="AR648" i="4"/>
  <c r="AL649" i="4"/>
  <c r="AN649" i="4" s="1"/>
  <c r="AI649" i="4"/>
  <c r="D655" i="4"/>
  <c r="E654" i="4"/>
  <c r="Q654" i="4"/>
  <c r="K654" i="4"/>
  <c r="N654" i="4"/>
  <c r="AJ649" i="4"/>
  <c r="AT648" i="4"/>
  <c r="AB651" i="4"/>
  <c r="AC651" i="4"/>
  <c r="AD651" i="4"/>
  <c r="T653" i="4"/>
  <c r="AK653" i="4"/>
  <c r="AM653" i="4" s="1"/>
  <c r="AJ650" i="4"/>
  <c r="AH650" i="4"/>
  <c r="AU648" i="4"/>
  <c r="AZ646" i="4"/>
  <c r="BC646" i="4"/>
  <c r="AY646" i="4"/>
  <c r="BA646" i="4"/>
  <c r="Z653" i="4"/>
  <c r="AS648" i="4"/>
  <c r="W652" i="4"/>
  <c r="U652" i="4"/>
  <c r="V652" i="4"/>
  <c r="AL650" i="4"/>
  <c r="AN650" i="4" s="1"/>
  <c r="AI650" i="4"/>
  <c r="AV644" i="2"/>
  <c r="BC644" i="2" s="1"/>
  <c r="AX645" i="2"/>
  <c r="BE645" i="2" s="1"/>
  <c r="BJ645" i="2" s="1"/>
  <c r="AV645" i="2"/>
  <c r="BC645" i="2" s="1"/>
  <c r="AE648" i="2"/>
  <c r="AA649" i="2"/>
  <c r="AD649" i="2" s="1"/>
  <c r="AO647" i="2"/>
  <c r="AS647" i="2" s="1"/>
  <c r="Z650" i="2"/>
  <c r="T650" i="2"/>
  <c r="AW645" i="2"/>
  <c r="BD645" i="2" s="1"/>
  <c r="BI645" i="2" s="1"/>
  <c r="AG648" i="2"/>
  <c r="AK650" i="2"/>
  <c r="AM650" i="2" s="1"/>
  <c r="AX644" i="2"/>
  <c r="BE644" i="2" s="1"/>
  <c r="BJ644" i="2" s="1"/>
  <c r="AO646" i="2"/>
  <c r="AR646" i="2" s="1"/>
  <c r="E651" i="2"/>
  <c r="N651" i="2" s="1"/>
  <c r="AF648" i="2"/>
  <c r="AW644" i="2"/>
  <c r="BD644" i="2" s="1"/>
  <c r="BI644" i="2" s="1"/>
  <c r="AV647" i="4" l="1"/>
  <c r="AW647" i="4"/>
  <c r="BD647" i="4" s="1"/>
  <c r="BI647" i="4" s="1"/>
  <c r="AX647" i="4"/>
  <c r="BE647" i="4" s="1"/>
  <c r="BJ647" i="4" s="1"/>
  <c r="AE651" i="4"/>
  <c r="T654" i="4"/>
  <c r="AK654" i="4"/>
  <c r="AM654" i="4" s="1"/>
  <c r="D656" i="4"/>
  <c r="E655" i="4"/>
  <c r="K655" i="4"/>
  <c r="N655" i="4"/>
  <c r="Q655" i="4"/>
  <c r="AO649" i="4"/>
  <c r="AU649" i="4" s="1"/>
  <c r="BC647" i="4"/>
  <c r="AO650" i="4"/>
  <c r="AU650" i="4" s="1"/>
  <c r="BB646" i="4"/>
  <c r="W653" i="4"/>
  <c r="U653" i="4"/>
  <c r="V653" i="4"/>
  <c r="BH646" i="4"/>
  <c r="BG646" i="4"/>
  <c r="BL646" i="4" s="1"/>
  <c r="BF646" i="4"/>
  <c r="BK646" i="4" s="1"/>
  <c r="AG651" i="4"/>
  <c r="Z654" i="4"/>
  <c r="AX648" i="4"/>
  <c r="BE648" i="4" s="1"/>
  <c r="BJ648" i="4" s="1"/>
  <c r="AW648" i="4"/>
  <c r="BD648" i="4" s="1"/>
  <c r="BI648" i="4" s="1"/>
  <c r="AV648" i="4"/>
  <c r="AA652" i="4"/>
  <c r="AF651" i="4"/>
  <c r="AJ651" i="4" s="1"/>
  <c r="AJ648" i="2"/>
  <c r="BF644" i="2"/>
  <c r="BK644" i="2" s="1"/>
  <c r="BF645" i="2"/>
  <c r="BK645" i="2" s="1"/>
  <c r="AI648" i="2"/>
  <c r="BA645" i="2"/>
  <c r="AC649" i="2"/>
  <c r="AY645" i="2"/>
  <c r="AZ645" i="2"/>
  <c r="AB649" i="2"/>
  <c r="AH648" i="2"/>
  <c r="AQ647" i="2"/>
  <c r="AU647" i="2"/>
  <c r="AP647" i="2"/>
  <c r="AY644" i="2"/>
  <c r="K651" i="2"/>
  <c r="T651" i="2" s="1"/>
  <c r="AS646" i="2"/>
  <c r="BH645" i="2"/>
  <c r="BG645" i="2"/>
  <c r="BL645" i="2" s="1"/>
  <c r="AL648" i="2"/>
  <c r="AN648" i="2" s="1"/>
  <c r="AR647" i="2"/>
  <c r="AX647" i="2" s="1"/>
  <c r="BE647" i="2" s="1"/>
  <c r="BJ647" i="2" s="1"/>
  <c r="BA644" i="2"/>
  <c r="U650" i="2"/>
  <c r="W650" i="2"/>
  <c r="V650" i="2"/>
  <c r="AT647" i="2"/>
  <c r="BH644" i="2"/>
  <c r="BG644" i="2"/>
  <c r="BL644" i="2" s="1"/>
  <c r="Q651" i="2"/>
  <c r="AU646" i="2"/>
  <c r="AX646" i="2" s="1"/>
  <c r="BE646" i="2" s="1"/>
  <c r="BJ646" i="2" s="1"/>
  <c r="AQ646" i="2"/>
  <c r="D652" i="2"/>
  <c r="AP646" i="2"/>
  <c r="AT646" i="2"/>
  <c r="AZ644" i="2"/>
  <c r="AZ647" i="4" l="1"/>
  <c r="BA647" i="4"/>
  <c r="AY647" i="4"/>
  <c r="AH651" i="4"/>
  <c r="AP649" i="4"/>
  <c r="Z655" i="4"/>
  <c r="AQ650" i="4"/>
  <c r="AP650" i="4"/>
  <c r="AT650" i="4"/>
  <c r="AR650" i="4"/>
  <c r="AQ649" i="4"/>
  <c r="AS649" i="4"/>
  <c r="AS650" i="4"/>
  <c r="AR649" i="4"/>
  <c r="BA648" i="4"/>
  <c r="AZ648" i="4"/>
  <c r="BC648" i="4"/>
  <c r="AY648" i="4"/>
  <c r="BG647" i="4"/>
  <c r="BL647" i="4" s="1"/>
  <c r="BF647" i="4"/>
  <c r="BK647" i="4" s="1"/>
  <c r="BH647" i="4"/>
  <c r="E656" i="4"/>
  <c r="D657" i="4" s="1"/>
  <c r="Q656" i="4"/>
  <c r="N656" i="4"/>
  <c r="AL651" i="4"/>
  <c r="AN651" i="4" s="1"/>
  <c r="AX649" i="4"/>
  <c r="BE649" i="4" s="1"/>
  <c r="BJ649" i="4" s="1"/>
  <c r="T655" i="4"/>
  <c r="AK655" i="4"/>
  <c r="AM655" i="4" s="1"/>
  <c r="AB652" i="4"/>
  <c r="AC652" i="4"/>
  <c r="AD652" i="4"/>
  <c r="W654" i="4"/>
  <c r="U654" i="4"/>
  <c r="V654" i="4"/>
  <c r="AA653" i="4"/>
  <c r="AT649" i="4"/>
  <c r="AI651" i="4"/>
  <c r="AF649" i="2"/>
  <c r="AG649" i="2"/>
  <c r="AK651" i="2"/>
  <c r="AM651" i="2" s="1"/>
  <c r="Z651" i="2"/>
  <c r="BB645" i="2"/>
  <c r="AE649" i="2"/>
  <c r="AA650" i="2"/>
  <c r="AD650" i="2" s="1"/>
  <c r="AV646" i="2"/>
  <c r="AW646" i="2"/>
  <c r="BD646" i="2" s="1"/>
  <c r="BI646" i="2" s="1"/>
  <c r="E652" i="2"/>
  <c r="D653" i="2" s="1"/>
  <c r="U651" i="2"/>
  <c r="W651" i="2"/>
  <c r="V651" i="2"/>
  <c r="AO648" i="2"/>
  <c r="AS648" i="2" s="1"/>
  <c r="AV647" i="2"/>
  <c r="AW647" i="2"/>
  <c r="BD647" i="2" s="1"/>
  <c r="BI647" i="2" s="1"/>
  <c r="BB644" i="2"/>
  <c r="BB647" i="4" l="1"/>
  <c r="AV650" i="4"/>
  <c r="BC650" i="4" s="1"/>
  <c r="AW649" i="4"/>
  <c r="BD649" i="4" s="1"/>
  <c r="BI649" i="4" s="1"/>
  <c r="AW650" i="4"/>
  <c r="BD650" i="4" s="1"/>
  <c r="BI650" i="4" s="1"/>
  <c r="AV649" i="4"/>
  <c r="AX650" i="4"/>
  <c r="BE650" i="4" s="1"/>
  <c r="BJ650" i="4" s="1"/>
  <c r="AF652" i="4"/>
  <c r="E657" i="4"/>
  <c r="D658" i="4" s="1"/>
  <c r="Q657" i="4"/>
  <c r="K657" i="4"/>
  <c r="AG652" i="4"/>
  <c r="AB653" i="4"/>
  <c r="AC653" i="4"/>
  <c r="AD653" i="4"/>
  <c r="W655" i="4"/>
  <c r="U655" i="4"/>
  <c r="V655" i="4"/>
  <c r="AO651" i="4"/>
  <c r="AS651" i="4" s="1"/>
  <c r="BB648" i="4"/>
  <c r="AE652" i="4"/>
  <c r="AA654" i="4"/>
  <c r="K656" i="4"/>
  <c r="T656" i="4" s="1"/>
  <c r="BF648" i="4"/>
  <c r="BK648" i="4" s="1"/>
  <c r="BH648" i="4"/>
  <c r="BG648" i="4"/>
  <c r="BL648" i="4" s="1"/>
  <c r="AH649" i="2"/>
  <c r="AJ649" i="2"/>
  <c r="K652" i="2"/>
  <c r="AC650" i="2"/>
  <c r="AB650" i="2"/>
  <c r="AI649" i="2"/>
  <c r="AL649" i="2"/>
  <c r="AN649" i="2" s="1"/>
  <c r="AO649" i="2" s="1"/>
  <c r="AQ648" i="2"/>
  <c r="AU648" i="2"/>
  <c r="AZ646" i="2"/>
  <c r="BC646" i="2"/>
  <c r="AR648" i="2"/>
  <c r="AT648" i="2"/>
  <c r="AP648" i="2"/>
  <c r="AA651" i="2"/>
  <c r="AC651" i="2" s="1"/>
  <c r="E653" i="2"/>
  <c r="K653" i="2" s="1"/>
  <c r="BA646" i="2"/>
  <c r="AY646" i="2"/>
  <c r="BC647" i="2"/>
  <c r="BF647" i="2" s="1"/>
  <c r="BK647" i="2" s="1"/>
  <c r="AY647" i="2"/>
  <c r="BA647" i="2"/>
  <c r="AZ647" i="2"/>
  <c r="Q652" i="2"/>
  <c r="Z652" i="2" s="1"/>
  <c r="N652" i="2"/>
  <c r="AH652" i="4" l="1"/>
  <c r="AY649" i="4"/>
  <c r="AY650" i="4"/>
  <c r="AZ649" i="4"/>
  <c r="AS649" i="2"/>
  <c r="BC649" i="4"/>
  <c r="BG649" i="4" s="1"/>
  <c r="BL649" i="4" s="1"/>
  <c r="BA649" i="4"/>
  <c r="AZ650" i="4"/>
  <c r="BA650" i="4"/>
  <c r="Z657" i="4"/>
  <c r="AU651" i="4"/>
  <c r="AP651" i="4"/>
  <c r="AE653" i="4"/>
  <c r="W656" i="4"/>
  <c r="V656" i="4"/>
  <c r="U656" i="4"/>
  <c r="D659" i="4"/>
  <c r="E658" i="4"/>
  <c r="Q658" i="4"/>
  <c r="K658" i="4"/>
  <c r="N658" i="4"/>
  <c r="Z656" i="4"/>
  <c r="AF653" i="4"/>
  <c r="AL652" i="4"/>
  <c r="AN652" i="4" s="1"/>
  <c r="AI652" i="4"/>
  <c r="AR651" i="4"/>
  <c r="AQ651" i="4"/>
  <c r="AA655" i="4"/>
  <c r="AJ652" i="4"/>
  <c r="BH649" i="4"/>
  <c r="AB654" i="4"/>
  <c r="AC654" i="4"/>
  <c r="AD654" i="4"/>
  <c r="AT651" i="4"/>
  <c r="AG653" i="4"/>
  <c r="AK656" i="4"/>
  <c r="AM656" i="4" s="1"/>
  <c r="BH650" i="4"/>
  <c r="BG650" i="4"/>
  <c r="BL650" i="4" s="1"/>
  <c r="BF650" i="4"/>
  <c r="BK650" i="4" s="1"/>
  <c r="N657" i="4"/>
  <c r="AE650" i="2"/>
  <c r="BH646" i="2"/>
  <c r="BF646" i="2"/>
  <c r="BK646" i="2" s="1"/>
  <c r="N653" i="2"/>
  <c r="T653" i="2" s="1"/>
  <c r="AD651" i="2"/>
  <c r="BG646" i="2"/>
  <c r="BL646" i="2" s="1"/>
  <c r="AF650" i="2"/>
  <c r="AG650" i="2"/>
  <c r="AB651" i="2"/>
  <c r="AW648" i="2"/>
  <c r="BD648" i="2" s="1"/>
  <c r="BI648" i="2" s="1"/>
  <c r="D654" i="2"/>
  <c r="E654" i="2" s="1"/>
  <c r="Q654" i="2" s="1"/>
  <c r="Q653" i="2"/>
  <c r="Z653" i="2" s="1"/>
  <c r="AV648" i="2"/>
  <c r="BC648" i="2" s="1"/>
  <c r="AX648" i="2"/>
  <c r="BE648" i="2" s="1"/>
  <c r="BJ648" i="2" s="1"/>
  <c r="AT649" i="2"/>
  <c r="BB647" i="2"/>
  <c r="AP649" i="2"/>
  <c r="BB646" i="2"/>
  <c r="AQ649" i="2"/>
  <c r="BH647" i="2"/>
  <c r="BG647" i="2"/>
  <c r="BL647" i="2" s="1"/>
  <c r="AR649" i="2"/>
  <c r="AK652" i="2"/>
  <c r="AM652" i="2" s="1"/>
  <c r="T652" i="2"/>
  <c r="AU649" i="2"/>
  <c r="AK653" i="2" l="1"/>
  <c r="AM653" i="2" s="1"/>
  <c r="BF649" i="4"/>
  <c r="BK649" i="4" s="1"/>
  <c r="BB649" i="4"/>
  <c r="AF651" i="2"/>
  <c r="BB650" i="4"/>
  <c r="AJ650" i="2"/>
  <c r="AH653" i="4"/>
  <c r="AE654" i="4"/>
  <c r="AJ653" i="4"/>
  <c r="AB655" i="4"/>
  <c r="AC655" i="4"/>
  <c r="AD655" i="4"/>
  <c r="T658" i="4"/>
  <c r="AK658" i="4"/>
  <c r="AM658" i="4" s="1"/>
  <c r="E659" i="4"/>
  <c r="D660" i="4" s="1"/>
  <c r="Q659" i="4"/>
  <c r="N659" i="4"/>
  <c r="AO652" i="4"/>
  <c r="AT652" i="4" s="1"/>
  <c r="AI653" i="4"/>
  <c r="AA656" i="4"/>
  <c r="AD656" i="4" s="1"/>
  <c r="T657" i="4"/>
  <c r="AK657" i="4"/>
  <c r="AM657" i="4" s="1"/>
  <c r="AG654" i="4"/>
  <c r="AL653" i="4"/>
  <c r="AN653" i="4" s="1"/>
  <c r="Z658" i="4"/>
  <c r="AF654" i="4"/>
  <c r="AX651" i="4"/>
  <c r="BE651" i="4" s="1"/>
  <c r="BJ651" i="4" s="1"/>
  <c r="AW651" i="4"/>
  <c r="BD651" i="4" s="1"/>
  <c r="BI651" i="4" s="1"/>
  <c r="AV651" i="4"/>
  <c r="BF648" i="2"/>
  <c r="BK648" i="2" s="1"/>
  <c r="AG651" i="2"/>
  <c r="AE651" i="2"/>
  <c r="AJ651" i="2" s="1"/>
  <c r="AL650" i="2"/>
  <c r="AN650" i="2" s="1"/>
  <c r="AO650" i="2" s="1"/>
  <c r="AH650" i="2"/>
  <c r="AI650" i="2"/>
  <c r="AY648" i="2"/>
  <c r="AW649" i="2"/>
  <c r="BD649" i="2" s="1"/>
  <c r="BI649" i="2" s="1"/>
  <c r="AZ648" i="2"/>
  <c r="BA648" i="2"/>
  <c r="AX649" i="2"/>
  <c r="BE649" i="2" s="1"/>
  <c r="BJ649" i="2" s="1"/>
  <c r="AV649" i="2"/>
  <c r="N654" i="2"/>
  <c r="V653" i="2"/>
  <c r="W653" i="2"/>
  <c r="U653" i="2"/>
  <c r="D655" i="2"/>
  <c r="BH648" i="2"/>
  <c r="BG648" i="2"/>
  <c r="BL648" i="2" s="1"/>
  <c r="U652" i="2"/>
  <c r="V652" i="2"/>
  <c r="W652" i="2"/>
  <c r="K654" i="2"/>
  <c r="AH651" i="2" l="1"/>
  <c r="AJ654" i="4"/>
  <c r="AI654" i="4"/>
  <c r="AP652" i="4"/>
  <c r="AU652" i="4"/>
  <c r="AE655" i="4"/>
  <c r="AI651" i="2"/>
  <c r="AQ652" i="4"/>
  <c r="E660" i="4"/>
  <c r="D661" i="4" s="1"/>
  <c r="N660" i="4"/>
  <c r="Q660" i="4"/>
  <c r="AO653" i="4"/>
  <c r="AU653" i="4" s="1"/>
  <c r="W657" i="4"/>
  <c r="U657" i="4"/>
  <c r="V657" i="4"/>
  <c r="W658" i="4"/>
  <c r="U658" i="4"/>
  <c r="V658" i="4"/>
  <c r="AB656" i="4"/>
  <c r="AC656" i="4"/>
  <c r="AR652" i="4"/>
  <c r="AG655" i="4"/>
  <c r="AI655" i="4" s="1"/>
  <c r="BA651" i="4"/>
  <c r="BC651" i="4"/>
  <c r="AZ651" i="4"/>
  <c r="AY651" i="4"/>
  <c r="AH654" i="4"/>
  <c r="AS652" i="4"/>
  <c r="K659" i="4"/>
  <c r="T659" i="4" s="1"/>
  <c r="AF655" i="4"/>
  <c r="AJ655" i="4" s="1"/>
  <c r="AL654" i="4"/>
  <c r="AN654" i="4" s="1"/>
  <c r="AL651" i="2"/>
  <c r="AN651" i="2" s="1"/>
  <c r="AQ650" i="2"/>
  <c r="BB648" i="2"/>
  <c r="AR650" i="2"/>
  <c r="AS650" i="2"/>
  <c r="AP650" i="2"/>
  <c r="AU650" i="2"/>
  <c r="AK654" i="2"/>
  <c r="AM654" i="2" s="1"/>
  <c r="T654" i="2"/>
  <c r="AA652" i="2"/>
  <c r="E655" i="2"/>
  <c r="N655" i="2" s="1"/>
  <c r="AA653" i="2"/>
  <c r="BA649" i="2"/>
  <c r="AZ649" i="2"/>
  <c r="BC649" i="2"/>
  <c r="BF649" i="2" s="1"/>
  <c r="BK649" i="2" s="1"/>
  <c r="AY649" i="2"/>
  <c r="AO651" i="2"/>
  <c r="AP651" i="2" s="1"/>
  <c r="Z654" i="2"/>
  <c r="AT650" i="2"/>
  <c r="AK659" i="4" l="1"/>
  <c r="AM659" i="4" s="1"/>
  <c r="AF656" i="4"/>
  <c r="AP653" i="4"/>
  <c r="W659" i="4"/>
  <c r="U659" i="4"/>
  <c r="V659" i="4"/>
  <c r="E661" i="4"/>
  <c r="D662" i="4" s="1"/>
  <c r="Q661" i="4"/>
  <c r="N661" i="4"/>
  <c r="BF651" i="4"/>
  <c r="BK651" i="4" s="1"/>
  <c r="BH651" i="4"/>
  <c r="BG651" i="4"/>
  <c r="BL651" i="4" s="1"/>
  <c r="AW652" i="4"/>
  <c r="BD652" i="4" s="1"/>
  <c r="BI652" i="4" s="1"/>
  <c r="AV652" i="4"/>
  <c r="AX652" i="4"/>
  <c r="BE652" i="4" s="1"/>
  <c r="BJ652" i="4" s="1"/>
  <c r="AQ653" i="4"/>
  <c r="AT653" i="4"/>
  <c r="AO654" i="4"/>
  <c r="AP654" i="4" s="1"/>
  <c r="AA658" i="4"/>
  <c r="AA657" i="4"/>
  <c r="BB651" i="4"/>
  <c r="AG656" i="4"/>
  <c r="AH656" i="4" s="1"/>
  <c r="AE656" i="4"/>
  <c r="AS653" i="4"/>
  <c r="AH655" i="4"/>
  <c r="Z659" i="4"/>
  <c r="AR653" i="4"/>
  <c r="AL655" i="4"/>
  <c r="AN655" i="4" s="1"/>
  <c r="K660" i="4"/>
  <c r="Q655" i="2"/>
  <c r="D656" i="2"/>
  <c r="K655" i="2"/>
  <c r="AV650" i="2"/>
  <c r="BC650" i="2" s="1"/>
  <c r="AW650" i="2"/>
  <c r="AS651" i="2"/>
  <c r="AX650" i="2"/>
  <c r="BE650" i="2" s="1"/>
  <c r="BJ650" i="2" s="1"/>
  <c r="AT651" i="2"/>
  <c r="AR651" i="2"/>
  <c r="BB649" i="2"/>
  <c r="AC653" i="2"/>
  <c r="AB653" i="2"/>
  <c r="AD653" i="2"/>
  <c r="BH649" i="2"/>
  <c r="BG649" i="2"/>
  <c r="BL649" i="2" s="1"/>
  <c r="E656" i="2"/>
  <c r="D657" i="2" s="1"/>
  <c r="AB652" i="2"/>
  <c r="AC652" i="2"/>
  <c r="AD652" i="2"/>
  <c r="U654" i="2"/>
  <c r="W654" i="2"/>
  <c r="V654" i="2"/>
  <c r="AQ651" i="2"/>
  <c r="AU651" i="2"/>
  <c r="AU654" i="4" l="1"/>
  <c r="AR654" i="4"/>
  <c r="AS654" i="4"/>
  <c r="AT654" i="4"/>
  <c r="AQ654" i="4"/>
  <c r="E662" i="4"/>
  <c r="D663" i="4" s="1"/>
  <c r="N662" i="4"/>
  <c r="Q662" i="4"/>
  <c r="AB658" i="4"/>
  <c r="AC658" i="4"/>
  <c r="AD658" i="4"/>
  <c r="AA659" i="4"/>
  <c r="AO655" i="4"/>
  <c r="AQ655" i="4" s="1"/>
  <c r="AK660" i="4"/>
  <c r="AM660" i="4" s="1"/>
  <c r="BA652" i="4"/>
  <c r="AZ652" i="4"/>
  <c r="BC652" i="4"/>
  <c r="AY652" i="4"/>
  <c r="AV653" i="4"/>
  <c r="AW653" i="4"/>
  <c r="BD653" i="4" s="1"/>
  <c r="BI653" i="4" s="1"/>
  <c r="AX653" i="4"/>
  <c r="BE653" i="4" s="1"/>
  <c r="BJ653" i="4" s="1"/>
  <c r="AL656" i="4"/>
  <c r="AN656" i="4" s="1"/>
  <c r="AI656" i="4"/>
  <c r="T660" i="4"/>
  <c r="AB657" i="4"/>
  <c r="AC657" i="4"/>
  <c r="AD657" i="4"/>
  <c r="AJ656" i="4"/>
  <c r="Z660" i="4"/>
  <c r="K661" i="4"/>
  <c r="Z655" i="2"/>
  <c r="N656" i="2"/>
  <c r="BH650" i="2"/>
  <c r="AK655" i="2"/>
  <c r="AM655" i="2" s="1"/>
  <c r="T655" i="2"/>
  <c r="V655" i="2" s="1"/>
  <c r="AY650" i="2"/>
  <c r="AG653" i="2"/>
  <c r="AZ650" i="2"/>
  <c r="AG652" i="2"/>
  <c r="BD650" i="2"/>
  <c r="BF650" i="2" s="1"/>
  <c r="BK650" i="2" s="1"/>
  <c r="BA650" i="2"/>
  <c r="AF652" i="2"/>
  <c r="E657" i="2"/>
  <c r="Q657" i="2" s="1"/>
  <c r="AE653" i="2"/>
  <c r="AV651" i="2"/>
  <c r="AX651" i="2"/>
  <c r="BE651" i="2" s="1"/>
  <c r="BJ651" i="2" s="1"/>
  <c r="AW651" i="2"/>
  <c r="BD651" i="2" s="1"/>
  <c r="BI651" i="2" s="1"/>
  <c r="AE652" i="2"/>
  <c r="K656" i="2"/>
  <c r="AF653" i="2"/>
  <c r="AA654" i="2"/>
  <c r="Q656" i="2"/>
  <c r="AT655" i="4" l="1"/>
  <c r="AV654" i="4"/>
  <c r="BC654" i="4" s="1"/>
  <c r="AX654" i="4"/>
  <c r="BE654" i="4" s="1"/>
  <c r="BJ654" i="4" s="1"/>
  <c r="AW654" i="4"/>
  <c r="BD654" i="4" s="1"/>
  <c r="BI654" i="4" s="1"/>
  <c r="AR655" i="4"/>
  <c r="AK656" i="2"/>
  <c r="AM656" i="2" s="1"/>
  <c r="AS655" i="4"/>
  <c r="AU655" i="4"/>
  <c r="AF658" i="4"/>
  <c r="AF657" i="4"/>
  <c r="AP655" i="4"/>
  <c r="E663" i="4"/>
  <c r="D664" i="4" s="1"/>
  <c r="K663" i="4"/>
  <c r="Q663" i="4"/>
  <c r="AG657" i="4"/>
  <c r="W660" i="4"/>
  <c r="U660" i="4"/>
  <c r="V660" i="4"/>
  <c r="BH652" i="4"/>
  <c r="BF652" i="4"/>
  <c r="BK652" i="4" s="1"/>
  <c r="BG652" i="4"/>
  <c r="BL652" i="4" s="1"/>
  <c r="AG658" i="4"/>
  <c r="AZ653" i="4"/>
  <c r="BC653" i="4"/>
  <c r="AY653" i="4"/>
  <c r="BA653" i="4"/>
  <c r="AK661" i="4"/>
  <c r="AM661" i="4" s="1"/>
  <c r="AE657" i="4"/>
  <c r="AO656" i="4"/>
  <c r="AT656" i="4" s="1"/>
  <c r="AB659" i="4"/>
  <c r="AC659" i="4"/>
  <c r="AE658" i="4"/>
  <c r="T661" i="4"/>
  <c r="AD659" i="4"/>
  <c r="BB652" i="4"/>
  <c r="Z661" i="4"/>
  <c r="K662" i="4"/>
  <c r="T662" i="4" s="1"/>
  <c r="AJ653" i="2"/>
  <c r="BB650" i="2"/>
  <c r="U655" i="2"/>
  <c r="W655" i="2"/>
  <c r="Z656" i="2"/>
  <c r="BI650" i="2"/>
  <c r="BG650" i="2"/>
  <c r="BL650" i="2" s="1"/>
  <c r="AJ652" i="2"/>
  <c r="K657" i="2"/>
  <c r="Z657" i="2" s="1"/>
  <c r="AZ651" i="2"/>
  <c r="BA651" i="2"/>
  <c r="BC651" i="2"/>
  <c r="BF651" i="2" s="1"/>
  <c r="BK651" i="2" s="1"/>
  <c r="AY651" i="2"/>
  <c r="N657" i="2"/>
  <c r="AC654" i="2"/>
  <c r="AB654" i="2"/>
  <c r="AD654" i="2"/>
  <c r="T656" i="2"/>
  <c r="AL652" i="2"/>
  <c r="AN652" i="2" s="1"/>
  <c r="AI652" i="2"/>
  <c r="AH653" i="2"/>
  <c r="AL653" i="2"/>
  <c r="AN653" i="2" s="1"/>
  <c r="AI653" i="2"/>
  <c r="D658" i="2"/>
  <c r="AH652" i="2"/>
  <c r="AJ657" i="4" l="1"/>
  <c r="BA654" i="4"/>
  <c r="AX655" i="4"/>
  <c r="BE655" i="4" s="1"/>
  <c r="BJ655" i="4" s="1"/>
  <c r="AH658" i="4"/>
  <c r="AV655" i="4"/>
  <c r="BC655" i="4" s="1"/>
  <c r="AY654" i="4"/>
  <c r="AZ654" i="4"/>
  <c r="AW655" i="4"/>
  <c r="BD655" i="4" s="1"/>
  <c r="BI655" i="4" s="1"/>
  <c r="AS656" i="4"/>
  <c r="AF659" i="4"/>
  <c r="AH657" i="4"/>
  <c r="W662" i="4"/>
  <c r="U662" i="4"/>
  <c r="V662" i="4"/>
  <c r="D665" i="4"/>
  <c r="E664" i="4"/>
  <c r="Q664" i="4"/>
  <c r="K664" i="4"/>
  <c r="N664" i="4"/>
  <c r="AK662" i="4"/>
  <c r="AM662" i="4" s="1"/>
  <c r="AA660" i="4"/>
  <c r="Z663" i="4"/>
  <c r="AG659" i="4"/>
  <c r="AE659" i="4"/>
  <c r="AR656" i="4"/>
  <c r="AQ656" i="4"/>
  <c r="BB653" i="4"/>
  <c r="W661" i="4"/>
  <c r="V661" i="4"/>
  <c r="U661" i="4"/>
  <c r="AU656" i="4"/>
  <c r="AL657" i="4"/>
  <c r="AN657" i="4" s="1"/>
  <c r="AI657" i="4"/>
  <c r="BH653" i="4"/>
  <c r="BG653" i="4"/>
  <c r="BL653" i="4" s="1"/>
  <c r="BF653" i="4"/>
  <c r="BK653" i="4" s="1"/>
  <c r="AL658" i="4"/>
  <c r="AN658" i="4" s="1"/>
  <c r="AI658" i="4"/>
  <c r="AP656" i="4"/>
  <c r="AJ658" i="4"/>
  <c r="Z662" i="4"/>
  <c r="BG654" i="4"/>
  <c r="BL654" i="4" s="1"/>
  <c r="BF654" i="4"/>
  <c r="BK654" i="4" s="1"/>
  <c r="BH654" i="4"/>
  <c r="N663" i="4"/>
  <c r="AA655" i="2"/>
  <c r="AE654" i="2"/>
  <c r="AG654" i="2"/>
  <c r="AO652" i="2"/>
  <c r="AP652" i="2" s="1"/>
  <c r="BB651" i="2"/>
  <c r="E658" i="2"/>
  <c r="D659" i="2" s="1"/>
  <c r="AK657" i="2"/>
  <c r="AM657" i="2" s="1"/>
  <c r="T657" i="2"/>
  <c r="AF654" i="2"/>
  <c r="AO653" i="2"/>
  <c r="AR653" i="2" s="1"/>
  <c r="W656" i="2"/>
  <c r="U656" i="2"/>
  <c r="V656" i="2"/>
  <c r="BH651" i="2"/>
  <c r="BG651" i="2"/>
  <c r="BL651" i="2" s="1"/>
  <c r="AY655" i="4" l="1"/>
  <c r="BA655" i="4"/>
  <c r="AZ655" i="4"/>
  <c r="BB654" i="4"/>
  <c r="AH659" i="4"/>
  <c r="T663" i="4"/>
  <c r="AK663" i="4"/>
  <c r="AM663" i="4" s="1"/>
  <c r="AO657" i="4"/>
  <c r="AP657" i="4" s="1"/>
  <c r="AL659" i="4"/>
  <c r="AN659" i="4" s="1"/>
  <c r="AI659" i="4"/>
  <c r="AB660" i="4"/>
  <c r="AC660" i="4"/>
  <c r="AD660" i="4"/>
  <c r="T664" i="4"/>
  <c r="AK664" i="4"/>
  <c r="AM664" i="4" s="1"/>
  <c r="D666" i="4"/>
  <c r="E665" i="4"/>
  <c r="K665" i="4"/>
  <c r="N665" i="4"/>
  <c r="Q665" i="4"/>
  <c r="AA661" i="4"/>
  <c r="Z664" i="4"/>
  <c r="AA662" i="4"/>
  <c r="AD662" i="4" s="1"/>
  <c r="AO658" i="4"/>
  <c r="AP658" i="4" s="1"/>
  <c r="BF655" i="4"/>
  <c r="BK655" i="4" s="1"/>
  <c r="BH655" i="4"/>
  <c r="BG655" i="4"/>
  <c r="BL655" i="4" s="1"/>
  <c r="AX656" i="4"/>
  <c r="BE656" i="4" s="1"/>
  <c r="BJ656" i="4" s="1"/>
  <c r="AW656" i="4"/>
  <c r="BD656" i="4" s="1"/>
  <c r="BI656" i="4" s="1"/>
  <c r="AV656" i="4"/>
  <c r="AJ659" i="4"/>
  <c r="AJ654" i="2"/>
  <c r="AC655" i="2"/>
  <c r="AD655" i="2"/>
  <c r="AB655" i="2"/>
  <c r="AS653" i="2"/>
  <c r="AT653" i="2"/>
  <c r="AQ653" i="2"/>
  <c r="AP653" i="2"/>
  <c r="U657" i="2"/>
  <c r="V657" i="2"/>
  <c r="W657" i="2"/>
  <c r="AR652" i="2"/>
  <c r="Q658" i="2"/>
  <c r="AQ652" i="2"/>
  <c r="AS652" i="2"/>
  <c r="AH654" i="2"/>
  <c r="K658" i="2"/>
  <c r="AU652" i="2"/>
  <c r="AI654" i="2"/>
  <c r="E659" i="2"/>
  <c r="Q659" i="2" s="1"/>
  <c r="AA656" i="2"/>
  <c r="AU653" i="2"/>
  <c r="N658" i="2"/>
  <c r="AT652" i="2"/>
  <c r="AL654" i="2"/>
  <c r="AN654" i="2" s="1"/>
  <c r="BB655" i="4" l="1"/>
  <c r="Z665" i="4"/>
  <c r="AF660" i="4"/>
  <c r="AT657" i="4"/>
  <c r="AS658" i="4"/>
  <c r="E666" i="4"/>
  <c r="Q666" i="4" s="1"/>
  <c r="N666" i="4"/>
  <c r="AO659" i="4"/>
  <c r="AU659" i="4" s="1"/>
  <c r="AQ657" i="4"/>
  <c r="AR657" i="4"/>
  <c r="AR658" i="4"/>
  <c r="AB662" i="4"/>
  <c r="AC662" i="4"/>
  <c r="T665" i="4"/>
  <c r="AK665" i="4"/>
  <c r="AM665" i="4" s="1"/>
  <c r="AE660" i="4"/>
  <c r="AU658" i="4"/>
  <c r="AQ658" i="4"/>
  <c r="AB661" i="4"/>
  <c r="AC661" i="4"/>
  <c r="AD661" i="4"/>
  <c r="W664" i="4"/>
  <c r="U664" i="4"/>
  <c r="V664" i="4"/>
  <c r="AS657" i="4"/>
  <c r="BA656" i="4"/>
  <c r="AZ656" i="4"/>
  <c r="BC656" i="4"/>
  <c r="AY656" i="4"/>
  <c r="AT658" i="4"/>
  <c r="AG660" i="4"/>
  <c r="AH660" i="4" s="1"/>
  <c r="AU657" i="4"/>
  <c r="W663" i="4"/>
  <c r="V663" i="4"/>
  <c r="U663" i="4"/>
  <c r="AE655" i="2"/>
  <c r="AG655" i="2"/>
  <c r="AF655" i="2"/>
  <c r="K659" i="2"/>
  <c r="Z659" i="2" s="1"/>
  <c r="D660" i="2"/>
  <c r="AW653" i="2"/>
  <c r="BD653" i="2" s="1"/>
  <c r="BI653" i="2" s="1"/>
  <c r="Z658" i="2"/>
  <c r="AX653" i="2"/>
  <c r="BE653" i="2" s="1"/>
  <c r="BJ653" i="2" s="1"/>
  <c r="AV652" i="2"/>
  <c r="AX652" i="2"/>
  <c r="BE652" i="2" s="1"/>
  <c r="BJ652" i="2" s="1"/>
  <c r="AW652" i="2"/>
  <c r="BD652" i="2" s="1"/>
  <c r="BI652" i="2" s="1"/>
  <c r="AO654" i="2"/>
  <c r="AP654" i="2" s="1"/>
  <c r="E660" i="2"/>
  <c r="Q660" i="2" s="1"/>
  <c r="K660" i="2"/>
  <c r="T658" i="2"/>
  <c r="AK658" i="2"/>
  <c r="AM658" i="2" s="1"/>
  <c r="AC656" i="2"/>
  <c r="AB656" i="2"/>
  <c r="AD656" i="2"/>
  <c r="N659" i="2"/>
  <c r="AV653" i="2"/>
  <c r="AA657" i="2"/>
  <c r="AJ660" i="4" l="1"/>
  <c r="AE662" i="4"/>
  <c r="AG661" i="4"/>
  <c r="AR659" i="4"/>
  <c r="AX659" i="4" s="1"/>
  <c r="BE659" i="4" s="1"/>
  <c r="BJ659" i="4" s="1"/>
  <c r="AS659" i="4"/>
  <c r="AP659" i="4"/>
  <c r="AT659" i="4"/>
  <c r="AQ659" i="4"/>
  <c r="BF656" i="4"/>
  <c r="BK656" i="4" s="1"/>
  <c r="BH656" i="4"/>
  <c r="BG656" i="4"/>
  <c r="BL656" i="4" s="1"/>
  <c r="AA664" i="4"/>
  <c r="D667" i="4"/>
  <c r="AF661" i="4"/>
  <c r="W665" i="4"/>
  <c r="U665" i="4"/>
  <c r="V665" i="4"/>
  <c r="AV658" i="4"/>
  <c r="AX658" i="4"/>
  <c r="BE658" i="4" s="1"/>
  <c r="BJ658" i="4" s="1"/>
  <c r="AW658" i="4"/>
  <c r="BD658" i="4" s="1"/>
  <c r="BI658" i="4" s="1"/>
  <c r="K666" i="4"/>
  <c r="Z666" i="4" s="1"/>
  <c r="AA663" i="4"/>
  <c r="BB656" i="4"/>
  <c r="AE661" i="4"/>
  <c r="AL660" i="4"/>
  <c r="AN660" i="4" s="1"/>
  <c r="AI660" i="4"/>
  <c r="AF662" i="4"/>
  <c r="AW657" i="4"/>
  <c r="BD657" i="4" s="1"/>
  <c r="BI657" i="4" s="1"/>
  <c r="AV657" i="4"/>
  <c r="AX657" i="4"/>
  <c r="BE657" i="4" s="1"/>
  <c r="BJ657" i="4" s="1"/>
  <c r="AG662" i="4"/>
  <c r="AH662" i="4" s="1"/>
  <c r="AL655" i="2"/>
  <c r="AN655" i="2" s="1"/>
  <c r="AJ655" i="2"/>
  <c r="AH655" i="2"/>
  <c r="AI655" i="2"/>
  <c r="N660" i="2"/>
  <c r="T660" i="2" s="1"/>
  <c r="AU654" i="2"/>
  <c r="AE656" i="2"/>
  <c r="AQ654" i="2"/>
  <c r="AR654" i="2"/>
  <c r="AS654" i="2"/>
  <c r="AT654" i="2"/>
  <c r="AF656" i="2"/>
  <c r="Z660" i="2"/>
  <c r="T659" i="2"/>
  <c r="AK659" i="2"/>
  <c r="AM659" i="2" s="1"/>
  <c r="V658" i="2"/>
  <c r="U658" i="2"/>
  <c r="W658" i="2"/>
  <c r="AB657" i="2"/>
  <c r="AC657" i="2"/>
  <c r="AD657" i="2"/>
  <c r="AG656" i="2"/>
  <c r="D661" i="2"/>
  <c r="BA652" i="2"/>
  <c r="AZ652" i="2"/>
  <c r="BC652" i="2"/>
  <c r="BF652" i="2" s="1"/>
  <c r="BK652" i="2" s="1"/>
  <c r="AY652" i="2"/>
  <c r="BC653" i="2"/>
  <c r="BF653" i="2" s="1"/>
  <c r="BK653" i="2" s="1"/>
  <c r="AZ653" i="2"/>
  <c r="AY653" i="2"/>
  <c r="BA653" i="2"/>
  <c r="AJ662" i="4" l="1"/>
  <c r="AW659" i="4"/>
  <c r="BD659" i="4" s="1"/>
  <c r="BI659" i="4" s="1"/>
  <c r="AV659" i="4"/>
  <c r="BC659" i="4" s="1"/>
  <c r="T666" i="4"/>
  <c r="W666" i="4" s="1"/>
  <c r="AJ661" i="4"/>
  <c r="AA665" i="4"/>
  <c r="AL662" i="4"/>
  <c r="AN662" i="4" s="1"/>
  <c r="BA657" i="4"/>
  <c r="AZ657" i="4"/>
  <c r="BC657" i="4"/>
  <c r="AY657" i="4"/>
  <c r="AO660" i="4"/>
  <c r="AT660" i="4" s="1"/>
  <c r="AB663" i="4"/>
  <c r="AC663" i="4"/>
  <c r="AD663" i="4"/>
  <c r="AZ658" i="4"/>
  <c r="BC658" i="4"/>
  <c r="AY658" i="4"/>
  <c r="BA658" i="4"/>
  <c r="E667" i="4"/>
  <c r="D668" i="4" s="1"/>
  <c r="K667" i="4"/>
  <c r="AH661" i="4"/>
  <c r="AB664" i="4"/>
  <c r="AC664" i="4"/>
  <c r="AD664" i="4"/>
  <c r="AL661" i="4"/>
  <c r="AN661" i="4" s="1"/>
  <c r="AI661" i="4"/>
  <c r="AK666" i="4"/>
  <c r="AM666" i="4" s="1"/>
  <c r="AI662" i="4"/>
  <c r="AW654" i="2"/>
  <c r="BD654" i="2" s="1"/>
  <c r="BI654" i="2" s="1"/>
  <c r="AJ656" i="2"/>
  <c r="AH656" i="2"/>
  <c r="AX654" i="2"/>
  <c r="BE654" i="2" s="1"/>
  <c r="BJ654" i="2" s="1"/>
  <c r="AK660" i="2"/>
  <c r="AM660" i="2" s="1"/>
  <c r="AO655" i="2"/>
  <c r="AP655" i="2" s="1"/>
  <c r="AV654" i="2"/>
  <c r="BC654" i="2" s="1"/>
  <c r="AG657" i="2"/>
  <c r="W660" i="2"/>
  <c r="V660" i="2"/>
  <c r="U660" i="2"/>
  <c r="V659" i="2"/>
  <c r="U659" i="2"/>
  <c r="W659" i="2"/>
  <c r="BG653" i="2"/>
  <c r="BL653" i="2" s="1"/>
  <c r="BH653" i="2"/>
  <c r="AF657" i="2"/>
  <c r="AA658" i="2"/>
  <c r="AI656" i="2"/>
  <c r="BB652" i="2"/>
  <c r="BB653" i="2"/>
  <c r="BH652" i="2"/>
  <c r="BG652" i="2"/>
  <c r="BL652" i="2" s="1"/>
  <c r="E661" i="2"/>
  <c r="K661" i="2" s="1"/>
  <c r="N661" i="2"/>
  <c r="AE657" i="2"/>
  <c r="AL656" i="2"/>
  <c r="AN656" i="2" s="1"/>
  <c r="AY659" i="4" l="1"/>
  <c r="V666" i="4"/>
  <c r="AZ659" i="4"/>
  <c r="BA659" i="4"/>
  <c r="AE664" i="4"/>
  <c r="AR660" i="4"/>
  <c r="U666" i="4"/>
  <c r="AA666" i="4" s="1"/>
  <c r="AS660" i="4"/>
  <c r="AP660" i="4"/>
  <c r="BB657" i="4"/>
  <c r="AE663" i="4"/>
  <c r="AU660" i="4"/>
  <c r="E668" i="4"/>
  <c r="D669" i="4" s="1"/>
  <c r="Q668" i="4"/>
  <c r="N668" i="4"/>
  <c r="AG663" i="4"/>
  <c r="AO661" i="4"/>
  <c r="AS661" i="4" s="1"/>
  <c r="N667" i="4"/>
  <c r="BB658" i="4"/>
  <c r="AF663" i="4"/>
  <c r="BH657" i="4"/>
  <c r="BG657" i="4"/>
  <c r="BL657" i="4" s="1"/>
  <c r="BF657" i="4"/>
  <c r="BK657" i="4" s="1"/>
  <c r="AO662" i="4"/>
  <c r="AR662" i="4" s="1"/>
  <c r="BG659" i="4"/>
  <c r="BL659" i="4" s="1"/>
  <c r="BH659" i="4"/>
  <c r="BF659" i="4"/>
  <c r="BK659" i="4" s="1"/>
  <c r="AB665" i="4"/>
  <c r="AC665" i="4"/>
  <c r="AD665" i="4"/>
  <c r="AQ660" i="4"/>
  <c r="BF654" i="2"/>
  <c r="BK654" i="2" s="1"/>
  <c r="AG664" i="4"/>
  <c r="BH658" i="4"/>
  <c r="BG658" i="4"/>
  <c r="BL658" i="4" s="1"/>
  <c r="BF658" i="4"/>
  <c r="BK658" i="4" s="1"/>
  <c r="AF664" i="4"/>
  <c r="Q667" i="4"/>
  <c r="Z667" i="4" s="1"/>
  <c r="AH657" i="2"/>
  <c r="AQ655" i="2"/>
  <c r="AR655" i="2"/>
  <c r="AS655" i="2"/>
  <c r="AU655" i="2"/>
  <c r="AT655" i="2"/>
  <c r="AY654" i="2"/>
  <c r="AZ654" i="2"/>
  <c r="BA654" i="2"/>
  <c r="AJ657" i="2"/>
  <c r="AL657" i="2"/>
  <c r="AN657" i="2" s="1"/>
  <c r="AI657" i="2"/>
  <c r="BH654" i="2"/>
  <c r="BG654" i="2"/>
  <c r="BL654" i="2" s="1"/>
  <c r="AK661" i="2"/>
  <c r="AM661" i="2" s="1"/>
  <c r="T661" i="2"/>
  <c r="AO656" i="2"/>
  <c r="AU656" i="2" s="1"/>
  <c r="Q661" i="2"/>
  <c r="Z661" i="2" s="1"/>
  <c r="AC658" i="2"/>
  <c r="AB658" i="2"/>
  <c r="AD658" i="2"/>
  <c r="D662" i="2"/>
  <c r="AA659" i="2"/>
  <c r="AA660" i="2"/>
  <c r="AW660" i="4" l="1"/>
  <c r="BD660" i="4" s="1"/>
  <c r="BI660" i="4" s="1"/>
  <c r="AJ663" i="4"/>
  <c r="AI663" i="4"/>
  <c r="AV660" i="4"/>
  <c r="BC660" i="4" s="1"/>
  <c r="AJ664" i="4"/>
  <c r="BB659" i="4"/>
  <c r="AU661" i="4"/>
  <c r="AX660" i="4"/>
  <c r="BE660" i="4" s="1"/>
  <c r="BJ660" i="4" s="1"/>
  <c r="AT662" i="4"/>
  <c r="AR661" i="4"/>
  <c r="AQ661" i="4"/>
  <c r="AL663" i="4"/>
  <c r="AN663" i="4" s="1"/>
  <c r="AO663" i="4" s="1"/>
  <c r="AP661" i="4"/>
  <c r="AT661" i="4"/>
  <c r="AP662" i="4"/>
  <c r="AH663" i="4"/>
  <c r="AF665" i="4"/>
  <c r="AS662" i="4"/>
  <c r="AH664" i="4"/>
  <c r="AU662" i="4"/>
  <c r="AX662" i="4" s="1"/>
  <c r="BE662" i="4" s="1"/>
  <c r="BJ662" i="4" s="1"/>
  <c r="AQ662" i="4"/>
  <c r="D670" i="4"/>
  <c r="E669" i="4"/>
  <c r="N669" i="4"/>
  <c r="K669" i="4"/>
  <c r="Q669" i="4"/>
  <c r="AE665" i="4"/>
  <c r="T667" i="4"/>
  <c r="AK667" i="4"/>
  <c r="AM667" i="4" s="1"/>
  <c r="AI664" i="4"/>
  <c r="AL664" i="4"/>
  <c r="AN664" i="4" s="1"/>
  <c r="AB666" i="4"/>
  <c r="AC666" i="4"/>
  <c r="AD666" i="4"/>
  <c r="AG665" i="4"/>
  <c r="K668" i="4"/>
  <c r="AK668" i="4" s="1"/>
  <c r="AM668" i="4" s="1"/>
  <c r="AV655" i="2"/>
  <c r="BC655" i="2" s="1"/>
  <c r="AX655" i="2"/>
  <c r="BE655" i="2" s="1"/>
  <c r="BJ655" i="2" s="1"/>
  <c r="AW655" i="2"/>
  <c r="BD655" i="2" s="1"/>
  <c r="BI655" i="2" s="1"/>
  <c r="BB654" i="2"/>
  <c r="AQ656" i="2"/>
  <c r="AE658" i="2"/>
  <c r="AB659" i="2"/>
  <c r="AC659" i="2"/>
  <c r="AD659" i="2"/>
  <c r="AF658" i="2"/>
  <c r="AR656" i="2"/>
  <c r="U661" i="2"/>
  <c r="V661" i="2"/>
  <c r="W661" i="2"/>
  <c r="AC660" i="2"/>
  <c r="AB660" i="2"/>
  <c r="AD660" i="2"/>
  <c r="AS656" i="2"/>
  <c r="AO657" i="2"/>
  <c r="AR657" i="2" s="1"/>
  <c r="E662" i="2"/>
  <c r="N662" i="2" s="1"/>
  <c r="AG658" i="2"/>
  <c r="AP656" i="2"/>
  <c r="AT656" i="2"/>
  <c r="AH665" i="4" l="1"/>
  <c r="AZ660" i="4"/>
  <c r="AX661" i="4"/>
  <c r="BE661" i="4" s="1"/>
  <c r="BJ661" i="4" s="1"/>
  <c r="BA660" i="4"/>
  <c r="AV661" i="4"/>
  <c r="AY660" i="4"/>
  <c r="AW661" i="4"/>
  <c r="BD661" i="4" s="1"/>
  <c r="BI661" i="4" s="1"/>
  <c r="AW662" i="4"/>
  <c r="BD662" i="4" s="1"/>
  <c r="BI662" i="4" s="1"/>
  <c r="AS663" i="4"/>
  <c r="AQ663" i="4"/>
  <c r="AV662" i="4"/>
  <c r="AF666" i="4"/>
  <c r="AG666" i="4"/>
  <c r="AR663" i="4"/>
  <c r="Z668" i="4"/>
  <c r="AL665" i="4"/>
  <c r="AN665" i="4" s="1"/>
  <c r="AI665" i="4"/>
  <c r="Z669" i="4"/>
  <c r="D671" i="4"/>
  <c r="E670" i="4"/>
  <c r="N670" i="4"/>
  <c r="K670" i="4"/>
  <c r="Q670" i="4"/>
  <c r="AE666" i="4"/>
  <c r="BC661" i="4"/>
  <c r="AP663" i="4"/>
  <c r="AT663" i="4"/>
  <c r="T668" i="4"/>
  <c r="T669" i="4"/>
  <c r="AK669" i="4"/>
  <c r="AM669" i="4" s="1"/>
  <c r="BC662" i="4"/>
  <c r="AO664" i="4"/>
  <c r="AQ664" i="4" s="1"/>
  <c r="BH660" i="4"/>
  <c r="BF660" i="4"/>
  <c r="BK660" i="4" s="1"/>
  <c r="BG660" i="4"/>
  <c r="BL660" i="4" s="1"/>
  <c r="AU663" i="4"/>
  <c r="W667" i="4"/>
  <c r="U667" i="4"/>
  <c r="V667" i="4"/>
  <c r="AJ665" i="4"/>
  <c r="BF655" i="2"/>
  <c r="BK655" i="2" s="1"/>
  <c r="AZ655" i="2"/>
  <c r="AY655" i="2"/>
  <c r="BA655" i="2"/>
  <c r="BH655" i="2"/>
  <c r="BG655" i="2"/>
  <c r="BL655" i="2" s="1"/>
  <c r="AJ658" i="2"/>
  <c r="AH658" i="2"/>
  <c r="AG660" i="2"/>
  <c r="AG659" i="2"/>
  <c r="AU657" i="2"/>
  <c r="AX657" i="2" s="1"/>
  <c r="BE657" i="2" s="1"/>
  <c r="BJ657" i="2" s="1"/>
  <c r="AL658" i="2"/>
  <c r="AN658" i="2" s="1"/>
  <c r="Q662" i="2"/>
  <c r="AP657" i="2"/>
  <c r="AE660" i="2"/>
  <c r="AA661" i="2"/>
  <c r="AF659" i="2"/>
  <c r="D663" i="2"/>
  <c r="AT657" i="2"/>
  <c r="AQ657" i="2"/>
  <c r="K662" i="2"/>
  <c r="AK662" i="2" s="1"/>
  <c r="AM662" i="2" s="1"/>
  <c r="AS657" i="2"/>
  <c r="AI658" i="2"/>
  <c r="AF660" i="2"/>
  <c r="AV656" i="2"/>
  <c r="AW656" i="2"/>
  <c r="BD656" i="2" s="1"/>
  <c r="BI656" i="2" s="1"/>
  <c r="AX656" i="2"/>
  <c r="BE656" i="2" s="1"/>
  <c r="BJ656" i="2" s="1"/>
  <c r="AE659" i="2"/>
  <c r="AY661" i="4" l="1"/>
  <c r="BA661" i="4"/>
  <c r="BB660" i="4"/>
  <c r="BA662" i="4"/>
  <c r="AZ661" i="4"/>
  <c r="AZ662" i="4"/>
  <c r="AH666" i="4"/>
  <c r="AY662" i="4"/>
  <c r="AS664" i="4"/>
  <c r="AT664" i="4"/>
  <c r="Z670" i="4"/>
  <c r="AR664" i="4"/>
  <c r="AU664" i="4"/>
  <c r="BF662" i="4"/>
  <c r="BK662" i="4" s="1"/>
  <c r="BH662" i="4"/>
  <c r="BG662" i="4"/>
  <c r="BL662" i="4" s="1"/>
  <c r="W668" i="4"/>
  <c r="U668" i="4"/>
  <c r="V668" i="4"/>
  <c r="D672" i="4"/>
  <c r="E671" i="4"/>
  <c r="N671" i="4"/>
  <c r="K671" i="4"/>
  <c r="Q671" i="4"/>
  <c r="AA667" i="4"/>
  <c r="BG661" i="4"/>
  <c r="BL661" i="4" s="1"/>
  <c r="BF661" i="4"/>
  <c r="BK661" i="4" s="1"/>
  <c r="BH661" i="4"/>
  <c r="AW663" i="4"/>
  <c r="BD663" i="4" s="1"/>
  <c r="BI663" i="4" s="1"/>
  <c r="AX663" i="4"/>
  <c r="BE663" i="4" s="1"/>
  <c r="BJ663" i="4" s="1"/>
  <c r="AV663" i="4"/>
  <c r="AL666" i="4"/>
  <c r="AN666" i="4" s="1"/>
  <c r="AI666" i="4"/>
  <c r="T670" i="4"/>
  <c r="AK670" i="4"/>
  <c r="AM670" i="4" s="1"/>
  <c r="AP664" i="4"/>
  <c r="W669" i="4"/>
  <c r="U669" i="4"/>
  <c r="V669" i="4"/>
  <c r="AJ666" i="4"/>
  <c r="AO665" i="4"/>
  <c r="AS665" i="4" s="1"/>
  <c r="BB655" i="2"/>
  <c r="AH659" i="2"/>
  <c r="Z662" i="2"/>
  <c r="AH660" i="2"/>
  <c r="AJ660" i="2"/>
  <c r="AC661" i="2"/>
  <c r="AB661" i="2"/>
  <c r="AD661" i="2"/>
  <c r="AO658" i="2"/>
  <c r="AQ658" i="2" s="1"/>
  <c r="AV657" i="2"/>
  <c r="E663" i="2"/>
  <c r="K663" i="2" s="1"/>
  <c r="AL660" i="2"/>
  <c r="AN660" i="2" s="1"/>
  <c r="AI660" i="2"/>
  <c r="AW657" i="2"/>
  <c r="BD657" i="2" s="1"/>
  <c r="BI657" i="2" s="1"/>
  <c r="AL659" i="2"/>
  <c r="AN659" i="2" s="1"/>
  <c r="AI659" i="2"/>
  <c r="BC656" i="2"/>
  <c r="BF656" i="2" s="1"/>
  <c r="BK656" i="2" s="1"/>
  <c r="AY656" i="2"/>
  <c r="AZ656" i="2"/>
  <c r="BA656" i="2"/>
  <c r="AJ659" i="2"/>
  <c r="T662" i="2"/>
  <c r="AW664" i="4" l="1"/>
  <c r="BD664" i="4" s="1"/>
  <c r="BI664" i="4" s="1"/>
  <c r="BB661" i="4"/>
  <c r="AX664" i="4"/>
  <c r="BE664" i="4" s="1"/>
  <c r="BJ664" i="4" s="1"/>
  <c r="BB662" i="4"/>
  <c r="AV664" i="4"/>
  <c r="AR665" i="4"/>
  <c r="Z671" i="4"/>
  <c r="AQ665" i="4"/>
  <c r="AO666" i="4"/>
  <c r="AP666" i="4" s="1"/>
  <c r="BA663" i="4"/>
  <c r="BC663" i="4"/>
  <c r="AY663" i="4"/>
  <c r="AZ663" i="4"/>
  <c r="D673" i="4"/>
  <c r="E672" i="4"/>
  <c r="Q672" i="4" s="1"/>
  <c r="K672" i="4"/>
  <c r="AA668" i="4"/>
  <c r="AA669" i="4"/>
  <c r="W670" i="4"/>
  <c r="U670" i="4"/>
  <c r="V670" i="4"/>
  <c r="AU665" i="4"/>
  <c r="AT665" i="4"/>
  <c r="AB667" i="4"/>
  <c r="AC667" i="4"/>
  <c r="AD667" i="4"/>
  <c r="T671" i="4"/>
  <c r="AK671" i="4"/>
  <c r="AM671" i="4" s="1"/>
  <c r="AP665" i="4"/>
  <c r="Q663" i="2"/>
  <c r="Z663" i="2" s="1"/>
  <c r="N663" i="2"/>
  <c r="T663" i="2" s="1"/>
  <c r="D664" i="2"/>
  <c r="E664" i="2" s="1"/>
  <c r="N664" i="2" s="1"/>
  <c r="AR658" i="2"/>
  <c r="AT658" i="2"/>
  <c r="BB656" i="2"/>
  <c r="AS658" i="2"/>
  <c r="AU658" i="2"/>
  <c r="AE661" i="2"/>
  <c r="AZ657" i="2"/>
  <c r="BA657" i="2"/>
  <c r="BC657" i="2"/>
  <c r="BF657" i="2" s="1"/>
  <c r="BK657" i="2" s="1"/>
  <c r="AY657" i="2"/>
  <c r="BH656" i="2"/>
  <c r="BG656" i="2"/>
  <c r="BL656" i="2" s="1"/>
  <c r="AF661" i="2"/>
  <c r="U662" i="2"/>
  <c r="V662" i="2"/>
  <c r="W662" i="2"/>
  <c r="AO660" i="2"/>
  <c r="AQ660" i="2" s="1"/>
  <c r="AO659" i="2"/>
  <c r="AT659" i="2" s="1"/>
  <c r="AP658" i="2"/>
  <c r="AG661" i="2"/>
  <c r="BA664" i="4" l="1"/>
  <c r="AY664" i="4"/>
  <c r="AZ664" i="4"/>
  <c r="BC664" i="4"/>
  <c r="BG664" i="4" s="1"/>
  <c r="BL664" i="4" s="1"/>
  <c r="AQ666" i="4"/>
  <c r="AR666" i="4"/>
  <c r="AT666" i="4"/>
  <c r="AU666" i="4"/>
  <c r="AS666" i="4"/>
  <c r="AF667" i="4"/>
  <c r="BB663" i="4"/>
  <c r="Z672" i="4"/>
  <c r="AV665" i="4"/>
  <c r="BC665" i="4" s="1"/>
  <c r="AG667" i="4"/>
  <c r="AX665" i="4"/>
  <c r="BE665" i="4" s="1"/>
  <c r="BJ665" i="4" s="1"/>
  <c r="AA670" i="4"/>
  <c r="E673" i="4"/>
  <c r="N673" i="4" s="1"/>
  <c r="D674" i="4"/>
  <c r="K673" i="4"/>
  <c r="AW665" i="4"/>
  <c r="BD665" i="4" s="1"/>
  <c r="BI665" i="4" s="1"/>
  <c r="AE667" i="4"/>
  <c r="N672" i="4"/>
  <c r="BG663" i="4"/>
  <c r="BL663" i="4" s="1"/>
  <c r="BF663" i="4"/>
  <c r="BK663" i="4" s="1"/>
  <c r="BH663" i="4"/>
  <c r="W671" i="4"/>
  <c r="U671" i="4"/>
  <c r="V671" i="4"/>
  <c r="AB669" i="4"/>
  <c r="AC669" i="4"/>
  <c r="AD669" i="4"/>
  <c r="AB668" i="4"/>
  <c r="AC668" i="4"/>
  <c r="AD668" i="4"/>
  <c r="AS660" i="2"/>
  <c r="AV658" i="2"/>
  <c r="BC658" i="2" s="1"/>
  <c r="AK663" i="2"/>
  <c r="AM663" i="2" s="1"/>
  <c r="AH661" i="2"/>
  <c r="AU660" i="2"/>
  <c r="AW658" i="2"/>
  <c r="BD658" i="2" s="1"/>
  <c r="BI658" i="2" s="1"/>
  <c r="AT660" i="2"/>
  <c r="D665" i="2"/>
  <c r="AX658" i="2"/>
  <c r="BE658" i="2" s="1"/>
  <c r="BJ658" i="2" s="1"/>
  <c r="AR660" i="2"/>
  <c r="AJ661" i="2"/>
  <c r="E665" i="2"/>
  <c r="N665" i="2" s="1"/>
  <c r="AR659" i="2"/>
  <c r="AI661" i="2"/>
  <c r="Q664" i="2"/>
  <c r="U663" i="2"/>
  <c r="W663" i="2"/>
  <c r="V663" i="2"/>
  <c r="AL661" i="2"/>
  <c r="AN661" i="2" s="1"/>
  <c r="AS659" i="2"/>
  <c r="BH657" i="2"/>
  <c r="BG657" i="2"/>
  <c r="BL657" i="2" s="1"/>
  <c r="AA662" i="2"/>
  <c r="AP659" i="2"/>
  <c r="AQ659" i="2"/>
  <c r="AU659" i="2"/>
  <c r="K664" i="2"/>
  <c r="AK664" i="2" s="1"/>
  <c r="AM664" i="2" s="1"/>
  <c r="AP660" i="2"/>
  <c r="BB657" i="2"/>
  <c r="BF664" i="4" l="1"/>
  <c r="BK664" i="4" s="1"/>
  <c r="BH664" i="4"/>
  <c r="AH667" i="4"/>
  <c r="BB664" i="4"/>
  <c r="AW666" i="4"/>
  <c r="BD666" i="4" s="1"/>
  <c r="BI666" i="4" s="1"/>
  <c r="AG669" i="4"/>
  <c r="AV666" i="4"/>
  <c r="BC666" i="4" s="1"/>
  <c r="AX666" i="4"/>
  <c r="BE666" i="4" s="1"/>
  <c r="BJ666" i="4" s="1"/>
  <c r="AG668" i="4"/>
  <c r="T673" i="4"/>
  <c r="AK673" i="4"/>
  <c r="AM673" i="4" s="1"/>
  <c r="E674" i="4"/>
  <c r="Q674" i="4" s="1"/>
  <c r="N674" i="4"/>
  <c r="BA665" i="4"/>
  <c r="AF668" i="4"/>
  <c r="AF669" i="4"/>
  <c r="AA671" i="4"/>
  <c r="AL667" i="4"/>
  <c r="AN667" i="4" s="1"/>
  <c r="AI667" i="4"/>
  <c r="AB670" i="4"/>
  <c r="AC670" i="4"/>
  <c r="AD670" i="4"/>
  <c r="AY665" i="4"/>
  <c r="AE668" i="4"/>
  <c r="AE669" i="4"/>
  <c r="T672" i="4"/>
  <c r="AK672" i="4"/>
  <c r="AM672" i="4" s="1"/>
  <c r="Q673" i="4"/>
  <c r="Z673" i="4" s="1"/>
  <c r="AJ667" i="4"/>
  <c r="BH665" i="4"/>
  <c r="BG665" i="4"/>
  <c r="BL665" i="4" s="1"/>
  <c r="BF665" i="4"/>
  <c r="BK665" i="4" s="1"/>
  <c r="AZ665" i="4"/>
  <c r="BF658" i="2"/>
  <c r="BK658" i="2" s="1"/>
  <c r="K665" i="2"/>
  <c r="T665" i="2" s="1"/>
  <c r="Q665" i="2"/>
  <c r="AX660" i="2"/>
  <c r="BE660" i="2" s="1"/>
  <c r="BJ660" i="2" s="1"/>
  <c r="AY658" i="2"/>
  <c r="AV660" i="2"/>
  <c r="BC660" i="2" s="1"/>
  <c r="AW660" i="2"/>
  <c r="BD660" i="2" s="1"/>
  <c r="BI660" i="2" s="1"/>
  <c r="AZ658" i="2"/>
  <c r="BA658" i="2"/>
  <c r="AC662" i="2"/>
  <c r="AB662" i="2"/>
  <c r="AD662" i="2"/>
  <c r="AA663" i="2"/>
  <c r="AV659" i="2"/>
  <c r="AX659" i="2"/>
  <c r="BE659" i="2" s="1"/>
  <c r="BJ659" i="2" s="1"/>
  <c r="AW659" i="2"/>
  <c r="BD659" i="2" s="1"/>
  <c r="BI659" i="2" s="1"/>
  <c r="T664" i="2"/>
  <c r="AO661" i="2"/>
  <c r="AU661" i="2" s="1"/>
  <c r="Z664" i="2"/>
  <c r="BG658" i="2"/>
  <c r="BL658" i="2" s="1"/>
  <c r="BH658" i="2"/>
  <c r="D666" i="2"/>
  <c r="AY666" i="4" l="1"/>
  <c r="BA666" i="4"/>
  <c r="AZ666" i="4"/>
  <c r="AH668" i="4"/>
  <c r="AF670" i="4"/>
  <c r="AG670" i="4"/>
  <c r="AB671" i="4"/>
  <c r="AC671" i="4"/>
  <c r="AD671" i="4"/>
  <c r="D675" i="4"/>
  <c r="AL669" i="4"/>
  <c r="AN669" i="4" s="1"/>
  <c r="AI669" i="4"/>
  <c r="W672" i="4"/>
  <c r="U672" i="4"/>
  <c r="V672" i="4"/>
  <c r="AL668" i="4"/>
  <c r="AN668" i="4" s="1"/>
  <c r="AI668" i="4"/>
  <c r="AE670" i="4"/>
  <c r="BB666" i="4"/>
  <c r="AJ669" i="4"/>
  <c r="K674" i="4"/>
  <c r="AK674" i="4" s="1"/>
  <c r="AM674" i="4" s="1"/>
  <c r="W673" i="4"/>
  <c r="U673" i="4"/>
  <c r="V673" i="4"/>
  <c r="BB665" i="4"/>
  <c r="AO667" i="4"/>
  <c r="AT667" i="4" s="1"/>
  <c r="AU667" i="4"/>
  <c r="BG666" i="4"/>
  <c r="BL666" i="4" s="1"/>
  <c r="BF666" i="4"/>
  <c r="BK666" i="4" s="1"/>
  <c r="BH666" i="4"/>
  <c r="AJ668" i="4"/>
  <c r="AH669" i="4"/>
  <c r="Z665" i="2"/>
  <c r="AK665" i="2"/>
  <c r="AM665" i="2" s="1"/>
  <c r="BF660" i="2"/>
  <c r="BK660" i="2" s="1"/>
  <c r="BB658" i="2"/>
  <c r="AY660" i="2"/>
  <c r="AZ660" i="2"/>
  <c r="BA660" i="2"/>
  <c r="AT661" i="2"/>
  <c r="AE662" i="2"/>
  <c r="AP661" i="2"/>
  <c r="AS661" i="2"/>
  <c r="AR661" i="2"/>
  <c r="AX661" i="2" s="1"/>
  <c r="BE661" i="2" s="1"/>
  <c r="BJ661" i="2" s="1"/>
  <c r="AQ661" i="2"/>
  <c r="AC663" i="2"/>
  <c r="AB663" i="2"/>
  <c r="AD663" i="2"/>
  <c r="AF662" i="2"/>
  <c r="BH660" i="2"/>
  <c r="BG660" i="2"/>
  <c r="BL660" i="2" s="1"/>
  <c r="E666" i="2"/>
  <c r="N666" i="2" s="1"/>
  <c r="Q666" i="2"/>
  <c r="W665" i="2"/>
  <c r="V665" i="2"/>
  <c r="U665" i="2"/>
  <c r="U664" i="2"/>
  <c r="V664" i="2"/>
  <c r="W664" i="2"/>
  <c r="AY659" i="2"/>
  <c r="BA659" i="2"/>
  <c r="AZ659" i="2"/>
  <c r="BC659" i="2"/>
  <c r="BF659" i="2" s="1"/>
  <c r="BK659" i="2" s="1"/>
  <c r="AG662" i="2"/>
  <c r="AS667" i="4" l="1"/>
  <c r="AQ667" i="4"/>
  <c r="AJ662" i="2"/>
  <c r="AH670" i="4"/>
  <c r="AE671" i="4"/>
  <c r="AP667" i="4"/>
  <c r="AG671" i="4"/>
  <c r="AA673" i="4"/>
  <c r="AL670" i="4"/>
  <c r="AN670" i="4" s="1"/>
  <c r="AI670" i="4"/>
  <c r="AA672" i="4"/>
  <c r="AO669" i="4"/>
  <c r="AP669" i="4" s="1"/>
  <c r="D676" i="4"/>
  <c r="E675" i="4"/>
  <c r="N675" i="4"/>
  <c r="K675" i="4"/>
  <c r="Q675" i="4"/>
  <c r="T674" i="4"/>
  <c r="AR667" i="4"/>
  <c r="AO668" i="4"/>
  <c r="AT668" i="4" s="1"/>
  <c r="AJ670" i="4"/>
  <c r="AF671" i="4"/>
  <c r="Z674" i="4"/>
  <c r="BB660" i="2"/>
  <c r="D667" i="2"/>
  <c r="AH662" i="2"/>
  <c r="AW661" i="2"/>
  <c r="BD661" i="2" s="1"/>
  <c r="BI661" i="2" s="1"/>
  <c r="AV661" i="2"/>
  <c r="K666" i="2"/>
  <c r="Z666" i="2" s="1"/>
  <c r="AE663" i="2"/>
  <c r="BB659" i="2"/>
  <c r="BH659" i="2"/>
  <c r="BG659" i="2"/>
  <c r="BL659" i="2" s="1"/>
  <c r="AI662" i="2"/>
  <c r="AA664" i="2"/>
  <c r="E667" i="2"/>
  <c r="N667" i="2" s="1"/>
  <c r="AG663" i="2"/>
  <c r="AL662" i="2"/>
  <c r="AN662" i="2" s="1"/>
  <c r="AA665" i="2"/>
  <c r="AF663" i="2"/>
  <c r="AI671" i="4" l="1"/>
  <c r="AJ671" i="4"/>
  <c r="AS669" i="4"/>
  <c r="AQ669" i="4"/>
  <c r="AR668" i="4"/>
  <c r="AR669" i="4"/>
  <c r="AS668" i="4"/>
  <c r="AU669" i="4"/>
  <c r="AH671" i="4"/>
  <c r="AL671" i="4"/>
  <c r="AN671" i="4" s="1"/>
  <c r="AP668" i="4"/>
  <c r="AU668" i="4"/>
  <c r="Z675" i="4"/>
  <c r="D677" i="4"/>
  <c r="E676" i="4"/>
  <c r="Q676" i="4"/>
  <c r="N676" i="4"/>
  <c r="K676" i="4"/>
  <c r="AO670" i="4"/>
  <c r="AQ670" i="4" s="1"/>
  <c r="AB673" i="4"/>
  <c r="AC673" i="4"/>
  <c r="AD673" i="4"/>
  <c r="AB672" i="4"/>
  <c r="AC672" i="4"/>
  <c r="AD672" i="4"/>
  <c r="AO671" i="4"/>
  <c r="AR671" i="4" s="1"/>
  <c r="T675" i="4"/>
  <c r="AK675" i="4"/>
  <c r="AM675" i="4" s="1"/>
  <c r="AQ668" i="4"/>
  <c r="AX667" i="4"/>
  <c r="BE667" i="4" s="1"/>
  <c r="BJ667" i="4" s="1"/>
  <c r="AW667" i="4"/>
  <c r="BD667" i="4" s="1"/>
  <c r="BI667" i="4" s="1"/>
  <c r="AV667" i="4"/>
  <c r="W674" i="4"/>
  <c r="U674" i="4"/>
  <c r="V674" i="4"/>
  <c r="AT669" i="4"/>
  <c r="AJ663" i="2"/>
  <c r="AK666" i="2"/>
  <c r="AM666" i="2" s="1"/>
  <c r="T666" i="2"/>
  <c r="W666" i="2" s="1"/>
  <c r="AZ661" i="2"/>
  <c r="AY661" i="2"/>
  <c r="BC661" i="2"/>
  <c r="BH661" i="2" s="1"/>
  <c r="BA661" i="2"/>
  <c r="AH663" i="2"/>
  <c r="AI663" i="2"/>
  <c r="Q667" i="2"/>
  <c r="AL663" i="2"/>
  <c r="AN663" i="2" s="1"/>
  <c r="AB665" i="2"/>
  <c r="AC665" i="2"/>
  <c r="AD665" i="2"/>
  <c r="K667" i="2"/>
  <c r="T667" i="2" s="1"/>
  <c r="AO662" i="2"/>
  <c r="AT662" i="2" s="1"/>
  <c r="D668" i="2"/>
  <c r="AB664" i="2"/>
  <c r="AC664" i="2"/>
  <c r="AD664" i="2"/>
  <c r="AW669" i="4" l="1"/>
  <c r="BD669" i="4" s="1"/>
  <c r="BI669" i="4" s="1"/>
  <c r="AW668" i="4"/>
  <c r="BD668" i="4" s="1"/>
  <c r="BI668" i="4" s="1"/>
  <c r="AV669" i="4"/>
  <c r="BC669" i="4" s="1"/>
  <c r="AX669" i="4"/>
  <c r="BE669" i="4" s="1"/>
  <c r="BJ669" i="4" s="1"/>
  <c r="AV668" i="4"/>
  <c r="AG672" i="4"/>
  <c r="AU671" i="4"/>
  <c r="AU670" i="4"/>
  <c r="AX668" i="4"/>
  <c r="BE668" i="4" s="1"/>
  <c r="BJ668" i="4" s="1"/>
  <c r="AT670" i="4"/>
  <c r="AS671" i="4"/>
  <c r="AG673" i="4"/>
  <c r="AR670" i="4"/>
  <c r="AS670" i="4"/>
  <c r="AX671" i="4"/>
  <c r="BE671" i="4" s="1"/>
  <c r="BJ671" i="4" s="1"/>
  <c r="W675" i="4"/>
  <c r="U675" i="4"/>
  <c r="V675" i="4"/>
  <c r="D678" i="4"/>
  <c r="E677" i="4"/>
  <c r="N677" i="4"/>
  <c r="Q677" i="4"/>
  <c r="K677" i="4"/>
  <c r="T676" i="4"/>
  <c r="AK676" i="4"/>
  <c r="AM676" i="4" s="1"/>
  <c r="AA674" i="4"/>
  <c r="AT671" i="4"/>
  <c r="AP671" i="4"/>
  <c r="AF672" i="4"/>
  <c r="AF673" i="4"/>
  <c r="Z676" i="4"/>
  <c r="BA667" i="4"/>
  <c r="AZ667" i="4"/>
  <c r="BC667" i="4"/>
  <c r="AY667" i="4"/>
  <c r="AQ671" i="4"/>
  <c r="AE672" i="4"/>
  <c r="AE673" i="4"/>
  <c r="AP670" i="4"/>
  <c r="V666" i="2"/>
  <c r="U666" i="2"/>
  <c r="BB661" i="2"/>
  <c r="BG661" i="2"/>
  <c r="BL661" i="2" s="1"/>
  <c r="BF661" i="2"/>
  <c r="BK661" i="2" s="1"/>
  <c r="AG665" i="2"/>
  <c r="AP662" i="2"/>
  <c r="AQ662" i="2"/>
  <c r="AU662" i="2"/>
  <c r="AS662" i="2"/>
  <c r="Z667" i="2"/>
  <c r="AE664" i="2"/>
  <c r="AR662" i="2"/>
  <c r="U667" i="2"/>
  <c r="V667" i="2"/>
  <c r="W667" i="2"/>
  <c r="E668" i="2"/>
  <c r="Q668" i="2" s="1"/>
  <c r="AF665" i="2"/>
  <c r="AG664" i="2"/>
  <c r="AE665" i="2"/>
  <c r="AF664" i="2"/>
  <c r="AO663" i="2"/>
  <c r="AU663" i="2" s="1"/>
  <c r="AK667" i="2"/>
  <c r="AM667" i="2" s="1"/>
  <c r="AY668" i="4" l="1"/>
  <c r="AY669" i="4"/>
  <c r="AW671" i="4"/>
  <c r="BD671" i="4" s="1"/>
  <c r="BI671" i="4" s="1"/>
  <c r="AZ669" i="4"/>
  <c r="BA669" i="4"/>
  <c r="AW670" i="4"/>
  <c r="BD670" i="4" s="1"/>
  <c r="BI670" i="4" s="1"/>
  <c r="BA668" i="4"/>
  <c r="BC668" i="4"/>
  <c r="BF668" i="4" s="1"/>
  <c r="BK668" i="4" s="1"/>
  <c r="AV670" i="4"/>
  <c r="BC670" i="4" s="1"/>
  <c r="AV671" i="4"/>
  <c r="AX670" i="4"/>
  <c r="BE670" i="4" s="1"/>
  <c r="BJ670" i="4" s="1"/>
  <c r="AZ668" i="4"/>
  <c r="BB667" i="4"/>
  <c r="Z677" i="4"/>
  <c r="AL673" i="4"/>
  <c r="AN673" i="4" s="1"/>
  <c r="AI673" i="4"/>
  <c r="AJ673" i="4"/>
  <c r="D679" i="4"/>
  <c r="E678" i="4"/>
  <c r="Q678" i="4"/>
  <c r="N678" i="4"/>
  <c r="K678" i="4"/>
  <c r="AA675" i="4"/>
  <c r="AL672" i="4"/>
  <c r="AN672" i="4" s="1"/>
  <c r="AI672" i="4"/>
  <c r="BF667" i="4"/>
  <c r="BK667" i="4" s="1"/>
  <c r="BH667" i="4"/>
  <c r="BG667" i="4"/>
  <c r="BL667" i="4" s="1"/>
  <c r="AJ672" i="4"/>
  <c r="W676" i="4"/>
  <c r="V676" i="4"/>
  <c r="U676" i="4"/>
  <c r="AB674" i="4"/>
  <c r="AC674" i="4"/>
  <c r="AD674" i="4"/>
  <c r="AH673" i="4"/>
  <c r="T677" i="4"/>
  <c r="AK677" i="4"/>
  <c r="AM677" i="4" s="1"/>
  <c r="BH669" i="4"/>
  <c r="BG669" i="4"/>
  <c r="BL669" i="4" s="1"/>
  <c r="BF669" i="4"/>
  <c r="BK669" i="4" s="1"/>
  <c r="AH672" i="4"/>
  <c r="AA666" i="2"/>
  <c r="AB666" i="2" s="1"/>
  <c r="AH665" i="2"/>
  <c r="AV662" i="2"/>
  <c r="BC662" i="2" s="1"/>
  <c r="BH662" i="2" s="1"/>
  <c r="K668" i="2"/>
  <c r="Z668" i="2" s="1"/>
  <c r="N668" i="2"/>
  <c r="D669" i="2"/>
  <c r="AT663" i="2"/>
  <c r="AR663" i="2"/>
  <c r="AX663" i="2" s="1"/>
  <c r="BE663" i="2" s="1"/>
  <c r="BJ663" i="2" s="1"/>
  <c r="AL664" i="2"/>
  <c r="AN664" i="2" s="1"/>
  <c r="AO664" i="2" s="1"/>
  <c r="AW662" i="2"/>
  <c r="BD662" i="2" s="1"/>
  <c r="BI662" i="2" s="1"/>
  <c r="AI664" i="2"/>
  <c r="AQ663" i="2"/>
  <c r="AP663" i="2"/>
  <c r="AX662" i="2"/>
  <c r="BE662" i="2" s="1"/>
  <c r="BJ662" i="2" s="1"/>
  <c r="AS663" i="2"/>
  <c r="AJ664" i="2"/>
  <c r="E669" i="2"/>
  <c r="D670" i="2" s="1"/>
  <c r="AH664" i="2"/>
  <c r="AL665" i="2"/>
  <c r="AN665" i="2" s="1"/>
  <c r="AI665" i="2"/>
  <c r="AJ665" i="2"/>
  <c r="AA667" i="2"/>
  <c r="BG668" i="4" l="1"/>
  <c r="BL668" i="4" s="1"/>
  <c r="BA671" i="4"/>
  <c r="BB669" i="4"/>
  <c r="AC666" i="2"/>
  <c r="BB668" i="4"/>
  <c r="BA670" i="4"/>
  <c r="BH668" i="4"/>
  <c r="AY671" i="4"/>
  <c r="AZ671" i="4"/>
  <c r="AY670" i="4"/>
  <c r="AZ670" i="4"/>
  <c r="BC671" i="4"/>
  <c r="BG671" i="4" s="1"/>
  <c r="BL671" i="4" s="1"/>
  <c r="AF674" i="4"/>
  <c r="AA676" i="4"/>
  <c r="AO672" i="4"/>
  <c r="AQ672" i="4" s="1"/>
  <c r="E679" i="4"/>
  <c r="N679" i="4" s="1"/>
  <c r="W677" i="4"/>
  <c r="U677" i="4"/>
  <c r="V677" i="4"/>
  <c r="AE674" i="4"/>
  <c r="T678" i="4"/>
  <c r="AK678" i="4"/>
  <c r="AM678" i="4" s="1"/>
  <c r="AD666" i="2"/>
  <c r="Z678" i="4"/>
  <c r="AG674" i="4"/>
  <c r="BG670" i="4"/>
  <c r="BL670" i="4" s="1"/>
  <c r="BF670" i="4"/>
  <c r="BK670" i="4" s="1"/>
  <c r="BH670" i="4"/>
  <c r="AB675" i="4"/>
  <c r="AC675" i="4"/>
  <c r="AD675" i="4"/>
  <c r="AO673" i="4"/>
  <c r="AQ673" i="4" s="1"/>
  <c r="T668" i="2"/>
  <c r="W668" i="2" s="1"/>
  <c r="AV663" i="2"/>
  <c r="BC663" i="2" s="1"/>
  <c r="AK668" i="2"/>
  <c r="AM668" i="2" s="1"/>
  <c r="BF662" i="2"/>
  <c r="BK662" i="2" s="1"/>
  <c r="N669" i="2"/>
  <c r="BA662" i="2"/>
  <c r="Q669" i="2"/>
  <c r="K669" i="2"/>
  <c r="AT664" i="2"/>
  <c r="AW663" i="2"/>
  <c r="BD663" i="2" s="1"/>
  <c r="BI663" i="2" s="1"/>
  <c r="AP664" i="2"/>
  <c r="AR664" i="2"/>
  <c r="AZ662" i="2"/>
  <c r="BG662" i="2"/>
  <c r="BL662" i="2" s="1"/>
  <c r="AY662" i="2"/>
  <c r="AQ664" i="2"/>
  <c r="AU664" i="2"/>
  <c r="AC667" i="2"/>
  <c r="AB667" i="2"/>
  <c r="AD667" i="2"/>
  <c r="AO665" i="2"/>
  <c r="AR665" i="2" s="1"/>
  <c r="AS664" i="2"/>
  <c r="E670" i="2"/>
  <c r="N670" i="2" s="1"/>
  <c r="AF666" i="2" l="1"/>
  <c r="BH671" i="4"/>
  <c r="AJ674" i="4"/>
  <c r="BB671" i="4"/>
  <c r="BF671" i="4"/>
  <c r="BK671" i="4" s="1"/>
  <c r="BB670" i="4"/>
  <c r="U668" i="2"/>
  <c r="AG666" i="2"/>
  <c r="AE666" i="2"/>
  <c r="AJ666" i="2" s="1"/>
  <c r="AH674" i="4"/>
  <c r="AS673" i="4"/>
  <c r="AT673" i="4"/>
  <c r="AU673" i="4"/>
  <c r="AT672" i="4"/>
  <c r="AR672" i="4"/>
  <c r="AU672" i="4"/>
  <c r="AF675" i="4"/>
  <c r="AP672" i="4"/>
  <c r="AS672" i="4"/>
  <c r="AG675" i="4"/>
  <c r="W678" i="4"/>
  <c r="V678" i="4"/>
  <c r="U678" i="4"/>
  <c r="AA677" i="4"/>
  <c r="K679" i="4"/>
  <c r="AK679" i="4" s="1"/>
  <c r="AM679" i="4" s="1"/>
  <c r="AB676" i="4"/>
  <c r="AC676" i="4"/>
  <c r="AD676" i="4"/>
  <c r="AR673" i="4"/>
  <c r="AE675" i="4"/>
  <c r="AL674" i="4"/>
  <c r="AN674" i="4" s="1"/>
  <c r="AI674" i="4"/>
  <c r="Q679" i="4"/>
  <c r="D680" i="4"/>
  <c r="AP673" i="4"/>
  <c r="V668" i="2"/>
  <c r="AA668" i="2" s="1"/>
  <c r="BF663" i="2"/>
  <c r="BK663" i="2" s="1"/>
  <c r="T669" i="2"/>
  <c r="U669" i="2" s="1"/>
  <c r="AK669" i="2"/>
  <c r="AM669" i="2" s="1"/>
  <c r="Z669" i="2"/>
  <c r="AY663" i="2"/>
  <c r="K670" i="2"/>
  <c r="T670" i="2" s="1"/>
  <c r="AZ663" i="2"/>
  <c r="Q670" i="2"/>
  <c r="D671" i="2"/>
  <c r="BA663" i="2"/>
  <c r="AX664" i="2"/>
  <c r="BE664" i="2" s="1"/>
  <c r="BJ664" i="2" s="1"/>
  <c r="AH666" i="2"/>
  <c r="BB662" i="2"/>
  <c r="AW664" i="2"/>
  <c r="BD664" i="2" s="1"/>
  <c r="BI664" i="2" s="1"/>
  <c r="AE667" i="2"/>
  <c r="AS665" i="2"/>
  <c r="AF667" i="2"/>
  <c r="E671" i="2"/>
  <c r="D672" i="2" s="1"/>
  <c r="BG663" i="2"/>
  <c r="BL663" i="2" s="1"/>
  <c r="BH663" i="2"/>
  <c r="AU665" i="2"/>
  <c r="AX665" i="2" s="1"/>
  <c r="BE665" i="2" s="1"/>
  <c r="BJ665" i="2" s="1"/>
  <c r="AQ665" i="2"/>
  <c r="AV664" i="2"/>
  <c r="AP665" i="2"/>
  <c r="AT665" i="2"/>
  <c r="AG667" i="2"/>
  <c r="AL666" i="2" l="1"/>
  <c r="AN666" i="2" s="1"/>
  <c r="W669" i="2"/>
  <c r="AI666" i="2"/>
  <c r="AX672" i="4"/>
  <c r="BE672" i="4" s="1"/>
  <c r="BJ672" i="4" s="1"/>
  <c r="AV672" i="4"/>
  <c r="BC672" i="4" s="1"/>
  <c r="AW672" i="4"/>
  <c r="BD672" i="4" s="1"/>
  <c r="BI672" i="4" s="1"/>
  <c r="Z679" i="4"/>
  <c r="AH675" i="4"/>
  <c r="AE676" i="4"/>
  <c r="AL675" i="4"/>
  <c r="AN675" i="4" s="1"/>
  <c r="AI675" i="4"/>
  <c r="AF676" i="4"/>
  <c r="AB677" i="4"/>
  <c r="AC677" i="4"/>
  <c r="AD677" i="4"/>
  <c r="AO674" i="4"/>
  <c r="AS674" i="4" s="1"/>
  <c r="AV673" i="4"/>
  <c r="AX673" i="4"/>
  <c r="BE673" i="4" s="1"/>
  <c r="BJ673" i="4" s="1"/>
  <c r="AW673" i="4"/>
  <c r="BD673" i="4" s="1"/>
  <c r="BI673" i="4" s="1"/>
  <c r="E680" i="4"/>
  <c r="N680" i="4" s="1"/>
  <c r="AJ675" i="4"/>
  <c r="AA678" i="4"/>
  <c r="AG676" i="4"/>
  <c r="T679" i="4"/>
  <c r="V669" i="2"/>
  <c r="AA669" i="2" s="1"/>
  <c r="BB663" i="2"/>
  <c r="AK670" i="2"/>
  <c r="AM670" i="2" s="1"/>
  <c r="AJ667" i="2"/>
  <c r="Z670" i="2"/>
  <c r="AH667" i="2"/>
  <c r="AW665" i="2"/>
  <c r="BD665" i="2" s="1"/>
  <c r="BI665" i="2" s="1"/>
  <c r="K671" i="2"/>
  <c r="AI667" i="2"/>
  <c r="E672" i="2"/>
  <c r="D673" i="2" s="1"/>
  <c r="W670" i="2"/>
  <c r="U670" i="2"/>
  <c r="V670" i="2"/>
  <c r="BC664" i="2"/>
  <c r="BF664" i="2" s="1"/>
  <c r="BK664" i="2" s="1"/>
  <c r="AY664" i="2"/>
  <c r="AZ664" i="2"/>
  <c r="BA664" i="2"/>
  <c r="N671" i="2"/>
  <c r="AC668" i="2"/>
  <c r="AB668" i="2"/>
  <c r="AD668" i="2"/>
  <c r="AL667" i="2"/>
  <c r="AN667" i="2" s="1"/>
  <c r="Q671" i="2"/>
  <c r="AO666" i="2"/>
  <c r="AQ666" i="2" s="1"/>
  <c r="AV665" i="2"/>
  <c r="AY672" i="4" l="1"/>
  <c r="AH676" i="4"/>
  <c r="AZ672" i="4"/>
  <c r="BA672" i="4"/>
  <c r="AP674" i="4"/>
  <c r="AG677" i="4"/>
  <c r="AJ676" i="4"/>
  <c r="AU674" i="4"/>
  <c r="AT674" i="4"/>
  <c r="W679" i="4"/>
  <c r="U679" i="4"/>
  <c r="V679" i="4"/>
  <c r="Q680" i="4"/>
  <c r="D681" i="4"/>
  <c r="AF677" i="4"/>
  <c r="BH672" i="4"/>
  <c r="BG672" i="4"/>
  <c r="BL672" i="4" s="1"/>
  <c r="BF672" i="4"/>
  <c r="BK672" i="4" s="1"/>
  <c r="AB678" i="4"/>
  <c r="AC678" i="4"/>
  <c r="AD678" i="4"/>
  <c r="K680" i="4"/>
  <c r="AI676" i="4"/>
  <c r="AZ673" i="4"/>
  <c r="AY673" i="4"/>
  <c r="BC673" i="4"/>
  <c r="BA673" i="4"/>
  <c r="AQ674" i="4"/>
  <c r="AE677" i="4"/>
  <c r="AO675" i="4"/>
  <c r="AP675" i="4" s="1"/>
  <c r="AL676" i="4"/>
  <c r="AN676" i="4" s="1"/>
  <c r="AR674" i="4"/>
  <c r="Q672" i="2"/>
  <c r="N672" i="2"/>
  <c r="AS666" i="2"/>
  <c r="AR666" i="2"/>
  <c r="AP666" i="2"/>
  <c r="Z671" i="2"/>
  <c r="AU666" i="2"/>
  <c r="AT666" i="2"/>
  <c r="AE668" i="2"/>
  <c r="T671" i="2"/>
  <c r="AK671" i="2"/>
  <c r="AM671" i="2" s="1"/>
  <c r="AG668" i="2"/>
  <c r="E673" i="2"/>
  <c r="N673" i="2" s="1"/>
  <c r="Q673" i="2"/>
  <c r="K673" i="2"/>
  <c r="D674" i="2"/>
  <c r="BG664" i="2"/>
  <c r="BL664" i="2" s="1"/>
  <c r="BH664" i="2"/>
  <c r="AB669" i="2"/>
  <c r="AC669" i="2"/>
  <c r="AD669" i="2"/>
  <c r="AA670" i="2"/>
  <c r="BC665" i="2"/>
  <c r="BF665" i="2" s="1"/>
  <c r="BK665" i="2" s="1"/>
  <c r="AY665" i="2"/>
  <c r="BA665" i="2"/>
  <c r="AZ665" i="2"/>
  <c r="AO667" i="2"/>
  <c r="AU667" i="2" s="1"/>
  <c r="AF668" i="2"/>
  <c r="BB664" i="2"/>
  <c r="K672" i="2"/>
  <c r="BB672" i="4" l="1"/>
  <c r="AS675" i="4"/>
  <c r="AQ675" i="4"/>
  <c r="AR675" i="4"/>
  <c r="Z680" i="4"/>
  <c r="AE678" i="4"/>
  <c r="AJ677" i="4"/>
  <c r="AF678" i="4"/>
  <c r="AA679" i="4"/>
  <c r="AV674" i="4"/>
  <c r="AX674" i="4"/>
  <c r="BE674" i="4" s="1"/>
  <c r="BJ674" i="4" s="1"/>
  <c r="AW674" i="4"/>
  <c r="BD674" i="4" s="1"/>
  <c r="BI674" i="4" s="1"/>
  <c r="AU675" i="4"/>
  <c r="AT675" i="4"/>
  <c r="BH673" i="4"/>
  <c r="BG673" i="4"/>
  <c r="BL673" i="4" s="1"/>
  <c r="BF673" i="4"/>
  <c r="BK673" i="4" s="1"/>
  <c r="AH677" i="4"/>
  <c r="AK680" i="4"/>
  <c r="AM680" i="4" s="1"/>
  <c r="AO676" i="4"/>
  <c r="AU676" i="4" s="1"/>
  <c r="AL677" i="4"/>
  <c r="AN677" i="4" s="1"/>
  <c r="AI677" i="4"/>
  <c r="BB673" i="4"/>
  <c r="AG678" i="4"/>
  <c r="D682" i="4"/>
  <c r="E681" i="4"/>
  <c r="N681" i="4" s="1"/>
  <c r="K681" i="4"/>
  <c r="Q681" i="4"/>
  <c r="T680" i="4"/>
  <c r="AJ668" i="2"/>
  <c r="Z672" i="2"/>
  <c r="AW666" i="2"/>
  <c r="BD666" i="2" s="1"/>
  <c r="BI666" i="2" s="1"/>
  <c r="AX666" i="2"/>
  <c r="BE666" i="2" s="1"/>
  <c r="BJ666" i="2" s="1"/>
  <c r="AV666" i="2"/>
  <c r="BC666" i="2" s="1"/>
  <c r="AT667" i="2"/>
  <c r="AI668" i="2"/>
  <c r="T672" i="2"/>
  <c r="W672" i="2" s="1"/>
  <c r="AF669" i="2"/>
  <c r="AK672" i="2"/>
  <c r="AM672" i="2" s="1"/>
  <c r="AR667" i="2"/>
  <c r="AE669" i="2"/>
  <c r="Z673" i="2"/>
  <c r="BB665" i="2"/>
  <c r="T673" i="2"/>
  <c r="AK673" i="2"/>
  <c r="AM673" i="2" s="1"/>
  <c r="AB670" i="2"/>
  <c r="AC670" i="2"/>
  <c r="AD670" i="2"/>
  <c r="AS667" i="2"/>
  <c r="AP667" i="2"/>
  <c r="AQ667" i="2"/>
  <c r="BG665" i="2"/>
  <c r="BL665" i="2" s="1"/>
  <c r="BH665" i="2"/>
  <c r="AG669" i="2"/>
  <c r="AL668" i="2"/>
  <c r="AN668" i="2" s="1"/>
  <c r="E674" i="2"/>
  <c r="N674" i="2" s="1"/>
  <c r="K674" i="2"/>
  <c r="AH668" i="2"/>
  <c r="V671" i="2"/>
  <c r="U671" i="2"/>
  <c r="W671" i="2"/>
  <c r="AI678" i="4" l="1"/>
  <c r="AJ678" i="4"/>
  <c r="AX675" i="4"/>
  <c r="BE675" i="4" s="1"/>
  <c r="BJ675" i="4" s="1"/>
  <c r="AS676" i="4"/>
  <c r="T681" i="4"/>
  <c r="AK681" i="4"/>
  <c r="AM681" i="4" s="1"/>
  <c r="AQ676" i="4"/>
  <c r="AR676" i="4"/>
  <c r="BC674" i="4"/>
  <c r="AY674" i="4"/>
  <c r="BA674" i="4"/>
  <c r="AZ674" i="4"/>
  <c r="AV675" i="4"/>
  <c r="Z681" i="4"/>
  <c r="E682" i="4"/>
  <c r="D683" i="4" s="1"/>
  <c r="K682" i="4"/>
  <c r="Q682" i="4"/>
  <c r="AO677" i="4"/>
  <c r="AR677" i="4" s="1"/>
  <c r="AT676" i="4"/>
  <c r="AL678" i="4"/>
  <c r="AN678" i="4" s="1"/>
  <c r="AB679" i="4"/>
  <c r="AC679" i="4"/>
  <c r="AD679" i="4"/>
  <c r="AW675" i="4"/>
  <c r="BD675" i="4" s="1"/>
  <c r="BI675" i="4" s="1"/>
  <c r="W680" i="4"/>
  <c r="U680" i="4"/>
  <c r="V680" i="4"/>
  <c r="AH678" i="4"/>
  <c r="AP676" i="4"/>
  <c r="BF666" i="2"/>
  <c r="BK666" i="2" s="1"/>
  <c r="AZ666" i="2"/>
  <c r="BA666" i="2"/>
  <c r="AH669" i="2"/>
  <c r="AY666" i="2"/>
  <c r="V672" i="2"/>
  <c r="U672" i="2"/>
  <c r="AV667" i="2"/>
  <c r="AJ669" i="2"/>
  <c r="AX667" i="2"/>
  <c r="BE667" i="2" s="1"/>
  <c r="BJ667" i="2" s="1"/>
  <c r="AW667" i="2"/>
  <c r="BD667" i="2" s="1"/>
  <c r="BI667" i="2" s="1"/>
  <c r="AF670" i="2"/>
  <c r="U673" i="2"/>
  <c r="V673" i="2"/>
  <c r="W673" i="2"/>
  <c r="T674" i="2"/>
  <c r="BH666" i="2"/>
  <c r="BG666" i="2"/>
  <c r="BL666" i="2" s="1"/>
  <c r="AK674" i="2"/>
  <c r="AM674" i="2" s="1"/>
  <c r="AE670" i="2"/>
  <c r="D675" i="2"/>
  <c r="AO668" i="2"/>
  <c r="AQ668" i="2" s="1"/>
  <c r="AA671" i="2"/>
  <c r="Q674" i="2"/>
  <c r="Z674" i="2" s="1"/>
  <c r="AG670" i="2"/>
  <c r="AL669" i="2"/>
  <c r="AN669" i="2" s="1"/>
  <c r="AI669" i="2"/>
  <c r="Z682" i="4" l="1"/>
  <c r="BB674" i="4"/>
  <c r="AU677" i="4"/>
  <c r="AX677" i="4" s="1"/>
  <c r="BE677" i="4" s="1"/>
  <c r="BJ677" i="4" s="1"/>
  <c r="AG679" i="4"/>
  <c r="E683" i="4"/>
  <c r="K683" i="4" s="1"/>
  <c r="AO678" i="4"/>
  <c r="AS678" i="4" s="1"/>
  <c r="AP677" i="4"/>
  <c r="AV677" i="4" s="1"/>
  <c r="AT677" i="4"/>
  <c r="BC675" i="4"/>
  <c r="BA675" i="4"/>
  <c r="AZ675" i="4"/>
  <c r="AY675" i="4"/>
  <c r="BG674" i="4"/>
  <c r="BL674" i="4" s="1"/>
  <c r="BF674" i="4"/>
  <c r="BK674" i="4" s="1"/>
  <c r="BH674" i="4"/>
  <c r="AA680" i="4"/>
  <c r="AF679" i="4"/>
  <c r="AS677" i="4"/>
  <c r="AQ677" i="4"/>
  <c r="AW677" i="4" s="1"/>
  <c r="BD677" i="4" s="1"/>
  <c r="BI677" i="4" s="1"/>
  <c r="AX676" i="4"/>
  <c r="BE676" i="4" s="1"/>
  <c r="BJ676" i="4" s="1"/>
  <c r="AW676" i="4"/>
  <c r="BD676" i="4" s="1"/>
  <c r="BI676" i="4" s="1"/>
  <c r="AV676" i="4"/>
  <c r="AE679" i="4"/>
  <c r="N682" i="4"/>
  <c r="W681" i="4"/>
  <c r="U681" i="4"/>
  <c r="V681" i="4"/>
  <c r="BB666" i="2"/>
  <c r="AA672" i="2"/>
  <c r="AC672" i="2" s="1"/>
  <c r="AJ670" i="2"/>
  <c r="AY667" i="2"/>
  <c r="AH670" i="2"/>
  <c r="BC667" i="2"/>
  <c r="AZ667" i="2"/>
  <c r="AP668" i="2"/>
  <c r="AU668" i="2"/>
  <c r="BA667" i="2"/>
  <c r="AS668" i="2"/>
  <c r="AO669" i="2"/>
  <c r="AT669" i="2" s="1"/>
  <c r="W674" i="2"/>
  <c r="V674" i="2"/>
  <c r="U674" i="2"/>
  <c r="AR668" i="2"/>
  <c r="E675" i="2"/>
  <c r="D676" i="2" s="1"/>
  <c r="AC671" i="2"/>
  <c r="AB671" i="2"/>
  <c r="AD671" i="2"/>
  <c r="AT668" i="2"/>
  <c r="AL670" i="2"/>
  <c r="AN670" i="2" s="1"/>
  <c r="AI670" i="2"/>
  <c r="AA673" i="2"/>
  <c r="AB672" i="2" l="1"/>
  <c r="AD672" i="2"/>
  <c r="AU678" i="4"/>
  <c r="AQ678" i="4"/>
  <c r="AT678" i="4"/>
  <c r="AP678" i="4"/>
  <c r="BA677" i="4"/>
  <c r="AZ677" i="4"/>
  <c r="BC677" i="4"/>
  <c r="AY677" i="4"/>
  <c r="Q683" i="4"/>
  <c r="Z683" i="4" s="1"/>
  <c r="AA681" i="4"/>
  <c r="AL679" i="4"/>
  <c r="AN679" i="4" s="1"/>
  <c r="AI679" i="4"/>
  <c r="AJ679" i="4"/>
  <c r="BA676" i="4"/>
  <c r="AZ676" i="4"/>
  <c r="AY676" i="4"/>
  <c r="BC676" i="4"/>
  <c r="AB680" i="4"/>
  <c r="AC680" i="4"/>
  <c r="AD680" i="4"/>
  <c r="BF675" i="4"/>
  <c r="BK675" i="4" s="1"/>
  <c r="BH675" i="4"/>
  <c r="BG675" i="4"/>
  <c r="BL675" i="4" s="1"/>
  <c r="AH679" i="4"/>
  <c r="N683" i="4"/>
  <c r="D684" i="4"/>
  <c r="T682" i="4"/>
  <c r="AK682" i="4"/>
  <c r="AM682" i="4" s="1"/>
  <c r="BB675" i="4"/>
  <c r="AR678" i="4"/>
  <c r="BG667" i="2"/>
  <c r="BL667" i="2" s="1"/>
  <c r="BF667" i="2"/>
  <c r="BK667" i="2" s="1"/>
  <c r="BH667" i="2"/>
  <c r="AR669" i="2"/>
  <c r="BB667" i="2"/>
  <c r="AG672" i="2"/>
  <c r="AP669" i="2"/>
  <c r="AF671" i="2"/>
  <c r="AS669" i="2"/>
  <c r="E676" i="2"/>
  <c r="D677" i="2" s="1"/>
  <c r="AO670" i="2"/>
  <c r="AQ670" i="2" s="1"/>
  <c r="AB673" i="2"/>
  <c r="AC673" i="2"/>
  <c r="AD673" i="2"/>
  <c r="K675" i="2"/>
  <c r="N675" i="2"/>
  <c r="AF672" i="2"/>
  <c r="AV668" i="2"/>
  <c r="AX668" i="2"/>
  <c r="BE668" i="2" s="1"/>
  <c r="BJ668" i="2" s="1"/>
  <c r="AW668" i="2"/>
  <c r="BD668" i="2" s="1"/>
  <c r="BI668" i="2" s="1"/>
  <c r="AG671" i="2"/>
  <c r="Q675" i="2"/>
  <c r="AE671" i="2"/>
  <c r="AE672" i="2"/>
  <c r="AA674" i="2"/>
  <c r="AU669" i="2"/>
  <c r="AQ669" i="2"/>
  <c r="AE680" i="4" l="1"/>
  <c r="BH677" i="4"/>
  <c r="BF677" i="4"/>
  <c r="BK677" i="4" s="1"/>
  <c r="BG677" i="4"/>
  <c r="BL677" i="4" s="1"/>
  <c r="T683" i="4"/>
  <c r="AK683" i="4"/>
  <c r="AM683" i="4" s="1"/>
  <c r="AO679" i="4"/>
  <c r="AU679" i="4" s="1"/>
  <c r="W682" i="4"/>
  <c r="U682" i="4"/>
  <c r="V682" i="4"/>
  <c r="AG680" i="4"/>
  <c r="BF676" i="4"/>
  <c r="BK676" i="4" s="1"/>
  <c r="BH676" i="4"/>
  <c r="BG676" i="4"/>
  <c r="BL676" i="4" s="1"/>
  <c r="AB681" i="4"/>
  <c r="AC681" i="4"/>
  <c r="AD681" i="4"/>
  <c r="AV678" i="4"/>
  <c r="AW678" i="4"/>
  <c r="BD678" i="4" s="1"/>
  <c r="BI678" i="4" s="1"/>
  <c r="AX678" i="4"/>
  <c r="BE678" i="4" s="1"/>
  <c r="BJ678" i="4" s="1"/>
  <c r="D685" i="4"/>
  <c r="E684" i="4"/>
  <c r="N684" i="4"/>
  <c r="K684" i="4"/>
  <c r="Q684" i="4"/>
  <c r="AF680" i="4"/>
  <c r="BB676" i="4"/>
  <c r="BB677" i="4"/>
  <c r="AX669" i="2"/>
  <c r="BE669" i="2" s="1"/>
  <c r="BJ669" i="2" s="1"/>
  <c r="AH672" i="2"/>
  <c r="AW669" i="2"/>
  <c r="BD669" i="2" s="1"/>
  <c r="BI669" i="2" s="1"/>
  <c r="AH671" i="2"/>
  <c r="AS670" i="2"/>
  <c r="Z675" i="2"/>
  <c r="AR670" i="2"/>
  <c r="AP670" i="2"/>
  <c r="AG673" i="2"/>
  <c r="AU670" i="2"/>
  <c r="AT670" i="2"/>
  <c r="E677" i="2"/>
  <c r="D678" i="2" s="1"/>
  <c r="BC668" i="2"/>
  <c r="BF668" i="2" s="1"/>
  <c r="BK668" i="2" s="1"/>
  <c r="AY668" i="2"/>
  <c r="BA668" i="2"/>
  <c r="AZ668" i="2"/>
  <c r="T675" i="2"/>
  <c r="AK675" i="2"/>
  <c r="AM675" i="2" s="1"/>
  <c r="AF673" i="2"/>
  <c r="K676" i="2"/>
  <c r="AB674" i="2"/>
  <c r="AC674" i="2"/>
  <c r="AD674" i="2"/>
  <c r="AJ672" i="2"/>
  <c r="AE673" i="2"/>
  <c r="N676" i="2"/>
  <c r="AJ671" i="2"/>
  <c r="AL671" i="2"/>
  <c r="AN671" i="2" s="1"/>
  <c r="AI671" i="2"/>
  <c r="AV669" i="2"/>
  <c r="AL672" i="2"/>
  <c r="AN672" i="2" s="1"/>
  <c r="AI672" i="2"/>
  <c r="Q676" i="2"/>
  <c r="AJ680" i="4" l="1"/>
  <c r="AW670" i="2"/>
  <c r="BD670" i="2" s="1"/>
  <c r="BI670" i="2" s="1"/>
  <c r="AL680" i="4"/>
  <c r="AN680" i="4" s="1"/>
  <c r="AO680" i="4" s="1"/>
  <c r="AR679" i="4"/>
  <c r="AX679" i="4" s="1"/>
  <c r="BE679" i="4" s="1"/>
  <c r="BJ679" i="4" s="1"/>
  <c r="Z684" i="4"/>
  <c r="AG681" i="4"/>
  <c r="AP679" i="4"/>
  <c r="AS679" i="4"/>
  <c r="AQ679" i="4"/>
  <c r="AT679" i="4"/>
  <c r="AF681" i="4"/>
  <c r="AA682" i="4"/>
  <c r="W683" i="4"/>
  <c r="U683" i="4"/>
  <c r="V683" i="4"/>
  <c r="T684" i="4"/>
  <c r="AK684" i="4"/>
  <c r="AM684" i="4" s="1"/>
  <c r="AE681" i="4"/>
  <c r="E685" i="4"/>
  <c r="Q685" i="4" s="1"/>
  <c r="AZ678" i="4"/>
  <c r="BC678" i="4"/>
  <c r="AY678" i="4"/>
  <c r="BA678" i="4"/>
  <c r="AH680" i="4"/>
  <c r="AI680" i="4"/>
  <c r="N677" i="2"/>
  <c r="AV670" i="2"/>
  <c r="BC670" i="2" s="1"/>
  <c r="BF670" i="2" s="1"/>
  <c r="BK670" i="2" s="1"/>
  <c r="AX670" i="2"/>
  <c r="BE670" i="2" s="1"/>
  <c r="BJ670" i="2" s="1"/>
  <c r="AH673" i="2"/>
  <c r="AE674" i="2"/>
  <c r="E678" i="2"/>
  <c r="D679" i="2" s="1"/>
  <c r="N678" i="2"/>
  <c r="AO672" i="2"/>
  <c r="AS672" i="2" s="1"/>
  <c r="AO671" i="2"/>
  <c r="AP671" i="2" s="1"/>
  <c r="AF674" i="2"/>
  <c r="BB668" i="2"/>
  <c r="Q677" i="2"/>
  <c r="BG668" i="2"/>
  <c r="BL668" i="2" s="1"/>
  <c r="BH668" i="2"/>
  <c r="AY669" i="2"/>
  <c r="AZ669" i="2"/>
  <c r="BA669" i="2"/>
  <c r="BC669" i="2"/>
  <c r="BF669" i="2" s="1"/>
  <c r="BK669" i="2" s="1"/>
  <c r="U675" i="2"/>
  <c r="W675" i="2"/>
  <c r="V675" i="2"/>
  <c r="T676" i="2"/>
  <c r="AK676" i="2"/>
  <c r="AM676" i="2" s="1"/>
  <c r="Z676" i="2"/>
  <c r="AL673" i="2"/>
  <c r="AN673" i="2" s="1"/>
  <c r="AI673" i="2"/>
  <c r="AG674" i="2"/>
  <c r="AJ673" i="2"/>
  <c r="K677" i="2"/>
  <c r="AR680" i="4" l="1"/>
  <c r="AW679" i="4"/>
  <c r="BD679" i="4" s="1"/>
  <c r="BI679" i="4" s="1"/>
  <c r="AV679" i="4"/>
  <c r="BA670" i="2"/>
  <c r="AU680" i="4"/>
  <c r="AT680" i="4"/>
  <c r="T677" i="2"/>
  <c r="W677" i="2" s="1"/>
  <c r="AS680" i="4"/>
  <c r="AX680" i="4"/>
  <c r="BE680" i="4" s="1"/>
  <c r="BJ680" i="4" s="1"/>
  <c r="BH678" i="4"/>
  <c r="BG678" i="4"/>
  <c r="BL678" i="4" s="1"/>
  <c r="BF678" i="4"/>
  <c r="BK678" i="4" s="1"/>
  <c r="AQ680" i="4"/>
  <c r="AW680" i="4" s="1"/>
  <c r="BD680" i="4" s="1"/>
  <c r="BI680" i="4" s="1"/>
  <c r="N685" i="4"/>
  <c r="D686" i="4"/>
  <c r="AL681" i="4"/>
  <c r="AN681" i="4" s="1"/>
  <c r="AI681" i="4"/>
  <c r="AP680" i="4"/>
  <c r="AB682" i="4"/>
  <c r="AC682" i="4"/>
  <c r="AD682" i="4"/>
  <c r="K685" i="4"/>
  <c r="AA683" i="4"/>
  <c r="AJ681" i="4"/>
  <c r="BB678" i="4"/>
  <c r="W684" i="4"/>
  <c r="U684" i="4"/>
  <c r="V684" i="4"/>
  <c r="AH681" i="4"/>
  <c r="K678" i="2"/>
  <c r="T678" i="2" s="1"/>
  <c r="AH674" i="2"/>
  <c r="AY670" i="2"/>
  <c r="AZ670" i="2"/>
  <c r="AJ674" i="2"/>
  <c r="AA675" i="2"/>
  <c r="AD675" i="2" s="1"/>
  <c r="AT671" i="2"/>
  <c r="AU671" i="2"/>
  <c r="Z677" i="2"/>
  <c r="AQ671" i="2"/>
  <c r="AR672" i="2"/>
  <c r="AI674" i="2"/>
  <c r="BB669" i="2"/>
  <c r="AK677" i="2"/>
  <c r="AM677" i="2" s="1"/>
  <c r="AS671" i="2"/>
  <c r="AT672" i="2"/>
  <c r="AQ672" i="2"/>
  <c r="Q678" i="2"/>
  <c r="W676" i="2"/>
  <c r="V676" i="2"/>
  <c r="U676" i="2"/>
  <c r="AO673" i="2"/>
  <c r="AQ673" i="2" s="1"/>
  <c r="AL674" i="2"/>
  <c r="AN674" i="2" s="1"/>
  <c r="BG669" i="2"/>
  <c r="BL669" i="2" s="1"/>
  <c r="BH669" i="2"/>
  <c r="BG670" i="2"/>
  <c r="BL670" i="2" s="1"/>
  <c r="BH670" i="2"/>
  <c r="AR671" i="2"/>
  <c r="AU672" i="2"/>
  <c r="AP672" i="2"/>
  <c r="E679" i="2"/>
  <c r="D680" i="2" s="1"/>
  <c r="AZ679" i="4" l="1"/>
  <c r="AV680" i="4"/>
  <c r="AZ680" i="4" s="1"/>
  <c r="AK678" i="2"/>
  <c r="AM678" i="2" s="1"/>
  <c r="BA679" i="4"/>
  <c r="V677" i="2"/>
  <c r="AY679" i="4"/>
  <c r="U677" i="2"/>
  <c r="BC679" i="4"/>
  <c r="BH679" i="4" s="1"/>
  <c r="AE682" i="4"/>
  <c r="AA684" i="4"/>
  <c r="AO681" i="4"/>
  <c r="AR681" i="4" s="1"/>
  <c r="AG682" i="4"/>
  <c r="D687" i="4"/>
  <c r="E686" i="4"/>
  <c r="N686" i="4" s="1"/>
  <c r="K686" i="4"/>
  <c r="Q686" i="4"/>
  <c r="Z678" i="2"/>
  <c r="AB683" i="4"/>
  <c r="AC683" i="4"/>
  <c r="AD683" i="4"/>
  <c r="AF682" i="4"/>
  <c r="AJ682" i="4" s="1"/>
  <c r="T685" i="4"/>
  <c r="AK685" i="4"/>
  <c r="AM685" i="4" s="1"/>
  <c r="Z685" i="4"/>
  <c r="BB670" i="2"/>
  <c r="Q679" i="2"/>
  <c r="AP673" i="2"/>
  <c r="AC675" i="2"/>
  <c r="AB675" i="2"/>
  <c r="AR673" i="2"/>
  <c r="AT673" i="2"/>
  <c r="K679" i="2"/>
  <c r="V678" i="2"/>
  <c r="W678" i="2"/>
  <c r="U678" i="2"/>
  <c r="AW671" i="2"/>
  <c r="BD671" i="2" s="1"/>
  <c r="BI671" i="2" s="1"/>
  <c r="AX671" i="2"/>
  <c r="BE671" i="2" s="1"/>
  <c r="BJ671" i="2" s="1"/>
  <c r="E680" i="2"/>
  <c r="D681" i="2" s="1"/>
  <c r="AO674" i="2"/>
  <c r="AT674" i="2" s="1"/>
  <c r="AS673" i="2"/>
  <c r="AV671" i="2"/>
  <c r="AV672" i="2"/>
  <c r="AX672" i="2"/>
  <c r="BE672" i="2" s="1"/>
  <c r="BJ672" i="2" s="1"/>
  <c r="AW672" i="2"/>
  <c r="BD672" i="2" s="1"/>
  <c r="BI672" i="2" s="1"/>
  <c r="N679" i="2"/>
  <c r="AU673" i="2"/>
  <c r="AA676" i="2"/>
  <c r="AA677" i="2" l="1"/>
  <c r="BA680" i="4"/>
  <c r="BF679" i="4"/>
  <c r="BK679" i="4" s="1"/>
  <c r="BC680" i="4"/>
  <c r="BH680" i="4" s="1"/>
  <c r="AY680" i="4"/>
  <c r="BG679" i="4"/>
  <c r="BL679" i="4" s="1"/>
  <c r="BB679" i="4"/>
  <c r="Z686" i="4"/>
  <c r="AG683" i="4"/>
  <c r="AS681" i="4"/>
  <c r="AT681" i="4"/>
  <c r="AH682" i="4"/>
  <c r="AP681" i="4"/>
  <c r="AL682" i="4"/>
  <c r="AN682" i="4" s="1"/>
  <c r="AU681" i="4"/>
  <c r="AX681" i="4" s="1"/>
  <c r="BE681" i="4" s="1"/>
  <c r="BJ681" i="4" s="1"/>
  <c r="AQ681" i="4"/>
  <c r="T686" i="4"/>
  <c r="AK686" i="4"/>
  <c r="AM686" i="4" s="1"/>
  <c r="AI682" i="4"/>
  <c r="E687" i="4"/>
  <c r="Q687" i="4" s="1"/>
  <c r="N687" i="4"/>
  <c r="W685" i="4"/>
  <c r="U685" i="4"/>
  <c r="V685" i="4"/>
  <c r="AF683" i="4"/>
  <c r="AB684" i="4"/>
  <c r="AC684" i="4"/>
  <c r="AD684" i="4"/>
  <c r="AE683" i="4"/>
  <c r="N680" i="2"/>
  <c r="AG675" i="2"/>
  <c r="AX673" i="2"/>
  <c r="BE673" i="2" s="1"/>
  <c r="BJ673" i="2" s="1"/>
  <c r="AE675" i="2"/>
  <c r="AF675" i="2"/>
  <c r="AQ674" i="2"/>
  <c r="AR674" i="2"/>
  <c r="AS674" i="2"/>
  <c r="AU674" i="2"/>
  <c r="AW673" i="2"/>
  <c r="BD673" i="2" s="1"/>
  <c r="BI673" i="2" s="1"/>
  <c r="AV673" i="2"/>
  <c r="AC676" i="2"/>
  <c r="AB676" i="2"/>
  <c r="AD676" i="2"/>
  <c r="E681" i="2"/>
  <c r="Q681" i="2" s="1"/>
  <c r="AC677" i="2"/>
  <c r="AB677" i="2"/>
  <c r="AD677" i="2"/>
  <c r="Z679" i="2"/>
  <c r="K680" i="2"/>
  <c r="T679" i="2"/>
  <c r="AK679" i="2"/>
  <c r="AM679" i="2" s="1"/>
  <c r="AY672" i="2"/>
  <c r="AZ672" i="2"/>
  <c r="BC672" i="2"/>
  <c r="BF672" i="2" s="1"/>
  <c r="BK672" i="2" s="1"/>
  <c r="BA672" i="2"/>
  <c r="BC671" i="2"/>
  <c r="BF671" i="2" s="1"/>
  <c r="BK671" i="2" s="1"/>
  <c r="AZ671" i="2"/>
  <c r="BA671" i="2"/>
  <c r="AY671" i="2"/>
  <c r="AP674" i="2"/>
  <c r="Q680" i="2"/>
  <c r="AA678" i="2"/>
  <c r="BG680" i="4" l="1"/>
  <c r="BL680" i="4" s="1"/>
  <c r="BB680" i="4"/>
  <c r="BF680" i="4"/>
  <c r="BK680" i="4" s="1"/>
  <c r="AV681" i="4"/>
  <c r="BC681" i="4" s="1"/>
  <c r="AW681" i="4"/>
  <c r="BD681" i="4" s="1"/>
  <c r="BI681" i="4" s="1"/>
  <c r="AF684" i="4"/>
  <c r="AO682" i="4"/>
  <c r="AP682" i="4" s="1"/>
  <c r="AA685" i="4"/>
  <c r="W686" i="4"/>
  <c r="U686" i="4"/>
  <c r="V686" i="4"/>
  <c r="AE684" i="4"/>
  <c r="AL683" i="4"/>
  <c r="AN683" i="4" s="1"/>
  <c r="AI683" i="4"/>
  <c r="AJ683" i="4"/>
  <c r="AH683" i="4"/>
  <c r="K687" i="4"/>
  <c r="D688" i="4"/>
  <c r="AG684" i="4"/>
  <c r="AI675" i="2"/>
  <c r="AH675" i="2"/>
  <c r="D682" i="2"/>
  <c r="AL675" i="2"/>
  <c r="AN675" i="2" s="1"/>
  <c r="AW674" i="2"/>
  <c r="BD674" i="2" s="1"/>
  <c r="BI674" i="2" s="1"/>
  <c r="AX674" i="2"/>
  <c r="BE674" i="2" s="1"/>
  <c r="BJ674" i="2" s="1"/>
  <c r="N681" i="2"/>
  <c r="K681" i="2"/>
  <c r="Z681" i="2" s="1"/>
  <c r="AJ675" i="2"/>
  <c r="AV674" i="2"/>
  <c r="BA673" i="2"/>
  <c r="AY673" i="2"/>
  <c r="BC673" i="2"/>
  <c r="BH673" i="2" s="1"/>
  <c r="AZ673" i="2"/>
  <c r="AF677" i="2"/>
  <c r="AG676" i="2"/>
  <c r="BB671" i="2"/>
  <c r="BH672" i="2"/>
  <c r="BG672" i="2"/>
  <c r="BL672" i="2" s="1"/>
  <c r="T680" i="2"/>
  <c r="AE676" i="2"/>
  <c r="AC678" i="2"/>
  <c r="AB678" i="2"/>
  <c r="AD678" i="2"/>
  <c r="AK680" i="2"/>
  <c r="AM680" i="2" s="1"/>
  <c r="AG677" i="2"/>
  <c r="AF676" i="2"/>
  <c r="BH671" i="2"/>
  <c r="BG671" i="2"/>
  <c r="BL671" i="2" s="1"/>
  <c r="W679" i="2"/>
  <c r="U679" i="2"/>
  <c r="V679" i="2"/>
  <c r="E682" i="2"/>
  <c r="Q682" i="2" s="1"/>
  <c r="Z680" i="2"/>
  <c r="BB672" i="2"/>
  <c r="AO675" i="2"/>
  <c r="AE677" i="2"/>
  <c r="AZ681" i="4" l="1"/>
  <c r="AY681" i="4"/>
  <c r="AR682" i="4"/>
  <c r="AH684" i="4"/>
  <c r="BA681" i="4"/>
  <c r="AQ682" i="4"/>
  <c r="AU682" i="4"/>
  <c r="AX682" i="4" s="1"/>
  <c r="BE682" i="4" s="1"/>
  <c r="BJ682" i="4" s="1"/>
  <c r="AS682" i="4"/>
  <c r="AT682" i="4"/>
  <c r="AB685" i="4"/>
  <c r="AC685" i="4"/>
  <c r="AD685" i="4"/>
  <c r="D689" i="4"/>
  <c r="E688" i="4"/>
  <c r="K688" i="4"/>
  <c r="Q688" i="4"/>
  <c r="N688" i="4"/>
  <c r="AL684" i="4"/>
  <c r="AN684" i="4" s="1"/>
  <c r="AI684" i="4"/>
  <c r="AJ684" i="4"/>
  <c r="AK687" i="4"/>
  <c r="AM687" i="4" s="1"/>
  <c r="AQ675" i="2"/>
  <c r="AO683" i="4"/>
  <c r="AR683" i="4" s="1"/>
  <c r="BG681" i="4"/>
  <c r="BL681" i="4" s="1"/>
  <c r="BH681" i="4"/>
  <c r="BF681" i="4"/>
  <c r="BK681" i="4" s="1"/>
  <c r="AA686" i="4"/>
  <c r="T687" i="4"/>
  <c r="Z687" i="4"/>
  <c r="AY674" i="2"/>
  <c r="BG673" i="2"/>
  <c r="BL673" i="2" s="1"/>
  <c r="BF673" i="2"/>
  <c r="BK673" i="2" s="1"/>
  <c r="BB673" i="2"/>
  <c r="AK681" i="2"/>
  <c r="AM681" i="2" s="1"/>
  <c r="BC674" i="2"/>
  <c r="BF674" i="2" s="1"/>
  <c r="BK674" i="2" s="1"/>
  <c r="BA674" i="2"/>
  <c r="T681" i="2"/>
  <c r="W681" i="2" s="1"/>
  <c r="AJ677" i="2"/>
  <c r="AZ674" i="2"/>
  <c r="AH676" i="2"/>
  <c r="AR675" i="2"/>
  <c r="AT675" i="2"/>
  <c r="AH677" i="2"/>
  <c r="AS675" i="2"/>
  <c r="AU675" i="2"/>
  <c r="AP675" i="2"/>
  <c r="AF678" i="2"/>
  <c r="N682" i="2"/>
  <c r="AA679" i="2"/>
  <c r="AE678" i="2"/>
  <c r="V680" i="2"/>
  <c r="W680" i="2"/>
  <c r="U680" i="2"/>
  <c r="AL677" i="2"/>
  <c r="AN677" i="2" s="1"/>
  <c r="AI677" i="2"/>
  <c r="K682" i="2"/>
  <c r="D683" i="2"/>
  <c r="AG678" i="2"/>
  <c r="AJ676" i="2"/>
  <c r="AL676" i="2"/>
  <c r="AN676" i="2" s="1"/>
  <c r="AI676" i="2"/>
  <c r="BH674" i="2" l="1"/>
  <c r="BB681" i="4"/>
  <c r="AV682" i="4"/>
  <c r="BC682" i="4" s="1"/>
  <c r="AW682" i="4"/>
  <c r="BD682" i="4" s="1"/>
  <c r="BI682" i="4" s="1"/>
  <c r="Z688" i="4"/>
  <c r="AG685" i="4"/>
  <c r="AT683" i="4"/>
  <c r="AU683" i="4"/>
  <c r="AX683" i="4" s="1"/>
  <c r="BE683" i="4" s="1"/>
  <c r="BJ683" i="4" s="1"/>
  <c r="AP683" i="4"/>
  <c r="T688" i="4"/>
  <c r="AK688" i="4"/>
  <c r="AM688" i="4" s="1"/>
  <c r="D690" i="4"/>
  <c r="E689" i="4"/>
  <c r="N689" i="4"/>
  <c r="Q689" i="4"/>
  <c r="K689" i="4"/>
  <c r="AB686" i="4"/>
  <c r="AC686" i="4"/>
  <c r="AD686" i="4"/>
  <c r="AQ683" i="4"/>
  <c r="AF685" i="4"/>
  <c r="W687" i="4"/>
  <c r="V687" i="4"/>
  <c r="U687" i="4"/>
  <c r="AS683" i="4"/>
  <c r="AO684" i="4"/>
  <c r="AU684" i="4" s="1"/>
  <c r="AE685" i="4"/>
  <c r="BG674" i="2"/>
  <c r="BL674" i="2" s="1"/>
  <c r="AW675" i="2"/>
  <c r="BD675" i="2" s="1"/>
  <c r="BI675" i="2" s="1"/>
  <c r="U681" i="2"/>
  <c r="BB674" i="2"/>
  <c r="AV675" i="2"/>
  <c r="V681" i="2"/>
  <c r="AH678" i="2"/>
  <c r="AX675" i="2"/>
  <c r="BE675" i="2" s="1"/>
  <c r="BJ675" i="2" s="1"/>
  <c r="AA680" i="2"/>
  <c r="AD680" i="2" s="1"/>
  <c r="AC679" i="2"/>
  <c r="AB679" i="2"/>
  <c r="AD679" i="2"/>
  <c r="E683" i="2"/>
  <c r="D684" i="2" s="1"/>
  <c r="AL678" i="2"/>
  <c r="AN678" i="2" s="1"/>
  <c r="AI678" i="2"/>
  <c r="T682" i="2"/>
  <c r="AK682" i="2"/>
  <c r="AM682" i="2" s="1"/>
  <c r="Z682" i="2"/>
  <c r="AO676" i="2"/>
  <c r="AP676" i="2" s="1"/>
  <c r="AO677" i="2"/>
  <c r="AT677" i="2" s="1"/>
  <c r="AJ678" i="2"/>
  <c r="AW683" i="4" l="1"/>
  <c r="BD683" i="4" s="1"/>
  <c r="BI683" i="4" s="1"/>
  <c r="BA682" i="4"/>
  <c r="AY682" i="4"/>
  <c r="AZ682" i="4"/>
  <c r="AV683" i="4"/>
  <c r="AZ683" i="4" s="1"/>
  <c r="AT684" i="4"/>
  <c r="AP684" i="4"/>
  <c r="AE686" i="4"/>
  <c r="AQ684" i="4"/>
  <c r="AS684" i="4"/>
  <c r="Z689" i="4"/>
  <c r="AL685" i="4"/>
  <c r="AN685" i="4" s="1"/>
  <c r="AI685" i="4"/>
  <c r="E690" i="4"/>
  <c r="D691" i="4" s="1"/>
  <c r="K690" i="4"/>
  <c r="Q690" i="4"/>
  <c r="BF682" i="4"/>
  <c r="BK682" i="4" s="1"/>
  <c r="BH682" i="4"/>
  <c r="BG682" i="4"/>
  <c r="BL682" i="4" s="1"/>
  <c r="AJ685" i="4"/>
  <c r="AG686" i="4"/>
  <c r="AH685" i="4"/>
  <c r="T689" i="4"/>
  <c r="AK689" i="4"/>
  <c r="AM689" i="4" s="1"/>
  <c r="W688" i="4"/>
  <c r="U688" i="4"/>
  <c r="V688" i="4"/>
  <c r="AR684" i="4"/>
  <c r="AA687" i="4"/>
  <c r="AF686" i="4"/>
  <c r="AA681" i="2"/>
  <c r="AB681" i="2" s="1"/>
  <c r="AY675" i="2"/>
  <c r="BC675" i="2"/>
  <c r="BF675" i="2" s="1"/>
  <c r="BK675" i="2" s="1"/>
  <c r="AZ675" i="2"/>
  <c r="AB680" i="2"/>
  <c r="BA675" i="2"/>
  <c r="AC680" i="2"/>
  <c r="AS676" i="2"/>
  <c r="AQ676" i="2"/>
  <c r="AS677" i="2"/>
  <c r="AR676" i="2"/>
  <c r="AU677" i="2"/>
  <c r="AQ677" i="2"/>
  <c r="AE679" i="2"/>
  <c r="AR677" i="2"/>
  <c r="AO678" i="2"/>
  <c r="AP678" i="2" s="1"/>
  <c r="Q683" i="2"/>
  <c r="AF679" i="2"/>
  <c r="AU676" i="2"/>
  <c r="W682" i="2"/>
  <c r="U682" i="2"/>
  <c r="V682" i="2"/>
  <c r="N683" i="2"/>
  <c r="E684" i="2"/>
  <c r="D685" i="2" s="1"/>
  <c r="AP677" i="2"/>
  <c r="AT676" i="2"/>
  <c r="K683" i="2"/>
  <c r="AG679" i="2"/>
  <c r="BA683" i="4" l="1"/>
  <c r="AC681" i="2"/>
  <c r="BC683" i="4"/>
  <c r="Z690" i="4"/>
  <c r="BH675" i="2"/>
  <c r="BB682" i="4"/>
  <c r="AY683" i="4"/>
  <c r="BG675" i="2"/>
  <c r="BL675" i="2" s="1"/>
  <c r="AJ686" i="4"/>
  <c r="AD681" i="2"/>
  <c r="AF681" i="2" s="1"/>
  <c r="E691" i="4"/>
  <c r="D692" i="4" s="1"/>
  <c r="K691" i="4"/>
  <c r="Q691" i="4"/>
  <c r="AA688" i="4"/>
  <c r="AB687" i="4"/>
  <c r="AC687" i="4"/>
  <c r="AD687" i="4"/>
  <c r="N690" i="4"/>
  <c r="AV684" i="4"/>
  <c r="AX684" i="4"/>
  <c r="BE684" i="4" s="1"/>
  <c r="BJ684" i="4" s="1"/>
  <c r="AW684" i="4"/>
  <c r="BD684" i="4" s="1"/>
  <c r="BI684" i="4" s="1"/>
  <c r="AH686" i="4"/>
  <c r="W689" i="4"/>
  <c r="U689" i="4"/>
  <c r="V689" i="4"/>
  <c r="BG683" i="4"/>
  <c r="BL683" i="4" s="1"/>
  <c r="BH683" i="4"/>
  <c r="BF683" i="4"/>
  <c r="BK683" i="4" s="1"/>
  <c r="AI686" i="4"/>
  <c r="AO685" i="4"/>
  <c r="AR685" i="4" s="1"/>
  <c r="AL686" i="4"/>
  <c r="AN686" i="4" s="1"/>
  <c r="BB675" i="2"/>
  <c r="AF680" i="2"/>
  <c r="AE680" i="2"/>
  <c r="Q684" i="2"/>
  <c r="N684" i="2"/>
  <c r="AG680" i="2"/>
  <c r="AX677" i="2"/>
  <c r="BE677" i="2" s="1"/>
  <c r="BJ677" i="2" s="1"/>
  <c r="AW676" i="2"/>
  <c r="BD676" i="2" s="1"/>
  <c r="BI676" i="2" s="1"/>
  <c r="AH679" i="2"/>
  <c r="AW677" i="2"/>
  <c r="BD677" i="2" s="1"/>
  <c r="BI677" i="2" s="1"/>
  <c r="AV677" i="2"/>
  <c r="BC677" i="2" s="1"/>
  <c r="AX676" i="2"/>
  <c r="BE676" i="2" s="1"/>
  <c r="BJ676" i="2" s="1"/>
  <c r="AV676" i="2"/>
  <c r="BC676" i="2" s="1"/>
  <c r="AJ679" i="2"/>
  <c r="AR678" i="2"/>
  <c r="AT678" i="2"/>
  <c r="Z683" i="2"/>
  <c r="AU678" i="2"/>
  <c r="AS678" i="2"/>
  <c r="E685" i="2"/>
  <c r="Q685" i="2" s="1"/>
  <c r="AI679" i="2"/>
  <c r="K684" i="2"/>
  <c r="T683" i="2"/>
  <c r="AK683" i="2"/>
  <c r="AM683" i="2" s="1"/>
  <c r="AA682" i="2"/>
  <c r="AL679" i="2"/>
  <c r="AN679" i="2" s="1"/>
  <c r="AQ678" i="2"/>
  <c r="BB683" i="4" l="1"/>
  <c r="AE681" i="2"/>
  <c r="AG681" i="2"/>
  <c r="AL681" i="2" s="1"/>
  <c r="AN681" i="2" s="1"/>
  <c r="BF677" i="2"/>
  <c r="BK677" i="2" s="1"/>
  <c r="Z691" i="4"/>
  <c r="AS685" i="4"/>
  <c r="AF687" i="4"/>
  <c r="E692" i="4"/>
  <c r="D693" i="4" s="1"/>
  <c r="Q692" i="4"/>
  <c r="T690" i="4"/>
  <c r="AK690" i="4"/>
  <c r="AM690" i="4" s="1"/>
  <c r="AQ685" i="4"/>
  <c r="AE687" i="4"/>
  <c r="AP685" i="4"/>
  <c r="AT685" i="4"/>
  <c r="AO686" i="4"/>
  <c r="AP686" i="4" s="1"/>
  <c r="AU685" i="4"/>
  <c r="AA689" i="4"/>
  <c r="AZ684" i="4"/>
  <c r="AY684" i="4"/>
  <c r="BC684" i="4"/>
  <c r="BA684" i="4"/>
  <c r="AG687" i="4"/>
  <c r="AB688" i="4"/>
  <c r="AC688" i="4"/>
  <c r="AD688" i="4"/>
  <c r="N691" i="4"/>
  <c r="AJ680" i="2"/>
  <c r="T684" i="2"/>
  <c r="W684" i="2" s="1"/>
  <c r="BF676" i="2"/>
  <c r="BK676" i="2" s="1"/>
  <c r="AL680" i="2"/>
  <c r="AN680" i="2" s="1"/>
  <c r="AO680" i="2" s="1"/>
  <c r="AH680" i="2"/>
  <c r="AI680" i="2"/>
  <c r="D686" i="2"/>
  <c r="AZ677" i="2"/>
  <c r="BA677" i="2"/>
  <c r="AJ681" i="2"/>
  <c r="AY677" i="2"/>
  <c r="AY676" i="2"/>
  <c r="AZ676" i="2"/>
  <c r="BA676" i="2"/>
  <c r="AW678" i="2"/>
  <c r="BD678" i="2" s="1"/>
  <c r="BI678" i="2" s="1"/>
  <c r="AX678" i="2"/>
  <c r="BE678" i="2" s="1"/>
  <c r="BJ678" i="2" s="1"/>
  <c r="AV678" i="2"/>
  <c r="BC678" i="2" s="1"/>
  <c r="AK684" i="2"/>
  <c r="AM684" i="2" s="1"/>
  <c r="BH677" i="2"/>
  <c r="BG677" i="2"/>
  <c r="BL677" i="2" s="1"/>
  <c r="E686" i="2"/>
  <c r="D687" i="2" s="1"/>
  <c r="N685" i="2"/>
  <c r="Z684" i="2"/>
  <c r="BH676" i="2"/>
  <c r="BG676" i="2"/>
  <c r="BL676" i="2" s="1"/>
  <c r="AC682" i="2"/>
  <c r="AB682" i="2"/>
  <c r="AD682" i="2"/>
  <c r="AO679" i="2"/>
  <c r="AP679" i="2" s="1"/>
  <c r="V683" i="2"/>
  <c r="W683" i="2"/>
  <c r="U683" i="2"/>
  <c r="AH681" i="2"/>
  <c r="K685" i="2"/>
  <c r="AI681" i="2"/>
  <c r="AH687" i="4" l="1"/>
  <c r="AW685" i="4"/>
  <c r="BD685" i="4" s="1"/>
  <c r="BI685" i="4" s="1"/>
  <c r="AT686" i="4"/>
  <c r="AU686" i="4"/>
  <c r="AG688" i="4"/>
  <c r="AS686" i="4"/>
  <c r="AU680" i="2"/>
  <c r="AQ686" i="4"/>
  <c r="E693" i="4"/>
  <c r="D694" i="4" s="1"/>
  <c r="Q693" i="4"/>
  <c r="K693" i="4"/>
  <c r="T691" i="4"/>
  <c r="AK691" i="4"/>
  <c r="AM691" i="4" s="1"/>
  <c r="BB684" i="4"/>
  <c r="AB689" i="4"/>
  <c r="AC689" i="4"/>
  <c r="AD689" i="4"/>
  <c r="AL687" i="4"/>
  <c r="AN687" i="4" s="1"/>
  <c r="AI687" i="4"/>
  <c r="N692" i="4"/>
  <c r="AV685" i="4"/>
  <c r="W690" i="4"/>
  <c r="V690" i="4"/>
  <c r="U690" i="4"/>
  <c r="AX685" i="4"/>
  <c r="BE685" i="4" s="1"/>
  <c r="BJ685" i="4" s="1"/>
  <c r="AF688" i="4"/>
  <c r="AE688" i="4"/>
  <c r="BH684" i="4"/>
  <c r="BF684" i="4"/>
  <c r="BK684" i="4" s="1"/>
  <c r="BG684" i="4"/>
  <c r="BL684" i="4" s="1"/>
  <c r="AR686" i="4"/>
  <c r="AJ687" i="4"/>
  <c r="K692" i="4"/>
  <c r="Z692" i="4" s="1"/>
  <c r="V684" i="2"/>
  <c r="BF678" i="2"/>
  <c r="BK678" i="2" s="1"/>
  <c r="U684" i="2"/>
  <c r="BB677" i="2"/>
  <c r="BB676" i="2"/>
  <c r="BA678" i="2"/>
  <c r="AY678" i="2"/>
  <c r="AS680" i="2"/>
  <c r="AZ678" i="2"/>
  <c r="AP680" i="2"/>
  <c r="AR680" i="2"/>
  <c r="AQ680" i="2"/>
  <c r="AT680" i="2"/>
  <c r="AG682" i="2"/>
  <c r="E687" i="2"/>
  <c r="D688" i="2" s="1"/>
  <c r="AU679" i="2"/>
  <c r="AQ679" i="2"/>
  <c r="AE682" i="2"/>
  <c r="Q686" i="2"/>
  <c r="AO681" i="2"/>
  <c r="AR681" i="2" s="1"/>
  <c r="AA683" i="2"/>
  <c r="AR679" i="2"/>
  <c r="AT679" i="2"/>
  <c r="AF682" i="2"/>
  <c r="T685" i="2"/>
  <c r="AK685" i="2"/>
  <c r="AM685" i="2" s="1"/>
  <c r="N686" i="2"/>
  <c r="AS679" i="2"/>
  <c r="K686" i="2"/>
  <c r="Z685" i="2"/>
  <c r="BG678" i="2"/>
  <c r="BL678" i="2" s="1"/>
  <c r="BH678" i="2"/>
  <c r="AH688" i="4" l="1"/>
  <c r="AA684" i="2"/>
  <c r="AG689" i="4"/>
  <c r="E694" i="4"/>
  <c r="D695" i="4" s="1"/>
  <c r="N694" i="4"/>
  <c r="K694" i="4"/>
  <c r="AX686" i="4"/>
  <c r="BE686" i="4" s="1"/>
  <c r="BJ686" i="4" s="1"/>
  <c r="AV686" i="4"/>
  <c r="AW686" i="4"/>
  <c r="BD686" i="4" s="1"/>
  <c r="BI686" i="4" s="1"/>
  <c r="AL688" i="4"/>
  <c r="AN688" i="4" s="1"/>
  <c r="AI688" i="4"/>
  <c r="AA690" i="4"/>
  <c r="BC685" i="4"/>
  <c r="AY685" i="4"/>
  <c r="BA685" i="4"/>
  <c r="AZ685" i="4"/>
  <c r="AF689" i="4"/>
  <c r="Z693" i="4"/>
  <c r="AJ688" i="4"/>
  <c r="T692" i="4"/>
  <c r="AK692" i="4"/>
  <c r="AM692" i="4" s="1"/>
  <c r="AE689" i="4"/>
  <c r="W691" i="4"/>
  <c r="V691" i="4"/>
  <c r="U691" i="4"/>
  <c r="AO687" i="4"/>
  <c r="AP687" i="4" s="1"/>
  <c r="N693" i="4"/>
  <c r="AV680" i="2"/>
  <c r="BC680" i="2" s="1"/>
  <c r="AW680" i="2"/>
  <c r="BD680" i="2" s="1"/>
  <c r="BI680" i="2" s="1"/>
  <c r="AX680" i="2"/>
  <c r="BE680" i="2" s="1"/>
  <c r="BJ680" i="2" s="1"/>
  <c r="AJ682" i="2"/>
  <c r="BB678" i="2"/>
  <c r="AT681" i="2"/>
  <c r="AQ681" i="2"/>
  <c r="AS681" i="2"/>
  <c r="AP681" i="2"/>
  <c r="AU681" i="2"/>
  <c r="AX681" i="2" s="1"/>
  <c r="BE681" i="2" s="1"/>
  <c r="BJ681" i="2" s="1"/>
  <c r="E688" i="2"/>
  <c r="D689" i="2" s="1"/>
  <c r="AW679" i="2"/>
  <c r="BD679" i="2" s="1"/>
  <c r="BI679" i="2" s="1"/>
  <c r="AV679" i="2"/>
  <c r="AX679" i="2"/>
  <c r="BE679" i="2" s="1"/>
  <c r="BJ679" i="2" s="1"/>
  <c r="W685" i="2"/>
  <c r="V685" i="2"/>
  <c r="U685" i="2"/>
  <c r="Z686" i="2"/>
  <c r="K687" i="2"/>
  <c r="AB683" i="2"/>
  <c r="AC683" i="2"/>
  <c r="AD683" i="2"/>
  <c r="AB684" i="2"/>
  <c r="AC684" i="2"/>
  <c r="AD684" i="2"/>
  <c r="Q687" i="2"/>
  <c r="AK686" i="2"/>
  <c r="AM686" i="2" s="1"/>
  <c r="T686" i="2"/>
  <c r="AL682" i="2"/>
  <c r="AN682" i="2" s="1"/>
  <c r="AI682" i="2"/>
  <c r="N687" i="2"/>
  <c r="AH682" i="2"/>
  <c r="AH689" i="4" l="1"/>
  <c r="D696" i="4"/>
  <c r="E695" i="4"/>
  <c r="K695" i="4" s="1"/>
  <c r="N695" i="4"/>
  <c r="T693" i="4"/>
  <c r="AK693" i="4"/>
  <c r="AM693" i="4" s="1"/>
  <c r="AL689" i="4"/>
  <c r="AN689" i="4" s="1"/>
  <c r="AI689" i="4"/>
  <c r="AB690" i="4"/>
  <c r="AC690" i="4"/>
  <c r="AD690" i="4"/>
  <c r="AR687" i="4"/>
  <c r="AT687" i="4"/>
  <c r="AA691" i="4"/>
  <c r="AZ686" i="4"/>
  <c r="AY686" i="4"/>
  <c r="BC686" i="4"/>
  <c r="BA686" i="4"/>
  <c r="T694" i="4"/>
  <c r="AK694" i="4"/>
  <c r="AM694" i="4" s="1"/>
  <c r="AQ687" i="4"/>
  <c r="AS687" i="4"/>
  <c r="AJ689" i="4"/>
  <c r="BB685" i="4"/>
  <c r="AU687" i="4"/>
  <c r="W692" i="4"/>
  <c r="U692" i="4"/>
  <c r="V692" i="4"/>
  <c r="BG685" i="4"/>
  <c r="BL685" i="4" s="1"/>
  <c r="BH685" i="4"/>
  <c r="BF685" i="4"/>
  <c r="BK685" i="4" s="1"/>
  <c r="AO688" i="4"/>
  <c r="AU688" i="4" s="1"/>
  <c r="Q694" i="4"/>
  <c r="Z694" i="4" s="1"/>
  <c r="AZ680" i="2"/>
  <c r="BA680" i="2"/>
  <c r="AY680" i="2"/>
  <c r="K688" i="2"/>
  <c r="BF680" i="2"/>
  <c r="BK680" i="2" s="1"/>
  <c r="AV681" i="2"/>
  <c r="BC681" i="2" s="1"/>
  <c r="Q688" i="2"/>
  <c r="AW681" i="2"/>
  <c r="BD681" i="2" s="1"/>
  <c r="BI681" i="2" s="1"/>
  <c r="AG684" i="2"/>
  <c r="Z687" i="2"/>
  <c r="AG683" i="2"/>
  <c r="AA685" i="2"/>
  <c r="AD685" i="2" s="1"/>
  <c r="AF683" i="2"/>
  <c r="AZ679" i="2"/>
  <c r="AY679" i="2"/>
  <c r="BA679" i="2"/>
  <c r="BC679" i="2"/>
  <c r="BF679" i="2" s="1"/>
  <c r="BK679" i="2" s="1"/>
  <c r="W686" i="2"/>
  <c r="U686" i="2"/>
  <c r="V686" i="2"/>
  <c r="AF684" i="2"/>
  <c r="AE683" i="2"/>
  <c r="E689" i="2"/>
  <c r="Q689" i="2" s="1"/>
  <c r="BH680" i="2"/>
  <c r="BG680" i="2"/>
  <c r="BL680" i="2" s="1"/>
  <c r="AK687" i="2"/>
  <c r="AM687" i="2" s="1"/>
  <c r="T687" i="2"/>
  <c r="AO682" i="2"/>
  <c r="AU682" i="2" s="1"/>
  <c r="AE684" i="2"/>
  <c r="N688" i="2"/>
  <c r="AG690" i="4" l="1"/>
  <c r="BB680" i="2"/>
  <c r="AR688" i="4"/>
  <c r="AX688" i="4" s="1"/>
  <c r="BE688" i="4" s="1"/>
  <c r="BJ688" i="4" s="1"/>
  <c r="BB686" i="4"/>
  <c r="AB691" i="4"/>
  <c r="AC691" i="4"/>
  <c r="AD691" i="4"/>
  <c r="W693" i="4"/>
  <c r="U693" i="4"/>
  <c r="V693" i="4"/>
  <c r="AQ688" i="4"/>
  <c r="AW688" i="4" s="1"/>
  <c r="BD688" i="4" s="1"/>
  <c r="BI688" i="4" s="1"/>
  <c r="AT688" i="4"/>
  <c r="W694" i="4"/>
  <c r="U694" i="4"/>
  <c r="V694" i="4"/>
  <c r="T695" i="4"/>
  <c r="AK695" i="4"/>
  <c r="AM695" i="4" s="1"/>
  <c r="E696" i="4"/>
  <c r="D697" i="4"/>
  <c r="N696" i="4"/>
  <c r="K696" i="4"/>
  <c r="Q696" i="4"/>
  <c r="AP688" i="4"/>
  <c r="AV688" i="4" s="1"/>
  <c r="AW687" i="4"/>
  <c r="BD687" i="4" s="1"/>
  <c r="BI687" i="4" s="1"/>
  <c r="AX687" i="4"/>
  <c r="BE687" i="4" s="1"/>
  <c r="BJ687" i="4" s="1"/>
  <c r="AV687" i="4"/>
  <c r="AF690" i="4"/>
  <c r="AO689" i="4"/>
  <c r="AT689" i="4" s="1"/>
  <c r="Q695" i="4"/>
  <c r="Z695" i="4" s="1"/>
  <c r="AS688" i="4"/>
  <c r="AA692" i="4"/>
  <c r="BF686" i="4"/>
  <c r="BK686" i="4" s="1"/>
  <c r="BH686" i="4"/>
  <c r="BG686" i="4"/>
  <c r="BL686" i="4" s="1"/>
  <c r="AE690" i="4"/>
  <c r="Z688" i="2"/>
  <c r="N689" i="2"/>
  <c r="BF681" i="2"/>
  <c r="BK681" i="2" s="1"/>
  <c r="AY681" i="2"/>
  <c r="BA681" i="2"/>
  <c r="AZ681" i="2"/>
  <c r="K689" i="2"/>
  <c r="Z689" i="2" s="1"/>
  <c r="D690" i="2"/>
  <c r="N690" i="2" s="1"/>
  <c r="AT682" i="2"/>
  <c r="AH683" i="2"/>
  <c r="AC685" i="2"/>
  <c r="AA686" i="2"/>
  <c r="AB686" i="2" s="1"/>
  <c r="AB685" i="2"/>
  <c r="BB679" i="2"/>
  <c r="AP682" i="2"/>
  <c r="E690" i="2"/>
  <c r="D691" i="2" s="1"/>
  <c r="AL683" i="2"/>
  <c r="AN683" i="2" s="1"/>
  <c r="AI683" i="2"/>
  <c r="AJ683" i="2"/>
  <c r="AQ682" i="2"/>
  <c r="T688" i="2"/>
  <c r="AK688" i="2"/>
  <c r="AM688" i="2" s="1"/>
  <c r="AL684" i="2"/>
  <c r="AN684" i="2" s="1"/>
  <c r="AI684" i="2"/>
  <c r="AR682" i="2"/>
  <c r="AS682" i="2"/>
  <c r="U687" i="2"/>
  <c r="W687" i="2"/>
  <c r="V687" i="2"/>
  <c r="AJ684" i="2"/>
  <c r="BG679" i="2"/>
  <c r="BL679" i="2" s="1"/>
  <c r="BH679" i="2"/>
  <c r="AH684" i="2"/>
  <c r="BG681" i="2"/>
  <c r="BL681" i="2" s="1"/>
  <c r="BH681" i="2"/>
  <c r="AH690" i="4" l="1"/>
  <c r="AU689" i="4"/>
  <c r="AR689" i="4"/>
  <c r="AS689" i="4"/>
  <c r="AE691" i="4"/>
  <c r="BA688" i="4"/>
  <c r="AZ688" i="4"/>
  <c r="BC688" i="4"/>
  <c r="AY688" i="4"/>
  <c r="T696" i="4"/>
  <c r="AK696" i="4"/>
  <c r="AM696" i="4" s="1"/>
  <c r="W695" i="4"/>
  <c r="U695" i="4"/>
  <c r="V695" i="4"/>
  <c r="AA693" i="4"/>
  <c r="AF691" i="4"/>
  <c r="AL690" i="4"/>
  <c r="AN690" i="4" s="1"/>
  <c r="AI690" i="4"/>
  <c r="AX689" i="4"/>
  <c r="BE689" i="4" s="1"/>
  <c r="BJ689" i="4" s="1"/>
  <c r="E697" i="4"/>
  <c r="D698" i="4" s="1"/>
  <c r="N697" i="4"/>
  <c r="Q697" i="4"/>
  <c r="AQ689" i="4"/>
  <c r="AW689" i="4" s="1"/>
  <c r="BD689" i="4" s="1"/>
  <c r="BI689" i="4" s="1"/>
  <c r="AJ690" i="4"/>
  <c r="Z696" i="4"/>
  <c r="AB692" i="4"/>
  <c r="AC692" i="4"/>
  <c r="AD692" i="4"/>
  <c r="AP689" i="4"/>
  <c r="BA687" i="4"/>
  <c r="BC687" i="4"/>
  <c r="AY687" i="4"/>
  <c r="AZ687" i="4"/>
  <c r="AA694" i="4"/>
  <c r="AG691" i="4"/>
  <c r="AK689" i="2"/>
  <c r="AM689" i="2" s="1"/>
  <c r="T689" i="2"/>
  <c r="W689" i="2" s="1"/>
  <c r="BB681" i="2"/>
  <c r="K690" i="2"/>
  <c r="T690" i="2" s="1"/>
  <c r="Q690" i="2"/>
  <c r="AG685" i="2"/>
  <c r="AF685" i="2"/>
  <c r="AE685" i="2"/>
  <c r="AD686" i="2"/>
  <c r="AC686" i="2"/>
  <c r="AA687" i="2"/>
  <c r="AC687" i="2" s="1"/>
  <c r="AW682" i="2"/>
  <c r="BD682" i="2" s="1"/>
  <c r="BI682" i="2" s="1"/>
  <c r="AO683" i="2"/>
  <c r="AQ683" i="2" s="1"/>
  <c r="V688" i="2"/>
  <c r="W688" i="2"/>
  <c r="U688" i="2"/>
  <c r="AV682" i="2"/>
  <c r="AX682" i="2"/>
  <c r="BE682" i="2" s="1"/>
  <c r="BJ682" i="2" s="1"/>
  <c r="AO684" i="2"/>
  <c r="AQ684" i="2" s="1"/>
  <c r="E691" i="2"/>
  <c r="K691" i="2" s="1"/>
  <c r="AV689" i="4" l="1"/>
  <c r="AZ689" i="4" s="1"/>
  <c r="AH691" i="4"/>
  <c r="U689" i="2"/>
  <c r="AE692" i="4"/>
  <c r="AI691" i="4"/>
  <c r="BB688" i="4"/>
  <c r="AL691" i="4"/>
  <c r="AN691" i="4" s="1"/>
  <c r="AO691" i="4" s="1"/>
  <c r="AJ691" i="4"/>
  <c r="E698" i="4"/>
  <c r="D699" i="4"/>
  <c r="N698" i="4"/>
  <c r="K698" i="4"/>
  <c r="Q698" i="4"/>
  <c r="AO690" i="4"/>
  <c r="AS690" i="4" s="1"/>
  <c r="AB694" i="4"/>
  <c r="AC694" i="4"/>
  <c r="AD694" i="4"/>
  <c r="W696" i="4"/>
  <c r="U696" i="4"/>
  <c r="V696" i="4"/>
  <c r="BH688" i="4"/>
  <c r="BF688" i="4"/>
  <c r="BK688" i="4" s="1"/>
  <c r="BG688" i="4"/>
  <c r="BL688" i="4" s="1"/>
  <c r="BB687" i="4"/>
  <c r="AG692" i="4"/>
  <c r="AA695" i="4"/>
  <c r="BG687" i="4"/>
  <c r="BL687" i="4" s="1"/>
  <c r="BH687" i="4"/>
  <c r="BF687" i="4"/>
  <c r="BK687" i="4" s="1"/>
  <c r="AF692" i="4"/>
  <c r="AJ692" i="4" s="1"/>
  <c r="K697" i="4"/>
  <c r="AB693" i="4"/>
  <c r="AC693" i="4"/>
  <c r="AD693" i="4"/>
  <c r="Z690" i="2"/>
  <c r="AK690" i="2"/>
  <c r="AM690" i="2" s="1"/>
  <c r="V689" i="2"/>
  <c r="AA689" i="2" s="1"/>
  <c r="AI685" i="2"/>
  <c r="AH685" i="2"/>
  <c r="AE686" i="2"/>
  <c r="AJ685" i="2"/>
  <c r="AG686" i="2"/>
  <c r="Q691" i="2"/>
  <c r="Z691" i="2" s="1"/>
  <c r="N691" i="2"/>
  <c r="T691" i="2" s="1"/>
  <c r="D692" i="2"/>
  <c r="AB687" i="2"/>
  <c r="AF686" i="2"/>
  <c r="AL685" i="2"/>
  <c r="AN685" i="2" s="1"/>
  <c r="AO685" i="2" s="1"/>
  <c r="AD687" i="2"/>
  <c r="AS684" i="2"/>
  <c r="AR684" i="2"/>
  <c r="AP684" i="2"/>
  <c r="AS683" i="2"/>
  <c r="AU683" i="2"/>
  <c r="AT683" i="2"/>
  <c r="AT684" i="2"/>
  <c r="AR683" i="2"/>
  <c r="AP683" i="2"/>
  <c r="AA688" i="2"/>
  <c r="W690" i="2"/>
  <c r="V690" i="2"/>
  <c r="U690" i="2"/>
  <c r="AU684" i="2"/>
  <c r="AZ682" i="2"/>
  <c r="BC682" i="2"/>
  <c r="BF682" i="2" s="1"/>
  <c r="BK682" i="2" s="1"/>
  <c r="BA682" i="2"/>
  <c r="AY682" i="2"/>
  <c r="BA689" i="4" l="1"/>
  <c r="AY689" i="4"/>
  <c r="BB689" i="4" s="1"/>
  <c r="BC689" i="4"/>
  <c r="BH689" i="4" s="1"/>
  <c r="AT691" i="4"/>
  <c r="AR691" i="4"/>
  <c r="AU691" i="4"/>
  <c r="AS691" i="4"/>
  <c r="AQ691" i="4"/>
  <c r="AP691" i="4"/>
  <c r="AG693" i="4"/>
  <c r="AF694" i="4"/>
  <c r="AR690" i="4"/>
  <c r="AP690" i="4"/>
  <c r="AU690" i="4"/>
  <c r="AB695" i="4"/>
  <c r="AC695" i="4"/>
  <c r="AD695" i="4"/>
  <c r="AF693" i="4"/>
  <c r="AH692" i="4"/>
  <c r="AE694" i="4"/>
  <c r="AI692" i="4"/>
  <c r="BG689" i="4"/>
  <c r="BL689" i="4" s="1"/>
  <c r="T698" i="4"/>
  <c r="AK698" i="4"/>
  <c r="AM698" i="4" s="1"/>
  <c r="AE693" i="4"/>
  <c r="AK697" i="4"/>
  <c r="AM697" i="4" s="1"/>
  <c r="AT690" i="4"/>
  <c r="AQ690" i="4"/>
  <c r="AL692" i="4"/>
  <c r="AN692" i="4" s="1"/>
  <c r="E699" i="4"/>
  <c r="D700" i="4" s="1"/>
  <c r="N699" i="4"/>
  <c r="Q699" i="4"/>
  <c r="AA696" i="4"/>
  <c r="T697" i="4"/>
  <c r="AG694" i="4"/>
  <c r="Z697" i="4"/>
  <c r="Z698" i="4"/>
  <c r="AP685" i="2"/>
  <c r="AK691" i="2"/>
  <c r="AM691" i="2" s="1"/>
  <c r="AI686" i="2"/>
  <c r="AJ686" i="2"/>
  <c r="AW683" i="2"/>
  <c r="BD683" i="2" s="1"/>
  <c r="BI683" i="2" s="1"/>
  <c r="AL686" i="2"/>
  <c r="AN686" i="2" s="1"/>
  <c r="AO686" i="2" s="1"/>
  <c r="AH686" i="2"/>
  <c r="AX684" i="2"/>
  <c r="BE684" i="2" s="1"/>
  <c r="BJ684" i="2" s="1"/>
  <c r="AG687" i="2"/>
  <c r="E692" i="2"/>
  <c r="AE687" i="2"/>
  <c r="AF687" i="2"/>
  <c r="AV683" i="2"/>
  <c r="AX683" i="2"/>
  <c r="BE683" i="2" s="1"/>
  <c r="BJ683" i="2" s="1"/>
  <c r="AS685" i="2"/>
  <c r="AW684" i="2"/>
  <c r="BD684" i="2" s="1"/>
  <c r="BI684" i="2" s="1"/>
  <c r="AV684" i="2"/>
  <c r="BC684" i="2" s="1"/>
  <c r="AR685" i="2"/>
  <c r="BH682" i="2"/>
  <c r="BG682" i="2"/>
  <c r="BL682" i="2" s="1"/>
  <c r="W691" i="2"/>
  <c r="V691" i="2"/>
  <c r="U691" i="2"/>
  <c r="AB688" i="2"/>
  <c r="AC688" i="2"/>
  <c r="AD688" i="2"/>
  <c r="AQ685" i="2"/>
  <c r="AA690" i="2"/>
  <c r="BB682" i="2"/>
  <c r="AC689" i="2"/>
  <c r="AB689" i="2"/>
  <c r="AD689" i="2"/>
  <c r="AT685" i="2"/>
  <c r="AU685" i="2"/>
  <c r="BF689" i="4" l="1"/>
  <c r="BK689" i="4" s="1"/>
  <c r="AH694" i="4"/>
  <c r="AX691" i="4"/>
  <c r="BE691" i="4" s="1"/>
  <c r="BJ691" i="4" s="1"/>
  <c r="AV691" i="4"/>
  <c r="BC691" i="4" s="1"/>
  <c r="AV690" i="4"/>
  <c r="BC690" i="4" s="1"/>
  <c r="AW691" i="4"/>
  <c r="BD691" i="4" s="1"/>
  <c r="BI691" i="4" s="1"/>
  <c r="AW690" i="4"/>
  <c r="BD690" i="4" s="1"/>
  <c r="BI690" i="4" s="1"/>
  <c r="AX690" i="4"/>
  <c r="BE690" i="4" s="1"/>
  <c r="BJ690" i="4" s="1"/>
  <c r="AF695" i="4"/>
  <c r="AJ693" i="4"/>
  <c r="E700" i="4"/>
  <c r="D701" i="4"/>
  <c r="Q700" i="4"/>
  <c r="K700" i="4"/>
  <c r="N700" i="4"/>
  <c r="W698" i="4"/>
  <c r="V698" i="4"/>
  <c r="U698" i="4"/>
  <c r="AG695" i="4"/>
  <c r="W697" i="4"/>
  <c r="V697" i="4"/>
  <c r="U697" i="4"/>
  <c r="AO692" i="4"/>
  <c r="AS692" i="4" s="1"/>
  <c r="AL694" i="4"/>
  <c r="AN694" i="4" s="1"/>
  <c r="AI694" i="4"/>
  <c r="AB696" i="4"/>
  <c r="AC696" i="4"/>
  <c r="AD696" i="4"/>
  <c r="K699" i="4"/>
  <c r="AL693" i="4"/>
  <c r="AN693" i="4" s="1"/>
  <c r="AI693" i="4"/>
  <c r="AJ694" i="4"/>
  <c r="AE695" i="4"/>
  <c r="AH693" i="4"/>
  <c r="AU686" i="2"/>
  <c r="BF684" i="2"/>
  <c r="BK684" i="2" s="1"/>
  <c r="AY683" i="2"/>
  <c r="BC683" i="2"/>
  <c r="BF683" i="2" s="1"/>
  <c r="BK683" i="2" s="1"/>
  <c r="AZ683" i="2"/>
  <c r="AH687" i="2"/>
  <c r="AJ687" i="2"/>
  <c r="AI687" i="2"/>
  <c r="Q692" i="2"/>
  <c r="K692" i="2"/>
  <c r="N692" i="2"/>
  <c r="D693" i="2"/>
  <c r="BA683" i="2"/>
  <c r="AW685" i="2"/>
  <c r="BD685" i="2" s="1"/>
  <c r="BI685" i="2" s="1"/>
  <c r="AL687" i="2"/>
  <c r="AN687" i="2" s="1"/>
  <c r="AO687" i="2" s="1"/>
  <c r="AZ684" i="2"/>
  <c r="AY684" i="2"/>
  <c r="BA684" i="2"/>
  <c r="AF689" i="2"/>
  <c r="AF688" i="2"/>
  <c r="AV685" i="2"/>
  <c r="AC690" i="2"/>
  <c r="AB690" i="2"/>
  <c r="AD690" i="2"/>
  <c r="AP686" i="2"/>
  <c r="AS686" i="2"/>
  <c r="BG684" i="2"/>
  <c r="BL684" i="2" s="1"/>
  <c r="BH684" i="2"/>
  <c r="AE688" i="2"/>
  <c r="AR686" i="2"/>
  <c r="AQ686" i="2"/>
  <c r="AA691" i="2"/>
  <c r="AG689" i="2"/>
  <c r="AX685" i="2"/>
  <c r="BE685" i="2" s="1"/>
  <c r="BJ685" i="2" s="1"/>
  <c r="AE689" i="2"/>
  <c r="AT686" i="2"/>
  <c r="AG688" i="2"/>
  <c r="AY691" i="4" l="1"/>
  <c r="AY690" i="4"/>
  <c r="BA691" i="4"/>
  <c r="AZ691" i="4"/>
  <c r="BA690" i="4"/>
  <c r="AZ690" i="4"/>
  <c r="AH695" i="4"/>
  <c r="AR692" i="4"/>
  <c r="AG696" i="4"/>
  <c r="Z700" i="4"/>
  <c r="AL695" i="4"/>
  <c r="AN695" i="4" s="1"/>
  <c r="AI695" i="4"/>
  <c r="AO694" i="4"/>
  <c r="AU694" i="4" s="1"/>
  <c r="AQ692" i="4"/>
  <c r="AK699" i="4"/>
  <c r="AM699" i="4" s="1"/>
  <c r="AA698" i="4"/>
  <c r="Z699" i="4"/>
  <c r="BG691" i="4"/>
  <c r="BL691" i="4" s="1"/>
  <c r="BF691" i="4"/>
  <c r="BK691" i="4" s="1"/>
  <c r="BH691" i="4"/>
  <c r="BH690" i="4"/>
  <c r="BF690" i="4"/>
  <c r="BK690" i="4" s="1"/>
  <c r="BG690" i="4"/>
  <c r="BL690" i="4" s="1"/>
  <c r="T699" i="4"/>
  <c r="AF696" i="4"/>
  <c r="AJ695" i="4"/>
  <c r="AP692" i="4"/>
  <c r="AT692" i="4"/>
  <c r="AA697" i="4"/>
  <c r="D702" i="4"/>
  <c r="E701" i="4"/>
  <c r="N701" i="4"/>
  <c r="Q701" i="4"/>
  <c r="K701" i="4"/>
  <c r="AO693" i="4"/>
  <c r="AU693" i="4" s="1"/>
  <c r="AE696" i="4"/>
  <c r="AU692" i="4"/>
  <c r="T700" i="4"/>
  <c r="AK700" i="4"/>
  <c r="AM700" i="4" s="1"/>
  <c r="BG683" i="2"/>
  <c r="BL683" i="2" s="1"/>
  <c r="BB683" i="2"/>
  <c r="BH683" i="2"/>
  <c r="AT687" i="2"/>
  <c r="AH688" i="2"/>
  <c r="BB684" i="2"/>
  <c r="Z692" i="2"/>
  <c r="AH689" i="2"/>
  <c r="E693" i="2"/>
  <c r="N693" i="2" s="1"/>
  <c r="T692" i="2"/>
  <c r="AK692" i="2"/>
  <c r="AM692" i="2" s="1"/>
  <c r="AJ688" i="2"/>
  <c r="AQ687" i="2"/>
  <c r="AP687" i="2"/>
  <c r="AR687" i="2"/>
  <c r="AF690" i="2"/>
  <c r="AL689" i="2"/>
  <c r="AN689" i="2" s="1"/>
  <c r="AI689" i="2"/>
  <c r="AB691" i="2"/>
  <c r="AC691" i="2"/>
  <c r="AD691" i="2"/>
  <c r="AL688" i="2"/>
  <c r="AN688" i="2" s="1"/>
  <c r="AI688" i="2"/>
  <c r="BC685" i="2"/>
  <c r="BF685" i="2" s="1"/>
  <c r="BK685" i="2" s="1"/>
  <c r="AY685" i="2"/>
  <c r="BA685" i="2"/>
  <c r="AZ685" i="2"/>
  <c r="AJ689" i="2"/>
  <c r="AG690" i="2"/>
  <c r="AU687" i="2"/>
  <c r="AS687" i="2"/>
  <c r="AV686" i="2"/>
  <c r="AW686" i="2"/>
  <c r="BD686" i="2" s="1"/>
  <c r="BI686" i="2" s="1"/>
  <c r="AX686" i="2"/>
  <c r="BE686" i="2" s="1"/>
  <c r="BJ686" i="2" s="1"/>
  <c r="AE690" i="2"/>
  <c r="BB691" i="4" l="1"/>
  <c r="BB690" i="4"/>
  <c r="AW692" i="4"/>
  <c r="BD692" i="4" s="1"/>
  <c r="BI692" i="4" s="1"/>
  <c r="AH696" i="4"/>
  <c r="AT693" i="4"/>
  <c r="AS694" i="4"/>
  <c r="E702" i="4"/>
  <c r="K702" i="4" s="1"/>
  <c r="Q702" i="4"/>
  <c r="AV692" i="4"/>
  <c r="AB698" i="4"/>
  <c r="AC698" i="4"/>
  <c r="AD698" i="4"/>
  <c r="AQ694" i="4"/>
  <c r="AS693" i="4"/>
  <c r="AR693" i="4"/>
  <c r="Z701" i="4"/>
  <c r="AX692" i="4"/>
  <c r="BE692" i="4" s="1"/>
  <c r="BJ692" i="4" s="1"/>
  <c r="W700" i="4"/>
  <c r="V700" i="4"/>
  <c r="U700" i="4"/>
  <c r="AQ693" i="4"/>
  <c r="AP693" i="4"/>
  <c r="T701" i="4"/>
  <c r="AK701" i="4"/>
  <c r="AM701" i="4" s="1"/>
  <c r="AB697" i="4"/>
  <c r="AC697" i="4"/>
  <c r="AD697" i="4"/>
  <c r="AJ696" i="4"/>
  <c r="W699" i="4"/>
  <c r="U699" i="4"/>
  <c r="V699" i="4"/>
  <c r="AR694" i="4"/>
  <c r="AT694" i="4"/>
  <c r="AL696" i="4"/>
  <c r="AN696" i="4" s="1"/>
  <c r="AI696" i="4"/>
  <c r="AP694" i="4"/>
  <c r="AO695" i="4"/>
  <c r="AP695" i="4" s="1"/>
  <c r="Q693" i="2"/>
  <c r="K693" i="2"/>
  <c r="T693" i="2" s="1"/>
  <c r="AW687" i="2"/>
  <c r="BD687" i="2" s="1"/>
  <c r="BI687" i="2" s="1"/>
  <c r="AH690" i="2"/>
  <c r="U692" i="2"/>
  <c r="W692" i="2"/>
  <c r="V692" i="2"/>
  <c r="D694" i="2"/>
  <c r="AG691" i="2"/>
  <c r="AJ690" i="2"/>
  <c r="AX687" i="2"/>
  <c r="BE687" i="2" s="1"/>
  <c r="BJ687" i="2" s="1"/>
  <c r="AF691" i="2"/>
  <c r="AO689" i="2"/>
  <c r="AT689" i="2" s="1"/>
  <c r="AL690" i="2"/>
  <c r="AN690" i="2" s="1"/>
  <c r="AI690" i="2"/>
  <c r="AO688" i="2"/>
  <c r="AR688" i="2" s="1"/>
  <c r="BC686" i="2"/>
  <c r="BF686" i="2" s="1"/>
  <c r="BK686" i="2" s="1"/>
  <c r="AY686" i="2"/>
  <c r="BA686" i="2"/>
  <c r="AZ686" i="2"/>
  <c r="AV687" i="2"/>
  <c r="BB685" i="2"/>
  <c r="AE691" i="2"/>
  <c r="BH685" i="2"/>
  <c r="BG685" i="2"/>
  <c r="BL685" i="2" s="1"/>
  <c r="AF698" i="4" l="1"/>
  <c r="AT695" i="4"/>
  <c r="AU695" i="4"/>
  <c r="AS695" i="4"/>
  <c r="AE697" i="4"/>
  <c r="AV694" i="4"/>
  <c r="AX694" i="4"/>
  <c r="BE694" i="4" s="1"/>
  <c r="BJ694" i="4" s="1"/>
  <c r="AW694" i="4"/>
  <c r="BD694" i="4" s="1"/>
  <c r="BI694" i="4" s="1"/>
  <c r="AW693" i="4"/>
  <c r="BD693" i="4" s="1"/>
  <c r="BI693" i="4" s="1"/>
  <c r="AX693" i="4"/>
  <c r="BE693" i="4" s="1"/>
  <c r="BJ693" i="4" s="1"/>
  <c r="AV693" i="4"/>
  <c r="AG698" i="4"/>
  <c r="AZ692" i="4"/>
  <c r="BC692" i="4"/>
  <c r="BA692" i="4"/>
  <c r="AY692" i="4"/>
  <c r="D703" i="4"/>
  <c r="Z702" i="4"/>
  <c r="AQ695" i="4"/>
  <c r="AO696" i="4"/>
  <c r="AU696" i="4" s="1"/>
  <c r="AG697" i="4"/>
  <c r="AI697" i="4" s="1"/>
  <c r="AA700" i="4"/>
  <c r="AE698" i="4"/>
  <c r="N702" i="4"/>
  <c r="AR695" i="4"/>
  <c r="AA699" i="4"/>
  <c r="AF697" i="4"/>
  <c r="W701" i="4"/>
  <c r="U701" i="4"/>
  <c r="V701" i="4"/>
  <c r="AH691" i="2"/>
  <c r="AL691" i="2"/>
  <c r="AN691" i="2" s="1"/>
  <c r="AO691" i="2" s="1"/>
  <c r="AP689" i="2"/>
  <c r="U693" i="2"/>
  <c r="W693" i="2"/>
  <c r="V693" i="2"/>
  <c r="AA692" i="2"/>
  <c r="AK693" i="2"/>
  <c r="AM693" i="2" s="1"/>
  <c r="AS689" i="2"/>
  <c r="E694" i="2"/>
  <c r="D695" i="2" s="1"/>
  <c r="Z693" i="2"/>
  <c r="AT688" i="2"/>
  <c r="AQ688" i="2"/>
  <c r="AU689" i="2"/>
  <c r="AP688" i="2"/>
  <c r="AU688" i="2"/>
  <c r="AX688" i="2" s="1"/>
  <c r="BE688" i="2" s="1"/>
  <c r="BJ688" i="2" s="1"/>
  <c r="AR689" i="2"/>
  <c r="AS688" i="2"/>
  <c r="AQ689" i="2"/>
  <c r="AO690" i="2"/>
  <c r="AP690" i="2" s="1"/>
  <c r="AI691" i="2"/>
  <c r="AJ691" i="2"/>
  <c r="BA687" i="2"/>
  <c r="BC687" i="2"/>
  <c r="BF687" i="2" s="1"/>
  <c r="BK687" i="2" s="1"/>
  <c r="AZ687" i="2"/>
  <c r="AY687" i="2"/>
  <c r="BB686" i="2"/>
  <c r="BH686" i="2"/>
  <c r="BG686" i="2"/>
  <c r="BL686" i="2" s="1"/>
  <c r="AH698" i="4" l="1"/>
  <c r="AP696" i="4"/>
  <c r="AR696" i="4"/>
  <c r="AX696" i="4" s="1"/>
  <c r="BE696" i="4" s="1"/>
  <c r="BJ696" i="4" s="1"/>
  <c r="AT696" i="4"/>
  <c r="AQ696" i="4"/>
  <c r="AJ697" i="4"/>
  <c r="AS696" i="4"/>
  <c r="AA701" i="4"/>
  <c r="AB700" i="4"/>
  <c r="AC700" i="4"/>
  <c r="AD700" i="4"/>
  <c r="BB692" i="4"/>
  <c r="AZ694" i="4"/>
  <c r="BC694" i="4"/>
  <c r="BA694" i="4"/>
  <c r="AY694" i="4"/>
  <c r="T702" i="4"/>
  <c r="AK702" i="4"/>
  <c r="AM702" i="4" s="1"/>
  <c r="BA693" i="4"/>
  <c r="BC693" i="4"/>
  <c r="AY693" i="4"/>
  <c r="AZ693" i="4"/>
  <c r="AL698" i="4"/>
  <c r="AN698" i="4" s="1"/>
  <c r="AI698" i="4"/>
  <c r="AJ698" i="4"/>
  <c r="BF692" i="4"/>
  <c r="BK692" i="4" s="1"/>
  <c r="BH692" i="4"/>
  <c r="BG692" i="4"/>
  <c r="BL692" i="4" s="1"/>
  <c r="AL697" i="4"/>
  <c r="AN697" i="4" s="1"/>
  <c r="AB699" i="4"/>
  <c r="AC699" i="4"/>
  <c r="AD699" i="4"/>
  <c r="AW695" i="4"/>
  <c r="BD695" i="4" s="1"/>
  <c r="BI695" i="4" s="1"/>
  <c r="AX695" i="4"/>
  <c r="BE695" i="4" s="1"/>
  <c r="BJ695" i="4" s="1"/>
  <c r="AV695" i="4"/>
  <c r="AH697" i="4"/>
  <c r="E703" i="4"/>
  <c r="D704" i="4" s="1"/>
  <c r="AP691" i="2"/>
  <c r="AV689" i="2"/>
  <c r="BC689" i="2" s="1"/>
  <c r="AX689" i="2"/>
  <c r="BE689" i="2" s="1"/>
  <c r="BJ689" i="2" s="1"/>
  <c r="E695" i="2"/>
  <c r="Q695" i="2" s="1"/>
  <c r="AV688" i="2"/>
  <c r="BC688" i="2" s="1"/>
  <c r="K694" i="2"/>
  <c r="Q694" i="2"/>
  <c r="AD692" i="2"/>
  <c r="AC692" i="2"/>
  <c r="AB692" i="2"/>
  <c r="N694" i="2"/>
  <c r="AA693" i="2"/>
  <c r="AW689" i="2"/>
  <c r="BD689" i="2" s="1"/>
  <c r="BI689" i="2" s="1"/>
  <c r="AW688" i="2"/>
  <c r="BD688" i="2" s="1"/>
  <c r="BI688" i="2" s="1"/>
  <c r="AS691" i="2"/>
  <c r="BB687" i="2"/>
  <c r="AU691" i="2"/>
  <c r="AU690" i="2"/>
  <c r="AT690" i="2"/>
  <c r="AR690" i="2"/>
  <c r="AQ690" i="2"/>
  <c r="AQ691" i="2"/>
  <c r="BH687" i="2"/>
  <c r="BG687" i="2"/>
  <c r="BL687" i="2" s="1"/>
  <c r="AR691" i="2"/>
  <c r="AT691" i="2"/>
  <c r="AS690" i="2"/>
  <c r="AV696" i="4" l="1"/>
  <c r="AW696" i="4"/>
  <c r="BD696" i="4" s="1"/>
  <c r="BI696" i="4" s="1"/>
  <c r="AE700" i="4"/>
  <c r="BB694" i="4"/>
  <c r="AG699" i="4"/>
  <c r="E704" i="4"/>
  <c r="D705" i="4" s="1"/>
  <c r="N704" i="4"/>
  <c r="Q704" i="4"/>
  <c r="K703" i="4"/>
  <c r="AE699" i="4"/>
  <c r="BG693" i="4"/>
  <c r="BL693" i="4" s="1"/>
  <c r="BF693" i="4"/>
  <c r="BK693" i="4" s="1"/>
  <c r="BH693" i="4"/>
  <c r="BH694" i="4"/>
  <c r="BF694" i="4"/>
  <c r="BK694" i="4" s="1"/>
  <c r="BG694" i="4"/>
  <c r="BL694" i="4" s="1"/>
  <c r="AF700" i="4"/>
  <c r="N703" i="4"/>
  <c r="AO698" i="4"/>
  <c r="AP698" i="4" s="1"/>
  <c r="W702" i="4"/>
  <c r="V702" i="4"/>
  <c r="U702" i="4"/>
  <c r="AB701" i="4"/>
  <c r="AC701" i="4"/>
  <c r="AD701" i="4"/>
  <c r="BC695" i="4"/>
  <c r="AY695" i="4"/>
  <c r="BA695" i="4"/>
  <c r="AZ695" i="4"/>
  <c r="AO697" i="4"/>
  <c r="AP697" i="4" s="1"/>
  <c r="Q703" i="4"/>
  <c r="AF699" i="4"/>
  <c r="BB693" i="4"/>
  <c r="AG700" i="4"/>
  <c r="BF689" i="2"/>
  <c r="BK689" i="2" s="1"/>
  <c r="K695" i="2"/>
  <c r="Z695" i="2" s="1"/>
  <c r="BF688" i="2"/>
  <c r="BK688" i="2" s="1"/>
  <c r="AY689" i="2"/>
  <c r="AG692" i="2"/>
  <c r="AY688" i="2"/>
  <c r="AZ689" i="2"/>
  <c r="T694" i="2"/>
  <c r="AK694" i="2"/>
  <c r="AM694" i="2" s="1"/>
  <c r="Z694" i="2"/>
  <c r="N695" i="2"/>
  <c r="AC693" i="2"/>
  <c r="AD693" i="2"/>
  <c r="AB693" i="2"/>
  <c r="AE692" i="2"/>
  <c r="BA688" i="2"/>
  <c r="AF692" i="2"/>
  <c r="D696" i="2"/>
  <c r="AZ688" i="2"/>
  <c r="BA689" i="2"/>
  <c r="BH689" i="2"/>
  <c r="BG689" i="2"/>
  <c r="BL689" i="2" s="1"/>
  <c r="BH688" i="2"/>
  <c r="BG688" i="2"/>
  <c r="BL688" i="2" s="1"/>
  <c r="AX691" i="2"/>
  <c r="BE691" i="2" s="1"/>
  <c r="BJ691" i="2" s="1"/>
  <c r="AV691" i="2"/>
  <c r="AW691" i="2"/>
  <c r="BD691" i="2" s="1"/>
  <c r="BI691" i="2" s="1"/>
  <c r="AX690" i="2"/>
  <c r="BE690" i="2" s="1"/>
  <c r="BJ690" i="2" s="1"/>
  <c r="AW690" i="2"/>
  <c r="BD690" i="2" s="1"/>
  <c r="BI690" i="2" s="1"/>
  <c r="AV690" i="2"/>
  <c r="AJ700" i="4" l="1"/>
  <c r="BA696" i="4"/>
  <c r="AZ696" i="4"/>
  <c r="BC696" i="4"/>
  <c r="AY696" i="4"/>
  <c r="Z703" i="4"/>
  <c r="AH700" i="4"/>
  <c r="AR698" i="4"/>
  <c r="AT698" i="4"/>
  <c r="AJ699" i="4"/>
  <c r="AS698" i="4"/>
  <c r="AS697" i="4"/>
  <c r="AQ698" i="4"/>
  <c r="BB695" i="4"/>
  <c r="AE701" i="4"/>
  <c r="AU698" i="4"/>
  <c r="E705" i="4"/>
  <c r="D706" i="4" s="1"/>
  <c r="K705" i="4"/>
  <c r="Q705" i="4"/>
  <c r="AA702" i="4"/>
  <c r="AQ697" i="4"/>
  <c r="AH699" i="4"/>
  <c r="BG695" i="4"/>
  <c r="BL695" i="4" s="1"/>
  <c r="BF695" i="4"/>
  <c r="BK695" i="4" s="1"/>
  <c r="BH695" i="4"/>
  <c r="AL699" i="4"/>
  <c r="AN699" i="4" s="1"/>
  <c r="AI699" i="4"/>
  <c r="AT697" i="4"/>
  <c r="AR697" i="4"/>
  <c r="AG701" i="4"/>
  <c r="AI700" i="4"/>
  <c r="T703" i="4"/>
  <c r="AK703" i="4"/>
  <c r="AM703" i="4" s="1"/>
  <c r="BF696" i="4"/>
  <c r="BK696" i="4" s="1"/>
  <c r="BG696" i="4"/>
  <c r="BL696" i="4" s="1"/>
  <c r="BH696" i="4"/>
  <c r="T695" i="2"/>
  <c r="W695" i="2" s="1"/>
  <c r="AU697" i="4"/>
  <c r="AF701" i="4"/>
  <c r="AL700" i="4"/>
  <c r="AN700" i="4" s="1"/>
  <c r="K704" i="4"/>
  <c r="Z704" i="4" s="1"/>
  <c r="AK695" i="2"/>
  <c r="AM695" i="2" s="1"/>
  <c r="BB689" i="2"/>
  <c r="BB688" i="2"/>
  <c r="AE693" i="2"/>
  <c r="AJ692" i="2"/>
  <c r="AG693" i="2"/>
  <c r="E696" i="2"/>
  <c r="K696" i="2" s="1"/>
  <c r="AI692" i="2"/>
  <c r="AL692" i="2"/>
  <c r="AN692" i="2" s="1"/>
  <c r="AO692" i="2" s="1"/>
  <c r="AU692" i="2" s="1"/>
  <c r="AF693" i="2"/>
  <c r="U694" i="2"/>
  <c r="W694" i="2"/>
  <c r="V694" i="2"/>
  <c r="U695" i="2"/>
  <c r="AH692" i="2"/>
  <c r="AY691" i="2"/>
  <c r="BA691" i="2"/>
  <c r="AZ691" i="2"/>
  <c r="BC691" i="2"/>
  <c r="BF691" i="2" s="1"/>
  <c r="BK691" i="2" s="1"/>
  <c r="BA690" i="2"/>
  <c r="AY690" i="2"/>
  <c r="AZ690" i="2"/>
  <c r="BC690" i="2"/>
  <c r="BF690" i="2" s="1"/>
  <c r="BK690" i="2" s="1"/>
  <c r="BB696" i="4" l="1"/>
  <c r="AV698" i="4"/>
  <c r="AX698" i="4"/>
  <c r="BE698" i="4" s="1"/>
  <c r="BJ698" i="4" s="1"/>
  <c r="AW698" i="4"/>
  <c r="BD698" i="4" s="1"/>
  <c r="BI698" i="4" s="1"/>
  <c r="V695" i="2"/>
  <c r="AJ701" i="4"/>
  <c r="AH701" i="4"/>
  <c r="E706" i="4"/>
  <c r="N706" i="4" s="1"/>
  <c r="K706" i="4"/>
  <c r="AK704" i="4"/>
  <c r="AM704" i="4" s="1"/>
  <c r="Z705" i="4"/>
  <c r="T704" i="4"/>
  <c r="AI701" i="4"/>
  <c r="BC698" i="4"/>
  <c r="W703" i="4"/>
  <c r="V703" i="4"/>
  <c r="U703" i="4"/>
  <c r="AW697" i="4"/>
  <c r="BD697" i="4" s="1"/>
  <c r="BI697" i="4" s="1"/>
  <c r="AX697" i="4"/>
  <c r="BE697" i="4" s="1"/>
  <c r="BJ697" i="4" s="1"/>
  <c r="AV697" i="4"/>
  <c r="AL701" i="4"/>
  <c r="AN701" i="4" s="1"/>
  <c r="AO700" i="4"/>
  <c r="AR700" i="4" s="1"/>
  <c r="AO699" i="4"/>
  <c r="AS699" i="4" s="1"/>
  <c r="AB702" i="4"/>
  <c r="AC702" i="4"/>
  <c r="AD702" i="4"/>
  <c r="N705" i="4"/>
  <c r="AP692" i="2"/>
  <c r="AJ693" i="2"/>
  <c r="AH693" i="2"/>
  <c r="AR692" i="2"/>
  <c r="AX692" i="2" s="1"/>
  <c r="BE692" i="2" s="1"/>
  <c r="BJ692" i="2" s="1"/>
  <c r="AQ692" i="2"/>
  <c r="AT692" i="2"/>
  <c r="AA695" i="2"/>
  <c r="AA694" i="2"/>
  <c r="N696" i="2"/>
  <c r="D697" i="2"/>
  <c r="AI693" i="2"/>
  <c r="AS692" i="2"/>
  <c r="Q696" i="2"/>
  <c r="Z696" i="2" s="1"/>
  <c r="AL693" i="2"/>
  <c r="AN693" i="2" s="1"/>
  <c r="AO693" i="2" s="1"/>
  <c r="BG691" i="2"/>
  <c r="BL691" i="2" s="1"/>
  <c r="BH691" i="2"/>
  <c r="BH690" i="2"/>
  <c r="BG690" i="2"/>
  <c r="BL690" i="2" s="1"/>
  <c r="BB690" i="2"/>
  <c r="BB691" i="2"/>
  <c r="AU693" i="2" l="1"/>
  <c r="BA698" i="4"/>
  <c r="AZ698" i="4"/>
  <c r="AY698" i="4"/>
  <c r="AQ699" i="4"/>
  <c r="AU699" i="4"/>
  <c r="AP699" i="4"/>
  <c r="AR699" i="4"/>
  <c r="AE702" i="4"/>
  <c r="T706" i="4"/>
  <c r="AK706" i="4"/>
  <c r="AM706" i="4" s="1"/>
  <c r="AT700" i="4"/>
  <c r="AP700" i="4"/>
  <c r="D707" i="4"/>
  <c r="T705" i="4"/>
  <c r="AK705" i="4"/>
  <c r="AM705" i="4" s="1"/>
  <c r="AO701" i="4"/>
  <c r="AT701" i="4" s="1"/>
  <c r="AA703" i="4"/>
  <c r="BH698" i="4"/>
  <c r="BF698" i="4"/>
  <c r="BK698" i="4" s="1"/>
  <c r="BG698" i="4"/>
  <c r="BL698" i="4" s="1"/>
  <c r="AG702" i="4"/>
  <c r="AQ700" i="4"/>
  <c r="AU700" i="4"/>
  <c r="AX700" i="4" s="1"/>
  <c r="BE700" i="4" s="1"/>
  <c r="BJ700" i="4" s="1"/>
  <c r="BA697" i="4"/>
  <c r="BC697" i="4"/>
  <c r="AY697" i="4"/>
  <c r="AZ697" i="4"/>
  <c r="Q706" i="4"/>
  <c r="Z706" i="4" s="1"/>
  <c r="AF702" i="4"/>
  <c r="AT699" i="4"/>
  <c r="AS700" i="4"/>
  <c r="W704" i="4"/>
  <c r="U704" i="4"/>
  <c r="V704" i="4"/>
  <c r="AV692" i="2"/>
  <c r="BC692" i="2" s="1"/>
  <c r="AW692" i="2"/>
  <c r="BD692" i="2" s="1"/>
  <c r="BI692" i="2" s="1"/>
  <c r="AS693" i="2"/>
  <c r="AT693" i="2"/>
  <c r="AR693" i="2"/>
  <c r="AX693" i="2" s="1"/>
  <c r="BE693" i="2" s="1"/>
  <c r="BJ693" i="2" s="1"/>
  <c r="AP693" i="2"/>
  <c r="AK696" i="2"/>
  <c r="AM696" i="2" s="1"/>
  <c r="T696" i="2"/>
  <c r="AB694" i="2"/>
  <c r="AD694" i="2"/>
  <c r="AC694" i="2"/>
  <c r="AQ693" i="2"/>
  <c r="AD695" i="2"/>
  <c r="AC695" i="2"/>
  <c r="AB695" i="2"/>
  <c r="E697" i="2"/>
  <c r="D698" i="2" s="1"/>
  <c r="BB698" i="4" l="1"/>
  <c r="AX699" i="4"/>
  <c r="BE699" i="4" s="1"/>
  <c r="BJ699" i="4" s="1"/>
  <c r="AJ702" i="4"/>
  <c r="AW699" i="4"/>
  <c r="BD699" i="4" s="1"/>
  <c r="BI699" i="4" s="1"/>
  <c r="AV699" i="4"/>
  <c r="AQ701" i="4"/>
  <c r="AP701" i="4"/>
  <c r="AU701" i="4"/>
  <c r="BH697" i="4"/>
  <c r="BG697" i="4"/>
  <c r="BL697" i="4" s="1"/>
  <c r="BF697" i="4"/>
  <c r="BK697" i="4" s="1"/>
  <c r="AH702" i="4"/>
  <c r="AR701" i="4"/>
  <c r="AS701" i="4"/>
  <c r="W705" i="4"/>
  <c r="U705" i="4"/>
  <c r="V705" i="4"/>
  <c r="AI702" i="4"/>
  <c r="D708" i="4"/>
  <c r="E707" i="4"/>
  <c r="Q707" i="4" s="1"/>
  <c r="K707" i="4"/>
  <c r="AL702" i="4"/>
  <c r="AN702" i="4" s="1"/>
  <c r="AV700" i="4"/>
  <c r="AW700" i="4"/>
  <c r="BD700" i="4" s="1"/>
  <c r="BI700" i="4" s="1"/>
  <c r="AA704" i="4"/>
  <c r="BB697" i="4"/>
  <c r="AB703" i="4"/>
  <c r="AC703" i="4"/>
  <c r="AD703" i="4"/>
  <c r="W706" i="4"/>
  <c r="U706" i="4"/>
  <c r="V706" i="4"/>
  <c r="BA692" i="2"/>
  <c r="BF692" i="2"/>
  <c r="BK692" i="2" s="1"/>
  <c r="AY692" i="2"/>
  <c r="AZ692" i="2"/>
  <c r="Q697" i="2"/>
  <c r="K697" i="2"/>
  <c r="AV693" i="2"/>
  <c r="BC693" i="2" s="1"/>
  <c r="BH693" i="2" s="1"/>
  <c r="AE694" i="2"/>
  <c r="AG695" i="2"/>
  <c r="AW693" i="2"/>
  <c r="BD693" i="2" s="1"/>
  <c r="BI693" i="2" s="1"/>
  <c r="E698" i="2"/>
  <c r="D699" i="2" s="1"/>
  <c r="W696" i="2"/>
  <c r="U696" i="2"/>
  <c r="V696" i="2"/>
  <c r="AE695" i="2"/>
  <c r="AF694" i="2"/>
  <c r="N697" i="2"/>
  <c r="AF695" i="2"/>
  <c r="AG694" i="2"/>
  <c r="BH692" i="2"/>
  <c r="BG692" i="2"/>
  <c r="BL692" i="2" s="1"/>
  <c r="AY699" i="4" l="1"/>
  <c r="BC699" i="4"/>
  <c r="BH699" i="4" s="1"/>
  <c r="AZ699" i="4"/>
  <c r="BA699" i="4"/>
  <c r="AG703" i="4"/>
  <c r="Z707" i="4"/>
  <c r="AA706" i="4"/>
  <c r="AE703" i="4"/>
  <c r="AW701" i="4"/>
  <c r="BD701" i="4" s="1"/>
  <c r="BI701" i="4" s="1"/>
  <c r="AX701" i="4"/>
  <c r="BE701" i="4" s="1"/>
  <c r="BJ701" i="4" s="1"/>
  <c r="AV701" i="4"/>
  <c r="E708" i="4"/>
  <c r="Q708" i="4" s="1"/>
  <c r="AA705" i="4"/>
  <c r="AZ700" i="4"/>
  <c r="BC700" i="4"/>
  <c r="BA700" i="4"/>
  <c r="AY700" i="4"/>
  <c r="N707" i="4"/>
  <c r="AF703" i="4"/>
  <c r="AB704" i="4"/>
  <c r="AC704" i="4"/>
  <c r="AD704" i="4"/>
  <c r="AO702" i="4"/>
  <c r="AS702" i="4" s="1"/>
  <c r="BG699" i="4"/>
  <c r="BL699" i="4" s="1"/>
  <c r="BB692" i="2"/>
  <c r="Z697" i="2"/>
  <c r="BG693" i="2"/>
  <c r="BL693" i="2" s="1"/>
  <c r="AY693" i="2"/>
  <c r="AJ694" i="2"/>
  <c r="BF693" i="2"/>
  <c r="BK693" i="2" s="1"/>
  <c r="K698" i="2"/>
  <c r="N698" i="2"/>
  <c r="AZ693" i="2"/>
  <c r="BA693" i="2"/>
  <c r="AH694" i="2"/>
  <c r="AJ695" i="2"/>
  <c r="AL694" i="2"/>
  <c r="AN694" i="2" s="1"/>
  <c r="AA696" i="2"/>
  <c r="AK697" i="2"/>
  <c r="AM697" i="2" s="1"/>
  <c r="T697" i="2"/>
  <c r="AL695" i="2"/>
  <c r="AN695" i="2" s="1"/>
  <c r="AO695" i="2" s="1"/>
  <c r="AI695" i="2"/>
  <c r="E699" i="2"/>
  <c r="D700" i="2" s="1"/>
  <c r="AI694" i="2"/>
  <c r="Q698" i="2"/>
  <c r="AH695" i="2"/>
  <c r="BF699" i="4" l="1"/>
  <c r="BK699" i="4" s="1"/>
  <c r="AJ703" i="4"/>
  <c r="BB699" i="4"/>
  <c r="AT702" i="4"/>
  <c r="AP702" i="4"/>
  <c r="AU702" i="4"/>
  <c r="AF704" i="4"/>
  <c r="AQ702" i="4"/>
  <c r="AR702" i="4"/>
  <c r="AG704" i="4"/>
  <c r="T707" i="4"/>
  <c r="AK707" i="4"/>
  <c r="AM707" i="4" s="1"/>
  <c r="BF700" i="4"/>
  <c r="BK700" i="4" s="1"/>
  <c r="BH700" i="4"/>
  <c r="BG700" i="4"/>
  <c r="BL700" i="4" s="1"/>
  <c r="AB705" i="4"/>
  <c r="AC705" i="4"/>
  <c r="AD705" i="4"/>
  <c r="N708" i="4"/>
  <c r="BA701" i="4"/>
  <c r="BC701" i="4"/>
  <c r="AZ701" i="4"/>
  <c r="AY701" i="4"/>
  <c r="AL703" i="4"/>
  <c r="AN703" i="4" s="1"/>
  <c r="AI703" i="4"/>
  <c r="AB706" i="4"/>
  <c r="AC706" i="4"/>
  <c r="AD706" i="4"/>
  <c r="AE704" i="4"/>
  <c r="BB700" i="4"/>
  <c r="K708" i="4"/>
  <c r="D709" i="4"/>
  <c r="AH703" i="4"/>
  <c r="Z698" i="2"/>
  <c r="AK698" i="2"/>
  <c r="AM698" i="2" s="1"/>
  <c r="BB693" i="2"/>
  <c r="T698" i="2"/>
  <c r="W698" i="2" s="1"/>
  <c r="AT695" i="2"/>
  <c r="AS695" i="2"/>
  <c r="E700" i="2"/>
  <c r="Q700" i="2" s="1"/>
  <c r="AR695" i="2"/>
  <c r="N699" i="2"/>
  <c r="W697" i="2"/>
  <c r="V697" i="2"/>
  <c r="U697" i="2"/>
  <c r="AU695" i="2"/>
  <c r="AP695" i="2"/>
  <c r="AQ695" i="2"/>
  <c r="K699" i="2"/>
  <c r="AB696" i="2"/>
  <c r="AC696" i="2"/>
  <c r="AD696" i="2"/>
  <c r="Q699" i="2"/>
  <c r="AO694" i="2"/>
  <c r="AP694" i="2" s="1"/>
  <c r="AW702" i="4" l="1"/>
  <c r="BD702" i="4" s="1"/>
  <c r="BI702" i="4" s="1"/>
  <c r="AX702" i="4"/>
  <c r="BE702" i="4" s="1"/>
  <c r="BJ702" i="4" s="1"/>
  <c r="AV702" i="4"/>
  <c r="BC702" i="4" s="1"/>
  <c r="AG706" i="4"/>
  <c r="AH704" i="4"/>
  <c r="AG705" i="4"/>
  <c r="BB701" i="4"/>
  <c r="AL704" i="4"/>
  <c r="AN704" i="4" s="1"/>
  <c r="AI704" i="4"/>
  <c r="T708" i="4"/>
  <c r="AK708" i="4"/>
  <c r="AM708" i="4" s="1"/>
  <c r="D710" i="4"/>
  <c r="E709" i="4"/>
  <c r="Q709" i="4"/>
  <c r="K709" i="4"/>
  <c r="N709" i="4"/>
  <c r="AJ704" i="4"/>
  <c r="W707" i="4"/>
  <c r="V707" i="4"/>
  <c r="U707" i="4"/>
  <c r="AF706" i="4"/>
  <c r="BH701" i="4"/>
  <c r="BF701" i="4"/>
  <c r="BK701" i="4" s="1"/>
  <c r="BG701" i="4"/>
  <c r="BL701" i="4" s="1"/>
  <c r="AF705" i="4"/>
  <c r="AE706" i="4"/>
  <c r="AO703" i="4"/>
  <c r="AR703" i="4" s="1"/>
  <c r="AE705" i="4"/>
  <c r="Z708" i="4"/>
  <c r="V698" i="2"/>
  <c r="U698" i="2"/>
  <c r="D701" i="2"/>
  <c r="Z699" i="2"/>
  <c r="K700" i="2"/>
  <c r="Z700" i="2" s="1"/>
  <c r="AX695" i="2"/>
  <c r="BE695" i="2" s="1"/>
  <c r="BJ695" i="2" s="1"/>
  <c r="AT694" i="2"/>
  <c r="N700" i="2"/>
  <c r="AQ694" i="2"/>
  <c r="AR694" i="2"/>
  <c r="AV695" i="2"/>
  <c r="AS694" i="2"/>
  <c r="AW695" i="2"/>
  <c r="BD695" i="2" s="1"/>
  <c r="BI695" i="2" s="1"/>
  <c r="T699" i="2"/>
  <c r="W699" i="2" s="1"/>
  <c r="AF696" i="2"/>
  <c r="AE696" i="2"/>
  <c r="AK699" i="2"/>
  <c r="AM699" i="2" s="1"/>
  <c r="AA697" i="2"/>
  <c r="E701" i="2"/>
  <c r="Q701" i="2" s="1"/>
  <c r="AU694" i="2"/>
  <c r="AG696" i="2"/>
  <c r="AY702" i="4" l="1"/>
  <c r="AZ702" i="4"/>
  <c r="BA702" i="4"/>
  <c r="AP703" i="4"/>
  <c r="AH705" i="4"/>
  <c r="AQ703" i="4"/>
  <c r="AS703" i="4"/>
  <c r="T709" i="4"/>
  <c r="AK709" i="4"/>
  <c r="AM709" i="4" s="1"/>
  <c r="E710" i="4"/>
  <c r="N710" i="4" s="1"/>
  <c r="Q710" i="4"/>
  <c r="K710" i="4"/>
  <c r="W708" i="4"/>
  <c r="U708" i="4"/>
  <c r="V708" i="4"/>
  <c r="BH702" i="4"/>
  <c r="BG702" i="4"/>
  <c r="BL702" i="4" s="1"/>
  <c r="BF702" i="4"/>
  <c r="BK702" i="4" s="1"/>
  <c r="AL705" i="4"/>
  <c r="AN705" i="4" s="1"/>
  <c r="AI705" i="4"/>
  <c r="AT703" i="4"/>
  <c r="AL706" i="4"/>
  <c r="AN706" i="4" s="1"/>
  <c r="AI706" i="4"/>
  <c r="AA707" i="4"/>
  <c r="Z709" i="4"/>
  <c r="AA698" i="2"/>
  <c r="AB698" i="2" s="1"/>
  <c r="AU703" i="4"/>
  <c r="AJ705" i="4"/>
  <c r="AJ706" i="4"/>
  <c r="AH706" i="4"/>
  <c r="AO704" i="4"/>
  <c r="AT704" i="4" s="1"/>
  <c r="AH696" i="2"/>
  <c r="U699" i="2"/>
  <c r="AK700" i="2"/>
  <c r="AM700" i="2" s="1"/>
  <c r="D702" i="2"/>
  <c r="E702" i="2" s="1"/>
  <c r="N702" i="2" s="1"/>
  <c r="V699" i="2"/>
  <c r="AY695" i="2"/>
  <c r="AW694" i="2"/>
  <c r="BD694" i="2" s="1"/>
  <c r="BI694" i="2" s="1"/>
  <c r="T700" i="2"/>
  <c r="V700" i="2" s="1"/>
  <c r="BA695" i="2"/>
  <c r="BC695" i="2"/>
  <c r="BH695" i="2" s="1"/>
  <c r="AZ695" i="2"/>
  <c r="AI696" i="2"/>
  <c r="AC697" i="2"/>
  <c r="AB697" i="2"/>
  <c r="AD697" i="2"/>
  <c r="N701" i="2"/>
  <c r="AX694" i="2"/>
  <c r="BE694" i="2" s="1"/>
  <c r="BJ694" i="2" s="1"/>
  <c r="K701" i="2"/>
  <c r="Z701" i="2" s="1"/>
  <c r="AV694" i="2"/>
  <c r="AJ696" i="2"/>
  <c r="AL696" i="2"/>
  <c r="AN696" i="2" s="1"/>
  <c r="AV703" i="4" l="1"/>
  <c r="BB702" i="4"/>
  <c r="AC698" i="2"/>
  <c r="AD698" i="2"/>
  <c r="T710" i="4"/>
  <c r="AK710" i="4"/>
  <c r="AM710" i="4" s="1"/>
  <c r="BC703" i="4"/>
  <c r="AR704" i="4"/>
  <c r="AQ704" i="4"/>
  <c r="AB707" i="4"/>
  <c r="AC707" i="4"/>
  <c r="AD707" i="4"/>
  <c r="AS704" i="4"/>
  <c r="AP704" i="4"/>
  <c r="AO705" i="4"/>
  <c r="AR705" i="4" s="1"/>
  <c r="D711" i="4"/>
  <c r="AW703" i="4"/>
  <c r="BD703" i="4" s="1"/>
  <c r="BI703" i="4" s="1"/>
  <c r="AU704" i="4"/>
  <c r="AO706" i="4"/>
  <c r="AS706" i="4" s="1"/>
  <c r="AA708" i="4"/>
  <c r="Z710" i="4"/>
  <c r="AX703" i="4"/>
  <c r="BE703" i="4" s="1"/>
  <c r="BJ703" i="4" s="1"/>
  <c r="W709" i="4"/>
  <c r="U709" i="4"/>
  <c r="V709" i="4"/>
  <c r="AA699" i="2"/>
  <c r="AB699" i="2" s="1"/>
  <c r="W700" i="2"/>
  <c r="U700" i="2"/>
  <c r="BG695" i="2"/>
  <c r="BL695" i="2" s="1"/>
  <c r="BF695" i="2"/>
  <c r="BK695" i="2" s="1"/>
  <c r="BB695" i="2"/>
  <c r="K702" i="2"/>
  <c r="AK702" i="2" s="1"/>
  <c r="AM702" i="2" s="1"/>
  <c r="Q702" i="2"/>
  <c r="AG697" i="2"/>
  <c r="AE697" i="2"/>
  <c r="AO696" i="2"/>
  <c r="AR696" i="2" s="1"/>
  <c r="AK701" i="2"/>
  <c r="AM701" i="2" s="1"/>
  <c r="T701" i="2"/>
  <c r="AF697" i="2"/>
  <c r="BC694" i="2"/>
  <c r="BF694" i="2" s="1"/>
  <c r="BK694" i="2" s="1"/>
  <c r="AZ694" i="2"/>
  <c r="BA694" i="2"/>
  <c r="AY694" i="2"/>
  <c r="D703" i="2"/>
  <c r="AE698" i="2" l="1"/>
  <c r="AG698" i="2"/>
  <c r="AF698" i="2"/>
  <c r="AE707" i="4"/>
  <c r="AU706" i="4"/>
  <c r="AT706" i="4"/>
  <c r="AC699" i="2"/>
  <c r="AR706" i="4"/>
  <c r="AQ706" i="4"/>
  <c r="AP705" i="4"/>
  <c r="E711" i="4"/>
  <c r="N711" i="4" s="1"/>
  <c r="AQ705" i="4"/>
  <c r="AZ703" i="4"/>
  <c r="AB708" i="4"/>
  <c r="AC708" i="4"/>
  <c r="AD708" i="4"/>
  <c r="BA703" i="4"/>
  <c r="AU705" i="4"/>
  <c r="AV705" i="4" s="1"/>
  <c r="AT705" i="4"/>
  <c r="AG707" i="4"/>
  <c r="AY703" i="4"/>
  <c r="W710" i="4"/>
  <c r="U710" i="4"/>
  <c r="V710" i="4"/>
  <c r="AD699" i="2"/>
  <c r="AA709" i="4"/>
  <c r="AP706" i="4"/>
  <c r="AS705" i="4"/>
  <c r="AF707" i="4"/>
  <c r="AX704" i="4"/>
  <c r="BE704" i="4" s="1"/>
  <c r="BJ704" i="4" s="1"/>
  <c r="AW704" i="4"/>
  <c r="BD704" i="4" s="1"/>
  <c r="BI704" i="4" s="1"/>
  <c r="AV704" i="4"/>
  <c r="BG703" i="4"/>
  <c r="BL703" i="4" s="1"/>
  <c r="BF703" i="4"/>
  <c r="BK703" i="4" s="1"/>
  <c r="BH703" i="4"/>
  <c r="AA700" i="2"/>
  <c r="AC700" i="2" s="1"/>
  <c r="T702" i="2"/>
  <c r="W702" i="2" s="1"/>
  <c r="Z702" i="2"/>
  <c r="AJ698" i="2"/>
  <c r="AT696" i="2"/>
  <c r="AS696" i="2"/>
  <c r="AH698" i="2"/>
  <c r="AU696" i="2"/>
  <c r="AX696" i="2" s="1"/>
  <c r="BE696" i="2" s="1"/>
  <c r="BJ696" i="2" s="1"/>
  <c r="AQ696" i="2"/>
  <c r="AP696" i="2"/>
  <c r="AH697" i="2"/>
  <c r="AJ697" i="2"/>
  <c r="AI698" i="2"/>
  <c r="E703" i="2"/>
  <c r="D704" i="2" s="1"/>
  <c r="BH694" i="2"/>
  <c r="BG694" i="2"/>
  <c r="BL694" i="2" s="1"/>
  <c r="W701" i="2"/>
  <c r="V701" i="2"/>
  <c r="U701" i="2"/>
  <c r="AL698" i="2"/>
  <c r="AN698" i="2" s="1"/>
  <c r="BB694" i="2"/>
  <c r="AL697" i="2"/>
  <c r="AN697" i="2" s="1"/>
  <c r="AI697" i="2"/>
  <c r="AV706" i="4" l="1"/>
  <c r="BC706" i="4" s="1"/>
  <c r="AJ707" i="4"/>
  <c r="V702" i="2"/>
  <c r="AE699" i="2"/>
  <c r="AG699" i="2"/>
  <c r="AF699" i="2"/>
  <c r="AW706" i="4"/>
  <c r="BD706" i="4" s="1"/>
  <c r="BI706" i="4" s="1"/>
  <c r="AD700" i="2"/>
  <c r="AB700" i="2"/>
  <c r="AX706" i="4"/>
  <c r="BE706" i="4" s="1"/>
  <c r="BJ706" i="4" s="1"/>
  <c r="AE708" i="4"/>
  <c r="BC705" i="4"/>
  <c r="BC704" i="4"/>
  <c r="AZ704" i="4"/>
  <c r="BA704" i="4"/>
  <c r="AY704" i="4"/>
  <c r="AA710" i="4"/>
  <c r="AL707" i="4"/>
  <c r="AN707" i="4" s="1"/>
  <c r="K711" i="4"/>
  <c r="AK711" i="4" s="1"/>
  <c r="AM711" i="4" s="1"/>
  <c r="AB709" i="4"/>
  <c r="AC709" i="4"/>
  <c r="AD709" i="4"/>
  <c r="AX705" i="4"/>
  <c r="BE705" i="4" s="1"/>
  <c r="BJ705" i="4" s="1"/>
  <c r="BB703" i="4"/>
  <c r="AG708" i="4"/>
  <c r="Q711" i="4"/>
  <c r="AW705" i="4"/>
  <c r="BD705" i="4" s="1"/>
  <c r="BI705" i="4" s="1"/>
  <c r="AH707" i="4"/>
  <c r="AF708" i="4"/>
  <c r="AI707" i="4"/>
  <c r="U702" i="2"/>
  <c r="AA702" i="2" s="1"/>
  <c r="AV696" i="2"/>
  <c r="BC696" i="2" s="1"/>
  <c r="AW696" i="2"/>
  <c r="BD696" i="2" s="1"/>
  <c r="BI696" i="2" s="1"/>
  <c r="AA701" i="2"/>
  <c r="AO697" i="2"/>
  <c r="AS697" i="2" s="1"/>
  <c r="Q703" i="2"/>
  <c r="E704" i="2"/>
  <c r="Q704" i="2" s="1"/>
  <c r="N703" i="2"/>
  <c r="AO698" i="2"/>
  <c r="AS698" i="2" s="1"/>
  <c r="K703" i="2"/>
  <c r="AE700" i="2" l="1"/>
  <c r="AI699" i="2"/>
  <c r="AL699" i="2"/>
  <c r="AN699" i="2" s="1"/>
  <c r="AJ699" i="2"/>
  <c r="AG700" i="2"/>
  <c r="AF700" i="2"/>
  <c r="AH699" i="2"/>
  <c r="AY706" i="4"/>
  <c r="AJ708" i="4"/>
  <c r="BA706" i="4"/>
  <c r="AZ706" i="4"/>
  <c r="AF709" i="4"/>
  <c r="Z711" i="4"/>
  <c r="AH708" i="4"/>
  <c r="AO707" i="4"/>
  <c r="AU707" i="4" s="1"/>
  <c r="AB710" i="4"/>
  <c r="AC710" i="4"/>
  <c r="AD710" i="4"/>
  <c r="AY705" i="4"/>
  <c r="BF706" i="4"/>
  <c r="BK706" i="4" s="1"/>
  <c r="BG706" i="4"/>
  <c r="BL706" i="4" s="1"/>
  <c r="BH706" i="4"/>
  <c r="AE709" i="4"/>
  <c r="AI708" i="4"/>
  <c r="BF704" i="4"/>
  <c r="BK704" i="4" s="1"/>
  <c r="BH704" i="4"/>
  <c r="BG704" i="4"/>
  <c r="BL704" i="4" s="1"/>
  <c r="BH705" i="4"/>
  <c r="BG705" i="4"/>
  <c r="BL705" i="4" s="1"/>
  <c r="BF705" i="4"/>
  <c r="BK705" i="4" s="1"/>
  <c r="AL708" i="4"/>
  <c r="AN708" i="4" s="1"/>
  <c r="BB704" i="4"/>
  <c r="BA705" i="4"/>
  <c r="AG709" i="4"/>
  <c r="T711" i="4"/>
  <c r="AZ705" i="4"/>
  <c r="BA696" i="2"/>
  <c r="AY696" i="2"/>
  <c r="BF696" i="2"/>
  <c r="BK696" i="2" s="1"/>
  <c r="AZ696" i="2"/>
  <c r="D705" i="2"/>
  <c r="AQ698" i="2"/>
  <c r="AR698" i="2"/>
  <c r="AQ697" i="2"/>
  <c r="AT698" i="2"/>
  <c r="AP698" i="2"/>
  <c r="Z703" i="2"/>
  <c r="AU698" i="2"/>
  <c r="T703" i="2"/>
  <c r="AK703" i="2"/>
  <c r="AM703" i="2" s="1"/>
  <c r="AO699" i="2"/>
  <c r="AQ699" i="2" s="1"/>
  <c r="AU697" i="2"/>
  <c r="BH696" i="2"/>
  <c r="BG696" i="2"/>
  <c r="BL696" i="2" s="1"/>
  <c r="N704" i="2"/>
  <c r="AI700" i="2"/>
  <c r="AP697" i="2"/>
  <c r="AC701" i="2"/>
  <c r="AB701" i="2"/>
  <c r="AD701" i="2"/>
  <c r="E705" i="2"/>
  <c r="D706" i="2" s="1"/>
  <c r="AJ700" i="2"/>
  <c r="K704" i="2"/>
  <c r="Z704" i="2" s="1"/>
  <c r="AC702" i="2"/>
  <c r="AB702" i="2"/>
  <c r="AD702" i="2"/>
  <c r="AR697" i="2"/>
  <c r="AT697" i="2"/>
  <c r="AH700" i="2" l="1"/>
  <c r="AL700" i="2"/>
  <c r="AN700" i="2" s="1"/>
  <c r="AH709" i="4"/>
  <c r="BB706" i="4"/>
  <c r="AQ707" i="4"/>
  <c r="AT707" i="4"/>
  <c r="AG710" i="4"/>
  <c r="AP707" i="4"/>
  <c r="AS707" i="4"/>
  <c r="AF710" i="4"/>
  <c r="AR707" i="4"/>
  <c r="AE710" i="4"/>
  <c r="W711" i="4"/>
  <c r="V711" i="4"/>
  <c r="U711" i="4"/>
  <c r="AO708" i="4"/>
  <c r="AT708" i="4" s="1"/>
  <c r="AL709" i="4"/>
  <c r="AN709" i="4" s="1"/>
  <c r="AI709" i="4"/>
  <c r="BB705" i="4"/>
  <c r="AJ709" i="4"/>
  <c r="AX698" i="2"/>
  <c r="BE698" i="2" s="1"/>
  <c r="BJ698" i="2" s="1"/>
  <c r="BB696" i="2"/>
  <c r="K705" i="2"/>
  <c r="AW698" i="2"/>
  <c r="BD698" i="2" s="1"/>
  <c r="BI698" i="2" s="1"/>
  <c r="AV698" i="2"/>
  <c r="Q705" i="2"/>
  <c r="N705" i="2"/>
  <c r="AU699" i="2"/>
  <c r="AP699" i="2"/>
  <c r="AT699" i="2"/>
  <c r="AR699" i="2"/>
  <c r="AG701" i="2"/>
  <c r="AS699" i="2"/>
  <c r="AE702" i="2"/>
  <c r="AE701" i="2"/>
  <c r="AO700" i="2"/>
  <c r="AQ700" i="2" s="1"/>
  <c r="AF702" i="2"/>
  <c r="AV697" i="2"/>
  <c r="AX697" i="2"/>
  <c r="BE697" i="2" s="1"/>
  <c r="BJ697" i="2" s="1"/>
  <c r="AW697" i="2"/>
  <c r="BD697" i="2" s="1"/>
  <c r="BI697" i="2" s="1"/>
  <c r="AF701" i="2"/>
  <c r="AK704" i="2"/>
  <c r="AM704" i="2" s="1"/>
  <c r="T704" i="2"/>
  <c r="AG702" i="2"/>
  <c r="E706" i="2"/>
  <c r="D707" i="2" s="1"/>
  <c r="Q706" i="2"/>
  <c r="U703" i="2"/>
  <c r="W703" i="2"/>
  <c r="V703" i="2"/>
  <c r="AW707" i="4" l="1"/>
  <c r="BD707" i="4" s="1"/>
  <c r="BI707" i="4" s="1"/>
  <c r="AK705" i="2"/>
  <c r="AM705" i="2" s="1"/>
  <c r="AU708" i="4"/>
  <c r="AR708" i="4"/>
  <c r="AV707" i="4"/>
  <c r="BC707" i="4" s="1"/>
  <c r="AH710" i="4"/>
  <c r="AX707" i="4"/>
  <c r="BE707" i="4" s="1"/>
  <c r="BJ707" i="4" s="1"/>
  <c r="AP708" i="4"/>
  <c r="AQ708" i="4"/>
  <c r="AS708" i="4"/>
  <c r="AO709" i="4"/>
  <c r="AS709" i="4" s="1"/>
  <c r="AA711" i="4"/>
  <c r="AL710" i="4"/>
  <c r="AN710" i="4" s="1"/>
  <c r="AI710" i="4"/>
  <c r="AJ710" i="4"/>
  <c r="Z705" i="2"/>
  <c r="BA698" i="2"/>
  <c r="AY698" i="2"/>
  <c r="BC698" i="2"/>
  <c r="BF698" i="2" s="1"/>
  <c r="BK698" i="2" s="1"/>
  <c r="AZ698" i="2"/>
  <c r="AW699" i="2"/>
  <c r="BD699" i="2" s="1"/>
  <c r="BI699" i="2" s="1"/>
  <c r="AV699" i="2"/>
  <c r="BC699" i="2" s="1"/>
  <c r="T705" i="2"/>
  <c r="U705" i="2" s="1"/>
  <c r="AX699" i="2"/>
  <c r="BE699" i="2" s="1"/>
  <c r="BJ699" i="2" s="1"/>
  <c r="K706" i="2"/>
  <c r="Z706" i="2" s="1"/>
  <c r="AH701" i="2"/>
  <c r="AJ702" i="2"/>
  <c r="AL702" i="2"/>
  <c r="AN702" i="2" s="1"/>
  <c r="AH702" i="2"/>
  <c r="AI702" i="2"/>
  <c r="AS700" i="2"/>
  <c r="AP700" i="2"/>
  <c r="AT700" i="2"/>
  <c r="AU700" i="2"/>
  <c r="AR700" i="2"/>
  <c r="V704" i="2"/>
  <c r="W704" i="2"/>
  <c r="U704" i="2"/>
  <c r="AL701" i="2"/>
  <c r="AN701" i="2" s="1"/>
  <c r="AI701" i="2"/>
  <c r="AA703" i="2"/>
  <c r="E707" i="2"/>
  <c r="D708" i="2" s="1"/>
  <c r="BC697" i="2"/>
  <c r="BF697" i="2" s="1"/>
  <c r="BK697" i="2" s="1"/>
  <c r="BA697" i="2"/>
  <c r="AY697" i="2"/>
  <c r="AZ697" i="2"/>
  <c r="N706" i="2"/>
  <c r="AJ701" i="2"/>
  <c r="AX708" i="4" l="1"/>
  <c r="BE708" i="4" s="1"/>
  <c r="BJ708" i="4" s="1"/>
  <c r="AV708" i="4"/>
  <c r="AW708" i="4"/>
  <c r="BD708" i="4" s="1"/>
  <c r="BI708" i="4" s="1"/>
  <c r="BG698" i="2"/>
  <c r="BL698" i="2" s="1"/>
  <c r="BA707" i="4"/>
  <c r="AZ707" i="4"/>
  <c r="AY707" i="4"/>
  <c r="AT709" i="4"/>
  <c r="AU709" i="4"/>
  <c r="AQ709" i="4"/>
  <c r="AP709" i="4"/>
  <c r="AR709" i="4"/>
  <c r="BH707" i="4"/>
  <c r="BG707" i="4"/>
  <c r="BL707" i="4" s="1"/>
  <c r="BF707" i="4"/>
  <c r="BK707" i="4" s="1"/>
  <c r="BC708" i="4"/>
  <c r="AO710" i="4"/>
  <c r="AT710" i="4" s="1"/>
  <c r="AB711" i="4"/>
  <c r="AC711" i="4"/>
  <c r="AD711" i="4"/>
  <c r="BH698" i="2"/>
  <c r="BB698" i="2"/>
  <c r="V705" i="2"/>
  <c r="BF699" i="2"/>
  <c r="BK699" i="2" s="1"/>
  <c r="BA699" i="2"/>
  <c r="AY699" i="2"/>
  <c r="W705" i="2"/>
  <c r="AW700" i="2"/>
  <c r="BD700" i="2" s="1"/>
  <c r="BI700" i="2" s="1"/>
  <c r="AZ699" i="2"/>
  <c r="AX700" i="2"/>
  <c r="BE700" i="2" s="1"/>
  <c r="BJ700" i="2" s="1"/>
  <c r="K707" i="2"/>
  <c r="Q707" i="2"/>
  <c r="AO702" i="2"/>
  <c r="AP702" i="2" s="1"/>
  <c r="AV700" i="2"/>
  <c r="BC700" i="2" s="1"/>
  <c r="BB697" i="2"/>
  <c r="E708" i="2"/>
  <c r="Q708" i="2" s="1"/>
  <c r="BH699" i="2"/>
  <c r="BG699" i="2"/>
  <c r="BL699" i="2" s="1"/>
  <c r="AA705" i="2"/>
  <c r="BG697" i="2"/>
  <c r="BL697" i="2" s="1"/>
  <c r="BH697" i="2"/>
  <c r="AO701" i="2"/>
  <c r="AS701" i="2" s="1"/>
  <c r="T706" i="2"/>
  <c r="AK706" i="2"/>
  <c r="AM706" i="2" s="1"/>
  <c r="N707" i="2"/>
  <c r="AC703" i="2"/>
  <c r="AB703" i="2"/>
  <c r="AD703" i="2"/>
  <c r="AA704" i="2"/>
  <c r="AY708" i="4" l="1"/>
  <c r="BA708" i="4"/>
  <c r="AZ708" i="4"/>
  <c r="BB707" i="4"/>
  <c r="AV709" i="4"/>
  <c r="AX709" i="4"/>
  <c r="BE709" i="4" s="1"/>
  <c r="BJ709" i="4" s="1"/>
  <c r="AS710" i="4"/>
  <c r="AW709" i="4"/>
  <c r="BD709" i="4" s="1"/>
  <c r="BI709" i="4" s="1"/>
  <c r="AG711" i="4"/>
  <c r="AR710" i="4"/>
  <c r="AP710" i="4"/>
  <c r="AE711" i="4"/>
  <c r="BG708" i="4"/>
  <c r="BL708" i="4" s="1"/>
  <c r="BH708" i="4"/>
  <c r="BF708" i="4"/>
  <c r="BK708" i="4" s="1"/>
  <c r="AQ710" i="4"/>
  <c r="AF711" i="4"/>
  <c r="AU710" i="4"/>
  <c r="BB708" i="4"/>
  <c r="BB699" i="2"/>
  <c r="BA700" i="2"/>
  <c r="D709" i="2"/>
  <c r="BG700" i="2"/>
  <c r="BL700" i="2" s="1"/>
  <c r="BF700" i="2"/>
  <c r="BK700" i="2" s="1"/>
  <c r="Z707" i="2"/>
  <c r="AT702" i="2"/>
  <c r="AS702" i="2"/>
  <c r="AU702" i="2"/>
  <c r="BH700" i="2"/>
  <c r="AR702" i="2"/>
  <c r="AQ702" i="2"/>
  <c r="AZ700" i="2"/>
  <c r="AY700" i="2"/>
  <c r="AF703" i="2"/>
  <c r="AU701" i="2"/>
  <c r="V706" i="2"/>
  <c r="U706" i="2"/>
  <c r="W706" i="2"/>
  <c r="AB705" i="2"/>
  <c r="AC705" i="2"/>
  <c r="AD705" i="2"/>
  <c r="AT701" i="2"/>
  <c r="AK707" i="2"/>
  <c r="AM707" i="2" s="1"/>
  <c r="T707" i="2"/>
  <c r="AG703" i="2"/>
  <c r="AQ701" i="2"/>
  <c r="N708" i="2"/>
  <c r="E709" i="2"/>
  <c r="N709" i="2" s="1"/>
  <c r="AB704" i="2"/>
  <c r="AC704" i="2"/>
  <c r="AD704" i="2"/>
  <c r="AE703" i="2"/>
  <c r="AR701" i="2"/>
  <c r="AP701" i="2"/>
  <c r="K708" i="2"/>
  <c r="Z708" i="2" s="1"/>
  <c r="BA709" i="4" l="1"/>
  <c r="AZ709" i="4"/>
  <c r="BC709" i="4"/>
  <c r="BH709" i="4" s="1"/>
  <c r="AY709" i="4"/>
  <c r="AW710" i="4"/>
  <c r="BD710" i="4" s="1"/>
  <c r="BI710" i="4" s="1"/>
  <c r="AJ711" i="4"/>
  <c r="AH711" i="4"/>
  <c r="AX710" i="4"/>
  <c r="BE710" i="4" s="1"/>
  <c r="BJ710" i="4" s="1"/>
  <c r="AV710" i="4"/>
  <c r="AL711" i="4"/>
  <c r="AN711" i="4" s="1"/>
  <c r="AI711" i="4"/>
  <c r="Q709" i="2"/>
  <c r="BB700" i="2"/>
  <c r="AV702" i="2"/>
  <c r="AH703" i="2"/>
  <c r="AX702" i="2"/>
  <c r="BE702" i="2" s="1"/>
  <c r="BJ702" i="2" s="1"/>
  <c r="AG704" i="2"/>
  <c r="AW702" i="2"/>
  <c r="BD702" i="2" s="1"/>
  <c r="BI702" i="2" s="1"/>
  <c r="AJ703" i="2"/>
  <c r="AE705" i="2"/>
  <c r="AF704" i="2"/>
  <c r="D710" i="2"/>
  <c r="T708" i="2"/>
  <c r="AK708" i="2"/>
  <c r="AM708" i="2" s="1"/>
  <c r="U707" i="2"/>
  <c r="W707" i="2"/>
  <c r="V707" i="2"/>
  <c r="AG705" i="2"/>
  <c r="AI705" i="2" s="1"/>
  <c r="AA706" i="2"/>
  <c r="BC702" i="2"/>
  <c r="BF702" i="2" s="1"/>
  <c r="BK702" i="2" s="1"/>
  <c r="AV701" i="2"/>
  <c r="AX701" i="2"/>
  <c r="BE701" i="2" s="1"/>
  <c r="BJ701" i="2" s="1"/>
  <c r="AE704" i="2"/>
  <c r="AL703" i="2"/>
  <c r="AN703" i="2" s="1"/>
  <c r="AI703" i="2"/>
  <c r="K709" i="2"/>
  <c r="AK709" i="2" s="1"/>
  <c r="AM709" i="2" s="1"/>
  <c r="AW701" i="2"/>
  <c r="BD701" i="2" s="1"/>
  <c r="BI701" i="2" s="1"/>
  <c r="AF705" i="2"/>
  <c r="BB709" i="4" l="1"/>
  <c r="BG709" i="4"/>
  <c r="BL709" i="4" s="1"/>
  <c r="BF709" i="4"/>
  <c r="BK709" i="4" s="1"/>
  <c r="AO711" i="4"/>
  <c r="AP711" i="4" s="1"/>
  <c r="BA710" i="4"/>
  <c r="AZ710" i="4"/>
  <c r="BC710" i="4"/>
  <c r="AY710" i="4"/>
  <c r="AH704" i="2"/>
  <c r="AJ705" i="2"/>
  <c r="AY702" i="2"/>
  <c r="AZ702" i="2"/>
  <c r="BA702" i="2"/>
  <c r="AC706" i="2"/>
  <c r="AB706" i="2"/>
  <c r="AD706" i="2"/>
  <c r="AH705" i="2"/>
  <c r="AL705" i="2"/>
  <c r="AN705" i="2" s="1"/>
  <c r="E710" i="2"/>
  <c r="N710" i="2" s="1"/>
  <c r="V708" i="2"/>
  <c r="U708" i="2"/>
  <c r="W708" i="2"/>
  <c r="BC701" i="2"/>
  <c r="BF701" i="2" s="1"/>
  <c r="BK701" i="2" s="1"/>
  <c r="BA701" i="2"/>
  <c r="AZ701" i="2"/>
  <c r="AY701" i="2"/>
  <c r="Z709" i="2"/>
  <c r="AA707" i="2"/>
  <c r="AJ704" i="2"/>
  <c r="AL704" i="2"/>
  <c r="AN704" i="2" s="1"/>
  <c r="AI704" i="2"/>
  <c r="AO703" i="2"/>
  <c r="AQ703" i="2" s="1"/>
  <c r="BG702" i="2"/>
  <c r="BL702" i="2" s="1"/>
  <c r="BH702" i="2"/>
  <c r="T709" i="2"/>
  <c r="BB710" i="4" l="1"/>
  <c r="AR711" i="4"/>
  <c r="AU711" i="4"/>
  <c r="AS711" i="4"/>
  <c r="AQ711" i="4"/>
  <c r="AT711" i="4"/>
  <c r="BH710" i="4"/>
  <c r="BG710" i="4"/>
  <c r="BL710" i="4" s="1"/>
  <c r="BF710" i="4"/>
  <c r="BK710" i="4" s="1"/>
  <c r="BB702" i="2"/>
  <c r="AG706" i="2"/>
  <c r="AT703" i="2"/>
  <c r="AU703" i="2"/>
  <c r="AS703" i="2"/>
  <c r="AR703" i="2"/>
  <c r="AP703" i="2"/>
  <c r="AO704" i="2"/>
  <c r="AU704" i="2" s="1"/>
  <c r="BG701" i="2"/>
  <c r="BL701" i="2" s="1"/>
  <c r="BH701" i="2"/>
  <c r="K710" i="2"/>
  <c r="AK710" i="2" s="1"/>
  <c r="AM710" i="2" s="1"/>
  <c r="AC707" i="2"/>
  <c r="AB707" i="2"/>
  <c r="AD707" i="2"/>
  <c r="BB701" i="2"/>
  <c r="Q710" i="2"/>
  <c r="AO705" i="2"/>
  <c r="AP705" i="2" s="1"/>
  <c r="AE706" i="2"/>
  <c r="V709" i="2"/>
  <c r="U709" i="2"/>
  <c r="W709" i="2"/>
  <c r="AA708" i="2"/>
  <c r="D711" i="2"/>
  <c r="AF706" i="2"/>
  <c r="AH706" i="2" s="1"/>
  <c r="AV711" i="4" l="1"/>
  <c r="AW711" i="4"/>
  <c r="BD711" i="4" s="1"/>
  <c r="BI711" i="4" s="1"/>
  <c r="AX711" i="4"/>
  <c r="BE711" i="4" s="1"/>
  <c r="BJ711" i="4" s="1"/>
  <c r="J60" i="4"/>
  <c r="I62" i="4"/>
  <c r="I60" i="4"/>
  <c r="I61" i="4"/>
  <c r="AZ711" i="4"/>
  <c r="BC711" i="4"/>
  <c r="AY711" i="4"/>
  <c r="BA711" i="4"/>
  <c r="AX703" i="2"/>
  <c r="BE703" i="2" s="1"/>
  <c r="BJ703" i="2" s="1"/>
  <c r="AW703" i="2"/>
  <c r="BD703" i="2" s="1"/>
  <c r="BI703" i="2" s="1"/>
  <c r="AQ705" i="2"/>
  <c r="AT704" i="2"/>
  <c r="Z710" i="2"/>
  <c r="AG707" i="2"/>
  <c r="AU705" i="2"/>
  <c r="AS705" i="2"/>
  <c r="AS704" i="2"/>
  <c r="AR705" i="2"/>
  <c r="AV703" i="2"/>
  <c r="AT705" i="2"/>
  <c r="AR704" i="2"/>
  <c r="AX704" i="2" s="1"/>
  <c r="BE704" i="2" s="1"/>
  <c r="BJ704" i="2" s="1"/>
  <c r="AP704" i="2"/>
  <c r="AQ704" i="2"/>
  <c r="AJ706" i="2"/>
  <c r="AL706" i="2"/>
  <c r="AN706" i="2" s="1"/>
  <c r="AI706" i="2"/>
  <c r="T710" i="2"/>
  <c r="E711" i="2"/>
  <c r="Q711" i="2" s="1"/>
  <c r="AA709" i="2"/>
  <c r="AE707" i="2"/>
  <c r="AC708" i="2"/>
  <c r="AB708" i="2"/>
  <c r="AD708" i="2"/>
  <c r="AF707" i="2"/>
  <c r="BH711" i="4" l="1"/>
  <c r="BG711" i="4"/>
  <c r="BL711" i="4" s="1"/>
  <c r="BF711" i="4"/>
  <c r="BK711" i="4" s="1"/>
  <c r="BB711" i="4"/>
  <c r="AZ703" i="2"/>
  <c r="BC703" i="2"/>
  <c r="BF703" i="2" s="1"/>
  <c r="BK703" i="2" s="1"/>
  <c r="AY703" i="2"/>
  <c r="AX705" i="2"/>
  <c r="BE705" i="2" s="1"/>
  <c r="BJ705" i="2" s="1"/>
  <c r="AV705" i="2"/>
  <c r="BC705" i="2" s="1"/>
  <c r="AW705" i="2"/>
  <c r="BD705" i="2" s="1"/>
  <c r="BI705" i="2" s="1"/>
  <c r="K711" i="2"/>
  <c r="Z711" i="2" s="1"/>
  <c r="N711" i="2"/>
  <c r="AV704" i="2"/>
  <c r="AW704" i="2"/>
  <c r="BD704" i="2" s="1"/>
  <c r="BI704" i="2" s="1"/>
  <c r="BA703" i="2"/>
  <c r="AJ707" i="2"/>
  <c r="AE708" i="2"/>
  <c r="AF708" i="2"/>
  <c r="V710" i="2"/>
  <c r="U710" i="2"/>
  <c r="W710" i="2"/>
  <c r="AO706" i="2"/>
  <c r="AQ706" i="2" s="1"/>
  <c r="AL707" i="2"/>
  <c r="AN707" i="2" s="1"/>
  <c r="AI707" i="2"/>
  <c r="AG708" i="2"/>
  <c r="AB709" i="2"/>
  <c r="AC709" i="2"/>
  <c r="AD709" i="2"/>
  <c r="AH707" i="2"/>
  <c r="BH703" i="2" l="1"/>
  <c r="BG703" i="2"/>
  <c r="BL703" i="2" s="1"/>
  <c r="G60" i="4"/>
  <c r="G61" i="4"/>
  <c r="G62" i="4"/>
  <c r="E61" i="4"/>
  <c r="E50" i="1" s="1"/>
  <c r="K50" i="1" s="1"/>
  <c r="E62" i="4"/>
  <c r="F50" i="1" s="1"/>
  <c r="L50" i="1" s="1"/>
  <c r="E60" i="4"/>
  <c r="G50" i="1" s="1"/>
  <c r="BB703" i="2"/>
  <c r="BF705" i="2"/>
  <c r="BK705" i="2" s="1"/>
  <c r="AK711" i="2"/>
  <c r="AM711" i="2" s="1"/>
  <c r="AY705" i="2"/>
  <c r="AZ705" i="2"/>
  <c r="T711" i="2"/>
  <c r="V711" i="2" s="1"/>
  <c r="BA705" i="2"/>
  <c r="AY704" i="2"/>
  <c r="AZ704" i="2"/>
  <c r="BC704" i="2"/>
  <c r="BA704" i="2"/>
  <c r="AT706" i="2"/>
  <c r="AR706" i="2"/>
  <c r="AJ708" i="2"/>
  <c r="AE709" i="2"/>
  <c r="AP706" i="2"/>
  <c r="AH708" i="2"/>
  <c r="AI708" i="2"/>
  <c r="AU706" i="2"/>
  <c r="AL708" i="2"/>
  <c r="AN708" i="2" s="1"/>
  <c r="AG709" i="2"/>
  <c r="AF709" i="2"/>
  <c r="AO707" i="2"/>
  <c r="AR707" i="2" s="1"/>
  <c r="AS706" i="2"/>
  <c r="AA710" i="2"/>
  <c r="U711" i="2"/>
  <c r="BG705" i="2"/>
  <c r="BL705" i="2" s="1"/>
  <c r="BH705" i="2"/>
  <c r="BB705" i="2" l="1"/>
  <c r="W711" i="2"/>
  <c r="BH704" i="2"/>
  <c r="BF704" i="2"/>
  <c r="BK704" i="2" s="1"/>
  <c r="BB704" i="2"/>
  <c r="BG704" i="2"/>
  <c r="BL704" i="2" s="1"/>
  <c r="AJ709" i="2"/>
  <c r="AS707" i="2"/>
  <c r="AU707" i="2"/>
  <c r="AT707" i="2"/>
  <c r="AQ707" i="2"/>
  <c r="AV706" i="2"/>
  <c r="BC706" i="2" s="1"/>
  <c r="AH709" i="2"/>
  <c r="AX706" i="2"/>
  <c r="BE706" i="2" s="1"/>
  <c r="BJ706" i="2" s="1"/>
  <c r="AW706" i="2"/>
  <c r="BD706" i="2" s="1"/>
  <c r="BI706" i="2" s="1"/>
  <c r="AO708" i="2"/>
  <c r="AT708" i="2" s="1"/>
  <c r="AX707" i="2"/>
  <c r="BE707" i="2" s="1"/>
  <c r="BJ707" i="2" s="1"/>
  <c r="AI709" i="2"/>
  <c r="AA711" i="2"/>
  <c r="AC710" i="2"/>
  <c r="AB710" i="2"/>
  <c r="AD710" i="2"/>
  <c r="AP707" i="2"/>
  <c r="AL709" i="2"/>
  <c r="AN709" i="2" s="1"/>
  <c r="BF706" i="2" l="1"/>
  <c r="BK706" i="2" s="1"/>
  <c r="AV707" i="2"/>
  <c r="BC707" i="2" s="1"/>
  <c r="AG710" i="2"/>
  <c r="AW707" i="2"/>
  <c r="BD707" i="2" s="1"/>
  <c r="BI707" i="2" s="1"/>
  <c r="BA706" i="2"/>
  <c r="AY706" i="2"/>
  <c r="AP708" i="2"/>
  <c r="AU708" i="2"/>
  <c r="AS708" i="2"/>
  <c r="AZ706" i="2"/>
  <c r="AR708" i="2"/>
  <c r="AQ708" i="2"/>
  <c r="AE710" i="2"/>
  <c r="AO709" i="2"/>
  <c r="AU709" i="2" s="1"/>
  <c r="BH706" i="2"/>
  <c r="BG706" i="2"/>
  <c r="BL706" i="2" s="1"/>
  <c r="AF710" i="2"/>
  <c r="AJ710" i="2" s="1"/>
  <c r="AC711" i="2"/>
  <c r="AB711" i="2"/>
  <c r="AD711" i="2"/>
  <c r="BF707" i="2" l="1"/>
  <c r="BK707" i="2" s="1"/>
  <c r="BA707" i="2"/>
  <c r="AZ707" i="2"/>
  <c r="BB706" i="2"/>
  <c r="AE711" i="2"/>
  <c r="AY707" i="2"/>
  <c r="AV708" i="2"/>
  <c r="BC708" i="2" s="1"/>
  <c r="AT709" i="2"/>
  <c r="AW708" i="2"/>
  <c r="BD708" i="2" s="1"/>
  <c r="BI708" i="2" s="1"/>
  <c r="AP709" i="2"/>
  <c r="AX708" i="2"/>
  <c r="BE708" i="2" s="1"/>
  <c r="BJ708" i="2" s="1"/>
  <c r="AH710" i="2"/>
  <c r="AR709" i="2"/>
  <c r="AX709" i="2" s="1"/>
  <c r="BE709" i="2" s="1"/>
  <c r="BJ709" i="2" s="1"/>
  <c r="AS709" i="2"/>
  <c r="AF711" i="2"/>
  <c r="AL710" i="2"/>
  <c r="AN710" i="2" s="1"/>
  <c r="AI710" i="2"/>
  <c r="AG711" i="2"/>
  <c r="AQ709" i="2"/>
  <c r="BG707" i="2"/>
  <c r="BL707" i="2" s="1"/>
  <c r="BH707" i="2"/>
  <c r="BF708" i="2" l="1"/>
  <c r="BK708" i="2" s="1"/>
  <c r="AI711" i="2"/>
  <c r="BB707" i="2"/>
  <c r="AJ711" i="2"/>
  <c r="AY708" i="2"/>
  <c r="AW709" i="2"/>
  <c r="BD709" i="2" s="1"/>
  <c r="BI709" i="2" s="1"/>
  <c r="AV709" i="2"/>
  <c r="AZ708" i="2"/>
  <c r="AH711" i="2"/>
  <c r="BA708" i="2"/>
  <c r="AO710" i="2"/>
  <c r="AQ710" i="2" s="1"/>
  <c r="AL711" i="2"/>
  <c r="AN711" i="2" s="1"/>
  <c r="BG708" i="2"/>
  <c r="BL708" i="2" s="1"/>
  <c r="BH708" i="2"/>
  <c r="AZ709" i="2" l="1"/>
  <c r="AP710" i="2"/>
  <c r="BA709" i="2"/>
  <c r="BC709" i="2"/>
  <c r="BF709" i="2" s="1"/>
  <c r="BK709" i="2" s="1"/>
  <c r="AY709" i="2"/>
  <c r="AT710" i="2"/>
  <c r="AS710" i="2"/>
  <c r="AU710" i="2"/>
  <c r="BB708" i="2"/>
  <c r="AR710" i="2"/>
  <c r="AO711" i="2"/>
  <c r="AU711" i="2" s="1"/>
  <c r="BB709" i="2" l="1"/>
  <c r="BG709" i="2"/>
  <c r="BL709" i="2" s="1"/>
  <c r="BH709" i="2"/>
  <c r="AV710" i="2"/>
  <c r="BC710" i="2" s="1"/>
  <c r="AT711" i="2"/>
  <c r="AR711" i="2"/>
  <c r="AX711" i="2" s="1"/>
  <c r="BE711" i="2" s="1"/>
  <c r="BJ711" i="2" s="1"/>
  <c r="AX710" i="2"/>
  <c r="BE710" i="2" s="1"/>
  <c r="BJ710" i="2" s="1"/>
  <c r="AW710" i="2"/>
  <c r="BD710" i="2" s="1"/>
  <c r="BI710" i="2" s="1"/>
  <c r="AS711" i="2"/>
  <c r="AQ711" i="2"/>
  <c r="AP711" i="2"/>
  <c r="I62" i="2" l="1"/>
  <c r="J60" i="2"/>
  <c r="I60" i="2"/>
  <c r="I61" i="2"/>
  <c r="AW711" i="2"/>
  <c r="BD711" i="2" s="1"/>
  <c r="BI711" i="2" s="1"/>
  <c r="BF710" i="2"/>
  <c r="BK710" i="2" s="1"/>
  <c r="AV711" i="2"/>
  <c r="BC711" i="2" s="1"/>
  <c r="BH711" i="2" s="1"/>
  <c r="AZ710" i="2"/>
  <c r="AY710" i="2"/>
  <c r="BA710" i="2"/>
  <c r="BH710" i="2"/>
  <c r="BG710" i="2"/>
  <c r="BL710" i="2" s="1"/>
  <c r="BB710" i="2" l="1"/>
  <c r="AY711" i="2"/>
  <c r="BA711" i="2"/>
  <c r="AZ711" i="2"/>
  <c r="BF711" i="2"/>
  <c r="BK711" i="2" s="1"/>
  <c r="G62" i="2" s="1"/>
  <c r="BG711" i="2"/>
  <c r="BL711" i="2" s="1"/>
  <c r="E61" i="2" s="1"/>
  <c r="E49" i="1" s="1"/>
  <c r="K49" i="1" s="1"/>
  <c r="E60" i="2" l="1"/>
  <c r="G49" i="1" s="1"/>
  <c r="E62" i="2"/>
  <c r="F49" i="1" s="1"/>
  <c r="L49" i="1" s="1"/>
  <c r="G60" i="2"/>
  <c r="G61" i="2"/>
  <c r="BB711" i="2"/>
</calcChain>
</file>

<file path=xl/sharedStrings.xml><?xml version="1.0" encoding="utf-8"?>
<sst xmlns="http://schemas.openxmlformats.org/spreadsheetml/2006/main" count="381" uniqueCount="142">
  <si>
    <t>initial M665</t>
  </si>
  <si>
    <t>rod length</t>
  </si>
  <si>
    <t>L</t>
  </si>
  <si>
    <t>delta radius</t>
  </si>
  <si>
    <t>R</t>
  </si>
  <si>
    <t>B</t>
  </si>
  <si>
    <t>initial effector geom</t>
  </si>
  <si>
    <t>rod spacing</t>
  </si>
  <si>
    <t>rs</t>
  </si>
  <si>
    <t>cs</t>
  </si>
  <si>
    <t>corner spacing</t>
  </si>
  <si>
    <t>printable radius</t>
  </si>
  <si>
    <t>initial effector rod positions</t>
  </si>
  <si>
    <t>new effector geom</t>
  </si>
  <si>
    <t>rs'</t>
  </si>
  <si>
    <t>cs'</t>
  </si>
  <si>
    <t>new rod length</t>
  </si>
  <si>
    <t>magball 1</t>
  </si>
  <si>
    <t>magball 2</t>
  </si>
  <si>
    <t>p</t>
  </si>
  <si>
    <t>new effector rod positions</t>
  </si>
  <si>
    <t>p'</t>
  </si>
  <si>
    <t>magball 1'</t>
  </si>
  <si>
    <t>magball 2'</t>
  </si>
  <si>
    <t>midpoint</t>
  </si>
  <si>
    <t>hence carriage effective radius</t>
  </si>
  <si>
    <t>so new delta radius, if towers don't move</t>
  </si>
  <si>
    <t>carriage effective height</t>
  </si>
  <si>
    <t>plan offset from nozzle</t>
  </si>
  <si>
    <t>height of carriage magballs above effector magballs when head centred</t>
  </si>
  <si>
    <t>rod inclination when head centred</t>
  </si>
  <si>
    <t>degrees from horizontal</t>
  </si>
  <si>
    <t>rod inclination at nearest/furthest point</t>
  </si>
  <si>
    <t>plan offset of carriage magballs midpoint from nozzle</t>
  </si>
  <si>
    <t>velocity multipliers</t>
  </si>
  <si>
    <t xml:space="preserve">carriage moves up to this many times head horizontal speed </t>
  </si>
  <si>
    <t>mm</t>
  </si>
  <si>
    <t>o</t>
  </si>
  <si>
    <t>mm loss of homed height (assuming magball plane - nozzle distance unchanged)</t>
  </si>
  <si>
    <t>mm,mm</t>
  </si>
  <si>
    <r>
      <t>o</t>
    </r>
    <r>
      <rPr>
        <sz val="10"/>
        <color theme="1"/>
        <rFont val="Arial"/>
        <family val="2"/>
      </rPr>
      <t>,</t>
    </r>
    <r>
      <rPr>
        <vertAlign val="superscript"/>
        <sz val="10"/>
        <color theme="1"/>
        <rFont val="Arial"/>
        <family val="2"/>
      </rPr>
      <t>o</t>
    </r>
  </si>
  <si>
    <t>new effector configuration</t>
  </si>
  <si>
    <t xml:space="preserve">Given known delta M665 parameters and effector geometry calculate parameters for alternative effector </t>
  </si>
  <si>
    <t>R'</t>
  </si>
  <si>
    <t>delta radius for new effector and rods</t>
  </si>
  <si>
    <t>L'</t>
  </si>
  <si>
    <t>B'</t>
  </si>
  <si>
    <t>Given delta kinametics setup, and step size, calculate error arising in head position</t>
  </si>
  <si>
    <t>carriages are constrained to exact integer position of steps above intended nozzle position</t>
  </si>
  <si>
    <t>M665 parameters</t>
  </si>
  <si>
    <t>M92 paramters</t>
  </si>
  <si>
    <t>steps per millimeter</t>
  </si>
  <si>
    <t>XYZ</t>
  </si>
  <si>
    <t>/mm</t>
  </si>
  <si>
    <t>intended position</t>
  </si>
  <si>
    <t>P</t>
  </si>
  <si>
    <t>r</t>
  </si>
  <si>
    <t>position perpendicular to, along the radial line through a tower (+ve 'y' towards tower)</t>
  </si>
  <si>
    <t>height</t>
  </si>
  <si>
    <t>steps</t>
  </si>
  <si>
    <t>plan</t>
  </si>
  <si>
    <t>second</t>
  </si>
  <si>
    <t>third</t>
  </si>
  <si>
    <t>primary tower</t>
  </si>
  <si>
    <t>first tower clockwise from primary</t>
  </si>
  <si>
    <t>rod angle (from horiz)</t>
  </si>
  <si>
    <t>height'</t>
  </si>
  <si>
    <t>calculate intended and rounded carriage heights</t>
  </si>
  <si>
    <t>calculate actual nozzle position</t>
  </si>
  <si>
    <t>P1</t>
  </si>
  <si>
    <t>P2</t>
  </si>
  <si>
    <t>P3</t>
  </si>
  <si>
    <t>t1</t>
  </si>
  <si>
    <t>t2</t>
  </si>
  <si>
    <t>P2-P1</t>
  </si>
  <si>
    <t>P3-P1</t>
  </si>
  <si>
    <t>i</t>
  </si>
  <si>
    <t>t3</t>
  </si>
  <si>
    <t>ex</t>
  </si>
  <si>
    <t>ey</t>
  </si>
  <si>
    <t>ez</t>
  </si>
  <si>
    <t>ex X ey</t>
  </si>
  <si>
    <t>t2 - i*ex</t>
  </si>
  <si>
    <t>unit vector of t2</t>
  </si>
  <si>
    <t>unit vector of t1</t>
  </si>
  <si>
    <t>d</t>
  </si>
  <si>
    <t>length(P2 - P1)</t>
  </si>
  <si>
    <t>j</t>
  </si>
  <si>
    <t>x</t>
  </si>
  <si>
    <t>(r1^2-r2^2+d^2) / 2d</t>
  </si>
  <si>
    <t>y</t>
  </si>
  <si>
    <t>t4</t>
  </si>
  <si>
    <t>z</t>
  </si>
  <si>
    <t>Pa</t>
  </si>
  <si>
    <t>Pb</t>
  </si>
  <si>
    <t>(r1^2-r3^2-2ix+i^2+j^2) / 2j</t>
  </si>
  <si>
    <t>r1^2-x^2-y^2</t>
  </si>
  <si>
    <t>sqrt(t4)</t>
  </si>
  <si>
    <t>error</t>
  </si>
  <si>
    <t>see https://stackoverflow.com/questions/1406375/finding-intersection-points-between-3-spheres</t>
  </si>
  <si>
    <t>verify distances</t>
  </si>
  <si>
    <t>for calcs on subsequent pages:</t>
  </si>
  <si>
    <t>mean</t>
  </si>
  <si>
    <t>RMS</t>
  </si>
  <si>
    <t>repeat jitter calculation across whole bed - note units = steps</t>
  </si>
  <si>
    <t>calc for</t>
  </si>
  <si>
    <t>From calculations other pages</t>
  </si>
  <si>
    <t>position jitter</t>
  </si>
  <si>
    <t>orig effector</t>
  </si>
  <si>
    <t>new effector</t>
  </si>
  <si>
    <t>steps,steps</t>
  </si>
  <si>
    <t>max</t>
  </si>
  <si>
    <t>add error</t>
  </si>
  <si>
    <t>+error</t>
  </si>
  <si>
    <t>given intended position, calculate where nozzle will actually be if carriages have a specified error offset from perfect position</t>
  </si>
  <si>
    <t>actual (ie with error) effective carriage coords</t>
  </si>
  <si>
    <t>tower that nozzle position is defined from</t>
  </si>
  <si>
    <t>X</t>
  </si>
  <si>
    <t>Y</t>
  </si>
  <si>
    <t>target position</t>
  </si>
  <si>
    <t>position increment</t>
  </si>
  <si>
    <t>errors (steps)</t>
  </si>
  <si>
    <t>max error each tower</t>
  </si>
  <si>
    <t>tower2</t>
  </si>
  <si>
    <t>tower3</t>
  </si>
  <si>
    <t>tower1</t>
  </si>
  <si>
    <t>P1 (with error)</t>
  </si>
  <si>
    <t>P2 (with error)</t>
  </si>
  <si>
    <t>P3 (with error)</t>
  </si>
  <si>
    <t>ex . t2</t>
  </si>
  <si>
    <t>ey . t2</t>
  </si>
  <si>
    <t>error(mm)</t>
  </si>
  <si>
    <t>error (steps)</t>
  </si>
  <si>
    <t>min</t>
  </si>
  <si>
    <t>nozzle position errors resulting</t>
  </si>
  <si>
    <t>errors applied to carriage heights</t>
  </si>
  <si>
    <t>components</t>
  </si>
  <si>
    <t>total</t>
  </si>
  <si>
    <t>vert</t>
  </si>
  <si>
    <t>max magnitude of error in carriage height</t>
  </si>
  <si>
    <t>random error will be applied to each tower at each calculated bed position</t>
  </si>
  <si>
    <t>note that the same error will be applied to each claculated bed position as in 'orig' tab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</si>
</sst>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"/>
    <numFmt numFmtId="166" formatCode="0.0000"/>
    <numFmt numFmtId="167" formatCode="0.00000"/>
  </numFmts>
  <fonts count="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00B050"/>
      <name val="Arial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2" borderId="0" xfId="0" applyFont="1" applyFill="1"/>
    <xf numFmtId="16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3" fillId="0" borderId="0" xfId="0" applyFont="1"/>
    <xf numFmtId="164" fontId="1" fillId="0" borderId="0" xfId="0" applyNumberFormat="1" applyFont="1"/>
    <xf numFmtId="0" fontId="1" fillId="0" borderId="0" xfId="0" applyFont="1"/>
    <xf numFmtId="0" fontId="0" fillId="0" borderId="0" xfId="0" quotePrefix="1"/>
    <xf numFmtId="166" fontId="0" fillId="0" borderId="0" xfId="0" applyNumberFormat="1"/>
    <xf numFmtId="164" fontId="0" fillId="0" borderId="0" xfId="0" quotePrefix="1" applyNumberFormat="1"/>
    <xf numFmtId="167" fontId="0" fillId="0" borderId="0" xfId="0" applyNumberFormat="1"/>
    <xf numFmtId="0" fontId="4" fillId="0" borderId="0" xfId="0" applyFont="1"/>
    <xf numFmtId="0" fontId="0" fillId="0" borderId="2" xfId="0" applyBorder="1"/>
    <xf numFmtId="0" fontId="0" fillId="0" borderId="3" xfId="0" applyBorder="1"/>
    <xf numFmtId="164" fontId="0" fillId="0" borderId="2" xfId="0" applyNumberFormat="1" applyBorder="1"/>
    <xf numFmtId="164" fontId="0" fillId="0" borderId="3" xfId="0" applyNumberFormat="1" applyBorder="1"/>
    <xf numFmtId="0" fontId="0" fillId="0" borderId="1" xfId="0" applyBorder="1"/>
    <xf numFmtId="164" fontId="0" fillId="0" borderId="1" xfId="0" applyNumberFormat="1" applyBorder="1"/>
    <xf numFmtId="0" fontId="0" fillId="0" borderId="3" xfId="0" applyBorder="1" applyAlignment="1">
      <alignment horizontal="center"/>
    </xf>
    <xf numFmtId="0" fontId="0" fillId="0" borderId="3" xfId="0" quotePrefix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C18D8-E528-477A-B2A0-B958CBF4A426}">
  <dimension ref="A1:O50"/>
  <sheetViews>
    <sheetView topLeftCell="A29" workbookViewId="0">
      <selection activeCell="L50" sqref="L50"/>
    </sheetView>
  </sheetViews>
  <sheetFormatPr defaultRowHeight="12.75" x14ac:dyDescent="0.2"/>
  <cols>
    <col min="1" max="2" width="4.7109375" customWidth="1"/>
    <col min="3" max="26" width="8.7109375" customWidth="1"/>
  </cols>
  <sheetData>
    <row r="1" spans="1:15" ht="14.1" customHeight="1" x14ac:dyDescent="0.2">
      <c r="A1" t="s">
        <v>42</v>
      </c>
    </row>
    <row r="2" spans="1:15" ht="14.1" customHeight="1" x14ac:dyDescent="0.2"/>
    <row r="3" spans="1:15" ht="14.1" customHeight="1" x14ac:dyDescent="0.2">
      <c r="B3" t="s">
        <v>0</v>
      </c>
      <c r="K3" t="s">
        <v>101</v>
      </c>
    </row>
    <row r="4" spans="1:15" ht="14.1" customHeight="1" x14ac:dyDescent="0.2">
      <c r="C4" t="s">
        <v>2</v>
      </c>
      <c r="D4" s="1">
        <v>360.25</v>
      </c>
      <c r="E4" t="s">
        <v>36</v>
      </c>
      <c r="F4" t="s">
        <v>1</v>
      </c>
      <c r="K4" t="s">
        <v>50</v>
      </c>
    </row>
    <row r="5" spans="1:15" ht="14.1" customHeight="1" x14ac:dyDescent="0.2">
      <c r="C5" t="s">
        <v>4</v>
      </c>
      <c r="D5" s="1">
        <v>184.81899999999999</v>
      </c>
      <c r="E5" t="s">
        <v>36</v>
      </c>
      <c r="F5" t="s">
        <v>3</v>
      </c>
      <c r="L5" t="s">
        <v>52</v>
      </c>
      <c r="M5" s="1">
        <v>160</v>
      </c>
      <c r="N5" s="8" t="s">
        <v>53</v>
      </c>
      <c r="O5" t="s">
        <v>51</v>
      </c>
    </row>
    <row r="6" spans="1:15" ht="14.1" customHeight="1" x14ac:dyDescent="0.2">
      <c r="C6" t="s">
        <v>5</v>
      </c>
      <c r="D6" s="1">
        <v>150</v>
      </c>
      <c r="E6" t="s">
        <v>36</v>
      </c>
      <c r="F6" t="s">
        <v>11</v>
      </c>
    </row>
    <row r="7" spans="1:15" ht="14.1" customHeight="1" x14ac:dyDescent="0.2">
      <c r="B7" t="s">
        <v>6</v>
      </c>
      <c r="K7" t="s">
        <v>139</v>
      </c>
    </row>
    <row r="8" spans="1:15" ht="14.1" customHeight="1" x14ac:dyDescent="0.2">
      <c r="C8" t="s">
        <v>8</v>
      </c>
      <c r="D8" s="1">
        <v>55</v>
      </c>
      <c r="E8" t="s">
        <v>36</v>
      </c>
      <c r="F8" t="s">
        <v>7</v>
      </c>
      <c r="M8" s="1">
        <v>0.5</v>
      </c>
      <c r="N8" t="s">
        <v>59</v>
      </c>
    </row>
    <row r="9" spans="1:15" ht="14.1" customHeight="1" x14ac:dyDescent="0.2">
      <c r="C9" t="s">
        <v>9</v>
      </c>
      <c r="D9" s="1">
        <v>12</v>
      </c>
      <c r="E9" t="s">
        <v>36</v>
      </c>
      <c r="F9" t="s">
        <v>10</v>
      </c>
    </row>
    <row r="10" spans="1:15" ht="14.1" customHeight="1" x14ac:dyDescent="0.2"/>
    <row r="11" spans="1:15" ht="14.1" customHeight="1" x14ac:dyDescent="0.2">
      <c r="B11" t="s">
        <v>16</v>
      </c>
    </row>
    <row r="12" spans="1:15" ht="14.1" customHeight="1" x14ac:dyDescent="0.2">
      <c r="C12" t="s">
        <v>45</v>
      </c>
      <c r="D12" s="1">
        <v>360.25</v>
      </c>
      <c r="E12" t="s">
        <v>36</v>
      </c>
      <c r="F12" t="s">
        <v>1</v>
      </c>
    </row>
    <row r="13" spans="1:15" ht="14.1" customHeight="1" x14ac:dyDescent="0.2">
      <c r="C13" t="s">
        <v>46</v>
      </c>
      <c r="D13" s="1">
        <v>150</v>
      </c>
      <c r="E13" t="s">
        <v>36</v>
      </c>
      <c r="F13" t="s">
        <v>11</v>
      </c>
    </row>
    <row r="14" spans="1:15" ht="14.1" customHeight="1" x14ac:dyDescent="0.2">
      <c r="B14" t="s">
        <v>13</v>
      </c>
    </row>
    <row r="15" spans="1:15" ht="14.1" customHeight="1" x14ac:dyDescent="0.2">
      <c r="C15" t="s">
        <v>14</v>
      </c>
      <c r="D15" s="1">
        <v>80</v>
      </c>
      <c r="E15" t="s">
        <v>36</v>
      </c>
      <c r="F15" t="s">
        <v>7</v>
      </c>
    </row>
    <row r="16" spans="1:15" ht="14.1" customHeight="1" x14ac:dyDescent="0.2">
      <c r="C16" t="s">
        <v>15</v>
      </c>
      <c r="D16" s="1">
        <v>12</v>
      </c>
      <c r="E16" t="s">
        <v>36</v>
      </c>
      <c r="F16" t="s">
        <v>10</v>
      </c>
    </row>
    <row r="17" spans="2:10" ht="14.1" customHeight="1" x14ac:dyDescent="0.2"/>
    <row r="18" spans="2:10" ht="14.1" customHeight="1" x14ac:dyDescent="0.2"/>
    <row r="19" spans="2:10" ht="14.1" customHeight="1" x14ac:dyDescent="0.2">
      <c r="B19" t="s">
        <v>12</v>
      </c>
    </row>
    <row r="20" spans="2:10" ht="14.1" customHeight="1" x14ac:dyDescent="0.2">
      <c r="C20" t="s">
        <v>19</v>
      </c>
      <c r="D20" s="2">
        <f>D9/2+D8*COS(RADIANS(60))-D9/2*COS(RADIANS(60))</f>
        <v>30.500000000000007</v>
      </c>
      <c r="E20" s="2">
        <f>D20*(TAN(RADIANS(30)))</f>
        <v>17.609183210283589</v>
      </c>
      <c r="F20" t="s">
        <v>39</v>
      </c>
    </row>
    <row r="21" spans="2:10" ht="14.1" customHeight="1" x14ac:dyDescent="0.2">
      <c r="C21" t="s">
        <v>17</v>
      </c>
      <c r="D21" s="2">
        <f>D20+D9/2*SIN(RADIANS(30))</f>
        <v>33.500000000000007</v>
      </c>
      <c r="E21" s="2">
        <f>E20-D9/2*COS(RADIANS(30))</f>
        <v>12.413030787576957</v>
      </c>
      <c r="F21" t="s">
        <v>39</v>
      </c>
    </row>
    <row r="22" spans="2:10" ht="14.1" customHeight="1" x14ac:dyDescent="0.2">
      <c r="C22" t="s">
        <v>18</v>
      </c>
      <c r="D22" s="2">
        <f>D21-D8*SIN(RADIANS(30))</f>
        <v>6.0000000000000107</v>
      </c>
      <c r="E22" s="2">
        <f>E21-D8*COS(RADIANS(30))</f>
        <v>-35.218366420567172</v>
      </c>
      <c r="F22" t="s">
        <v>39</v>
      </c>
    </row>
    <row r="23" spans="2:10" ht="14.1" customHeight="1" x14ac:dyDescent="0.2">
      <c r="C23" t="s">
        <v>24</v>
      </c>
      <c r="D23" s="2">
        <f>AVERAGE(D21:D22)</f>
        <v>19.750000000000007</v>
      </c>
      <c r="E23" s="2">
        <f>AVERAGE(E21:E22)</f>
        <v>-11.402667816495107</v>
      </c>
      <c r="F23" t="s">
        <v>39</v>
      </c>
      <c r="G23" s="2">
        <f>SQRT(D23^2+E23^2)</f>
        <v>22.805335632990225</v>
      </c>
      <c r="H23" t="s">
        <v>36</v>
      </c>
      <c r="J23" t="s">
        <v>28</v>
      </c>
    </row>
    <row r="24" spans="2:10" ht="14.1" customHeight="1" x14ac:dyDescent="0.2">
      <c r="C24" t="s">
        <v>25</v>
      </c>
      <c r="D24" s="2"/>
      <c r="E24" s="2"/>
      <c r="G24" s="2">
        <f>D5+G23</f>
        <v>207.62433563299021</v>
      </c>
      <c r="H24" t="s">
        <v>36</v>
      </c>
      <c r="J24" t="s">
        <v>33</v>
      </c>
    </row>
    <row r="25" spans="2:10" ht="14.1" customHeight="1" x14ac:dyDescent="0.2">
      <c r="C25" t="s">
        <v>27</v>
      </c>
      <c r="D25" s="2"/>
      <c r="E25" s="2"/>
      <c r="G25" s="2">
        <f>SQRT(D4^2-D5^2)</f>
        <v>309.22807074875982</v>
      </c>
      <c r="H25" t="s">
        <v>36</v>
      </c>
      <c r="J25" t="s">
        <v>29</v>
      </c>
    </row>
    <row r="26" spans="2:10" ht="14.1" customHeight="1" x14ac:dyDescent="0.2">
      <c r="C26" t="s">
        <v>30</v>
      </c>
      <c r="D26" s="2"/>
      <c r="E26" s="2"/>
      <c r="G26" s="3">
        <f>DEGREES(ACOS(D5/D4))</f>
        <v>59.134142531253332</v>
      </c>
      <c r="H26" s="5" t="s">
        <v>37</v>
      </c>
      <c r="J26" t="s">
        <v>31</v>
      </c>
    </row>
    <row r="27" spans="2:10" ht="14.1" customHeight="1" x14ac:dyDescent="0.2">
      <c r="C27" t="s">
        <v>32</v>
      </c>
      <c r="D27" s="2"/>
      <c r="E27" s="2"/>
      <c r="G27" s="3">
        <f>DEGREES(ACOS((D5-D6)/D4))</f>
        <v>84.453571257186923</v>
      </c>
      <c r="H27" s="3">
        <f>DEGREES(ACOS((D5+D6)/D4))</f>
        <v>21.657379693086547</v>
      </c>
      <c r="I27" s="5" t="s">
        <v>40</v>
      </c>
      <c r="J27" t="s">
        <v>31</v>
      </c>
    </row>
    <row r="28" spans="2:10" ht="14.1" customHeight="1" x14ac:dyDescent="0.2">
      <c r="D28" s="2" t="s">
        <v>34</v>
      </c>
      <c r="E28" s="2"/>
      <c r="G28" s="3">
        <f>1/TAN(RADIANS(G27))</f>
        <v>9.7106959705989246E-2</v>
      </c>
      <c r="H28" s="3">
        <f>1/TAN(RADIANS(G26))</f>
        <v>0.59767859868763629</v>
      </c>
      <c r="I28" s="3">
        <f>1/TAN(RADIANS(H27))</f>
        <v>2.5183403053332407</v>
      </c>
      <c r="J28" t="s">
        <v>35</v>
      </c>
    </row>
    <row r="29" spans="2:10" ht="14.1" customHeight="1" x14ac:dyDescent="0.2">
      <c r="D29" s="2"/>
      <c r="E29" s="2"/>
    </row>
    <row r="30" spans="2:10" ht="14.1" customHeight="1" x14ac:dyDescent="0.2">
      <c r="B30" t="s">
        <v>20</v>
      </c>
    </row>
    <row r="31" spans="2:10" ht="14.1" customHeight="1" x14ac:dyDescent="0.2">
      <c r="C31" t="s">
        <v>21</v>
      </c>
      <c r="D31" s="2">
        <f>D16/2+D15*COS(RADIANS(60))-D16/2*COS(RADIANS(60))</f>
        <v>43.000000000000007</v>
      </c>
      <c r="E31" s="2">
        <f>D31*(TAN(RADIANS(30)))</f>
        <v>24.826061575153911</v>
      </c>
      <c r="F31" t="s">
        <v>39</v>
      </c>
    </row>
    <row r="32" spans="2:10" ht="14.1" customHeight="1" x14ac:dyDescent="0.2">
      <c r="C32" t="s">
        <v>22</v>
      </c>
      <c r="D32" s="2">
        <f>D31+D16/2*SIN(RADIANS(30))</f>
        <v>46.000000000000007</v>
      </c>
      <c r="E32" s="2">
        <f>E31-D16/2*COS(RADIANS(30))</f>
        <v>19.629909152447279</v>
      </c>
      <c r="F32" t="s">
        <v>39</v>
      </c>
    </row>
    <row r="33" spans="2:10" ht="14.1" customHeight="1" x14ac:dyDescent="0.2">
      <c r="C33" t="s">
        <v>23</v>
      </c>
      <c r="D33" s="2">
        <f>D32-D15*SIN(RADIANS(30))</f>
        <v>6.0000000000000142</v>
      </c>
      <c r="E33" s="2">
        <f>E32-D15*COS(RADIANS(30))</f>
        <v>-49.652123150307816</v>
      </c>
      <c r="F33" t="s">
        <v>39</v>
      </c>
    </row>
    <row r="34" spans="2:10" ht="14.1" customHeight="1" x14ac:dyDescent="0.2">
      <c r="C34" t="s">
        <v>24</v>
      </c>
      <c r="D34" s="2">
        <f>AVERAGE(D32:D33)</f>
        <v>26.000000000000011</v>
      </c>
      <c r="E34" s="2">
        <f>AVERAGE(E32:E33)</f>
        <v>-15.011106998930268</v>
      </c>
      <c r="F34" t="s">
        <v>39</v>
      </c>
      <c r="G34" s="2">
        <f>SQRT(D34^2+E34^2)</f>
        <v>30.022213997860547</v>
      </c>
      <c r="H34" t="s">
        <v>36</v>
      </c>
    </row>
    <row r="35" spans="2:10" ht="14.1" customHeight="1" x14ac:dyDescent="0.2">
      <c r="C35" t="s">
        <v>26</v>
      </c>
      <c r="G35" s="2">
        <f>G24-G34</f>
        <v>177.60212163512966</v>
      </c>
      <c r="H35" t="s">
        <v>36</v>
      </c>
    </row>
    <row r="36" spans="2:10" ht="14.1" customHeight="1" x14ac:dyDescent="0.2">
      <c r="C36" t="s">
        <v>27</v>
      </c>
      <c r="G36" s="2">
        <f>SQRT(D12^2-G35^2)</f>
        <v>313.42869825639866</v>
      </c>
      <c r="H36" t="s">
        <v>36</v>
      </c>
      <c r="I36" s="2">
        <f>G36-G25</f>
        <v>4.200627507638842</v>
      </c>
      <c r="J36" t="s">
        <v>38</v>
      </c>
    </row>
    <row r="37" spans="2:10" ht="14.1" customHeight="1" x14ac:dyDescent="0.2">
      <c r="C37" t="s">
        <v>30</v>
      </c>
      <c r="D37" s="2"/>
      <c r="E37" s="2"/>
      <c r="G37" s="3">
        <f>DEGREES(ACOS(G35/D12))</f>
        <v>60.462251940579733</v>
      </c>
      <c r="H37" s="5" t="s">
        <v>37</v>
      </c>
    </row>
    <row r="38" spans="2:10" ht="14.1" customHeight="1" x14ac:dyDescent="0.2">
      <c r="C38" t="s">
        <v>32</v>
      </c>
      <c r="D38" s="2"/>
      <c r="E38" s="2"/>
      <c r="G38" s="3">
        <f>DEGREES(ACOS((G35-D13)/D12))</f>
        <v>85.605727868610117</v>
      </c>
      <c r="H38" s="3">
        <f>DEGREES(ACOS((G35+D13)/D12))</f>
        <v>24.580961371256599</v>
      </c>
      <c r="I38" s="5" t="s">
        <v>40</v>
      </c>
    </row>
    <row r="39" spans="2:10" ht="14.1" customHeight="1" x14ac:dyDescent="0.2">
      <c r="D39" s="2" t="s">
        <v>34</v>
      </c>
      <c r="G39" s="3">
        <f>1/TAN(RADIANS(G38))</f>
        <v>7.6845245201389287E-2</v>
      </c>
      <c r="H39" s="3">
        <f>1/TAN(RADIANS(G37))</f>
        <v>0.56664282059405802</v>
      </c>
      <c r="I39" s="3">
        <f>1/TAN(RADIANS(H38))</f>
        <v>2.1861083509145902</v>
      </c>
    </row>
    <row r="41" spans="2:10" x14ac:dyDescent="0.2">
      <c r="B41" t="s">
        <v>41</v>
      </c>
    </row>
    <row r="42" spans="2:10" x14ac:dyDescent="0.2">
      <c r="C42" t="s">
        <v>43</v>
      </c>
      <c r="D42" s="6">
        <f>G35</f>
        <v>177.60212163512966</v>
      </c>
      <c r="E42" t="s">
        <v>36</v>
      </c>
      <c r="J42" t="s">
        <v>44</v>
      </c>
    </row>
    <row r="43" spans="2:10" x14ac:dyDescent="0.2">
      <c r="D43" s="7" t="str">
        <f>"M665 L"&amp;FIXED(D12,3)&amp;" R"&amp;FIXED(D42,3)&amp;" H&lt;previous-"&amp;FIXED(I36,3)&amp;"&gt; "&amp;IF(D6&lt;&gt;D13,"B"&amp;D13,"")&amp;" ..."</f>
        <v>M665 L360.250 R177.602 H&lt;previous-4.201&gt;  ...</v>
      </c>
    </row>
    <row r="46" spans="2:10" x14ac:dyDescent="0.2">
      <c r="B46" t="s">
        <v>106</v>
      </c>
    </row>
    <row r="48" spans="2:10" x14ac:dyDescent="0.2">
      <c r="B48" t="s">
        <v>107</v>
      </c>
      <c r="E48" t="s">
        <v>102</v>
      </c>
      <c r="F48" t="s">
        <v>103</v>
      </c>
      <c r="G48" t="s">
        <v>111</v>
      </c>
    </row>
    <row r="49" spans="3:13" x14ac:dyDescent="0.2">
      <c r="C49" t="s">
        <v>108</v>
      </c>
      <c r="E49" s="2">
        <f ca="1">'posn jitter orig'!E61</f>
        <v>0.5052679657361363</v>
      </c>
      <c r="F49" s="2">
        <f ca="1">'posn jitter orig'!E62</f>
        <v>0.5395851625249628</v>
      </c>
      <c r="G49" s="2">
        <f ca="1">'posn jitter orig'!E60</f>
        <v>1.0622905661685687</v>
      </c>
      <c r="H49" t="s">
        <v>59</v>
      </c>
      <c r="K49" s="11">
        <f ca="1">E49/$M$5</f>
        <v>3.1579247858508517E-3</v>
      </c>
      <c r="L49" s="11">
        <f t="shared" ref="L49:L50" ca="1" si="0">F49/$M$5</f>
        <v>3.3724072657810174E-3</v>
      </c>
      <c r="M49" t="s">
        <v>39</v>
      </c>
    </row>
    <row r="50" spans="3:13" x14ac:dyDescent="0.2">
      <c r="C50" t="s">
        <v>109</v>
      </c>
      <c r="E50" s="2">
        <f ca="1">'posn jitter new'!E61</f>
        <v>0.53120429667505864</v>
      </c>
      <c r="F50" s="2">
        <f ca="1">'posn jitter new'!E62</f>
        <v>0.5680045299945844</v>
      </c>
      <c r="G50" s="2">
        <f ca="1">'posn jitter new'!E60</f>
        <v>1.1189951495036841</v>
      </c>
      <c r="H50" t="s">
        <v>59</v>
      </c>
      <c r="K50" s="11">
        <f t="shared" ref="K50" ca="1" si="1">E50/$M$5</f>
        <v>3.3200268542191167E-3</v>
      </c>
      <c r="L50" s="11">
        <f t="shared" ca="1" si="0"/>
        <v>3.5500283124661526E-3</v>
      </c>
      <c r="M50" t="s">
        <v>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124DD-8455-4B83-8AA2-CA685D933BF0}">
  <dimension ref="A1:BM711"/>
  <sheetViews>
    <sheetView tabSelected="1" topLeftCell="A46" workbookViewId="0">
      <selection activeCell="I39" sqref="I39"/>
    </sheetView>
  </sheetViews>
  <sheetFormatPr defaultRowHeight="12.75" x14ac:dyDescent="0.2"/>
  <cols>
    <col min="1" max="2" width="4.7109375" customWidth="1"/>
    <col min="3" max="44" width="8.7109375" customWidth="1"/>
    <col min="45" max="45" width="8.7109375" style="2" customWidth="1"/>
    <col min="46" max="64" width="8.7109375" customWidth="1"/>
  </cols>
  <sheetData>
    <row r="1" spans="1:10" x14ac:dyDescent="0.2">
      <c r="A1" t="s">
        <v>47</v>
      </c>
    </row>
    <row r="2" spans="1:10" x14ac:dyDescent="0.2">
      <c r="B2" t="s">
        <v>48</v>
      </c>
    </row>
    <row r="4" spans="1:10" x14ac:dyDescent="0.2">
      <c r="B4" t="s">
        <v>49</v>
      </c>
    </row>
    <row r="5" spans="1:10" x14ac:dyDescent="0.2">
      <c r="C5" t="s">
        <v>2</v>
      </c>
      <c r="D5" s="12">
        <f>'new effector'!D4</f>
        <v>360.25</v>
      </c>
      <c r="E5" t="s">
        <v>36</v>
      </c>
      <c r="F5" t="s">
        <v>1</v>
      </c>
    </row>
    <row r="6" spans="1:10" x14ac:dyDescent="0.2">
      <c r="C6" t="s">
        <v>4</v>
      </c>
      <c r="D6" s="12">
        <f>'new effector'!D5</f>
        <v>184.81899999999999</v>
      </c>
      <c r="E6" t="s">
        <v>36</v>
      </c>
      <c r="F6" t="s">
        <v>3</v>
      </c>
    </row>
    <row r="7" spans="1:10" x14ac:dyDescent="0.2">
      <c r="C7" t="s">
        <v>5</v>
      </c>
      <c r="D7">
        <f>'new effector'!D6</f>
        <v>150</v>
      </c>
      <c r="E7" t="s">
        <v>36</v>
      </c>
      <c r="F7" t="s">
        <v>11</v>
      </c>
      <c r="I7" t="s">
        <v>105</v>
      </c>
      <c r="J7" s="12">
        <f>MAX('new effector'!D6,'new effector'!D13)</f>
        <v>150</v>
      </c>
    </row>
    <row r="8" spans="1:10" x14ac:dyDescent="0.2">
      <c r="B8" t="s">
        <v>50</v>
      </c>
    </row>
    <row r="9" spans="1:10" x14ac:dyDescent="0.2">
      <c r="C9" t="s">
        <v>52</v>
      </c>
      <c r="D9" s="12">
        <f>'new effector'!M5</f>
        <v>160</v>
      </c>
      <c r="E9" s="8" t="s">
        <v>53</v>
      </c>
      <c r="F9" t="s">
        <v>51</v>
      </c>
    </row>
    <row r="11" spans="1:10" x14ac:dyDescent="0.2">
      <c r="B11" t="s">
        <v>54</v>
      </c>
    </row>
    <row r="12" spans="1:10" x14ac:dyDescent="0.2">
      <c r="C12" t="s">
        <v>55</v>
      </c>
      <c r="D12" s="1">
        <v>15</v>
      </c>
      <c r="E12" s="1">
        <v>-135</v>
      </c>
      <c r="F12" t="s">
        <v>39</v>
      </c>
      <c r="H12" t="s">
        <v>57</v>
      </c>
    </row>
    <row r="13" spans="1:10" x14ac:dyDescent="0.2">
      <c r="C13" t="s">
        <v>56</v>
      </c>
      <c r="D13" s="2">
        <f>SQRT(D12^2+E12^2)</f>
        <v>135.83077707206124</v>
      </c>
      <c r="E13" t="s">
        <v>36</v>
      </c>
      <c r="H13" t="str">
        <f>IF(D13&lt;=J7,"in bed","WARNING - print head is outside bed")</f>
        <v>in bed</v>
      </c>
    </row>
    <row r="14" spans="1:10" x14ac:dyDescent="0.2">
      <c r="C14" t="s">
        <v>112</v>
      </c>
      <c r="D14" s="1">
        <v>0</v>
      </c>
      <c r="E14" s="1">
        <v>0</v>
      </c>
      <c r="F14" s="1">
        <v>0</v>
      </c>
      <c r="G14" t="s">
        <v>59</v>
      </c>
    </row>
    <row r="15" spans="1:10" x14ac:dyDescent="0.2">
      <c r="D15" s="2"/>
    </row>
    <row r="16" spans="1:10" x14ac:dyDescent="0.2">
      <c r="B16" t="s">
        <v>114</v>
      </c>
    </row>
    <row r="17" spans="3:18" x14ac:dyDescent="0.2">
      <c r="C17" t="s">
        <v>67</v>
      </c>
    </row>
    <row r="18" spans="3:18" x14ac:dyDescent="0.2">
      <c r="E18" t="s">
        <v>60</v>
      </c>
      <c r="F18" t="s">
        <v>58</v>
      </c>
      <c r="G18" t="s">
        <v>59</v>
      </c>
      <c r="H18" s="8" t="s">
        <v>113</v>
      </c>
      <c r="I18" t="s">
        <v>66</v>
      </c>
      <c r="K18" t="s">
        <v>65</v>
      </c>
    </row>
    <row r="19" spans="3:18" x14ac:dyDescent="0.2">
      <c r="C19" t="s">
        <v>63</v>
      </c>
      <c r="E19" s="2">
        <f>SQRT((D$12-E25)^2+(E$12-F25)^2)</f>
        <v>320.17056823043555</v>
      </c>
      <c r="F19" s="2">
        <f>SQRT(D$5^2-E19^2)</f>
        <v>165.13894071054233</v>
      </c>
      <c r="G19" s="4">
        <f>D$9*F19</f>
        <v>26422.230513686773</v>
      </c>
      <c r="H19" s="4">
        <f>G19+D14</f>
        <v>26422.230513686773</v>
      </c>
      <c r="I19" s="2">
        <f>H19/D$9</f>
        <v>165.13894071054233</v>
      </c>
      <c r="K19" s="3">
        <f>DEGREES(ACOS(E19/D$5))</f>
        <v>27.283971498695667</v>
      </c>
      <c r="M19" t="s">
        <v>116</v>
      </c>
    </row>
    <row r="20" spans="3:18" x14ac:dyDescent="0.2">
      <c r="C20" t="s">
        <v>61</v>
      </c>
      <c r="E20" s="2">
        <f>SQRT((D$12-E26)^2+(E$12-F26)^2)</f>
        <v>151.18121340940121</v>
      </c>
      <c r="F20" s="2">
        <f t="shared" ref="F20:F21" si="0">SQRT(D$5^2-E20^2)</f>
        <v>326.99281828820199</v>
      </c>
      <c r="G20" s="4">
        <f t="shared" ref="G20:G21" si="1">D$9*F20</f>
        <v>52318.850926112318</v>
      </c>
      <c r="H20" s="4">
        <f>G20+E14</f>
        <v>52318.850926112318</v>
      </c>
      <c r="I20" s="2">
        <f t="shared" ref="I20:I21" si="2">H20/D$9</f>
        <v>326.99281828820199</v>
      </c>
      <c r="K20" s="3">
        <f>DEGREES(ACOS(E20/D$5))</f>
        <v>65.187104332729163</v>
      </c>
      <c r="M20" t="s">
        <v>64</v>
      </c>
    </row>
    <row r="21" spans="3:18" x14ac:dyDescent="0.2">
      <c r="C21" t="s">
        <v>62</v>
      </c>
      <c r="E21" s="2">
        <f>SQRT((D$12-E27)^2+(E$12-F27)^2)</f>
        <v>180.16446995470858</v>
      </c>
      <c r="F21" s="2">
        <f t="shared" si="0"/>
        <v>311.96286039517418</v>
      </c>
      <c r="G21" s="4">
        <f t="shared" si="1"/>
        <v>49914.057663227868</v>
      </c>
      <c r="H21" s="4">
        <f>G21+F14</f>
        <v>49914.057663227868</v>
      </c>
      <c r="I21" s="2">
        <f t="shared" si="2"/>
        <v>311.96286039517418</v>
      </c>
      <c r="K21" s="3">
        <f>DEGREES(ACOS(E21/D$5))</f>
        <v>59.992751126814248</v>
      </c>
    </row>
    <row r="23" spans="3:18" x14ac:dyDescent="0.2">
      <c r="C23" t="s">
        <v>68</v>
      </c>
    </row>
    <row r="24" spans="3:18" x14ac:dyDescent="0.2">
      <c r="C24" t="s">
        <v>115</v>
      </c>
      <c r="I24" t="s">
        <v>1</v>
      </c>
    </row>
    <row r="25" spans="3:18" x14ac:dyDescent="0.2">
      <c r="D25" t="s">
        <v>69</v>
      </c>
      <c r="E25" s="2">
        <f>0</f>
        <v>0</v>
      </c>
      <c r="F25" s="2">
        <f>D6</f>
        <v>184.81899999999999</v>
      </c>
      <c r="G25" s="2">
        <f>I19</f>
        <v>165.13894071054233</v>
      </c>
      <c r="I25">
        <f>D5</f>
        <v>360.25</v>
      </c>
    </row>
    <row r="26" spans="3:18" x14ac:dyDescent="0.2">
      <c r="D26" t="s">
        <v>70</v>
      </c>
      <c r="E26" s="2">
        <f>D6*COS(RADIANS(30))</f>
        <v>160.05794910203616</v>
      </c>
      <c r="F26" s="2">
        <f>-D6*SIN(RADIANS(30))</f>
        <v>-92.40949999999998</v>
      </c>
      <c r="G26" s="2">
        <f t="shared" ref="G26:G27" si="3">I20</f>
        <v>326.99281828820199</v>
      </c>
      <c r="I26">
        <f>D5</f>
        <v>360.25</v>
      </c>
    </row>
    <row r="27" spans="3:18" x14ac:dyDescent="0.2">
      <c r="D27" t="s">
        <v>71</v>
      </c>
      <c r="E27" s="2">
        <f>-E26</f>
        <v>-160.05794910203616</v>
      </c>
      <c r="F27" s="2">
        <f>F26</f>
        <v>-92.40949999999998</v>
      </c>
      <c r="G27" s="2">
        <f t="shared" si="3"/>
        <v>311.96286039517418</v>
      </c>
      <c r="I27">
        <f>D5</f>
        <v>360.25</v>
      </c>
    </row>
    <row r="28" spans="3:18" x14ac:dyDescent="0.2">
      <c r="C28" t="s">
        <v>99</v>
      </c>
    </row>
    <row r="29" spans="3:18" x14ac:dyDescent="0.2">
      <c r="D29" t="s">
        <v>72</v>
      </c>
      <c r="E29" s="2">
        <f>E26-E25</f>
        <v>160.05794910203616</v>
      </c>
      <c r="F29" s="2">
        <f t="shared" ref="F29:G29" si="4">F26-F25</f>
        <v>-277.22849999999994</v>
      </c>
      <c r="G29" s="2">
        <f t="shared" si="4"/>
        <v>161.85387757765966</v>
      </c>
      <c r="I29" s="2">
        <f>SQRT(E29^2+F29^2+G29^2)</f>
        <v>358.70721482836666</v>
      </c>
      <c r="K29" t="s">
        <v>74</v>
      </c>
    </row>
    <row r="30" spans="3:18" x14ac:dyDescent="0.2">
      <c r="D30" t="s">
        <v>78</v>
      </c>
      <c r="E30" s="2">
        <f>E29/$I29</f>
        <v>0.44620777750071267</v>
      </c>
      <c r="F30" s="2">
        <f>F29/$I29</f>
        <v>-0.77285454136362308</v>
      </c>
      <c r="G30" s="2">
        <f>G29/$I29</f>
        <v>0.45121444701106195</v>
      </c>
      <c r="K30" s="10" t="s">
        <v>84</v>
      </c>
      <c r="L30" s="9"/>
      <c r="M30" s="9"/>
      <c r="N30" s="9"/>
      <c r="O30" s="9"/>
      <c r="P30" s="9"/>
      <c r="Q30" s="9"/>
      <c r="R30" s="9"/>
    </row>
    <row r="31" spans="3:18" x14ac:dyDescent="0.2">
      <c r="D31" t="s">
        <v>73</v>
      </c>
      <c r="E31" s="2">
        <f>E27-E25</f>
        <v>-160.05794910203616</v>
      </c>
      <c r="F31" s="2">
        <f>F27-F25</f>
        <v>-277.22849999999994</v>
      </c>
      <c r="G31" s="2">
        <f>G27-G25</f>
        <v>146.82391968463185</v>
      </c>
      <c r="K31" t="s">
        <v>75</v>
      </c>
      <c r="P31" s="9"/>
      <c r="Q31" s="9"/>
      <c r="R31" s="9"/>
    </row>
    <row r="32" spans="3:18" x14ac:dyDescent="0.2">
      <c r="D32" t="s">
        <v>76</v>
      </c>
      <c r="E32" s="2">
        <f>E30*E31+F30*F31+G30*G31</f>
        <v>209.08727720878113</v>
      </c>
      <c r="F32" s="2"/>
      <c r="G32" s="2"/>
      <c r="K32" t="s">
        <v>129</v>
      </c>
    </row>
    <row r="33" spans="4:16" x14ac:dyDescent="0.2">
      <c r="D33" t="s">
        <v>77</v>
      </c>
      <c r="E33" s="2">
        <f>E31-$E32*E30</f>
        <v>-253.35431836904181</v>
      </c>
      <c r="F33" s="2">
        <f t="shared" ref="F33:G33" si="5">F31-$E32*F30</f>
        <v>-115.63444826783868</v>
      </c>
      <c r="G33" s="2">
        <f t="shared" si="5"/>
        <v>52.480719521823048</v>
      </c>
      <c r="I33" s="2">
        <f>SQRT(E33^2+F33^2+G33^2)</f>
        <v>283.39718097394245</v>
      </c>
      <c r="K33" t="s">
        <v>82</v>
      </c>
    </row>
    <row r="34" spans="4:16" x14ac:dyDescent="0.2">
      <c r="D34" t="s">
        <v>79</v>
      </c>
      <c r="E34" s="2">
        <f>E33/$I33</f>
        <v>-0.89399025600165372</v>
      </c>
      <c r="F34" s="2">
        <f>F33/$I33</f>
        <v>-0.4080296348412546</v>
      </c>
      <c r="G34" s="2">
        <f>G33/$I33</f>
        <v>0.18518433860726546</v>
      </c>
      <c r="K34" s="10" t="s">
        <v>83</v>
      </c>
      <c r="N34" s="9"/>
      <c r="O34" s="9"/>
      <c r="P34" s="9"/>
    </row>
    <row r="35" spans="4:16" x14ac:dyDescent="0.2">
      <c r="D35" t="s">
        <v>80</v>
      </c>
      <c r="E35" s="2">
        <f>F30*G34-G30*F34</f>
        <v>4.0988308966978221E-2</v>
      </c>
      <c r="F35" s="2">
        <f>G30*E34-E30*G34</f>
        <v>-0.48601201115295123</v>
      </c>
      <c r="G35" s="2">
        <f>E30*F34-F30*E34</f>
        <v>-0.87299042580264963</v>
      </c>
      <c r="K35" t="s">
        <v>81</v>
      </c>
    </row>
    <row r="36" spans="4:16" x14ac:dyDescent="0.2">
      <c r="D36" t="s">
        <v>85</v>
      </c>
      <c r="E36" s="2">
        <f>SQRT((E26-E25)^2+(F26-F25)^2+(G26-G25)^2)</f>
        <v>358.70721482836666</v>
      </c>
      <c r="F36" s="2"/>
      <c r="G36" s="2"/>
      <c r="K36" t="s">
        <v>86</v>
      </c>
    </row>
    <row r="37" spans="4:16" x14ac:dyDescent="0.2">
      <c r="D37" t="s">
        <v>87</v>
      </c>
      <c r="E37" s="2">
        <f>E34*E31+F34*F31+G34*G31</f>
        <v>283.39718097394245</v>
      </c>
      <c r="F37" s="2"/>
      <c r="G37" s="2"/>
      <c r="K37" t="s">
        <v>130</v>
      </c>
    </row>
    <row r="38" spans="4:16" x14ac:dyDescent="0.2">
      <c r="D38" t="s">
        <v>88</v>
      </c>
      <c r="E38" s="2">
        <f>(I25^2-I26^2+E36^2)/(2*E36)</f>
        <v>179.35360741418333</v>
      </c>
      <c r="F38" s="2"/>
      <c r="G38" s="2"/>
      <c r="K38" t="s">
        <v>89</v>
      </c>
    </row>
    <row r="39" spans="4:16" x14ac:dyDescent="0.2">
      <c r="D39" t="s">
        <v>90</v>
      </c>
      <c r="E39" s="2">
        <f>(I25^2-I27^2-2*E32*E38+E32^2+E37^2)/(2*E37)</f>
        <v>86.504630431484202</v>
      </c>
      <c r="F39" s="2"/>
      <c r="G39" s="2"/>
      <c r="K39" t="s">
        <v>95</v>
      </c>
    </row>
    <row r="40" spans="4:16" x14ac:dyDescent="0.2">
      <c r="D40" t="s">
        <v>91</v>
      </c>
      <c r="E40">
        <f>I25^2-E38^2-E39^2</f>
        <v>90129.294921431327</v>
      </c>
      <c r="F40" s="2"/>
      <c r="G40" s="2"/>
      <c r="K40" t="s">
        <v>96</v>
      </c>
    </row>
    <row r="41" spans="4:16" x14ac:dyDescent="0.2">
      <c r="D41" t="s">
        <v>92</v>
      </c>
      <c r="E41" s="2">
        <f>SQRT(E40)</f>
        <v>300.21541419692517</v>
      </c>
      <c r="F41" s="2"/>
      <c r="G41" s="2"/>
      <c r="K41" t="s">
        <v>97</v>
      </c>
    </row>
    <row r="42" spans="4:16" x14ac:dyDescent="0.2">
      <c r="D42" t="s">
        <v>93</v>
      </c>
      <c r="E42" s="2">
        <f>E25+$E38*E30+$E39*E34+$E41*E35</f>
        <v>14.999999999999982</v>
      </c>
      <c r="F42" s="2">
        <f t="shared" ref="F42:G42" si="6">F25+$E38*F30+$E39*F34+$E41*F35</f>
        <v>-135.00000000000003</v>
      </c>
      <c r="G42" s="2">
        <f t="shared" si="6"/>
        <v>0</v>
      </c>
      <c r="I42" t="s">
        <v>100</v>
      </c>
      <c r="K42">
        <f>SQRT((E42-E25)^2+(F42-F25)^2+(G42-G25)^2)</f>
        <v>360.25000000000006</v>
      </c>
      <c r="L42">
        <f>SQRT((E42-E26)^2+(F42-F26)^2+(G42-G26)^2)</f>
        <v>360.25</v>
      </c>
      <c r="M42">
        <f>SQRT((E42-E27)^2+(F42-F27)^2+(G42-G27)^2)</f>
        <v>360.25</v>
      </c>
      <c r="O42" t="str">
        <f>IF(AND(K42=I25,L42=I26,M42=I27),"ok","ERROR")</f>
        <v>ok</v>
      </c>
    </row>
    <row r="43" spans="4:16" x14ac:dyDescent="0.2">
      <c r="D43" t="s">
        <v>94</v>
      </c>
      <c r="E43" s="2">
        <f>E25+$E38*E30+$E39*E34-$E41*E35</f>
        <v>-9.610644307505833</v>
      </c>
      <c r="F43" s="2">
        <f t="shared" ref="F43:G43" si="7">F25+$E38*F30+$E39*F34-$E41*F35</f>
        <v>156.81659446592769</v>
      </c>
      <c r="G43" s="2">
        <f t="shared" si="7"/>
        <v>524.17036454458503</v>
      </c>
      <c r="I43" t="s">
        <v>100</v>
      </c>
      <c r="K43">
        <f>SQRT((E43-E25)^2+(F43-F25)^2+(G43-G25)^2)</f>
        <v>360.25000000000006</v>
      </c>
      <c r="L43">
        <f>SQRT((E43-E26)^2+(F43-F26)^2+(G43-G26)^2)</f>
        <v>360.25000000000006</v>
      </c>
      <c r="M43">
        <f>SQRT((E43-E27)^2+(F43-F27)^2+(G43-G27)^2)</f>
        <v>360.25000000000006</v>
      </c>
      <c r="O43" t="str">
        <f>IF(AND(K43=I25,L43=I26,M43=I27),"ok","ERROR")</f>
        <v>ok</v>
      </c>
    </row>
    <row r="44" spans="4:16" x14ac:dyDescent="0.2">
      <c r="E44" s="2"/>
      <c r="F44" s="2"/>
      <c r="G44" s="2"/>
    </row>
    <row r="45" spans="4:16" x14ac:dyDescent="0.2">
      <c r="D45" t="s">
        <v>55</v>
      </c>
      <c r="E45" s="2">
        <f>IF($D13&lt;=$J7,IF(ABS($G42)&lt;ABS($G43),E42,E43),NA())</f>
        <v>14.999999999999982</v>
      </c>
      <c r="F45" s="2">
        <f>IF($D13&lt;=$J7,IF(ABS($G42)&lt;ABS($G43),F42,F43),NA())</f>
        <v>-135.00000000000003</v>
      </c>
      <c r="G45" s="2">
        <f>IF($D13&lt;=$J7,IF(ABS($G42)&lt;ABS($G43),G42,G43),NA())</f>
        <v>0</v>
      </c>
    </row>
    <row r="46" spans="4:16" x14ac:dyDescent="0.2">
      <c r="D46" t="s">
        <v>98</v>
      </c>
      <c r="E46" s="11">
        <f>E45-D12</f>
        <v>-1.7763568394002505E-14</v>
      </c>
      <c r="F46" s="11">
        <f>F45-E12</f>
        <v>0</v>
      </c>
      <c r="G46" s="11">
        <f>G45</f>
        <v>0</v>
      </c>
      <c r="I46" s="11">
        <f>SQRT(E46^2+F46^2+G46^2)</f>
        <v>1.7763568394002505E-14</v>
      </c>
      <c r="J46" t="s">
        <v>36</v>
      </c>
    </row>
    <row r="47" spans="4:16" x14ac:dyDescent="0.2">
      <c r="E47" s="3">
        <f>E46*$D9</f>
        <v>-2.8421709430404007E-12</v>
      </c>
      <c r="F47" s="3">
        <f>F46*$D9</f>
        <v>0</v>
      </c>
      <c r="G47" s="3">
        <f>G46*$D9</f>
        <v>0</v>
      </c>
      <c r="I47" s="3">
        <f>I46*$D9</f>
        <v>2.8421709430404007E-12</v>
      </c>
      <c r="J47" t="s">
        <v>59</v>
      </c>
    </row>
    <row r="49" spans="2:11" x14ac:dyDescent="0.2">
      <c r="B49" t="s">
        <v>104</v>
      </c>
    </row>
    <row r="50" spans="2:11" x14ac:dyDescent="0.2">
      <c r="C50" t="s">
        <v>120</v>
      </c>
      <c r="E50">
        <f>J7/20</f>
        <v>7.5</v>
      </c>
    </row>
    <row r="51" spans="2:11" x14ac:dyDescent="0.2">
      <c r="C51" t="s">
        <v>122</v>
      </c>
      <c r="E51" s="12">
        <f>'new effector'!M8</f>
        <v>0.5</v>
      </c>
      <c r="F51" t="s">
        <v>59</v>
      </c>
      <c r="G51" t="s">
        <v>140</v>
      </c>
    </row>
    <row r="53" spans="2:11" x14ac:dyDescent="0.2">
      <c r="C53" t="s">
        <v>135</v>
      </c>
    </row>
    <row r="54" spans="2:11" x14ac:dyDescent="0.2">
      <c r="D54" t="s">
        <v>111</v>
      </c>
      <c r="E54" s="2">
        <f ca="1">MAX(F68:H711)</f>
        <v>0.4999740420497506</v>
      </c>
      <c r="F54" t="s">
        <v>59</v>
      </c>
    </row>
    <row r="55" spans="2:11" x14ac:dyDescent="0.2">
      <c r="D55" t="s">
        <v>102</v>
      </c>
      <c r="E55" s="2">
        <f ca="1">AVERAGE(F68:H711)</f>
        <v>7.5489287629936213E-3</v>
      </c>
      <c r="F55" t="s">
        <v>59</v>
      </c>
    </row>
    <row r="56" spans="2:11" x14ac:dyDescent="0.2">
      <c r="D56" t="s">
        <v>133</v>
      </c>
      <c r="E56" s="2">
        <f ca="1">MIN(F68:H711)</f>
        <v>-0.49766713824769371</v>
      </c>
      <c r="F56" t="s">
        <v>59</v>
      </c>
    </row>
    <row r="58" spans="2:11" x14ac:dyDescent="0.2">
      <c r="C58" t="s">
        <v>134</v>
      </c>
    </row>
    <row r="59" spans="2:11" x14ac:dyDescent="0.2">
      <c r="E59" t="s">
        <v>137</v>
      </c>
      <c r="G59" t="s">
        <v>60</v>
      </c>
      <c r="I59" t="s">
        <v>138</v>
      </c>
    </row>
    <row r="60" spans="2:11" x14ac:dyDescent="0.2">
      <c r="D60" t="s">
        <v>111</v>
      </c>
      <c r="E60" s="2">
        <f ca="1">MAX(BL68:BL711)</f>
        <v>1.0622905661685687</v>
      </c>
      <c r="F60" t="s">
        <v>59</v>
      </c>
      <c r="G60" s="2">
        <f ca="1">MAX(BK68:BK711)</f>
        <v>1.0614887433094093</v>
      </c>
      <c r="H60" t="s">
        <v>59</v>
      </c>
      <c r="I60" s="2">
        <f ca="1">MAX(BJ68:BJ711)</f>
        <v>0.52716631234943634</v>
      </c>
      <c r="J60" s="2">
        <f ca="1">MIN(BJ68:BJ711)</f>
        <v>-0.49222361113606894</v>
      </c>
      <c r="K60" t="s">
        <v>110</v>
      </c>
    </row>
    <row r="61" spans="2:11" x14ac:dyDescent="0.2">
      <c r="D61" t="s">
        <v>102</v>
      </c>
      <c r="E61" s="2">
        <f ca="1">AVERAGE(BL68:BL711)</f>
        <v>0.5052679657361363</v>
      </c>
      <c r="F61" t="s">
        <v>59</v>
      </c>
      <c r="G61" s="2">
        <f ca="1">AVERAGE(BK68:BK711)</f>
        <v>0.44488446673150683</v>
      </c>
      <c r="H61" t="s">
        <v>59</v>
      </c>
      <c r="I61" s="2">
        <f ca="1">AVERAGE(BJ68:BJ711)</f>
        <v>1.1024530126936816E-2</v>
      </c>
      <c r="J61" t="s">
        <v>59</v>
      </c>
    </row>
    <row r="62" spans="2:11" x14ac:dyDescent="0.2">
      <c r="D62" t="s">
        <v>103</v>
      </c>
      <c r="E62" s="2">
        <f ca="1">SQRT(SUMSQ(BL68:BL711)/COUNTA(BL68:BL711))</f>
        <v>0.5395851625249628</v>
      </c>
      <c r="F62" t="s">
        <v>59</v>
      </c>
      <c r="G62" s="2">
        <f ca="1">SQRT(SUMSQ(BK68:BK711)/COUNTA(BK68:BK711))</f>
        <v>0.49285149788733673</v>
      </c>
      <c r="H62" t="s">
        <v>59</v>
      </c>
      <c r="I62" s="2">
        <f ca="1">SQRT(SUMSQ(BJ68:BJ711)/COUNTA(BJ68:BJ711))</f>
        <v>0.21965779896761864</v>
      </c>
      <c r="J62" t="s">
        <v>59</v>
      </c>
    </row>
    <row r="66" spans="3:65" x14ac:dyDescent="0.2">
      <c r="D66" s="13" t="s">
        <v>119</v>
      </c>
      <c r="E66" s="14"/>
      <c r="F66" s="13" t="s">
        <v>121</v>
      </c>
      <c r="H66" s="14"/>
      <c r="I66" t="s">
        <v>126</v>
      </c>
      <c r="K66" s="14"/>
      <c r="L66" t="s">
        <v>127</v>
      </c>
      <c r="N66" s="14"/>
      <c r="O66" t="s">
        <v>128</v>
      </c>
      <c r="Q66" s="14"/>
      <c r="R66" t="s">
        <v>72</v>
      </c>
      <c r="T66" s="14"/>
      <c r="U66" t="s">
        <v>78</v>
      </c>
      <c r="W66" s="14"/>
      <c r="X66" t="s">
        <v>73</v>
      </c>
      <c r="Z66" s="14"/>
      <c r="AA66" s="17" t="s">
        <v>76</v>
      </c>
      <c r="AB66" t="s">
        <v>77</v>
      </c>
      <c r="AD66" s="14"/>
      <c r="AE66" t="s">
        <v>79</v>
      </c>
      <c r="AG66" s="14"/>
      <c r="AH66" t="s">
        <v>80</v>
      </c>
      <c r="AJ66" s="14"/>
      <c r="AK66" s="17" t="s">
        <v>85</v>
      </c>
      <c r="AL66" s="17" t="s">
        <v>87</v>
      </c>
      <c r="AM66" s="17" t="s">
        <v>88</v>
      </c>
      <c r="AN66" s="17" t="s">
        <v>90</v>
      </c>
      <c r="AO66" s="14" t="s">
        <v>92</v>
      </c>
      <c r="AP66" s="13" t="s">
        <v>93</v>
      </c>
      <c r="AR66" s="14"/>
      <c r="AS66" s="2" t="s">
        <v>94</v>
      </c>
      <c r="AU66" s="14"/>
      <c r="AV66" t="s">
        <v>55</v>
      </c>
      <c r="AX66" s="14"/>
      <c r="AY66" t="s">
        <v>100</v>
      </c>
      <c r="BB66" s="14"/>
      <c r="BC66" t="s">
        <v>131</v>
      </c>
      <c r="BG66" s="20"/>
      <c r="BH66" t="s">
        <v>132</v>
      </c>
      <c r="BL66" s="20"/>
    </row>
    <row r="67" spans="3:65" x14ac:dyDescent="0.2">
      <c r="D67" s="13" t="s">
        <v>117</v>
      </c>
      <c r="E67" s="14" t="s">
        <v>118</v>
      </c>
      <c r="F67" s="13" t="s">
        <v>125</v>
      </c>
      <c r="G67" t="s">
        <v>123</v>
      </c>
      <c r="H67" s="14" t="s">
        <v>124</v>
      </c>
      <c r="K67" s="14"/>
      <c r="N67" s="14"/>
      <c r="Q67" s="14"/>
      <c r="T67" s="14"/>
      <c r="W67" s="14"/>
      <c r="Z67" s="14"/>
      <c r="AA67" s="17"/>
      <c r="AD67" s="14"/>
      <c r="AG67" s="14"/>
      <c r="AJ67" s="14"/>
      <c r="AK67" s="17"/>
      <c r="AL67" s="17"/>
      <c r="AM67" s="17"/>
      <c r="AN67" s="17"/>
      <c r="AO67" s="17"/>
      <c r="AR67" s="14"/>
      <c r="AU67" s="14"/>
      <c r="AX67" s="14"/>
      <c r="BB67" s="14"/>
      <c r="BC67" t="s">
        <v>136</v>
      </c>
      <c r="BF67" t="s">
        <v>60</v>
      </c>
      <c r="BG67" s="14" t="s">
        <v>137</v>
      </c>
      <c r="BH67" t="s">
        <v>136</v>
      </c>
      <c r="BK67" t="s">
        <v>60</v>
      </c>
      <c r="BL67" s="14" t="s">
        <v>137</v>
      </c>
    </row>
    <row r="68" spans="3:65" x14ac:dyDescent="0.2">
      <c r="D68" s="13">
        <v>0</v>
      </c>
      <c r="E68" s="14">
        <f>-J7</f>
        <v>-150</v>
      </c>
      <c r="F68" s="15">
        <f ca="1">2*$E$51*RAND()-$E$51</f>
        <v>-1.1409248594245192E-2</v>
      </c>
      <c r="G68" s="2">
        <f t="shared" ref="G68:H83" ca="1" si="8">2*$E$51*RAND()-$E$51</f>
        <v>1.5030129071140097E-2</v>
      </c>
      <c r="H68" s="16">
        <f t="shared" ca="1" si="8"/>
        <v>0.43539201062504607</v>
      </c>
      <c r="I68" s="2">
        <f>$E$25</f>
        <v>0</v>
      </c>
      <c r="J68" s="2">
        <f>$F$25</f>
        <v>184.81899999999999</v>
      </c>
      <c r="K68" s="16">
        <f ca="1">SQRT($D$5^2-(($D68-$E$25)^2+($E68-$F$25)^2))+F68/$D$9</f>
        <v>132.95217477702187</v>
      </c>
      <c r="L68" s="2">
        <f>$E$26</f>
        <v>160.05794910203616</v>
      </c>
      <c r="M68" s="2">
        <f>$F$26</f>
        <v>-92.40949999999998</v>
      </c>
      <c r="N68" s="16">
        <f ca="1">SQRT($D$5^2-(($D68-$E$26)^2+($E68-$F$26)^2))+G68/$D$9</f>
        <v>317.56087511098235</v>
      </c>
      <c r="O68" s="2">
        <f>$E$27</f>
        <v>-160.05794910203616</v>
      </c>
      <c r="P68" s="2">
        <f>$F$27</f>
        <v>-92.40949999999998</v>
      </c>
      <c r="Q68" s="16">
        <f ca="1">SQRT($D$5^2-(($D68-$E$27)^2+($E68-$F$27)^2))+H68/$D$9</f>
        <v>317.56350237274205</v>
      </c>
      <c r="R68" s="2">
        <f>L68-I68</f>
        <v>160.05794910203616</v>
      </c>
      <c r="S68" s="2">
        <f t="shared" ref="S68:T68" si="9">M68-J68</f>
        <v>-277.22849999999994</v>
      </c>
      <c r="T68" s="16">
        <f t="shared" ca="1" si="9"/>
        <v>184.60870033396048</v>
      </c>
      <c r="U68" s="2">
        <f ca="1">R68/SQRT($R68^2+$S68^2+$T68^2)</f>
        <v>0.43313586218508399</v>
      </c>
      <c r="V68" s="2">
        <f t="shared" ref="V68:V70" ca="1" si="10">S68/SQRT($R68^2+$S68^2+$T68^2)</f>
        <v>-0.75021331988471651</v>
      </c>
      <c r="W68" s="16">
        <f t="shared" ref="W68:W70" ca="1" si="11">T68/SQRT($R68^2+$S68^2+$T68^2)</f>
        <v>0.49957311732792015</v>
      </c>
      <c r="X68" s="2">
        <f>O68-I68</f>
        <v>-160.05794910203616</v>
      </c>
      <c r="Y68" s="2">
        <f t="shared" ref="Y68:Y70" si="12">P68-J68</f>
        <v>-277.22849999999994</v>
      </c>
      <c r="Z68" s="16">
        <f t="shared" ref="Z68:Z70" ca="1" si="13">Q68-K68</f>
        <v>184.61132759572018</v>
      </c>
      <c r="AA68" s="18">
        <f ca="1">U68*X68+V68*Y68+W68*Z68</f>
        <v>230.88053198881317</v>
      </c>
      <c r="AB68" s="2">
        <f ca="1">X68-$AA68*U68</f>
        <v>-260.06058738676165</v>
      </c>
      <c r="AC68" s="2">
        <f t="shared" ref="AC68:AC70" ca="1" si="14">Y68-$AA68*V68</f>
        <v>-104.01884959992293</v>
      </c>
      <c r="AD68" s="16">
        <f t="shared" ref="AD68:AD70" ca="1" si="15">Z68-$AA68*W68</f>
        <v>69.269620499740199</v>
      </c>
      <c r="AE68" s="2">
        <f ca="1">AB68/SQRT($AB68^2+$AC68^2+$AD68^2)</f>
        <v>-0.90132864419284864</v>
      </c>
      <c r="AF68" s="2">
        <f t="shared" ref="AF68:AF70" ca="1" si="16">AC68/SQRT($AB68^2+$AC68^2+$AD68^2)</f>
        <v>-0.36051279289377997</v>
      </c>
      <c r="AG68" s="16">
        <f t="shared" ref="AG68:AG70" ca="1" si="17">AD68/SQRT($AB68^2+$AC68^2+$AD68^2)</f>
        <v>0.24007749023473218</v>
      </c>
      <c r="AH68" s="2">
        <f ca="1">V68*AG68-W68*AF68</f>
        <v>-6.8311960485234469E-6</v>
      </c>
      <c r="AI68" s="2">
        <f ca="1">W68*AE68-U68*AG68</f>
        <v>-0.55426573124042089</v>
      </c>
      <c r="AJ68" s="16">
        <f ca="1">U68*AF68-V68*AE68</f>
        <v>-0.83233977384590729</v>
      </c>
      <c r="AK68" s="18">
        <f ca="1">SQRT((L68-I68)^2+(M68-J68)^2+(N68-K68)^2)</f>
        <v>369.53289504723932</v>
      </c>
      <c r="AL68" s="18">
        <f ca="1">AE68*X68+AF68*Y68+AG68*Z68</f>
        <v>288.53025925926192</v>
      </c>
      <c r="AM68" s="18">
        <f ca="1">($I$25^2-$I$26^2+AK68^2)/(2*AK68)</f>
        <v>184.76644752361966</v>
      </c>
      <c r="AN68" s="18">
        <f ca="1">($I$25^2-$I$27^2-2*AA68*AM68+AA68^2+AL68^2)/(2*AL68)</f>
        <v>88.790651100724475</v>
      </c>
      <c r="AO68" s="18">
        <f ca="1">SQRT($I$25^2-AM68^2-AN68^2)</f>
        <v>296.23916460625344</v>
      </c>
      <c r="AP68" s="2">
        <f ca="1">I68+$AM68*U68+$AN68*AE68+$AO68*AH68</f>
        <v>-2.6062904088496688E-3</v>
      </c>
      <c r="AQ68" s="2">
        <f t="shared" ref="AQ68:AR68" ca="1" si="18">J68+$AM68*V68+$AN68*AF68+$AO68*AI68</f>
        <v>-150.0006328037158</v>
      </c>
      <c r="AR68" s="16">
        <f t="shared" ca="1" si="18"/>
        <v>1.5223439023088758E-3</v>
      </c>
      <c r="AS68" s="2">
        <f ca="1">I68+$AM68*U68+$AN68*AE68-$AO68*AH68</f>
        <v>1.4410452125025821E-3</v>
      </c>
      <c r="AT68" s="2">
        <f t="shared" ref="AT68:AT70" ca="1" si="19">J68+$AM68*V68+$AN68*AF68-$AO68*AI68</f>
        <v>178.38980158135712</v>
      </c>
      <c r="AU68" s="16">
        <f t="shared" ref="AU68:AU70" ca="1" si="20">K68+$AM68*W68+$AN68*AG68-$AO68*AJ68</f>
        <v>493.14480088924131</v>
      </c>
      <c r="AV68" s="2">
        <f ca="1">IF(ABS($AR68)&lt;ABS($AU68),AP68,AS68)</f>
        <v>-2.6062904088496688E-3</v>
      </c>
      <c r="AW68" s="2">
        <f t="shared" ref="AW68:AW70" ca="1" si="21">IF(ABS($AR68)&lt;ABS($AU68),AQ68,AT68)</f>
        <v>-150.0006328037158</v>
      </c>
      <c r="AX68" s="16">
        <f t="shared" ref="AX68:AX70" ca="1" si="22">IF(ABS($AR68)&lt;ABS($AU68),AR68,AU68)</f>
        <v>1.5223439023088758E-3</v>
      </c>
      <c r="AY68" s="2">
        <f ca="1">SQRT((AV68-I68)^2+(AW68-J68)^2+(AX68-K68)^2)</f>
        <v>360.24999999999994</v>
      </c>
      <c r="AZ68" s="2">
        <f ca="1">SQRT((AV68-L68)^2+(AW68-M68)^2+(AX68-N68)^2)</f>
        <v>360.24999999999994</v>
      </c>
      <c r="BA68" s="2">
        <f ca="1">SQRT((AV68-O68)^2+(AW68-P68)^2+(AX68-Q68)^2)</f>
        <v>360.24999999999994</v>
      </c>
      <c r="BB68" s="19" t="str">
        <f ca="1">IF(AND(AY68=$I$25,AZ68=$I$26,BA68=$I$27),"ok","ERROR")</f>
        <v>ok</v>
      </c>
      <c r="BC68" s="2">
        <f ca="1">AV68-D68</f>
        <v>-2.6062904088496688E-3</v>
      </c>
      <c r="BD68" s="2">
        <f t="shared" ref="BD68:BD70" ca="1" si="23">AW68-E68</f>
        <v>-6.3280371580276551E-4</v>
      </c>
      <c r="BE68" s="16">
        <f ca="1">AX68</f>
        <v>1.5223439023088758E-3</v>
      </c>
      <c r="BF68" s="16">
        <f ca="1">SQRT(BC68^2+BD68^2)</f>
        <v>2.6820123485911769E-3</v>
      </c>
      <c r="BG68" s="18">
        <f ca="1">SQRT(BC68^2+BD68^2+BE68^2)</f>
        <v>3.0839457185386026E-3</v>
      </c>
      <c r="BH68" s="2">
        <f ca="1">BC68*$D$9</f>
        <v>-0.41700646541594699</v>
      </c>
      <c r="BI68" s="2">
        <f t="shared" ref="BI68:BI70" ca="1" si="24">BD68*$D$9</f>
        <v>-0.10124859452844248</v>
      </c>
      <c r="BJ68" s="16">
        <f t="shared" ref="BJ68:BJ70" ca="1" si="25">BE68*$D$9</f>
        <v>0.24357502436942013</v>
      </c>
      <c r="BK68" s="18">
        <f ca="1">BF68*$D$9</f>
        <v>0.42912197577458833</v>
      </c>
      <c r="BL68" s="18">
        <f ca="1">BG68*$D$9</f>
        <v>0.49343131496617643</v>
      </c>
      <c r="BM68" s="2"/>
    </row>
    <row r="69" spans="3:65" x14ac:dyDescent="0.2">
      <c r="D69" s="13">
        <f>IF(((D68+E$50)^2+E68^2)&lt;J$7^2,D68+E$50,0)</f>
        <v>0</v>
      </c>
      <c r="E69" s="14">
        <f>IF(D69=0,E68+E$50,E68)</f>
        <v>-142.5</v>
      </c>
      <c r="F69" s="15">
        <f ca="1">2*$E$51*RAND()-$E$51</f>
        <v>7.5161171330774934E-2</v>
      </c>
      <c r="G69" s="2">
        <f t="shared" ca="1" si="8"/>
        <v>0.38123591884287633</v>
      </c>
      <c r="H69" s="16">
        <f t="shared" ca="1" si="8"/>
        <v>-0.16006916187245779</v>
      </c>
      <c r="I69" s="2">
        <f>$E$25</f>
        <v>0</v>
      </c>
      <c r="J69" s="2">
        <f>$F$25</f>
        <v>184.81899999999999</v>
      </c>
      <c r="K69" s="16">
        <f ca="1">SQRT($D$5^2-(($D69-$E$25)^2+($E69-$F$25)^2))+F69/$D$9</f>
        <v>150.4741709113764</v>
      </c>
      <c r="L69" s="2">
        <f>$E$26</f>
        <v>160.05794910203616</v>
      </c>
      <c r="M69" s="2">
        <f>$F$26</f>
        <v>-92.40949999999998</v>
      </c>
      <c r="N69" s="16">
        <f ca="1">SQRT($D$5^2-(($D69-$E$26)^2+($E69-$F$26)^2))+G69/$D$9</f>
        <v>318.83220761388418</v>
      </c>
      <c r="O69" s="2">
        <f>$E$27</f>
        <v>-160.05794910203616</v>
      </c>
      <c r="P69" s="2">
        <f>$F$27</f>
        <v>-92.40949999999998</v>
      </c>
      <c r="Q69" s="16">
        <f ca="1">SQRT($D$5^2-(($D69-$E$27)^2+($E69-$F$27)^2))+H69/$D$9</f>
        <v>318.82882445712971</v>
      </c>
      <c r="R69" s="2">
        <f t="shared" ref="R69:R70" si="26">L69-I69</f>
        <v>160.05794910203616</v>
      </c>
      <c r="S69" s="2">
        <f t="shared" ref="S69:S70" si="27">M69-J69</f>
        <v>-277.22849999999994</v>
      </c>
      <c r="T69" s="16">
        <f t="shared" ref="T69:T70" ca="1" si="28">N69-K69</f>
        <v>168.35803670250777</v>
      </c>
      <c r="U69" s="2">
        <f t="shared" ref="U69:U70" ca="1" si="29">R69/SQRT($R69^2+$S69^2+$T69^2)</f>
        <v>0.44252974894174524</v>
      </c>
      <c r="V69" s="2">
        <f t="shared" ca="1" si="10"/>
        <v>-0.76648400902780223</v>
      </c>
      <c r="W69" s="16">
        <f t="shared" ca="1" si="11"/>
        <v>0.46547791054595056</v>
      </c>
      <c r="X69" s="2">
        <f t="shared" ref="X69:X70" si="30">O69-I69</f>
        <v>-160.05794910203616</v>
      </c>
      <c r="Y69" s="2">
        <f t="shared" si="12"/>
        <v>-277.22849999999994</v>
      </c>
      <c r="Z69" s="16">
        <f t="shared" ca="1" si="13"/>
        <v>168.35465354575331</v>
      </c>
      <c r="AA69" s="18">
        <f t="shared" ref="AA69:AA70" ca="1" si="31">U69*X69+V69*Y69+W69*Z69</f>
        <v>220.02618042767398</v>
      </c>
      <c r="AB69" s="2">
        <f t="shared" ref="AB69:AB70" ca="1" si="32">X69-$AA69*U69</f>
        <v>-257.42607948730586</v>
      </c>
      <c r="AC69" s="2">
        <f t="shared" ca="1" si="14"/>
        <v>-108.58195113472183</v>
      </c>
      <c r="AD69" s="16">
        <f t="shared" ca="1" si="15"/>
        <v>65.937326814873302</v>
      </c>
      <c r="AE69" s="2">
        <f t="shared" ref="AE69:AE70" ca="1" si="33">AB69/SQRT($AB69^2+$AC69^2+$AD69^2)</f>
        <v>-0.8967538242014671</v>
      </c>
      <c r="AF69" s="2">
        <f t="shared" ca="1" si="16"/>
        <v>-0.37824947694982936</v>
      </c>
      <c r="AG69" s="16">
        <f t="shared" ca="1" si="17"/>
        <v>0.22969525891324993</v>
      </c>
      <c r="AH69" s="2">
        <f t="shared" ref="AH69:AH70" ca="1" si="34">V69*AG69-W69*AF69</f>
        <v>9.033289198434602E-6</v>
      </c>
      <c r="AI69" s="2">
        <f t="shared" ref="AI69:AI70" ca="1" si="35">W69*AE69-U69*AG69</f>
        <v>-0.51906608162337919</v>
      </c>
      <c r="AJ69" s="16">
        <f t="shared" ref="AJ69:AJ70" ca="1" si="36">U69*AF69-V69*AE69</f>
        <v>-0.85473411235690788</v>
      </c>
      <c r="AK69" s="18">
        <f t="shared" ref="AK69:AK70" ca="1" si="37">SQRT((L69-I69)^2+(M69-J69)^2+(N69-K69)^2)</f>
        <v>361.68856327692049</v>
      </c>
      <c r="AL69" s="18">
        <f t="shared" ref="AL69:AL70" ca="1" si="38">AE69*X69+AF69*Y69+AG69*Z69</f>
        <v>287.06437880712275</v>
      </c>
      <c r="AM69" s="18">
        <f t="shared" ref="AM69:AM70" ca="1" si="39">($I$25^2-$I$26^2+AK69^2)/(2*AK69)</f>
        <v>180.84428163846025</v>
      </c>
      <c r="AN69" s="18">
        <f t="shared" ref="AN69:AN70" ca="1" si="40">($I$25^2-$I$27^2-2*AA69*AM69+AA69^2+AL69^2)/(2*AL69)</f>
        <v>89.242219435631057</v>
      </c>
      <c r="AO69" s="18">
        <f t="shared" ref="AO69:AO70" ca="1" si="41">SQRT($I$25^2-AM69^2-AN69^2)</f>
        <v>298.51504914974043</v>
      </c>
      <c r="AP69" s="2">
        <f t="shared" ref="AP69:AP70" ca="1" si="42">I69+$AM69*U69+$AN69*AE69+$AO69*AH69</f>
        <v>3.3695646584853429E-3</v>
      </c>
      <c r="AQ69" s="2">
        <f t="shared" ref="AQ69:AQ70" ca="1" si="43">J69+$AM69*V69+$AN69*AF69+$AO69*AI69</f>
        <v>-142.50010969113555</v>
      </c>
      <c r="AR69" s="16">
        <f t="shared" ref="AR69:AR70" ca="1" si="44">K69+$AM69*W69+$AN69*AG69+$AO69*AJ69</f>
        <v>7.0840170852193296E-4</v>
      </c>
      <c r="AS69" s="2">
        <f t="shared" ref="AS69:AS70" ca="1" si="45">I69+$AM69*U69+$AN69*AE69-$AO69*AH69</f>
        <v>-2.023580879623706E-3</v>
      </c>
      <c r="AT69" s="2">
        <f t="shared" ca="1" si="19"/>
        <v>167.39796404439687</v>
      </c>
      <c r="AU69" s="16">
        <f t="shared" ca="1" si="20"/>
        <v>510.30269952207277</v>
      </c>
      <c r="AV69" s="2">
        <f t="shared" ref="AV69:AV70" ca="1" si="46">IF(ABS($AR69)&lt;ABS($AU69),AP69,AS69)</f>
        <v>3.3695646584853429E-3</v>
      </c>
      <c r="AW69" s="2">
        <f t="shared" ca="1" si="21"/>
        <v>-142.50010969113555</v>
      </c>
      <c r="AX69" s="16">
        <f t="shared" ca="1" si="22"/>
        <v>7.0840170852193296E-4</v>
      </c>
      <c r="AY69" s="2">
        <f t="shared" ref="AY69:AY70" ca="1" si="47">SQRT((AV69-I69)^2+(AW69-J69)^2+(AX69-K69)^2)</f>
        <v>360.25</v>
      </c>
      <c r="AZ69" s="2">
        <f t="shared" ref="AZ69:AZ70" ca="1" si="48">SQRT((AV69-L69)^2+(AW69-M69)^2+(AX69-N69)^2)</f>
        <v>360.25000000000006</v>
      </c>
      <c r="BA69" s="2">
        <f t="shared" ref="BA69:BA70" ca="1" si="49">SQRT((AV69-O69)^2+(AW69-P69)^2+(AX69-Q69)^2)</f>
        <v>360.25</v>
      </c>
      <c r="BB69" s="19" t="str">
        <f t="shared" ref="BB69:BB70" ca="1" si="50">IF(AND(AY69=$I$25,AZ69=$I$26,BA69=$I$27),"ok","ERROR")</f>
        <v>ok</v>
      </c>
      <c r="BC69" s="2">
        <f t="shared" ref="BC69:BC70" ca="1" si="51">AV69-D69</f>
        <v>3.3695646584853429E-3</v>
      </c>
      <c r="BD69" s="2">
        <f t="shared" ca="1" si="23"/>
        <v>-1.0969113554892829E-4</v>
      </c>
      <c r="BE69" s="16">
        <f t="shared" ref="BE69:BE70" ca="1" si="52">AX69</f>
        <v>7.0840170852193296E-4</v>
      </c>
      <c r="BF69" s="16">
        <f t="shared" ref="BF69:BF132" ca="1" si="53">SQRT(BC69^2+BD69^2)</f>
        <v>3.3713496011139898E-3</v>
      </c>
      <c r="BG69" s="18">
        <f t="shared" ref="BG69:BG70" ca="1" si="54">SQRT(BC69^2+BD69^2+BE69^2)</f>
        <v>3.444971859619212E-3</v>
      </c>
      <c r="BH69" s="2">
        <f t="shared" ref="BH69:BH70" ca="1" si="55">BC69*$D$9</f>
        <v>0.53913034535765481</v>
      </c>
      <c r="BI69" s="2">
        <f t="shared" ca="1" si="24"/>
        <v>-1.7550581687828526E-2</v>
      </c>
      <c r="BJ69" s="16">
        <f t="shared" ca="1" si="25"/>
        <v>0.11334427336350927</v>
      </c>
      <c r="BK69" s="18">
        <f t="shared" ref="BK69:BK132" ca="1" si="56">BF69*$D$9</f>
        <v>0.53941593617823835</v>
      </c>
      <c r="BL69" s="18">
        <f ca="1">BG69*$D$9</f>
        <v>0.55119549753907393</v>
      </c>
    </row>
    <row r="70" spans="3:65" x14ac:dyDescent="0.2">
      <c r="C70" s="14"/>
      <c r="D70">
        <f t="shared" ref="D70:D93" si="57">IF(((D69+E$50)^2+E69^2)&lt;J$7^2,D69+E$50,0)</f>
        <v>7.5</v>
      </c>
      <c r="E70">
        <f t="shared" ref="E70:E93" si="58">IF(D70=0,E69+E$50,E69)</f>
        <v>-142.5</v>
      </c>
      <c r="F70" s="15">
        <f ca="1">2*$E$51*RAND()-$E$51</f>
        <v>0.33828711442113146</v>
      </c>
      <c r="G70" s="2">
        <f t="shared" ca="1" si="8"/>
        <v>0.1491223253943339</v>
      </c>
      <c r="H70" s="16">
        <f t="shared" ca="1" si="8"/>
        <v>5.4015393757764651E-2</v>
      </c>
      <c r="I70" s="2">
        <f>$E$25</f>
        <v>0</v>
      </c>
      <c r="J70" s="2">
        <f>$F$25</f>
        <v>184.81899999999999</v>
      </c>
      <c r="K70" s="16">
        <f ca="1">SQRT($D$5^2-(($D70-$E$25)^2+($E70-$F$25)^2))+F70/$D$9</f>
        <v>150.28878948225426</v>
      </c>
      <c r="L70" s="2">
        <f>$E$26</f>
        <v>160.05794910203616</v>
      </c>
      <c r="M70" s="2">
        <f>$F$26</f>
        <v>-92.40949999999998</v>
      </c>
      <c r="N70" s="16">
        <f ca="1">SQRT($D$5^2-(($D70-$E$26)^2+($E70-$F$26)^2))+G70/$D$9</f>
        <v>322.48670918235013</v>
      </c>
      <c r="O70" s="2">
        <f>$E$27</f>
        <v>-160.05794910203616</v>
      </c>
      <c r="P70" s="2">
        <f>$F$27</f>
        <v>-92.40949999999998</v>
      </c>
      <c r="Q70" s="16">
        <f ca="1">SQRT($D$5^2-(($D70-$E$27)^2+($E70-$F$27)^2))+H70/$D$9</f>
        <v>314.95325154124731</v>
      </c>
      <c r="R70" s="2">
        <f t="shared" si="26"/>
        <v>160.05794910203616</v>
      </c>
      <c r="S70" s="2">
        <f t="shared" si="27"/>
        <v>-277.22849999999994</v>
      </c>
      <c r="T70" s="16">
        <f t="shared" ca="1" si="28"/>
        <v>172.19791970009587</v>
      </c>
      <c r="U70" s="2">
        <f t="shared" ca="1" si="29"/>
        <v>0.44033437637686457</v>
      </c>
      <c r="V70" s="2">
        <f t="shared" ca="1" si="10"/>
        <v>-0.76268151220388603</v>
      </c>
      <c r="W70" s="16">
        <f t="shared" ca="1" si="11"/>
        <v>0.4737325700468476</v>
      </c>
      <c r="X70" s="2">
        <f t="shared" si="30"/>
        <v>-160.05794910203616</v>
      </c>
      <c r="Y70" s="2">
        <f t="shared" si="12"/>
        <v>-277.22849999999994</v>
      </c>
      <c r="Z70" s="16">
        <f t="shared" ca="1" si="13"/>
        <v>164.66446205899305</v>
      </c>
      <c r="AA70" s="18">
        <f t="shared" ca="1" si="31"/>
        <v>218.96495321059834</v>
      </c>
      <c r="AB70" s="2">
        <f t="shared" ca="1" si="32"/>
        <v>-256.47574522241428</v>
      </c>
      <c r="AC70" s="2">
        <f t="shared" ca="1" si="14"/>
        <v>-110.22797836568765</v>
      </c>
      <c r="AD70" s="16">
        <f t="shared" ca="1" si="15"/>
        <v>60.933632024348569</v>
      </c>
      <c r="AE70" s="2">
        <f t="shared" ca="1" si="33"/>
        <v>-0.89760864956461395</v>
      </c>
      <c r="AF70" s="2">
        <f t="shared" ca="1" si="16"/>
        <v>-0.38577365949072806</v>
      </c>
      <c r="AG70" s="16">
        <f t="shared" ca="1" si="17"/>
        <v>0.21325429859658593</v>
      </c>
      <c r="AH70" s="2">
        <f t="shared" ca="1" si="34"/>
        <v>2.0108436229296867E-2</v>
      </c>
      <c r="AI70" s="2">
        <f t="shared" ca="1" si="35"/>
        <v>-0.51912965103673814</v>
      </c>
      <c r="AJ70" s="16">
        <f t="shared" ca="1" si="36"/>
        <v>-0.85445892599169837</v>
      </c>
      <c r="AK70" s="18">
        <f t="shared" ca="1" si="37"/>
        <v>363.49183186426711</v>
      </c>
      <c r="AL70" s="18">
        <f t="shared" ca="1" si="38"/>
        <v>285.73225686586039</v>
      </c>
      <c r="AM70" s="18">
        <f t="shared" ca="1" si="39"/>
        <v>181.74591593213356</v>
      </c>
      <c r="AN70" s="18">
        <f t="shared" ca="1" si="40"/>
        <v>87.488549490327543</v>
      </c>
      <c r="AO70" s="18">
        <f t="shared" ca="1" si="41"/>
        <v>298.48657968168072</v>
      </c>
      <c r="AP70" s="2">
        <f t="shared" ca="1" si="42"/>
        <v>7.5005941434683017</v>
      </c>
      <c r="AQ70" s="2">
        <f t="shared" ca="1" si="43"/>
        <v>-142.49926184971977</v>
      </c>
      <c r="AR70" s="16">
        <f t="shared" ca="1" si="44"/>
        <v>5.3629135027222219E-4</v>
      </c>
      <c r="AS70" s="2">
        <f t="shared" ca="1" si="45"/>
        <v>-4.5036025621917268</v>
      </c>
      <c r="AT70" s="2">
        <f t="shared" ca="1" si="19"/>
        <v>167.40720604888114</v>
      </c>
      <c r="AU70" s="16">
        <f t="shared" ca="1" si="20"/>
        <v>510.08958088683909</v>
      </c>
      <c r="AV70" s="2">
        <f t="shared" ca="1" si="46"/>
        <v>7.5005941434683017</v>
      </c>
      <c r="AW70" s="2">
        <f t="shared" ca="1" si="21"/>
        <v>-142.49926184971977</v>
      </c>
      <c r="AX70" s="16">
        <f t="shared" ca="1" si="22"/>
        <v>5.3629135027222219E-4</v>
      </c>
      <c r="AY70" s="2">
        <f t="shared" ca="1" si="47"/>
        <v>360.25</v>
      </c>
      <c r="AZ70" s="2">
        <f t="shared" ca="1" si="48"/>
        <v>360.24999999999994</v>
      </c>
      <c r="BA70" s="2">
        <f t="shared" ca="1" si="49"/>
        <v>360.24999999999994</v>
      </c>
      <c r="BB70" s="19" t="str">
        <f t="shared" ca="1" si="50"/>
        <v>ok</v>
      </c>
      <c r="BC70" s="2">
        <f t="shared" ca="1" si="51"/>
        <v>5.9414346830166664E-4</v>
      </c>
      <c r="BD70" s="2">
        <f t="shared" ca="1" si="23"/>
        <v>7.3815028022750084E-4</v>
      </c>
      <c r="BE70" s="16">
        <f t="shared" ca="1" si="52"/>
        <v>5.3629135027222219E-4</v>
      </c>
      <c r="BF70" s="16">
        <f t="shared" ca="1" si="53"/>
        <v>9.4756123660978849E-4</v>
      </c>
      <c r="BG70" s="18">
        <f t="shared" ca="1" si="54"/>
        <v>1.0887978276531759E-3</v>
      </c>
      <c r="BH70" s="2">
        <f t="shared" ca="1" si="55"/>
        <v>9.5062954928266663E-2</v>
      </c>
      <c r="BI70" s="2">
        <f t="shared" ca="1" si="24"/>
        <v>0.11810404483640013</v>
      </c>
      <c r="BJ70" s="16">
        <f t="shared" ca="1" si="25"/>
        <v>8.580661604355555E-2</v>
      </c>
      <c r="BK70" s="18">
        <f t="shared" ca="1" si="56"/>
        <v>0.15160979785756615</v>
      </c>
      <c r="BL70" s="18">
        <f ca="1">BG70*$D$9</f>
        <v>0.17420765242450814</v>
      </c>
    </row>
    <row r="71" spans="3:65" x14ac:dyDescent="0.2">
      <c r="C71" s="14"/>
      <c r="D71">
        <f t="shared" si="57"/>
        <v>15</v>
      </c>
      <c r="E71">
        <f t="shared" si="58"/>
        <v>-142.5</v>
      </c>
      <c r="F71" s="15">
        <f t="shared" ref="F71:H94" ca="1" si="59">2*$E$51*RAND()-$E$51</f>
        <v>-1.9401950054715567E-2</v>
      </c>
      <c r="G71" s="2">
        <f t="shared" ca="1" si="8"/>
        <v>-0.31574649466027549</v>
      </c>
      <c r="H71" s="16">
        <f t="shared" ca="1" si="8"/>
        <v>-0.30724623614927726</v>
      </c>
      <c r="I71" s="2">
        <f t="shared" ref="I71:I134" si="60">$E$25</f>
        <v>0</v>
      </c>
      <c r="J71" s="2">
        <f t="shared" ref="J71:J134" si="61">$F$25</f>
        <v>184.81899999999999</v>
      </c>
      <c r="K71" s="16">
        <f t="shared" ref="K71:K93" ca="1" si="62">SQRT($D$5^2-(($D71-$E$25)^2+($E71-$F$25)^2))+F71/$D$9</f>
        <v>149.72407430753304</v>
      </c>
      <c r="L71" s="2">
        <f t="shared" ref="L71:L134" si="63">$E$26</f>
        <v>160.05794910203616</v>
      </c>
      <c r="M71" s="2">
        <f t="shared" ref="M71:M134" si="64">$F$26</f>
        <v>-92.40949999999998</v>
      </c>
      <c r="N71" s="16">
        <f t="shared" ref="N71:N93" ca="1" si="65">SQRT($D$5^2-(($D71-$E$26)^2+($E71-$F$26)^2))+G71/$D$9</f>
        <v>325.92623296130523</v>
      </c>
      <c r="O71" s="2">
        <f t="shared" ref="O71:O134" si="66">$E$27</f>
        <v>-160.05794910203616</v>
      </c>
      <c r="P71" s="2">
        <f t="shared" ref="P71:P134" si="67">$F$27</f>
        <v>-92.40949999999998</v>
      </c>
      <c r="Q71" s="16">
        <f t="shared" ref="Q71:Q93" ca="1" si="68">SQRT($D$5^2-(($D71-$E$27)^2+($E71-$F$27)^2))+H71/$D$9</f>
        <v>310.84485670242043</v>
      </c>
      <c r="R71" s="2">
        <f t="shared" ref="R71:R93" si="69">L71-I71</f>
        <v>160.05794910203616</v>
      </c>
      <c r="S71" s="2">
        <f t="shared" ref="S71:S93" si="70">M71-J71</f>
        <v>-277.22849999999994</v>
      </c>
      <c r="T71" s="16">
        <f t="shared" ref="T71:T93" ca="1" si="71">N71-K71</f>
        <v>176.20215865377219</v>
      </c>
      <c r="U71" s="2">
        <f t="shared" ref="U71:U93" ca="1" si="72">R71/SQRT($R71^2+$S71^2+$T71^2)</f>
        <v>0.43802795385785698</v>
      </c>
      <c r="V71" s="2">
        <f t="shared" ref="V71:V93" ca="1" si="73">S71/SQRT($R71^2+$S71^2+$T71^2)</f>
        <v>-0.75868667121724387</v>
      </c>
      <c r="W71" s="16">
        <f t="shared" ref="W71:W93" ca="1" si="74">T71/SQRT($R71^2+$S71^2+$T71^2)</f>
        <v>0.48220954631404467</v>
      </c>
      <c r="X71" s="2">
        <f t="shared" ref="X71:X93" si="75">O71-I71</f>
        <v>-160.05794910203616</v>
      </c>
      <c r="Y71" s="2">
        <f t="shared" ref="Y71:Y93" si="76">P71-J71</f>
        <v>-277.22849999999994</v>
      </c>
      <c r="Z71" s="16">
        <f t="shared" ref="Z71:Z93" ca="1" si="77">Q71-K71</f>
        <v>161.12078239488739</v>
      </c>
      <c r="AA71" s="18">
        <f t="shared" ref="AA71:AA93" ca="1" si="78">U71*X71+V71*Y71+W71*Z71</f>
        <v>217.91369126810227</v>
      </c>
      <c r="AB71" s="2">
        <f t="shared" ref="AB71:AB93" ca="1" si="79">X71-$AA71*U71</f>
        <v>-255.51023740581576</v>
      </c>
      <c r="AC71" s="2">
        <f t="shared" ref="AC71:AC93" ca="1" si="80">Y71-$AA71*V71</f>
        <v>-111.90028695914125</v>
      </c>
      <c r="AD71" s="16">
        <f t="shared" ref="AD71:AD93" ca="1" si="81">Z71-$AA71*W71</f>
        <v>56.040720192876989</v>
      </c>
      <c r="AE71" s="2">
        <f t="shared" ref="AE71:AE93" ca="1" si="82">AB71/SQRT($AB71^2+$AC71^2+$AD71^2)</f>
        <v>-0.89806133877792516</v>
      </c>
      <c r="AF71" s="2">
        <f t="shared" ref="AF71:AF93" ca="1" si="83">AC71/SQRT($AB71^2+$AC71^2+$AD71^2)</f>
        <v>-0.39330448179479888</v>
      </c>
      <c r="AG71" s="16">
        <f t="shared" ref="AG71:AG93" ca="1" si="84">AD71/SQRT($AB71^2+$AC71^2+$AD71^2)</f>
        <v>0.19697059778689197</v>
      </c>
      <c r="AH71" s="2">
        <f t="shared" ref="AH71:AH93" ca="1" si="85">V71*AG71-W71*AF71</f>
        <v>4.0216208566942718E-2</v>
      </c>
      <c r="AI71" s="2">
        <f t="shared" ref="AI71:AI93" ca="1" si="86">W71*AE71-U71*AG71</f>
        <v>-0.51933237865303805</v>
      </c>
      <c r="AJ71" s="16">
        <f t="shared" ref="AJ71:AJ93" ca="1" si="87">U71*AF71-V71*AE71</f>
        <v>-0.85362552507002598</v>
      </c>
      <c r="AK71" s="18">
        <f t="shared" ref="AK71:AK93" ca="1" si="88">SQRT((L71-I71)^2+(M71-J71)^2+(N71-K71)^2)</f>
        <v>365.40578675939037</v>
      </c>
      <c r="AL71" s="18">
        <f t="shared" ref="AL71:AL93" ca="1" si="89">AE71*X71+AF71*Y71+AG71*Z71</f>
        <v>284.51312440808567</v>
      </c>
      <c r="AM71" s="18">
        <f t="shared" ref="AM71:AM93" ca="1" si="90">($I$25^2-$I$26^2+AK71^2)/(2*AK71)</f>
        <v>182.70289337969518</v>
      </c>
      <c r="AN71" s="18">
        <f t="shared" ref="AN71:AN93" ca="1" si="91">($I$25^2-$I$27^2-2*AA71*AM71+AA71^2+AL71^2)/(2*AL71)</f>
        <v>85.773145088855799</v>
      </c>
      <c r="AO71" s="18">
        <f t="shared" ref="AO71:AO93" ca="1" si="92">SQRT($I$25^2-AM71^2-AN71^2)</f>
        <v>298.40020581804868</v>
      </c>
      <c r="AP71" s="2">
        <f t="shared" ref="AP71:AP93" ca="1" si="93">I71+$AM71*U71+$AN71*AE71+$AO71*AH71</f>
        <v>14.999953954924299</v>
      </c>
      <c r="AQ71" s="2">
        <f t="shared" ref="AQ71:AQ93" ca="1" si="94">J71+$AM71*V71+$AN71*AF71+$AO71*AI71</f>
        <v>-142.49910105912585</v>
      </c>
      <c r="AR71" s="16">
        <f t="shared" ref="AR71:AR93" ca="1" si="95">K71+$AM71*W71+$AN71*AG71+$AO71*AJ71</f>
        <v>-2.0910758027241627E-3</v>
      </c>
      <c r="AS71" s="2">
        <f t="shared" ref="AS71:AS93" ca="1" si="96">I71+$AM71*U71+$AN71*AE71-$AO71*AH71</f>
        <v>-9.0010958722702608</v>
      </c>
      <c r="AT71" s="2">
        <f t="shared" ref="AT71:AT93" ca="1" si="97">J71+$AM71*V71+$AN71*AF71-$AO71*AI71</f>
        <v>167.43867629696086</v>
      </c>
      <c r="AU71" s="16">
        <f t="shared" ref="AU71:AU93" ca="1" si="98">K71+$AM71*W71+$AN71*AG71-$AO71*AJ71</f>
        <v>509.44197366906849</v>
      </c>
      <c r="AV71" s="2">
        <f t="shared" ref="AV71:AV93" ca="1" si="99">IF(ABS($AR71)&lt;ABS($AU71),AP71,AS71)</f>
        <v>14.999953954924299</v>
      </c>
      <c r="AW71" s="2">
        <f t="shared" ref="AW71:AW93" ca="1" si="100">IF(ABS($AR71)&lt;ABS($AU71),AQ71,AT71)</f>
        <v>-142.49910105912585</v>
      </c>
      <c r="AX71" s="16">
        <f t="shared" ref="AX71:AX93" ca="1" si="101">IF(ABS($AR71)&lt;ABS($AU71),AR71,AU71)</f>
        <v>-2.0910758027241627E-3</v>
      </c>
      <c r="AY71" s="2">
        <f t="shared" ref="AY71:AY93" ca="1" si="102">SQRT((AV71-I71)^2+(AW71-J71)^2+(AX71-K71)^2)</f>
        <v>360.25</v>
      </c>
      <c r="AZ71" s="2">
        <f t="shared" ref="AZ71:AZ93" ca="1" si="103">SQRT((AV71-L71)^2+(AW71-M71)^2+(AX71-N71)^2)</f>
        <v>360.24999999999994</v>
      </c>
      <c r="BA71" s="2">
        <f t="shared" ref="BA71:BA93" ca="1" si="104">SQRT((AV71-O71)^2+(AW71-P71)^2+(AX71-Q71)^2)</f>
        <v>360.24999999999989</v>
      </c>
      <c r="BB71" s="19" t="str">
        <f t="shared" ref="BB71:BB93" ca="1" si="105">IF(AND(AY71=$I$25,AZ71=$I$26,BA71=$I$27),"ok","ERROR")</f>
        <v>ok</v>
      </c>
      <c r="BC71" s="2">
        <f t="shared" ref="BC71:BC93" ca="1" si="106">AV71-D71</f>
        <v>-4.604507570071803E-5</v>
      </c>
      <c r="BD71" s="2">
        <f t="shared" ref="BD71:BD93" ca="1" si="107">AW71-E71</f>
        <v>8.9894087415132162E-4</v>
      </c>
      <c r="BE71" s="16">
        <f t="shared" ref="BE71:BE93" ca="1" si="108">AX71</f>
        <v>-2.0910758027241627E-3</v>
      </c>
      <c r="BF71" s="16">
        <f t="shared" ca="1" si="53"/>
        <v>9.0011934998433796E-4</v>
      </c>
      <c r="BG71" s="18">
        <f t="shared" ref="BG71:BG93" ca="1" si="109">SQRT(BC71^2+BD71^2+BE71^2)</f>
        <v>2.2765792006769121E-3</v>
      </c>
      <c r="BH71" s="2">
        <f t="shared" ref="BH71:BH93" ca="1" si="110">BC71*$D$9</f>
        <v>-7.3672121121148848E-3</v>
      </c>
      <c r="BI71" s="2">
        <f t="shared" ref="BI71:BI93" ca="1" si="111">BD71*$D$9</f>
        <v>0.14383053986421146</v>
      </c>
      <c r="BJ71" s="16">
        <f t="shared" ref="BJ71:BJ93" ca="1" si="112">BE71*$D$9</f>
        <v>-0.33457212843586603</v>
      </c>
      <c r="BK71" s="18">
        <f t="shared" ca="1" si="56"/>
        <v>0.14401909599749407</v>
      </c>
      <c r="BL71" s="18">
        <f t="shared" ref="BL71:BL93" ca="1" si="113">BG71*$D$9</f>
        <v>0.36425267210830592</v>
      </c>
    </row>
    <row r="72" spans="3:65" x14ac:dyDescent="0.2">
      <c r="C72" s="14"/>
      <c r="D72">
        <f t="shared" si="57"/>
        <v>22.5</v>
      </c>
      <c r="E72">
        <f t="shared" si="58"/>
        <v>-142.5</v>
      </c>
      <c r="F72" s="15">
        <f t="shared" ca="1" si="59"/>
        <v>0.29592056505803976</v>
      </c>
      <c r="G72" s="2">
        <f t="shared" ca="1" si="8"/>
        <v>-0.49437620749995381</v>
      </c>
      <c r="H72" s="16">
        <f t="shared" ca="1" si="8"/>
        <v>-0.2115252891125956</v>
      </c>
      <c r="I72" s="2">
        <f t="shared" si="60"/>
        <v>0</v>
      </c>
      <c r="J72" s="2">
        <f t="shared" si="61"/>
        <v>184.81899999999999</v>
      </c>
      <c r="K72" s="16">
        <f t="shared" ca="1" si="62"/>
        <v>148.78385358668686</v>
      </c>
      <c r="L72" s="2">
        <f t="shared" si="63"/>
        <v>160.05794910203616</v>
      </c>
      <c r="M72" s="2">
        <f t="shared" si="64"/>
        <v>-92.40949999999998</v>
      </c>
      <c r="N72" s="16">
        <f t="shared" ca="1" si="65"/>
        <v>329.16072187257964</v>
      </c>
      <c r="O72" s="2">
        <f t="shared" si="66"/>
        <v>-160.05794910203616</v>
      </c>
      <c r="P72" s="2">
        <f t="shared" si="67"/>
        <v>-92.40949999999998</v>
      </c>
      <c r="Q72" s="16">
        <f t="shared" ca="1" si="68"/>
        <v>306.50087947520035</v>
      </c>
      <c r="R72" s="2">
        <f t="shared" si="69"/>
        <v>160.05794910203616</v>
      </c>
      <c r="S72" s="2">
        <f t="shared" si="70"/>
        <v>-277.22849999999994</v>
      </c>
      <c r="T72" s="16">
        <f t="shared" ca="1" si="71"/>
        <v>180.37686828589278</v>
      </c>
      <c r="U72" s="2">
        <f t="shared" ca="1" si="72"/>
        <v>0.43560642269642996</v>
      </c>
      <c r="V72" s="2">
        <f t="shared" ca="1" si="73"/>
        <v>-0.75449245621354111</v>
      </c>
      <c r="W72" s="16">
        <f t="shared" ca="1" si="74"/>
        <v>0.49090546750110342</v>
      </c>
      <c r="X72" s="2">
        <f t="shared" si="75"/>
        <v>-160.05794910203616</v>
      </c>
      <c r="Y72" s="2">
        <f t="shared" si="76"/>
        <v>-277.22849999999994</v>
      </c>
      <c r="Z72" s="16">
        <f t="shared" ca="1" si="77"/>
        <v>157.71702588851349</v>
      </c>
      <c r="AA72" s="18">
        <f t="shared" ca="1" si="78"/>
        <v>216.86869159161472</v>
      </c>
      <c r="AB72" s="2">
        <f t="shared" ca="1" si="79"/>
        <v>-254.52734404111479</v>
      </c>
      <c r="AC72" s="2">
        <f t="shared" ca="1" si="80"/>
        <v>-113.60270820522561</v>
      </c>
      <c r="AD72" s="16">
        <f t="shared" ca="1" si="81"/>
        <v>51.254999456379252</v>
      </c>
      <c r="AE72" s="2">
        <f t="shared" ca="1" si="82"/>
        <v>-0.89811343998271553</v>
      </c>
      <c r="AF72" s="2">
        <f t="shared" ca="1" si="83"/>
        <v>-0.40085327351338262</v>
      </c>
      <c r="AG72" s="16">
        <f t="shared" ca="1" si="84"/>
        <v>0.18085602571111231</v>
      </c>
      <c r="AH72" s="2">
        <f t="shared" ca="1" si="85"/>
        <v>6.0326556573638307E-2</v>
      </c>
      <c r="AI72" s="2">
        <f t="shared" ca="1" si="86"/>
        <v>-0.5196708445068503</v>
      </c>
      <c r="AJ72" s="16">
        <f t="shared" ca="1" si="87"/>
        <v>-0.85223407579227006</v>
      </c>
      <c r="AK72" s="18">
        <f t="shared" ca="1" si="88"/>
        <v>367.43707338213204</v>
      </c>
      <c r="AL72" s="18">
        <f t="shared" ca="1" si="89"/>
        <v>283.40222148998606</v>
      </c>
      <c r="AM72" s="18">
        <f t="shared" ca="1" si="90"/>
        <v>183.71853669106605</v>
      </c>
      <c r="AN72" s="18">
        <f t="shared" ca="1" si="91"/>
        <v>84.091174269724391</v>
      </c>
      <c r="AO72" s="18">
        <f t="shared" ca="1" si="92"/>
        <v>298.25532046559078</v>
      </c>
      <c r="AP72" s="2">
        <f t="shared" ca="1" si="93"/>
        <v>22.49827721890599</v>
      </c>
      <c r="AQ72" s="2">
        <f t="shared" ca="1" si="94"/>
        <v>-142.4980667446182</v>
      </c>
      <c r="AR72" s="16">
        <f t="shared" ca="1" si="95"/>
        <v>-2.6640816839176296E-3</v>
      </c>
      <c r="AS72" s="2">
        <f t="shared" ca="1" si="96"/>
        <v>-13.487155708006178</v>
      </c>
      <c r="AT72" s="2">
        <f t="shared" ca="1" si="97"/>
        <v>167.49112178541145</v>
      </c>
      <c r="AU72" s="16">
        <f t="shared" ca="1" si="98"/>
        <v>508.36403069255624</v>
      </c>
      <c r="AV72" s="2">
        <f t="shared" ca="1" si="99"/>
        <v>22.49827721890599</v>
      </c>
      <c r="AW72" s="2">
        <f t="shared" ca="1" si="100"/>
        <v>-142.4980667446182</v>
      </c>
      <c r="AX72" s="16">
        <f t="shared" ca="1" si="101"/>
        <v>-2.6640816839176296E-3</v>
      </c>
      <c r="AY72" s="2">
        <f t="shared" ca="1" si="102"/>
        <v>360.24999999999994</v>
      </c>
      <c r="AZ72" s="2">
        <f t="shared" ca="1" si="103"/>
        <v>360.24999999999994</v>
      </c>
      <c r="BA72" s="2">
        <f t="shared" ca="1" si="104"/>
        <v>360.24999999999994</v>
      </c>
      <c r="BB72" s="19" t="str">
        <f t="shared" ca="1" si="105"/>
        <v>ok</v>
      </c>
      <c r="BC72" s="2">
        <f t="shared" ca="1" si="106"/>
        <v>-1.7227810940099175E-3</v>
      </c>
      <c r="BD72" s="2">
        <f t="shared" ca="1" si="107"/>
        <v>1.9332553818003362E-3</v>
      </c>
      <c r="BE72" s="16">
        <f t="shared" ca="1" si="108"/>
        <v>-2.6640816839176296E-3</v>
      </c>
      <c r="BF72" s="16">
        <f t="shared" ca="1" si="53"/>
        <v>2.589488572891947E-3</v>
      </c>
      <c r="BG72" s="18">
        <f t="shared" ca="1" si="109"/>
        <v>3.7152095886670193E-3</v>
      </c>
      <c r="BH72" s="2">
        <f t="shared" ca="1" si="110"/>
        <v>-0.2756449750415868</v>
      </c>
      <c r="BI72" s="2">
        <f t="shared" ca="1" si="111"/>
        <v>0.30932086108805379</v>
      </c>
      <c r="BJ72" s="16">
        <f t="shared" ca="1" si="112"/>
        <v>-0.42625306942682073</v>
      </c>
      <c r="BK72" s="18">
        <f t="shared" ca="1" si="56"/>
        <v>0.41431817166271151</v>
      </c>
      <c r="BL72" s="18">
        <f t="shared" ca="1" si="113"/>
        <v>0.59443353418672307</v>
      </c>
    </row>
    <row r="73" spans="3:65" x14ac:dyDescent="0.2">
      <c r="C73" s="14"/>
      <c r="D73">
        <f t="shared" si="57"/>
        <v>30</v>
      </c>
      <c r="E73">
        <f t="shared" si="58"/>
        <v>-142.5</v>
      </c>
      <c r="F73" s="15">
        <f t="shared" ca="1" si="59"/>
        <v>-0.28166996656828158</v>
      </c>
      <c r="G73" s="2">
        <f t="shared" ca="1" si="8"/>
        <v>-0.49371282484647516</v>
      </c>
      <c r="H73" s="16">
        <f t="shared" ca="1" si="8"/>
        <v>7.2254395073458544E-2</v>
      </c>
      <c r="I73" s="2">
        <f t="shared" si="60"/>
        <v>0</v>
      </c>
      <c r="J73" s="2">
        <f t="shared" si="61"/>
        <v>184.81899999999999</v>
      </c>
      <c r="K73" s="16">
        <f t="shared" ca="1" si="62"/>
        <v>147.45106164150144</v>
      </c>
      <c r="L73" s="2">
        <f t="shared" si="63"/>
        <v>160.05794910203616</v>
      </c>
      <c r="M73" s="2">
        <f t="shared" si="64"/>
        <v>-92.40949999999998</v>
      </c>
      <c r="N73" s="16">
        <f t="shared" ca="1" si="65"/>
        <v>332.19555093431404</v>
      </c>
      <c r="O73" s="2">
        <f t="shared" si="66"/>
        <v>-160.05794910203616</v>
      </c>
      <c r="P73" s="2">
        <f t="shared" si="67"/>
        <v>-92.40949999999998</v>
      </c>
      <c r="Q73" s="16">
        <f t="shared" ca="1" si="68"/>
        <v>301.90934561741886</v>
      </c>
      <c r="R73" s="2">
        <f t="shared" si="69"/>
        <v>160.05794910203616</v>
      </c>
      <c r="S73" s="2">
        <f t="shared" si="70"/>
        <v>-277.22849999999994</v>
      </c>
      <c r="T73" s="16">
        <f t="shared" ca="1" si="71"/>
        <v>184.7444892928126</v>
      </c>
      <c r="U73" s="2">
        <f t="shared" ca="1" si="72"/>
        <v>0.43305634250217223</v>
      </c>
      <c r="V73" s="2">
        <f t="shared" ca="1" si="73"/>
        <v>-0.75007558775371164</v>
      </c>
      <c r="W73" s="16">
        <f t="shared" ca="1" si="74"/>
        <v>0.49984879401131455</v>
      </c>
      <c r="X73" s="2">
        <f t="shared" si="75"/>
        <v>-160.05794910203616</v>
      </c>
      <c r="Y73" s="2">
        <f t="shared" si="76"/>
        <v>-277.22849999999994</v>
      </c>
      <c r="Z73" s="16">
        <f t="shared" ca="1" si="77"/>
        <v>154.45828397591742</v>
      </c>
      <c r="AA73" s="18">
        <f t="shared" ca="1" si="78"/>
        <v>215.83400702347262</v>
      </c>
      <c r="AB73" s="2">
        <f t="shared" ca="1" si="79"/>
        <v>-253.52623477120937</v>
      </c>
      <c r="AC73" s="2">
        <f t="shared" ca="1" si="80"/>
        <v>-115.33668032462998</v>
      </c>
      <c r="AD73" s="16">
        <f t="shared" ca="1" si="81"/>
        <v>46.573915858605048</v>
      </c>
      <c r="AE73" s="2">
        <f t="shared" ca="1" si="82"/>
        <v>-0.89777002283138985</v>
      </c>
      <c r="AF73" s="2">
        <f t="shared" ca="1" si="83"/>
        <v>-0.40842248227992267</v>
      </c>
      <c r="AG73" s="16">
        <f t="shared" ca="1" si="84"/>
        <v>0.1649244132129373</v>
      </c>
      <c r="AH73" s="2">
        <f t="shared" ca="1" si="85"/>
        <v>8.0443709039096895E-2</v>
      </c>
      <c r="AI73" s="2">
        <f t="shared" ca="1" si="86"/>
        <v>-0.52017082638709211</v>
      </c>
      <c r="AJ73" s="16">
        <f t="shared" ca="1" si="87"/>
        <v>-0.85026532391471943</v>
      </c>
      <c r="AK73" s="18">
        <f t="shared" ca="1" si="88"/>
        <v>369.60075027935494</v>
      </c>
      <c r="AL73" s="18">
        <f t="shared" ca="1" si="89"/>
        <v>282.39552259902536</v>
      </c>
      <c r="AM73" s="18">
        <f t="shared" ca="1" si="90"/>
        <v>184.80037513967744</v>
      </c>
      <c r="AN73" s="18">
        <f t="shared" ca="1" si="91"/>
        <v>82.436042915275863</v>
      </c>
      <c r="AO73" s="18">
        <f t="shared" ca="1" si="92"/>
        <v>298.04896020067793</v>
      </c>
      <c r="AP73" s="2">
        <f t="shared" ca="1" si="93"/>
        <v>29.996530254630134</v>
      </c>
      <c r="AQ73" s="2">
        <f t="shared" ca="1" si="94"/>
        <v>-142.50035720819136</v>
      </c>
      <c r="AR73" s="16">
        <f t="shared" ca="1" si="95"/>
        <v>-1.6733941686197795E-3</v>
      </c>
      <c r="AS73" s="2">
        <f t="shared" ca="1" si="96"/>
        <v>-17.95579741294728</v>
      </c>
      <c r="AT73" s="2">
        <f t="shared" ca="1" si="97"/>
        <v>167.57239065460897</v>
      </c>
      <c r="AU73" s="16">
        <f t="shared" ca="1" si="98"/>
        <v>506.83971798078085</v>
      </c>
      <c r="AV73" s="2">
        <f t="shared" ca="1" si="99"/>
        <v>29.996530254630134</v>
      </c>
      <c r="AW73" s="2">
        <f t="shared" ca="1" si="100"/>
        <v>-142.50035720819136</v>
      </c>
      <c r="AX73" s="16">
        <f t="shared" ca="1" si="101"/>
        <v>-1.6733941686197795E-3</v>
      </c>
      <c r="AY73" s="2">
        <f t="shared" ca="1" si="102"/>
        <v>360.25000000000006</v>
      </c>
      <c r="AZ73" s="2">
        <f t="shared" ca="1" si="103"/>
        <v>360.25000000000006</v>
      </c>
      <c r="BA73" s="2">
        <f t="shared" ca="1" si="104"/>
        <v>360.25000000000006</v>
      </c>
      <c r="BB73" s="19" t="str">
        <f t="shared" ca="1" si="105"/>
        <v>ok</v>
      </c>
      <c r="BC73" s="2">
        <f t="shared" ca="1" si="106"/>
        <v>-3.4697453698662173E-3</v>
      </c>
      <c r="BD73" s="2">
        <f t="shared" ca="1" si="107"/>
        <v>-3.5720819136031423E-4</v>
      </c>
      <c r="BE73" s="16">
        <f t="shared" ca="1" si="108"/>
        <v>-1.6733941686197795E-3</v>
      </c>
      <c r="BF73" s="16">
        <f t="shared" ca="1" si="53"/>
        <v>3.4880840906840191E-3</v>
      </c>
      <c r="BG73" s="18">
        <f t="shared" ca="1" si="109"/>
        <v>3.8687179617094918E-3</v>
      </c>
      <c r="BH73" s="2">
        <f t="shared" ca="1" si="110"/>
        <v>-0.55515925917859477</v>
      </c>
      <c r="BI73" s="2">
        <f t="shared" ca="1" si="111"/>
        <v>-5.7153310617650277E-2</v>
      </c>
      <c r="BJ73" s="16">
        <f t="shared" ca="1" si="112"/>
        <v>-0.26774306697916472</v>
      </c>
      <c r="BK73" s="18">
        <f t="shared" ca="1" si="56"/>
        <v>0.55809345450944303</v>
      </c>
      <c r="BL73" s="18">
        <f t="shared" ca="1" si="113"/>
        <v>0.6189948738735187</v>
      </c>
    </row>
    <row r="74" spans="3:65" x14ac:dyDescent="0.2">
      <c r="C74" s="14"/>
      <c r="D74">
        <f t="shared" si="57"/>
        <v>37.5</v>
      </c>
      <c r="E74">
        <f t="shared" si="58"/>
        <v>-142.5</v>
      </c>
      <c r="F74" s="15">
        <f t="shared" ca="1" si="59"/>
        <v>0.48393758305855972</v>
      </c>
      <c r="G74" s="2">
        <f t="shared" ca="1" si="8"/>
        <v>0.11641596994975367</v>
      </c>
      <c r="H74" s="16">
        <f t="shared" ca="1" si="8"/>
        <v>-0.33161872302660877</v>
      </c>
      <c r="I74" s="2">
        <f t="shared" si="60"/>
        <v>0</v>
      </c>
      <c r="J74" s="2">
        <f t="shared" si="61"/>
        <v>184.81899999999999</v>
      </c>
      <c r="K74" s="16">
        <f t="shared" ca="1" si="62"/>
        <v>145.7290852133429</v>
      </c>
      <c r="L74" s="2">
        <f t="shared" si="63"/>
        <v>160.05794910203616</v>
      </c>
      <c r="M74" s="2">
        <f t="shared" si="64"/>
        <v>-92.40949999999998</v>
      </c>
      <c r="N74" s="16">
        <f t="shared" ca="1" si="65"/>
        <v>335.03886486429246</v>
      </c>
      <c r="O74" s="2">
        <f t="shared" si="66"/>
        <v>-160.05794910203616</v>
      </c>
      <c r="P74" s="2">
        <f t="shared" si="67"/>
        <v>-92.40949999999998</v>
      </c>
      <c r="Q74" s="16">
        <f t="shared" ca="1" si="68"/>
        <v>297.05324387529248</v>
      </c>
      <c r="R74" s="2">
        <f t="shared" si="69"/>
        <v>160.05794910203616</v>
      </c>
      <c r="S74" s="2">
        <f t="shared" si="70"/>
        <v>-277.22849999999994</v>
      </c>
      <c r="T74" s="16">
        <f t="shared" ca="1" si="71"/>
        <v>189.30977965094957</v>
      </c>
      <c r="U74" s="2">
        <f t="shared" ca="1" si="72"/>
        <v>0.43037468618195779</v>
      </c>
      <c r="V74" s="2">
        <f t="shared" ca="1" si="73"/>
        <v>-0.74543082275866202</v>
      </c>
      <c r="W74" s="16">
        <f t="shared" ca="1" si="74"/>
        <v>0.50902899522043499</v>
      </c>
      <c r="X74" s="2">
        <f t="shared" si="75"/>
        <v>-160.05794910203616</v>
      </c>
      <c r="Y74" s="2">
        <f t="shared" si="76"/>
        <v>-277.22849999999994</v>
      </c>
      <c r="Z74" s="16">
        <f t="shared" ca="1" si="77"/>
        <v>151.32415866194958</v>
      </c>
      <c r="AA74" s="18">
        <f t="shared" ca="1" si="78"/>
        <v>214.79816366770297</v>
      </c>
      <c r="AB74" s="2">
        <f t="shared" ca="1" si="79"/>
        <v>-252.50164138298464</v>
      </c>
      <c r="AC74" s="2">
        <f t="shared" ca="1" si="80"/>
        <v>-117.11132813013438</v>
      </c>
      <c r="AD74" s="16">
        <f t="shared" ca="1" si="81"/>
        <v>41.985665234984197</v>
      </c>
      <c r="AE74" s="2">
        <f t="shared" ca="1" si="82"/>
        <v>-0.8970276788603514</v>
      </c>
      <c r="AF74" s="2">
        <f t="shared" ca="1" si="83"/>
        <v>-0.41604522752978257</v>
      </c>
      <c r="AG74" s="16">
        <f t="shared" ca="1" si="84"/>
        <v>0.14915666933832286</v>
      </c>
      <c r="AH74" s="2">
        <f t="shared" ca="1" si="85"/>
        <v>0.10059310539093477</v>
      </c>
      <c r="AI74" s="2">
        <f t="shared" ca="1" si="86"/>
        <v>-0.52080635281363041</v>
      </c>
      <c r="AJ74" s="16">
        <f t="shared" ca="1" si="87"/>
        <v>-0.84772741492579595</v>
      </c>
      <c r="AK74" s="18">
        <f t="shared" ca="1" si="88"/>
        <v>371.90372538399106</v>
      </c>
      <c r="AL74" s="18">
        <f t="shared" ca="1" si="89"/>
        <v>281.48701242282834</v>
      </c>
      <c r="AM74" s="18">
        <f t="shared" ca="1" si="90"/>
        <v>185.95186269199553</v>
      </c>
      <c r="AN74" s="18">
        <f t="shared" ca="1" si="91"/>
        <v>80.801155997488465</v>
      </c>
      <c r="AO74" s="18">
        <f t="shared" ca="1" si="92"/>
        <v>297.78035605265632</v>
      </c>
      <c r="AP74" s="2">
        <f t="shared" ca="1" si="93"/>
        <v>37.502751877112786</v>
      </c>
      <c r="AQ74" s="2">
        <f t="shared" ca="1" si="94"/>
        <v>-142.49808650697275</v>
      </c>
      <c r="AR74" s="16">
        <f t="shared" ca="1" si="95"/>
        <v>-5.6510611213411721E-4</v>
      </c>
      <c r="AS74" s="2">
        <f t="shared" ca="1" si="96"/>
        <v>-22.406549602397092</v>
      </c>
      <c r="AT74" s="2">
        <f t="shared" ca="1" si="97"/>
        <v>167.67371584368368</v>
      </c>
      <c r="AU74" s="16">
        <f t="shared" ca="1" si="98"/>
        <v>504.87257779829076</v>
      </c>
      <c r="AV74" s="2">
        <f t="shared" ca="1" si="99"/>
        <v>37.502751877112786</v>
      </c>
      <c r="AW74" s="2">
        <f t="shared" ca="1" si="100"/>
        <v>-142.49808650697275</v>
      </c>
      <c r="AX74" s="16">
        <f t="shared" ca="1" si="101"/>
        <v>-5.6510611213411721E-4</v>
      </c>
      <c r="AY74" s="2">
        <f t="shared" ca="1" si="102"/>
        <v>360.25</v>
      </c>
      <c r="AZ74" s="2">
        <f t="shared" ca="1" si="103"/>
        <v>360.25000000000006</v>
      </c>
      <c r="BA74" s="2">
        <f t="shared" ca="1" si="104"/>
        <v>360.25</v>
      </c>
      <c r="BB74" s="19" t="str">
        <f t="shared" ca="1" si="105"/>
        <v>ok</v>
      </c>
      <c r="BC74" s="2">
        <f t="shared" ca="1" si="106"/>
        <v>2.7518771127859054E-3</v>
      </c>
      <c r="BD74" s="2">
        <f t="shared" ca="1" si="107"/>
        <v>1.9134930272457495E-3</v>
      </c>
      <c r="BE74" s="16">
        <f t="shared" ca="1" si="108"/>
        <v>-5.6510611213411721E-4</v>
      </c>
      <c r="BF74" s="16">
        <f t="shared" ca="1" si="53"/>
        <v>3.3517582265421525E-3</v>
      </c>
      <c r="BG74" s="18">
        <f t="shared" ca="1" si="109"/>
        <v>3.399062830717363E-3</v>
      </c>
      <c r="BH74" s="2">
        <f t="shared" ca="1" si="110"/>
        <v>0.44030033804574487</v>
      </c>
      <c r="BI74" s="2">
        <f t="shared" ca="1" si="111"/>
        <v>0.30615888435931993</v>
      </c>
      <c r="BJ74" s="16">
        <f t="shared" ca="1" si="112"/>
        <v>-9.0416977941458754E-2</v>
      </c>
      <c r="BK74" s="18">
        <f t="shared" ca="1" si="56"/>
        <v>0.53628131624674436</v>
      </c>
      <c r="BL74" s="18">
        <f t="shared" ca="1" si="113"/>
        <v>0.54385005291477806</v>
      </c>
    </row>
    <row r="75" spans="3:65" x14ac:dyDescent="0.2">
      <c r="C75" s="14"/>
      <c r="D75">
        <f t="shared" si="57"/>
        <v>45</v>
      </c>
      <c r="E75">
        <f t="shared" si="58"/>
        <v>-142.5</v>
      </c>
      <c r="F75" s="15">
        <f t="shared" ca="1" si="59"/>
        <v>0.49022655185871089</v>
      </c>
      <c r="G75" s="2">
        <f t="shared" ca="1" si="8"/>
        <v>0.19219230531329734</v>
      </c>
      <c r="H75" s="16">
        <f t="shared" ca="1" si="8"/>
        <v>0.36258196159296485</v>
      </c>
      <c r="I75" s="2">
        <f t="shared" si="60"/>
        <v>0</v>
      </c>
      <c r="J75" s="2">
        <f t="shared" si="61"/>
        <v>184.81899999999999</v>
      </c>
      <c r="K75" s="16">
        <f t="shared" ca="1" si="62"/>
        <v>143.59044058604513</v>
      </c>
      <c r="L75" s="2">
        <f t="shared" si="63"/>
        <v>160.05794910203616</v>
      </c>
      <c r="M75" s="2">
        <f t="shared" si="64"/>
        <v>-92.40949999999998</v>
      </c>
      <c r="N75" s="16">
        <f t="shared" ca="1" si="65"/>
        <v>337.68844208936497</v>
      </c>
      <c r="O75" s="2">
        <f t="shared" si="66"/>
        <v>-160.05794910203616</v>
      </c>
      <c r="P75" s="2">
        <f t="shared" si="67"/>
        <v>-92.40949999999998</v>
      </c>
      <c r="Q75" s="16">
        <f t="shared" ca="1" si="68"/>
        <v>291.93075364715804</v>
      </c>
      <c r="R75" s="2">
        <f t="shared" si="69"/>
        <v>160.05794910203616</v>
      </c>
      <c r="S75" s="2">
        <f t="shared" si="70"/>
        <v>-277.22849999999994</v>
      </c>
      <c r="T75" s="16">
        <f t="shared" ca="1" si="71"/>
        <v>194.09800150331984</v>
      </c>
      <c r="U75" s="2">
        <f t="shared" ca="1" si="72"/>
        <v>0.42754659380750248</v>
      </c>
      <c r="V75" s="2">
        <f t="shared" ca="1" si="73"/>
        <v>-0.74053242307760736</v>
      </c>
      <c r="W75" s="16">
        <f t="shared" ca="1" si="74"/>
        <v>0.51847433928248554</v>
      </c>
      <c r="X75" s="2">
        <f t="shared" si="75"/>
        <v>-160.05794910203616</v>
      </c>
      <c r="Y75" s="2">
        <f t="shared" si="76"/>
        <v>-277.22849999999994</v>
      </c>
      <c r="Z75" s="16">
        <f t="shared" ca="1" si="77"/>
        <v>148.34031306111291</v>
      </c>
      <c r="AA75" s="18">
        <f t="shared" ca="1" si="78"/>
        <v>213.77510770409785</v>
      </c>
      <c r="AB75" s="2">
        <f t="shared" ca="1" si="79"/>
        <v>-251.45676824175519</v>
      </c>
      <c r="AC75" s="2">
        <f t="shared" ca="1" si="80"/>
        <v>-118.92110149820786</v>
      </c>
      <c r="AD75" s="16">
        <f t="shared" ca="1" si="81"/>
        <v>37.503405339188589</v>
      </c>
      <c r="AE75" s="2">
        <f t="shared" ca="1" si="82"/>
        <v>-0.89589566676088195</v>
      </c>
      <c r="AF75" s="2">
        <f t="shared" ca="1" si="83"/>
        <v>-0.42369469815282546</v>
      </c>
      <c r="AG75" s="16">
        <f t="shared" ca="1" si="84"/>
        <v>0.13361795177393335</v>
      </c>
      <c r="AH75" s="2">
        <f t="shared" ca="1" si="85"/>
        <v>0.12072640308846058</v>
      </c>
      <c r="AI75" s="2">
        <f t="shared" ca="1" si="86"/>
        <v>-0.52162681404237043</v>
      </c>
      <c r="AJ75" s="16">
        <f t="shared" ca="1" si="87"/>
        <v>-0.84458901394070307</v>
      </c>
      <c r="AK75" s="18">
        <f t="shared" ca="1" si="88"/>
        <v>374.36375688704527</v>
      </c>
      <c r="AL75" s="18">
        <f t="shared" ca="1" si="89"/>
        <v>280.67639745473849</v>
      </c>
      <c r="AM75" s="18">
        <f t="shared" ca="1" si="90"/>
        <v>187.18187844352263</v>
      </c>
      <c r="AN75" s="18">
        <f t="shared" ca="1" si="91"/>
        <v>79.182618695606578</v>
      </c>
      <c r="AO75" s="18">
        <f t="shared" ca="1" si="92"/>
        <v>297.44431374437215</v>
      </c>
      <c r="AP75" s="2">
        <f t="shared" ca="1" si="93"/>
        <v>44.998991696318555</v>
      </c>
      <c r="AQ75" s="2">
        <f t="shared" ca="1" si="94"/>
        <v>-142.49943546068138</v>
      </c>
      <c r="AR75" s="16">
        <f t="shared" ca="1" si="95"/>
        <v>1.4610162799897353E-3</v>
      </c>
      <c r="AS75" s="2">
        <f t="shared" ca="1" si="96"/>
        <v>-26.819772538628669</v>
      </c>
      <c r="AT75" s="2">
        <f t="shared" ca="1" si="97"/>
        <v>167.8104240063108</v>
      </c>
      <c r="AU75" s="16">
        <f t="shared" ca="1" si="98"/>
        <v>502.43786031153672</v>
      </c>
      <c r="AV75" s="2">
        <f t="shared" ca="1" si="99"/>
        <v>44.998991696318555</v>
      </c>
      <c r="AW75" s="2">
        <f t="shared" ca="1" si="100"/>
        <v>-142.49943546068138</v>
      </c>
      <c r="AX75" s="16">
        <f t="shared" ca="1" si="101"/>
        <v>1.4610162799897353E-3</v>
      </c>
      <c r="AY75" s="2">
        <f t="shared" ca="1" si="102"/>
        <v>360.25</v>
      </c>
      <c r="AZ75" s="2">
        <f t="shared" ca="1" si="103"/>
        <v>360.25000000000006</v>
      </c>
      <c r="BA75" s="2">
        <f t="shared" ca="1" si="104"/>
        <v>360.25000000000006</v>
      </c>
      <c r="BB75" s="19" t="str">
        <f t="shared" ca="1" si="105"/>
        <v>ok</v>
      </c>
      <c r="BC75" s="2">
        <f t="shared" ca="1" si="106"/>
        <v>-1.0083036814449997E-3</v>
      </c>
      <c r="BD75" s="2">
        <f t="shared" ca="1" si="107"/>
        <v>5.6453931861710771E-4</v>
      </c>
      <c r="BE75" s="16">
        <f t="shared" ca="1" si="108"/>
        <v>1.4610162799897353E-3</v>
      </c>
      <c r="BF75" s="16">
        <f t="shared" ca="1" si="53"/>
        <v>1.1555868449754038E-3</v>
      </c>
      <c r="BG75" s="18">
        <f t="shared" ca="1" si="109"/>
        <v>1.862780053220254E-3</v>
      </c>
      <c r="BH75" s="2">
        <f t="shared" ca="1" si="110"/>
        <v>-0.16132858903119995</v>
      </c>
      <c r="BI75" s="2">
        <f t="shared" ca="1" si="111"/>
        <v>9.0326290978737234E-2</v>
      </c>
      <c r="BJ75" s="16">
        <f t="shared" ca="1" si="112"/>
        <v>0.23376260479835764</v>
      </c>
      <c r="BK75" s="18">
        <f t="shared" ca="1" si="56"/>
        <v>0.18489389519606461</v>
      </c>
      <c r="BL75" s="18">
        <f t="shared" ca="1" si="113"/>
        <v>0.29804480851524062</v>
      </c>
    </row>
    <row r="76" spans="3:65" x14ac:dyDescent="0.2">
      <c r="C76" s="14"/>
      <c r="D76">
        <f t="shared" si="57"/>
        <v>0</v>
      </c>
      <c r="E76">
        <f t="shared" si="58"/>
        <v>-135</v>
      </c>
      <c r="F76" s="15">
        <f t="shared" ca="1" si="59"/>
        <v>-0.49441377650242813</v>
      </c>
      <c r="G76" s="2">
        <f t="shared" ca="1" si="8"/>
        <v>-0.20134643626491522</v>
      </c>
      <c r="H76" s="16">
        <f t="shared" ca="1" si="8"/>
        <v>-0.43019641525824415</v>
      </c>
      <c r="I76" s="2">
        <f t="shared" si="60"/>
        <v>0</v>
      </c>
      <c r="J76" s="2">
        <f t="shared" si="61"/>
        <v>184.81899999999999</v>
      </c>
      <c r="K76" s="16">
        <f t="shared" ca="1" si="62"/>
        <v>165.81569575856537</v>
      </c>
      <c r="L76" s="2">
        <f t="shared" si="63"/>
        <v>160.05794910203616</v>
      </c>
      <c r="M76" s="2">
        <f t="shared" si="64"/>
        <v>-92.40949999999998</v>
      </c>
      <c r="N76" s="16">
        <f t="shared" ca="1" si="65"/>
        <v>319.91680099843012</v>
      </c>
      <c r="O76" s="2">
        <f t="shared" si="66"/>
        <v>-160.05794910203616</v>
      </c>
      <c r="P76" s="2">
        <f t="shared" si="67"/>
        <v>-92.40949999999998</v>
      </c>
      <c r="Q76" s="16">
        <f t="shared" ca="1" si="68"/>
        <v>319.91537068606141</v>
      </c>
      <c r="R76" s="2">
        <f t="shared" si="69"/>
        <v>160.05794910203616</v>
      </c>
      <c r="S76" s="2">
        <f t="shared" si="70"/>
        <v>-277.22849999999994</v>
      </c>
      <c r="T76" s="16">
        <f t="shared" ca="1" si="71"/>
        <v>154.10110523986475</v>
      </c>
      <c r="U76" s="2">
        <f t="shared" ca="1" si="72"/>
        <v>0.45051666071342461</v>
      </c>
      <c r="V76" s="2">
        <f t="shared" ca="1" si="73"/>
        <v>-0.78031774601192083</v>
      </c>
      <c r="W76" s="16">
        <f t="shared" ca="1" si="74"/>
        <v>0.43374987455733116</v>
      </c>
      <c r="X76" s="2">
        <f t="shared" si="75"/>
        <v>-160.05794910203616</v>
      </c>
      <c r="Y76" s="2">
        <f t="shared" si="76"/>
        <v>-277.22849999999994</v>
      </c>
      <c r="Z76" s="16">
        <f t="shared" ca="1" si="77"/>
        <v>154.09967492749604</v>
      </c>
      <c r="AA76" s="18">
        <f t="shared" ca="1" si="78"/>
        <v>211.05826016930405</v>
      </c>
      <c r="AB76" s="2">
        <f t="shared" ca="1" si="79"/>
        <v>-255.14321168949621</v>
      </c>
      <c r="AC76" s="2">
        <f t="shared" ca="1" si="80"/>
        <v>-112.53599414749104</v>
      </c>
      <c r="AD76" s="16">
        <f t="shared" ca="1" si="81"/>
        <v>62.553181054771841</v>
      </c>
      <c r="AE76" s="2">
        <f t="shared" ca="1" si="82"/>
        <v>-0.89276802048705439</v>
      </c>
      <c r="AF76" s="2">
        <f t="shared" ca="1" si="83"/>
        <v>-0.39377311300316453</v>
      </c>
      <c r="AG76" s="16">
        <f t="shared" ca="1" si="84"/>
        <v>0.21887895529589757</v>
      </c>
      <c r="AH76" s="2">
        <f t="shared" ca="1" si="85"/>
        <v>3.9053232336327959E-6</v>
      </c>
      <c r="AI76" s="2">
        <f t="shared" ca="1" si="86"/>
        <v>-0.48584663293540742</v>
      </c>
      <c r="AJ76" s="16">
        <f t="shared" ca="1" si="87"/>
        <v>-0.87404407740689838</v>
      </c>
      <c r="AK76" s="18">
        <f t="shared" ca="1" si="88"/>
        <v>355.27642606729177</v>
      </c>
      <c r="AL76" s="18">
        <f t="shared" ca="1" si="89"/>
        <v>285.78892370080808</v>
      </c>
      <c r="AM76" s="18">
        <f t="shared" ca="1" si="90"/>
        <v>177.63821303364588</v>
      </c>
      <c r="AN76" s="18">
        <f t="shared" ca="1" si="91"/>
        <v>89.641111816616004</v>
      </c>
      <c r="AO76" s="18">
        <f t="shared" ca="1" si="92"/>
        <v>300.31516585496308</v>
      </c>
      <c r="AP76" s="2">
        <f t="shared" ca="1" si="93"/>
        <v>1.4294280337376775E-3</v>
      </c>
      <c r="AQ76" s="2">
        <f t="shared" ca="1" si="94"/>
        <v>-135.00062180316587</v>
      </c>
      <c r="AR76" s="16">
        <f t="shared" ca="1" si="95"/>
        <v>-1.8907865194819351E-3</v>
      </c>
      <c r="AS76" s="2">
        <f t="shared" ca="1" si="96"/>
        <v>-9.1622755551367015E-4</v>
      </c>
      <c r="AT76" s="2">
        <f t="shared" ca="1" si="97"/>
        <v>156.8136024969786</v>
      </c>
      <c r="AU76" s="16">
        <f t="shared" ca="1" si="98"/>
        <v>524.97549335548229</v>
      </c>
      <c r="AV76" s="2">
        <f t="shared" ca="1" si="99"/>
        <v>1.4294280337376775E-3</v>
      </c>
      <c r="AW76" s="2">
        <f t="shared" ca="1" si="100"/>
        <v>-135.00062180316587</v>
      </c>
      <c r="AX76" s="16">
        <f t="shared" ca="1" si="101"/>
        <v>-1.8907865194819351E-3</v>
      </c>
      <c r="AY76" s="2">
        <f t="shared" ca="1" si="102"/>
        <v>360.25000000000006</v>
      </c>
      <c r="AZ76" s="2">
        <f t="shared" ca="1" si="103"/>
        <v>360.25000000000006</v>
      </c>
      <c r="BA76" s="2">
        <f t="shared" ca="1" si="104"/>
        <v>360.25</v>
      </c>
      <c r="BB76" s="19" t="str">
        <f t="shared" ca="1" si="105"/>
        <v>ok</v>
      </c>
      <c r="BC76" s="2">
        <f t="shared" ca="1" si="106"/>
        <v>1.4294280337376775E-3</v>
      </c>
      <c r="BD76" s="2">
        <f t="shared" ca="1" si="107"/>
        <v>-6.2180316587046036E-4</v>
      </c>
      <c r="BE76" s="16">
        <f t="shared" ca="1" si="108"/>
        <v>-1.8907865194819351E-3</v>
      </c>
      <c r="BF76" s="16">
        <f t="shared" ca="1" si="53"/>
        <v>1.5588148320829162E-3</v>
      </c>
      <c r="BG76" s="18">
        <f t="shared" ca="1" si="109"/>
        <v>2.450505528044428E-3</v>
      </c>
      <c r="BH76" s="2">
        <f t="shared" ca="1" si="110"/>
        <v>0.2287084853980284</v>
      </c>
      <c r="BI76" s="2">
        <f t="shared" ca="1" si="111"/>
        <v>-9.9488506539273658E-2</v>
      </c>
      <c r="BJ76" s="16">
        <f t="shared" ca="1" si="112"/>
        <v>-0.30252584311710962</v>
      </c>
      <c r="BK76" s="18">
        <f t="shared" ca="1" si="56"/>
        <v>0.24941037313326658</v>
      </c>
      <c r="BL76" s="18">
        <f t="shared" ca="1" si="113"/>
        <v>0.39208088448710848</v>
      </c>
    </row>
    <row r="77" spans="3:65" x14ac:dyDescent="0.2">
      <c r="C77" s="14"/>
      <c r="D77">
        <f t="shared" si="57"/>
        <v>7.5</v>
      </c>
      <c r="E77">
        <f t="shared" si="58"/>
        <v>-135</v>
      </c>
      <c r="F77" s="15">
        <f t="shared" ca="1" si="59"/>
        <v>-0.11149447763805431</v>
      </c>
      <c r="G77" s="2">
        <f t="shared" ca="1" si="8"/>
        <v>0.21131626190661246</v>
      </c>
      <c r="H77" s="16">
        <f t="shared" ca="1" si="8"/>
        <v>0.31332821037397829</v>
      </c>
      <c r="I77" s="2">
        <f t="shared" si="60"/>
        <v>0</v>
      </c>
      <c r="J77" s="2">
        <f t="shared" si="61"/>
        <v>184.81899999999999</v>
      </c>
      <c r="K77" s="16">
        <f t="shared" ca="1" si="62"/>
        <v>165.64838929946313</v>
      </c>
      <c r="L77" s="2">
        <f t="shared" si="63"/>
        <v>160.05794910203616</v>
      </c>
      <c r="M77" s="2">
        <f t="shared" si="64"/>
        <v>-92.40949999999998</v>
      </c>
      <c r="N77" s="16">
        <f t="shared" ca="1" si="65"/>
        <v>323.56303659477004</v>
      </c>
      <c r="O77" s="2">
        <f t="shared" si="66"/>
        <v>-160.05794910203616</v>
      </c>
      <c r="P77" s="2">
        <f t="shared" si="67"/>
        <v>-92.40949999999998</v>
      </c>
      <c r="Q77" s="16">
        <f t="shared" ca="1" si="68"/>
        <v>316.05645597927776</v>
      </c>
      <c r="R77" s="2">
        <f t="shared" si="69"/>
        <v>160.05794910203616</v>
      </c>
      <c r="S77" s="2">
        <f t="shared" si="70"/>
        <v>-277.22849999999994</v>
      </c>
      <c r="T77" s="16">
        <f t="shared" ca="1" si="71"/>
        <v>157.91464729530691</v>
      </c>
      <c r="U77" s="2">
        <f t="shared" ca="1" si="72"/>
        <v>0.4484080531270771</v>
      </c>
      <c r="V77" s="2">
        <f t="shared" ca="1" si="73"/>
        <v>-0.77666553053914178</v>
      </c>
      <c r="W77" s="16">
        <f t="shared" ca="1" si="74"/>
        <v>0.44240351667130545</v>
      </c>
      <c r="X77" s="2">
        <f t="shared" si="75"/>
        <v>-160.05794910203616</v>
      </c>
      <c r="Y77" s="2">
        <f t="shared" si="76"/>
        <v>-277.22849999999994</v>
      </c>
      <c r="Z77" s="16">
        <f t="shared" ca="1" si="77"/>
        <v>150.40806667981462</v>
      </c>
      <c r="AA77" s="18">
        <f t="shared" ca="1" si="78"/>
        <v>210.08360432359575</v>
      </c>
      <c r="AB77" s="2">
        <f t="shared" ca="1" si="79"/>
        <v>-254.26112911069893</v>
      </c>
      <c r="AC77" s="2">
        <f t="shared" ca="1" si="80"/>
        <v>-114.06380599043931</v>
      </c>
      <c r="AD77" s="16">
        <f t="shared" ca="1" si="81"/>
        <v>57.466341332072787</v>
      </c>
      <c r="AE77" s="2">
        <f t="shared" ca="1" si="82"/>
        <v>-0.89359408477673508</v>
      </c>
      <c r="AF77" s="2">
        <f t="shared" ca="1" si="83"/>
        <v>-0.40087426134177723</v>
      </c>
      <c r="AG77" s="16">
        <f t="shared" ca="1" si="84"/>
        <v>0.20196395283741483</v>
      </c>
      <c r="AH77" s="2">
        <f t="shared" ca="1" si="85"/>
        <v>2.0489742380361192E-2</v>
      </c>
      <c r="AI77" s="2">
        <f t="shared" ca="1" si="86"/>
        <v>-0.4858914284755782</v>
      </c>
      <c r="AJ77" s="16">
        <f t="shared" ca="1" si="87"/>
        <v>-0.87377897101678315</v>
      </c>
      <c r="AK77" s="18">
        <f t="shared" ca="1" si="88"/>
        <v>356.94708867477982</v>
      </c>
      <c r="AL77" s="18">
        <f t="shared" ca="1" si="89"/>
        <v>284.53761438475294</v>
      </c>
      <c r="AM77" s="18">
        <f t="shared" ca="1" si="90"/>
        <v>178.47354433738991</v>
      </c>
      <c r="AN77" s="18">
        <f t="shared" ca="1" si="91"/>
        <v>88.051704468132826</v>
      </c>
      <c r="AO77" s="18">
        <f t="shared" ca="1" si="92"/>
        <v>300.29011607428293</v>
      </c>
      <c r="AP77" s="2">
        <f t="shared" ca="1" si="93"/>
        <v>7.4993594015161973</v>
      </c>
      <c r="AQ77" s="2">
        <f t="shared" ca="1" si="94"/>
        <v>-135.00130544497773</v>
      </c>
      <c r="AR77" s="16">
        <f t="shared" ca="1" si="95"/>
        <v>1.7946056752293771E-3</v>
      </c>
      <c r="AS77" s="2">
        <f t="shared" ca="1" si="96"/>
        <v>-4.8063748339454362</v>
      </c>
      <c r="AT77" s="2">
        <f t="shared" ca="1" si="97"/>
        <v>156.81548146788333</v>
      </c>
      <c r="AU77" s="16">
        <f t="shared" ca="1" si="98"/>
        <v>524.77617186546991</v>
      </c>
      <c r="AV77" s="2">
        <f t="shared" ca="1" si="99"/>
        <v>7.4993594015161973</v>
      </c>
      <c r="AW77" s="2">
        <f t="shared" ca="1" si="100"/>
        <v>-135.00130544497773</v>
      </c>
      <c r="AX77" s="16">
        <f t="shared" ca="1" si="101"/>
        <v>1.7946056752293771E-3</v>
      </c>
      <c r="AY77" s="2">
        <f t="shared" ca="1" si="102"/>
        <v>360.25</v>
      </c>
      <c r="AZ77" s="2">
        <f t="shared" ca="1" si="103"/>
        <v>360.25</v>
      </c>
      <c r="BA77" s="2">
        <f t="shared" ca="1" si="104"/>
        <v>360.25</v>
      </c>
      <c r="BB77" s="19" t="str">
        <f t="shared" ca="1" si="105"/>
        <v>ok</v>
      </c>
      <c r="BC77" s="2">
        <f t="shared" ca="1" si="106"/>
        <v>-6.4059848380271234E-4</v>
      </c>
      <c r="BD77" s="2">
        <f t="shared" ca="1" si="107"/>
        <v>-1.3054449777314403E-3</v>
      </c>
      <c r="BE77" s="16">
        <f t="shared" ca="1" si="108"/>
        <v>1.7946056752293771E-3</v>
      </c>
      <c r="BF77" s="16">
        <f t="shared" ca="1" si="53"/>
        <v>1.4541502698602283E-3</v>
      </c>
      <c r="BG77" s="18">
        <f t="shared" ca="1" si="109"/>
        <v>2.3097970769961726E-3</v>
      </c>
      <c r="BH77" s="2">
        <f t="shared" ca="1" si="110"/>
        <v>-0.10249575740843397</v>
      </c>
      <c r="BI77" s="2">
        <f t="shared" ca="1" si="111"/>
        <v>-0.20887119643703045</v>
      </c>
      <c r="BJ77" s="16">
        <f t="shared" ca="1" si="112"/>
        <v>0.28713690803670033</v>
      </c>
      <c r="BK77" s="18">
        <f t="shared" ca="1" si="56"/>
        <v>0.23266404317763653</v>
      </c>
      <c r="BL77" s="18">
        <f t="shared" ca="1" si="113"/>
        <v>0.3695675323193876</v>
      </c>
    </row>
    <row r="78" spans="3:65" x14ac:dyDescent="0.2">
      <c r="C78" s="14"/>
      <c r="D78">
        <f t="shared" si="57"/>
        <v>15</v>
      </c>
      <c r="E78">
        <f t="shared" si="58"/>
        <v>-135</v>
      </c>
      <c r="F78" s="15">
        <f t="shared" ca="1" si="59"/>
        <v>-2.4292083634709694E-2</v>
      </c>
      <c r="G78" s="2">
        <f t="shared" ca="1" si="8"/>
        <v>0.36543621216865541</v>
      </c>
      <c r="H78" s="16">
        <f t="shared" ca="1" si="8"/>
        <v>0.25046964472122868</v>
      </c>
      <c r="I78" s="2">
        <f t="shared" si="60"/>
        <v>0</v>
      </c>
      <c r="J78" s="2">
        <f t="shared" si="61"/>
        <v>184.81899999999999</v>
      </c>
      <c r="K78" s="16">
        <f t="shared" ca="1" si="62"/>
        <v>165.13878888501966</v>
      </c>
      <c r="L78" s="2">
        <f t="shared" si="63"/>
        <v>160.05794910203616</v>
      </c>
      <c r="M78" s="2">
        <f t="shared" si="64"/>
        <v>-92.40949999999998</v>
      </c>
      <c r="N78" s="16">
        <f t="shared" ca="1" si="65"/>
        <v>326.99510226452804</v>
      </c>
      <c r="O78" s="2">
        <f t="shared" si="66"/>
        <v>-160.05794910203616</v>
      </c>
      <c r="P78" s="2">
        <f t="shared" si="67"/>
        <v>-92.40949999999998</v>
      </c>
      <c r="Q78" s="16">
        <f t="shared" ca="1" si="68"/>
        <v>311.96442583045371</v>
      </c>
      <c r="R78" s="2">
        <f t="shared" si="69"/>
        <v>160.05794910203616</v>
      </c>
      <c r="S78" s="2">
        <f t="shared" si="70"/>
        <v>-277.22849999999994</v>
      </c>
      <c r="T78" s="16">
        <f t="shared" ca="1" si="71"/>
        <v>161.85631337950838</v>
      </c>
      <c r="U78" s="2">
        <f t="shared" ca="1" si="72"/>
        <v>0.44620641032842068</v>
      </c>
      <c r="V78" s="2">
        <f t="shared" ca="1" si="73"/>
        <v>-0.77285217335175072</v>
      </c>
      <c r="W78" s="16">
        <f t="shared" ca="1" si="74"/>
        <v>0.451219854979034</v>
      </c>
      <c r="X78" s="2">
        <f t="shared" si="75"/>
        <v>-160.05794910203616</v>
      </c>
      <c r="Y78" s="2">
        <f t="shared" si="76"/>
        <v>-277.22849999999994</v>
      </c>
      <c r="Z78" s="16">
        <f t="shared" ca="1" si="77"/>
        <v>146.82563694543404</v>
      </c>
      <c r="AA78" s="18">
        <f t="shared" ca="1" si="78"/>
        <v>209.0884084364202</v>
      </c>
      <c r="AB78" s="2">
        <f t="shared" ca="1" si="79"/>
        <v>-253.35453727173388</v>
      </c>
      <c r="AC78" s="2">
        <f t="shared" ca="1" si="80"/>
        <v>-115.63406911725406</v>
      </c>
      <c r="AD78" s="16">
        <f t="shared" ca="1" si="81"/>
        <v>52.48079561295549</v>
      </c>
      <c r="AE78" s="2">
        <f t="shared" ca="1" si="82"/>
        <v>-0.89399085466184636</v>
      </c>
      <c r="AF78" s="2">
        <f t="shared" ca="1" si="83"/>
        <v>-0.40802821765645303</v>
      </c>
      <c r="AG78" s="16">
        <f t="shared" ca="1" si="84"/>
        <v>0.185184571109689</v>
      </c>
      <c r="AH78" s="2">
        <f t="shared" ca="1" si="85"/>
        <v>4.099013494496348E-2</v>
      </c>
      <c r="AI78" s="2">
        <f t="shared" ca="1" si="86"/>
        <v>-0.48601696651616344</v>
      </c>
      <c r="AJ78" s="16">
        <f t="shared" ca="1" si="87"/>
        <v>-0.8729875812951865</v>
      </c>
      <c r="AK78" s="18">
        <f t="shared" ca="1" si="88"/>
        <v>358.70831390393727</v>
      </c>
      <c r="AL78" s="18">
        <f t="shared" ca="1" si="89"/>
        <v>283.39723605737072</v>
      </c>
      <c r="AM78" s="18">
        <f t="shared" ca="1" si="90"/>
        <v>179.35415695196863</v>
      </c>
      <c r="AN78" s="18">
        <f t="shared" ca="1" si="91"/>
        <v>86.50438194538475</v>
      </c>
      <c r="AO78" s="18">
        <f t="shared" ca="1" si="92"/>
        <v>300.21515749258162</v>
      </c>
      <c r="AP78" s="2">
        <f t="shared" ca="1" si="93"/>
        <v>15.000708021813153</v>
      </c>
      <c r="AQ78" s="2">
        <f t="shared" ca="1" si="94"/>
        <v>-135.00113893136518</v>
      </c>
      <c r="AR78" s="16">
        <f t="shared" ca="1" si="95"/>
        <v>2.118236836338383E-3</v>
      </c>
      <c r="AS78" s="2">
        <f t="shared" ca="1" si="96"/>
        <v>-9.6110116144756148</v>
      </c>
      <c r="AT78" s="2">
        <f t="shared" ca="1" si="97"/>
        <v>156.8181813620684</v>
      </c>
      <c r="AU78" s="16">
        <f t="shared" ca="1" si="98"/>
        <v>524.17032665204101</v>
      </c>
      <c r="AV78" s="2">
        <f t="shared" ca="1" si="99"/>
        <v>15.000708021813153</v>
      </c>
      <c r="AW78" s="2">
        <f t="shared" ca="1" si="100"/>
        <v>-135.00113893136518</v>
      </c>
      <c r="AX78" s="16">
        <f t="shared" ca="1" si="101"/>
        <v>2.118236836338383E-3</v>
      </c>
      <c r="AY78" s="2">
        <f t="shared" ca="1" si="102"/>
        <v>360.24999999999994</v>
      </c>
      <c r="AZ78" s="2">
        <f t="shared" ca="1" si="103"/>
        <v>360.24999999999994</v>
      </c>
      <c r="BA78" s="2">
        <f t="shared" ca="1" si="104"/>
        <v>360.24999999999994</v>
      </c>
      <c r="BB78" s="19" t="str">
        <f t="shared" ca="1" si="105"/>
        <v>ok</v>
      </c>
      <c r="BC78" s="2">
        <f t="shared" ca="1" si="106"/>
        <v>7.080218131534366E-4</v>
      </c>
      <c r="BD78" s="2">
        <f t="shared" ca="1" si="107"/>
        <v>-1.1389313651761768E-3</v>
      </c>
      <c r="BE78" s="16">
        <f t="shared" ca="1" si="108"/>
        <v>2.118236836338383E-3</v>
      </c>
      <c r="BF78" s="16">
        <f t="shared" ca="1" si="53"/>
        <v>1.3410665689976577E-3</v>
      </c>
      <c r="BG78" s="18">
        <f t="shared" ca="1" si="109"/>
        <v>2.5070673778947367E-3</v>
      </c>
      <c r="BH78" s="2">
        <f t="shared" ca="1" si="110"/>
        <v>0.11328349010454986</v>
      </c>
      <c r="BI78" s="2">
        <f t="shared" ca="1" si="111"/>
        <v>-0.18222901842818828</v>
      </c>
      <c r="BJ78" s="16">
        <f t="shared" ca="1" si="112"/>
        <v>0.33891789381414128</v>
      </c>
      <c r="BK78" s="18">
        <f t="shared" ca="1" si="56"/>
        <v>0.21457065103962525</v>
      </c>
      <c r="BL78" s="18">
        <f t="shared" ca="1" si="113"/>
        <v>0.40113078046315787</v>
      </c>
    </row>
    <row r="79" spans="3:65" x14ac:dyDescent="0.2">
      <c r="C79" s="14"/>
      <c r="D79">
        <f t="shared" si="57"/>
        <v>22.5</v>
      </c>
      <c r="E79">
        <f t="shared" si="58"/>
        <v>-135</v>
      </c>
      <c r="F79" s="15">
        <f t="shared" ca="1" si="59"/>
        <v>-0.47722076247775347</v>
      </c>
      <c r="G79" s="2">
        <f t="shared" ca="1" si="8"/>
        <v>-0.30016072529198545</v>
      </c>
      <c r="H79" s="16">
        <f t="shared" ca="1" si="8"/>
        <v>-0.26622434720104748</v>
      </c>
      <c r="I79" s="2">
        <f t="shared" si="60"/>
        <v>0</v>
      </c>
      <c r="J79" s="2">
        <f t="shared" si="61"/>
        <v>184.81899999999999</v>
      </c>
      <c r="K79" s="16">
        <f t="shared" ca="1" si="62"/>
        <v>164.28219545699935</v>
      </c>
      <c r="L79" s="2">
        <f t="shared" si="63"/>
        <v>160.05794910203616</v>
      </c>
      <c r="M79" s="2">
        <f t="shared" si="64"/>
        <v>-92.40949999999998</v>
      </c>
      <c r="N79" s="16">
        <f t="shared" ca="1" si="65"/>
        <v>330.21611631053088</v>
      </c>
      <c r="O79" s="2">
        <f t="shared" si="66"/>
        <v>-160.05794910203616</v>
      </c>
      <c r="P79" s="2">
        <f t="shared" si="67"/>
        <v>-92.40949999999998</v>
      </c>
      <c r="Q79" s="16">
        <f t="shared" ca="1" si="68"/>
        <v>307.63238335106945</v>
      </c>
      <c r="R79" s="2">
        <f t="shared" si="69"/>
        <v>160.05794910203616</v>
      </c>
      <c r="S79" s="2">
        <f t="shared" si="70"/>
        <v>-277.22849999999994</v>
      </c>
      <c r="T79" s="16">
        <f t="shared" ca="1" si="71"/>
        <v>165.93392085353153</v>
      </c>
      <c r="U79" s="2">
        <f t="shared" ca="1" si="72"/>
        <v>0.4439067861255736</v>
      </c>
      <c r="V79" s="2">
        <f t="shared" ca="1" si="73"/>
        <v>-0.76886910739410452</v>
      </c>
      <c r="W79" s="16">
        <f t="shared" ca="1" si="74"/>
        <v>0.46020328217718887</v>
      </c>
      <c r="X79" s="2">
        <f t="shared" si="75"/>
        <v>-160.05794910203616</v>
      </c>
      <c r="Y79" s="2">
        <f t="shared" si="76"/>
        <v>-277.22849999999994</v>
      </c>
      <c r="Z79" s="16">
        <f t="shared" ca="1" si="77"/>
        <v>143.3501878940701</v>
      </c>
      <c r="AA79" s="18">
        <f t="shared" ca="1" si="78"/>
        <v>208.07184652903874</v>
      </c>
      <c r="AB79" s="2">
        <f t="shared" ca="1" si="79"/>
        <v>-252.42245377795535</v>
      </c>
      <c r="AC79" s="2">
        <f t="shared" ca="1" si="80"/>
        <v>-117.24848508537482</v>
      </c>
      <c r="AD79" s="16">
        <f t="shared" ca="1" si="81"/>
        <v>47.594841192738158</v>
      </c>
      <c r="AE79" s="2">
        <f t="shared" ca="1" si="82"/>
        <v>-0.89396037620274804</v>
      </c>
      <c r="AF79" s="2">
        <f t="shared" ca="1" si="83"/>
        <v>-0.415238415867415</v>
      </c>
      <c r="AG79" s="16">
        <f t="shared" ca="1" si="84"/>
        <v>0.16855830969537172</v>
      </c>
      <c r="AH79" s="2">
        <f t="shared" ca="1" si="85"/>
        <v>6.1494804748901399E-2</v>
      </c>
      <c r="AI79" s="2">
        <f t="shared" ca="1" si="86"/>
        <v>-0.48622767679649076</v>
      </c>
      <c r="AJ79" s="16">
        <f t="shared" ca="1" si="87"/>
        <v>-0.87166566716028338</v>
      </c>
      <c r="AK79" s="18">
        <f t="shared" ca="1" si="88"/>
        <v>360.56657412026703</v>
      </c>
      <c r="AL79" s="18">
        <f t="shared" ca="1" si="89"/>
        <v>282.36425293273459</v>
      </c>
      <c r="AM79" s="18">
        <f t="shared" ca="1" si="90"/>
        <v>180.28328706013352</v>
      </c>
      <c r="AN79" s="18">
        <f t="shared" ca="1" si="91"/>
        <v>84.996084454511816</v>
      </c>
      <c r="AO79" s="18">
        <f t="shared" ca="1" si="92"/>
        <v>300.08942756151038</v>
      </c>
      <c r="AP79" s="2">
        <f t="shared" ca="1" si="93"/>
        <v>22.499783671406821</v>
      </c>
      <c r="AQ79" s="2">
        <f t="shared" ca="1" si="94"/>
        <v>-135.00067465824645</v>
      </c>
      <c r="AR79" s="16">
        <f t="shared" ca="1" si="95"/>
        <v>-1.6988730087632575E-3</v>
      </c>
      <c r="AS79" s="2">
        <f t="shared" ca="1" si="96"/>
        <v>-14.408097838802522</v>
      </c>
      <c r="AT79" s="2">
        <f t="shared" ca="1" si="97"/>
        <v>156.82289573059751</v>
      </c>
      <c r="AU79" s="16">
        <f t="shared" ca="1" si="98"/>
        <v>523.15360329329417</v>
      </c>
      <c r="AV79" s="2">
        <f t="shared" ca="1" si="99"/>
        <v>22.499783671406821</v>
      </c>
      <c r="AW79" s="2">
        <f t="shared" ca="1" si="100"/>
        <v>-135.00067465824645</v>
      </c>
      <c r="AX79" s="16">
        <f t="shared" ca="1" si="101"/>
        <v>-1.6988730087632575E-3</v>
      </c>
      <c r="AY79" s="2">
        <f t="shared" ca="1" si="102"/>
        <v>360.24999999999994</v>
      </c>
      <c r="AZ79" s="2">
        <f t="shared" ca="1" si="103"/>
        <v>360.25</v>
      </c>
      <c r="BA79" s="2">
        <f t="shared" ca="1" si="104"/>
        <v>360.25</v>
      </c>
      <c r="BB79" s="19" t="str">
        <f t="shared" ca="1" si="105"/>
        <v>ok</v>
      </c>
      <c r="BC79" s="2">
        <f t="shared" ca="1" si="106"/>
        <v>-2.1632859317932684E-4</v>
      </c>
      <c r="BD79" s="2">
        <f t="shared" ca="1" si="107"/>
        <v>-6.7465824645296379E-4</v>
      </c>
      <c r="BE79" s="16">
        <f t="shared" ca="1" si="108"/>
        <v>-1.6988730087632575E-3</v>
      </c>
      <c r="BF79" s="16">
        <f t="shared" ca="1" si="53"/>
        <v>7.0849263209572951E-4</v>
      </c>
      <c r="BG79" s="18">
        <f t="shared" ca="1" si="109"/>
        <v>1.8406877273557994E-3</v>
      </c>
      <c r="BH79" s="2">
        <f t="shared" ca="1" si="110"/>
        <v>-3.4612574908692295E-2</v>
      </c>
      <c r="BI79" s="2">
        <f t="shared" ca="1" si="111"/>
        <v>-0.10794531943247421</v>
      </c>
      <c r="BJ79" s="16">
        <f t="shared" ca="1" si="112"/>
        <v>-0.2718196814021212</v>
      </c>
      <c r="BK79" s="18">
        <f t="shared" ca="1" si="56"/>
        <v>0.11335882113531673</v>
      </c>
      <c r="BL79" s="18">
        <f t="shared" ca="1" si="113"/>
        <v>0.29451003637692791</v>
      </c>
    </row>
    <row r="80" spans="3:65" x14ac:dyDescent="0.2">
      <c r="C80" s="14"/>
      <c r="D80">
        <f t="shared" si="57"/>
        <v>30</v>
      </c>
      <c r="E80">
        <f t="shared" si="58"/>
        <v>-135</v>
      </c>
      <c r="F80" s="15">
        <f t="shared" ca="1" si="59"/>
        <v>-0.42159147840420419</v>
      </c>
      <c r="G80" s="2">
        <f t="shared" ca="1" si="8"/>
        <v>0.15331730966571577</v>
      </c>
      <c r="H80" s="16">
        <f t="shared" ca="1" si="8"/>
        <v>0.13428185519991043</v>
      </c>
      <c r="I80" s="2">
        <f t="shared" si="60"/>
        <v>0</v>
      </c>
      <c r="J80" s="2">
        <f t="shared" si="61"/>
        <v>184.81899999999999</v>
      </c>
      <c r="K80" s="16">
        <f t="shared" ca="1" si="62"/>
        <v>163.07976673719409</v>
      </c>
      <c r="L80" s="2">
        <f t="shared" si="63"/>
        <v>160.05794910203616</v>
      </c>
      <c r="M80" s="2">
        <f t="shared" si="64"/>
        <v>-92.40949999999998</v>
      </c>
      <c r="N80" s="16">
        <f t="shared" ca="1" si="65"/>
        <v>333.24417524610851</v>
      </c>
      <c r="O80" s="2">
        <f t="shared" si="66"/>
        <v>-160.05794910203616</v>
      </c>
      <c r="P80" s="2">
        <f t="shared" si="67"/>
        <v>-92.40949999999998</v>
      </c>
      <c r="Q80" s="16">
        <f t="shared" ca="1" si="68"/>
        <v>303.05873437881155</v>
      </c>
      <c r="R80" s="2">
        <f t="shared" si="69"/>
        <v>160.05794910203616</v>
      </c>
      <c r="S80" s="2">
        <f t="shared" si="70"/>
        <v>-277.22849999999994</v>
      </c>
      <c r="T80" s="16">
        <f t="shared" ca="1" si="71"/>
        <v>170.16440850891442</v>
      </c>
      <c r="U80" s="2">
        <f t="shared" ca="1" si="72"/>
        <v>0.44149908224363077</v>
      </c>
      <c r="V80" s="2">
        <f t="shared" ca="1" si="73"/>
        <v>-0.76469884194099869</v>
      </c>
      <c r="W80" s="16">
        <f t="shared" ca="1" si="74"/>
        <v>0.46937643902535964</v>
      </c>
      <c r="X80" s="2">
        <f t="shared" si="75"/>
        <v>-160.05794910203616</v>
      </c>
      <c r="Y80" s="2">
        <f t="shared" si="76"/>
        <v>-277.22849999999994</v>
      </c>
      <c r="Z80" s="16">
        <f t="shared" ca="1" si="77"/>
        <v>139.97896764161746</v>
      </c>
      <c r="AA80" s="18">
        <f t="shared" ca="1" si="78"/>
        <v>207.03370463876183</v>
      </c>
      <c r="AB80" s="2">
        <f t="shared" ca="1" si="79"/>
        <v>-251.46313969354844</v>
      </c>
      <c r="AC80" s="2">
        <f t="shared" ca="1" si="80"/>
        <v>-118.910065819984</v>
      </c>
      <c r="AD80" s="16">
        <f t="shared" ca="1" si="81"/>
        <v>42.802224600047353</v>
      </c>
      <c r="AE80" s="2">
        <f t="shared" ca="1" si="82"/>
        <v>-0.8935052100900629</v>
      </c>
      <c r="AF80" s="2">
        <f t="shared" ca="1" si="83"/>
        <v>-0.42251426380736423</v>
      </c>
      <c r="AG80" s="16">
        <f t="shared" ca="1" si="84"/>
        <v>0.15208595076874626</v>
      </c>
      <c r="AH80" s="2">
        <f t="shared" ca="1" si="85"/>
        <v>8.2018290154966006E-2</v>
      </c>
      <c r="AI80" s="2">
        <f t="shared" ca="1" si="86"/>
        <v>-0.48653610144923104</v>
      </c>
      <c r="AJ80" s="16">
        <f t="shared" ca="1" si="87"/>
        <v>-0.86980205912991448</v>
      </c>
      <c r="AK80" s="18">
        <f t="shared" ca="1" si="88"/>
        <v>362.53291465215773</v>
      </c>
      <c r="AL80" s="18">
        <f t="shared" ca="1" si="89"/>
        <v>281.43444140432223</v>
      </c>
      <c r="AM80" s="18">
        <f t="shared" ca="1" si="90"/>
        <v>181.26645732607886</v>
      </c>
      <c r="AN80" s="18">
        <f t="shared" ca="1" si="91"/>
        <v>83.521702348344277</v>
      </c>
      <c r="AO80" s="18">
        <f t="shared" ca="1" si="92"/>
        <v>299.91108546582171</v>
      </c>
      <c r="AP80" s="2">
        <f t="shared" ca="1" si="93"/>
        <v>30.000092775607605</v>
      </c>
      <c r="AQ80" s="2">
        <f t="shared" ca="1" si="94"/>
        <v>-135.00193088359649</v>
      </c>
      <c r="AR80" s="16">
        <f t="shared" ca="1" si="95"/>
        <v>1.1688090639836446E-3</v>
      </c>
      <c r="AS80" s="2">
        <f t="shared" ca="1" si="96"/>
        <v>-19.196296081245542</v>
      </c>
      <c r="AT80" s="2">
        <f t="shared" ca="1" si="97"/>
        <v>156.83320972429956</v>
      </c>
      <c r="AU80" s="16">
        <f t="shared" ca="1" si="98"/>
        <v>521.72772819718296</v>
      </c>
      <c r="AV80" s="2">
        <f t="shared" ca="1" si="99"/>
        <v>30.000092775607605</v>
      </c>
      <c r="AW80" s="2">
        <f t="shared" ca="1" si="100"/>
        <v>-135.00193088359649</v>
      </c>
      <c r="AX80" s="16">
        <f t="shared" ca="1" si="101"/>
        <v>1.1688090639836446E-3</v>
      </c>
      <c r="AY80" s="2">
        <f t="shared" ca="1" si="102"/>
        <v>360.25</v>
      </c>
      <c r="AZ80" s="2">
        <f t="shared" ca="1" si="103"/>
        <v>360.25</v>
      </c>
      <c r="BA80" s="2">
        <f t="shared" ca="1" si="104"/>
        <v>360.25</v>
      </c>
      <c r="BB80" s="19" t="str">
        <f t="shared" ca="1" si="105"/>
        <v>ok</v>
      </c>
      <c r="BC80" s="2">
        <f t="shared" ca="1" si="106"/>
        <v>9.277560760523329E-5</v>
      </c>
      <c r="BD80" s="2">
        <f t="shared" ca="1" si="107"/>
        <v>-1.9308835964864102E-3</v>
      </c>
      <c r="BE80" s="16">
        <f t="shared" ca="1" si="108"/>
        <v>1.1688090639836446E-3</v>
      </c>
      <c r="BF80" s="16">
        <f t="shared" ca="1" si="53"/>
        <v>1.9331111650773771E-3</v>
      </c>
      <c r="BG80" s="18">
        <f t="shared" ca="1" si="109"/>
        <v>2.2589894653577158E-3</v>
      </c>
      <c r="BH80" s="2">
        <f t="shared" ca="1" si="110"/>
        <v>1.4844097216837326E-2</v>
      </c>
      <c r="BI80" s="2">
        <f t="shared" ca="1" si="111"/>
        <v>-0.30894137543782563</v>
      </c>
      <c r="BJ80" s="16">
        <f t="shared" ca="1" si="112"/>
        <v>0.18700945023738313</v>
      </c>
      <c r="BK80" s="18">
        <f t="shared" ca="1" si="56"/>
        <v>0.30929778641238032</v>
      </c>
      <c r="BL80" s="18">
        <f t="shared" ca="1" si="113"/>
        <v>0.36143831445723451</v>
      </c>
    </row>
    <row r="81" spans="3:64" x14ac:dyDescent="0.2">
      <c r="C81" s="14"/>
      <c r="D81">
        <f t="shared" si="57"/>
        <v>37.5</v>
      </c>
      <c r="E81">
        <f t="shared" si="58"/>
        <v>-135</v>
      </c>
      <c r="F81" s="15">
        <f t="shared" ca="1" si="59"/>
        <v>0.42906223329155679</v>
      </c>
      <c r="G81" s="2">
        <f t="shared" ca="1" si="8"/>
        <v>0.37179294862112344</v>
      </c>
      <c r="H81" s="16">
        <f t="shared" ca="1" si="8"/>
        <v>0.26893282392062023</v>
      </c>
      <c r="I81" s="2">
        <f t="shared" si="60"/>
        <v>0</v>
      </c>
      <c r="J81" s="2">
        <f t="shared" si="61"/>
        <v>184.81899999999999</v>
      </c>
      <c r="K81" s="16">
        <f t="shared" ca="1" si="62"/>
        <v>161.52549655685144</v>
      </c>
      <c r="L81" s="2">
        <f t="shared" si="63"/>
        <v>160.05794910203616</v>
      </c>
      <c r="M81" s="2">
        <f t="shared" si="64"/>
        <v>-92.40949999999998</v>
      </c>
      <c r="N81" s="16">
        <f t="shared" ca="1" si="65"/>
        <v>336.07621576190621</v>
      </c>
      <c r="O81" s="2">
        <f t="shared" si="66"/>
        <v>-160.05794910203616</v>
      </c>
      <c r="P81" s="2">
        <f t="shared" si="67"/>
        <v>-92.40949999999998</v>
      </c>
      <c r="Q81" s="16">
        <f t="shared" ca="1" si="68"/>
        <v>298.22469898325465</v>
      </c>
      <c r="R81" s="2">
        <f t="shared" si="69"/>
        <v>160.05794910203616</v>
      </c>
      <c r="S81" s="2">
        <f t="shared" si="70"/>
        <v>-277.22849999999994</v>
      </c>
      <c r="T81" s="16">
        <f t="shared" ca="1" si="71"/>
        <v>174.55071920505478</v>
      </c>
      <c r="U81" s="2">
        <f t="shared" ca="1" si="72"/>
        <v>0.43898119056631552</v>
      </c>
      <c r="V81" s="2">
        <f t="shared" ca="1" si="73"/>
        <v>-0.76033772562793389</v>
      </c>
      <c r="W81" s="16">
        <f t="shared" ca="1" si="74"/>
        <v>0.47872962861715695</v>
      </c>
      <c r="X81" s="2">
        <f t="shared" si="75"/>
        <v>-160.05794910203616</v>
      </c>
      <c r="Y81" s="2">
        <f t="shared" si="76"/>
        <v>-277.22849999999994</v>
      </c>
      <c r="Z81" s="16">
        <f t="shared" ca="1" si="77"/>
        <v>136.69920242640322</v>
      </c>
      <c r="AA81" s="18">
        <f t="shared" ca="1" si="78"/>
        <v>205.96681652268262</v>
      </c>
      <c r="AB81" s="2">
        <f t="shared" ca="1" si="79"/>
        <v>-250.47350743631725</v>
      </c>
      <c r="AC81" s="2">
        <f t="shared" ca="1" si="80"/>
        <v>-120.62415917031748</v>
      </c>
      <c r="AD81" s="16">
        <f t="shared" ca="1" si="81"/>
        <v>38.096784845041256</v>
      </c>
      <c r="AE81" s="2">
        <f t="shared" ca="1" si="82"/>
        <v>-0.89262314611074012</v>
      </c>
      <c r="AF81" s="2">
        <f t="shared" ca="1" si="83"/>
        <v>-0.42987347267833109</v>
      </c>
      <c r="AG81" s="16">
        <f t="shared" ca="1" si="84"/>
        <v>0.13576714077727647</v>
      </c>
      <c r="AH81" s="2">
        <f t="shared" ca="1" si="85"/>
        <v>0.10256428889406309</v>
      </c>
      <c r="AI81" s="2">
        <f t="shared" ca="1" si="86"/>
        <v>-0.48692436833086622</v>
      </c>
      <c r="AJ81" s="16">
        <f t="shared" ca="1" si="87"/>
        <v>-0.86740142158590139</v>
      </c>
      <c r="AK81" s="18">
        <f t="shared" ca="1" si="88"/>
        <v>364.61231720555168</v>
      </c>
      <c r="AL81" s="18">
        <f t="shared" ca="1" si="89"/>
        <v>280.60386796786383</v>
      </c>
      <c r="AM81" s="18">
        <f t="shared" ca="1" si="90"/>
        <v>182.30615860277581</v>
      </c>
      <c r="AN81" s="18">
        <f t="shared" ca="1" si="91"/>
        <v>82.078023943176916</v>
      </c>
      <c r="AO81" s="18">
        <f t="shared" ca="1" si="92"/>
        <v>299.67937036286435</v>
      </c>
      <c r="AP81" s="2">
        <f t="shared" ca="1" si="93"/>
        <v>37.50063210979458</v>
      </c>
      <c r="AQ81" s="2">
        <f t="shared" ca="1" si="94"/>
        <v>-134.99960329875805</v>
      </c>
      <c r="AR81" s="16">
        <f t="shared" ca="1" si="95"/>
        <v>2.0429180763699151E-3</v>
      </c>
      <c r="AS81" s="2">
        <f t="shared" ca="1" si="96"/>
        <v>-23.972170925180915</v>
      </c>
      <c r="AT81" s="2">
        <f t="shared" ca="1" si="97"/>
        <v>156.8427729327008</v>
      </c>
      <c r="AU81" s="16">
        <f t="shared" ca="1" si="98"/>
        <v>519.88666666350923</v>
      </c>
      <c r="AV81" s="2">
        <f t="shared" ca="1" si="99"/>
        <v>37.50063210979458</v>
      </c>
      <c r="AW81" s="2">
        <f t="shared" ca="1" si="100"/>
        <v>-134.99960329875805</v>
      </c>
      <c r="AX81" s="16">
        <f t="shared" ca="1" si="101"/>
        <v>2.0429180763699151E-3</v>
      </c>
      <c r="AY81" s="2">
        <f t="shared" ca="1" si="102"/>
        <v>360.25000000000006</v>
      </c>
      <c r="AZ81" s="2">
        <f t="shared" ca="1" si="103"/>
        <v>360.25000000000011</v>
      </c>
      <c r="BA81" s="2">
        <f t="shared" ca="1" si="104"/>
        <v>360.25000000000006</v>
      </c>
      <c r="BB81" s="19" t="str">
        <f t="shared" ca="1" si="105"/>
        <v>ok</v>
      </c>
      <c r="BC81" s="2">
        <f t="shared" ca="1" si="106"/>
        <v>6.3210979458006022E-4</v>
      </c>
      <c r="BD81" s="2">
        <f t="shared" ca="1" si="107"/>
        <v>3.9670124195367862E-4</v>
      </c>
      <c r="BE81" s="16">
        <f t="shared" ca="1" si="108"/>
        <v>2.0429180763699151E-3</v>
      </c>
      <c r="BF81" s="16">
        <f t="shared" ca="1" si="53"/>
        <v>7.4628055567034371E-4</v>
      </c>
      <c r="BG81" s="18">
        <f t="shared" ca="1" si="109"/>
        <v>2.174959524802839E-3</v>
      </c>
      <c r="BH81" s="2">
        <f t="shared" ca="1" si="110"/>
        <v>0.10113756713280964</v>
      </c>
      <c r="BI81" s="2">
        <f t="shared" ca="1" si="111"/>
        <v>6.3472198712588579E-2</v>
      </c>
      <c r="BJ81" s="16">
        <f t="shared" ca="1" si="112"/>
        <v>0.32686689221918641</v>
      </c>
      <c r="BK81" s="18">
        <f t="shared" ca="1" si="56"/>
        <v>0.11940488890725499</v>
      </c>
      <c r="BL81" s="18">
        <f t="shared" ca="1" si="113"/>
        <v>0.34799352396845423</v>
      </c>
    </row>
    <row r="82" spans="3:64" x14ac:dyDescent="0.2">
      <c r="C82" s="14"/>
      <c r="D82">
        <f t="shared" si="57"/>
        <v>45</v>
      </c>
      <c r="E82">
        <f t="shared" si="58"/>
        <v>-135</v>
      </c>
      <c r="F82" s="15">
        <f t="shared" ca="1" si="59"/>
        <v>-0.15768585358723008</v>
      </c>
      <c r="G82" s="2">
        <f t="shared" ca="1" si="8"/>
        <v>-0.23051484524014187</v>
      </c>
      <c r="H82" s="16">
        <f t="shared" ca="1" si="8"/>
        <v>-0.38918017094602209</v>
      </c>
      <c r="I82" s="2">
        <f t="shared" si="60"/>
        <v>0</v>
      </c>
      <c r="J82" s="2">
        <f t="shared" si="61"/>
        <v>184.81899999999999</v>
      </c>
      <c r="K82" s="16">
        <f t="shared" ca="1" si="62"/>
        <v>159.59497224117345</v>
      </c>
      <c r="L82" s="2">
        <f t="shared" si="63"/>
        <v>160.05794910203616</v>
      </c>
      <c r="M82" s="2">
        <f t="shared" si="64"/>
        <v>-92.40949999999998</v>
      </c>
      <c r="N82" s="16">
        <f t="shared" ca="1" si="65"/>
        <v>338.71345437569147</v>
      </c>
      <c r="O82" s="2">
        <f t="shared" si="66"/>
        <v>-160.05794910203616</v>
      </c>
      <c r="P82" s="2">
        <f t="shared" si="67"/>
        <v>-92.40949999999998</v>
      </c>
      <c r="Q82" s="16">
        <f t="shared" ca="1" si="68"/>
        <v>293.1141814823356</v>
      </c>
      <c r="R82" s="2">
        <f t="shared" si="69"/>
        <v>160.05794910203616</v>
      </c>
      <c r="S82" s="2">
        <f t="shared" si="70"/>
        <v>-277.22849999999994</v>
      </c>
      <c r="T82" s="16">
        <f t="shared" ca="1" si="71"/>
        <v>179.11848213451802</v>
      </c>
      <c r="U82" s="2">
        <f t="shared" ca="1" si="72"/>
        <v>0.43633806469460712</v>
      </c>
      <c r="V82" s="2">
        <f t="shared" ca="1" si="73"/>
        <v>-0.75575969732733517</v>
      </c>
      <c r="W82" s="16">
        <f t="shared" ca="1" si="74"/>
        <v>0.48829947081095582</v>
      </c>
      <c r="X82" s="2">
        <f t="shared" si="75"/>
        <v>-160.05794910203616</v>
      </c>
      <c r="Y82" s="2">
        <f t="shared" si="76"/>
        <v>-277.22849999999994</v>
      </c>
      <c r="Z82" s="16">
        <f t="shared" ca="1" si="77"/>
        <v>133.51920924116214</v>
      </c>
      <c r="AA82" s="18">
        <f t="shared" ca="1" si="78"/>
        <v>204.87611071589745</v>
      </c>
      <c r="AB82" s="2">
        <f t="shared" ca="1" si="79"/>
        <v>-249.45319475396892</v>
      </c>
      <c r="AC82" s="2">
        <f t="shared" ca="1" si="80"/>
        <v>-122.39139257575167</v>
      </c>
      <c r="AD82" s="16">
        <f t="shared" ca="1" si="81"/>
        <v>33.478312796782618</v>
      </c>
      <c r="AE82" s="2">
        <f t="shared" ca="1" si="82"/>
        <v>-0.89131735427287972</v>
      </c>
      <c r="AF82" s="2">
        <f t="shared" ca="1" si="83"/>
        <v>-0.43731479295739378</v>
      </c>
      <c r="AG82" s="16">
        <f t="shared" ca="1" si="84"/>
        <v>0.11962084196587909</v>
      </c>
      <c r="AH82" s="2">
        <f t="shared" ca="1" si="85"/>
        <v>0.12313597066072431</v>
      </c>
      <c r="AI82" s="2">
        <f t="shared" ca="1" si="86"/>
        <v>-0.48742491909659952</v>
      </c>
      <c r="AJ82" s="16">
        <f t="shared" ca="1" si="87"/>
        <v>-0.8644388243092247</v>
      </c>
      <c r="AK82" s="18">
        <f t="shared" ca="1" si="88"/>
        <v>366.82096303942831</v>
      </c>
      <c r="AL82" s="18">
        <f t="shared" ca="1" si="89"/>
        <v>279.87023203140512</v>
      </c>
      <c r="AM82" s="18">
        <f t="shared" ca="1" si="90"/>
        <v>183.41048151971415</v>
      </c>
      <c r="AN82" s="18">
        <f t="shared" ca="1" si="91"/>
        <v>80.660088347196748</v>
      </c>
      <c r="AO82" s="18">
        <f t="shared" ca="1" si="92"/>
        <v>299.39039382807357</v>
      </c>
      <c r="AP82" s="2">
        <f t="shared" ca="1" si="93"/>
        <v>45.000964760494305</v>
      </c>
      <c r="AQ82" s="2">
        <f t="shared" ca="1" si="94"/>
        <v>-134.99943832542723</v>
      </c>
      <c r="AR82" s="16">
        <f t="shared" ca="1" si="95"/>
        <v>-1.8390606493312589E-3</v>
      </c>
      <c r="AS82" s="2">
        <f t="shared" ca="1" si="96"/>
        <v>-28.730488740538426</v>
      </c>
      <c r="AT82" s="2">
        <f t="shared" ca="1" si="97"/>
        <v>156.86123865446839</v>
      </c>
      <c r="AU82" s="16">
        <f t="shared" ca="1" si="98"/>
        <v>517.607521039782</v>
      </c>
      <c r="AV82" s="2">
        <f t="shared" ca="1" si="99"/>
        <v>45.000964760494305</v>
      </c>
      <c r="AW82" s="2">
        <f t="shared" ca="1" si="100"/>
        <v>-134.99943832542723</v>
      </c>
      <c r="AX82" s="16">
        <f t="shared" ca="1" si="101"/>
        <v>-1.8390606493312589E-3</v>
      </c>
      <c r="AY82" s="2">
        <f t="shared" ca="1" si="102"/>
        <v>360.25</v>
      </c>
      <c r="AZ82" s="2">
        <f t="shared" ca="1" si="103"/>
        <v>360.24999999999994</v>
      </c>
      <c r="BA82" s="2">
        <f t="shared" ca="1" si="104"/>
        <v>360.24999999999994</v>
      </c>
      <c r="BB82" s="19" t="str">
        <f t="shared" ca="1" si="105"/>
        <v>ok</v>
      </c>
      <c r="BC82" s="2">
        <f t="shared" ca="1" si="106"/>
        <v>9.6476049430549438E-4</v>
      </c>
      <c r="BD82" s="2">
        <f t="shared" ca="1" si="107"/>
        <v>5.6167457276501409E-4</v>
      </c>
      <c r="BE82" s="16">
        <f t="shared" ca="1" si="108"/>
        <v>-1.8390606493312589E-3</v>
      </c>
      <c r="BF82" s="16">
        <f t="shared" ca="1" si="53"/>
        <v>1.1163517084966292E-3</v>
      </c>
      <c r="BG82" s="18">
        <f t="shared" ca="1" si="109"/>
        <v>2.1513682178981018E-3</v>
      </c>
      <c r="BH82" s="2">
        <f t="shared" ca="1" si="110"/>
        <v>0.1543616790888791</v>
      </c>
      <c r="BI82" s="2">
        <f t="shared" ca="1" si="111"/>
        <v>8.9867931642402255E-2</v>
      </c>
      <c r="BJ82" s="16">
        <f t="shared" ca="1" si="112"/>
        <v>-0.29424970389300142</v>
      </c>
      <c r="BK82" s="18">
        <f t="shared" ca="1" si="56"/>
        <v>0.17861627335946068</v>
      </c>
      <c r="BL82" s="18">
        <f t="shared" ca="1" si="113"/>
        <v>0.34421891486369627</v>
      </c>
    </row>
    <row r="83" spans="3:64" x14ac:dyDescent="0.2">
      <c r="C83" s="14"/>
      <c r="D83">
        <f t="shared" si="57"/>
        <v>52.5</v>
      </c>
      <c r="E83">
        <f t="shared" si="58"/>
        <v>-135</v>
      </c>
      <c r="F83" s="15">
        <f t="shared" ca="1" si="59"/>
        <v>-0.18121407423660552</v>
      </c>
      <c r="G83" s="2">
        <f t="shared" ca="1" si="8"/>
        <v>0.32767898802233664</v>
      </c>
      <c r="H83" s="16">
        <f t="shared" ca="1" si="8"/>
        <v>6.2021914170109715E-2</v>
      </c>
      <c r="I83" s="2">
        <f t="shared" si="60"/>
        <v>0</v>
      </c>
      <c r="J83" s="2">
        <f t="shared" si="61"/>
        <v>184.81899999999999</v>
      </c>
      <c r="K83" s="16">
        <f t="shared" ca="1" si="62"/>
        <v>157.28720054262786</v>
      </c>
      <c r="L83" s="2">
        <f t="shared" si="63"/>
        <v>160.05794910203616</v>
      </c>
      <c r="M83" s="2">
        <f t="shared" si="64"/>
        <v>-92.40949999999998</v>
      </c>
      <c r="N83" s="16">
        <f t="shared" ca="1" si="65"/>
        <v>341.17267890248269</v>
      </c>
      <c r="O83" s="2">
        <f t="shared" si="66"/>
        <v>-160.05794910203616</v>
      </c>
      <c r="P83" s="2">
        <f t="shared" si="67"/>
        <v>-92.40949999999998</v>
      </c>
      <c r="Q83" s="16">
        <f t="shared" ca="1" si="68"/>
        <v>287.72461338670161</v>
      </c>
      <c r="R83" s="2">
        <f t="shared" si="69"/>
        <v>160.05794910203616</v>
      </c>
      <c r="S83" s="2">
        <f t="shared" si="70"/>
        <v>-277.22849999999994</v>
      </c>
      <c r="T83" s="16">
        <f t="shared" ca="1" si="71"/>
        <v>183.88547835985483</v>
      </c>
      <c r="U83" s="2">
        <f t="shared" ca="1" si="72"/>
        <v>0.43355914090698344</v>
      </c>
      <c r="V83" s="2">
        <f t="shared" ca="1" si="73"/>
        <v>-0.75094646013680921</v>
      </c>
      <c r="W83" s="16">
        <f t="shared" ca="1" si="74"/>
        <v>0.4981022840180459</v>
      </c>
      <c r="X83" s="2">
        <f t="shared" si="75"/>
        <v>-160.05794910203616</v>
      </c>
      <c r="Y83" s="2">
        <f t="shared" si="76"/>
        <v>-277.22849999999994</v>
      </c>
      <c r="Z83" s="16">
        <f t="shared" ca="1" si="77"/>
        <v>130.43741284407375</v>
      </c>
      <c r="AA83" s="18">
        <f t="shared" ca="1" si="78"/>
        <v>203.76034707506281</v>
      </c>
      <c r="AB83" s="2">
        <f t="shared" ca="1" si="79"/>
        <v>-248.40011013080917</v>
      </c>
      <c r="AC83" s="2">
        <f t="shared" ca="1" si="80"/>
        <v>-124.21538864773387</v>
      </c>
      <c r="AD83" s="16">
        <f t="shared" ca="1" si="81"/>
        <v>28.943918573675205</v>
      </c>
      <c r="AE83" s="2">
        <f t="shared" ca="1" si="82"/>
        <v>-0.88958714030745556</v>
      </c>
      <c r="AF83" s="2">
        <f t="shared" ca="1" si="83"/>
        <v>-0.44484848380754138</v>
      </c>
      <c r="AG83" s="16">
        <f t="shared" ca="1" si="84"/>
        <v>0.10365590313018956</v>
      </c>
      <c r="AH83" s="2">
        <f t="shared" ca="1" si="85"/>
        <v>0.14374001229860123</v>
      </c>
      <c r="AI83" s="2">
        <f t="shared" ca="1" si="86"/>
        <v>-0.48804635073128794</v>
      </c>
      <c r="AJ83" s="16">
        <f t="shared" ca="1" si="87"/>
        <v>-0.86090044047048264</v>
      </c>
      <c r="AK83" s="18">
        <f t="shared" ca="1" si="88"/>
        <v>369.1721244008445</v>
      </c>
      <c r="AL83" s="18">
        <f t="shared" ca="1" si="89"/>
        <v>279.23077894871341</v>
      </c>
      <c r="AM83" s="18">
        <f t="shared" ca="1" si="90"/>
        <v>184.58606220042228</v>
      </c>
      <c r="AN83" s="18">
        <f t="shared" ca="1" si="91"/>
        <v>79.263229721232207</v>
      </c>
      <c r="AO83" s="18">
        <f t="shared" ca="1" si="92"/>
        <v>299.04078075657338</v>
      </c>
      <c r="AP83" s="2">
        <f t="shared" ca="1" si="93"/>
        <v>52.501550195507399</v>
      </c>
      <c r="AQ83" s="2">
        <f t="shared" ca="1" si="94"/>
        <v>-135.00113933125979</v>
      </c>
      <c r="AR83" s="16">
        <f t="shared" ca="1" si="95"/>
        <v>1.7015123542023503E-3</v>
      </c>
      <c r="AS83" s="2">
        <f t="shared" ca="1" si="96"/>
        <v>-33.466700811958951</v>
      </c>
      <c r="AT83" s="2">
        <f t="shared" ca="1" si="97"/>
        <v>156.89038420490178</v>
      </c>
      <c r="AU83" s="16">
        <f t="shared" ca="1" si="98"/>
        <v>514.89038125629634</v>
      </c>
      <c r="AV83" s="2">
        <f t="shared" ca="1" si="99"/>
        <v>52.501550195507399</v>
      </c>
      <c r="AW83" s="2">
        <f t="shared" ca="1" si="100"/>
        <v>-135.00113933125979</v>
      </c>
      <c r="AX83" s="16">
        <f t="shared" ca="1" si="101"/>
        <v>1.7015123542023503E-3</v>
      </c>
      <c r="AY83" s="2">
        <f t="shared" ca="1" si="102"/>
        <v>360.25</v>
      </c>
      <c r="AZ83" s="2">
        <f t="shared" ca="1" si="103"/>
        <v>360.25000000000006</v>
      </c>
      <c r="BA83" s="2">
        <f t="shared" ca="1" si="104"/>
        <v>360.25000000000006</v>
      </c>
      <c r="BB83" s="19" t="str">
        <f t="shared" ca="1" si="105"/>
        <v>ok</v>
      </c>
      <c r="BC83" s="2">
        <f t="shared" ca="1" si="106"/>
        <v>1.5501955073986551E-3</v>
      </c>
      <c r="BD83" s="2">
        <f t="shared" ca="1" si="107"/>
        <v>-1.1393312597931526E-3</v>
      </c>
      <c r="BE83" s="16">
        <f t="shared" ca="1" si="108"/>
        <v>1.7015123542023503E-3</v>
      </c>
      <c r="BF83" s="16">
        <f t="shared" ca="1" si="53"/>
        <v>1.9238455839024155E-3</v>
      </c>
      <c r="BG83" s="18">
        <f t="shared" ca="1" si="109"/>
        <v>2.568331388704357E-3</v>
      </c>
      <c r="BH83" s="2">
        <f t="shared" ca="1" si="110"/>
        <v>0.24803128118378481</v>
      </c>
      <c r="BI83" s="2">
        <f t="shared" ca="1" si="111"/>
        <v>-0.18229300156690442</v>
      </c>
      <c r="BJ83" s="16">
        <f t="shared" ca="1" si="112"/>
        <v>0.27224197667237604</v>
      </c>
      <c r="BK83" s="18">
        <f t="shared" ca="1" si="56"/>
        <v>0.30781529342438652</v>
      </c>
      <c r="BL83" s="18">
        <f t="shared" ca="1" si="113"/>
        <v>0.41093302219269712</v>
      </c>
    </row>
    <row r="84" spans="3:64" x14ac:dyDescent="0.2">
      <c r="C84" s="14"/>
      <c r="D84">
        <f t="shared" si="57"/>
        <v>60</v>
      </c>
      <c r="E84">
        <f t="shared" si="58"/>
        <v>-135</v>
      </c>
      <c r="F84" s="15">
        <f t="shared" ca="1" si="59"/>
        <v>-0.19232790499354846</v>
      </c>
      <c r="G84" s="2">
        <f t="shared" ca="1" si="59"/>
        <v>-0.42156088531140268</v>
      </c>
      <c r="H84" s="16">
        <f t="shared" ca="1" si="59"/>
        <v>-9.3504428628599312E-2</v>
      </c>
      <c r="I84" s="2">
        <f t="shared" si="60"/>
        <v>0</v>
      </c>
      <c r="J84" s="2">
        <f t="shared" si="61"/>
        <v>184.81899999999999</v>
      </c>
      <c r="K84" s="16">
        <f t="shared" ca="1" si="62"/>
        <v>154.58168749209523</v>
      </c>
      <c r="L84" s="2">
        <f t="shared" si="63"/>
        <v>160.05794910203616</v>
      </c>
      <c r="M84" s="2">
        <f t="shared" si="64"/>
        <v>-92.40949999999998</v>
      </c>
      <c r="N84" s="16">
        <f t="shared" ca="1" si="65"/>
        <v>343.44243891891091</v>
      </c>
      <c r="O84" s="2">
        <f t="shared" si="66"/>
        <v>-160.05794910203616</v>
      </c>
      <c r="P84" s="2">
        <f t="shared" si="67"/>
        <v>-92.40949999999998</v>
      </c>
      <c r="Q84" s="16">
        <f t="shared" ca="1" si="68"/>
        <v>282.02886591546718</v>
      </c>
      <c r="R84" s="2">
        <f t="shared" si="69"/>
        <v>160.05794910203616</v>
      </c>
      <c r="S84" s="2">
        <f t="shared" si="70"/>
        <v>-277.22849999999994</v>
      </c>
      <c r="T84" s="16">
        <f t="shared" ca="1" si="71"/>
        <v>188.86075142681568</v>
      </c>
      <c r="U84" s="2">
        <f t="shared" ca="1" si="72"/>
        <v>0.43063912006921912</v>
      </c>
      <c r="V84" s="2">
        <f t="shared" ca="1" si="73"/>
        <v>-0.74588883568664155</v>
      </c>
      <c r="W84" s="16">
        <f t="shared" ca="1" si="74"/>
        <v>0.50813363701297598</v>
      </c>
      <c r="X84" s="2">
        <f t="shared" si="75"/>
        <v>-160.05794910203616</v>
      </c>
      <c r="Y84" s="2">
        <f t="shared" si="76"/>
        <v>-277.22849999999994</v>
      </c>
      <c r="Z84" s="16">
        <f t="shared" ca="1" si="77"/>
        <v>127.44717842337195</v>
      </c>
      <c r="AA84" s="18">
        <f t="shared" ca="1" si="78"/>
        <v>202.61462702207899</v>
      </c>
      <c r="AB84" s="2">
        <f t="shared" ca="1" si="79"/>
        <v>-247.31173379597729</v>
      </c>
      <c r="AC84" s="2">
        <f t="shared" ca="1" si="80"/>
        <v>-126.1005117574183</v>
      </c>
      <c r="AD84" s="16">
        <f t="shared" ca="1" si="81"/>
        <v>24.491871082615347</v>
      </c>
      <c r="AE84" s="2">
        <f t="shared" ca="1" si="82"/>
        <v>-0.88742988393615063</v>
      </c>
      <c r="AF84" s="2">
        <f t="shared" ca="1" si="83"/>
        <v>-0.45248707287577616</v>
      </c>
      <c r="AG84" s="16">
        <f t="shared" ca="1" si="84"/>
        <v>8.7884298810322101E-2</v>
      </c>
      <c r="AH84" s="2">
        <f t="shared" ca="1" si="85"/>
        <v>0.16437198472695563</v>
      </c>
      <c r="AI84" s="2">
        <f t="shared" ca="1" si="86"/>
        <v>-0.48877939162605677</v>
      </c>
      <c r="AJ84" s="16">
        <f t="shared" ca="1" si="87"/>
        <v>-0.85678267778858763</v>
      </c>
      <c r="AK84" s="18">
        <f t="shared" ca="1" si="88"/>
        <v>371.67535795705027</v>
      </c>
      <c r="AL84" s="18">
        <f t="shared" ca="1" si="89"/>
        <v>278.68312558851238</v>
      </c>
      <c r="AM84" s="18">
        <f t="shared" ca="1" si="90"/>
        <v>185.8376789785251</v>
      </c>
      <c r="AN84" s="18">
        <f t="shared" ca="1" si="91"/>
        <v>77.884348852557025</v>
      </c>
      <c r="AO84" s="18">
        <f t="shared" ca="1" si="92"/>
        <v>298.62760718943559</v>
      </c>
      <c r="AP84" s="2">
        <f t="shared" ca="1" si="93"/>
        <v>59.998088376339929</v>
      </c>
      <c r="AQ84" s="2">
        <f t="shared" ca="1" si="94"/>
        <v>-134.99993119992669</v>
      </c>
      <c r="AR84" s="16">
        <f t="shared" ca="1" si="95"/>
        <v>-2.0863566545585854E-3</v>
      </c>
      <c r="AS84" s="2">
        <f t="shared" ca="1" si="96"/>
        <v>-38.173936599638502</v>
      </c>
      <c r="AT84" s="2">
        <f t="shared" ca="1" si="97"/>
        <v>156.92610912966811</v>
      </c>
      <c r="AU84" s="16">
        <f t="shared" ca="1" si="98"/>
        <v>511.71583554207166</v>
      </c>
      <c r="AV84" s="2">
        <f t="shared" ca="1" si="99"/>
        <v>59.998088376339929</v>
      </c>
      <c r="AW84" s="2">
        <f t="shared" ca="1" si="100"/>
        <v>-134.99993119992669</v>
      </c>
      <c r="AX84" s="16">
        <f t="shared" ca="1" si="101"/>
        <v>-2.0863566545585854E-3</v>
      </c>
      <c r="AY84" s="2">
        <f t="shared" ca="1" si="102"/>
        <v>360.24999999999994</v>
      </c>
      <c r="AZ84" s="2">
        <f t="shared" ca="1" si="103"/>
        <v>360.24999999999994</v>
      </c>
      <c r="BA84" s="2">
        <f t="shared" ca="1" si="104"/>
        <v>360.24999999999994</v>
      </c>
      <c r="BB84" s="19" t="str">
        <f t="shared" ca="1" si="105"/>
        <v>ok</v>
      </c>
      <c r="BC84" s="2">
        <f t="shared" ca="1" si="106"/>
        <v>-1.9116236600709158E-3</v>
      </c>
      <c r="BD84" s="2">
        <f t="shared" ca="1" si="107"/>
        <v>6.880007330778426E-5</v>
      </c>
      <c r="BE84" s="16">
        <f t="shared" ca="1" si="108"/>
        <v>-2.0863566545585854E-3</v>
      </c>
      <c r="BF84" s="16">
        <f t="shared" ca="1" si="53"/>
        <v>1.9128613300054139E-3</v>
      </c>
      <c r="BG84" s="18">
        <f t="shared" ca="1" si="109"/>
        <v>2.8305339704463844E-3</v>
      </c>
      <c r="BH84" s="2">
        <f t="shared" ca="1" si="110"/>
        <v>-0.30585978561134652</v>
      </c>
      <c r="BI84" s="2">
        <f t="shared" ca="1" si="111"/>
        <v>1.1008011729245482E-2</v>
      </c>
      <c r="BJ84" s="16">
        <f t="shared" ca="1" si="112"/>
        <v>-0.33381706472937367</v>
      </c>
      <c r="BK84" s="18">
        <f t="shared" ca="1" si="56"/>
        <v>0.30605781280086625</v>
      </c>
      <c r="BL84" s="18">
        <f t="shared" ca="1" si="113"/>
        <v>0.4528854352714215</v>
      </c>
    </row>
    <row r="85" spans="3:64" x14ac:dyDescent="0.2">
      <c r="C85" s="14"/>
      <c r="D85">
        <f t="shared" si="57"/>
        <v>0</v>
      </c>
      <c r="E85">
        <f t="shared" si="58"/>
        <v>-127.5</v>
      </c>
      <c r="F85" s="15">
        <f t="shared" ca="1" si="59"/>
        <v>-0.1591310708217446</v>
      </c>
      <c r="G85" s="2">
        <f t="shared" ca="1" si="59"/>
        <v>-0.45579309234928134</v>
      </c>
      <c r="H85" s="16">
        <f t="shared" ca="1" si="59"/>
        <v>0.31957076356084024</v>
      </c>
      <c r="I85" s="2">
        <f t="shared" si="60"/>
        <v>0</v>
      </c>
      <c r="J85" s="2">
        <f t="shared" si="61"/>
        <v>184.81899999999999</v>
      </c>
      <c r="K85" s="16">
        <f t="shared" ca="1" si="62"/>
        <v>179.54539146795381</v>
      </c>
      <c r="L85" s="2">
        <f t="shared" si="63"/>
        <v>160.05794910203616</v>
      </c>
      <c r="M85" s="2">
        <f t="shared" si="64"/>
        <v>-92.40949999999998</v>
      </c>
      <c r="N85" s="16">
        <f t="shared" ca="1" si="65"/>
        <v>320.82447593837816</v>
      </c>
      <c r="O85" s="2">
        <f t="shared" si="66"/>
        <v>-160.05794910203616</v>
      </c>
      <c r="P85" s="2">
        <f t="shared" si="67"/>
        <v>-92.40949999999998</v>
      </c>
      <c r="Q85" s="16">
        <f t="shared" ca="1" si="68"/>
        <v>320.82932196247759</v>
      </c>
      <c r="R85" s="2">
        <f t="shared" si="69"/>
        <v>160.05794910203616</v>
      </c>
      <c r="S85" s="2">
        <f t="shared" si="70"/>
        <v>-277.22849999999994</v>
      </c>
      <c r="T85" s="16">
        <f t="shared" ca="1" si="71"/>
        <v>141.27908447042435</v>
      </c>
      <c r="U85" s="2">
        <f t="shared" ca="1" si="72"/>
        <v>0.45743172889230715</v>
      </c>
      <c r="V85" s="2">
        <f t="shared" ca="1" si="73"/>
        <v>-0.79229499543554815</v>
      </c>
      <c r="W85" s="16">
        <f t="shared" ca="1" si="74"/>
        <v>0.40376336338303354</v>
      </c>
      <c r="X85" s="2">
        <f t="shared" si="75"/>
        <v>-160.05794910203616</v>
      </c>
      <c r="Y85" s="2">
        <f t="shared" si="76"/>
        <v>-277.22849999999994</v>
      </c>
      <c r="Z85" s="16">
        <f t="shared" ca="1" si="77"/>
        <v>141.28393049452379</v>
      </c>
      <c r="AA85" s="18">
        <f t="shared" ca="1" si="78"/>
        <v>203.47644372984618</v>
      </c>
      <c r="AB85" s="2">
        <f t="shared" ca="1" si="79"/>
        <v>-253.13453054623795</v>
      </c>
      <c r="AC85" s="2">
        <f t="shared" ca="1" si="80"/>
        <v>-116.01513194381988</v>
      </c>
      <c r="AD85" s="16">
        <f t="shared" ca="1" si="81"/>
        <v>59.127597204942532</v>
      </c>
      <c r="AE85" s="2">
        <f t="shared" ca="1" si="82"/>
        <v>-0.88924474315042923</v>
      </c>
      <c r="AF85" s="2">
        <f t="shared" ca="1" si="83"/>
        <v>-0.40755343012399026</v>
      </c>
      <c r="AG85" s="16">
        <f t="shared" ca="1" si="84"/>
        <v>0.20771131017230782</v>
      </c>
      <c r="AH85" s="2">
        <f t="shared" ca="1" si="85"/>
        <v>-1.3487839725906392E-5</v>
      </c>
      <c r="AI85" s="2">
        <f t="shared" ca="1" si="86"/>
        <v>-0.45405819208770409</v>
      </c>
      <c r="AJ85" s="16">
        <f t="shared" ca="1" si="87"/>
        <v>-0.89097202987306146</v>
      </c>
      <c r="AK85" s="18">
        <f t="shared" ca="1" si="88"/>
        <v>349.90565584425934</v>
      </c>
      <c r="AL85" s="18">
        <f t="shared" ca="1" si="89"/>
        <v>284.66238625086402</v>
      </c>
      <c r="AM85" s="18">
        <f t="shared" ca="1" si="90"/>
        <v>174.95282792212967</v>
      </c>
      <c r="AN85" s="18">
        <f t="shared" ca="1" si="91"/>
        <v>89.997451861584807</v>
      </c>
      <c r="AO85" s="18">
        <f t="shared" ca="1" si="92"/>
        <v>301.78142613565768</v>
      </c>
      <c r="AP85" s="2">
        <f t="shared" ca="1" si="93"/>
        <v>-4.856793337986753E-3</v>
      </c>
      <c r="AQ85" s="2">
        <f t="shared" ca="1" si="94"/>
        <v>-127.50034896541331</v>
      </c>
      <c r="AR85" s="16">
        <f t="shared" ca="1" si="95"/>
        <v>-3.8748056931581232E-4</v>
      </c>
      <c r="AS85" s="2">
        <f t="shared" ca="1" si="96"/>
        <v>3.2839656779596656E-3</v>
      </c>
      <c r="AT85" s="2">
        <f t="shared" ca="1" si="97"/>
        <v>146.5523085481982</v>
      </c>
      <c r="AU85" s="16">
        <f t="shared" ca="1" si="98"/>
        <v>537.75723216357926</v>
      </c>
      <c r="AV85" s="2">
        <f t="shared" ca="1" si="99"/>
        <v>-4.856793337986753E-3</v>
      </c>
      <c r="AW85" s="2">
        <f t="shared" ca="1" si="100"/>
        <v>-127.50034896541331</v>
      </c>
      <c r="AX85" s="16">
        <f t="shared" ca="1" si="101"/>
        <v>-3.8748056931581232E-4</v>
      </c>
      <c r="AY85" s="2">
        <f t="shared" ca="1" si="102"/>
        <v>360.24999999999994</v>
      </c>
      <c r="AZ85" s="2">
        <f t="shared" ca="1" si="103"/>
        <v>360.24999999999994</v>
      </c>
      <c r="BA85" s="2">
        <f t="shared" ca="1" si="104"/>
        <v>360.25</v>
      </c>
      <c r="BB85" s="19" t="str">
        <f t="shared" ca="1" si="105"/>
        <v>ok</v>
      </c>
      <c r="BC85" s="2">
        <f t="shared" ca="1" si="106"/>
        <v>-4.856793337986753E-3</v>
      </c>
      <c r="BD85" s="2">
        <f t="shared" ca="1" si="107"/>
        <v>-3.4896541330908804E-4</v>
      </c>
      <c r="BE85" s="16">
        <f t="shared" ca="1" si="108"/>
        <v>-3.8748056931581232E-4</v>
      </c>
      <c r="BF85" s="16">
        <f t="shared" ca="1" si="53"/>
        <v>4.8693139545113017E-3</v>
      </c>
      <c r="BG85" s="18">
        <f t="shared" ca="1" si="109"/>
        <v>4.8847067034977444E-3</v>
      </c>
      <c r="BH85" s="2">
        <f t="shared" ca="1" si="110"/>
        <v>-0.77708693407788054</v>
      </c>
      <c r="BI85" s="2">
        <f t="shared" ca="1" si="111"/>
        <v>-5.5834466129454086E-2</v>
      </c>
      <c r="BJ85" s="16">
        <f t="shared" ca="1" si="112"/>
        <v>-6.1996891090529971E-2</v>
      </c>
      <c r="BK85" s="18">
        <f t="shared" ca="1" si="56"/>
        <v>0.77909023272180833</v>
      </c>
      <c r="BL85" s="18">
        <f t="shared" ca="1" si="113"/>
        <v>0.78155307255963913</v>
      </c>
    </row>
    <row r="86" spans="3:64" x14ac:dyDescent="0.2">
      <c r="C86" s="14"/>
      <c r="D86">
        <f t="shared" si="57"/>
        <v>7.5</v>
      </c>
      <c r="E86">
        <f t="shared" si="58"/>
        <v>-127.5</v>
      </c>
      <c r="F86" s="15">
        <f t="shared" ca="1" si="59"/>
        <v>0.14496643082092142</v>
      </c>
      <c r="G86" s="2">
        <f t="shared" ca="1" si="59"/>
        <v>0.18364326418654364</v>
      </c>
      <c r="H86" s="16">
        <f t="shared" ca="1" si="59"/>
        <v>-0.48902817114061203</v>
      </c>
      <c r="I86" s="2">
        <f t="shared" si="60"/>
        <v>0</v>
      </c>
      <c r="J86" s="2">
        <f t="shared" si="61"/>
        <v>184.81899999999999</v>
      </c>
      <c r="K86" s="16">
        <f t="shared" ca="1" si="62"/>
        <v>179.39057892857275</v>
      </c>
      <c r="L86" s="2">
        <f t="shared" si="63"/>
        <v>160.05794910203616</v>
      </c>
      <c r="M86" s="2">
        <f t="shared" si="64"/>
        <v>-92.40949999999998</v>
      </c>
      <c r="N86" s="16">
        <f t="shared" ca="1" si="65"/>
        <v>324.46191808867945</v>
      </c>
      <c r="O86" s="2">
        <f t="shared" si="66"/>
        <v>-160.05794910203616</v>
      </c>
      <c r="P86" s="2">
        <f t="shared" si="67"/>
        <v>-92.40949999999998</v>
      </c>
      <c r="Q86" s="16">
        <f t="shared" ca="1" si="68"/>
        <v>316.97178958299378</v>
      </c>
      <c r="R86" s="2">
        <f t="shared" si="69"/>
        <v>160.05794910203616</v>
      </c>
      <c r="S86" s="2">
        <f t="shared" si="70"/>
        <v>-277.22849999999994</v>
      </c>
      <c r="T86" s="16">
        <f t="shared" ca="1" si="71"/>
        <v>145.0713391601067</v>
      </c>
      <c r="U86" s="2">
        <f t="shared" ca="1" si="72"/>
        <v>0.45541655546921739</v>
      </c>
      <c r="V86" s="2">
        <f t="shared" ca="1" si="73"/>
        <v>-0.78880461268069424</v>
      </c>
      <c r="W86" s="16">
        <f t="shared" ca="1" si="74"/>
        <v>0.41277481030001467</v>
      </c>
      <c r="X86" s="2">
        <f t="shared" si="75"/>
        <v>-160.05794910203616</v>
      </c>
      <c r="Y86" s="2">
        <f t="shared" si="76"/>
        <v>-277.22849999999994</v>
      </c>
      <c r="Z86" s="16">
        <f t="shared" ca="1" si="77"/>
        <v>137.58121065442103</v>
      </c>
      <c r="AA86" s="18">
        <f t="shared" ca="1" si="78"/>
        <v>202.57613783975816</v>
      </c>
      <c r="AB86" s="2">
        <f t="shared" ca="1" si="79"/>
        <v>-252.31447601727621</v>
      </c>
      <c r="AC86" s="2">
        <f t="shared" ca="1" si="80"/>
        <v>-117.43550805295857</v>
      </c>
      <c r="AD86" s="16">
        <f t="shared" ca="1" si="81"/>
        <v>53.962883786305227</v>
      </c>
      <c r="AE86" s="2">
        <f t="shared" ca="1" si="82"/>
        <v>-0.89003449599771922</v>
      </c>
      <c r="AF86" s="2">
        <f t="shared" ca="1" si="83"/>
        <v>-0.41425151212883399</v>
      </c>
      <c r="AG86" s="16">
        <f t="shared" ca="1" si="84"/>
        <v>0.19035304209037571</v>
      </c>
      <c r="AH86" s="2">
        <f t="shared" ca="1" si="85"/>
        <v>2.084123169678298E-2</v>
      </c>
      <c r="AI86" s="2">
        <f t="shared" ca="1" si="86"/>
        <v>-0.45407374699781355</v>
      </c>
      <c r="AJ86" s="16">
        <f t="shared" ca="1" si="87"/>
        <v>-0.89072031263956608</v>
      </c>
      <c r="AK86" s="18">
        <f t="shared" ca="1" si="88"/>
        <v>351.45395392384859</v>
      </c>
      <c r="AL86" s="18">
        <f t="shared" ca="1" si="89"/>
        <v>283.48842337221362</v>
      </c>
      <c r="AM86" s="18">
        <f t="shared" ca="1" si="90"/>
        <v>175.72697696192429</v>
      </c>
      <c r="AN86" s="18">
        <f t="shared" ca="1" si="91"/>
        <v>88.551399377269291</v>
      </c>
      <c r="AO86" s="18">
        <f t="shared" ca="1" si="92"/>
        <v>301.75941035227169</v>
      </c>
      <c r="AP86" s="2">
        <f t="shared" ca="1" si="93"/>
        <v>7.5042122242137594</v>
      </c>
      <c r="AQ86" s="2">
        <f t="shared" ca="1" si="94"/>
        <v>-127.49882724366489</v>
      </c>
      <c r="AR86" s="16">
        <f t="shared" ca="1" si="95"/>
        <v>-9.5956945745001576E-4</v>
      </c>
      <c r="AS86" s="2">
        <f t="shared" ca="1" si="96"/>
        <v>-5.0738633514588543</v>
      </c>
      <c r="AT86" s="2">
        <f t="shared" ca="1" si="97"/>
        <v>146.54322505734876</v>
      </c>
      <c r="AU86" s="16">
        <f t="shared" ca="1" si="98"/>
        <v>537.56551309235567</v>
      </c>
      <c r="AV86" s="2">
        <f t="shared" ca="1" si="99"/>
        <v>7.5042122242137594</v>
      </c>
      <c r="AW86" s="2">
        <f t="shared" ca="1" si="100"/>
        <v>-127.49882724366489</v>
      </c>
      <c r="AX86" s="16">
        <f t="shared" ca="1" si="101"/>
        <v>-9.5956945745001576E-4</v>
      </c>
      <c r="AY86" s="2">
        <f t="shared" ca="1" si="102"/>
        <v>360.24999999999994</v>
      </c>
      <c r="AZ86" s="2">
        <f t="shared" ca="1" si="103"/>
        <v>360.25</v>
      </c>
      <c r="BA86" s="2">
        <f t="shared" ca="1" si="104"/>
        <v>360.25</v>
      </c>
      <c r="BB86" s="19" t="str">
        <f t="shared" ca="1" si="105"/>
        <v>ok</v>
      </c>
      <c r="BC86" s="2">
        <f t="shared" ca="1" si="106"/>
        <v>4.2122242137594412E-3</v>
      </c>
      <c r="BD86" s="2">
        <f t="shared" ca="1" si="107"/>
        <v>1.1727563351087156E-3</v>
      </c>
      <c r="BE86" s="16">
        <f t="shared" ca="1" si="108"/>
        <v>-9.5956945745001576E-4</v>
      </c>
      <c r="BF86" s="16">
        <f t="shared" ca="1" si="53"/>
        <v>4.372435276652928E-3</v>
      </c>
      <c r="BG86" s="18">
        <f t="shared" ca="1" si="109"/>
        <v>4.476490119746707E-3</v>
      </c>
      <c r="BH86" s="2">
        <f t="shared" ca="1" si="110"/>
        <v>0.6739558742015106</v>
      </c>
      <c r="BI86" s="2">
        <f t="shared" ca="1" si="111"/>
        <v>0.18764101361739449</v>
      </c>
      <c r="BJ86" s="16">
        <f t="shared" ca="1" si="112"/>
        <v>-0.15353111319200252</v>
      </c>
      <c r="BK86" s="18">
        <f t="shared" ca="1" si="56"/>
        <v>0.69958964426446846</v>
      </c>
      <c r="BL86" s="18">
        <f t="shared" ca="1" si="113"/>
        <v>0.71623841915947306</v>
      </c>
    </row>
    <row r="87" spans="3:64" x14ac:dyDescent="0.2">
      <c r="C87" s="14"/>
      <c r="D87">
        <f t="shared" si="57"/>
        <v>15</v>
      </c>
      <c r="E87">
        <f t="shared" si="58"/>
        <v>-127.5</v>
      </c>
      <c r="F87" s="15">
        <f t="shared" ca="1" si="59"/>
        <v>0.30475129626610686</v>
      </c>
      <c r="G87" s="2">
        <f t="shared" ca="1" si="59"/>
        <v>9.9867454953446178E-2</v>
      </c>
      <c r="H87" s="16">
        <f t="shared" ca="1" si="59"/>
        <v>-0.45526713332342306</v>
      </c>
      <c r="I87" s="2">
        <f t="shared" si="60"/>
        <v>0</v>
      </c>
      <c r="J87" s="2">
        <f t="shared" si="61"/>
        <v>184.81899999999999</v>
      </c>
      <c r="K87" s="16">
        <f t="shared" ca="1" si="62"/>
        <v>178.92061455848889</v>
      </c>
      <c r="L87" s="2">
        <f t="shared" si="63"/>
        <v>160.05794910203616</v>
      </c>
      <c r="M87" s="2">
        <f t="shared" si="64"/>
        <v>-92.40949999999998</v>
      </c>
      <c r="N87" s="16">
        <f t="shared" ca="1" si="65"/>
        <v>327.88308895441941</v>
      </c>
      <c r="O87" s="2">
        <f t="shared" si="66"/>
        <v>-160.05794910203616</v>
      </c>
      <c r="P87" s="2">
        <f t="shared" si="67"/>
        <v>-92.40949999999998</v>
      </c>
      <c r="Q87" s="16">
        <f t="shared" ca="1" si="68"/>
        <v>312.89239865731048</v>
      </c>
      <c r="R87" s="2">
        <f t="shared" si="69"/>
        <v>160.05794910203616</v>
      </c>
      <c r="S87" s="2">
        <f t="shared" si="70"/>
        <v>-277.22849999999994</v>
      </c>
      <c r="T87" s="16">
        <f t="shared" ca="1" si="71"/>
        <v>148.96247439593051</v>
      </c>
      <c r="U87" s="2">
        <f t="shared" ca="1" si="72"/>
        <v>0.4533219065697543</v>
      </c>
      <c r="V87" s="2">
        <f t="shared" ca="1" si="73"/>
        <v>-0.78517657436280586</v>
      </c>
      <c r="W87" s="16">
        <f t="shared" ca="1" si="74"/>
        <v>0.4218969022117276</v>
      </c>
      <c r="X87" s="2">
        <f t="shared" si="75"/>
        <v>-160.05794910203616</v>
      </c>
      <c r="Y87" s="2">
        <f t="shared" si="76"/>
        <v>-277.22849999999994</v>
      </c>
      <c r="Z87" s="16">
        <f t="shared" ca="1" si="77"/>
        <v>133.97178409882159</v>
      </c>
      <c r="AA87" s="18">
        <f t="shared" ca="1" si="78"/>
        <v>201.63782999223059</v>
      </c>
      <c r="AB87" s="2">
        <f t="shared" ca="1" si="79"/>
        <v>-251.4647946307021</v>
      </c>
      <c r="AC87" s="2">
        <f t="shared" ca="1" si="80"/>
        <v>-118.9071993847505</v>
      </c>
      <c r="AD87" s="16">
        <f t="shared" ca="1" si="81"/>
        <v>48.901408256404522</v>
      </c>
      <c r="AE87" s="2">
        <f t="shared" ca="1" si="82"/>
        <v>-0.89037204692856531</v>
      </c>
      <c r="AF87" s="2">
        <f t="shared" ca="1" si="83"/>
        <v>-0.42101975613017739</v>
      </c>
      <c r="AG87" s="16">
        <f t="shared" ca="1" si="84"/>
        <v>0.17314728700248982</v>
      </c>
      <c r="AH87" s="2">
        <f t="shared" ca="1" si="85"/>
        <v>4.1675737212430314E-2</v>
      </c>
      <c r="AI87" s="2">
        <f t="shared" ca="1" si="86"/>
        <v>-0.45413666667642577</v>
      </c>
      <c r="AJ87" s="16">
        <f t="shared" ca="1" si="87"/>
        <v>-0.88995675226823534</v>
      </c>
      <c r="AK87" s="18">
        <f t="shared" ca="1" si="88"/>
        <v>353.07790508775571</v>
      </c>
      <c r="AL87" s="18">
        <f t="shared" ca="1" si="89"/>
        <v>282.42665018309719</v>
      </c>
      <c r="AM87" s="18">
        <f t="shared" ca="1" si="90"/>
        <v>176.53895254387785</v>
      </c>
      <c r="AN87" s="18">
        <f t="shared" ca="1" si="91"/>
        <v>87.153185766301476</v>
      </c>
      <c r="AO87" s="18">
        <f t="shared" ca="1" si="92"/>
        <v>301.69253047680013</v>
      </c>
      <c r="AP87" s="2">
        <f t="shared" ca="1" si="93"/>
        <v>15.003472763034972</v>
      </c>
      <c r="AQ87" s="2">
        <f t="shared" ca="1" si="94"/>
        <v>-127.49810316920627</v>
      </c>
      <c r="AR87" s="16">
        <f t="shared" ca="1" si="95"/>
        <v>-1.1151812053640242E-3</v>
      </c>
      <c r="AS87" s="2">
        <f t="shared" ca="1" si="96"/>
        <v>-10.14304447517352</v>
      </c>
      <c r="AT87" s="2">
        <f t="shared" ca="1" si="97"/>
        <v>146.52117713461371</v>
      </c>
      <c r="AU87" s="16">
        <f t="shared" ca="1" si="98"/>
        <v>536.98549403223194</v>
      </c>
      <c r="AV87" s="2">
        <f t="shared" ca="1" si="99"/>
        <v>15.003472763034972</v>
      </c>
      <c r="AW87" s="2">
        <f t="shared" ca="1" si="100"/>
        <v>-127.49810316920627</v>
      </c>
      <c r="AX87" s="16">
        <f t="shared" ca="1" si="101"/>
        <v>-1.1151812053640242E-3</v>
      </c>
      <c r="AY87" s="2">
        <f t="shared" ca="1" si="102"/>
        <v>360.24999999999994</v>
      </c>
      <c r="AZ87" s="2">
        <f t="shared" ca="1" si="103"/>
        <v>360.24999999999994</v>
      </c>
      <c r="BA87" s="2">
        <f t="shared" ca="1" si="104"/>
        <v>360.24999999999994</v>
      </c>
      <c r="BB87" s="19" t="str">
        <f t="shared" ca="1" si="105"/>
        <v>ok</v>
      </c>
      <c r="BC87" s="2">
        <f t="shared" ca="1" si="106"/>
        <v>3.4727630349724592E-3</v>
      </c>
      <c r="BD87" s="2">
        <f t="shared" ca="1" si="107"/>
        <v>1.8968307937257123E-3</v>
      </c>
      <c r="BE87" s="16">
        <f t="shared" ca="1" si="108"/>
        <v>-1.1151812053640242E-3</v>
      </c>
      <c r="BF87" s="16">
        <f t="shared" ca="1" si="53"/>
        <v>3.9570254177977229E-3</v>
      </c>
      <c r="BG87" s="18">
        <f t="shared" ca="1" si="109"/>
        <v>4.1111651971058516E-3</v>
      </c>
      <c r="BH87" s="2">
        <f t="shared" ca="1" si="110"/>
        <v>0.55564208559559347</v>
      </c>
      <c r="BI87" s="2">
        <f t="shared" ca="1" si="111"/>
        <v>0.30349292699611397</v>
      </c>
      <c r="BJ87" s="16">
        <f t="shared" ca="1" si="112"/>
        <v>-0.17842899285824387</v>
      </c>
      <c r="BK87" s="18">
        <f t="shared" ca="1" si="56"/>
        <v>0.63312406684763567</v>
      </c>
      <c r="BL87" s="18">
        <f t="shared" ca="1" si="113"/>
        <v>0.65778643153693628</v>
      </c>
    </row>
    <row r="88" spans="3:64" x14ac:dyDescent="0.2">
      <c r="C88" s="14"/>
      <c r="D88">
        <f t="shared" si="57"/>
        <v>22.5</v>
      </c>
      <c r="E88">
        <f t="shared" si="58"/>
        <v>-127.5</v>
      </c>
      <c r="F88" s="15">
        <f t="shared" ca="1" si="59"/>
        <v>-0.14486150168274725</v>
      </c>
      <c r="G88" s="2">
        <f t="shared" ca="1" si="59"/>
        <v>0.19332259639684091</v>
      </c>
      <c r="H88" s="16">
        <f t="shared" ca="1" si="59"/>
        <v>-0.36089989450388549</v>
      </c>
      <c r="I88" s="2">
        <f t="shared" si="60"/>
        <v>0</v>
      </c>
      <c r="J88" s="2">
        <f t="shared" si="61"/>
        <v>184.81899999999999</v>
      </c>
      <c r="K88" s="16">
        <f t="shared" ca="1" si="62"/>
        <v>178.13009904493899</v>
      </c>
      <c r="L88" s="2">
        <f t="shared" si="63"/>
        <v>160.05794910203616</v>
      </c>
      <c r="M88" s="2">
        <f t="shared" si="64"/>
        <v>-92.40949999999998</v>
      </c>
      <c r="N88" s="16">
        <f t="shared" ca="1" si="65"/>
        <v>331.10018130690548</v>
      </c>
      <c r="O88" s="2">
        <f t="shared" si="66"/>
        <v>-160.05794910203616</v>
      </c>
      <c r="P88" s="2">
        <f t="shared" si="67"/>
        <v>-92.40949999999998</v>
      </c>
      <c r="Q88" s="16">
        <f t="shared" ca="1" si="68"/>
        <v>308.57725524669627</v>
      </c>
      <c r="R88" s="2">
        <f t="shared" si="69"/>
        <v>160.05794910203616</v>
      </c>
      <c r="S88" s="2">
        <f t="shared" si="70"/>
        <v>-277.22849999999994</v>
      </c>
      <c r="T88" s="16">
        <f t="shared" ca="1" si="71"/>
        <v>152.9700822619665</v>
      </c>
      <c r="U88" s="2">
        <f t="shared" ca="1" si="72"/>
        <v>0.45113775272692841</v>
      </c>
      <c r="V88" s="2">
        <f t="shared" ca="1" si="73"/>
        <v>-0.78139350893548476</v>
      </c>
      <c r="W88" s="16">
        <f t="shared" ca="1" si="74"/>
        <v>0.43115996133452289</v>
      </c>
      <c r="X88" s="2">
        <f t="shared" si="75"/>
        <v>-160.05794910203616</v>
      </c>
      <c r="Y88" s="2">
        <f t="shared" si="76"/>
        <v>-277.22849999999994</v>
      </c>
      <c r="Z88" s="16">
        <f t="shared" ca="1" si="77"/>
        <v>130.44715620175728</v>
      </c>
      <c r="AA88" s="18">
        <f t="shared" ca="1" si="78"/>
        <v>200.65995775209544</v>
      </c>
      <c r="AB88" s="2">
        <f t="shared" ca="1" si="79"/>
        <v>-250.58323150459688</v>
      </c>
      <c r="AC88" s="2">
        <f t="shared" ca="1" si="80"/>
        <v>-120.43411150924396</v>
      </c>
      <c r="AD88" s="16">
        <f t="shared" ca="1" si="81"/>
        <v>43.930616575976813</v>
      </c>
      <c r="AE88" s="2">
        <f t="shared" ca="1" si="82"/>
        <v>-0.89026133071227853</v>
      </c>
      <c r="AF88" s="2">
        <f t="shared" ca="1" si="83"/>
        <v>-0.42787313313661846</v>
      </c>
      <c r="AG88" s="16">
        <f t="shared" ca="1" si="84"/>
        <v>0.15607480571269808</v>
      </c>
      <c r="AH88" s="2">
        <f t="shared" ca="1" si="85"/>
        <v>6.2525923446996381E-2</v>
      </c>
      <c r="AI88" s="2">
        <f t="shared" ca="1" si="86"/>
        <v>-0.4542562780340455</v>
      </c>
      <c r="AJ88" s="16">
        <f t="shared" ca="1" si="87"/>
        <v>-0.88867414881032525</v>
      </c>
      <c r="AK88" s="18">
        <f t="shared" ca="1" si="88"/>
        <v>354.78730860930295</v>
      </c>
      <c r="AL88" s="18">
        <f t="shared" ca="1" si="89"/>
        <v>281.47154420838513</v>
      </c>
      <c r="AM88" s="18">
        <f t="shared" ca="1" si="90"/>
        <v>177.39365430465148</v>
      </c>
      <c r="AN88" s="18">
        <f t="shared" ca="1" si="91"/>
        <v>85.797380732464859</v>
      </c>
      <c r="AO88" s="18">
        <f t="shared" ca="1" si="92"/>
        <v>301.5797794479767</v>
      </c>
      <c r="AP88" s="2">
        <f t="shared" ca="1" si="93"/>
        <v>22.503438411432153</v>
      </c>
      <c r="AQ88" s="2">
        <f t="shared" ca="1" si="94"/>
        <v>-127.50015225128128</v>
      </c>
      <c r="AR88" s="16">
        <f t="shared" ca="1" si="95"/>
        <v>-2.040949362367428E-4</v>
      </c>
      <c r="AS88" s="2">
        <f t="shared" ca="1" si="96"/>
        <v>-15.209669994420334</v>
      </c>
      <c r="AT88" s="2">
        <f t="shared" ca="1" si="97"/>
        <v>146.48886403345114</v>
      </c>
      <c r="AU88" s="16">
        <f t="shared" ca="1" si="98"/>
        <v>536.0121035037364</v>
      </c>
      <c r="AV88" s="2">
        <f t="shared" ca="1" si="99"/>
        <v>22.503438411432153</v>
      </c>
      <c r="AW88" s="2">
        <f t="shared" ca="1" si="100"/>
        <v>-127.50015225128128</v>
      </c>
      <c r="AX88" s="16">
        <f t="shared" ca="1" si="101"/>
        <v>-2.040949362367428E-4</v>
      </c>
      <c r="AY88" s="2">
        <f t="shared" ca="1" si="102"/>
        <v>360.24999999999994</v>
      </c>
      <c r="AZ88" s="2">
        <f t="shared" ca="1" si="103"/>
        <v>360.24999999999994</v>
      </c>
      <c r="BA88" s="2">
        <f t="shared" ca="1" si="104"/>
        <v>360.24999999999994</v>
      </c>
      <c r="BB88" s="19" t="str">
        <f t="shared" ca="1" si="105"/>
        <v>ok</v>
      </c>
      <c r="BC88" s="2">
        <f t="shared" ca="1" si="106"/>
        <v>3.4384114321532877E-3</v>
      </c>
      <c r="BD88" s="2">
        <f t="shared" ca="1" si="107"/>
        <v>-1.5225128127838161E-4</v>
      </c>
      <c r="BE88" s="16">
        <f t="shared" ca="1" si="108"/>
        <v>-2.040949362367428E-4</v>
      </c>
      <c r="BF88" s="16">
        <f t="shared" ca="1" si="53"/>
        <v>3.4417805899582461E-3</v>
      </c>
      <c r="BG88" s="18">
        <f t="shared" ca="1" si="109"/>
        <v>3.4478266157698259E-3</v>
      </c>
      <c r="BH88" s="2">
        <f t="shared" ca="1" si="110"/>
        <v>0.55014582914452603</v>
      </c>
      <c r="BI88" s="2">
        <f t="shared" ca="1" si="111"/>
        <v>-2.4360205004541058E-2</v>
      </c>
      <c r="BJ88" s="16">
        <f t="shared" ca="1" si="112"/>
        <v>-3.2655189797878847E-2</v>
      </c>
      <c r="BK88" s="18">
        <f t="shared" ca="1" si="56"/>
        <v>0.55068489439331936</v>
      </c>
      <c r="BL88" s="18">
        <f t="shared" ca="1" si="113"/>
        <v>0.55165225852317212</v>
      </c>
    </row>
    <row r="89" spans="3:64" x14ac:dyDescent="0.2">
      <c r="C89" s="14"/>
      <c r="D89">
        <f t="shared" si="57"/>
        <v>30</v>
      </c>
      <c r="E89">
        <f t="shared" si="58"/>
        <v>-127.5</v>
      </c>
      <c r="F89" s="15">
        <f t="shared" ca="1" si="59"/>
        <v>-1.5175181492685486E-2</v>
      </c>
      <c r="G89" s="2">
        <f t="shared" ca="1" si="59"/>
        <v>0.31701987823579647</v>
      </c>
      <c r="H89" s="16">
        <f t="shared" ca="1" si="59"/>
        <v>-0.17406964580118023</v>
      </c>
      <c r="I89" s="2">
        <f t="shared" si="60"/>
        <v>0</v>
      </c>
      <c r="J89" s="2">
        <f t="shared" si="61"/>
        <v>184.81899999999999</v>
      </c>
      <c r="K89" s="16">
        <f t="shared" ca="1" si="62"/>
        <v>177.02223351795249</v>
      </c>
      <c r="L89" s="2">
        <f t="shared" si="63"/>
        <v>160.05794910203616</v>
      </c>
      <c r="M89" s="2">
        <f t="shared" si="64"/>
        <v>-92.40949999999998</v>
      </c>
      <c r="N89" s="16">
        <f t="shared" ca="1" si="65"/>
        <v>334.11820244876594</v>
      </c>
      <c r="O89" s="2">
        <f t="shared" si="66"/>
        <v>-160.05794910203616</v>
      </c>
      <c r="P89" s="2">
        <f t="shared" si="67"/>
        <v>-92.40949999999998</v>
      </c>
      <c r="Q89" s="16">
        <f t="shared" ca="1" si="68"/>
        <v>304.01650249802708</v>
      </c>
      <c r="R89" s="2">
        <f t="shared" si="69"/>
        <v>160.05794910203616</v>
      </c>
      <c r="S89" s="2">
        <f t="shared" si="70"/>
        <v>-277.22849999999994</v>
      </c>
      <c r="T89" s="16">
        <f t="shared" ca="1" si="71"/>
        <v>157.09596893081346</v>
      </c>
      <c r="U89" s="2">
        <f t="shared" ca="1" si="72"/>
        <v>0.448862553376151</v>
      </c>
      <c r="V89" s="2">
        <f t="shared" ca="1" si="73"/>
        <v>-0.77745274806259046</v>
      </c>
      <c r="W89" s="16">
        <f t="shared" ca="1" si="74"/>
        <v>0.44055604944952009</v>
      </c>
      <c r="X89" s="2">
        <f t="shared" si="75"/>
        <v>-160.05794910203616</v>
      </c>
      <c r="Y89" s="2">
        <f t="shared" si="76"/>
        <v>-277.22849999999994</v>
      </c>
      <c r="Z89" s="16">
        <f t="shared" ca="1" si="77"/>
        <v>126.99426898007459</v>
      </c>
      <c r="AA89" s="18">
        <f t="shared" ca="1" si="78"/>
        <v>199.63613288877124</v>
      </c>
      <c r="AB89" s="2">
        <f t="shared" ca="1" si="79"/>
        <v>-249.66713345663061</v>
      </c>
      <c r="AC89" s="2">
        <f t="shared" ca="1" si="80"/>
        <v>-122.02083987303624</v>
      </c>
      <c r="AD89" s="16">
        <f t="shared" ca="1" si="81"/>
        <v>39.043362947218128</v>
      </c>
      <c r="AE89" s="2">
        <f t="shared" ca="1" si="82"/>
        <v>-0.88970075800760273</v>
      </c>
      <c r="AF89" s="2">
        <f t="shared" ca="1" si="83"/>
        <v>-0.43482709247600204</v>
      </c>
      <c r="AG89" s="16">
        <f t="shared" ca="1" si="84"/>
        <v>0.13913288917277541</v>
      </c>
      <c r="AH89" s="2">
        <f t="shared" ca="1" si="85"/>
        <v>8.3396459021586516E-2</v>
      </c>
      <c r="AI89" s="2">
        <f t="shared" ca="1" si="86"/>
        <v>-0.45441459503276599</v>
      </c>
      <c r="AJ89" s="16">
        <f t="shared" ca="1" si="87"/>
        <v>-0.88687789827228658</v>
      </c>
      <c r="AK89" s="18">
        <f t="shared" ca="1" si="88"/>
        <v>356.58565834496358</v>
      </c>
      <c r="AL89" s="18">
        <f t="shared" ca="1" si="89"/>
        <v>280.61922079928951</v>
      </c>
      <c r="AM89" s="18">
        <f t="shared" ca="1" si="90"/>
        <v>178.29282917248179</v>
      </c>
      <c r="AN89" s="18">
        <f t="shared" ca="1" si="91"/>
        <v>84.481652087386976</v>
      </c>
      <c r="AO89" s="18">
        <f t="shared" ca="1" si="92"/>
        <v>301.42093495020868</v>
      </c>
      <c r="AP89" s="2">
        <f t="shared" ca="1" si="93"/>
        <v>30.003023300958681</v>
      </c>
      <c r="AQ89" s="2">
        <f t="shared" ca="1" si="94"/>
        <v>-127.50023323452442</v>
      </c>
      <c r="AR89" s="16">
        <f t="shared" ca="1" si="95"/>
        <v>8.2903645790111113E-4</v>
      </c>
      <c r="AS89" s="2">
        <f t="shared" ca="1" si="96"/>
        <v>-20.271853998688066</v>
      </c>
      <c r="AT89" s="2">
        <f t="shared" ca="1" si="97"/>
        <v>146.43991094506916</v>
      </c>
      <c r="AU89" s="16">
        <f t="shared" ca="1" si="98"/>
        <v>534.64795960427523</v>
      </c>
      <c r="AV89" s="2">
        <f t="shared" ca="1" si="99"/>
        <v>30.003023300958681</v>
      </c>
      <c r="AW89" s="2">
        <f t="shared" ca="1" si="100"/>
        <v>-127.50023323452442</v>
      </c>
      <c r="AX89" s="16">
        <f t="shared" ca="1" si="101"/>
        <v>8.2903645790111113E-4</v>
      </c>
      <c r="AY89" s="2">
        <f t="shared" ca="1" si="102"/>
        <v>360.25000000000006</v>
      </c>
      <c r="AZ89" s="2">
        <f t="shared" ca="1" si="103"/>
        <v>360.25</v>
      </c>
      <c r="BA89" s="2">
        <f t="shared" ca="1" si="104"/>
        <v>360.25</v>
      </c>
      <c r="BB89" s="19" t="str">
        <f t="shared" ca="1" si="105"/>
        <v>ok</v>
      </c>
      <c r="BC89" s="2">
        <f t="shared" ca="1" si="106"/>
        <v>3.0233009586808635E-3</v>
      </c>
      <c r="BD89" s="2">
        <f t="shared" ca="1" si="107"/>
        <v>-2.3323452441559311E-4</v>
      </c>
      <c r="BE89" s="16">
        <f t="shared" ca="1" si="108"/>
        <v>8.2903645790111113E-4</v>
      </c>
      <c r="BF89" s="16">
        <f t="shared" ca="1" si="53"/>
        <v>3.0322841275414801E-3</v>
      </c>
      <c r="BG89" s="18">
        <f t="shared" ca="1" si="109"/>
        <v>3.1435725661529139E-3</v>
      </c>
      <c r="BH89" s="2">
        <f t="shared" ca="1" si="110"/>
        <v>0.48372815338893815</v>
      </c>
      <c r="BI89" s="2">
        <f t="shared" ca="1" si="111"/>
        <v>-3.7317523906494898E-2</v>
      </c>
      <c r="BJ89" s="16">
        <f t="shared" ca="1" si="112"/>
        <v>0.13264583326417778</v>
      </c>
      <c r="BK89" s="18">
        <f t="shared" ca="1" si="56"/>
        <v>0.48516546040663683</v>
      </c>
      <c r="BL89" s="18">
        <f t="shared" ca="1" si="113"/>
        <v>0.50297161058446627</v>
      </c>
    </row>
    <row r="90" spans="3:64" x14ac:dyDescent="0.2">
      <c r="C90" s="14"/>
      <c r="D90">
        <f t="shared" si="57"/>
        <v>37.5</v>
      </c>
      <c r="E90">
        <f t="shared" si="58"/>
        <v>-127.5</v>
      </c>
      <c r="F90" s="15">
        <f t="shared" ca="1" si="59"/>
        <v>0.49291238134252346</v>
      </c>
      <c r="G90" s="2">
        <f t="shared" ca="1" si="59"/>
        <v>-0.42332508125668511</v>
      </c>
      <c r="H90" s="16">
        <f t="shared" ca="1" si="59"/>
        <v>-0.42397832948604719</v>
      </c>
      <c r="I90" s="2">
        <f t="shared" si="60"/>
        <v>0</v>
      </c>
      <c r="J90" s="2">
        <f t="shared" si="61"/>
        <v>184.81899999999999</v>
      </c>
      <c r="K90" s="16">
        <f t="shared" ca="1" si="62"/>
        <v>175.5896825232513</v>
      </c>
      <c r="L90" s="2">
        <f t="shared" si="63"/>
        <v>160.05794910203616</v>
      </c>
      <c r="M90" s="2">
        <f t="shared" si="64"/>
        <v>-92.40949999999998</v>
      </c>
      <c r="N90" s="16">
        <f t="shared" ca="1" si="65"/>
        <v>336.9369161899001</v>
      </c>
      <c r="O90" s="2">
        <f t="shared" si="66"/>
        <v>-160.05794910203616</v>
      </c>
      <c r="P90" s="2">
        <f t="shared" si="67"/>
        <v>-92.40949999999998</v>
      </c>
      <c r="Q90" s="16">
        <f t="shared" ca="1" si="68"/>
        <v>299.19557214945485</v>
      </c>
      <c r="R90" s="2">
        <f t="shared" si="69"/>
        <v>160.05794910203616</v>
      </c>
      <c r="S90" s="2">
        <f t="shared" si="70"/>
        <v>-277.22849999999994</v>
      </c>
      <c r="T90" s="16">
        <f t="shared" ca="1" si="71"/>
        <v>161.3472336666488</v>
      </c>
      <c r="U90" s="2">
        <f t="shared" ca="1" si="72"/>
        <v>0.44649197309886918</v>
      </c>
      <c r="V90" s="2">
        <f t="shared" ca="1" si="73"/>
        <v>-0.77334678257891765</v>
      </c>
      <c r="W90" s="16">
        <f t="shared" ca="1" si="74"/>
        <v>0.45008851555345752</v>
      </c>
      <c r="X90" s="2">
        <f t="shared" si="75"/>
        <v>-160.05794910203616</v>
      </c>
      <c r="Y90" s="2">
        <f t="shared" si="76"/>
        <v>-277.22849999999994</v>
      </c>
      <c r="Z90" s="16">
        <f t="shared" ca="1" si="77"/>
        <v>123.60588962620355</v>
      </c>
      <c r="AA90" s="18">
        <f t="shared" ca="1" si="78"/>
        <v>198.56277038497541</v>
      </c>
      <c r="AB90" s="2">
        <f t="shared" ca="1" si="79"/>
        <v>-248.71463223520152</v>
      </c>
      <c r="AC90" s="2">
        <f t="shared" ca="1" si="80"/>
        <v>-123.67062038282282</v>
      </c>
      <c r="AD90" s="16">
        <f t="shared" ca="1" si="81"/>
        <v>34.235067059447928</v>
      </c>
      <c r="AE90" s="2">
        <f t="shared" ca="1" si="82"/>
        <v>-0.88868927918626706</v>
      </c>
      <c r="AF90" s="2">
        <f t="shared" ca="1" si="83"/>
        <v>-0.44189098766250251</v>
      </c>
      <c r="AG90" s="16">
        <f t="shared" ca="1" si="84"/>
        <v>0.12232628532760778</v>
      </c>
      <c r="AH90" s="2">
        <f t="shared" ca="1" si="85"/>
        <v>0.10428941949053082</v>
      </c>
      <c r="AI90" s="2">
        <f t="shared" ca="1" si="86"/>
        <v>-0.45460654295499797</v>
      </c>
      <c r="AJ90" s="16">
        <f t="shared" ca="1" si="87"/>
        <v>-0.88456577374711598</v>
      </c>
      <c r="AK90" s="18">
        <f t="shared" ca="1" si="88"/>
        <v>358.47889490858472</v>
      </c>
      <c r="AL90" s="18">
        <f t="shared" ca="1" si="89"/>
        <v>279.86680841130254</v>
      </c>
      <c r="AM90" s="18">
        <f t="shared" ca="1" si="90"/>
        <v>179.23944745429236</v>
      </c>
      <c r="AN90" s="18">
        <f t="shared" ca="1" si="91"/>
        <v>83.203939045262146</v>
      </c>
      <c r="AO90" s="18">
        <f t="shared" ca="1" si="92"/>
        <v>301.2148527274714</v>
      </c>
      <c r="AP90" s="2">
        <f t="shared" ca="1" si="93"/>
        <v>37.500048068299691</v>
      </c>
      <c r="AQ90" s="2">
        <f t="shared" ca="1" si="94"/>
        <v>-127.49656368725613</v>
      </c>
      <c r="AR90" s="16">
        <f t="shared" ca="1" si="95"/>
        <v>-3.0211223919991426E-3</v>
      </c>
      <c r="AS90" s="2">
        <f t="shared" ca="1" si="96"/>
        <v>-25.326996197447759</v>
      </c>
      <c r="AT90" s="2">
        <f t="shared" ca="1" si="97"/>
        <v>146.37192208301309</v>
      </c>
      <c r="AU90" s="16">
        <f t="shared" ca="1" si="98"/>
        <v>532.88567741160659</v>
      </c>
      <c r="AV90" s="2">
        <f t="shared" ca="1" si="99"/>
        <v>37.500048068299691</v>
      </c>
      <c r="AW90" s="2">
        <f t="shared" ca="1" si="100"/>
        <v>-127.49656368725613</v>
      </c>
      <c r="AX90" s="16">
        <f t="shared" ca="1" si="101"/>
        <v>-3.0211223919991426E-3</v>
      </c>
      <c r="AY90" s="2">
        <f t="shared" ca="1" si="102"/>
        <v>360.25000000000006</v>
      </c>
      <c r="AZ90" s="2">
        <f t="shared" ca="1" si="103"/>
        <v>360.25000000000006</v>
      </c>
      <c r="BA90" s="2">
        <f t="shared" ca="1" si="104"/>
        <v>360.25000000000006</v>
      </c>
      <c r="BB90" s="19" t="str">
        <f t="shared" ca="1" si="105"/>
        <v>ok</v>
      </c>
      <c r="BC90" s="2">
        <f t="shared" ca="1" si="106"/>
        <v>4.8068299690839922E-5</v>
      </c>
      <c r="BD90" s="2">
        <f t="shared" ca="1" si="107"/>
        <v>3.4363127438723495E-3</v>
      </c>
      <c r="BE90" s="16">
        <f t="shared" ca="1" si="108"/>
        <v>-3.0211223919991426E-3</v>
      </c>
      <c r="BF90" s="16">
        <f t="shared" ca="1" si="53"/>
        <v>3.4366489252082013E-3</v>
      </c>
      <c r="BG90" s="18">
        <f t="shared" ca="1" si="109"/>
        <v>4.5757771299062746E-3</v>
      </c>
      <c r="BH90" s="2">
        <f t="shared" ca="1" si="110"/>
        <v>7.6909279505343875E-3</v>
      </c>
      <c r="BI90" s="2">
        <f t="shared" ca="1" si="111"/>
        <v>0.54981003901957592</v>
      </c>
      <c r="BJ90" s="16">
        <f t="shared" ca="1" si="112"/>
        <v>-0.48337958271986281</v>
      </c>
      <c r="BK90" s="18">
        <f t="shared" ca="1" si="56"/>
        <v>0.54986382803331224</v>
      </c>
      <c r="BL90" s="18">
        <f t="shared" ca="1" si="113"/>
        <v>0.73212434078500399</v>
      </c>
    </row>
    <row r="91" spans="3:64" x14ac:dyDescent="0.2">
      <c r="C91" s="14"/>
      <c r="D91">
        <f t="shared" si="57"/>
        <v>45</v>
      </c>
      <c r="E91">
        <f t="shared" si="58"/>
        <v>-127.5</v>
      </c>
      <c r="F91" s="15">
        <f t="shared" ca="1" si="59"/>
        <v>0.12283824904425278</v>
      </c>
      <c r="G91" s="2">
        <f t="shared" ca="1" si="59"/>
        <v>-0.18766447563140176</v>
      </c>
      <c r="H91" s="16">
        <f t="shared" ca="1" si="59"/>
        <v>0.25672016757245908</v>
      </c>
      <c r="I91" s="2">
        <f t="shared" si="60"/>
        <v>0</v>
      </c>
      <c r="J91" s="2">
        <f t="shared" si="61"/>
        <v>184.81899999999999</v>
      </c>
      <c r="K91" s="16">
        <f t="shared" ca="1" si="62"/>
        <v>173.81648837157013</v>
      </c>
      <c r="L91" s="2">
        <f t="shared" si="63"/>
        <v>160.05794910203616</v>
      </c>
      <c r="M91" s="2">
        <f t="shared" si="64"/>
        <v>-92.40949999999998</v>
      </c>
      <c r="N91" s="16">
        <f t="shared" ca="1" si="65"/>
        <v>339.57265950786433</v>
      </c>
      <c r="O91" s="2">
        <f t="shared" si="66"/>
        <v>-160.05794910203616</v>
      </c>
      <c r="P91" s="2">
        <f t="shared" si="67"/>
        <v>-92.40949999999998</v>
      </c>
      <c r="Q91" s="16">
        <f t="shared" ca="1" si="68"/>
        <v>294.11035448957921</v>
      </c>
      <c r="R91" s="2">
        <f t="shared" si="69"/>
        <v>160.05794910203616</v>
      </c>
      <c r="S91" s="2">
        <f t="shared" si="70"/>
        <v>-277.22849999999994</v>
      </c>
      <c r="T91" s="16">
        <f t="shared" ca="1" si="71"/>
        <v>165.7561711362942</v>
      </c>
      <c r="U91" s="2">
        <f t="shared" ca="1" si="72"/>
        <v>0.44400747466049856</v>
      </c>
      <c r="V91" s="2">
        <f t="shared" ca="1" si="73"/>
        <v>-0.76904350505233421</v>
      </c>
      <c r="W91" s="16">
        <f t="shared" ca="1" si="74"/>
        <v>0.45981458195932334</v>
      </c>
      <c r="X91" s="2">
        <f t="shared" si="75"/>
        <v>-160.05794910203616</v>
      </c>
      <c r="Y91" s="2">
        <f t="shared" si="76"/>
        <v>-277.22849999999994</v>
      </c>
      <c r="Z91" s="16">
        <f t="shared" ca="1" si="77"/>
        <v>120.29386611800908</v>
      </c>
      <c r="AA91" s="18">
        <f t="shared" ca="1" si="78"/>
        <v>197.44672532159043</v>
      </c>
      <c r="AB91" s="2">
        <f t="shared" ca="1" si="79"/>
        <v>-247.72577099206063</v>
      </c>
      <c r="AC91" s="2">
        <f t="shared" ca="1" si="80"/>
        <v>-125.38337829757856</v>
      </c>
      <c r="AD91" s="16">
        <f t="shared" ca="1" si="81"/>
        <v>29.504982655024634</v>
      </c>
      <c r="AE91" s="2">
        <f t="shared" ca="1" si="82"/>
        <v>-0.88723038499563278</v>
      </c>
      <c r="AF91" s="2">
        <f t="shared" ca="1" si="83"/>
        <v>-0.44906084075757685</v>
      </c>
      <c r="AG91" s="16">
        <f t="shared" ca="1" si="84"/>
        <v>0.10567215924073536</v>
      </c>
      <c r="AH91" s="2">
        <f t="shared" ca="1" si="85"/>
        <v>0.12521823503830393</v>
      </c>
      <c r="AI91" s="2">
        <f t="shared" ca="1" si="86"/>
        <v>-0.45488069714477736</v>
      </c>
      <c r="AJ91" s="16">
        <f t="shared" ca="1" si="87"/>
        <v>-0.88170513493966529</v>
      </c>
      <c r="AK91" s="18">
        <f t="shared" ca="1" si="88"/>
        <v>360.4848076587478</v>
      </c>
      <c r="AL91" s="18">
        <f t="shared" ca="1" si="89"/>
        <v>279.21245167147879</v>
      </c>
      <c r="AM91" s="18">
        <f t="shared" ca="1" si="90"/>
        <v>180.2424038293739</v>
      </c>
      <c r="AN91" s="18">
        <f t="shared" ca="1" si="91"/>
        <v>81.959557022308658</v>
      </c>
      <c r="AO91" s="18">
        <f t="shared" ca="1" si="92"/>
        <v>300.95742119860716</v>
      </c>
      <c r="AP91" s="2">
        <f t="shared" ca="1" si="93"/>
        <v>44.997322324212668</v>
      </c>
      <c r="AQ91" s="2">
        <f t="shared" ca="1" si="94"/>
        <v>-127.49979915027328</v>
      </c>
      <c r="AR91" s="16">
        <f t="shared" ca="1" si="95"/>
        <v>-2.8636833292239317E-4</v>
      </c>
      <c r="AS91" s="2">
        <f t="shared" ca="1" si="96"/>
        <v>-30.373391884125375</v>
      </c>
      <c r="AT91" s="2">
        <f t="shared" ca="1" si="97"/>
        <v>146.29964398116036</v>
      </c>
      <c r="AU91" s="16">
        <f t="shared" ca="1" si="98"/>
        <v>530.71112096969034</v>
      </c>
      <c r="AV91" s="2">
        <f t="shared" ca="1" si="99"/>
        <v>44.997322324212668</v>
      </c>
      <c r="AW91" s="2">
        <f t="shared" ca="1" si="100"/>
        <v>-127.49979915027328</v>
      </c>
      <c r="AX91" s="16">
        <f t="shared" ca="1" si="101"/>
        <v>-2.8636833292239317E-4</v>
      </c>
      <c r="AY91" s="2">
        <f t="shared" ca="1" si="102"/>
        <v>360.25</v>
      </c>
      <c r="AZ91" s="2">
        <f t="shared" ca="1" si="103"/>
        <v>360.25000000000006</v>
      </c>
      <c r="BA91" s="2">
        <f t="shared" ca="1" si="104"/>
        <v>360.25000000000006</v>
      </c>
      <c r="BB91" s="19" t="str">
        <f t="shared" ca="1" si="105"/>
        <v>ok</v>
      </c>
      <c r="BC91" s="2">
        <f t="shared" ca="1" si="106"/>
        <v>-2.6776757873321344E-3</v>
      </c>
      <c r="BD91" s="2">
        <f t="shared" ca="1" si="107"/>
        <v>2.0084972672407275E-4</v>
      </c>
      <c r="BE91" s="16">
        <f t="shared" ca="1" si="108"/>
        <v>-2.8636833292239317E-4</v>
      </c>
      <c r="BF91" s="16">
        <f t="shared" ca="1" si="53"/>
        <v>2.6851979880057075E-3</v>
      </c>
      <c r="BG91" s="18">
        <f t="shared" ca="1" si="109"/>
        <v>2.7004249770898377E-3</v>
      </c>
      <c r="BH91" s="2">
        <f t="shared" ca="1" si="110"/>
        <v>-0.4284281259731415</v>
      </c>
      <c r="BI91" s="2">
        <f t="shared" ca="1" si="111"/>
        <v>3.213595627585164E-2</v>
      </c>
      <c r="BJ91" s="16">
        <f t="shared" ca="1" si="112"/>
        <v>-4.5818933267582906E-2</v>
      </c>
      <c r="BK91" s="18">
        <f t="shared" ca="1" si="56"/>
        <v>0.42963167808091318</v>
      </c>
      <c r="BL91" s="18">
        <f t="shared" ca="1" si="113"/>
        <v>0.43206799633437404</v>
      </c>
    </row>
    <row r="92" spans="3:64" x14ac:dyDescent="0.2">
      <c r="C92" s="14"/>
      <c r="D92">
        <f t="shared" si="57"/>
        <v>52.5</v>
      </c>
      <c r="E92">
        <f t="shared" si="58"/>
        <v>-127.5</v>
      </c>
      <c r="F92" s="15">
        <f t="shared" ca="1" si="59"/>
        <v>-0.21299538325814282</v>
      </c>
      <c r="G92" s="2">
        <f t="shared" ca="1" si="59"/>
        <v>-2.029564561341235E-2</v>
      </c>
      <c r="H92" s="16">
        <f t="shared" ca="1" si="59"/>
        <v>0.11983260739234713</v>
      </c>
      <c r="I92" s="2">
        <f t="shared" si="60"/>
        <v>0</v>
      </c>
      <c r="J92" s="2">
        <f t="shared" si="61"/>
        <v>184.81899999999999</v>
      </c>
      <c r="K92" s="16">
        <f t="shared" ca="1" si="62"/>
        <v>171.69798368430213</v>
      </c>
      <c r="L92" s="2">
        <f t="shared" si="63"/>
        <v>160.05794910203616</v>
      </c>
      <c r="M92" s="2">
        <f t="shared" si="64"/>
        <v>-92.40949999999998</v>
      </c>
      <c r="N92" s="16">
        <f t="shared" ca="1" si="65"/>
        <v>342.02327424447026</v>
      </c>
      <c r="O92" s="2">
        <f t="shared" si="66"/>
        <v>-160.05794910203616</v>
      </c>
      <c r="P92" s="2">
        <f t="shared" si="67"/>
        <v>-92.40949999999998</v>
      </c>
      <c r="Q92" s="16">
        <f t="shared" ca="1" si="68"/>
        <v>288.73564047764057</v>
      </c>
      <c r="R92" s="2">
        <f t="shared" si="69"/>
        <v>160.05794910203616</v>
      </c>
      <c r="S92" s="2">
        <f t="shared" si="70"/>
        <v>-277.22849999999994</v>
      </c>
      <c r="T92" s="16">
        <f t="shared" ca="1" si="71"/>
        <v>170.32529056016813</v>
      </c>
      <c r="U92" s="2">
        <f t="shared" ca="1" si="72"/>
        <v>0.44140710492055835</v>
      </c>
      <c r="V92" s="2">
        <f t="shared" ca="1" si="73"/>
        <v>-0.76453953254429319</v>
      </c>
      <c r="W92" s="16">
        <f t="shared" ca="1" si="74"/>
        <v>0.4697223338341544</v>
      </c>
      <c r="X92" s="2">
        <f t="shared" si="75"/>
        <v>-160.05794910203616</v>
      </c>
      <c r="Y92" s="2">
        <f t="shared" si="76"/>
        <v>-277.22849999999994</v>
      </c>
      <c r="Z92" s="16">
        <f t="shared" ca="1" si="77"/>
        <v>117.03765679333844</v>
      </c>
      <c r="AA92" s="18">
        <f t="shared" ca="1" si="78"/>
        <v>196.2766331607514</v>
      </c>
      <c r="AB92" s="2">
        <f t="shared" ca="1" si="79"/>
        <v>-246.6958495090779</v>
      </c>
      <c r="AC92" s="2">
        <f t="shared" ca="1" si="80"/>
        <v>-127.16725463391134</v>
      </c>
      <c r="AD92" s="16">
        <f t="shared" ca="1" si="81"/>
        <v>24.842138587960108</v>
      </c>
      <c r="AE92" s="2">
        <f t="shared" ca="1" si="82"/>
        <v>-0.88531566136677597</v>
      </c>
      <c r="AF92" s="2">
        <f t="shared" ca="1" si="83"/>
        <v>-0.45636423297942674</v>
      </c>
      <c r="AG92" s="16">
        <f t="shared" ca="1" si="84"/>
        <v>8.9150808161268663E-2</v>
      </c>
      <c r="AH92" s="2">
        <f t="shared" ca="1" si="85"/>
        <v>0.14620515539596782</v>
      </c>
      <c r="AI92" s="2">
        <f t="shared" ca="1" si="86"/>
        <v>-0.45520433876892363</v>
      </c>
      <c r="AJ92" s="16">
        <f t="shared" ca="1" si="87"/>
        <v>-0.87830123676423655</v>
      </c>
      <c r="AK92" s="18">
        <f t="shared" ca="1" si="88"/>
        <v>362.60845672351007</v>
      </c>
      <c r="AL92" s="18">
        <f t="shared" ca="1" si="89"/>
        <v>278.65298251724323</v>
      </c>
      <c r="AM92" s="18">
        <f t="shared" ca="1" si="90"/>
        <v>181.30422836175504</v>
      </c>
      <c r="AN92" s="18">
        <f t="shared" ca="1" si="91"/>
        <v>80.746371244355885</v>
      </c>
      <c r="AO92" s="18">
        <f t="shared" ca="1" si="92"/>
        <v>300.64740612387999</v>
      </c>
      <c r="AP92" s="2">
        <f t="shared" ca="1" si="93"/>
        <v>52.499148221590453</v>
      </c>
      <c r="AQ92" s="2">
        <f t="shared" ca="1" si="94"/>
        <v>-127.50100948601533</v>
      </c>
      <c r="AR92" s="16">
        <f t="shared" ca="1" si="95"/>
        <v>2.4458834684537578E-4</v>
      </c>
      <c r="AS92" s="2">
        <f t="shared" ca="1" si="96"/>
        <v>-35.413253241882593</v>
      </c>
      <c r="AT92" s="2">
        <f t="shared" ca="1" si="97"/>
        <v>146.21099792841034</v>
      </c>
      <c r="AU92" s="16">
        <f t="shared" ca="1" si="98"/>
        <v>528.11822184547384</v>
      </c>
      <c r="AV92" s="2">
        <f t="shared" ca="1" si="99"/>
        <v>52.499148221590453</v>
      </c>
      <c r="AW92" s="2">
        <f t="shared" ca="1" si="100"/>
        <v>-127.50100948601533</v>
      </c>
      <c r="AX92" s="16">
        <f t="shared" ca="1" si="101"/>
        <v>2.4458834684537578E-4</v>
      </c>
      <c r="AY92" s="2">
        <f t="shared" ca="1" si="102"/>
        <v>360.24999999999994</v>
      </c>
      <c r="AZ92" s="2">
        <f t="shared" ca="1" si="103"/>
        <v>360.24999999999994</v>
      </c>
      <c r="BA92" s="2">
        <f t="shared" ca="1" si="104"/>
        <v>360.24999999999994</v>
      </c>
      <c r="BB92" s="19" t="str">
        <f t="shared" ca="1" si="105"/>
        <v>ok</v>
      </c>
      <c r="BC92" s="2">
        <f t="shared" ca="1" si="106"/>
        <v>-8.5177840954742123E-4</v>
      </c>
      <c r="BD92" s="2">
        <f t="shared" ca="1" si="107"/>
        <v>-1.0094860153344598E-3</v>
      </c>
      <c r="BE92" s="16">
        <f t="shared" ca="1" si="108"/>
        <v>2.4458834684537578E-4</v>
      </c>
      <c r="BF92" s="16">
        <f t="shared" ca="1" si="53"/>
        <v>1.3208287073375486E-3</v>
      </c>
      <c r="BG92" s="18">
        <f t="shared" ca="1" si="109"/>
        <v>1.3432840107510896E-3</v>
      </c>
      <c r="BH92" s="2">
        <f t="shared" ca="1" si="110"/>
        <v>-0.1362845455275874</v>
      </c>
      <c r="BI92" s="2">
        <f t="shared" ca="1" si="111"/>
        <v>-0.16151776245351357</v>
      </c>
      <c r="BJ92" s="16">
        <f t="shared" ca="1" si="112"/>
        <v>3.9134135495260125E-2</v>
      </c>
      <c r="BK92" s="18">
        <f t="shared" ca="1" si="56"/>
        <v>0.21133259317400777</v>
      </c>
      <c r="BL92" s="18">
        <f t="shared" ca="1" si="113"/>
        <v>0.21492544172017433</v>
      </c>
    </row>
    <row r="93" spans="3:64" x14ac:dyDescent="0.2">
      <c r="C93" s="14"/>
      <c r="D93">
        <f t="shared" si="57"/>
        <v>60</v>
      </c>
      <c r="E93">
        <f t="shared" si="58"/>
        <v>-127.5</v>
      </c>
      <c r="F93" s="15">
        <f t="shared" ca="1" si="59"/>
        <v>0.22972139684648774</v>
      </c>
      <c r="G93" s="2">
        <f t="shared" ca="1" si="59"/>
        <v>-8.289130251586696E-2</v>
      </c>
      <c r="H93" s="16">
        <f t="shared" ca="1" si="59"/>
        <v>-0.41843045305660154</v>
      </c>
      <c r="I93" s="2">
        <f t="shared" si="60"/>
        <v>0</v>
      </c>
      <c r="J93" s="2">
        <f t="shared" si="61"/>
        <v>184.81899999999999</v>
      </c>
      <c r="K93" s="16">
        <f t="shared" ca="1" si="62"/>
        <v>169.22585698391876</v>
      </c>
      <c r="L93" s="2">
        <f t="shared" si="63"/>
        <v>160.05794910203616</v>
      </c>
      <c r="M93" s="2">
        <f t="shared" si="64"/>
        <v>-92.40949999999998</v>
      </c>
      <c r="N93" s="16">
        <f t="shared" ca="1" si="65"/>
        <v>344.29169231356815</v>
      </c>
      <c r="O93" s="2">
        <f t="shared" si="66"/>
        <v>-160.05794910203616</v>
      </c>
      <c r="P93" s="2">
        <f t="shared" si="67"/>
        <v>-92.40949999999998</v>
      </c>
      <c r="Q93" s="16">
        <f t="shared" ca="1" si="68"/>
        <v>283.05783479651427</v>
      </c>
      <c r="R93" s="2">
        <f t="shared" si="69"/>
        <v>160.05794910203616</v>
      </c>
      <c r="S93" s="2">
        <f t="shared" si="70"/>
        <v>-277.22849999999994</v>
      </c>
      <c r="T93" s="16">
        <f t="shared" ca="1" si="71"/>
        <v>175.06583532964939</v>
      </c>
      <c r="U93" s="2">
        <f t="shared" ca="1" si="72"/>
        <v>0.43868415434831787</v>
      </c>
      <c r="V93" s="2">
        <f t="shared" ca="1" si="73"/>
        <v>-0.75982324380667388</v>
      </c>
      <c r="W93" s="16">
        <f t="shared" ca="1" si="74"/>
        <v>0.47981751832837977</v>
      </c>
      <c r="X93" s="2">
        <f t="shared" si="75"/>
        <v>-160.05794910203616</v>
      </c>
      <c r="Y93" s="2">
        <f t="shared" si="76"/>
        <v>-277.22849999999994</v>
      </c>
      <c r="Z93" s="16">
        <f t="shared" ca="1" si="77"/>
        <v>113.83197781259551</v>
      </c>
      <c r="AA93" s="18">
        <f t="shared" ca="1" si="78"/>
        <v>195.04834919755638</v>
      </c>
      <c r="AB93" s="2">
        <f t="shared" ca="1" si="79"/>
        <v>-245.6225692268016</v>
      </c>
      <c r="AC93" s="2">
        <f t="shared" ca="1" si="80"/>
        <v>-129.02623061357579</v>
      </c>
      <c r="AD93" s="16">
        <f t="shared" ca="1" si="81"/>
        <v>20.244362946576786</v>
      </c>
      <c r="AE93" s="2">
        <f t="shared" ca="1" si="82"/>
        <v>-0.88294026189206143</v>
      </c>
      <c r="AF93" s="2">
        <f t="shared" ca="1" si="83"/>
        <v>-0.46381101788615786</v>
      </c>
      <c r="AG93" s="16">
        <f t="shared" ca="1" si="84"/>
        <v>7.2772478433704268E-2</v>
      </c>
      <c r="AH93" s="2">
        <f t="shared" ca="1" si="85"/>
        <v>0.16725043095214764</v>
      </c>
      <c r="AI93" s="2">
        <f t="shared" ca="1" si="86"/>
        <v>-0.4555743384547794</v>
      </c>
      <c r="AJ93" s="16">
        <f t="shared" ca="1" si="87"/>
        <v>-0.87434507803716199</v>
      </c>
      <c r="AK93" s="18">
        <f t="shared" ca="1" si="88"/>
        <v>364.85919884616845</v>
      </c>
      <c r="AL93" s="18">
        <f t="shared" ca="1" si="89"/>
        <v>278.18707542054375</v>
      </c>
      <c r="AM93" s="18">
        <f t="shared" ca="1" si="90"/>
        <v>182.42959942308423</v>
      </c>
      <c r="AN93" s="18">
        <f t="shared" ca="1" si="91"/>
        <v>79.562867836903877</v>
      </c>
      <c r="AO93" s="18">
        <f t="shared" ca="1" si="92"/>
        <v>300.28195719340249</v>
      </c>
      <c r="AP93" s="2">
        <f t="shared" ca="1" si="93"/>
        <v>60.002001933969616</v>
      </c>
      <c r="AQ93" s="2">
        <f t="shared" ca="1" si="94"/>
        <v>-127.49813871566695</v>
      </c>
      <c r="AR93" s="16">
        <f t="shared" ca="1" si="95"/>
        <v>-1.2895628890419175E-3</v>
      </c>
      <c r="AS93" s="2">
        <f t="shared" ca="1" si="96"/>
        <v>-40.442571561532226</v>
      </c>
      <c r="AT93" s="2">
        <f t="shared" ca="1" si="97"/>
        <v>146.10336928091451</v>
      </c>
      <c r="AU93" s="16">
        <f t="shared" ca="1" si="98"/>
        <v>525.09881302794543</v>
      </c>
      <c r="AV93" s="2">
        <f t="shared" ca="1" si="99"/>
        <v>60.002001933969616</v>
      </c>
      <c r="AW93" s="2">
        <f t="shared" ca="1" si="100"/>
        <v>-127.49813871566695</v>
      </c>
      <c r="AX93" s="16">
        <f t="shared" ca="1" si="101"/>
        <v>-1.2895628890419175E-3</v>
      </c>
      <c r="AY93" s="2">
        <f t="shared" ca="1" si="102"/>
        <v>360.25</v>
      </c>
      <c r="AZ93" s="2">
        <f t="shared" ca="1" si="103"/>
        <v>360.25</v>
      </c>
      <c r="BA93" s="2">
        <f t="shared" ca="1" si="104"/>
        <v>360.25000000000006</v>
      </c>
      <c r="BB93" s="19" t="str">
        <f t="shared" ca="1" si="105"/>
        <v>ok</v>
      </c>
      <c r="BC93" s="2">
        <f t="shared" ca="1" si="106"/>
        <v>2.0019339696162319E-3</v>
      </c>
      <c r="BD93" s="2">
        <f t="shared" ca="1" si="107"/>
        <v>1.8612843330458873E-3</v>
      </c>
      <c r="BE93" s="16">
        <f t="shared" ca="1" si="108"/>
        <v>-1.2895628890419175E-3</v>
      </c>
      <c r="BF93" s="16">
        <f t="shared" ca="1" si="53"/>
        <v>2.7335176946830758E-3</v>
      </c>
      <c r="BG93" s="18">
        <f t="shared" ca="1" si="109"/>
        <v>3.0224313775402104E-3</v>
      </c>
      <c r="BH93" s="2">
        <f t="shared" ca="1" si="110"/>
        <v>0.32030943513859711</v>
      </c>
      <c r="BI93" s="2">
        <f t="shared" ca="1" si="111"/>
        <v>0.29780549328734196</v>
      </c>
      <c r="BJ93" s="16">
        <f t="shared" ca="1" si="112"/>
        <v>-0.2063300622467068</v>
      </c>
      <c r="BK93" s="18">
        <f t="shared" ca="1" si="56"/>
        <v>0.43736283114929214</v>
      </c>
      <c r="BL93" s="18">
        <f t="shared" ca="1" si="113"/>
        <v>0.48358902040643365</v>
      </c>
    </row>
    <row r="94" spans="3:64" x14ac:dyDescent="0.2">
      <c r="C94" s="14"/>
      <c r="D94">
        <f t="shared" ref="D94:D157" si="114">IF(((D93+E$50)^2+E93^2)&lt;J$7^2,D93+E$50,0)</f>
        <v>67.5</v>
      </c>
      <c r="E94">
        <f t="shared" ref="E94:E157" si="115">IF(D94=0,E93+E$50,E93)</f>
        <v>-127.5</v>
      </c>
      <c r="F94" s="15">
        <f t="shared" ca="1" si="59"/>
        <v>-0.13508305494064077</v>
      </c>
      <c r="G94" s="2">
        <f t="shared" ca="1" si="59"/>
        <v>-0.13259446466224389</v>
      </c>
      <c r="H94" s="16">
        <f t="shared" ca="1" si="59"/>
        <v>0.15052278362534488</v>
      </c>
      <c r="I94" s="2">
        <f t="shared" si="60"/>
        <v>0</v>
      </c>
      <c r="J94" s="2">
        <f t="shared" si="61"/>
        <v>184.81899999999999</v>
      </c>
      <c r="K94" s="16">
        <f t="shared" ref="K94:K157" ca="1" si="116">SQRT($D$5^2-(($D94-$E$25)^2+($E94-$F$25)^2))+F94/$D$9</f>
        <v>166.37419814712965</v>
      </c>
      <c r="L94" s="2">
        <f t="shared" si="63"/>
        <v>160.05794910203616</v>
      </c>
      <c r="M94" s="2">
        <f t="shared" si="64"/>
        <v>-92.40949999999998</v>
      </c>
      <c r="N94" s="16">
        <f t="shared" ref="N94:N157" ca="1" si="117">SQRT($D$5^2-(($D94-$E$26)^2+($E94-$F$26)^2))+G94/$D$9</f>
        <v>346.38298350418398</v>
      </c>
      <c r="O94" s="2">
        <f t="shared" si="66"/>
        <v>-160.05794910203616</v>
      </c>
      <c r="P94" s="2">
        <f t="shared" si="67"/>
        <v>-92.40949999999998</v>
      </c>
      <c r="Q94" s="16">
        <f t="shared" ref="Q94:Q157" ca="1" si="118">SQRT($D$5^2-(($D94-$E$27)^2+($E94-$F$27)^2))+H94/$D$9</f>
        <v>277.06789857764454</v>
      </c>
      <c r="R94" s="2">
        <f t="shared" ref="R94:R157" si="119">L94-I94</f>
        <v>160.05794910203616</v>
      </c>
      <c r="S94" s="2">
        <f t="shared" ref="S94:S157" si="120">M94-J94</f>
        <v>-277.22849999999994</v>
      </c>
      <c r="T94" s="16">
        <f t="shared" ref="T94:T157" ca="1" si="121">N94-K94</f>
        <v>180.00878535705434</v>
      </c>
      <c r="U94" s="2">
        <f t="shared" ref="U94:U157" ca="1" si="122">R94/SQRT($R94^2+$S94^2+$T94^2)</f>
        <v>0.43582057940234536</v>
      </c>
      <c r="V94" s="2">
        <f t="shared" ref="V94:V157" ca="1" si="123">S94/SQRT($R94^2+$S94^2+$T94^2)</f>
        <v>-0.75486338650896811</v>
      </c>
      <c r="W94" s="16">
        <f t="shared" ref="W94:W157" ca="1" si="124">T94/SQRT($R94^2+$S94^2+$T94^2)</f>
        <v>0.49014456059168526</v>
      </c>
      <c r="X94" s="2">
        <f t="shared" ref="X94:X157" si="125">O94-I94</f>
        <v>-160.05794910203616</v>
      </c>
      <c r="Y94" s="2">
        <f t="shared" ref="Y94:Y157" si="126">P94-J94</f>
        <v>-277.22849999999994</v>
      </c>
      <c r="Z94" s="16">
        <f t="shared" ref="Z94:Z157" ca="1" si="127">Q94-K94</f>
        <v>110.69370043051489</v>
      </c>
      <c r="AA94" s="18">
        <f t="shared" ref="AA94:AA157" ca="1" si="128">U94*X94+V94*Y94+W94*Z94</f>
        <v>193.76901138898327</v>
      </c>
      <c r="AB94" s="2">
        <f t="shared" ref="AB94:AB157" ca="1" si="129">X94-$AA94*U94</f>
        <v>-244.50647191580251</v>
      </c>
      <c r="AC94" s="2">
        <f t="shared" ref="AC94:AC157" ca="1" si="130">Y94-$AA94*V94</f>
        <v>-130.95936786241722</v>
      </c>
      <c r="AD94" s="16">
        <f t="shared" ref="AD94:AD157" ca="1" si="131">Z94-$AA94*W94</f>
        <v>15.718873486976435</v>
      </c>
      <c r="AE94" s="2">
        <f t="shared" ref="AE94:AE157" ca="1" si="132">AB94/SQRT($AB94^2+$AC94^2+$AD94^2)</f>
        <v>-0.88010719157128847</v>
      </c>
      <c r="AF94" s="2">
        <f t="shared" ref="AF94:AF157" ca="1" si="133">AC94/SQRT($AB94^2+$AC94^2+$AD94^2)</f>
        <v>-0.4713915364131272</v>
      </c>
      <c r="AG94" s="16">
        <f t="shared" ref="AG94:AG157" ca="1" si="134">AD94/SQRT($AB94^2+$AC94^2+$AD94^2)</f>
        <v>5.6580480225697879E-2</v>
      </c>
      <c r="AH94" s="2">
        <f t="shared" ref="AH94:AH157" ca="1" si="135">V94*AG94-W94*AF94</f>
        <v>0.18833946456837761</v>
      </c>
      <c r="AI94" s="2">
        <f t="shared" ref="AI94:AI157" ca="1" si="136">W94*AE94-U94*AG94</f>
        <v>-0.45603869036111794</v>
      </c>
      <c r="AJ94" s="16">
        <f t="shared" ref="AJ94:AJ157" ca="1" si="137">U94*AF94-V94*AE94</f>
        <v>-0.8698028276453309</v>
      </c>
      <c r="AK94" s="18">
        <f t="shared" ref="AK94:AK157" ca="1" si="138">SQRT((L94-I94)^2+(M94-J94)^2+(N94-K94)^2)</f>
        <v>367.25651946387831</v>
      </c>
      <c r="AL94" s="18">
        <f t="shared" ref="AL94:AL157" ca="1" si="139">AE94*X94+AF94*Y94+AG94*Z94</f>
        <v>277.81442335367797</v>
      </c>
      <c r="AM94" s="18">
        <f t="shared" ref="AM94:AM157" ca="1" si="140">($I$25^2-$I$26^2+AK94^2)/(2*AK94)</f>
        <v>183.62825973193915</v>
      </c>
      <c r="AN94" s="18">
        <f t="shared" ref="AN94:AN157" ca="1" si="141">($I$25^2-$I$27^2-2*AA94*AM94+AA94^2+AL94^2)/(2*AL94)</f>
        <v>78.405488040240016</v>
      </c>
      <c r="AO94" s="18">
        <f t="shared" ref="AO94:AO157" ca="1" si="142">SQRT($I$25^2-AM94^2-AN94^2)</f>
        <v>299.85547214114882</v>
      </c>
      <c r="AP94" s="2">
        <f t="shared" ref="AP94:AP157" ca="1" si="143">I94+$AM94*U94+$AN94*AE94+$AO94*AH94</f>
        <v>67.498359739108224</v>
      </c>
      <c r="AQ94" s="2">
        <f t="shared" ref="AQ94:AQ157" ca="1" si="144">J94+$AM94*V94+$AN94*AF94+$AO94*AI94</f>
        <v>-127.50063028337399</v>
      </c>
      <c r="AR94" s="16">
        <f t="shared" ref="AR94:AR157" ca="1" si="145">K94+$AM94*W94+$AN94*AG94+$AO94*AJ94</f>
        <v>-3.2656199317671053E-4</v>
      </c>
      <c r="AS94" s="2">
        <f t="shared" ref="AS94:AS157" ca="1" si="146">I94+$AM94*U94+$AN94*AE94-$AO94*AH94</f>
        <v>-45.450878402815846</v>
      </c>
      <c r="AT94" s="2">
        <f t="shared" ref="AT94:AT157" ca="1" si="147">J94+$AM94*V94+$AN94*AF94-$AO94*AI94</f>
        <v>145.9907633423544</v>
      </c>
      <c r="AU94" s="16">
        <f t="shared" ref="AU94:AU157" ca="1" si="148">K94+$AM94*W94+$AN94*AG94-$AO94*AJ94</f>
        <v>521.62994854460089</v>
      </c>
      <c r="AV94" s="2">
        <f t="shared" ref="AV94:AV157" ca="1" si="149">IF(ABS($AR94)&lt;ABS($AU94),AP94,AS94)</f>
        <v>67.498359739108224</v>
      </c>
      <c r="AW94" s="2">
        <f t="shared" ref="AW94:AW157" ca="1" si="150">IF(ABS($AR94)&lt;ABS($AU94),AQ94,AT94)</f>
        <v>-127.50063028337399</v>
      </c>
      <c r="AX94" s="16">
        <f t="shared" ref="AX94:AX157" ca="1" si="151">IF(ABS($AR94)&lt;ABS($AU94),AR94,AU94)</f>
        <v>-3.2656199317671053E-4</v>
      </c>
      <c r="AY94" s="2">
        <f t="shared" ref="AY94:AY157" ca="1" si="152">SQRT((AV94-I94)^2+(AW94-J94)^2+(AX94-K94)^2)</f>
        <v>360.25</v>
      </c>
      <c r="AZ94" s="2">
        <f t="shared" ref="AZ94:AZ157" ca="1" si="153">SQRT((AV94-L94)^2+(AW94-M94)^2+(AX94-N94)^2)</f>
        <v>360.25</v>
      </c>
      <c r="BA94" s="2">
        <f t="shared" ref="BA94:BA157" ca="1" si="154">SQRT((AV94-O94)^2+(AW94-P94)^2+(AX94-Q94)^2)</f>
        <v>360.25</v>
      </c>
      <c r="BB94" s="19" t="str">
        <f t="shared" ref="BB94:BB157" ca="1" si="155">IF(AND(AY94=$I$25,AZ94=$I$26,BA94=$I$27),"ok","ERROR")</f>
        <v>ok</v>
      </c>
      <c r="BC94" s="2">
        <f t="shared" ref="BC94:BC157" ca="1" si="156">AV94-D94</f>
        <v>-1.6402608917758243E-3</v>
      </c>
      <c r="BD94" s="2">
        <f t="shared" ref="BD94:BD157" ca="1" si="157">AW94-E94</f>
        <v>-6.3028337399373413E-4</v>
      </c>
      <c r="BE94" s="16">
        <f t="shared" ref="BE94:BE157" ca="1" si="158">AX94</f>
        <v>-3.2656199317671053E-4</v>
      </c>
      <c r="BF94" s="16">
        <f t="shared" ca="1" si="53"/>
        <v>1.7571889268437097E-3</v>
      </c>
      <c r="BG94" s="18">
        <f t="shared" ref="BG94:BG157" ca="1" si="159">SQRT(BC94^2+BD94^2+BE94^2)</f>
        <v>1.7872760447143283E-3</v>
      </c>
      <c r="BH94" s="2">
        <f t="shared" ref="BH94:BH157" ca="1" si="160">BC94*$D$9</f>
        <v>-0.2624417426841319</v>
      </c>
      <c r="BI94" s="2">
        <f t="shared" ref="BI94:BI157" ca="1" si="161">BD94*$D$9</f>
        <v>-0.10084533983899746</v>
      </c>
      <c r="BJ94" s="16">
        <f t="shared" ref="BJ94:BJ157" ca="1" si="162">BE94*$D$9</f>
        <v>-5.2249918908273685E-2</v>
      </c>
      <c r="BK94" s="18">
        <f t="shared" ca="1" si="56"/>
        <v>0.28115022829499353</v>
      </c>
      <c r="BL94" s="18">
        <f t="shared" ref="BL94:BL157" ca="1" si="163">BG94*$D$9</f>
        <v>0.28596416715429251</v>
      </c>
    </row>
    <row r="95" spans="3:64" x14ac:dyDescent="0.2">
      <c r="C95" s="14"/>
      <c r="D95">
        <f t="shared" si="114"/>
        <v>75</v>
      </c>
      <c r="E95">
        <f t="shared" si="115"/>
        <v>-127.5</v>
      </c>
      <c r="F95" s="15">
        <f t="shared" ref="F95:H158" ca="1" si="164">2*$E$51*RAND()-$E$51</f>
        <v>-0.47650806471422369</v>
      </c>
      <c r="G95" s="2">
        <f t="shared" ca="1" si="164"/>
        <v>0.21587665657100807</v>
      </c>
      <c r="H95" s="16">
        <f t="shared" ca="1" si="164"/>
        <v>-0.32782898015739104</v>
      </c>
      <c r="I95" s="2">
        <f t="shared" si="60"/>
        <v>0</v>
      </c>
      <c r="J95" s="2">
        <f t="shared" si="61"/>
        <v>184.81899999999999</v>
      </c>
      <c r="K95" s="16">
        <f t="shared" ca="1" si="116"/>
        <v>163.12857836409535</v>
      </c>
      <c r="L95" s="2">
        <f t="shared" si="63"/>
        <v>160.05794910203616</v>
      </c>
      <c r="M95" s="2">
        <f t="shared" si="64"/>
        <v>-92.40949999999998</v>
      </c>
      <c r="N95" s="16">
        <f t="shared" ca="1" si="117"/>
        <v>348.302748313726</v>
      </c>
      <c r="O95" s="2">
        <f t="shared" si="66"/>
        <v>-160.05794910203616</v>
      </c>
      <c r="P95" s="2">
        <f t="shared" si="67"/>
        <v>-92.40949999999998</v>
      </c>
      <c r="Q95" s="16">
        <f t="shared" ca="1" si="118"/>
        <v>270.73117746285504</v>
      </c>
      <c r="R95" s="2">
        <f t="shared" si="119"/>
        <v>160.05794910203616</v>
      </c>
      <c r="S95" s="2">
        <f t="shared" si="120"/>
        <v>-277.22849999999994</v>
      </c>
      <c r="T95" s="16">
        <f t="shared" ca="1" si="121"/>
        <v>185.17416994963065</v>
      </c>
      <c r="U95" s="2">
        <f t="shared" ca="1" si="122"/>
        <v>0.43280462004088854</v>
      </c>
      <c r="V95" s="2">
        <f t="shared" ca="1" si="123"/>
        <v>-0.74963959166136196</v>
      </c>
      <c r="W95" s="16">
        <f t="shared" ca="1" si="124"/>
        <v>0.50072012490516959</v>
      </c>
      <c r="X95" s="2">
        <f t="shared" si="125"/>
        <v>-160.05794910203616</v>
      </c>
      <c r="Y95" s="2">
        <f t="shared" si="126"/>
        <v>-277.22849999999994</v>
      </c>
      <c r="Z95" s="16">
        <f t="shared" ca="1" si="127"/>
        <v>107.6025990987597</v>
      </c>
      <c r="AA95" s="18">
        <f t="shared" ca="1" si="128"/>
        <v>192.42642655211304</v>
      </c>
      <c r="AB95" s="2">
        <f t="shared" ca="1" si="129"/>
        <v>-243.3409955317494</v>
      </c>
      <c r="AC95" s="2">
        <f t="shared" ca="1" si="130"/>
        <v>-132.97803217461885</v>
      </c>
      <c r="AD95" s="16">
        <f t="shared" ca="1" si="131"/>
        <v>11.250814760530204</v>
      </c>
      <c r="AE95" s="2">
        <f t="shared" ca="1" si="132"/>
        <v>-0.87680015258739974</v>
      </c>
      <c r="AF95" s="2">
        <f t="shared" ca="1" si="133"/>
        <v>-0.47914309977525121</v>
      </c>
      <c r="AG95" s="16">
        <f t="shared" ca="1" si="134"/>
        <v>4.0538652672185579E-2</v>
      </c>
      <c r="AH95" s="2">
        <f t="shared" ca="1" si="135"/>
        <v>0.20952721373123495</v>
      </c>
      <c r="AI95" s="2">
        <f t="shared" ca="1" si="136"/>
        <v>-0.45657679808718937</v>
      </c>
      <c r="AJ95" s="16">
        <f t="shared" ca="1" si="137"/>
        <v>-0.86465945559767943</v>
      </c>
      <c r="AK95" s="18">
        <f t="shared" ca="1" si="138"/>
        <v>369.81571288891263</v>
      </c>
      <c r="AL95" s="18">
        <f t="shared" ca="1" si="139"/>
        <v>277.5330214230238</v>
      </c>
      <c r="AM95" s="18">
        <f t="shared" ca="1" si="140"/>
        <v>184.90785644445629</v>
      </c>
      <c r="AN95" s="18">
        <f t="shared" ca="1" si="141"/>
        <v>77.270429446300426</v>
      </c>
      <c r="AO95" s="18">
        <f t="shared" ca="1" si="142"/>
        <v>299.36337093622637</v>
      </c>
      <c r="AP95" s="2">
        <f t="shared" ca="1" si="143"/>
        <v>75.003023227465604</v>
      </c>
      <c r="AQ95" s="2">
        <f t="shared" ca="1" si="144"/>
        <v>-127.50121245251498</v>
      </c>
      <c r="AR95" s="16">
        <f t="shared" ca="1" si="145"/>
        <v>7.3310046116148442E-4</v>
      </c>
      <c r="AS95" s="2">
        <f t="shared" ca="1" si="146"/>
        <v>-50.44652278344973</v>
      </c>
      <c r="AT95" s="2">
        <f t="shared" ca="1" si="147"/>
        <v>145.86352628078461</v>
      </c>
      <c r="AU95" s="16">
        <f t="shared" ca="1" si="148"/>
        <v>517.69547177966854</v>
      </c>
      <c r="AV95" s="2">
        <f t="shared" ca="1" si="149"/>
        <v>75.003023227465604</v>
      </c>
      <c r="AW95" s="2">
        <f t="shared" ca="1" si="150"/>
        <v>-127.50121245251498</v>
      </c>
      <c r="AX95" s="16">
        <f t="shared" ca="1" si="151"/>
        <v>7.3310046116148442E-4</v>
      </c>
      <c r="AY95" s="2">
        <f t="shared" ca="1" si="152"/>
        <v>360.25</v>
      </c>
      <c r="AZ95" s="2">
        <f t="shared" ca="1" si="153"/>
        <v>360.25000000000006</v>
      </c>
      <c r="BA95" s="2">
        <f t="shared" ca="1" si="154"/>
        <v>360.25000000000006</v>
      </c>
      <c r="BB95" s="19" t="str">
        <f t="shared" ca="1" si="155"/>
        <v>ok</v>
      </c>
      <c r="BC95" s="2">
        <f t="shared" ca="1" si="156"/>
        <v>3.0232274656043501E-3</v>
      </c>
      <c r="BD95" s="2">
        <f t="shared" ca="1" si="157"/>
        <v>-1.212452514977258E-3</v>
      </c>
      <c r="BE95" s="16">
        <f t="shared" ca="1" si="158"/>
        <v>7.3310046116148442E-4</v>
      </c>
      <c r="BF95" s="16">
        <f t="shared" ca="1" si="53"/>
        <v>3.2572911153071933E-3</v>
      </c>
      <c r="BG95" s="18">
        <f t="shared" ca="1" si="159"/>
        <v>3.3387694883016948E-3</v>
      </c>
      <c r="BH95" s="2">
        <f t="shared" ca="1" si="160"/>
        <v>0.48371639449669601</v>
      </c>
      <c r="BI95" s="2">
        <f t="shared" ca="1" si="161"/>
        <v>-0.19399240239636129</v>
      </c>
      <c r="BJ95" s="16">
        <f t="shared" ca="1" si="162"/>
        <v>0.11729607378583751</v>
      </c>
      <c r="BK95" s="18">
        <f t="shared" ca="1" si="56"/>
        <v>0.52116657844915093</v>
      </c>
      <c r="BL95" s="18">
        <f t="shared" ca="1" si="163"/>
        <v>0.53420311812827115</v>
      </c>
    </row>
    <row r="96" spans="3:64" x14ac:dyDescent="0.2">
      <c r="C96" s="14"/>
      <c r="D96">
        <f t="shared" si="114"/>
        <v>0</v>
      </c>
      <c r="E96">
        <f t="shared" si="115"/>
        <v>-120</v>
      </c>
      <c r="F96" s="15">
        <f t="shared" ca="1" si="164"/>
        <v>-0.35932719435149607</v>
      </c>
      <c r="G96" s="2">
        <f t="shared" ca="1" si="164"/>
        <v>0.13165414505578066</v>
      </c>
      <c r="H96" s="16">
        <f t="shared" ca="1" si="164"/>
        <v>0.29162260034394649</v>
      </c>
      <c r="I96" s="2">
        <f t="shared" si="60"/>
        <v>0</v>
      </c>
      <c r="J96" s="2">
        <f t="shared" si="61"/>
        <v>184.81899999999999</v>
      </c>
      <c r="K96" s="16">
        <f t="shared" ca="1" si="116"/>
        <v>192.00150348874075</v>
      </c>
      <c r="L96" s="2">
        <f t="shared" si="63"/>
        <v>160.05794910203616</v>
      </c>
      <c r="M96" s="2">
        <f t="shared" si="64"/>
        <v>-92.40949999999998</v>
      </c>
      <c r="N96" s="16">
        <f t="shared" ca="1" si="117"/>
        <v>321.55996162783674</v>
      </c>
      <c r="O96" s="2">
        <f t="shared" si="66"/>
        <v>-160.05794910203616</v>
      </c>
      <c r="P96" s="2">
        <f t="shared" si="67"/>
        <v>-92.40949999999998</v>
      </c>
      <c r="Q96" s="16">
        <f t="shared" ca="1" si="118"/>
        <v>321.56096143068231</v>
      </c>
      <c r="R96" s="2">
        <f t="shared" si="119"/>
        <v>160.05794910203616</v>
      </c>
      <c r="S96" s="2">
        <f t="shared" si="120"/>
        <v>-277.22849999999994</v>
      </c>
      <c r="T96" s="16">
        <f t="shared" ca="1" si="121"/>
        <v>129.55845813909599</v>
      </c>
      <c r="U96" s="2">
        <f t="shared" ca="1" si="122"/>
        <v>0.4634795810320626</v>
      </c>
      <c r="V96" s="2">
        <f t="shared" ca="1" si="123"/>
        <v>-0.80277018261826871</v>
      </c>
      <c r="W96" s="16">
        <f t="shared" ca="1" si="124"/>
        <v>0.37516224738821385</v>
      </c>
      <c r="X96" s="2">
        <f t="shared" si="125"/>
        <v>-160.05794910203616</v>
      </c>
      <c r="Y96" s="2">
        <f t="shared" si="126"/>
        <v>-277.22849999999994</v>
      </c>
      <c r="Z96" s="16">
        <f t="shared" ca="1" si="127"/>
        <v>129.55945794194156</v>
      </c>
      <c r="AA96" s="18">
        <f t="shared" ca="1" si="128"/>
        <v>196.97299979322329</v>
      </c>
      <c r="AB96" s="2">
        <f t="shared" ca="1" si="129"/>
        <v>-251.35091252082785</v>
      </c>
      <c r="AC96" s="2">
        <f t="shared" ca="1" si="130"/>
        <v>-119.10444898512586</v>
      </c>
      <c r="AD96" s="16">
        <f t="shared" ca="1" si="131"/>
        <v>55.662624664717725</v>
      </c>
      <c r="AE96" s="2">
        <f t="shared" ca="1" si="132"/>
        <v>-0.88610759953762819</v>
      </c>
      <c r="AF96" s="2">
        <f t="shared" ca="1" si="133"/>
        <v>-0.41988849901516229</v>
      </c>
      <c r="AG96" s="16">
        <f t="shared" ca="1" si="134"/>
        <v>0.19623193021640575</v>
      </c>
      <c r="AH96" s="2">
        <f t="shared" ca="1" si="135"/>
        <v>-2.8295123672972267E-6</v>
      </c>
      <c r="AI96" s="2">
        <f t="shared" ca="1" si="136"/>
        <v>-0.4233836112721247</v>
      </c>
      <c r="AJ96" s="16">
        <f t="shared" ca="1" si="137"/>
        <v>-0.90595050510398656</v>
      </c>
      <c r="AK96" s="18">
        <f t="shared" ca="1" si="138"/>
        <v>345.3398070862666</v>
      </c>
      <c r="AL96" s="18">
        <f t="shared" ca="1" si="139"/>
        <v>283.6573263246845</v>
      </c>
      <c r="AM96" s="18">
        <f t="shared" ca="1" si="140"/>
        <v>172.6699035431333</v>
      </c>
      <c r="AN96" s="18">
        <f t="shared" ca="1" si="141"/>
        <v>90.315353985898355</v>
      </c>
      <c r="AO96" s="18">
        <f t="shared" ca="1" si="142"/>
        <v>302.99885106185951</v>
      </c>
      <c r="AP96" s="2">
        <f t="shared" ca="1" si="143"/>
        <v>-1.0043098138245547E-3</v>
      </c>
      <c r="AQ96" s="2">
        <f t="shared" ca="1" si="144"/>
        <v>-120.00237619703663</v>
      </c>
      <c r="AR96" s="16">
        <f t="shared" ca="1" si="145"/>
        <v>1.5266337002799446E-3</v>
      </c>
      <c r="AS96" s="2">
        <f t="shared" ca="1" si="146"/>
        <v>7.1036817888820911E-4</v>
      </c>
      <c r="AT96" s="2">
        <f t="shared" ca="1" si="147"/>
        <v>136.56711935071283</v>
      </c>
      <c r="AU96" s="16">
        <f t="shared" ca="1" si="148"/>
        <v>549.0054509645388</v>
      </c>
      <c r="AV96" s="2">
        <f t="shared" ca="1" si="149"/>
        <v>-1.0043098138245547E-3</v>
      </c>
      <c r="AW96" s="2">
        <f t="shared" ca="1" si="150"/>
        <v>-120.00237619703663</v>
      </c>
      <c r="AX96" s="16">
        <f t="shared" ca="1" si="151"/>
        <v>1.5266337002799446E-3</v>
      </c>
      <c r="AY96" s="2">
        <f t="shared" ca="1" si="152"/>
        <v>360.25000000000006</v>
      </c>
      <c r="AZ96" s="2">
        <f t="shared" ca="1" si="153"/>
        <v>360.25000000000006</v>
      </c>
      <c r="BA96" s="2">
        <f t="shared" ca="1" si="154"/>
        <v>360.25000000000006</v>
      </c>
      <c r="BB96" s="19" t="str">
        <f t="shared" ca="1" si="155"/>
        <v>ok</v>
      </c>
      <c r="BC96" s="2">
        <f t="shared" ca="1" si="156"/>
        <v>-1.0043098138245547E-3</v>
      </c>
      <c r="BD96" s="2">
        <f t="shared" ca="1" si="157"/>
        <v>-2.3761970366251717E-3</v>
      </c>
      <c r="BE96" s="16">
        <f t="shared" ca="1" si="158"/>
        <v>1.5266337002799446E-3</v>
      </c>
      <c r="BF96" s="16">
        <f t="shared" ca="1" si="53"/>
        <v>2.5797190852902105E-3</v>
      </c>
      <c r="BG96" s="18">
        <f t="shared" ca="1" si="159"/>
        <v>2.9975925363266093E-3</v>
      </c>
      <c r="BH96" s="2">
        <f t="shared" ca="1" si="160"/>
        <v>-0.16068957021192876</v>
      </c>
      <c r="BI96" s="2">
        <f t="shared" ca="1" si="161"/>
        <v>-0.38019152586002747</v>
      </c>
      <c r="BJ96" s="16">
        <f t="shared" ca="1" si="162"/>
        <v>0.24426139204479114</v>
      </c>
      <c r="BK96" s="18">
        <f t="shared" ca="1" si="56"/>
        <v>0.41275505364643367</v>
      </c>
      <c r="BL96" s="18">
        <f t="shared" ca="1" si="163"/>
        <v>0.47961480581225746</v>
      </c>
    </row>
    <row r="97" spans="3:64" x14ac:dyDescent="0.2">
      <c r="C97" s="14"/>
      <c r="D97">
        <f t="shared" si="114"/>
        <v>7.5</v>
      </c>
      <c r="E97">
        <f t="shared" si="115"/>
        <v>-120</v>
      </c>
      <c r="F97" s="15">
        <f t="shared" ca="1" si="164"/>
        <v>-0.1756016633047387</v>
      </c>
      <c r="G97" s="2">
        <f t="shared" ca="1" si="164"/>
        <v>0.42596489493278111</v>
      </c>
      <c r="H97" s="16">
        <f t="shared" ca="1" si="164"/>
        <v>7.2529226323680307E-2</v>
      </c>
      <c r="I97" s="2">
        <f t="shared" si="60"/>
        <v>0</v>
      </c>
      <c r="J97" s="2">
        <f t="shared" si="61"/>
        <v>184.81899999999999</v>
      </c>
      <c r="K97" s="16">
        <f t="shared" ca="1" si="116"/>
        <v>191.85611433998025</v>
      </c>
      <c r="L97" s="2">
        <f t="shared" si="63"/>
        <v>160.05794910203616</v>
      </c>
      <c r="M97" s="2">
        <f t="shared" si="64"/>
        <v>-92.40949999999998</v>
      </c>
      <c r="N97" s="16">
        <f t="shared" ca="1" si="117"/>
        <v>325.18706992574863</v>
      </c>
      <c r="O97" s="2">
        <f t="shared" si="66"/>
        <v>-160.05794910203616</v>
      </c>
      <c r="P97" s="2">
        <f t="shared" si="67"/>
        <v>-92.40949999999998</v>
      </c>
      <c r="Q97" s="16">
        <f t="shared" ca="1" si="118"/>
        <v>317.71598724088199</v>
      </c>
      <c r="R97" s="2">
        <f t="shared" si="119"/>
        <v>160.05794910203616</v>
      </c>
      <c r="S97" s="2">
        <f t="shared" si="120"/>
        <v>-277.22849999999994</v>
      </c>
      <c r="T97" s="16">
        <f t="shared" ca="1" si="121"/>
        <v>133.33095558576838</v>
      </c>
      <c r="U97" s="2">
        <f t="shared" ca="1" si="122"/>
        <v>0.46156439489767237</v>
      </c>
      <c r="V97" s="2">
        <f t="shared" ca="1" si="123"/>
        <v>-0.79945298292755351</v>
      </c>
      <c r="W97" s="16">
        <f t="shared" ca="1" si="124"/>
        <v>0.38449088084242311</v>
      </c>
      <c r="X97" s="2">
        <f t="shared" si="125"/>
        <v>-160.05794910203616</v>
      </c>
      <c r="Y97" s="2">
        <f t="shared" si="126"/>
        <v>-277.22849999999994</v>
      </c>
      <c r="Z97" s="16">
        <f t="shared" ca="1" si="127"/>
        <v>125.85987290090173</v>
      </c>
      <c r="AA97" s="18">
        <f t="shared" ca="1" si="128"/>
        <v>196.14607424607055</v>
      </c>
      <c r="AB97" s="2">
        <f t="shared" ca="1" si="129"/>
        <v>-250.59199317297765</v>
      </c>
      <c r="AC97" s="2">
        <f t="shared" ca="1" si="130"/>
        <v>-120.41893585444944</v>
      </c>
      <c r="AD97" s="16">
        <f t="shared" ca="1" si="131"/>
        <v>50.443496040246742</v>
      </c>
      <c r="AE97" s="2">
        <f t="shared" ca="1" si="132"/>
        <v>-0.88685483512790775</v>
      </c>
      <c r="AF97" s="2">
        <f t="shared" ca="1" si="133"/>
        <v>-0.4261673094629102</v>
      </c>
      <c r="AG97" s="16">
        <f t="shared" ca="1" si="134"/>
        <v>0.17852149942064613</v>
      </c>
      <c r="AH97" s="2">
        <f t="shared" ca="1" si="135"/>
        <v>2.1137898973104807E-2</v>
      </c>
      <c r="AI97" s="2">
        <f t="shared" ca="1" si="136"/>
        <v>-0.42338676459400687</v>
      </c>
      <c r="AJ97" s="16">
        <f t="shared" ca="1" si="137"/>
        <v>-0.90570239968414679</v>
      </c>
      <c r="AK97" s="18">
        <f t="shared" ca="1" si="138"/>
        <v>346.77273826010907</v>
      </c>
      <c r="AL97" s="18">
        <f t="shared" ca="1" si="139"/>
        <v>282.56258324039663</v>
      </c>
      <c r="AM97" s="18">
        <f t="shared" ca="1" si="140"/>
        <v>173.38636913005453</v>
      </c>
      <c r="AN97" s="18">
        <f t="shared" ca="1" si="141"/>
        <v>89.001140999548767</v>
      </c>
      <c r="AO97" s="18">
        <f t="shared" ca="1" si="142"/>
        <v>302.97859066388651</v>
      </c>
      <c r="AP97" s="2">
        <f t="shared" ca="1" si="143"/>
        <v>7.5022131641344991</v>
      </c>
      <c r="AQ97" s="2">
        <f t="shared" ca="1" si="144"/>
        <v>-120.00175204134167</v>
      </c>
      <c r="AR97" s="16">
        <f t="shared" ca="1" si="145"/>
        <v>1.77265704940055E-3</v>
      </c>
      <c r="AS97" s="2">
        <f t="shared" ca="1" si="146"/>
        <v>-5.3064485167993176</v>
      </c>
      <c r="AT97" s="2">
        <f t="shared" ca="1" si="147"/>
        <v>136.55249844352812</v>
      </c>
      <c r="AU97" s="16">
        <f t="shared" ca="1" si="148"/>
        <v>548.81864589145505</v>
      </c>
      <c r="AV97" s="2">
        <f t="shared" ca="1" si="149"/>
        <v>7.5022131641344991</v>
      </c>
      <c r="AW97" s="2">
        <f t="shared" ca="1" si="150"/>
        <v>-120.00175204134167</v>
      </c>
      <c r="AX97" s="16">
        <f t="shared" ca="1" si="151"/>
        <v>1.77265704940055E-3</v>
      </c>
      <c r="AY97" s="2">
        <f t="shared" ca="1" si="152"/>
        <v>360.25</v>
      </c>
      <c r="AZ97" s="2">
        <f t="shared" ca="1" si="153"/>
        <v>360.25</v>
      </c>
      <c r="BA97" s="2">
        <f t="shared" ca="1" si="154"/>
        <v>360.25</v>
      </c>
      <c r="BB97" s="19" t="str">
        <f t="shared" ca="1" si="155"/>
        <v>ok</v>
      </c>
      <c r="BC97" s="2">
        <f t="shared" ca="1" si="156"/>
        <v>2.2131641344991237E-3</v>
      </c>
      <c r="BD97" s="2">
        <f t="shared" ca="1" si="157"/>
        <v>-1.752041341674726E-3</v>
      </c>
      <c r="BE97" s="16">
        <f t="shared" ca="1" si="158"/>
        <v>1.77265704940055E-3</v>
      </c>
      <c r="BF97" s="16">
        <f t="shared" ca="1" si="53"/>
        <v>2.8227193181700918E-3</v>
      </c>
      <c r="BG97" s="18">
        <f t="shared" ca="1" si="159"/>
        <v>3.33317526751296E-3</v>
      </c>
      <c r="BH97" s="2">
        <f t="shared" ca="1" si="160"/>
        <v>0.3541062615198598</v>
      </c>
      <c r="BI97" s="2">
        <f t="shared" ca="1" si="161"/>
        <v>-0.28032661466795616</v>
      </c>
      <c r="BJ97" s="16">
        <f t="shared" ca="1" si="162"/>
        <v>0.283625127904088</v>
      </c>
      <c r="BK97" s="18">
        <f t="shared" ca="1" si="56"/>
        <v>0.45163509090721471</v>
      </c>
      <c r="BL97" s="18">
        <f t="shared" ca="1" si="163"/>
        <v>0.53330804280207356</v>
      </c>
    </row>
    <row r="98" spans="3:64" x14ac:dyDescent="0.2">
      <c r="C98" s="14"/>
      <c r="D98">
        <f t="shared" si="114"/>
        <v>15</v>
      </c>
      <c r="E98">
        <f t="shared" si="115"/>
        <v>-120</v>
      </c>
      <c r="F98" s="15">
        <f t="shared" ca="1" si="164"/>
        <v>0.29479738578257186</v>
      </c>
      <c r="G98" s="2">
        <f t="shared" ca="1" si="164"/>
        <v>-0.36668956906107053</v>
      </c>
      <c r="H98" s="16">
        <f t="shared" ca="1" si="164"/>
        <v>-0.46862400224715117</v>
      </c>
      <c r="I98" s="2">
        <f t="shared" si="60"/>
        <v>0</v>
      </c>
      <c r="J98" s="2">
        <f t="shared" si="61"/>
        <v>184.81899999999999</v>
      </c>
      <c r="K98" s="16">
        <f t="shared" ca="1" si="116"/>
        <v>191.41876895308292</v>
      </c>
      <c r="L98" s="2">
        <f t="shared" si="63"/>
        <v>160.05794910203616</v>
      </c>
      <c r="M98" s="2">
        <f t="shared" si="64"/>
        <v>-92.40949999999998</v>
      </c>
      <c r="N98" s="16">
        <f t="shared" ca="1" si="117"/>
        <v>328.59627515612078</v>
      </c>
      <c r="O98" s="2">
        <f t="shared" si="66"/>
        <v>-160.05794910203616</v>
      </c>
      <c r="P98" s="2">
        <f t="shared" si="67"/>
        <v>-92.40949999999998</v>
      </c>
      <c r="Q98" s="16">
        <f t="shared" ca="1" si="118"/>
        <v>313.64263741001514</v>
      </c>
      <c r="R98" s="2">
        <f t="shared" si="119"/>
        <v>160.05794910203616</v>
      </c>
      <c r="S98" s="2">
        <f t="shared" si="120"/>
        <v>-277.22849999999994</v>
      </c>
      <c r="T98" s="16">
        <f t="shared" ca="1" si="121"/>
        <v>137.17750620303786</v>
      </c>
      <c r="U98" s="2">
        <f t="shared" ca="1" si="122"/>
        <v>0.45958032304044766</v>
      </c>
      <c r="V98" s="2">
        <f t="shared" ca="1" si="123"/>
        <v>-0.79601646966497275</v>
      </c>
      <c r="W98" s="16">
        <f t="shared" ca="1" si="124"/>
        <v>0.3938828591042664</v>
      </c>
      <c r="X98" s="2">
        <f t="shared" si="125"/>
        <v>-160.05794910203616</v>
      </c>
      <c r="Y98" s="2">
        <f t="shared" si="126"/>
        <v>-277.22849999999994</v>
      </c>
      <c r="Z98" s="16">
        <f t="shared" ca="1" si="127"/>
        <v>122.22386845693222</v>
      </c>
      <c r="AA98" s="18">
        <f t="shared" ca="1" si="128"/>
        <v>195.26085466561074</v>
      </c>
      <c r="AB98" s="2">
        <f t="shared" ca="1" si="129"/>
        <v>-249.79599576641147</v>
      </c>
      <c r="AC98" s="2">
        <f t="shared" ca="1" si="130"/>
        <v>-121.79764380531515</v>
      </c>
      <c r="AD98" s="16">
        <f t="shared" ca="1" si="131"/>
        <v>45.313964750098833</v>
      </c>
      <c r="AE98" s="2">
        <f t="shared" ca="1" si="132"/>
        <v>-0.88712956161666789</v>
      </c>
      <c r="AF98" s="2">
        <f t="shared" ca="1" si="133"/>
        <v>-0.43255413291729455</v>
      </c>
      <c r="AG98" s="16">
        <f t="shared" ca="1" si="134"/>
        <v>0.16092875132177631</v>
      </c>
      <c r="AH98" s="2">
        <f t="shared" ca="1" si="135"/>
        <v>4.2273722096078159E-2</v>
      </c>
      <c r="AI98" s="2">
        <f t="shared" ca="1" si="136"/>
        <v>-0.42338481564444541</v>
      </c>
      <c r="AJ98" s="16">
        <f t="shared" ca="1" si="137"/>
        <v>-0.90496310991214579</v>
      </c>
      <c r="AK98" s="18">
        <f t="shared" ca="1" si="138"/>
        <v>348.26980416206692</v>
      </c>
      <c r="AL98" s="18">
        <f t="shared" ca="1" si="139"/>
        <v>281.57780619010555</v>
      </c>
      <c r="AM98" s="18">
        <f t="shared" ca="1" si="140"/>
        <v>174.13490208103346</v>
      </c>
      <c r="AN98" s="18">
        <f t="shared" ca="1" si="141"/>
        <v>87.736678108978651</v>
      </c>
      <c r="AO98" s="18">
        <f t="shared" ca="1" si="142"/>
        <v>302.91809733264591</v>
      </c>
      <c r="AP98" s="2">
        <f t="shared" ca="1" si="143"/>
        <v>15.000649227010177</v>
      </c>
      <c r="AQ98" s="2">
        <f t="shared" ca="1" si="144"/>
        <v>-119.99703551902149</v>
      </c>
      <c r="AR98" s="16">
        <f t="shared" ca="1" si="145"/>
        <v>-2.8273030209220451E-3</v>
      </c>
      <c r="AS98" s="2">
        <f t="shared" ca="1" si="146"/>
        <v>-10.61030170201588</v>
      </c>
      <c r="AT98" s="2">
        <f t="shared" ca="1" si="147"/>
        <v>136.50481007007545</v>
      </c>
      <c r="AU98" s="16">
        <f t="shared" ca="1" si="148"/>
        <v>548.25657951862172</v>
      </c>
      <c r="AV98" s="2">
        <f t="shared" ca="1" si="149"/>
        <v>15.000649227010177</v>
      </c>
      <c r="AW98" s="2">
        <f t="shared" ca="1" si="150"/>
        <v>-119.99703551902149</v>
      </c>
      <c r="AX98" s="16">
        <f t="shared" ca="1" si="151"/>
        <v>-2.8273030209220451E-3</v>
      </c>
      <c r="AY98" s="2">
        <f t="shared" ca="1" si="152"/>
        <v>360.25</v>
      </c>
      <c r="AZ98" s="2">
        <f t="shared" ca="1" si="153"/>
        <v>360.25</v>
      </c>
      <c r="BA98" s="2">
        <f t="shared" ca="1" si="154"/>
        <v>360.25</v>
      </c>
      <c r="BB98" s="19" t="str">
        <f t="shared" ca="1" si="155"/>
        <v>ok</v>
      </c>
      <c r="BC98" s="2">
        <f t="shared" ca="1" si="156"/>
        <v>6.4922701017700035E-4</v>
      </c>
      <c r="BD98" s="2">
        <f t="shared" ca="1" si="157"/>
        <v>2.9644809785054349E-3</v>
      </c>
      <c r="BE98" s="16">
        <f t="shared" ca="1" si="158"/>
        <v>-2.8273030209220451E-3</v>
      </c>
      <c r="BF98" s="16">
        <f t="shared" ca="1" si="53"/>
        <v>3.0347393928744372E-3</v>
      </c>
      <c r="BG98" s="18">
        <f t="shared" ca="1" si="159"/>
        <v>4.1476843605533472E-3</v>
      </c>
      <c r="BH98" s="2">
        <f t="shared" ca="1" si="160"/>
        <v>0.10387632162832006</v>
      </c>
      <c r="BI98" s="2">
        <f t="shared" ca="1" si="161"/>
        <v>0.47431695656086958</v>
      </c>
      <c r="BJ98" s="16">
        <f t="shared" ca="1" si="162"/>
        <v>-0.45236848334752722</v>
      </c>
      <c r="BK98" s="18">
        <f t="shared" ca="1" si="56"/>
        <v>0.48555830285990997</v>
      </c>
      <c r="BL98" s="18">
        <f t="shared" ca="1" si="163"/>
        <v>0.66362949768853552</v>
      </c>
    </row>
    <row r="99" spans="3:64" x14ac:dyDescent="0.2">
      <c r="C99" s="14"/>
      <c r="D99">
        <f t="shared" si="114"/>
        <v>22.5</v>
      </c>
      <c r="E99">
        <f t="shared" si="115"/>
        <v>-120</v>
      </c>
      <c r="F99" s="15">
        <f t="shared" ca="1" si="164"/>
        <v>0.12631736880718936</v>
      </c>
      <c r="G99" s="2">
        <f t="shared" ca="1" si="164"/>
        <v>0.42163744313929719</v>
      </c>
      <c r="H99" s="16">
        <f t="shared" ca="1" si="164"/>
        <v>5.419380754984382E-3</v>
      </c>
      <c r="I99" s="2">
        <f t="shared" si="60"/>
        <v>0</v>
      </c>
      <c r="J99" s="2">
        <f t="shared" si="61"/>
        <v>184.81899999999999</v>
      </c>
      <c r="K99" s="16">
        <f t="shared" ca="1" si="116"/>
        <v>190.6816478280675</v>
      </c>
      <c r="L99" s="2">
        <f t="shared" si="63"/>
        <v>160.05794910203616</v>
      </c>
      <c r="M99" s="2">
        <f t="shared" si="64"/>
        <v>-92.40949999999998</v>
      </c>
      <c r="N99" s="16">
        <f t="shared" ca="1" si="117"/>
        <v>331.81076872172008</v>
      </c>
      <c r="O99" s="2">
        <f t="shared" si="66"/>
        <v>-160.05794910203616</v>
      </c>
      <c r="P99" s="2">
        <f t="shared" si="67"/>
        <v>-92.40949999999998</v>
      </c>
      <c r="Q99" s="16">
        <f t="shared" ca="1" si="118"/>
        <v>309.34033520512725</v>
      </c>
      <c r="R99" s="2">
        <f t="shared" si="119"/>
        <v>160.05794910203616</v>
      </c>
      <c r="S99" s="2">
        <f t="shared" si="120"/>
        <v>-277.22849999999994</v>
      </c>
      <c r="T99" s="16">
        <f t="shared" ca="1" si="121"/>
        <v>141.12912089365258</v>
      </c>
      <c r="U99" s="2">
        <f t="shared" ca="1" si="122"/>
        <v>0.45751086417414893</v>
      </c>
      <c r="V99" s="2">
        <f t="shared" ca="1" si="123"/>
        <v>-0.79243206176436942</v>
      </c>
      <c r="W99" s="16">
        <f t="shared" ca="1" si="124"/>
        <v>0.4034045570522154</v>
      </c>
      <c r="X99" s="2">
        <f t="shared" si="125"/>
        <v>-160.05794910203616</v>
      </c>
      <c r="Y99" s="2">
        <f t="shared" si="126"/>
        <v>-277.22849999999994</v>
      </c>
      <c r="Z99" s="16">
        <f t="shared" ca="1" si="127"/>
        <v>118.65868737705975</v>
      </c>
      <c r="AA99" s="18">
        <f t="shared" ca="1" si="128"/>
        <v>194.32395644496904</v>
      </c>
      <c r="AB99" s="2">
        <f t="shared" ca="1" si="129"/>
        <v>-248.96327034491361</v>
      </c>
      <c r="AC99" s="2">
        <f t="shared" ca="1" si="130"/>
        <v>-123.23996654410359</v>
      </c>
      <c r="AD99" s="16">
        <f t="shared" ca="1" si="131"/>
        <v>40.267517802743015</v>
      </c>
      <c r="AE99" s="2">
        <f t="shared" ca="1" si="132"/>
        <v>-0.88693841910837434</v>
      </c>
      <c r="AF99" s="2">
        <f t="shared" ca="1" si="133"/>
        <v>-0.43904573130873215</v>
      </c>
      <c r="AG99" s="16">
        <f t="shared" ca="1" si="134"/>
        <v>0.14345412691560458</v>
      </c>
      <c r="AH99" s="2">
        <f t="shared" ca="1" si="135"/>
        <v>6.3435399203925005E-2</v>
      </c>
      <c r="AI99" s="2">
        <f t="shared" ca="1" si="136"/>
        <v>-0.42342682166751222</v>
      </c>
      <c r="AJ99" s="16">
        <f t="shared" ca="1" si="137"/>
        <v>-0.90370663205510882</v>
      </c>
      <c r="AK99" s="18">
        <f t="shared" ca="1" si="138"/>
        <v>349.84513294773041</v>
      </c>
      <c r="AL99" s="18">
        <f t="shared" ca="1" si="139"/>
        <v>280.69961226303923</v>
      </c>
      <c r="AM99" s="18">
        <f t="shared" ca="1" si="140"/>
        <v>174.9225664738652</v>
      </c>
      <c r="AN99" s="18">
        <f t="shared" ca="1" si="141"/>
        <v>86.517365670802377</v>
      </c>
      <c r="AO99" s="18">
        <f t="shared" ca="1" si="142"/>
        <v>302.81496606934883</v>
      </c>
      <c r="AP99" s="2">
        <f t="shared" ca="1" si="143"/>
        <v>22.502587275067626</v>
      </c>
      <c r="AQ99" s="2">
        <f t="shared" ca="1" si="144"/>
        <v>-120.00030871794235</v>
      </c>
      <c r="AR99" s="16">
        <f t="shared" ca="1" si="145"/>
        <v>1.5883078235674475E-3</v>
      </c>
      <c r="AS99" s="2">
        <f t="shared" ca="1" si="146"/>
        <v>-15.91578923999667</v>
      </c>
      <c r="AT99" s="2">
        <f t="shared" ca="1" si="147"/>
        <v>136.43964855425753</v>
      </c>
      <c r="AU99" s="16">
        <f t="shared" ca="1" si="148"/>
        <v>547.31337455265009</v>
      </c>
      <c r="AV99" s="2">
        <f t="shared" ca="1" si="149"/>
        <v>22.502587275067626</v>
      </c>
      <c r="AW99" s="2">
        <f t="shared" ca="1" si="150"/>
        <v>-120.00030871794235</v>
      </c>
      <c r="AX99" s="16">
        <f t="shared" ca="1" si="151"/>
        <v>1.5883078235674475E-3</v>
      </c>
      <c r="AY99" s="2">
        <f t="shared" ca="1" si="152"/>
        <v>360.25000000000006</v>
      </c>
      <c r="AZ99" s="2">
        <f t="shared" ca="1" si="153"/>
        <v>360.25000000000006</v>
      </c>
      <c r="BA99" s="2">
        <f t="shared" ca="1" si="154"/>
        <v>360.25000000000006</v>
      </c>
      <c r="BB99" s="19" t="str">
        <f t="shared" ca="1" si="155"/>
        <v>ok</v>
      </c>
      <c r="BC99" s="2">
        <f t="shared" ca="1" si="156"/>
        <v>2.5872750676256828E-3</v>
      </c>
      <c r="BD99" s="2">
        <f t="shared" ca="1" si="157"/>
        <v>-3.0871794234599292E-4</v>
      </c>
      <c r="BE99" s="16">
        <f t="shared" ca="1" si="158"/>
        <v>1.5883078235674475E-3</v>
      </c>
      <c r="BF99" s="16">
        <f t="shared" ca="1" si="53"/>
        <v>2.605628339476646E-3</v>
      </c>
      <c r="BG99" s="18">
        <f t="shared" ca="1" si="159"/>
        <v>3.0515603854240517E-3</v>
      </c>
      <c r="BH99" s="2">
        <f t="shared" ca="1" si="160"/>
        <v>0.41396401082010925</v>
      </c>
      <c r="BI99" s="2">
        <f t="shared" ca="1" si="161"/>
        <v>-4.9394870775358868E-2</v>
      </c>
      <c r="BJ99" s="16">
        <f t="shared" ca="1" si="162"/>
        <v>0.2541292517707916</v>
      </c>
      <c r="BK99" s="18">
        <f t="shared" ca="1" si="56"/>
        <v>0.41690053431626339</v>
      </c>
      <c r="BL99" s="18">
        <f t="shared" ca="1" si="163"/>
        <v>0.48824966166784828</v>
      </c>
    </row>
    <row r="100" spans="3:64" x14ac:dyDescent="0.2">
      <c r="C100" s="14"/>
      <c r="D100">
        <f t="shared" si="114"/>
        <v>30</v>
      </c>
      <c r="E100">
        <f t="shared" si="115"/>
        <v>-120</v>
      </c>
      <c r="F100" s="15">
        <f t="shared" ca="1" si="164"/>
        <v>0.21499938555351006</v>
      </c>
      <c r="G100" s="2">
        <f t="shared" ca="1" si="164"/>
        <v>-9.7591792068778216E-2</v>
      </c>
      <c r="H100" s="16">
        <f t="shared" ca="1" si="164"/>
        <v>-0.33808915879277635</v>
      </c>
      <c r="I100" s="2">
        <f t="shared" si="60"/>
        <v>0</v>
      </c>
      <c r="J100" s="2">
        <f t="shared" si="61"/>
        <v>184.81899999999999</v>
      </c>
      <c r="K100" s="16">
        <f t="shared" ca="1" si="116"/>
        <v>189.64690720336273</v>
      </c>
      <c r="L100" s="2">
        <f t="shared" si="63"/>
        <v>160.05794910203616</v>
      </c>
      <c r="M100" s="2">
        <f t="shared" si="64"/>
        <v>-92.40949999999998</v>
      </c>
      <c r="N100" s="16">
        <f t="shared" ca="1" si="117"/>
        <v>334.81838097792274</v>
      </c>
      <c r="O100" s="2">
        <f t="shared" si="66"/>
        <v>-160.05794910203616</v>
      </c>
      <c r="P100" s="2">
        <f t="shared" si="67"/>
        <v>-92.40949999999998</v>
      </c>
      <c r="Q100" s="16">
        <f t="shared" ca="1" si="118"/>
        <v>304.78765513204212</v>
      </c>
      <c r="R100" s="2">
        <f t="shared" si="119"/>
        <v>160.05794910203616</v>
      </c>
      <c r="S100" s="2">
        <f t="shared" si="120"/>
        <v>-277.22849999999994</v>
      </c>
      <c r="T100" s="16">
        <f t="shared" ca="1" si="121"/>
        <v>145.17147377456001</v>
      </c>
      <c r="U100" s="2">
        <f t="shared" ca="1" si="122"/>
        <v>0.45536298677943177</v>
      </c>
      <c r="V100" s="2">
        <f t="shared" ca="1" si="123"/>
        <v>-0.78871182898829062</v>
      </c>
      <c r="W100" s="16">
        <f t="shared" ca="1" si="124"/>
        <v>0.41301113917818305</v>
      </c>
      <c r="X100" s="2">
        <f t="shared" si="125"/>
        <v>-160.05794910203616</v>
      </c>
      <c r="Y100" s="2">
        <f t="shared" si="126"/>
        <v>-277.22849999999994</v>
      </c>
      <c r="Z100" s="16">
        <f t="shared" ca="1" si="127"/>
        <v>115.14074792867939</v>
      </c>
      <c r="AA100" s="18">
        <f t="shared" ca="1" si="128"/>
        <v>193.32334298963872</v>
      </c>
      <c r="AB100" s="2">
        <f t="shared" ca="1" si="129"/>
        <v>-248.09024397998257</v>
      </c>
      <c r="AC100" s="2">
        <f t="shared" ca="1" si="130"/>
        <v>-124.75209256451134</v>
      </c>
      <c r="AD100" s="16">
        <f t="shared" ca="1" si="131"/>
        <v>35.296053810794092</v>
      </c>
      <c r="AE100" s="2">
        <f t="shared" ca="1" si="132"/>
        <v>-0.88627590582524385</v>
      </c>
      <c r="AF100" s="2">
        <f t="shared" ca="1" si="133"/>
        <v>-0.44566352980058338</v>
      </c>
      <c r="AG100" s="16">
        <f t="shared" ca="1" si="134"/>
        <v>0.12609138336669987</v>
      </c>
      <c r="AH100" s="2">
        <f t="shared" ca="1" si="135"/>
        <v>8.4614236538295501E-2</v>
      </c>
      <c r="AI100" s="2">
        <f t="shared" ca="1" si="136"/>
        <v>-0.42345917042807085</v>
      </c>
      <c r="AJ100" s="16">
        <f t="shared" ca="1" si="137"/>
        <v>-0.90195496670034014</v>
      </c>
      <c r="AK100" s="18">
        <f t="shared" ca="1" si="138"/>
        <v>351.49529880338048</v>
      </c>
      <c r="AL100" s="18">
        <f t="shared" ca="1" si="139"/>
        <v>279.92439188446252</v>
      </c>
      <c r="AM100" s="18">
        <f t="shared" ca="1" si="140"/>
        <v>175.74764940169024</v>
      </c>
      <c r="AN100" s="18">
        <f t="shared" ca="1" si="141"/>
        <v>85.343284279572302</v>
      </c>
      <c r="AO100" s="18">
        <f t="shared" ca="1" si="142"/>
        <v>302.67036534513363</v>
      </c>
      <c r="AP100" s="2">
        <f t="shared" ca="1" si="143"/>
        <v>30.001499856484298</v>
      </c>
      <c r="AQ100" s="2">
        <f t="shared" ca="1" si="144"/>
        <v>-119.99818113902022</v>
      </c>
      <c r="AR100" s="16">
        <f t="shared" ca="1" si="145"/>
        <v>-1.3424295382833407E-3</v>
      </c>
      <c r="AS100" s="2">
        <f t="shared" ca="1" si="146"/>
        <v>-21.218943916406612</v>
      </c>
      <c r="AT100" s="2">
        <f t="shared" ca="1" si="147"/>
        <v>136.33890250540259</v>
      </c>
      <c r="AU100" s="16">
        <f t="shared" ca="1" si="148"/>
        <v>545.98873616256128</v>
      </c>
      <c r="AV100" s="2">
        <f t="shared" ca="1" si="149"/>
        <v>30.001499856484298</v>
      </c>
      <c r="AW100" s="2">
        <f t="shared" ca="1" si="150"/>
        <v>-119.99818113902022</v>
      </c>
      <c r="AX100" s="16">
        <f t="shared" ca="1" si="151"/>
        <v>-1.3424295382833407E-3</v>
      </c>
      <c r="AY100" s="2">
        <f t="shared" ca="1" si="152"/>
        <v>360.25</v>
      </c>
      <c r="AZ100" s="2">
        <f t="shared" ca="1" si="153"/>
        <v>360.25000000000006</v>
      </c>
      <c r="BA100" s="2">
        <f t="shared" ca="1" si="154"/>
        <v>360.25000000000006</v>
      </c>
      <c r="BB100" s="19" t="str">
        <f t="shared" ca="1" si="155"/>
        <v>ok</v>
      </c>
      <c r="BC100" s="2">
        <f t="shared" ca="1" si="156"/>
        <v>1.4998564842976236E-3</v>
      </c>
      <c r="BD100" s="2">
        <f t="shared" ca="1" si="157"/>
        <v>1.818860979781789E-3</v>
      </c>
      <c r="BE100" s="16">
        <f t="shared" ca="1" si="158"/>
        <v>-1.3424295382833407E-3</v>
      </c>
      <c r="BF100" s="16">
        <f t="shared" ca="1" si="53"/>
        <v>2.357503920943165E-3</v>
      </c>
      <c r="BG100" s="18">
        <f t="shared" ca="1" si="159"/>
        <v>2.712921267290671E-3</v>
      </c>
      <c r="BH100" s="2">
        <f t="shared" ca="1" si="160"/>
        <v>0.23997703748761978</v>
      </c>
      <c r="BI100" s="2">
        <f t="shared" ca="1" si="161"/>
        <v>0.29101775676508623</v>
      </c>
      <c r="BJ100" s="16">
        <f t="shared" ca="1" si="162"/>
        <v>-0.21478872612533451</v>
      </c>
      <c r="BK100" s="18">
        <f t="shared" ca="1" si="56"/>
        <v>0.37720062735090643</v>
      </c>
      <c r="BL100" s="18">
        <f t="shared" ca="1" si="163"/>
        <v>0.43406740276650735</v>
      </c>
    </row>
    <row r="101" spans="3:64" x14ac:dyDescent="0.2">
      <c r="C101" s="14"/>
      <c r="D101">
        <f t="shared" si="114"/>
        <v>37.5</v>
      </c>
      <c r="E101">
        <f t="shared" si="115"/>
        <v>-120</v>
      </c>
      <c r="F101" s="15">
        <f t="shared" ca="1" si="164"/>
        <v>-0.31687122051448413</v>
      </c>
      <c r="G101" s="2">
        <f t="shared" ca="1" si="164"/>
        <v>0.15657706597957011</v>
      </c>
      <c r="H101" s="16">
        <f t="shared" ca="1" si="164"/>
        <v>-0.23452898315189052</v>
      </c>
      <c r="I101" s="2">
        <f t="shared" si="60"/>
        <v>0</v>
      </c>
      <c r="J101" s="2">
        <f t="shared" si="61"/>
        <v>184.81899999999999</v>
      </c>
      <c r="K101" s="16">
        <f t="shared" ca="1" si="116"/>
        <v>188.30412603843757</v>
      </c>
      <c r="L101" s="2">
        <f t="shared" si="63"/>
        <v>160.05794910203616</v>
      </c>
      <c r="M101" s="2">
        <f t="shared" si="64"/>
        <v>-92.40949999999998</v>
      </c>
      <c r="N101" s="16">
        <f t="shared" ca="1" si="117"/>
        <v>337.63743386831317</v>
      </c>
      <c r="O101" s="2">
        <f t="shared" si="66"/>
        <v>-160.05794910203616</v>
      </c>
      <c r="P101" s="2">
        <f t="shared" si="67"/>
        <v>-92.40949999999998</v>
      </c>
      <c r="Q101" s="16">
        <f t="shared" ca="1" si="118"/>
        <v>299.98133962834561</v>
      </c>
      <c r="R101" s="2">
        <f t="shared" si="119"/>
        <v>160.05794910203616</v>
      </c>
      <c r="S101" s="2">
        <f t="shared" si="120"/>
        <v>-277.22849999999994</v>
      </c>
      <c r="T101" s="16">
        <f t="shared" ca="1" si="121"/>
        <v>149.33330782987559</v>
      </c>
      <c r="U101" s="2">
        <f t="shared" ca="1" si="122"/>
        <v>0.45312091737052401</v>
      </c>
      <c r="V101" s="2">
        <f t="shared" ca="1" si="123"/>
        <v>-0.78482845085796649</v>
      </c>
      <c r="W101" s="16">
        <f t="shared" ca="1" si="124"/>
        <v>0.42275966809190663</v>
      </c>
      <c r="X101" s="2">
        <f t="shared" si="125"/>
        <v>-160.05794910203616</v>
      </c>
      <c r="Y101" s="2">
        <f t="shared" si="126"/>
        <v>-277.22849999999994</v>
      </c>
      <c r="Z101" s="16">
        <f t="shared" ca="1" si="127"/>
        <v>111.67721358990804</v>
      </c>
      <c r="AA101" s="18">
        <f t="shared" ca="1" si="128"/>
        <v>192.26383120981694</v>
      </c>
      <c r="AB101" s="2">
        <f t="shared" ca="1" si="129"/>
        <v>-247.17671267700001</v>
      </c>
      <c r="AC101" s="2">
        <f t="shared" ca="1" si="130"/>
        <v>-126.33437519558177</v>
      </c>
      <c r="AD101" s="16">
        <f t="shared" ca="1" si="131"/>
        <v>30.395820121567468</v>
      </c>
      <c r="AE101" s="2">
        <f t="shared" ca="1" si="132"/>
        <v>-0.88514464213400867</v>
      </c>
      <c r="AF101" s="2">
        <f t="shared" ca="1" si="133"/>
        <v>-0.45240586829813495</v>
      </c>
      <c r="AG101" s="16">
        <f t="shared" ca="1" si="134"/>
        <v>0.10884802630671947</v>
      </c>
      <c r="AH101" s="2">
        <f t="shared" ca="1" si="135"/>
        <v>0.10583192685930053</v>
      </c>
      <c r="AI101" s="2">
        <f t="shared" ca="1" si="136"/>
        <v>-0.4235247726559746</v>
      </c>
      <c r="AJ101" s="16">
        <f t="shared" ca="1" si="137"/>
        <v>-0.89968126033832252</v>
      </c>
      <c r="AK101" s="18">
        <f t="shared" ca="1" si="138"/>
        <v>353.23451857146176</v>
      </c>
      <c r="AL101" s="18">
        <f t="shared" ca="1" si="139"/>
        <v>279.25008062081014</v>
      </c>
      <c r="AM101" s="18">
        <f t="shared" ca="1" si="140"/>
        <v>176.61725928573088</v>
      </c>
      <c r="AN101" s="18">
        <f t="shared" ca="1" si="141"/>
        <v>84.21083775077804</v>
      </c>
      <c r="AO101" s="18">
        <f t="shared" ca="1" si="142"/>
        <v>302.48130690624345</v>
      </c>
      <c r="AP101" s="2">
        <f t="shared" ca="1" si="143"/>
        <v>37.502382255107769</v>
      </c>
      <c r="AQ101" s="2">
        <f t="shared" ca="1" si="144"/>
        <v>-120.00105391290293</v>
      </c>
      <c r="AR101" s="16">
        <f t="shared" ca="1" si="145"/>
        <v>2.0000999091962512E-4</v>
      </c>
      <c r="AS101" s="2">
        <f t="shared" ca="1" si="146"/>
        <v>-26.521976842506611</v>
      </c>
      <c r="AT101" s="2">
        <f t="shared" ca="1" si="147"/>
        <v>136.21559956739475</v>
      </c>
      <c r="AU101" s="16">
        <f t="shared" ca="1" si="148"/>
        <v>544.27372686237504</v>
      </c>
      <c r="AV101" s="2">
        <f t="shared" ca="1" si="149"/>
        <v>37.502382255107769</v>
      </c>
      <c r="AW101" s="2">
        <f t="shared" ca="1" si="150"/>
        <v>-120.00105391290293</v>
      </c>
      <c r="AX101" s="16">
        <f t="shared" ca="1" si="151"/>
        <v>2.0000999091962512E-4</v>
      </c>
      <c r="AY101" s="2">
        <f t="shared" ca="1" si="152"/>
        <v>360.25</v>
      </c>
      <c r="AZ101" s="2">
        <f t="shared" ca="1" si="153"/>
        <v>360.24999999999994</v>
      </c>
      <c r="BA101" s="2">
        <f t="shared" ca="1" si="154"/>
        <v>360.24999999999994</v>
      </c>
      <c r="BB101" s="19" t="str">
        <f t="shared" ca="1" si="155"/>
        <v>ok</v>
      </c>
      <c r="BC101" s="2">
        <f t="shared" ca="1" si="156"/>
        <v>2.3822551077685716E-3</v>
      </c>
      <c r="BD101" s="2">
        <f t="shared" ca="1" si="157"/>
        <v>-1.0539129029325522E-3</v>
      </c>
      <c r="BE101" s="16">
        <f t="shared" ca="1" si="158"/>
        <v>2.0000999091962512E-4</v>
      </c>
      <c r="BF101" s="16">
        <f t="shared" ca="1" si="53"/>
        <v>2.6049705958910876E-3</v>
      </c>
      <c r="BG101" s="18">
        <f t="shared" ca="1" si="159"/>
        <v>2.6126377096575859E-3</v>
      </c>
      <c r="BH101" s="2">
        <f t="shared" ca="1" si="160"/>
        <v>0.38116081724297146</v>
      </c>
      <c r="BI101" s="2">
        <f t="shared" ca="1" si="161"/>
        <v>-0.16862606446920836</v>
      </c>
      <c r="BJ101" s="16">
        <f t="shared" ca="1" si="162"/>
        <v>3.200159854714002E-2</v>
      </c>
      <c r="BK101" s="18">
        <f t="shared" ca="1" si="56"/>
        <v>0.41679529534257403</v>
      </c>
      <c r="BL101" s="18">
        <f t="shared" ca="1" si="163"/>
        <v>0.41802203354521372</v>
      </c>
    </row>
    <row r="102" spans="3:64" x14ac:dyDescent="0.2">
      <c r="C102" s="14"/>
      <c r="D102">
        <f t="shared" si="114"/>
        <v>45</v>
      </c>
      <c r="E102">
        <f t="shared" si="115"/>
        <v>-120</v>
      </c>
      <c r="F102" s="15">
        <f t="shared" ca="1" si="164"/>
        <v>1.6474013314647484E-2</v>
      </c>
      <c r="G102" s="2">
        <f t="shared" ca="1" si="164"/>
        <v>0.12745740860642607</v>
      </c>
      <c r="H102" s="16">
        <f t="shared" ca="1" si="164"/>
        <v>-0.11002402912310372</v>
      </c>
      <c r="I102" s="2">
        <f t="shared" si="60"/>
        <v>0</v>
      </c>
      <c r="J102" s="2">
        <f t="shared" si="61"/>
        <v>184.81899999999999</v>
      </c>
      <c r="K102" s="16">
        <f t="shared" ca="1" si="116"/>
        <v>186.65604243143596</v>
      </c>
      <c r="L102" s="2">
        <f t="shared" si="63"/>
        <v>160.05794910203616</v>
      </c>
      <c r="M102" s="2">
        <f t="shared" si="64"/>
        <v>-92.40949999999998</v>
      </c>
      <c r="N102" s="16">
        <f t="shared" ca="1" si="117"/>
        <v>340.26612713512009</v>
      </c>
      <c r="O102" s="2">
        <f t="shared" si="66"/>
        <v>-160.05794910203616</v>
      </c>
      <c r="P102" s="2">
        <f t="shared" si="67"/>
        <v>-92.40949999999998</v>
      </c>
      <c r="Q102" s="16">
        <f t="shared" ca="1" si="118"/>
        <v>294.90618632839568</v>
      </c>
      <c r="R102" s="2">
        <f t="shared" si="119"/>
        <v>160.05794910203616</v>
      </c>
      <c r="S102" s="2">
        <f t="shared" si="120"/>
        <v>-277.22849999999994</v>
      </c>
      <c r="T102" s="16">
        <f t="shared" ca="1" si="121"/>
        <v>153.61008470368412</v>
      </c>
      <c r="U102" s="2">
        <f t="shared" ca="1" si="122"/>
        <v>0.45078654720036754</v>
      </c>
      <c r="V102" s="2">
        <f t="shared" ca="1" si="123"/>
        <v>-0.78078520311958222</v>
      </c>
      <c r="W102" s="16">
        <f t="shared" ca="1" si="124"/>
        <v>0.43262680852286928</v>
      </c>
      <c r="X102" s="2">
        <f t="shared" si="125"/>
        <v>-160.05794910203616</v>
      </c>
      <c r="Y102" s="2">
        <f t="shared" si="126"/>
        <v>-277.22849999999994</v>
      </c>
      <c r="Z102" s="16">
        <f t="shared" ca="1" si="127"/>
        <v>108.25014389695971</v>
      </c>
      <c r="AA102" s="18">
        <f t="shared" ca="1" si="128"/>
        <v>191.13585473164105</v>
      </c>
      <c r="AB102" s="2">
        <f t="shared" ca="1" si="129"/>
        <v>-246.21942110270368</v>
      </c>
      <c r="AC102" s="2">
        <f t="shared" ca="1" si="130"/>
        <v>-127.99245283992062</v>
      </c>
      <c r="AD102" s="16">
        <f t="shared" ca="1" si="131"/>
        <v>25.559649070119079</v>
      </c>
      <c r="AE102" s="2">
        <f t="shared" ca="1" si="132"/>
        <v>-0.88353830524431654</v>
      </c>
      <c r="AF102" s="2">
        <f t="shared" ca="1" si="133"/>
        <v>-0.45929047497465986</v>
      </c>
      <c r="AG102" s="16">
        <f t="shared" ca="1" si="134"/>
        <v>9.1718715448659227E-2</v>
      </c>
      <c r="AH102" s="2">
        <f t="shared" ca="1" si="135"/>
        <v>0.1270887565017913</v>
      </c>
      <c r="AI102" s="2">
        <f t="shared" ca="1" si="136"/>
        <v>-0.42358792025630748</v>
      </c>
      <c r="AJ102" s="16">
        <f t="shared" ca="1" si="137"/>
        <v>-0.89689560249995881</v>
      </c>
      <c r="AK102" s="18">
        <f t="shared" ca="1" si="138"/>
        <v>355.06372161299862</v>
      </c>
      <c r="AL102" s="18">
        <f t="shared" ca="1" si="139"/>
        <v>278.67430267736825</v>
      </c>
      <c r="AM102" s="18">
        <f t="shared" ca="1" si="140"/>
        <v>177.53186080649931</v>
      </c>
      <c r="AN102" s="18">
        <f t="shared" ca="1" si="141"/>
        <v>83.120103965324859</v>
      </c>
      <c r="AO102" s="18">
        <f t="shared" ca="1" si="142"/>
        <v>302.24749662383533</v>
      </c>
      <c r="AP102" s="2">
        <f t="shared" ca="1" si="143"/>
        <v>45.001437263466158</v>
      </c>
      <c r="AQ102" s="2">
        <f t="shared" ca="1" si="144"/>
        <v>-119.99991052774286</v>
      </c>
      <c r="AR102" s="16">
        <f t="shared" ca="1" si="145"/>
        <v>3.033583975025067E-4</v>
      </c>
      <c r="AS102" s="2">
        <f t="shared" ca="1" si="146"/>
        <v>-31.823079739939033</v>
      </c>
      <c r="AT102" s="2">
        <f t="shared" ca="1" si="147"/>
        <v>136.05686646738857</v>
      </c>
      <c r="AU102" s="16">
        <f t="shared" ca="1" si="148"/>
        <v>542.16920453547573</v>
      </c>
      <c r="AV102" s="2">
        <f t="shared" ca="1" si="149"/>
        <v>45.001437263466158</v>
      </c>
      <c r="AW102" s="2">
        <f t="shared" ca="1" si="150"/>
        <v>-119.99991052774286</v>
      </c>
      <c r="AX102" s="16">
        <f t="shared" ca="1" si="151"/>
        <v>3.033583975025067E-4</v>
      </c>
      <c r="AY102" s="2">
        <f t="shared" ca="1" si="152"/>
        <v>360.25</v>
      </c>
      <c r="AZ102" s="2">
        <f t="shared" ca="1" si="153"/>
        <v>360.25</v>
      </c>
      <c r="BA102" s="2">
        <f t="shared" ca="1" si="154"/>
        <v>360.25</v>
      </c>
      <c r="BB102" s="19" t="str">
        <f t="shared" ca="1" si="155"/>
        <v>ok</v>
      </c>
      <c r="BC102" s="2">
        <f t="shared" ca="1" si="156"/>
        <v>1.4372634661583561E-3</v>
      </c>
      <c r="BD102" s="2">
        <f t="shared" ca="1" si="157"/>
        <v>8.9472257144507239E-5</v>
      </c>
      <c r="BE102" s="16">
        <f t="shared" ca="1" si="158"/>
        <v>3.033583975025067E-4</v>
      </c>
      <c r="BF102" s="16">
        <f t="shared" ca="1" si="53"/>
        <v>1.4400456784255369E-3</v>
      </c>
      <c r="BG102" s="18">
        <f t="shared" ca="1" si="159"/>
        <v>1.4716514102488245E-3</v>
      </c>
      <c r="BH102" s="2">
        <f t="shared" ca="1" si="160"/>
        <v>0.22996215458533698</v>
      </c>
      <c r="BI102" s="2">
        <f t="shared" ca="1" si="161"/>
        <v>1.4315561143121158E-2</v>
      </c>
      <c r="BJ102" s="16">
        <f t="shared" ca="1" si="162"/>
        <v>4.8537343600401073E-2</v>
      </c>
      <c r="BK102" s="18">
        <f t="shared" ca="1" si="56"/>
        <v>0.23040730854808592</v>
      </c>
      <c r="BL102" s="18">
        <f t="shared" ca="1" si="163"/>
        <v>0.23546422563981192</v>
      </c>
    </row>
    <row r="103" spans="3:64" x14ac:dyDescent="0.2">
      <c r="C103" s="14"/>
      <c r="D103">
        <f t="shared" si="114"/>
        <v>52.5</v>
      </c>
      <c r="E103">
        <f t="shared" si="115"/>
        <v>-120</v>
      </c>
      <c r="F103" s="15">
        <f t="shared" ca="1" si="164"/>
        <v>0.15094201930549722</v>
      </c>
      <c r="G103" s="2">
        <f t="shared" ca="1" si="164"/>
        <v>0.10769686000517287</v>
      </c>
      <c r="H103" s="16">
        <f t="shared" ca="1" si="164"/>
        <v>-0.45368347972579137</v>
      </c>
      <c r="I103" s="2">
        <f t="shared" si="60"/>
        <v>0</v>
      </c>
      <c r="J103" s="2">
        <f t="shared" si="61"/>
        <v>184.81899999999999</v>
      </c>
      <c r="K103" s="16">
        <f t="shared" ca="1" si="116"/>
        <v>184.68767745100709</v>
      </c>
      <c r="L103" s="2">
        <f t="shared" si="63"/>
        <v>160.05794910203616</v>
      </c>
      <c r="M103" s="2">
        <f t="shared" si="64"/>
        <v>-92.40949999999998</v>
      </c>
      <c r="N103" s="16">
        <f t="shared" ca="1" si="117"/>
        <v>342.71062976656367</v>
      </c>
      <c r="O103" s="2">
        <f t="shared" si="66"/>
        <v>-160.05794910203616</v>
      </c>
      <c r="P103" s="2">
        <f t="shared" si="67"/>
        <v>-92.40949999999998</v>
      </c>
      <c r="Q103" s="16">
        <f t="shared" ca="1" si="118"/>
        <v>289.54499314095506</v>
      </c>
      <c r="R103" s="2">
        <f t="shared" si="119"/>
        <v>160.05794910203616</v>
      </c>
      <c r="S103" s="2">
        <f t="shared" si="120"/>
        <v>-277.22849999999994</v>
      </c>
      <c r="T103" s="16">
        <f t="shared" ca="1" si="121"/>
        <v>158.02295231555658</v>
      </c>
      <c r="U103" s="2">
        <f t="shared" ca="1" si="122"/>
        <v>0.44834785289620377</v>
      </c>
      <c r="V103" s="2">
        <f t="shared" ca="1" si="123"/>
        <v>-0.7765612606806418</v>
      </c>
      <c r="W103" s="16">
        <f t="shared" ca="1" si="124"/>
        <v>0.44264750221079574</v>
      </c>
      <c r="X103" s="2">
        <f t="shared" si="125"/>
        <v>-160.05794910203616</v>
      </c>
      <c r="Y103" s="2">
        <f t="shared" si="126"/>
        <v>-277.22849999999994</v>
      </c>
      <c r="Z103" s="16">
        <f t="shared" ca="1" si="127"/>
        <v>104.85731568994797</v>
      </c>
      <c r="AA103" s="18">
        <f t="shared" ca="1" si="128"/>
        <v>189.93810451641983</v>
      </c>
      <c r="AB103" s="2">
        <f t="shared" ca="1" si="129"/>
        <v>-245.21629044514773</v>
      </c>
      <c r="AC103" s="2">
        <f t="shared" ca="1" si="130"/>
        <v>-129.72992610543744</v>
      </c>
      <c r="AD103" s="16">
        <f t="shared" ca="1" si="131"/>
        <v>20.781688151101676</v>
      </c>
      <c r="AE103" s="2">
        <f t="shared" ca="1" si="132"/>
        <v>-0.88145297307589843</v>
      </c>
      <c r="AF103" s="2">
        <f t="shared" ca="1" si="133"/>
        <v>-0.46632639640282586</v>
      </c>
      <c r="AG103" s="16">
        <f t="shared" ca="1" si="134"/>
        <v>7.4701728719048149E-2</v>
      </c>
      <c r="AH103" s="2">
        <f t="shared" ca="1" si="135"/>
        <v>0.14840774595358491</v>
      </c>
      <c r="AI103" s="2">
        <f t="shared" ca="1" si="136"/>
        <v>-0.42366531652714612</v>
      </c>
      <c r="AJ103" s="16">
        <f t="shared" ca="1" si="137"/>
        <v>-0.89357867057855045</v>
      </c>
      <c r="AK103" s="18">
        <f t="shared" ca="1" si="138"/>
        <v>356.99501640992781</v>
      </c>
      <c r="AL103" s="18">
        <f t="shared" ca="1" si="139"/>
        <v>278.19554523645945</v>
      </c>
      <c r="AM103" s="18">
        <f t="shared" ca="1" si="140"/>
        <v>178.49750820496391</v>
      </c>
      <c r="AN103" s="18">
        <f t="shared" ca="1" si="141"/>
        <v>82.068690494629706</v>
      </c>
      <c r="AO103" s="18">
        <f t="shared" ca="1" si="142"/>
        <v>301.96594527382643</v>
      </c>
      <c r="AP103" s="2">
        <f t="shared" ca="1" si="143"/>
        <v>52.503368610913157</v>
      </c>
      <c r="AQ103" s="2">
        <f t="shared" ca="1" si="144"/>
        <v>-119.99854448071406</v>
      </c>
      <c r="AR103" s="16">
        <f t="shared" ca="1" si="145"/>
        <v>-5.0127533842214689E-4</v>
      </c>
      <c r="AS103" s="2">
        <f t="shared" ca="1" si="146"/>
        <v>-37.124801974751165</v>
      </c>
      <c r="AT103" s="2">
        <f t="shared" ca="1" si="147"/>
        <v>135.86645108899506</v>
      </c>
      <c r="AU103" s="16">
        <f t="shared" ca="1" si="148"/>
        <v>539.6601546002239</v>
      </c>
      <c r="AV103" s="2">
        <f t="shared" ca="1" si="149"/>
        <v>52.503368610913157</v>
      </c>
      <c r="AW103" s="2">
        <f t="shared" ca="1" si="150"/>
        <v>-119.99854448071406</v>
      </c>
      <c r="AX103" s="16">
        <f t="shared" ca="1" si="151"/>
        <v>-5.0127533842214689E-4</v>
      </c>
      <c r="AY103" s="2">
        <f t="shared" ca="1" si="152"/>
        <v>360.25000000000006</v>
      </c>
      <c r="AZ103" s="2">
        <f t="shared" ca="1" si="153"/>
        <v>360.25000000000006</v>
      </c>
      <c r="BA103" s="2">
        <f t="shared" ca="1" si="154"/>
        <v>360.25000000000006</v>
      </c>
      <c r="BB103" s="19" t="str">
        <f t="shared" ca="1" si="155"/>
        <v>ok</v>
      </c>
      <c r="BC103" s="2">
        <f t="shared" ca="1" si="156"/>
        <v>3.3686109131565445E-3</v>
      </c>
      <c r="BD103" s="2">
        <f t="shared" ca="1" si="157"/>
        <v>1.4555192859404542E-3</v>
      </c>
      <c r="BE103" s="16">
        <f t="shared" ca="1" si="158"/>
        <v>-5.0127533842214689E-4</v>
      </c>
      <c r="BF103" s="16">
        <f t="shared" ca="1" si="53"/>
        <v>3.6696152217885157E-3</v>
      </c>
      <c r="BG103" s="18">
        <f t="shared" ca="1" si="159"/>
        <v>3.7036944853608292E-3</v>
      </c>
      <c r="BH103" s="2">
        <f t="shared" ca="1" si="160"/>
        <v>0.53897774610504712</v>
      </c>
      <c r="BI103" s="2">
        <f t="shared" ca="1" si="161"/>
        <v>0.23288308575047267</v>
      </c>
      <c r="BJ103" s="16">
        <f t="shared" ca="1" si="162"/>
        <v>-8.0204054147543502E-2</v>
      </c>
      <c r="BK103" s="18">
        <f t="shared" ca="1" si="56"/>
        <v>0.58713843548616251</v>
      </c>
      <c r="BL103" s="18">
        <f t="shared" ca="1" si="163"/>
        <v>0.59259111765773265</v>
      </c>
    </row>
    <row r="104" spans="3:64" x14ac:dyDescent="0.2">
      <c r="C104" s="14"/>
      <c r="D104">
        <f t="shared" si="114"/>
        <v>60</v>
      </c>
      <c r="E104">
        <f t="shared" si="115"/>
        <v>-120</v>
      </c>
      <c r="F104" s="15">
        <f t="shared" ca="1" si="164"/>
        <v>8.9035743237596998E-2</v>
      </c>
      <c r="G104" s="2">
        <f t="shared" ca="1" si="164"/>
        <v>8.7063669010414957E-2</v>
      </c>
      <c r="H104" s="16">
        <f t="shared" ca="1" si="164"/>
        <v>0.31824344533759141</v>
      </c>
      <c r="I104" s="2">
        <f t="shared" si="60"/>
        <v>0</v>
      </c>
      <c r="J104" s="2">
        <f t="shared" si="61"/>
        <v>184.81899999999999</v>
      </c>
      <c r="K104" s="16">
        <f t="shared" ca="1" si="116"/>
        <v>182.38871326818281</v>
      </c>
      <c r="L104" s="2">
        <f t="shared" si="63"/>
        <v>160.05794910203616</v>
      </c>
      <c r="M104" s="2">
        <f t="shared" si="64"/>
        <v>-92.40949999999998</v>
      </c>
      <c r="N104" s="16">
        <f t="shared" ca="1" si="117"/>
        <v>344.97479482650635</v>
      </c>
      <c r="O104" s="2">
        <f t="shared" si="66"/>
        <v>-160.05794910203616</v>
      </c>
      <c r="P104" s="2">
        <f t="shared" si="67"/>
        <v>-92.40949999999998</v>
      </c>
      <c r="Q104" s="16">
        <f t="shared" ca="1" si="118"/>
        <v>283.89162575869159</v>
      </c>
      <c r="R104" s="2">
        <f t="shared" si="119"/>
        <v>160.05794910203616</v>
      </c>
      <c r="S104" s="2">
        <f t="shared" si="120"/>
        <v>-277.22849999999994</v>
      </c>
      <c r="T104" s="16">
        <f t="shared" ca="1" si="121"/>
        <v>162.58608155832354</v>
      </c>
      <c r="U104" s="2">
        <f t="shared" ca="1" si="122"/>
        <v>0.44579644550554448</v>
      </c>
      <c r="V104" s="2">
        <f t="shared" ca="1" si="123"/>
        <v>-0.77214209344921325</v>
      </c>
      <c r="W104" s="16">
        <f t="shared" ca="1" si="124"/>
        <v>0.45283784812942568</v>
      </c>
      <c r="X104" s="2">
        <f t="shared" si="125"/>
        <v>-160.05794910203616</v>
      </c>
      <c r="Y104" s="2">
        <f t="shared" si="126"/>
        <v>-277.22849999999994</v>
      </c>
      <c r="Z104" s="16">
        <f t="shared" ca="1" si="127"/>
        <v>101.50291249050878</v>
      </c>
      <c r="AA104" s="18">
        <f t="shared" ca="1" si="128"/>
        <v>188.6708900402615</v>
      </c>
      <c r="AB104" s="2">
        <f t="shared" ca="1" si="129"/>
        <v>-244.16676125235216</v>
      </c>
      <c r="AC104" s="2">
        <f t="shared" ca="1" si="130"/>
        <v>-131.54776399138612</v>
      </c>
      <c r="AD104" s="16">
        <f t="shared" ca="1" si="131"/>
        <v>16.065592640013264</v>
      </c>
      <c r="AE104" s="2">
        <f t="shared" ca="1" si="132"/>
        <v>-0.87888740672081456</v>
      </c>
      <c r="AF104" s="2">
        <f t="shared" ca="1" si="133"/>
        <v>-0.47351110593968004</v>
      </c>
      <c r="AG104" s="16">
        <f t="shared" ca="1" si="134"/>
        <v>5.7828702729201799E-2</v>
      </c>
      <c r="AH104" s="2">
        <f t="shared" ca="1" si="135"/>
        <v>0.16977177469233112</v>
      </c>
      <c r="AI104" s="2">
        <f t="shared" ca="1" si="136"/>
        <v>-0.42377331213237995</v>
      </c>
      <c r="AJ104" s="16">
        <f t="shared" ca="1" si="137"/>
        <v>-0.88971553006686854</v>
      </c>
      <c r="AK104" s="18">
        <f t="shared" ca="1" si="138"/>
        <v>359.0381904470467</v>
      </c>
      <c r="AL104" s="18">
        <f t="shared" ca="1" si="139"/>
        <v>277.81347119690111</v>
      </c>
      <c r="AM104" s="18">
        <f t="shared" ca="1" si="140"/>
        <v>179.51909522352335</v>
      </c>
      <c r="AN104" s="18">
        <f t="shared" ca="1" si="141"/>
        <v>81.056138823891942</v>
      </c>
      <c r="AO104" s="18">
        <f t="shared" ca="1" si="142"/>
        <v>301.63365082346087</v>
      </c>
      <c r="AP104" s="2">
        <f t="shared" ca="1" si="143"/>
        <v>59.998635108511237</v>
      </c>
      <c r="AQ104" s="2">
        <f t="shared" ca="1" si="144"/>
        <v>-120.00052319774107</v>
      </c>
      <c r="AR104" s="16">
        <f t="shared" ca="1" si="145"/>
        <v>9.8187536809746234E-4</v>
      </c>
      <c r="AS104" s="2">
        <f t="shared" ca="1" si="146"/>
        <v>-42.419125305940511</v>
      </c>
      <c r="AT104" s="2">
        <f t="shared" ca="1" si="147"/>
        <v>135.6480593223385</v>
      </c>
      <c r="AU104" s="16">
        <f t="shared" ca="1" si="148"/>
        <v>536.7372689321686</v>
      </c>
      <c r="AV104" s="2">
        <f t="shared" ca="1" si="149"/>
        <v>59.998635108511237</v>
      </c>
      <c r="AW104" s="2">
        <f t="shared" ca="1" si="150"/>
        <v>-120.00052319774107</v>
      </c>
      <c r="AX104" s="16">
        <f t="shared" ca="1" si="151"/>
        <v>9.8187536809746234E-4</v>
      </c>
      <c r="AY104" s="2">
        <f t="shared" ca="1" si="152"/>
        <v>360.25000000000006</v>
      </c>
      <c r="AZ104" s="2">
        <f t="shared" ca="1" si="153"/>
        <v>360.25</v>
      </c>
      <c r="BA104" s="2">
        <f t="shared" ca="1" si="154"/>
        <v>360.25</v>
      </c>
      <c r="BB104" s="19" t="str">
        <f t="shared" ca="1" si="155"/>
        <v>ok</v>
      </c>
      <c r="BC104" s="2">
        <f t="shared" ca="1" si="156"/>
        <v>-1.3648914887625097E-3</v>
      </c>
      <c r="BD104" s="2">
        <f t="shared" ca="1" si="157"/>
        <v>-5.2319774107445483E-4</v>
      </c>
      <c r="BE104" s="16">
        <f t="shared" ca="1" si="158"/>
        <v>9.8187536809746234E-4</v>
      </c>
      <c r="BF104" s="16">
        <f t="shared" ca="1" si="53"/>
        <v>1.4617334409398153E-3</v>
      </c>
      <c r="BG104" s="18">
        <f t="shared" ca="1" si="159"/>
        <v>1.7608929242967273E-3</v>
      </c>
      <c r="BH104" s="2">
        <f t="shared" ca="1" si="160"/>
        <v>-0.21838263820200154</v>
      </c>
      <c r="BI104" s="2">
        <f t="shared" ca="1" si="161"/>
        <v>-8.3711638571912772E-2</v>
      </c>
      <c r="BJ104" s="16">
        <f t="shared" ca="1" si="162"/>
        <v>0.15710005889559397</v>
      </c>
      <c r="BK104" s="18">
        <f t="shared" ca="1" si="56"/>
        <v>0.23387735055037046</v>
      </c>
      <c r="BL104" s="18">
        <f t="shared" ca="1" si="163"/>
        <v>0.28174286788747638</v>
      </c>
    </row>
    <row r="105" spans="3:64" x14ac:dyDescent="0.2">
      <c r="C105" s="14"/>
      <c r="D105">
        <f t="shared" si="114"/>
        <v>67.5</v>
      </c>
      <c r="E105">
        <f t="shared" si="115"/>
        <v>-120</v>
      </c>
      <c r="F105" s="15">
        <f t="shared" ca="1" si="164"/>
        <v>0.46299894723729096</v>
      </c>
      <c r="G105" s="2">
        <f t="shared" ca="1" si="164"/>
        <v>0.12633435331980913</v>
      </c>
      <c r="H105" s="16">
        <f t="shared" ca="1" si="164"/>
        <v>1.6739629376887444E-2</v>
      </c>
      <c r="I105" s="2">
        <f t="shared" si="60"/>
        <v>0</v>
      </c>
      <c r="J105" s="2">
        <f t="shared" si="61"/>
        <v>184.81899999999999</v>
      </c>
      <c r="K105" s="16">
        <f t="shared" ca="1" si="116"/>
        <v>179.75046601909804</v>
      </c>
      <c r="L105" s="2">
        <f t="shared" si="63"/>
        <v>160.05794910203616</v>
      </c>
      <c r="M105" s="2">
        <f t="shared" si="64"/>
        <v>-92.40949999999998</v>
      </c>
      <c r="N105" s="16">
        <f t="shared" ca="1" si="117"/>
        <v>347.06253174486841</v>
      </c>
      <c r="O105" s="2">
        <f t="shared" si="66"/>
        <v>-160.05794910203616</v>
      </c>
      <c r="P105" s="2">
        <f t="shared" si="67"/>
        <v>-92.40949999999998</v>
      </c>
      <c r="Q105" s="16">
        <f t="shared" ca="1" si="118"/>
        <v>277.91413199486414</v>
      </c>
      <c r="R105" s="2">
        <f t="shared" si="119"/>
        <v>160.05794910203616</v>
      </c>
      <c r="S105" s="2">
        <f t="shared" si="120"/>
        <v>-277.22849999999994</v>
      </c>
      <c r="T105" s="16">
        <f t="shared" ca="1" si="121"/>
        <v>167.31206572577037</v>
      </c>
      <c r="U105" s="2">
        <f t="shared" ca="1" si="122"/>
        <v>0.44312479487324097</v>
      </c>
      <c r="V105" s="2">
        <f t="shared" ca="1" si="123"/>
        <v>-0.76751465881398995</v>
      </c>
      <c r="W105" s="16">
        <f t="shared" ca="1" si="124"/>
        <v>0.46320801447534626</v>
      </c>
      <c r="X105" s="2">
        <f t="shared" si="125"/>
        <v>-160.05794910203616</v>
      </c>
      <c r="Y105" s="2">
        <f t="shared" si="126"/>
        <v>-277.22849999999994</v>
      </c>
      <c r="Z105" s="16">
        <f t="shared" ca="1" si="127"/>
        <v>98.163665975766094</v>
      </c>
      <c r="AA105" s="18">
        <f t="shared" ca="1" si="128"/>
        <v>187.32148853759847</v>
      </c>
      <c r="AB105" s="2">
        <f t="shared" ca="1" si="129"/>
        <v>-243.06474528560966</v>
      </c>
      <c r="AC105" s="2">
        <f t="shared" ca="1" si="130"/>
        <v>-133.45651163653633</v>
      </c>
      <c r="AD105" s="16">
        <f t="shared" ca="1" si="131"/>
        <v>11.394851201698771</v>
      </c>
      <c r="AE105" s="2">
        <f t="shared" ca="1" si="132"/>
        <v>-0.87582538119243036</v>
      </c>
      <c r="AF105" s="2">
        <f t="shared" ca="1" si="133"/>
        <v>-0.48087845910906546</v>
      </c>
      <c r="AG105" s="16">
        <f t="shared" ca="1" si="134"/>
        <v>4.105860718563737E-2</v>
      </c>
      <c r="AH105" s="2">
        <f t="shared" ca="1" si="135"/>
        <v>0.19123367336241209</v>
      </c>
      <c r="AI105" s="2">
        <f t="shared" ca="1" si="136"/>
        <v>-0.42388342273617546</v>
      </c>
      <c r="AJ105" s="16">
        <f t="shared" ca="1" si="137"/>
        <v>-0.88529798717820574</v>
      </c>
      <c r="AK105" s="18">
        <f t="shared" ca="1" si="138"/>
        <v>361.20287321728836</v>
      </c>
      <c r="AL105" s="18">
        <f t="shared" ca="1" si="139"/>
        <v>277.52649158748801</v>
      </c>
      <c r="AM105" s="18">
        <f t="shared" ca="1" si="140"/>
        <v>180.60143660864418</v>
      </c>
      <c r="AN105" s="18">
        <f t="shared" ca="1" si="141"/>
        <v>80.081064462398359</v>
      </c>
      <c r="AO105" s="18">
        <f t="shared" ca="1" si="142"/>
        <v>301.24774971684531</v>
      </c>
      <c r="AP105" s="2">
        <f t="shared" ca="1" si="143"/>
        <v>67.500659512455314</v>
      </c>
      <c r="AQ105" s="2">
        <f t="shared" ca="1" si="144"/>
        <v>-119.99843612403896</v>
      </c>
      <c r="AR105" s="16">
        <f t="shared" ca="1" si="145"/>
        <v>4.8938446553847825E-4</v>
      </c>
      <c r="AS105" s="2">
        <f t="shared" ca="1" si="146"/>
        <v>-47.716768028570414</v>
      </c>
      <c r="AT105" s="2">
        <f t="shared" ca="1" si="147"/>
        <v>135.38941835905527</v>
      </c>
      <c r="AU105" s="16">
        <f t="shared" ca="1" si="148"/>
        <v>533.38854231703954</v>
      </c>
      <c r="AV105" s="2">
        <f t="shared" ca="1" si="149"/>
        <v>67.500659512455314</v>
      </c>
      <c r="AW105" s="2">
        <f t="shared" ca="1" si="150"/>
        <v>-119.99843612403896</v>
      </c>
      <c r="AX105" s="16">
        <f t="shared" ca="1" si="151"/>
        <v>4.8938446553847825E-4</v>
      </c>
      <c r="AY105" s="2">
        <f t="shared" ca="1" si="152"/>
        <v>360.24999999999989</v>
      </c>
      <c r="AZ105" s="2">
        <f t="shared" ca="1" si="153"/>
        <v>360.24999999999989</v>
      </c>
      <c r="BA105" s="2">
        <f t="shared" ca="1" si="154"/>
        <v>360.24999999999994</v>
      </c>
      <c r="BB105" s="19" t="str">
        <f t="shared" ca="1" si="155"/>
        <v>ok</v>
      </c>
      <c r="BC105" s="2">
        <f t="shared" ca="1" si="156"/>
        <v>6.5951245531437053E-4</v>
      </c>
      <c r="BD105" s="2">
        <f t="shared" ca="1" si="157"/>
        <v>1.5638759610396846E-3</v>
      </c>
      <c r="BE105" s="16">
        <f t="shared" ca="1" si="158"/>
        <v>4.8938446553847825E-4</v>
      </c>
      <c r="BF105" s="16">
        <f t="shared" ca="1" si="53"/>
        <v>1.6972521027332937E-3</v>
      </c>
      <c r="BG105" s="18">
        <f t="shared" ca="1" si="159"/>
        <v>1.7663979889433097E-3</v>
      </c>
      <c r="BH105" s="2">
        <f t="shared" ca="1" si="160"/>
        <v>0.10552199285029928</v>
      </c>
      <c r="BI105" s="2">
        <f t="shared" ca="1" si="161"/>
        <v>0.25022015376634954</v>
      </c>
      <c r="BJ105" s="16">
        <f t="shared" ca="1" si="162"/>
        <v>7.830151448615652E-2</v>
      </c>
      <c r="BK105" s="18">
        <f t="shared" ca="1" si="56"/>
        <v>0.27156033643732697</v>
      </c>
      <c r="BL105" s="18">
        <f t="shared" ca="1" si="163"/>
        <v>0.28262367823092954</v>
      </c>
    </row>
    <row r="106" spans="3:64" x14ac:dyDescent="0.2">
      <c r="C106" s="14"/>
      <c r="D106">
        <f t="shared" si="114"/>
        <v>75</v>
      </c>
      <c r="E106">
        <f t="shared" si="115"/>
        <v>-120</v>
      </c>
      <c r="F106" s="15">
        <f t="shared" ca="1" si="164"/>
        <v>0.29709777298512896</v>
      </c>
      <c r="G106" s="2">
        <f t="shared" ca="1" si="164"/>
        <v>-0.33667667409386981</v>
      </c>
      <c r="H106" s="16">
        <f t="shared" ca="1" si="164"/>
        <v>-0.41525631797324714</v>
      </c>
      <c r="I106" s="2">
        <f t="shared" si="60"/>
        <v>0</v>
      </c>
      <c r="J106" s="2">
        <f t="shared" si="61"/>
        <v>184.81899999999999</v>
      </c>
      <c r="K106" s="16">
        <f t="shared" ca="1" si="116"/>
        <v>176.75150958775563</v>
      </c>
      <c r="L106" s="2">
        <f t="shared" si="63"/>
        <v>160.05794910203616</v>
      </c>
      <c r="M106" s="2">
        <f t="shared" si="64"/>
        <v>-92.40949999999998</v>
      </c>
      <c r="N106" s="16">
        <f t="shared" ca="1" si="117"/>
        <v>348.97349965206888</v>
      </c>
      <c r="O106" s="2">
        <f t="shared" si="66"/>
        <v>-160.05794910203616</v>
      </c>
      <c r="P106" s="2">
        <f t="shared" si="67"/>
        <v>-92.40949999999998</v>
      </c>
      <c r="Q106" s="16">
        <f t="shared" ca="1" si="118"/>
        <v>271.59745504140744</v>
      </c>
      <c r="R106" s="2">
        <f t="shared" si="119"/>
        <v>160.05794910203616</v>
      </c>
      <c r="S106" s="2">
        <f t="shared" si="120"/>
        <v>-277.22849999999994</v>
      </c>
      <c r="T106" s="16">
        <f t="shared" ca="1" si="121"/>
        <v>172.22199006431325</v>
      </c>
      <c r="U106" s="2">
        <f t="shared" ca="1" si="122"/>
        <v>0.44032056255799207</v>
      </c>
      <c r="V106" s="2">
        <f t="shared" ca="1" si="123"/>
        <v>-0.76265758596775235</v>
      </c>
      <c r="W106" s="16">
        <f t="shared" ca="1" si="124"/>
        <v>0.47378392623056936</v>
      </c>
      <c r="X106" s="2">
        <f t="shared" si="125"/>
        <v>-160.05794910203616</v>
      </c>
      <c r="Y106" s="2">
        <f t="shared" si="126"/>
        <v>-277.22849999999994</v>
      </c>
      <c r="Z106" s="16">
        <f t="shared" ca="1" si="127"/>
        <v>94.845945453651808</v>
      </c>
      <c r="AA106" s="18">
        <f t="shared" ca="1" si="128"/>
        <v>185.89009680505555</v>
      </c>
      <c r="AB106" s="2">
        <f t="shared" ca="1" si="129"/>
        <v>-241.90918110119782</v>
      </c>
      <c r="AC106" s="2">
        <f t="shared" ca="1" si="130"/>
        <v>-135.45800751534449</v>
      </c>
      <c r="AD106" s="16">
        <f t="shared" ca="1" si="131"/>
        <v>6.7742055419719662</v>
      </c>
      <c r="AE106" s="2">
        <f t="shared" ca="1" si="132"/>
        <v>-0.87226280857179161</v>
      </c>
      <c r="AF106" s="2">
        <f t="shared" ca="1" si="133"/>
        <v>-0.48842702679170125</v>
      </c>
      <c r="AG106" s="16">
        <f t="shared" ca="1" si="134"/>
        <v>2.4426057436039188E-2</v>
      </c>
      <c r="AH106" s="2">
        <f t="shared" ca="1" si="135"/>
        <v>0.21278015643161641</v>
      </c>
      <c r="AI106" s="2">
        <f t="shared" ca="1" si="136"/>
        <v>-0.42401939350135753</v>
      </c>
      <c r="AJ106" s="16">
        <f t="shared" ca="1" si="137"/>
        <v>-0.88030231112026369</v>
      </c>
      <c r="AK106" s="18">
        <f t="shared" ca="1" si="138"/>
        <v>363.50323539786052</v>
      </c>
      <c r="AL106" s="18">
        <f t="shared" ca="1" si="139"/>
        <v>277.33520072613237</v>
      </c>
      <c r="AM106" s="18">
        <f t="shared" ca="1" si="140"/>
        <v>181.75161769893026</v>
      </c>
      <c r="AN106" s="18">
        <f t="shared" ca="1" si="141"/>
        <v>79.143018845067701</v>
      </c>
      <c r="AO106" s="18">
        <f t="shared" ca="1" si="142"/>
        <v>300.80358131496899</v>
      </c>
      <c r="AP106" s="2">
        <f t="shared" ca="1" si="143"/>
        <v>75.000495741758641</v>
      </c>
      <c r="AQ106" s="2">
        <f t="shared" ca="1" si="144"/>
        <v>-119.99739149802542</v>
      </c>
      <c r="AR106" s="16">
        <f t="shared" ca="1" si="145"/>
        <v>-2.4312809359798848E-3</v>
      </c>
      <c r="AS106" s="2">
        <f t="shared" ca="1" si="146"/>
        <v>-53.009570433020457</v>
      </c>
      <c r="AT106" s="2">
        <f t="shared" ca="1" si="147"/>
        <v>135.09571272639346</v>
      </c>
      <c r="AU106" s="16">
        <f t="shared" ca="1" si="148"/>
        <v>529.5937443687028</v>
      </c>
      <c r="AV106" s="2">
        <f t="shared" ca="1" si="149"/>
        <v>75.000495741758641</v>
      </c>
      <c r="AW106" s="2">
        <f t="shared" ca="1" si="150"/>
        <v>-119.99739149802542</v>
      </c>
      <c r="AX106" s="16">
        <f t="shared" ca="1" si="151"/>
        <v>-2.4312809359798848E-3</v>
      </c>
      <c r="AY106" s="2">
        <f t="shared" ca="1" si="152"/>
        <v>360.24999999999994</v>
      </c>
      <c r="AZ106" s="2">
        <f t="shared" ca="1" si="153"/>
        <v>360.25</v>
      </c>
      <c r="BA106" s="2">
        <f t="shared" ca="1" si="154"/>
        <v>360.25</v>
      </c>
      <c r="BB106" s="19" t="str">
        <f t="shared" ca="1" si="155"/>
        <v>ok</v>
      </c>
      <c r="BC106" s="2">
        <f t="shared" ca="1" si="156"/>
        <v>4.9574175864108838E-4</v>
      </c>
      <c r="BD106" s="2">
        <f t="shared" ca="1" si="157"/>
        <v>2.6085019745778482E-3</v>
      </c>
      <c r="BE106" s="16">
        <f t="shared" ca="1" si="158"/>
        <v>-2.4312809359798848E-3</v>
      </c>
      <c r="BF106" s="16">
        <f t="shared" ca="1" si="53"/>
        <v>2.6551916018692683E-3</v>
      </c>
      <c r="BG106" s="18">
        <f t="shared" ca="1" si="159"/>
        <v>3.6001624174884549E-3</v>
      </c>
      <c r="BH106" s="2">
        <f t="shared" ca="1" si="160"/>
        <v>7.9318681382574141E-2</v>
      </c>
      <c r="BI106" s="2">
        <f t="shared" ca="1" si="161"/>
        <v>0.41736031593245571</v>
      </c>
      <c r="BJ106" s="16">
        <f t="shared" ca="1" si="162"/>
        <v>-0.38900494975678157</v>
      </c>
      <c r="BK106" s="18">
        <f t="shared" ca="1" si="56"/>
        <v>0.4248306562990829</v>
      </c>
      <c r="BL106" s="18">
        <f t="shared" ca="1" si="163"/>
        <v>0.57602598679815276</v>
      </c>
    </row>
    <row r="107" spans="3:64" x14ac:dyDescent="0.2">
      <c r="C107" s="14"/>
      <c r="D107">
        <f t="shared" si="114"/>
        <v>82.5</v>
      </c>
      <c r="E107">
        <f t="shared" si="115"/>
        <v>-120</v>
      </c>
      <c r="F107" s="15">
        <f t="shared" ca="1" si="164"/>
        <v>-0.42252124523443935</v>
      </c>
      <c r="G107" s="2">
        <f t="shared" ca="1" si="164"/>
        <v>0.48944720572765021</v>
      </c>
      <c r="H107" s="16">
        <f t="shared" ca="1" si="164"/>
        <v>0.45342455451374919</v>
      </c>
      <c r="I107" s="2">
        <f t="shared" si="60"/>
        <v>0</v>
      </c>
      <c r="J107" s="2">
        <f t="shared" si="61"/>
        <v>184.81899999999999</v>
      </c>
      <c r="K107" s="16">
        <f t="shared" ca="1" si="116"/>
        <v>173.3732218615566</v>
      </c>
      <c r="L107" s="2">
        <f t="shared" si="63"/>
        <v>160.05794910203616</v>
      </c>
      <c r="M107" s="2">
        <f t="shared" si="64"/>
        <v>-92.40949999999998</v>
      </c>
      <c r="N107" s="16">
        <f t="shared" ca="1" si="117"/>
        <v>350.72173739113697</v>
      </c>
      <c r="O107" s="2">
        <f t="shared" si="66"/>
        <v>-160.05794910203616</v>
      </c>
      <c r="P107" s="2">
        <f t="shared" si="67"/>
        <v>-92.40949999999998</v>
      </c>
      <c r="Q107" s="16">
        <f t="shared" ca="1" si="118"/>
        <v>264.92634765255525</v>
      </c>
      <c r="R107" s="2">
        <f t="shared" si="119"/>
        <v>160.05794910203616</v>
      </c>
      <c r="S107" s="2">
        <f t="shared" si="120"/>
        <v>-277.22849999999994</v>
      </c>
      <c r="T107" s="16">
        <f t="shared" ca="1" si="121"/>
        <v>177.34851552958037</v>
      </c>
      <c r="U107" s="2">
        <f t="shared" ca="1" si="122"/>
        <v>0.43736466123261097</v>
      </c>
      <c r="V107" s="2">
        <f t="shared" ca="1" si="123"/>
        <v>-0.75753781469003212</v>
      </c>
      <c r="W107" s="16">
        <f t="shared" ca="1" si="124"/>
        <v>0.4846118162194708</v>
      </c>
      <c r="X107" s="2">
        <f t="shared" si="125"/>
        <v>-160.05794910203616</v>
      </c>
      <c r="Y107" s="2">
        <f t="shared" si="126"/>
        <v>-277.22849999999994</v>
      </c>
      <c r="Z107" s="16">
        <f t="shared" ca="1" si="127"/>
        <v>91.553125790998649</v>
      </c>
      <c r="AA107" s="18">
        <f t="shared" ca="1" si="128"/>
        <v>184.37510794334253</v>
      </c>
      <c r="AB107" s="2">
        <f t="shared" ca="1" si="129"/>
        <v>-240.69710572740223</v>
      </c>
      <c r="AC107" s="2">
        <f t="shared" ca="1" si="130"/>
        <v>-137.55738364536145</v>
      </c>
      <c r="AD107" s="16">
        <f t="shared" ca="1" si="131"/>
        <v>2.202769864914444</v>
      </c>
      <c r="AE107" s="2">
        <f t="shared" ca="1" si="132"/>
        <v>-0.86819059435588208</v>
      </c>
      <c r="AF107" s="2">
        <f t="shared" ca="1" si="133"/>
        <v>-0.4961672734044445</v>
      </c>
      <c r="AG107" s="16">
        <f t="shared" ca="1" si="134"/>
        <v>7.945355522534548E-3</v>
      </c>
      <c r="AH107" s="2">
        <f t="shared" ca="1" si="135"/>
        <v>0.23442961625371436</v>
      </c>
      <c r="AI107" s="2">
        <f t="shared" ca="1" si="136"/>
        <v>-0.42421043848195178</v>
      </c>
      <c r="AJ107" s="16">
        <f t="shared" ca="1" si="137"/>
        <v>-0.87469323703003821</v>
      </c>
      <c r="AK107" s="18">
        <f t="shared" ca="1" si="138"/>
        <v>365.95994896101098</v>
      </c>
      <c r="AL107" s="18">
        <f t="shared" ca="1" si="139"/>
        <v>277.2399370508931</v>
      </c>
      <c r="AM107" s="18">
        <f t="shared" ca="1" si="140"/>
        <v>182.97997448050549</v>
      </c>
      <c r="AN107" s="18">
        <f t="shared" ca="1" si="141"/>
        <v>78.239553965329591</v>
      </c>
      <c r="AO107" s="18">
        <f t="shared" ca="1" si="142"/>
        <v>300.2947945509876</v>
      </c>
      <c r="AP107" s="2">
        <f t="shared" ca="1" si="143"/>
        <v>82.500123141295489</v>
      </c>
      <c r="AQ107" s="2">
        <f t="shared" ca="1" si="144"/>
        <v>-120.00334263367952</v>
      </c>
      <c r="AR107" s="16">
        <f t="shared" ca="1" si="145"/>
        <v>3.2947894521839771E-3</v>
      </c>
      <c r="AS107" s="2">
        <f t="shared" ca="1" si="146"/>
        <v>-58.295863757856552</v>
      </c>
      <c r="AT107" s="2">
        <f t="shared" ca="1" si="147"/>
        <v>134.77303030696461</v>
      </c>
      <c r="AU107" s="16">
        <f t="shared" ca="1" si="148"/>
        <v>525.33494660759948</v>
      </c>
      <c r="AV107" s="2">
        <f t="shared" ca="1" si="149"/>
        <v>82.500123141295489</v>
      </c>
      <c r="AW107" s="2">
        <f t="shared" ca="1" si="150"/>
        <v>-120.00334263367952</v>
      </c>
      <c r="AX107" s="16">
        <f t="shared" ca="1" si="151"/>
        <v>3.2947894521839771E-3</v>
      </c>
      <c r="AY107" s="2">
        <f t="shared" ca="1" si="152"/>
        <v>360.25000000000006</v>
      </c>
      <c r="AZ107" s="2">
        <f t="shared" ca="1" si="153"/>
        <v>360.25000000000011</v>
      </c>
      <c r="BA107" s="2">
        <f t="shared" ca="1" si="154"/>
        <v>360.25000000000011</v>
      </c>
      <c r="BB107" s="19" t="str">
        <f t="shared" ca="1" si="155"/>
        <v>ok</v>
      </c>
      <c r="BC107" s="2">
        <f t="shared" ca="1" si="156"/>
        <v>1.23141295489404E-4</v>
      </c>
      <c r="BD107" s="2">
        <f t="shared" ca="1" si="157"/>
        <v>-3.3426336795230327E-3</v>
      </c>
      <c r="BE107" s="16">
        <f t="shared" ca="1" si="158"/>
        <v>3.2947894521839771E-3</v>
      </c>
      <c r="BF107" s="16">
        <f t="shared" ca="1" si="53"/>
        <v>3.3449011486345148E-3</v>
      </c>
      <c r="BG107" s="18">
        <f t="shared" ca="1" si="159"/>
        <v>4.6951039635304446E-3</v>
      </c>
      <c r="BH107" s="2">
        <f t="shared" ca="1" si="160"/>
        <v>1.970260727830464E-2</v>
      </c>
      <c r="BI107" s="2">
        <f t="shared" ca="1" si="161"/>
        <v>-0.53482138872368523</v>
      </c>
      <c r="BJ107" s="16">
        <f t="shared" ca="1" si="162"/>
        <v>0.52716631234943634</v>
      </c>
      <c r="BK107" s="18">
        <f t="shared" ca="1" si="56"/>
        <v>0.53518418378152233</v>
      </c>
      <c r="BL107" s="18">
        <f t="shared" ca="1" si="163"/>
        <v>0.75121663416487117</v>
      </c>
    </row>
    <row r="108" spans="3:64" x14ac:dyDescent="0.2">
      <c r="C108" s="14"/>
      <c r="D108">
        <f t="shared" si="114"/>
        <v>0</v>
      </c>
      <c r="E108">
        <f t="shared" si="115"/>
        <v>-112.5</v>
      </c>
      <c r="F108" s="15">
        <f t="shared" ca="1" si="164"/>
        <v>-0.26222652135371216</v>
      </c>
      <c r="G108" s="2">
        <f t="shared" ca="1" si="164"/>
        <v>0.21838791190411211</v>
      </c>
      <c r="H108" s="16">
        <f t="shared" ca="1" si="164"/>
        <v>2.2766515144621025E-3</v>
      </c>
      <c r="I108" s="2">
        <f t="shared" si="60"/>
        <v>0</v>
      </c>
      <c r="J108" s="2">
        <f t="shared" si="61"/>
        <v>184.81899999999999</v>
      </c>
      <c r="K108" s="16">
        <f t="shared" ca="1" si="116"/>
        <v>203.42273213894094</v>
      </c>
      <c r="L108" s="2">
        <f t="shared" si="63"/>
        <v>160.05794910203616</v>
      </c>
      <c r="M108" s="2">
        <f t="shared" si="64"/>
        <v>-92.40949999999998</v>
      </c>
      <c r="N108" s="16">
        <f t="shared" ca="1" si="117"/>
        <v>322.11607622928875</v>
      </c>
      <c r="O108" s="2">
        <f t="shared" si="66"/>
        <v>-160.05794910203616</v>
      </c>
      <c r="P108" s="2">
        <f t="shared" si="67"/>
        <v>-92.40949999999998</v>
      </c>
      <c r="Q108" s="16">
        <f t="shared" ca="1" si="118"/>
        <v>322.11472553391133</v>
      </c>
      <c r="R108" s="2">
        <f t="shared" si="119"/>
        <v>160.05794910203616</v>
      </c>
      <c r="S108" s="2">
        <f t="shared" si="120"/>
        <v>-277.22849999999994</v>
      </c>
      <c r="T108" s="16">
        <f t="shared" ca="1" si="121"/>
        <v>118.69334409034781</v>
      </c>
      <c r="U108" s="2">
        <f t="shared" ca="1" si="122"/>
        <v>0.46881143577849949</v>
      </c>
      <c r="V108" s="2">
        <f t="shared" ca="1" si="123"/>
        <v>-0.81200522593767477</v>
      </c>
      <c r="W108" s="16">
        <f t="shared" ca="1" si="124"/>
        <v>0.34765406762068496</v>
      </c>
      <c r="X108" s="2">
        <f t="shared" si="125"/>
        <v>-160.05794910203616</v>
      </c>
      <c r="Y108" s="2">
        <f t="shared" si="126"/>
        <v>-277.22849999999994</v>
      </c>
      <c r="Z108" s="16">
        <f t="shared" ca="1" si="127"/>
        <v>118.69199339497038</v>
      </c>
      <c r="AA108" s="18">
        <f t="shared" ca="1" si="128"/>
        <v>191.337748150344</v>
      </c>
      <c r="AB108" s="2">
        <f t="shared" ca="1" si="129"/>
        <v>-249.75927353102387</v>
      </c>
      <c r="AC108" s="2">
        <f t="shared" ca="1" si="130"/>
        <v>-121.86124858277395</v>
      </c>
      <c r="AD108" s="16">
        <f t="shared" ca="1" si="131"/>
        <v>52.172646961121103</v>
      </c>
      <c r="AE108" s="2">
        <f t="shared" ca="1" si="132"/>
        <v>-0.88329827219816104</v>
      </c>
      <c r="AF108" s="2">
        <f t="shared" ca="1" si="133"/>
        <v>-0.43097430897877886</v>
      </c>
      <c r="AG108" s="16">
        <f t="shared" ca="1" si="134"/>
        <v>0.18451370499777892</v>
      </c>
      <c r="AH108" s="2">
        <f t="shared" ca="1" si="135"/>
        <v>3.8788411674262058E-6</v>
      </c>
      <c r="AI108" s="2">
        <f t="shared" ca="1" si="136"/>
        <v>-0.39358437221283288</v>
      </c>
      <c r="AJ108" s="16">
        <f t="shared" ca="1" si="137"/>
        <v>-0.91928849766261345</v>
      </c>
      <c r="AK108" s="18">
        <f t="shared" ca="1" si="138"/>
        <v>341.41221157766114</v>
      </c>
      <c r="AL108" s="18">
        <f t="shared" ca="1" si="139"/>
        <v>282.75757056501101</v>
      </c>
      <c r="AM108" s="18">
        <f t="shared" ca="1" si="140"/>
        <v>170.70610578883057</v>
      </c>
      <c r="AN108" s="18">
        <f t="shared" ca="1" si="141"/>
        <v>90.60223166154428</v>
      </c>
      <c r="AO108" s="18">
        <f t="shared" ca="1" si="142"/>
        <v>304.0242154242988</v>
      </c>
      <c r="AP108" s="2">
        <f t="shared" ca="1" si="143"/>
        <v>1.3591287211829296E-3</v>
      </c>
      <c r="AQ108" s="2">
        <f t="shared" ca="1" si="144"/>
        <v>-112.50166414754096</v>
      </c>
      <c r="AR108" s="16">
        <f t="shared" ca="1" si="145"/>
        <v>7.9337859506267705E-4</v>
      </c>
      <c r="AS108" s="2">
        <f t="shared" ca="1" si="146"/>
        <v>-9.9939456418151728E-4</v>
      </c>
      <c r="AT108" s="2">
        <f t="shared" ca="1" si="147"/>
        <v>126.81669578300244</v>
      </c>
      <c r="AU108" s="16">
        <f t="shared" ca="1" si="148"/>
        <v>558.97272187951182</v>
      </c>
      <c r="AV108" s="2">
        <f t="shared" ca="1" si="149"/>
        <v>1.3591287211829296E-3</v>
      </c>
      <c r="AW108" s="2">
        <f t="shared" ca="1" si="150"/>
        <v>-112.50166414754096</v>
      </c>
      <c r="AX108" s="16">
        <f t="shared" ca="1" si="151"/>
        <v>7.9337859506267705E-4</v>
      </c>
      <c r="AY108" s="2">
        <f t="shared" ca="1" si="152"/>
        <v>360.24999999999994</v>
      </c>
      <c r="AZ108" s="2">
        <f t="shared" ca="1" si="153"/>
        <v>360.25</v>
      </c>
      <c r="BA108" s="2">
        <f t="shared" ca="1" si="154"/>
        <v>360.25</v>
      </c>
      <c r="BB108" s="19" t="str">
        <f t="shared" ca="1" si="155"/>
        <v>ok</v>
      </c>
      <c r="BC108" s="2">
        <f t="shared" ca="1" si="156"/>
        <v>1.3591287211829296E-3</v>
      </c>
      <c r="BD108" s="2">
        <f t="shared" ca="1" si="157"/>
        <v>-1.6641475409642226E-3</v>
      </c>
      <c r="BE108" s="16">
        <f t="shared" ca="1" si="158"/>
        <v>7.9337859506267705E-4</v>
      </c>
      <c r="BF108" s="16">
        <f t="shared" ca="1" si="53"/>
        <v>2.1486316387044138E-3</v>
      </c>
      <c r="BG108" s="18">
        <f t="shared" ca="1" si="159"/>
        <v>2.2904295479113175E-3</v>
      </c>
      <c r="BH108" s="2">
        <f t="shared" ca="1" si="160"/>
        <v>0.21746059538926873</v>
      </c>
      <c r="BI108" s="2">
        <f t="shared" ca="1" si="161"/>
        <v>-0.26626360655427561</v>
      </c>
      <c r="BJ108" s="16">
        <f t="shared" ca="1" si="162"/>
        <v>0.12694057521002833</v>
      </c>
      <c r="BK108" s="18">
        <f t="shared" ca="1" si="56"/>
        <v>0.34378106219270621</v>
      </c>
      <c r="BL108" s="18">
        <f t="shared" ca="1" si="163"/>
        <v>0.36646872766581079</v>
      </c>
    </row>
    <row r="109" spans="3:64" x14ac:dyDescent="0.2">
      <c r="C109" s="14"/>
      <c r="D109">
        <f t="shared" si="114"/>
        <v>7.5</v>
      </c>
      <c r="E109">
        <f t="shared" si="115"/>
        <v>-112.5</v>
      </c>
      <c r="F109" s="15">
        <f t="shared" ca="1" si="164"/>
        <v>6.2704554076174257E-2</v>
      </c>
      <c r="G109" s="2">
        <f t="shared" ca="1" si="164"/>
        <v>0.37622981441287262</v>
      </c>
      <c r="H109" s="16">
        <f t="shared" ca="1" si="164"/>
        <v>-0.48384487338476323</v>
      </c>
      <c r="I109" s="2">
        <f t="shared" si="60"/>
        <v>0</v>
      </c>
      <c r="J109" s="2">
        <f t="shared" si="61"/>
        <v>184.81899999999999</v>
      </c>
      <c r="K109" s="16">
        <f t="shared" ca="1" si="116"/>
        <v>203.28645817215741</v>
      </c>
      <c r="L109" s="2">
        <f t="shared" si="63"/>
        <v>160.05794910203616</v>
      </c>
      <c r="M109" s="2">
        <f t="shared" si="64"/>
        <v>-92.40949999999998</v>
      </c>
      <c r="N109" s="16">
        <f t="shared" ca="1" si="117"/>
        <v>325.73614838644244</v>
      </c>
      <c r="O109" s="2">
        <f t="shared" si="66"/>
        <v>-160.05794910203616</v>
      </c>
      <c r="P109" s="2">
        <f t="shared" si="67"/>
        <v>-92.40949999999998</v>
      </c>
      <c r="Q109" s="16">
        <f t="shared" ca="1" si="118"/>
        <v>318.27479172563426</v>
      </c>
      <c r="R109" s="2">
        <f t="shared" si="119"/>
        <v>160.05794910203616</v>
      </c>
      <c r="S109" s="2">
        <f t="shared" si="120"/>
        <v>-277.22849999999994</v>
      </c>
      <c r="T109" s="16">
        <f t="shared" ca="1" si="121"/>
        <v>122.44969021428503</v>
      </c>
      <c r="U109" s="2">
        <f t="shared" ca="1" si="122"/>
        <v>0.46700039517480924</v>
      </c>
      <c r="V109" s="2">
        <f t="shared" ca="1" si="123"/>
        <v>-0.80886841159751299</v>
      </c>
      <c r="W109" s="16">
        <f t="shared" ca="1" si="124"/>
        <v>0.3572709386813992</v>
      </c>
      <c r="X109" s="2">
        <f t="shared" si="125"/>
        <v>-160.05794910203616</v>
      </c>
      <c r="Y109" s="2">
        <f t="shared" si="126"/>
        <v>-277.22849999999994</v>
      </c>
      <c r="Z109" s="16">
        <f t="shared" ca="1" si="127"/>
        <v>114.98833355347685</v>
      </c>
      <c r="AA109" s="18">
        <f t="shared" ca="1" si="128"/>
        <v>190.57624082910118</v>
      </c>
      <c r="AB109" s="2">
        <f t="shared" ca="1" si="129"/>
        <v>-249.05712888015603</v>
      </c>
      <c r="AC109" s="2">
        <f t="shared" ca="1" si="130"/>
        <v>-123.07739879233978</v>
      </c>
      <c r="AD109" s="16">
        <f t="shared" ca="1" si="131"/>
        <v>46.900981102091478</v>
      </c>
      <c r="AE109" s="2">
        <f t="shared" ca="1" si="132"/>
        <v>-0.88399759879222162</v>
      </c>
      <c r="AF109" s="2">
        <f t="shared" ca="1" si="133"/>
        <v>-0.43684806569168572</v>
      </c>
      <c r="AG109" s="16">
        <f t="shared" ca="1" si="134"/>
        <v>0.1664692549121875</v>
      </c>
      <c r="AH109" s="2">
        <f t="shared" ca="1" si="135"/>
        <v>2.1421396690179506E-2</v>
      </c>
      <c r="AI109" s="2">
        <f t="shared" ca="1" si="136"/>
        <v>-0.39356785974104758</v>
      </c>
      <c r="AJ109" s="16">
        <f t="shared" ca="1" si="137"/>
        <v>-0.91904595290044822</v>
      </c>
      <c r="AK109" s="18">
        <f t="shared" ca="1" si="138"/>
        <v>342.7362176901857</v>
      </c>
      <c r="AL109" s="18">
        <f t="shared" ca="1" si="139"/>
        <v>281.73959886365645</v>
      </c>
      <c r="AM109" s="18">
        <f t="shared" ca="1" si="140"/>
        <v>171.36810884509285</v>
      </c>
      <c r="AN109" s="18">
        <f t="shared" ca="1" si="141"/>
        <v>89.407249417938132</v>
      </c>
      <c r="AO109" s="18">
        <f t="shared" ca="1" si="142"/>
        <v>304.00555508473036</v>
      </c>
      <c r="AP109" s="2">
        <f t="shared" ca="1" si="143"/>
        <v>7.5054043424317491</v>
      </c>
      <c r="AQ109" s="2">
        <f t="shared" ca="1" si="144"/>
        <v>-112.49944963112682</v>
      </c>
      <c r="AR109" s="16">
        <f t="shared" ca="1" si="145"/>
        <v>-2.1358622353773171E-4</v>
      </c>
      <c r="AS109" s="2">
        <f t="shared" ca="1" si="146"/>
        <v>-5.519042840544703</v>
      </c>
      <c r="AT109" s="2">
        <f t="shared" ca="1" si="147"/>
        <v>126.79418169704613</v>
      </c>
      <c r="AU109" s="16">
        <f t="shared" ca="1" si="148"/>
        <v>558.78993653352791</v>
      </c>
      <c r="AV109" s="2">
        <f t="shared" ca="1" si="149"/>
        <v>7.5054043424317491</v>
      </c>
      <c r="AW109" s="2">
        <f t="shared" ca="1" si="150"/>
        <v>-112.49944963112682</v>
      </c>
      <c r="AX109" s="16">
        <f t="shared" ca="1" si="151"/>
        <v>-2.1358622353773171E-4</v>
      </c>
      <c r="AY109" s="2">
        <f t="shared" ca="1" si="152"/>
        <v>360.25</v>
      </c>
      <c r="AZ109" s="2">
        <f t="shared" ca="1" si="153"/>
        <v>360.25</v>
      </c>
      <c r="BA109" s="2">
        <f t="shared" ca="1" si="154"/>
        <v>360.25</v>
      </c>
      <c r="BB109" s="19" t="str">
        <f t="shared" ca="1" si="155"/>
        <v>ok</v>
      </c>
      <c r="BC109" s="2">
        <f t="shared" ca="1" si="156"/>
        <v>5.4043424317491429E-3</v>
      </c>
      <c r="BD109" s="2">
        <f t="shared" ca="1" si="157"/>
        <v>5.5036887317783112E-4</v>
      </c>
      <c r="BE109" s="16">
        <f t="shared" ca="1" si="158"/>
        <v>-2.1358622353773171E-4</v>
      </c>
      <c r="BF109" s="16">
        <f t="shared" ca="1" si="53"/>
        <v>5.4322944522703547E-3</v>
      </c>
      <c r="BG109" s="18">
        <f t="shared" ca="1" si="159"/>
        <v>5.4364917079907683E-3</v>
      </c>
      <c r="BH109" s="2">
        <f t="shared" ca="1" si="160"/>
        <v>0.86469478907986286</v>
      </c>
      <c r="BI109" s="2">
        <f t="shared" ca="1" si="161"/>
        <v>8.8059019708452979E-2</v>
      </c>
      <c r="BJ109" s="16">
        <f t="shared" ca="1" si="162"/>
        <v>-3.4173795766037074E-2</v>
      </c>
      <c r="BK109" s="18">
        <f t="shared" ca="1" si="56"/>
        <v>0.86916711236325672</v>
      </c>
      <c r="BL109" s="18">
        <f t="shared" ca="1" si="163"/>
        <v>0.86983867327852293</v>
      </c>
    </row>
    <row r="110" spans="3:64" x14ac:dyDescent="0.2">
      <c r="C110" s="14"/>
      <c r="D110">
        <f t="shared" si="114"/>
        <v>15</v>
      </c>
      <c r="E110">
        <f t="shared" si="115"/>
        <v>-112.5</v>
      </c>
      <c r="F110" s="15">
        <f t="shared" ca="1" si="164"/>
        <v>0.15613785115693501</v>
      </c>
      <c r="G110" s="2">
        <f t="shared" ca="1" si="164"/>
        <v>0.49852188329249336</v>
      </c>
      <c r="H110" s="16">
        <f t="shared" ca="1" si="164"/>
        <v>0.17203443819770659</v>
      </c>
      <c r="I110" s="2">
        <f t="shared" si="60"/>
        <v>0</v>
      </c>
      <c r="J110" s="2">
        <f t="shared" si="61"/>
        <v>184.81899999999999</v>
      </c>
      <c r="K110" s="16">
        <f t="shared" ca="1" si="116"/>
        <v>202.87156204645763</v>
      </c>
      <c r="L110" s="2">
        <f t="shared" si="63"/>
        <v>160.05794910203616</v>
      </c>
      <c r="M110" s="2">
        <f t="shared" si="64"/>
        <v>-92.40949999999998</v>
      </c>
      <c r="N110" s="16">
        <f t="shared" ca="1" si="117"/>
        <v>329.14537332232914</v>
      </c>
      <c r="O110" s="2">
        <f t="shared" si="66"/>
        <v>-160.05794910203616</v>
      </c>
      <c r="P110" s="2">
        <f t="shared" si="67"/>
        <v>-92.40949999999998</v>
      </c>
      <c r="Q110" s="16">
        <f t="shared" ca="1" si="118"/>
        <v>314.21620655989392</v>
      </c>
      <c r="R110" s="2">
        <f t="shared" si="119"/>
        <v>160.05794910203616</v>
      </c>
      <c r="S110" s="2">
        <f t="shared" si="120"/>
        <v>-277.22849999999994</v>
      </c>
      <c r="T110" s="16">
        <f t="shared" ca="1" si="121"/>
        <v>126.27381127587151</v>
      </c>
      <c r="U110" s="2">
        <f t="shared" ca="1" si="122"/>
        <v>0.4651211300335914</v>
      </c>
      <c r="V110" s="2">
        <f t="shared" ca="1" si="123"/>
        <v>-0.80561342889203069</v>
      </c>
      <c r="W110" s="16">
        <f t="shared" ca="1" si="124"/>
        <v>0.3669459600337629</v>
      </c>
      <c r="X110" s="2">
        <f t="shared" si="125"/>
        <v>-160.05794910203616</v>
      </c>
      <c r="Y110" s="2">
        <f t="shared" si="126"/>
        <v>-277.22849999999994</v>
      </c>
      <c r="Z110" s="16">
        <f t="shared" ca="1" si="127"/>
        <v>111.34464451343629</v>
      </c>
      <c r="AA110" s="18">
        <f t="shared" ca="1" si="128"/>
        <v>189.75013578999713</v>
      </c>
      <c r="AB110" s="2">
        <f t="shared" ca="1" si="129"/>
        <v>-248.31474668470705</v>
      </c>
      <c r="AC110" s="2">
        <f t="shared" ca="1" si="130"/>
        <v>-124.36324247349191</v>
      </c>
      <c r="AD110" s="16">
        <f t="shared" ca="1" si="131"/>
        <v>41.716598769438917</v>
      </c>
      <c r="AE110" s="2">
        <f t="shared" ca="1" si="132"/>
        <v>-0.88421049605274982</v>
      </c>
      <c r="AF110" s="2">
        <f t="shared" ca="1" si="133"/>
        <v>-0.44283831623515491</v>
      </c>
      <c r="AG110" s="16">
        <f t="shared" ca="1" si="134"/>
        <v>0.14854637102320284</v>
      </c>
      <c r="AH110" s="2">
        <f t="shared" ca="1" si="135"/>
        <v>4.2826779781173774E-2</v>
      </c>
      <c r="AI110" s="2">
        <f t="shared" ca="1" si="136"/>
        <v>-0.39354952529870724</v>
      </c>
      <c r="AJ110" s="16">
        <f t="shared" ca="1" si="137"/>
        <v>-0.91830530765684726</v>
      </c>
      <c r="AK110" s="18">
        <f t="shared" ca="1" si="138"/>
        <v>344.12100153453929</v>
      </c>
      <c r="AL110" s="18">
        <f t="shared" ca="1" si="139"/>
        <v>280.83216360043434</v>
      </c>
      <c r="AM110" s="18">
        <f t="shared" ca="1" si="140"/>
        <v>172.06050076726964</v>
      </c>
      <c r="AN110" s="18">
        <f t="shared" ca="1" si="141"/>
        <v>88.26412676503368</v>
      </c>
      <c r="AO110" s="18">
        <f t="shared" ca="1" si="142"/>
        <v>303.94849975303788</v>
      </c>
      <c r="AP110" s="2">
        <f t="shared" ca="1" si="143"/>
        <v>15.002042704186358</v>
      </c>
      <c r="AQ110" s="2">
        <f t="shared" ca="1" si="144"/>
        <v>-112.50077507365606</v>
      </c>
      <c r="AR110" s="16">
        <f t="shared" ca="1" si="145"/>
        <v>2.2628293204434158E-3</v>
      </c>
      <c r="AS110" s="2">
        <f t="shared" ca="1" si="146"/>
        <v>-11.032228223296649</v>
      </c>
      <c r="AT110" s="2">
        <f t="shared" ca="1" si="147"/>
        <v>126.73680051246853</v>
      </c>
      <c r="AU110" s="16">
        <f t="shared" ca="1" si="148"/>
        <v>558.23730398442171</v>
      </c>
      <c r="AV110" s="2">
        <f t="shared" ca="1" si="149"/>
        <v>15.002042704186358</v>
      </c>
      <c r="AW110" s="2">
        <f t="shared" ca="1" si="150"/>
        <v>-112.50077507365606</v>
      </c>
      <c r="AX110" s="16">
        <f t="shared" ca="1" si="151"/>
        <v>2.2628293204434158E-3</v>
      </c>
      <c r="AY110" s="2">
        <f t="shared" ca="1" si="152"/>
        <v>360.25</v>
      </c>
      <c r="AZ110" s="2">
        <f t="shared" ca="1" si="153"/>
        <v>360.25</v>
      </c>
      <c r="BA110" s="2">
        <f t="shared" ca="1" si="154"/>
        <v>360.25</v>
      </c>
      <c r="BB110" s="19" t="str">
        <f t="shared" ca="1" si="155"/>
        <v>ok</v>
      </c>
      <c r="BC110" s="2">
        <f t="shared" ca="1" si="156"/>
        <v>2.042704186358435E-3</v>
      </c>
      <c r="BD110" s="2">
        <f t="shared" ca="1" si="157"/>
        <v>-7.7507365605811174E-4</v>
      </c>
      <c r="BE110" s="16">
        <f t="shared" ca="1" si="158"/>
        <v>2.2628293204434158E-3</v>
      </c>
      <c r="BF110" s="16">
        <f t="shared" ca="1" si="53"/>
        <v>2.1848065281121721E-3</v>
      </c>
      <c r="BG110" s="18">
        <f t="shared" ca="1" si="159"/>
        <v>3.1454373461793791E-3</v>
      </c>
      <c r="BH110" s="2">
        <f t="shared" ca="1" si="160"/>
        <v>0.3268326698173496</v>
      </c>
      <c r="BI110" s="2">
        <f t="shared" ca="1" si="161"/>
        <v>-0.12401178496929788</v>
      </c>
      <c r="BJ110" s="16">
        <f t="shared" ca="1" si="162"/>
        <v>0.36205269127094653</v>
      </c>
      <c r="BK110" s="18">
        <f t="shared" ca="1" si="56"/>
        <v>0.34956904449794757</v>
      </c>
      <c r="BL110" s="18">
        <f t="shared" ca="1" si="163"/>
        <v>0.50326997538870066</v>
      </c>
    </row>
    <row r="111" spans="3:64" x14ac:dyDescent="0.2">
      <c r="C111" s="14"/>
      <c r="D111">
        <f t="shared" si="114"/>
        <v>22.5</v>
      </c>
      <c r="E111">
        <f t="shared" si="115"/>
        <v>-112.5</v>
      </c>
      <c r="F111" s="15">
        <f t="shared" ca="1" si="164"/>
        <v>0.3661264692832924</v>
      </c>
      <c r="G111" s="2">
        <f t="shared" ca="1" si="164"/>
        <v>0.18289063250825166</v>
      </c>
      <c r="H111" s="16">
        <f t="shared" ca="1" si="164"/>
        <v>6.9431773397131358E-2</v>
      </c>
      <c r="I111" s="2">
        <f t="shared" si="60"/>
        <v>0</v>
      </c>
      <c r="J111" s="2">
        <f t="shared" si="61"/>
        <v>184.81899999999999</v>
      </c>
      <c r="K111" s="16">
        <f t="shared" ca="1" si="116"/>
        <v>202.17851028253583</v>
      </c>
      <c r="L111" s="2">
        <f t="shared" si="63"/>
        <v>160.05794910203616</v>
      </c>
      <c r="M111" s="2">
        <f t="shared" si="64"/>
        <v>-92.40949999999998</v>
      </c>
      <c r="N111" s="16">
        <f t="shared" ca="1" si="117"/>
        <v>332.3477166136941</v>
      </c>
      <c r="O111" s="2">
        <f t="shared" si="66"/>
        <v>-160.05794910203616</v>
      </c>
      <c r="P111" s="2">
        <f t="shared" si="67"/>
        <v>-92.40949999999998</v>
      </c>
      <c r="Q111" s="16">
        <f t="shared" ca="1" si="118"/>
        <v>309.91821260835729</v>
      </c>
      <c r="R111" s="2">
        <f t="shared" si="119"/>
        <v>160.05794910203616</v>
      </c>
      <c r="S111" s="2">
        <f t="shared" si="120"/>
        <v>-277.22849999999994</v>
      </c>
      <c r="T111" s="16">
        <f t="shared" ca="1" si="121"/>
        <v>130.16920633115828</v>
      </c>
      <c r="U111" s="2">
        <f t="shared" ca="1" si="122"/>
        <v>0.46317164908646813</v>
      </c>
      <c r="V111" s="2">
        <f t="shared" ca="1" si="123"/>
        <v>-0.80223682884322567</v>
      </c>
      <c r="W111" s="16">
        <f t="shared" ca="1" si="124"/>
        <v>0.37668036042523756</v>
      </c>
      <c r="X111" s="2">
        <f t="shared" si="125"/>
        <v>-160.05794910203616</v>
      </c>
      <c r="Y111" s="2">
        <f t="shared" si="126"/>
        <v>-277.22849999999994</v>
      </c>
      <c r="Z111" s="16">
        <f t="shared" ca="1" si="127"/>
        <v>107.73970232582147</v>
      </c>
      <c r="AA111" s="18">
        <f t="shared" ca="1" si="128"/>
        <v>188.8520383741743</v>
      </c>
      <c r="AB111" s="2">
        <f t="shared" ca="1" si="129"/>
        <v>-247.52885914914344</v>
      </c>
      <c r="AC111" s="2">
        <f t="shared" ca="1" si="130"/>
        <v>-125.72443961412318</v>
      </c>
      <c r="AD111" s="16">
        <f t="shared" ca="1" si="131"/>
        <v>36.602848443996706</v>
      </c>
      <c r="AE111" s="2">
        <f t="shared" ca="1" si="132"/>
        <v>-0.88393615201075471</v>
      </c>
      <c r="AF111" s="2">
        <f t="shared" ca="1" si="133"/>
        <v>-0.44896735575893398</v>
      </c>
      <c r="AG111" s="16">
        <f t="shared" ca="1" si="134"/>
        <v>0.13071033865479378</v>
      </c>
      <c r="AH111" s="2">
        <f t="shared" ca="1" si="135"/>
        <v>6.4256537806995237E-2</v>
      </c>
      <c r="AI111" s="2">
        <f t="shared" ca="1" si="136"/>
        <v>-0.39350271143970023</v>
      </c>
      <c r="AJ111" s="16">
        <f t="shared" ca="1" si="137"/>
        <v>-0.91707508604184773</v>
      </c>
      <c r="AK111" s="18">
        <f t="shared" ca="1" si="138"/>
        <v>345.56940049703996</v>
      </c>
      <c r="AL111" s="18">
        <f t="shared" ca="1" si="139"/>
        <v>280.03024719157753</v>
      </c>
      <c r="AM111" s="18">
        <f t="shared" ca="1" si="140"/>
        <v>172.78470024851998</v>
      </c>
      <c r="AN111" s="18">
        <f t="shared" ca="1" si="141"/>
        <v>87.170129916804214</v>
      </c>
      <c r="AO111" s="18">
        <f t="shared" ca="1" si="142"/>
        <v>303.85338291734809</v>
      </c>
      <c r="AP111" s="2">
        <f t="shared" ca="1" si="143"/>
        <v>22.500711729292576</v>
      </c>
      <c r="AQ111" s="2">
        <f t="shared" ca="1" si="144"/>
        <v>-112.49892278801228</v>
      </c>
      <c r="AR111" s="16">
        <f t="shared" ca="1" si="145"/>
        <v>7.8336708929782617E-4</v>
      </c>
      <c r="AS111" s="2">
        <f t="shared" ca="1" si="146"/>
        <v>-16.548421045131377</v>
      </c>
      <c r="AT111" s="2">
        <f t="shared" ca="1" si="147"/>
        <v>126.63533732819165</v>
      </c>
      <c r="AU111" s="16">
        <f t="shared" ca="1" si="148"/>
        <v>557.31351793315628</v>
      </c>
      <c r="AV111" s="2">
        <f t="shared" ca="1" si="149"/>
        <v>22.500711729292576</v>
      </c>
      <c r="AW111" s="2">
        <f t="shared" ca="1" si="150"/>
        <v>-112.49892278801228</v>
      </c>
      <c r="AX111" s="16">
        <f t="shared" ca="1" si="151"/>
        <v>7.8336708929782617E-4</v>
      </c>
      <c r="AY111" s="2">
        <f t="shared" ca="1" si="152"/>
        <v>360.25</v>
      </c>
      <c r="AZ111" s="2">
        <f t="shared" ca="1" si="153"/>
        <v>360.25000000000006</v>
      </c>
      <c r="BA111" s="2">
        <f t="shared" ca="1" si="154"/>
        <v>360.24999999999994</v>
      </c>
      <c r="BB111" s="19" t="str">
        <f t="shared" ca="1" si="155"/>
        <v>ok</v>
      </c>
      <c r="BC111" s="2">
        <f t="shared" ca="1" si="156"/>
        <v>7.1172929257556916E-4</v>
      </c>
      <c r="BD111" s="2">
        <f t="shared" ca="1" si="157"/>
        <v>1.0772119877202613E-3</v>
      </c>
      <c r="BE111" s="16">
        <f t="shared" ca="1" si="158"/>
        <v>7.8336708929782617E-4</v>
      </c>
      <c r="BF111" s="16">
        <f t="shared" ca="1" si="53"/>
        <v>1.2911019527513529E-3</v>
      </c>
      <c r="BG111" s="18">
        <f t="shared" ca="1" si="159"/>
        <v>1.5101682849912141E-3</v>
      </c>
      <c r="BH111" s="2">
        <f t="shared" ca="1" si="160"/>
        <v>0.11387668681209107</v>
      </c>
      <c r="BI111" s="2">
        <f t="shared" ca="1" si="161"/>
        <v>0.1723539180352418</v>
      </c>
      <c r="BJ111" s="16">
        <f t="shared" ca="1" si="162"/>
        <v>0.12533873428765219</v>
      </c>
      <c r="BK111" s="18">
        <f t="shared" ca="1" si="56"/>
        <v>0.20657631244021646</v>
      </c>
      <c r="BL111" s="18">
        <f t="shared" ca="1" si="163"/>
        <v>0.24162692559859425</v>
      </c>
    </row>
    <row r="112" spans="3:64" x14ac:dyDescent="0.2">
      <c r="C112" s="14"/>
      <c r="D112">
        <f t="shared" si="114"/>
        <v>30</v>
      </c>
      <c r="E112">
        <f t="shared" si="115"/>
        <v>-112.5</v>
      </c>
      <c r="F112" s="15">
        <f t="shared" ca="1" si="164"/>
        <v>9.6178851321709335E-2</v>
      </c>
      <c r="G112" s="2">
        <f t="shared" ca="1" si="164"/>
        <v>-4.1702235234495233E-2</v>
      </c>
      <c r="H112" s="16">
        <f t="shared" ca="1" si="164"/>
        <v>-4.9861934674291786E-2</v>
      </c>
      <c r="I112" s="2">
        <f t="shared" si="60"/>
        <v>0</v>
      </c>
      <c r="J112" s="2">
        <f t="shared" si="61"/>
        <v>184.81899999999999</v>
      </c>
      <c r="K112" s="16">
        <f t="shared" ca="1" si="116"/>
        <v>201.20068744732518</v>
      </c>
      <c r="L112" s="2">
        <f t="shared" si="63"/>
        <v>160.05794910203616</v>
      </c>
      <c r="M112" s="2">
        <f t="shared" si="64"/>
        <v>-92.40949999999998</v>
      </c>
      <c r="N112" s="16">
        <f t="shared" ca="1" si="117"/>
        <v>335.35233616791629</v>
      </c>
      <c r="O112" s="2">
        <f t="shared" si="66"/>
        <v>-160.05794910203616</v>
      </c>
      <c r="P112" s="2">
        <f t="shared" si="67"/>
        <v>-92.40949999999998</v>
      </c>
      <c r="Q112" s="16">
        <f t="shared" ca="1" si="118"/>
        <v>305.37553923012706</v>
      </c>
      <c r="R112" s="2">
        <f t="shared" si="119"/>
        <v>160.05794910203616</v>
      </c>
      <c r="S112" s="2">
        <f t="shared" si="120"/>
        <v>-277.22849999999994</v>
      </c>
      <c r="T112" s="16">
        <f t="shared" ca="1" si="121"/>
        <v>134.15164872059111</v>
      </c>
      <c r="U112" s="2">
        <f t="shared" ca="1" si="122"/>
        <v>0.46114367346246943</v>
      </c>
      <c r="V112" s="2">
        <f t="shared" ca="1" si="123"/>
        <v>-0.79872427202594865</v>
      </c>
      <c r="W112" s="16">
        <f t="shared" ca="1" si="124"/>
        <v>0.38650491549546656</v>
      </c>
      <c r="X112" s="2">
        <f t="shared" si="125"/>
        <v>-160.05794910203616</v>
      </c>
      <c r="Y112" s="2">
        <f t="shared" si="126"/>
        <v>-277.22849999999994</v>
      </c>
      <c r="Z112" s="16">
        <f t="shared" ca="1" si="127"/>
        <v>104.17485178280188</v>
      </c>
      <c r="AA112" s="18">
        <f t="shared" ca="1" si="128"/>
        <v>187.88351351662834</v>
      </c>
      <c r="AB112" s="2">
        <f t="shared" ca="1" si="129"/>
        <v>-246.6992427081297</v>
      </c>
      <c r="AC112" s="2">
        <f t="shared" ca="1" si="130"/>
        <v>-127.16137744075348</v>
      </c>
      <c r="AD112" s="16">
        <f t="shared" ca="1" si="131"/>
        <v>31.556950268066089</v>
      </c>
      <c r="AE112" s="2">
        <f t="shared" ca="1" si="132"/>
        <v>-0.88317568843651473</v>
      </c>
      <c r="AF112" s="2">
        <f t="shared" ca="1" si="133"/>
        <v>-0.45523381357372944</v>
      </c>
      <c r="AG112" s="16">
        <f t="shared" ca="1" si="134"/>
        <v>0.1129729097341801</v>
      </c>
      <c r="AH112" s="2">
        <f t="shared" ca="1" si="135"/>
        <v>8.5715901559907076E-2</v>
      </c>
      <c r="AI112" s="2">
        <f t="shared" ca="1" si="136"/>
        <v>-0.39344848742336941</v>
      </c>
      <c r="AJ112" s="16">
        <f t="shared" ca="1" si="137"/>
        <v>-0.91534205189318985</v>
      </c>
      <c r="AK112" s="18">
        <f t="shared" ca="1" si="138"/>
        <v>347.08911411545716</v>
      </c>
      <c r="AL112" s="18">
        <f t="shared" ca="1" si="139"/>
        <v>279.33201280128213</v>
      </c>
      <c r="AM112" s="18">
        <f t="shared" ca="1" si="140"/>
        <v>173.54455705772858</v>
      </c>
      <c r="AN112" s="18">
        <f t="shared" ca="1" si="141"/>
        <v>86.123794550199548</v>
      </c>
      <c r="AO112" s="18">
        <f t="shared" ca="1" si="142"/>
        <v>303.71868765012107</v>
      </c>
      <c r="AP112" s="2">
        <f t="shared" ca="1" si="143"/>
        <v>30.000054140902581</v>
      </c>
      <c r="AQ112" s="2">
        <f t="shared" ca="1" si="144"/>
        <v>-112.49937169067863</v>
      </c>
      <c r="AR112" s="16">
        <f t="shared" ca="1" si="145"/>
        <v>-3.192766631059385E-4</v>
      </c>
      <c r="AS112" s="2">
        <f t="shared" ca="1" si="146"/>
        <v>-22.066988124141307</v>
      </c>
      <c r="AT112" s="2">
        <f t="shared" ca="1" si="147"/>
        <v>126.49594482562321</v>
      </c>
      <c r="AU112" s="16">
        <f t="shared" ca="1" si="148"/>
        <v>556.0126542272742</v>
      </c>
      <c r="AV112" s="2">
        <f t="shared" ca="1" si="149"/>
        <v>30.000054140902581</v>
      </c>
      <c r="AW112" s="2">
        <f t="shared" ca="1" si="150"/>
        <v>-112.49937169067863</v>
      </c>
      <c r="AX112" s="16">
        <f t="shared" ca="1" si="151"/>
        <v>-3.192766631059385E-4</v>
      </c>
      <c r="AY112" s="2">
        <f t="shared" ca="1" si="152"/>
        <v>360.25</v>
      </c>
      <c r="AZ112" s="2">
        <f t="shared" ca="1" si="153"/>
        <v>360.25</v>
      </c>
      <c r="BA112" s="2">
        <f t="shared" ca="1" si="154"/>
        <v>360.24999999999994</v>
      </c>
      <c r="BB112" s="19" t="str">
        <f t="shared" ca="1" si="155"/>
        <v>ok</v>
      </c>
      <c r="BC112" s="2">
        <f t="shared" ca="1" si="156"/>
        <v>5.4140902580712691E-5</v>
      </c>
      <c r="BD112" s="2">
        <f t="shared" ca="1" si="157"/>
        <v>6.2830932137103446E-4</v>
      </c>
      <c r="BE112" s="16">
        <f t="shared" ca="1" si="158"/>
        <v>-3.192766631059385E-4</v>
      </c>
      <c r="BF112" s="16">
        <f t="shared" ca="1" si="53"/>
        <v>6.306376460805238E-4</v>
      </c>
      <c r="BG112" s="18">
        <f t="shared" ca="1" si="159"/>
        <v>7.0685318720229806E-4</v>
      </c>
      <c r="BH112" s="2">
        <f t="shared" ca="1" si="160"/>
        <v>8.6625444129140305E-3</v>
      </c>
      <c r="BI112" s="2">
        <f t="shared" ca="1" si="161"/>
        <v>0.10052949141936551</v>
      </c>
      <c r="BJ112" s="16">
        <f t="shared" ca="1" si="162"/>
        <v>-5.1084266096950159E-2</v>
      </c>
      <c r="BK112" s="18">
        <f t="shared" ca="1" si="56"/>
        <v>0.10090202337288381</v>
      </c>
      <c r="BL112" s="18">
        <f t="shared" ca="1" si="163"/>
        <v>0.1130965099523677</v>
      </c>
    </row>
    <row r="113" spans="3:64" x14ac:dyDescent="0.2">
      <c r="C113" s="14"/>
      <c r="D113">
        <f t="shared" si="114"/>
        <v>37.5</v>
      </c>
      <c r="E113">
        <f t="shared" si="115"/>
        <v>-112.5</v>
      </c>
      <c r="F113" s="15">
        <f t="shared" ca="1" si="164"/>
        <v>0.40798225337792415</v>
      </c>
      <c r="G113" s="2">
        <f t="shared" ca="1" si="164"/>
        <v>0.36211107726167047</v>
      </c>
      <c r="H113" s="16">
        <f t="shared" ca="1" si="164"/>
        <v>-0.30381954602439132</v>
      </c>
      <c r="I113" s="2">
        <f t="shared" si="60"/>
        <v>0</v>
      </c>
      <c r="J113" s="2">
        <f t="shared" si="61"/>
        <v>184.81899999999999</v>
      </c>
      <c r="K113" s="16">
        <f t="shared" ca="1" si="116"/>
        <v>199.9406021427755</v>
      </c>
      <c r="L113" s="2">
        <f t="shared" si="63"/>
        <v>160.05794910203616</v>
      </c>
      <c r="M113" s="2">
        <f t="shared" si="64"/>
        <v>-92.40949999999998</v>
      </c>
      <c r="N113" s="16">
        <f t="shared" ca="1" si="117"/>
        <v>338.16787856878972</v>
      </c>
      <c r="O113" s="2">
        <f t="shared" si="66"/>
        <v>-160.05794910203616</v>
      </c>
      <c r="P113" s="2">
        <f t="shared" si="67"/>
        <v>-92.40949999999998</v>
      </c>
      <c r="Q113" s="16">
        <f t="shared" ca="1" si="118"/>
        <v>300.57636224521639</v>
      </c>
      <c r="R113" s="2">
        <f t="shared" si="119"/>
        <v>160.05794910203616</v>
      </c>
      <c r="S113" s="2">
        <f t="shared" si="120"/>
        <v>-277.22849999999994</v>
      </c>
      <c r="T113" s="16">
        <f t="shared" ca="1" si="121"/>
        <v>138.22727642601421</v>
      </c>
      <c r="U113" s="2">
        <f t="shared" ca="1" si="122"/>
        <v>0.45903357155455127</v>
      </c>
      <c r="V113" s="2">
        <f t="shared" ca="1" si="123"/>
        <v>-0.79506946831228642</v>
      </c>
      <c r="W113" s="16">
        <f t="shared" ca="1" si="124"/>
        <v>0.39642492447308481</v>
      </c>
      <c r="X113" s="2">
        <f t="shared" si="125"/>
        <v>-160.05794910203616</v>
      </c>
      <c r="Y113" s="2">
        <f t="shared" si="126"/>
        <v>-277.22849999999994</v>
      </c>
      <c r="Z113" s="16">
        <f t="shared" ca="1" si="127"/>
        <v>100.63576010244088</v>
      </c>
      <c r="AA113" s="18">
        <f t="shared" ca="1" si="128"/>
        <v>186.83846766191002</v>
      </c>
      <c r="AB113" s="2">
        <f t="shared" ca="1" si="129"/>
        <v>-245.82307821666222</v>
      </c>
      <c r="AC113" s="2">
        <f t="shared" ca="1" si="130"/>
        <v>-128.67893885576282</v>
      </c>
      <c r="AD113" s="16">
        <f t="shared" ca="1" si="131"/>
        <v>26.568334670901308</v>
      </c>
      <c r="AE113" s="2">
        <f t="shared" ca="1" si="132"/>
        <v>-0.88192436165739962</v>
      </c>
      <c r="AF113" s="2">
        <f t="shared" ca="1" si="133"/>
        <v>-0.46165352672501031</v>
      </c>
      <c r="AG113" s="16">
        <f t="shared" ca="1" si="134"/>
        <v>9.5317582730304412E-2</v>
      </c>
      <c r="AH113" s="2">
        <f t="shared" ca="1" si="135"/>
        <v>0.10722686464249995</v>
      </c>
      <c r="AI113" s="2">
        <f t="shared" ca="1" si="136"/>
        <v>-0.39337076889364625</v>
      </c>
      <c r="AJ113" s="16">
        <f t="shared" ca="1" si="137"/>
        <v>-0.91310560050793732</v>
      </c>
      <c r="AK113" s="18">
        <f t="shared" ca="1" si="138"/>
        <v>348.68462574531975</v>
      </c>
      <c r="AL113" s="18">
        <f t="shared" ca="1" si="139"/>
        <v>278.73487671288177</v>
      </c>
      <c r="AM113" s="18">
        <f t="shared" ca="1" si="140"/>
        <v>174.34231287265987</v>
      </c>
      <c r="AN113" s="18">
        <f t="shared" ca="1" si="141"/>
        <v>85.123978532035608</v>
      </c>
      <c r="AO113" s="18">
        <f t="shared" ca="1" si="142"/>
        <v>303.54361914079027</v>
      </c>
      <c r="AP113" s="2">
        <f t="shared" ca="1" si="143"/>
        <v>37.504094685118467</v>
      </c>
      <c r="AQ113" s="2">
        <f t="shared" ca="1" si="144"/>
        <v>-112.49822175235107</v>
      </c>
      <c r="AR113" s="16">
        <f t="shared" ca="1" si="145"/>
        <v>6.7358593867083982E-4</v>
      </c>
      <c r="AS113" s="2">
        <f t="shared" ca="1" si="146"/>
        <v>-27.591966440289688</v>
      </c>
      <c r="AT113" s="2">
        <f t="shared" ca="1" si="147"/>
        <v>126.31215195599449</v>
      </c>
      <c r="AU113" s="16">
        <f t="shared" ca="1" si="148"/>
        <v>554.33543085774647</v>
      </c>
      <c r="AV113" s="2">
        <f t="shared" ca="1" si="149"/>
        <v>37.504094685118467</v>
      </c>
      <c r="AW113" s="2">
        <f t="shared" ca="1" si="150"/>
        <v>-112.49822175235107</v>
      </c>
      <c r="AX113" s="16">
        <f t="shared" ca="1" si="151"/>
        <v>6.7358593867083982E-4</v>
      </c>
      <c r="AY113" s="2">
        <f t="shared" ca="1" si="152"/>
        <v>360.25000000000006</v>
      </c>
      <c r="AZ113" s="2">
        <f t="shared" ca="1" si="153"/>
        <v>360.25000000000006</v>
      </c>
      <c r="BA113" s="2">
        <f t="shared" ca="1" si="154"/>
        <v>360.25000000000006</v>
      </c>
      <c r="BB113" s="19" t="str">
        <f t="shared" ca="1" si="155"/>
        <v>ok</v>
      </c>
      <c r="BC113" s="2">
        <f t="shared" ca="1" si="156"/>
        <v>4.0946851184671118E-3</v>
      </c>
      <c r="BD113" s="2">
        <f t="shared" ca="1" si="157"/>
        <v>1.7782476489287546E-3</v>
      </c>
      <c r="BE113" s="16">
        <f t="shared" ca="1" si="158"/>
        <v>6.7358593867083982E-4</v>
      </c>
      <c r="BF113" s="16">
        <f t="shared" ca="1" si="53"/>
        <v>4.4641472780718909E-3</v>
      </c>
      <c r="BG113" s="18">
        <f t="shared" ca="1" si="159"/>
        <v>4.5146792728932303E-3</v>
      </c>
      <c r="BH113" s="2">
        <f t="shared" ca="1" si="160"/>
        <v>0.65514961895473789</v>
      </c>
      <c r="BI113" s="2">
        <f t="shared" ca="1" si="161"/>
        <v>0.28451962382860074</v>
      </c>
      <c r="BJ113" s="16">
        <f t="shared" ca="1" si="162"/>
        <v>0.10777375018733437</v>
      </c>
      <c r="BK113" s="18">
        <f t="shared" ca="1" si="56"/>
        <v>0.71426356449150252</v>
      </c>
      <c r="BL113" s="18">
        <f t="shared" ca="1" si="163"/>
        <v>0.72234868366291682</v>
      </c>
    </row>
    <row r="114" spans="3:64" x14ac:dyDescent="0.2">
      <c r="C114" s="14"/>
      <c r="D114">
        <f t="shared" si="114"/>
        <v>45</v>
      </c>
      <c r="E114">
        <f t="shared" si="115"/>
        <v>-112.5</v>
      </c>
      <c r="F114" s="15">
        <f t="shared" ca="1" si="164"/>
        <v>0.4328467785467246</v>
      </c>
      <c r="G114" s="2">
        <f t="shared" ca="1" si="164"/>
        <v>-0.14036407594082434</v>
      </c>
      <c r="H114" s="16">
        <f t="shared" ca="1" si="164"/>
        <v>0.14057107956307147</v>
      </c>
      <c r="I114" s="2">
        <f t="shared" si="60"/>
        <v>0</v>
      </c>
      <c r="J114" s="2">
        <f t="shared" si="61"/>
        <v>184.81899999999999</v>
      </c>
      <c r="K114" s="16">
        <f t="shared" ca="1" si="116"/>
        <v>198.38736886039487</v>
      </c>
      <c r="L114" s="2">
        <f t="shared" si="63"/>
        <v>160.05794910203616</v>
      </c>
      <c r="M114" s="2">
        <f t="shared" si="64"/>
        <v>-92.40949999999998</v>
      </c>
      <c r="N114" s="16">
        <f t="shared" ca="1" si="117"/>
        <v>340.78953141905311</v>
      </c>
      <c r="O114" s="2">
        <f t="shared" si="66"/>
        <v>-160.05794910203616</v>
      </c>
      <c r="P114" s="2">
        <f t="shared" si="67"/>
        <v>-92.40949999999998</v>
      </c>
      <c r="Q114" s="16">
        <f t="shared" ca="1" si="118"/>
        <v>295.51343637316995</v>
      </c>
      <c r="R114" s="2">
        <f t="shared" si="119"/>
        <v>160.05794910203616</v>
      </c>
      <c r="S114" s="2">
        <f t="shared" si="120"/>
        <v>-277.22849999999994</v>
      </c>
      <c r="T114" s="16">
        <f t="shared" ca="1" si="121"/>
        <v>142.40216255865823</v>
      </c>
      <c r="U114" s="2">
        <f t="shared" ca="1" si="122"/>
        <v>0.45683772626138347</v>
      </c>
      <c r="V114" s="2">
        <f t="shared" ca="1" si="123"/>
        <v>-0.79126615269895884</v>
      </c>
      <c r="W114" s="16">
        <f t="shared" ca="1" si="124"/>
        <v>0.40644454413525755</v>
      </c>
      <c r="X114" s="2">
        <f t="shared" si="125"/>
        <v>-160.05794910203616</v>
      </c>
      <c r="Y114" s="2">
        <f t="shared" si="126"/>
        <v>-277.22849999999994</v>
      </c>
      <c r="Z114" s="16">
        <f t="shared" ca="1" si="127"/>
        <v>97.12606751277508</v>
      </c>
      <c r="AA114" s="18">
        <f t="shared" ca="1" si="128"/>
        <v>185.71737930954893</v>
      </c>
      <c r="AB114" s="2">
        <f t="shared" ca="1" si="129"/>
        <v>-244.90065439303339</v>
      </c>
      <c r="AC114" s="2">
        <f t="shared" ca="1" si="130"/>
        <v>-130.27662378439993</v>
      </c>
      <c r="AD114" s="16">
        <f t="shared" ca="1" si="131"/>
        <v>21.642251941310747</v>
      </c>
      <c r="AE114" s="2">
        <f t="shared" ca="1" si="132"/>
        <v>-0.88018218150419081</v>
      </c>
      <c r="AF114" s="2">
        <f t="shared" ca="1" si="133"/>
        <v>-0.46821909564001468</v>
      </c>
      <c r="AG114" s="16">
        <f t="shared" ca="1" si="134"/>
        <v>7.7783069112566994E-2</v>
      </c>
      <c r="AH114" s="2">
        <f t="shared" ca="1" si="135"/>
        <v>0.12875798704101021</v>
      </c>
      <c r="AI114" s="2">
        <f t="shared" ca="1" si="136"/>
        <v>-0.39327948595246448</v>
      </c>
      <c r="AJ114" s="16">
        <f t="shared" ca="1" si="137"/>
        <v>-0.91035851547734337</v>
      </c>
      <c r="AK114" s="18">
        <f t="shared" ca="1" si="138"/>
        <v>350.36062019636637</v>
      </c>
      <c r="AL114" s="18">
        <f t="shared" ca="1" si="139"/>
        <v>278.23859598533278</v>
      </c>
      <c r="AM114" s="18">
        <f t="shared" ca="1" si="140"/>
        <v>175.18031009818318</v>
      </c>
      <c r="AN114" s="18">
        <f t="shared" ca="1" si="141"/>
        <v>84.17165295038339</v>
      </c>
      <c r="AO114" s="18">
        <f t="shared" ca="1" si="142"/>
        <v>303.32664619763392</v>
      </c>
      <c r="AP114" s="2">
        <f t="shared" ca="1" si="143"/>
        <v>44.998313816644014</v>
      </c>
      <c r="AQ114" s="2">
        <f t="shared" ca="1" si="144"/>
        <v>-112.49817271524421</v>
      </c>
      <c r="AR114" s="16">
        <f t="shared" ca="1" si="145"/>
        <v>-4.1569871666524705E-4</v>
      </c>
      <c r="AS114" s="2">
        <f t="shared" ca="1" si="146"/>
        <v>-33.113142943972065</v>
      </c>
      <c r="AT114" s="2">
        <f t="shared" ca="1" si="147"/>
        <v>126.08612226933687</v>
      </c>
      <c r="AU114" s="16">
        <f t="shared" ca="1" si="148"/>
        <v>552.27157497568203</v>
      </c>
      <c r="AV114" s="2">
        <f t="shared" ca="1" si="149"/>
        <v>44.998313816644014</v>
      </c>
      <c r="AW114" s="2">
        <f t="shared" ca="1" si="150"/>
        <v>-112.49817271524421</v>
      </c>
      <c r="AX114" s="16">
        <f t="shared" ca="1" si="151"/>
        <v>-4.1569871666524705E-4</v>
      </c>
      <c r="AY114" s="2">
        <f t="shared" ca="1" si="152"/>
        <v>360.24999999999994</v>
      </c>
      <c r="AZ114" s="2">
        <f t="shared" ca="1" si="153"/>
        <v>360.24999999999994</v>
      </c>
      <c r="BA114" s="2">
        <f t="shared" ca="1" si="154"/>
        <v>360.24999999999994</v>
      </c>
      <c r="BB114" s="19" t="str">
        <f t="shared" ca="1" si="155"/>
        <v>ok</v>
      </c>
      <c r="BC114" s="2">
        <f t="shared" ca="1" si="156"/>
        <v>-1.6861833559858042E-3</v>
      </c>
      <c r="BD114" s="2">
        <f t="shared" ca="1" si="157"/>
        <v>1.8272847557909699E-3</v>
      </c>
      <c r="BE114" s="16">
        <f t="shared" ca="1" si="158"/>
        <v>-4.1569871666524705E-4</v>
      </c>
      <c r="BF114" s="16">
        <f t="shared" ca="1" si="53"/>
        <v>2.4863997845780178E-3</v>
      </c>
      <c r="BG114" s="18">
        <f t="shared" ca="1" si="159"/>
        <v>2.5209104132806362E-3</v>
      </c>
      <c r="BH114" s="2">
        <f t="shared" ca="1" si="160"/>
        <v>-0.26978933695772866</v>
      </c>
      <c r="BI114" s="2">
        <f t="shared" ca="1" si="161"/>
        <v>0.29236556092655519</v>
      </c>
      <c r="BJ114" s="16">
        <f t="shared" ca="1" si="162"/>
        <v>-6.6511794666439528E-2</v>
      </c>
      <c r="BK114" s="18">
        <f t="shared" ca="1" si="56"/>
        <v>0.39782396553248284</v>
      </c>
      <c r="BL114" s="18">
        <f t="shared" ca="1" si="163"/>
        <v>0.4033456661249018</v>
      </c>
    </row>
    <row r="115" spans="3:64" x14ac:dyDescent="0.2">
      <c r="C115" s="14"/>
      <c r="D115">
        <f t="shared" si="114"/>
        <v>52.5</v>
      </c>
      <c r="E115">
        <f t="shared" si="115"/>
        <v>-112.5</v>
      </c>
      <c r="F115" s="15">
        <f t="shared" ca="1" si="164"/>
        <v>-0.3050257577808908</v>
      </c>
      <c r="G115" s="2">
        <f t="shared" ca="1" si="164"/>
        <v>-0.2852249520327389</v>
      </c>
      <c r="H115" s="16">
        <f t="shared" ca="1" si="164"/>
        <v>-6.6029332024601928E-2</v>
      </c>
      <c r="I115" s="2">
        <f t="shared" si="60"/>
        <v>0</v>
      </c>
      <c r="J115" s="2">
        <f t="shared" si="61"/>
        <v>184.81899999999999</v>
      </c>
      <c r="K115" s="16">
        <f t="shared" ca="1" si="116"/>
        <v>196.53110541908794</v>
      </c>
      <c r="L115" s="2">
        <f t="shared" si="63"/>
        <v>160.05794910203616</v>
      </c>
      <c r="M115" s="2">
        <f t="shared" si="64"/>
        <v>-92.40949999999998</v>
      </c>
      <c r="N115" s="16">
        <f t="shared" ca="1" si="117"/>
        <v>343.22951238387247</v>
      </c>
      <c r="O115" s="2">
        <f t="shared" si="66"/>
        <v>-160.05794910203616</v>
      </c>
      <c r="P115" s="2">
        <f t="shared" si="67"/>
        <v>-92.40949999999998</v>
      </c>
      <c r="Q115" s="16">
        <f t="shared" ca="1" si="118"/>
        <v>290.16428638133743</v>
      </c>
      <c r="R115" s="2">
        <f t="shared" si="119"/>
        <v>160.05794910203616</v>
      </c>
      <c r="S115" s="2">
        <f t="shared" si="120"/>
        <v>-277.22849999999994</v>
      </c>
      <c r="T115" s="16">
        <f t="shared" ca="1" si="121"/>
        <v>146.69840696478454</v>
      </c>
      <c r="U115" s="2">
        <f t="shared" ca="1" si="122"/>
        <v>0.45454390926567018</v>
      </c>
      <c r="V115" s="2">
        <f t="shared" ca="1" si="123"/>
        <v>-0.7872931451191183</v>
      </c>
      <c r="W115" s="16">
        <f t="shared" ca="1" si="124"/>
        <v>0.41660453453836682</v>
      </c>
      <c r="X115" s="2">
        <f t="shared" si="125"/>
        <v>-160.05794910203616</v>
      </c>
      <c r="Y115" s="2">
        <f t="shared" si="126"/>
        <v>-277.22849999999994</v>
      </c>
      <c r="Z115" s="16">
        <f t="shared" ca="1" si="127"/>
        <v>93.633180962249497</v>
      </c>
      <c r="AA115" s="18">
        <f t="shared" ca="1" si="128"/>
        <v>184.51473955989488</v>
      </c>
      <c r="AB115" s="2">
        <f t="shared" ca="1" si="129"/>
        <v>-243.92800013872778</v>
      </c>
      <c r="AC115" s="2">
        <f t="shared" ca="1" si="130"/>
        <v>-131.9613103710553</v>
      </c>
      <c r="AD115" s="16">
        <f t="shared" ca="1" si="131"/>
        <v>16.76350377243152</v>
      </c>
      <c r="AE115" s="2">
        <f t="shared" ca="1" si="132"/>
        <v>-0.8779406941688529</v>
      </c>
      <c r="AF115" s="2">
        <f t="shared" ca="1" si="133"/>
        <v>-0.47495246287718773</v>
      </c>
      <c r="AG115" s="16">
        <f t="shared" ca="1" si="134"/>
        <v>6.0334861640732478E-2</v>
      </c>
      <c r="AH115" s="2">
        <f t="shared" ca="1" si="135"/>
        <v>0.15036612674334263</v>
      </c>
      <c r="AI115" s="2">
        <f t="shared" ca="1" si="136"/>
        <v>-0.39317891812168748</v>
      </c>
      <c r="AJ115" s="16">
        <f t="shared" ca="1" si="137"/>
        <v>-0.90708343953181325</v>
      </c>
      <c r="AK115" s="18">
        <f t="shared" ca="1" si="138"/>
        <v>352.12868512662453</v>
      </c>
      <c r="AL115" s="18">
        <f t="shared" ca="1" si="139"/>
        <v>277.84109081497195</v>
      </c>
      <c r="AM115" s="18">
        <f t="shared" ca="1" si="140"/>
        <v>176.06434256331227</v>
      </c>
      <c r="AN115" s="18">
        <f t="shared" ca="1" si="141"/>
        <v>83.264192666185565</v>
      </c>
      <c r="AO115" s="18">
        <f t="shared" ca="1" si="142"/>
        <v>303.06514810746052</v>
      </c>
      <c r="AP115" s="2">
        <f t="shared" ca="1" si="143"/>
        <v>52.498683914074334</v>
      </c>
      <c r="AQ115" s="2">
        <f t="shared" ca="1" si="144"/>
        <v>-112.5006104295658</v>
      </c>
      <c r="AR115" s="16">
        <f t="shared" ca="1" si="145"/>
        <v>-1.3345019119128665E-3</v>
      </c>
      <c r="AS115" s="2">
        <f t="shared" ca="1" si="146"/>
        <v>-38.642781029558293</v>
      </c>
      <c r="AT115" s="2">
        <f t="shared" ca="1" si="147"/>
        <v>125.81704367699481</v>
      </c>
      <c r="AU115" s="16">
        <f t="shared" ca="1" si="148"/>
        <v>549.80941939315539</v>
      </c>
      <c r="AV115" s="2">
        <f t="shared" ca="1" si="149"/>
        <v>52.498683914074334</v>
      </c>
      <c r="AW115" s="2">
        <f t="shared" ca="1" si="150"/>
        <v>-112.5006104295658</v>
      </c>
      <c r="AX115" s="16">
        <f t="shared" ca="1" si="151"/>
        <v>-1.3345019119128665E-3</v>
      </c>
      <c r="AY115" s="2">
        <f t="shared" ca="1" si="152"/>
        <v>360.25000000000011</v>
      </c>
      <c r="AZ115" s="2">
        <f t="shared" ca="1" si="153"/>
        <v>360.25000000000011</v>
      </c>
      <c r="BA115" s="2">
        <f t="shared" ca="1" si="154"/>
        <v>360.25000000000011</v>
      </c>
      <c r="BB115" s="19" t="str">
        <f t="shared" ca="1" si="155"/>
        <v>ok</v>
      </c>
      <c r="BC115" s="2">
        <f t="shared" ca="1" si="156"/>
        <v>-1.3160859256657886E-3</v>
      </c>
      <c r="BD115" s="2">
        <f t="shared" ca="1" si="157"/>
        <v>-6.1042956579626662E-4</v>
      </c>
      <c r="BE115" s="16">
        <f t="shared" ca="1" si="158"/>
        <v>-1.3345019119128665E-3</v>
      </c>
      <c r="BF115" s="16">
        <f t="shared" ca="1" si="53"/>
        <v>1.4507606344720671E-3</v>
      </c>
      <c r="BG115" s="18">
        <f t="shared" ca="1" si="159"/>
        <v>1.9711929817835924E-3</v>
      </c>
      <c r="BH115" s="2">
        <f t="shared" ca="1" si="160"/>
        <v>-0.21057374810652618</v>
      </c>
      <c r="BI115" s="2">
        <f t="shared" ca="1" si="161"/>
        <v>-9.7668730527402658E-2</v>
      </c>
      <c r="BJ115" s="16">
        <f t="shared" ca="1" si="162"/>
        <v>-0.21352030590605864</v>
      </c>
      <c r="BK115" s="18">
        <f t="shared" ca="1" si="56"/>
        <v>0.23212170151553074</v>
      </c>
      <c r="BL115" s="18">
        <f t="shared" ca="1" si="163"/>
        <v>0.31539087708537478</v>
      </c>
    </row>
    <row r="116" spans="3:64" x14ac:dyDescent="0.2">
      <c r="C116" s="14"/>
      <c r="D116">
        <f t="shared" si="114"/>
        <v>60</v>
      </c>
      <c r="E116">
        <f t="shared" si="115"/>
        <v>-112.5</v>
      </c>
      <c r="F116" s="15">
        <f t="shared" ca="1" si="164"/>
        <v>-0.32234519507961956</v>
      </c>
      <c r="G116" s="2">
        <f t="shared" ca="1" si="164"/>
        <v>-2.681560182685705E-2</v>
      </c>
      <c r="H116" s="16">
        <f t="shared" ca="1" si="164"/>
        <v>0.33433877532217704</v>
      </c>
      <c r="I116" s="2">
        <f t="shared" si="60"/>
        <v>0</v>
      </c>
      <c r="J116" s="2">
        <f t="shared" si="61"/>
        <v>184.81899999999999</v>
      </c>
      <c r="K116" s="16">
        <f t="shared" ca="1" si="116"/>
        <v>194.37255862566371</v>
      </c>
      <c r="L116" s="2">
        <f t="shared" si="63"/>
        <v>160.05794910203616</v>
      </c>
      <c r="M116" s="2">
        <f t="shared" si="64"/>
        <v>-92.40949999999998</v>
      </c>
      <c r="N116" s="16">
        <f t="shared" ca="1" si="117"/>
        <v>345.49200471793245</v>
      </c>
      <c r="O116" s="2">
        <f t="shared" si="66"/>
        <v>-160.05794910203616</v>
      </c>
      <c r="P116" s="2">
        <f t="shared" si="67"/>
        <v>-92.40949999999998</v>
      </c>
      <c r="Q116" s="16">
        <f t="shared" ca="1" si="118"/>
        <v>284.52086465118362</v>
      </c>
      <c r="R116" s="2">
        <f t="shared" si="119"/>
        <v>160.05794910203616</v>
      </c>
      <c r="S116" s="2">
        <f t="shared" si="120"/>
        <v>-277.22849999999994</v>
      </c>
      <c r="T116" s="16">
        <f t="shared" ca="1" si="121"/>
        <v>151.11944609226873</v>
      </c>
      <c r="U116" s="2">
        <f t="shared" ca="1" si="122"/>
        <v>0.45214962283012328</v>
      </c>
      <c r="V116" s="2">
        <f t="shared" ca="1" si="123"/>
        <v>-0.7831461193648781</v>
      </c>
      <c r="W116" s="16">
        <f t="shared" ca="1" si="124"/>
        <v>0.42689913831994253</v>
      </c>
      <c r="X116" s="2">
        <f t="shared" si="125"/>
        <v>-160.05794910203616</v>
      </c>
      <c r="Y116" s="2">
        <f t="shared" si="126"/>
        <v>-277.22849999999994</v>
      </c>
      <c r="Z116" s="16">
        <f t="shared" ca="1" si="127"/>
        <v>90.148306025519901</v>
      </c>
      <c r="AA116" s="18">
        <f t="shared" ca="1" si="128"/>
        <v>183.22451679819426</v>
      </c>
      <c r="AB116" s="2">
        <f t="shared" ca="1" si="129"/>
        <v>-242.90284526557127</v>
      </c>
      <c r="AC116" s="2">
        <f t="shared" ca="1" si="130"/>
        <v>-133.73693069698919</v>
      </c>
      <c r="AD116" s="16">
        <f t="shared" ca="1" si="131"/>
        <v>11.929917685282931</v>
      </c>
      <c r="AE116" s="2">
        <f t="shared" ca="1" si="132"/>
        <v>-0.87519242491850313</v>
      </c>
      <c r="AF116" s="2">
        <f t="shared" ca="1" si="133"/>
        <v>-0.48186157947177266</v>
      </c>
      <c r="AG116" s="16">
        <f t="shared" ca="1" si="134"/>
        <v>4.2984155153248813E-2</v>
      </c>
      <c r="AH116" s="2">
        <f t="shared" ca="1" si="135"/>
        <v>0.17204341876354162</v>
      </c>
      <c r="AI116" s="2">
        <f t="shared" ca="1" si="136"/>
        <v>-0.39305416160206297</v>
      </c>
      <c r="AJ116" s="16">
        <f t="shared" ca="1" si="137"/>
        <v>-0.90327708268695273</v>
      </c>
      <c r="AK116" s="18">
        <f t="shared" ca="1" si="138"/>
        <v>353.99332658997128</v>
      </c>
      <c r="AL116" s="18">
        <f t="shared" ca="1" si="139"/>
        <v>277.54221625968722</v>
      </c>
      <c r="AM116" s="18">
        <f t="shared" ca="1" si="140"/>
        <v>176.99666329498564</v>
      </c>
      <c r="AN116" s="18">
        <f t="shared" ca="1" si="141"/>
        <v>82.403048019980986</v>
      </c>
      <c r="AO116" s="18">
        <f t="shared" ca="1" si="142"/>
        <v>302.75729778067807</v>
      </c>
      <c r="AP116" s="2">
        <f t="shared" ca="1" si="143"/>
        <v>59.997851699534536</v>
      </c>
      <c r="AQ116" s="2">
        <f t="shared" ca="1" si="144"/>
        <v>-112.50212872028689</v>
      </c>
      <c r="AR116" s="16">
        <f t="shared" ca="1" si="145"/>
        <v>5.7837147363670738E-4</v>
      </c>
      <c r="AS116" s="2">
        <f t="shared" ca="1" si="146"/>
        <v>-44.176949432064404</v>
      </c>
      <c r="AT116" s="2">
        <f t="shared" ca="1" si="147"/>
        <v>125.49790297589419</v>
      </c>
      <c r="AU116" s="16">
        <f t="shared" ca="1" si="148"/>
        <v>546.94803577450557</v>
      </c>
      <c r="AV116" s="2">
        <f t="shared" ca="1" si="149"/>
        <v>59.997851699534536</v>
      </c>
      <c r="AW116" s="2">
        <f t="shared" ca="1" si="150"/>
        <v>-112.50212872028689</v>
      </c>
      <c r="AX116" s="16">
        <f t="shared" ca="1" si="151"/>
        <v>5.7837147363670738E-4</v>
      </c>
      <c r="AY116" s="2">
        <f t="shared" ca="1" si="152"/>
        <v>360.25</v>
      </c>
      <c r="AZ116" s="2">
        <f t="shared" ca="1" si="153"/>
        <v>360.24999999999994</v>
      </c>
      <c r="BA116" s="2">
        <f t="shared" ca="1" si="154"/>
        <v>360.24999999999994</v>
      </c>
      <c r="BB116" s="19" t="str">
        <f t="shared" ca="1" si="155"/>
        <v>ok</v>
      </c>
      <c r="BC116" s="2">
        <f t="shared" ca="1" si="156"/>
        <v>-2.1483004654641036E-3</v>
      </c>
      <c r="BD116" s="2">
        <f t="shared" ca="1" si="157"/>
        <v>-2.1287202868904842E-3</v>
      </c>
      <c r="BE116" s="16">
        <f t="shared" ca="1" si="158"/>
        <v>5.7837147363670738E-4</v>
      </c>
      <c r="BF116" s="16">
        <f t="shared" ca="1" si="53"/>
        <v>3.0243420689023241E-3</v>
      </c>
      <c r="BG116" s="18">
        <f t="shared" ca="1" si="159"/>
        <v>3.0791489914015345E-3</v>
      </c>
      <c r="BH116" s="2">
        <f t="shared" ca="1" si="160"/>
        <v>-0.34372807447425657</v>
      </c>
      <c r="BI116" s="2">
        <f t="shared" ca="1" si="161"/>
        <v>-0.34059524590247747</v>
      </c>
      <c r="BJ116" s="16">
        <f t="shared" ca="1" si="162"/>
        <v>9.2539435781873181E-2</v>
      </c>
      <c r="BK116" s="18">
        <f t="shared" ca="1" si="56"/>
        <v>0.48389473102437186</v>
      </c>
      <c r="BL116" s="18">
        <f t="shared" ca="1" si="163"/>
        <v>0.49266383862424551</v>
      </c>
    </row>
    <row r="117" spans="3:64" x14ac:dyDescent="0.2">
      <c r="C117" s="14"/>
      <c r="D117">
        <f t="shared" si="114"/>
        <v>67.5</v>
      </c>
      <c r="E117">
        <f t="shared" si="115"/>
        <v>-112.5</v>
      </c>
      <c r="F117" s="15">
        <f t="shared" ca="1" si="164"/>
        <v>-0.1240422816925485</v>
      </c>
      <c r="G117" s="2">
        <f t="shared" ca="1" si="164"/>
        <v>0.33465101957311827</v>
      </c>
      <c r="H117" s="16">
        <f t="shared" ca="1" si="164"/>
        <v>1.008826859507983E-2</v>
      </c>
      <c r="I117" s="2">
        <f t="shared" si="60"/>
        <v>0</v>
      </c>
      <c r="J117" s="2">
        <f t="shared" si="61"/>
        <v>184.81899999999999</v>
      </c>
      <c r="K117" s="16">
        <f t="shared" ca="1" si="116"/>
        <v>191.89822092644394</v>
      </c>
      <c r="L117" s="2">
        <f t="shared" si="63"/>
        <v>160.05794910203616</v>
      </c>
      <c r="M117" s="2">
        <f t="shared" si="64"/>
        <v>-92.40949999999998</v>
      </c>
      <c r="N117" s="16">
        <f t="shared" ca="1" si="117"/>
        <v>347.5786448168941</v>
      </c>
      <c r="O117" s="2">
        <f t="shared" si="66"/>
        <v>-160.05794910203616</v>
      </c>
      <c r="P117" s="2">
        <f t="shared" si="67"/>
        <v>-92.40949999999998</v>
      </c>
      <c r="Q117" s="16">
        <f t="shared" ca="1" si="118"/>
        <v>278.55672534900219</v>
      </c>
      <c r="R117" s="2">
        <f t="shared" si="119"/>
        <v>160.05794910203616</v>
      </c>
      <c r="S117" s="2">
        <f t="shared" si="120"/>
        <v>-277.22849999999994</v>
      </c>
      <c r="T117" s="16">
        <f t="shared" ca="1" si="121"/>
        <v>155.68042389045016</v>
      </c>
      <c r="U117" s="2">
        <f t="shared" ca="1" si="122"/>
        <v>0.44964607190636563</v>
      </c>
      <c r="V117" s="2">
        <f t="shared" ca="1" si="123"/>
        <v>-0.77880984196559389</v>
      </c>
      <c r="W117" s="16">
        <f t="shared" ca="1" si="124"/>
        <v>0.43734841954293369</v>
      </c>
      <c r="X117" s="2">
        <f t="shared" si="125"/>
        <v>-160.05794910203616</v>
      </c>
      <c r="Y117" s="2">
        <f t="shared" si="126"/>
        <v>-277.22849999999994</v>
      </c>
      <c r="Z117" s="16">
        <f t="shared" ca="1" si="127"/>
        <v>86.658504422558252</v>
      </c>
      <c r="AA117" s="18">
        <f t="shared" ca="1" si="128"/>
        <v>181.8388161313992</v>
      </c>
      <c r="AB117" s="2">
        <f t="shared" ca="1" si="129"/>
        <v>-241.82105849562367</v>
      </c>
      <c r="AC117" s="2">
        <f t="shared" ca="1" si="130"/>
        <v>-135.61064034549423</v>
      </c>
      <c r="AD117" s="16">
        <f t="shared" ca="1" si="131"/>
        <v>7.1315855759327036</v>
      </c>
      <c r="AE117" s="2">
        <f t="shared" ca="1" si="132"/>
        <v>-0.87192399814303367</v>
      </c>
      <c r="AF117" s="2">
        <f t="shared" ca="1" si="133"/>
        <v>-0.48896557006394953</v>
      </c>
      <c r="AG117" s="16">
        <f t="shared" ca="1" si="134"/>
        <v>2.5714057523153904E-2</v>
      </c>
      <c r="AH117" s="2">
        <f t="shared" ca="1" si="135"/>
        <v>0.19382195820247625</v>
      </c>
      <c r="AI117" s="2">
        <f t="shared" ca="1" si="136"/>
        <v>-0.39289680750747208</v>
      </c>
      <c r="AJ117" s="16">
        <f t="shared" ca="1" si="137"/>
        <v>-0.89892443907649655</v>
      </c>
      <c r="AK117" s="18">
        <f t="shared" ca="1" si="138"/>
        <v>355.96429970674058</v>
      </c>
      <c r="AL117" s="18">
        <f t="shared" ca="1" si="139"/>
        <v>277.34190022368728</v>
      </c>
      <c r="AM117" s="18">
        <f t="shared" ca="1" si="140"/>
        <v>177.98214985337029</v>
      </c>
      <c r="AN117" s="18">
        <f t="shared" ca="1" si="141"/>
        <v>81.588389261661632</v>
      </c>
      <c r="AO117" s="18">
        <f t="shared" ca="1" si="142"/>
        <v>302.39998606359097</v>
      </c>
      <c r="AP117" s="2">
        <f t="shared" ca="1" si="143"/>
        <v>67.501857443186651</v>
      </c>
      <c r="AQ117" s="2">
        <f t="shared" ca="1" si="144"/>
        <v>-112.50115238061673</v>
      </c>
      <c r="AR117" s="16">
        <f t="shared" ca="1" si="145"/>
        <v>1.6635574110068774E-3</v>
      </c>
      <c r="AS117" s="2">
        <f t="shared" ca="1" si="146"/>
        <v>-49.721657475306813</v>
      </c>
      <c r="AT117" s="2">
        <f t="shared" ca="1" si="147"/>
        <v>125.12282584876115</v>
      </c>
      <c r="AU117" s="16">
        <f t="shared" ca="1" si="148"/>
        <v>543.67113925531874</v>
      </c>
      <c r="AV117" s="2">
        <f t="shared" ca="1" si="149"/>
        <v>67.501857443186651</v>
      </c>
      <c r="AW117" s="2">
        <f t="shared" ca="1" si="150"/>
        <v>-112.50115238061673</v>
      </c>
      <c r="AX117" s="16">
        <f t="shared" ca="1" si="151"/>
        <v>1.6635574110068774E-3</v>
      </c>
      <c r="AY117" s="2">
        <f t="shared" ca="1" si="152"/>
        <v>360.25</v>
      </c>
      <c r="AZ117" s="2">
        <f t="shared" ca="1" si="153"/>
        <v>360.24999999999994</v>
      </c>
      <c r="BA117" s="2">
        <f t="shared" ca="1" si="154"/>
        <v>360.24999999999994</v>
      </c>
      <c r="BB117" s="19" t="str">
        <f t="shared" ca="1" si="155"/>
        <v>ok</v>
      </c>
      <c r="BC117" s="2">
        <f t="shared" ca="1" si="156"/>
        <v>1.8574431866511532E-3</v>
      </c>
      <c r="BD117" s="2">
        <f t="shared" ca="1" si="157"/>
        <v>-1.1523806167303974E-3</v>
      </c>
      <c r="BE117" s="16">
        <f t="shared" ca="1" si="158"/>
        <v>1.6635574110068774E-3</v>
      </c>
      <c r="BF117" s="16">
        <f t="shared" ca="1" si="53"/>
        <v>2.1858811215280491E-3</v>
      </c>
      <c r="BG117" s="18">
        <f t="shared" ca="1" si="159"/>
        <v>2.7469072676682455E-3</v>
      </c>
      <c r="BH117" s="2">
        <f t="shared" ca="1" si="160"/>
        <v>0.2971909098641845</v>
      </c>
      <c r="BI117" s="2">
        <f t="shared" ca="1" si="161"/>
        <v>-0.18438089867686358</v>
      </c>
      <c r="BJ117" s="16">
        <f t="shared" ca="1" si="162"/>
        <v>0.26616918576110038</v>
      </c>
      <c r="BK117" s="18">
        <f t="shared" ca="1" si="56"/>
        <v>0.34974097944448784</v>
      </c>
      <c r="BL117" s="18">
        <f t="shared" ca="1" si="163"/>
        <v>0.43950516282691926</v>
      </c>
    </row>
    <row r="118" spans="3:64" x14ac:dyDescent="0.2">
      <c r="C118" s="14"/>
      <c r="D118">
        <f t="shared" si="114"/>
        <v>75</v>
      </c>
      <c r="E118">
        <f t="shared" si="115"/>
        <v>-112.5</v>
      </c>
      <c r="F118" s="15">
        <f t="shared" ca="1" si="164"/>
        <v>-0.10507485814824435</v>
      </c>
      <c r="G118" s="2">
        <f t="shared" ca="1" si="164"/>
        <v>-3.4414598564973309E-2</v>
      </c>
      <c r="H118" s="16">
        <f t="shared" ca="1" si="164"/>
        <v>-9.4110510119214341E-2</v>
      </c>
      <c r="I118" s="2">
        <f t="shared" si="60"/>
        <v>0</v>
      </c>
      <c r="J118" s="2">
        <f t="shared" si="61"/>
        <v>184.81899999999999</v>
      </c>
      <c r="K118" s="16">
        <f t="shared" ca="1" si="116"/>
        <v>189.0931685091916</v>
      </c>
      <c r="L118" s="2">
        <f t="shared" si="63"/>
        <v>160.05794910203616</v>
      </c>
      <c r="M118" s="2">
        <f t="shared" si="64"/>
        <v>-92.40949999999998</v>
      </c>
      <c r="N118" s="16">
        <f t="shared" ca="1" si="117"/>
        <v>349.48738068907477</v>
      </c>
      <c r="O118" s="2">
        <f t="shared" si="66"/>
        <v>-160.05794910203616</v>
      </c>
      <c r="P118" s="2">
        <f t="shared" si="67"/>
        <v>-92.40949999999998</v>
      </c>
      <c r="Q118" s="16">
        <f t="shared" ca="1" si="118"/>
        <v>272.25700100324877</v>
      </c>
      <c r="R118" s="2">
        <f t="shared" si="119"/>
        <v>160.05794910203616</v>
      </c>
      <c r="S118" s="2">
        <f t="shared" si="120"/>
        <v>-277.22849999999994</v>
      </c>
      <c r="T118" s="16">
        <f t="shared" ca="1" si="121"/>
        <v>160.39421217988317</v>
      </c>
      <c r="U118" s="2">
        <f t="shared" ca="1" si="122"/>
        <v>0.44702560799294128</v>
      </c>
      <c r="V118" s="2">
        <f t="shared" ca="1" si="123"/>
        <v>-0.77427106532814216</v>
      </c>
      <c r="W118" s="16">
        <f t="shared" ca="1" si="124"/>
        <v>0.44796475664293622</v>
      </c>
      <c r="X118" s="2">
        <f t="shared" si="125"/>
        <v>-160.05794910203616</v>
      </c>
      <c r="Y118" s="2">
        <f t="shared" si="126"/>
        <v>-277.22849999999994</v>
      </c>
      <c r="Z118" s="16">
        <f t="shared" ca="1" si="127"/>
        <v>83.163832494057175</v>
      </c>
      <c r="AA118" s="18">
        <f t="shared" ca="1" si="128"/>
        <v>180.35447000757608</v>
      </c>
      <c r="AB118" s="2">
        <f t="shared" ca="1" si="129"/>
        <v>-240.68101571141756</v>
      </c>
      <c r="AC118" s="2">
        <f t="shared" ca="1" si="130"/>
        <v>-137.58525237054155</v>
      </c>
      <c r="AD118" s="16">
        <f t="shared" ca="1" si="131"/>
        <v>2.3713862276476192</v>
      </c>
      <c r="AE118" s="2">
        <f t="shared" ca="1" si="132"/>
        <v>-0.86812863999105472</v>
      </c>
      <c r="AF118" s="2">
        <f t="shared" ca="1" si="133"/>
        <v>-0.49626555576148063</v>
      </c>
      <c r="AG118" s="16">
        <f t="shared" ca="1" si="134"/>
        <v>8.5535134319427979E-3</v>
      </c>
      <c r="AH118" s="2">
        <f t="shared" ca="1" si="135"/>
        <v>0.21568674095971424</v>
      </c>
      <c r="AI118" s="2">
        <f t="shared" ca="1" si="136"/>
        <v>-0.39271467449074604</v>
      </c>
      <c r="AJ118" s="16">
        <f t="shared" ca="1" si="137"/>
        <v>-0.89401029871797599</v>
      </c>
      <c r="AK118" s="18">
        <f t="shared" ca="1" si="138"/>
        <v>358.05096227186061</v>
      </c>
      <c r="AL118" s="18">
        <f t="shared" ca="1" si="139"/>
        <v>277.24118825741948</v>
      </c>
      <c r="AM118" s="18">
        <f t="shared" ca="1" si="140"/>
        <v>179.02548113593031</v>
      </c>
      <c r="AN118" s="18">
        <f t="shared" ca="1" si="141"/>
        <v>80.821901073813848</v>
      </c>
      <c r="AO118" s="18">
        <f t="shared" ca="1" si="142"/>
        <v>301.98966854987492</v>
      </c>
      <c r="AP118" s="2">
        <f t="shared" ca="1" si="143"/>
        <v>75.00033490334333</v>
      </c>
      <c r="AQ118" s="2">
        <f t="shared" ca="1" si="144"/>
        <v>-112.50015003822803</v>
      </c>
      <c r="AR118" s="16">
        <f t="shared" ca="1" si="145"/>
        <v>-2.8797445310146941E-4</v>
      </c>
      <c r="AS118" s="2">
        <f t="shared" ca="1" si="146"/>
        <v>-55.26999992271034</v>
      </c>
      <c r="AT118" s="2">
        <f t="shared" ca="1" si="147"/>
        <v>124.69139873003679</v>
      </c>
      <c r="AU118" s="16">
        <f t="shared" ca="1" si="148"/>
        <v>539.96345960557937</v>
      </c>
      <c r="AV118" s="2">
        <f t="shared" ca="1" si="149"/>
        <v>75.00033490334333</v>
      </c>
      <c r="AW118" s="2">
        <f t="shared" ca="1" si="150"/>
        <v>-112.50015003822803</v>
      </c>
      <c r="AX118" s="16">
        <f t="shared" ca="1" si="151"/>
        <v>-2.8797445310146941E-4</v>
      </c>
      <c r="AY118" s="2">
        <f t="shared" ca="1" si="152"/>
        <v>360.25000000000006</v>
      </c>
      <c r="AZ118" s="2">
        <f t="shared" ca="1" si="153"/>
        <v>360.25000000000011</v>
      </c>
      <c r="BA118" s="2">
        <f t="shared" ca="1" si="154"/>
        <v>360.25000000000011</v>
      </c>
      <c r="BB118" s="19" t="str">
        <f t="shared" ca="1" si="155"/>
        <v>ok</v>
      </c>
      <c r="BC118" s="2">
        <f t="shared" ca="1" si="156"/>
        <v>3.3490334332952898E-4</v>
      </c>
      <c r="BD118" s="2">
        <f t="shared" ca="1" si="157"/>
        <v>-1.5003822802839295E-4</v>
      </c>
      <c r="BE118" s="16">
        <f t="shared" ca="1" si="158"/>
        <v>-2.8797445310146941E-4</v>
      </c>
      <c r="BF118" s="16">
        <f t="shared" ca="1" si="53"/>
        <v>3.6697645597939441E-4</v>
      </c>
      <c r="BG118" s="18">
        <f t="shared" ca="1" si="159"/>
        <v>4.6647722868569568E-4</v>
      </c>
      <c r="BH118" s="2">
        <f t="shared" ca="1" si="160"/>
        <v>5.3584534932724637E-2</v>
      </c>
      <c r="BI118" s="2">
        <f t="shared" ca="1" si="161"/>
        <v>-2.4006116484542872E-2</v>
      </c>
      <c r="BJ118" s="16">
        <f t="shared" ca="1" si="162"/>
        <v>-4.6075912496235105E-2</v>
      </c>
      <c r="BK118" s="18">
        <f t="shared" ca="1" si="56"/>
        <v>5.8716232956703106E-2</v>
      </c>
      <c r="BL118" s="18">
        <f t="shared" ca="1" si="163"/>
        <v>7.4636356589711308E-2</v>
      </c>
    </row>
    <row r="119" spans="3:64" x14ac:dyDescent="0.2">
      <c r="C119" s="14"/>
      <c r="D119">
        <f t="shared" si="114"/>
        <v>82.5</v>
      </c>
      <c r="E119">
        <f t="shared" si="115"/>
        <v>-112.5</v>
      </c>
      <c r="F119" s="15">
        <f t="shared" ca="1" si="164"/>
        <v>-0.4367653375124082</v>
      </c>
      <c r="G119" s="2">
        <f t="shared" ca="1" si="164"/>
        <v>0.23030689035968466</v>
      </c>
      <c r="H119" s="16">
        <f t="shared" ca="1" si="164"/>
        <v>-0.25227686859235032</v>
      </c>
      <c r="I119" s="2">
        <f t="shared" si="60"/>
        <v>0</v>
      </c>
      <c r="J119" s="2">
        <f t="shared" si="61"/>
        <v>184.81899999999999</v>
      </c>
      <c r="K119" s="16">
        <f t="shared" ca="1" si="116"/>
        <v>185.94141435406701</v>
      </c>
      <c r="L119" s="2">
        <f t="shared" si="63"/>
        <v>160.05794910203616</v>
      </c>
      <c r="M119" s="2">
        <f t="shared" si="64"/>
        <v>-92.40949999999998</v>
      </c>
      <c r="N119" s="16">
        <f t="shared" ca="1" si="117"/>
        <v>351.22956875971636</v>
      </c>
      <c r="O119" s="2">
        <f t="shared" si="66"/>
        <v>-160.05794910203616</v>
      </c>
      <c r="P119" s="2">
        <f t="shared" si="67"/>
        <v>-92.40949999999998</v>
      </c>
      <c r="Q119" s="16">
        <f t="shared" ca="1" si="118"/>
        <v>265.59600540684153</v>
      </c>
      <c r="R119" s="2">
        <f t="shared" si="119"/>
        <v>160.05794910203616</v>
      </c>
      <c r="S119" s="2">
        <f t="shared" si="120"/>
        <v>-277.22849999999994</v>
      </c>
      <c r="T119" s="16">
        <f t="shared" ca="1" si="121"/>
        <v>165.28815440564935</v>
      </c>
      <c r="U119" s="2">
        <f t="shared" ca="1" si="122"/>
        <v>0.44427239935239404</v>
      </c>
      <c r="V119" s="2">
        <f t="shared" ca="1" si="123"/>
        <v>-0.76950236807887673</v>
      </c>
      <c r="W119" s="16">
        <f t="shared" ca="1" si="124"/>
        <v>0.45878986550998263</v>
      </c>
      <c r="X119" s="2">
        <f t="shared" si="125"/>
        <v>-160.05794910203616</v>
      </c>
      <c r="Y119" s="2">
        <f t="shared" si="126"/>
        <v>-277.22849999999994</v>
      </c>
      <c r="Z119" s="16">
        <f t="shared" ca="1" si="127"/>
        <v>79.654591052774521</v>
      </c>
      <c r="AA119" s="18">
        <f t="shared" ca="1" si="128"/>
        <v>178.76337728232494</v>
      </c>
      <c r="AB119" s="2">
        <f t="shared" ca="1" si="129"/>
        <v>-239.47758364359191</v>
      </c>
      <c r="AC119" s="2">
        <f t="shared" ca="1" si="130"/>
        <v>-139.66965785547322</v>
      </c>
      <c r="AD119" s="16">
        <f t="shared" ca="1" si="131"/>
        <v>-2.3602347686936156</v>
      </c>
      <c r="AE119" s="2">
        <f t="shared" ca="1" si="132"/>
        <v>-0.86378778349285923</v>
      </c>
      <c r="AF119" s="2">
        <f t="shared" ca="1" si="133"/>
        <v>-0.50378387131105296</v>
      </c>
      <c r="AG119" s="16">
        <f t="shared" ca="1" si="134"/>
        <v>-8.5132893373721548E-3</v>
      </c>
      <c r="AH119" s="2">
        <f t="shared" ca="1" si="135"/>
        <v>0.23768193087014491</v>
      </c>
      <c r="AI119" s="2">
        <f t="shared" ca="1" si="136"/>
        <v>-0.39251486153755938</v>
      </c>
      <c r="AJ119" s="16">
        <f t="shared" ca="1" si="137"/>
        <v>-0.88850401417775848</v>
      </c>
      <c r="AK119" s="18">
        <f t="shared" ca="1" si="138"/>
        <v>360.26984646210087</v>
      </c>
      <c r="AL119" s="18">
        <f t="shared" ca="1" si="139"/>
        <v>277.24122547233458</v>
      </c>
      <c r="AM119" s="18">
        <f t="shared" ca="1" si="140"/>
        <v>180.13492323105044</v>
      </c>
      <c r="AN119" s="18">
        <f t="shared" ca="1" si="141"/>
        <v>80.103504802656218</v>
      </c>
      <c r="AO119" s="18">
        <f t="shared" ca="1" si="142"/>
        <v>301.52097845900272</v>
      </c>
      <c r="AP119" s="2">
        <f t="shared" ca="1" si="143"/>
        <v>82.502634045513204</v>
      </c>
      <c r="AQ119" s="2">
        <f t="shared" ca="1" si="144"/>
        <v>-112.50156886557053</v>
      </c>
      <c r="AR119" s="16">
        <f t="shared" ca="1" si="145"/>
        <v>9.4752393971475612E-4</v>
      </c>
      <c r="AS119" s="2">
        <f t="shared" ca="1" si="146"/>
        <v>-60.829542670469081</v>
      </c>
      <c r="AT119" s="2">
        <f t="shared" ca="1" si="147"/>
        <v>124.20136135543922</v>
      </c>
      <c r="AU119" s="16">
        <f t="shared" ca="1" si="148"/>
        <v>535.80614696319844</v>
      </c>
      <c r="AV119" s="2">
        <f t="shared" ca="1" si="149"/>
        <v>82.502634045513204</v>
      </c>
      <c r="AW119" s="2">
        <f t="shared" ca="1" si="150"/>
        <v>-112.50156886557053</v>
      </c>
      <c r="AX119" s="16">
        <f t="shared" ca="1" si="151"/>
        <v>9.4752393971475612E-4</v>
      </c>
      <c r="AY119" s="2">
        <f t="shared" ca="1" si="152"/>
        <v>360.25</v>
      </c>
      <c r="AZ119" s="2">
        <f t="shared" ca="1" si="153"/>
        <v>360.25</v>
      </c>
      <c r="BA119" s="2">
        <f t="shared" ca="1" si="154"/>
        <v>360.25</v>
      </c>
      <c r="BB119" s="19" t="str">
        <f t="shared" ca="1" si="155"/>
        <v>ok</v>
      </c>
      <c r="BC119" s="2">
        <f t="shared" ca="1" si="156"/>
        <v>2.6340455132043417E-3</v>
      </c>
      <c r="BD119" s="2">
        <f t="shared" ca="1" si="157"/>
        <v>-1.5688655705332621E-3</v>
      </c>
      <c r="BE119" s="16">
        <f t="shared" ca="1" si="158"/>
        <v>9.4752393971475612E-4</v>
      </c>
      <c r="BF119" s="16">
        <f t="shared" ca="1" si="53"/>
        <v>3.0658661001479797E-3</v>
      </c>
      <c r="BG119" s="18">
        <f t="shared" ca="1" si="159"/>
        <v>3.2089463317994515E-3</v>
      </c>
      <c r="BH119" s="2">
        <f t="shared" ca="1" si="160"/>
        <v>0.42144728211269467</v>
      </c>
      <c r="BI119" s="2">
        <f t="shared" ca="1" si="161"/>
        <v>-0.25101849128532194</v>
      </c>
      <c r="BJ119" s="16">
        <f t="shared" ca="1" si="162"/>
        <v>0.15160383035436098</v>
      </c>
      <c r="BK119" s="18">
        <f t="shared" ca="1" si="56"/>
        <v>0.49053857602367679</v>
      </c>
      <c r="BL119" s="18">
        <f t="shared" ca="1" si="163"/>
        <v>0.51343141308791229</v>
      </c>
    </row>
    <row r="120" spans="3:64" x14ac:dyDescent="0.2">
      <c r="C120" s="14"/>
      <c r="D120">
        <f t="shared" si="114"/>
        <v>90</v>
      </c>
      <c r="E120">
        <f t="shared" si="115"/>
        <v>-112.5</v>
      </c>
      <c r="F120" s="15">
        <f t="shared" ca="1" si="164"/>
        <v>4.3585575830443424E-2</v>
      </c>
      <c r="G120" s="2">
        <f t="shared" ca="1" si="164"/>
        <v>0.28961197123240745</v>
      </c>
      <c r="H120" s="16">
        <f t="shared" ca="1" si="164"/>
        <v>0.21383468355448254</v>
      </c>
      <c r="I120" s="2">
        <f t="shared" si="60"/>
        <v>0</v>
      </c>
      <c r="J120" s="2">
        <f t="shared" si="61"/>
        <v>184.81899999999999</v>
      </c>
      <c r="K120" s="16">
        <f t="shared" ca="1" si="116"/>
        <v>182.4323823548913</v>
      </c>
      <c r="L120" s="2">
        <f t="shared" si="63"/>
        <v>160.05794910203616</v>
      </c>
      <c r="M120" s="2">
        <f t="shared" si="64"/>
        <v>-92.40949999999998</v>
      </c>
      <c r="N120" s="16">
        <f t="shared" ca="1" si="117"/>
        <v>352.80248762145771</v>
      </c>
      <c r="O120" s="2">
        <f t="shared" si="66"/>
        <v>-160.05794910203616</v>
      </c>
      <c r="P120" s="2">
        <f t="shared" si="67"/>
        <v>-92.40949999999998</v>
      </c>
      <c r="Q120" s="16">
        <f t="shared" ca="1" si="118"/>
        <v>258.55008699679024</v>
      </c>
      <c r="R120" s="2">
        <f t="shared" si="119"/>
        <v>160.05794910203616</v>
      </c>
      <c r="S120" s="2">
        <f t="shared" si="120"/>
        <v>-277.22849999999994</v>
      </c>
      <c r="T120" s="16">
        <f t="shared" ca="1" si="121"/>
        <v>170.37010526656641</v>
      </c>
      <c r="U120" s="2">
        <f t="shared" ca="1" si="122"/>
        <v>0.44138147882355633</v>
      </c>
      <c r="V120" s="2">
        <f t="shared" ca="1" si="123"/>
        <v>-0.76449514684228581</v>
      </c>
      <c r="W120" s="16">
        <f t="shared" ca="1" si="124"/>
        <v>0.46981864650748179</v>
      </c>
      <c r="X120" s="2">
        <f t="shared" si="125"/>
        <v>-160.05794910203616</v>
      </c>
      <c r="Y120" s="2">
        <f t="shared" si="126"/>
        <v>-277.22849999999994</v>
      </c>
      <c r="Z120" s="16">
        <f t="shared" ca="1" si="127"/>
        <v>76.117704641898939</v>
      </c>
      <c r="AA120" s="18">
        <f t="shared" ca="1" si="128"/>
        <v>177.05474551435759</v>
      </c>
      <c r="AB120" s="2">
        <f t="shared" ca="1" si="129"/>
        <v>-238.20663450989173</v>
      </c>
      <c r="AC120" s="2">
        <f t="shared" ca="1" si="130"/>
        <v>-141.8710063288776</v>
      </c>
      <c r="AD120" s="16">
        <f t="shared" ca="1" si="131"/>
        <v>-7.065916253383179</v>
      </c>
      <c r="AE120" s="2">
        <f t="shared" ca="1" si="132"/>
        <v>-0.85888502992214255</v>
      </c>
      <c r="AF120" s="2">
        <f t="shared" ca="1" si="133"/>
        <v>-0.51153438176300059</v>
      </c>
      <c r="AG120" s="16">
        <f t="shared" ca="1" si="134"/>
        <v>-2.5477080876445332E-2</v>
      </c>
      <c r="AH120" s="2">
        <f t="shared" ca="1" si="135"/>
        <v>0.25980549556768529</v>
      </c>
      <c r="AI120" s="2">
        <f t="shared" ca="1" si="136"/>
        <v>-0.39227509063020621</v>
      </c>
      <c r="AJ120" s="16">
        <f t="shared" ca="1" si="137"/>
        <v>-0.88239523896261618</v>
      </c>
      <c r="AK120" s="18">
        <f t="shared" ca="1" si="138"/>
        <v>362.62950935016431</v>
      </c>
      <c r="AL120" s="18">
        <f t="shared" ca="1" si="139"/>
        <v>277.34402884107197</v>
      </c>
      <c r="AM120" s="18">
        <f t="shared" ca="1" si="140"/>
        <v>181.31475467508216</v>
      </c>
      <c r="AN120" s="18">
        <f t="shared" ca="1" si="141"/>
        <v>79.437112695530871</v>
      </c>
      <c r="AO120" s="18">
        <f t="shared" ca="1" si="142"/>
        <v>300.98964660551417</v>
      </c>
      <c r="AP120" s="2">
        <f t="shared" ca="1" si="143"/>
        <v>90.000391933676511</v>
      </c>
      <c r="AQ120" s="2">
        <f t="shared" ca="1" si="144"/>
        <v>-112.50080523267798</v>
      </c>
      <c r="AR120" s="16">
        <f t="shared" ca="1" si="145"/>
        <v>1.7781016931053273E-3</v>
      </c>
      <c r="AS120" s="2">
        <f t="shared" ca="1" si="146"/>
        <v>-66.39713666049964</v>
      </c>
      <c r="AT120" s="2">
        <f t="shared" ca="1" si="147"/>
        <v>123.64067656918564</v>
      </c>
      <c r="AU120" s="16">
        <f t="shared" ca="1" si="148"/>
        <v>531.1854403851853</v>
      </c>
      <c r="AV120" s="2">
        <f t="shared" ca="1" si="149"/>
        <v>90.000391933676511</v>
      </c>
      <c r="AW120" s="2">
        <f t="shared" ca="1" si="150"/>
        <v>-112.50080523267798</v>
      </c>
      <c r="AX120" s="16">
        <f t="shared" ca="1" si="151"/>
        <v>1.7781016931053273E-3</v>
      </c>
      <c r="AY120" s="2">
        <f t="shared" ca="1" si="152"/>
        <v>360.24999999999994</v>
      </c>
      <c r="AZ120" s="2">
        <f t="shared" ca="1" si="153"/>
        <v>360.24999999999994</v>
      </c>
      <c r="BA120" s="2">
        <f t="shared" ca="1" si="154"/>
        <v>360.24999999999994</v>
      </c>
      <c r="BB120" s="19" t="str">
        <f t="shared" ca="1" si="155"/>
        <v>ok</v>
      </c>
      <c r="BC120" s="2">
        <f t="shared" ca="1" si="156"/>
        <v>3.919336765108028E-4</v>
      </c>
      <c r="BD120" s="2">
        <f t="shared" ca="1" si="157"/>
        <v>-8.0523267797616427E-4</v>
      </c>
      <c r="BE120" s="16">
        <f t="shared" ca="1" si="158"/>
        <v>1.7781016931053273E-3</v>
      </c>
      <c r="BF120" s="16">
        <f t="shared" ca="1" si="53"/>
        <v>8.9555104403040006E-4</v>
      </c>
      <c r="BG120" s="18">
        <f t="shared" ca="1" si="159"/>
        <v>1.9908935942154144E-3</v>
      </c>
      <c r="BH120" s="2">
        <f t="shared" ca="1" si="160"/>
        <v>6.2709388241728448E-2</v>
      </c>
      <c r="BI120" s="2">
        <f t="shared" ca="1" si="161"/>
        <v>-0.12883722847618628</v>
      </c>
      <c r="BJ120" s="16">
        <f t="shared" ca="1" si="162"/>
        <v>0.28449627089685237</v>
      </c>
      <c r="BK120" s="18">
        <f t="shared" ca="1" si="56"/>
        <v>0.14328816704486402</v>
      </c>
      <c r="BL120" s="18">
        <f t="shared" ca="1" si="163"/>
        <v>0.31854297507446627</v>
      </c>
    </row>
    <row r="121" spans="3:64" x14ac:dyDescent="0.2">
      <c r="C121" s="14"/>
      <c r="D121">
        <f t="shared" si="114"/>
        <v>97.5</v>
      </c>
      <c r="E121">
        <f t="shared" si="115"/>
        <v>-112.5</v>
      </c>
      <c r="F121" s="15">
        <f t="shared" ca="1" si="164"/>
        <v>-0.44283560525301258</v>
      </c>
      <c r="G121" s="2">
        <f t="shared" ca="1" si="164"/>
        <v>8.7157865210113705E-2</v>
      </c>
      <c r="H121" s="16">
        <f t="shared" ca="1" si="164"/>
        <v>0.2193072216775549</v>
      </c>
      <c r="I121" s="2">
        <f t="shared" si="60"/>
        <v>0</v>
      </c>
      <c r="J121" s="2">
        <f t="shared" si="61"/>
        <v>184.81899999999999</v>
      </c>
      <c r="K121" s="16">
        <f t="shared" ca="1" si="116"/>
        <v>178.5335723850207</v>
      </c>
      <c r="L121" s="2">
        <f t="shared" si="63"/>
        <v>160.05794910203616</v>
      </c>
      <c r="M121" s="2">
        <f t="shared" si="64"/>
        <v>-92.40949999999998</v>
      </c>
      <c r="N121" s="16">
        <f t="shared" ca="1" si="117"/>
        <v>354.20802251472065</v>
      </c>
      <c r="O121" s="2">
        <f t="shared" si="66"/>
        <v>-160.05794910203616</v>
      </c>
      <c r="P121" s="2">
        <f t="shared" si="67"/>
        <v>-92.40949999999998</v>
      </c>
      <c r="Q121" s="16">
        <f t="shared" ca="1" si="118"/>
        <v>251.07971932669119</v>
      </c>
      <c r="R121" s="2">
        <f t="shared" si="119"/>
        <v>160.05794910203616</v>
      </c>
      <c r="S121" s="2">
        <f t="shared" si="120"/>
        <v>-277.22849999999994</v>
      </c>
      <c r="T121" s="16">
        <f t="shared" ca="1" si="121"/>
        <v>175.67445012969995</v>
      </c>
      <c r="U121" s="2">
        <f t="shared" ca="1" si="122"/>
        <v>0.43833285479986434</v>
      </c>
      <c r="V121" s="2">
        <f t="shared" ca="1" si="123"/>
        <v>-0.75921477514007629</v>
      </c>
      <c r="W121" s="16">
        <f t="shared" ca="1" si="124"/>
        <v>0.48110002453960082</v>
      </c>
      <c r="X121" s="2">
        <f t="shared" si="125"/>
        <v>-160.05794910203616</v>
      </c>
      <c r="Y121" s="2">
        <f t="shared" si="126"/>
        <v>-277.22849999999994</v>
      </c>
      <c r="Z121" s="16">
        <f t="shared" ca="1" si="127"/>
        <v>72.546146941670486</v>
      </c>
      <c r="AA121" s="18">
        <f t="shared" ca="1" si="128"/>
        <v>175.21926860050485</v>
      </c>
      <c r="AB121" s="2">
        <f t="shared" ca="1" si="129"/>
        <v>-236.86231132363969</v>
      </c>
      <c r="AC121" s="2">
        <f t="shared" ca="1" si="130"/>
        <v>-144.19944238925902</v>
      </c>
      <c r="AD121" s="16">
        <f t="shared" ca="1" si="131"/>
        <v>-11.751847481843299</v>
      </c>
      <c r="AE121" s="2">
        <f t="shared" ca="1" si="132"/>
        <v>-0.85339670568336234</v>
      </c>
      <c r="AF121" s="2">
        <f t="shared" ca="1" si="133"/>
        <v>-0.51953950972059815</v>
      </c>
      <c r="AG121" s="16">
        <f t="shared" ca="1" si="134"/>
        <v>-4.2341003389919467E-2</v>
      </c>
      <c r="AH121" s="2">
        <f t="shared" ca="1" si="135"/>
        <v>0.28209638624375488</v>
      </c>
      <c r="AI121" s="2">
        <f t="shared" ca="1" si="136"/>
        <v>-0.39200972315528598</v>
      </c>
      <c r="AJ121" s="16">
        <f t="shared" ca="1" si="137"/>
        <v>-0.87564262448782748</v>
      </c>
      <c r="AK121" s="18">
        <f t="shared" ca="1" si="138"/>
        <v>365.15161332160699</v>
      </c>
      <c r="AL121" s="18">
        <f t="shared" ca="1" si="139"/>
        <v>277.5524087991069</v>
      </c>
      <c r="AM121" s="18">
        <f t="shared" ca="1" si="140"/>
        <v>182.57580666080349</v>
      </c>
      <c r="AN121" s="18">
        <f t="shared" ca="1" si="141"/>
        <v>78.82391166031357</v>
      </c>
      <c r="AO121" s="18">
        <f t="shared" ca="1" si="142"/>
        <v>300.3879629291493</v>
      </c>
      <c r="AP121" s="2">
        <f t="shared" ca="1" si="143"/>
        <v>97.499266824466133</v>
      </c>
      <c r="AQ121" s="2">
        <f t="shared" ca="1" si="144"/>
        <v>-112.50238860529515</v>
      </c>
      <c r="AR121" s="16">
        <f t="shared" ca="1" si="145"/>
        <v>8.0971522208983515E-4</v>
      </c>
      <c r="AS121" s="2">
        <f t="shared" ca="1" si="146"/>
        <v>-71.977450802405912</v>
      </c>
      <c r="AT121" s="2">
        <f t="shared" ca="1" si="147"/>
        <v>123.0076157687771</v>
      </c>
      <c r="AU121" s="16">
        <f t="shared" ca="1" si="148"/>
        <v>526.06581816288713</v>
      </c>
      <c r="AV121" s="2">
        <f t="shared" ca="1" si="149"/>
        <v>97.499266824466133</v>
      </c>
      <c r="AW121" s="2">
        <f t="shared" ca="1" si="150"/>
        <v>-112.50238860529515</v>
      </c>
      <c r="AX121" s="16">
        <f t="shared" ca="1" si="151"/>
        <v>8.0971522208983515E-4</v>
      </c>
      <c r="AY121" s="2">
        <f t="shared" ca="1" si="152"/>
        <v>360.25</v>
      </c>
      <c r="AZ121" s="2">
        <f t="shared" ca="1" si="153"/>
        <v>360.25</v>
      </c>
      <c r="BA121" s="2">
        <f t="shared" ca="1" si="154"/>
        <v>360.25</v>
      </c>
      <c r="BB121" s="19" t="str">
        <f t="shared" ca="1" si="155"/>
        <v>ok</v>
      </c>
      <c r="BC121" s="2">
        <f t="shared" ca="1" si="156"/>
        <v>-7.3317553386686996E-4</v>
      </c>
      <c r="BD121" s="2">
        <f t="shared" ca="1" si="157"/>
        <v>-2.3886052951525016E-3</v>
      </c>
      <c r="BE121" s="16">
        <f t="shared" ca="1" si="158"/>
        <v>8.0971522208983515E-4</v>
      </c>
      <c r="BF121" s="16">
        <f t="shared" ca="1" si="53"/>
        <v>2.4985959296155791E-3</v>
      </c>
      <c r="BG121" s="18">
        <f t="shared" ca="1" si="159"/>
        <v>2.6265224842699389E-3</v>
      </c>
      <c r="BH121" s="2">
        <f t="shared" ca="1" si="160"/>
        <v>-0.11730808541869919</v>
      </c>
      <c r="BI121" s="2">
        <f t="shared" ca="1" si="161"/>
        <v>-0.38217684722440026</v>
      </c>
      <c r="BJ121" s="16">
        <f t="shared" ca="1" si="162"/>
        <v>0.12955443553437362</v>
      </c>
      <c r="BK121" s="18">
        <f t="shared" ca="1" si="56"/>
        <v>0.39977534873849263</v>
      </c>
      <c r="BL121" s="18">
        <f t="shared" ca="1" si="163"/>
        <v>0.42024359748319023</v>
      </c>
    </row>
    <row r="122" spans="3:64" x14ac:dyDescent="0.2">
      <c r="C122" s="14"/>
      <c r="D122">
        <f t="shared" si="114"/>
        <v>0</v>
      </c>
      <c r="E122">
        <f t="shared" si="115"/>
        <v>-105</v>
      </c>
      <c r="F122" s="15">
        <f t="shared" ca="1" si="164"/>
        <v>0.36373668875060194</v>
      </c>
      <c r="G122" s="2">
        <f t="shared" ca="1" si="164"/>
        <v>0.26555605006660232</v>
      </c>
      <c r="H122" s="16">
        <f t="shared" ca="1" si="164"/>
        <v>0.15653210985417421</v>
      </c>
      <c r="I122" s="2">
        <f t="shared" si="60"/>
        <v>0</v>
      </c>
      <c r="J122" s="2">
        <f t="shared" si="61"/>
        <v>184.81899999999999</v>
      </c>
      <c r="K122" s="16">
        <f t="shared" ca="1" si="116"/>
        <v>213.97659363363175</v>
      </c>
      <c r="L122" s="2">
        <f t="shared" si="63"/>
        <v>160.05794910203616</v>
      </c>
      <c r="M122" s="2">
        <f t="shared" si="64"/>
        <v>-92.40949999999998</v>
      </c>
      <c r="N122" s="16">
        <f t="shared" ca="1" si="117"/>
        <v>322.49661276954271</v>
      </c>
      <c r="O122" s="2">
        <f t="shared" si="66"/>
        <v>-160.05794910203616</v>
      </c>
      <c r="P122" s="2">
        <f t="shared" si="67"/>
        <v>-92.40949999999998</v>
      </c>
      <c r="Q122" s="16">
        <f t="shared" ca="1" si="118"/>
        <v>322.49593136991638</v>
      </c>
      <c r="R122" s="2">
        <f t="shared" si="119"/>
        <v>160.05794910203616</v>
      </c>
      <c r="S122" s="2">
        <f t="shared" si="120"/>
        <v>-277.22849999999994</v>
      </c>
      <c r="T122" s="16">
        <f t="shared" ca="1" si="121"/>
        <v>108.52001913591096</v>
      </c>
      <c r="U122" s="2">
        <f t="shared" ca="1" si="122"/>
        <v>0.47353017122576968</v>
      </c>
      <c r="V122" s="2">
        <f t="shared" ca="1" si="123"/>
        <v>-0.82017831547982289</v>
      </c>
      <c r="W122" s="16">
        <f t="shared" ca="1" si="124"/>
        <v>0.32105561473921196</v>
      </c>
      <c r="X122" s="2">
        <f t="shared" si="125"/>
        <v>-160.05794910203616</v>
      </c>
      <c r="Y122" s="2">
        <f t="shared" si="126"/>
        <v>-277.22849999999994</v>
      </c>
      <c r="Z122" s="16">
        <f t="shared" ca="1" si="127"/>
        <v>108.51933773628463</v>
      </c>
      <c r="AA122" s="18">
        <f t="shared" ca="1" si="128"/>
        <v>186.42527877668036</v>
      </c>
      <c r="AB122" s="2">
        <f t="shared" ca="1" si="129"/>
        <v>-248.33594328196946</v>
      </c>
      <c r="AC122" s="2">
        <f t="shared" ca="1" si="130"/>
        <v>-124.32652889008585</v>
      </c>
      <c r="AD122" s="16">
        <f t="shared" ca="1" si="131"/>
        <v>48.666455255708549</v>
      </c>
      <c r="AE122" s="2">
        <f t="shared" ca="1" si="132"/>
        <v>-0.88077759788437182</v>
      </c>
      <c r="AF122" s="2">
        <f t="shared" ca="1" si="133"/>
        <v>-0.44095115681573738</v>
      </c>
      <c r="AG122" s="16">
        <f t="shared" ca="1" si="134"/>
        <v>0.17260620025914075</v>
      </c>
      <c r="AH122" s="2">
        <f t="shared" ca="1" si="135"/>
        <v>1.9821515281903679E-6</v>
      </c>
      <c r="AI122" s="2">
        <f t="shared" ca="1" si="136"/>
        <v>-0.36451283670063384</v>
      </c>
      <c r="AJ122" s="16">
        <f t="shared" ca="1" si="137"/>
        <v>-0.93119836333432626</v>
      </c>
      <c r="AK122" s="18">
        <f t="shared" ca="1" si="138"/>
        <v>338.0100336325217</v>
      </c>
      <c r="AL122" s="18">
        <f t="shared" ca="1" si="139"/>
        <v>281.95079425098049</v>
      </c>
      <c r="AM122" s="18">
        <f t="shared" ca="1" si="140"/>
        <v>169.00501681626085</v>
      </c>
      <c r="AN122" s="18">
        <f t="shared" ca="1" si="141"/>
        <v>90.861634797976066</v>
      </c>
      <c r="AO122" s="18">
        <f t="shared" ca="1" si="142"/>
        <v>304.89593325063328</v>
      </c>
      <c r="AP122" s="2">
        <f t="shared" ca="1" si="143"/>
        <v>6.8646374970004283E-4</v>
      </c>
      <c r="AQ122" s="2">
        <f t="shared" ca="1" si="144"/>
        <v>-104.99927450201201</v>
      </c>
      <c r="AR122" s="16">
        <f t="shared" ca="1" si="145"/>
        <v>1.2907031179452133E-3</v>
      </c>
      <c r="AS122" s="2">
        <f t="shared" ca="1" si="146"/>
        <v>-5.2223613036349954E-4</v>
      </c>
      <c r="AT122" s="2">
        <f t="shared" ca="1" si="147"/>
        <v>117.27768855333886</v>
      </c>
      <c r="AU122" s="16">
        <f t="shared" ca="1" si="148"/>
        <v>567.83847876368122</v>
      </c>
      <c r="AV122" s="2">
        <f t="shared" ca="1" si="149"/>
        <v>6.8646374970004283E-4</v>
      </c>
      <c r="AW122" s="2">
        <f t="shared" ca="1" si="150"/>
        <v>-104.99927450201201</v>
      </c>
      <c r="AX122" s="16">
        <f t="shared" ca="1" si="151"/>
        <v>1.2907031179452133E-3</v>
      </c>
      <c r="AY122" s="2">
        <f t="shared" ca="1" si="152"/>
        <v>360.24999999999994</v>
      </c>
      <c r="AZ122" s="2">
        <f t="shared" ca="1" si="153"/>
        <v>360.24999999999994</v>
      </c>
      <c r="BA122" s="2">
        <f t="shared" ca="1" si="154"/>
        <v>360.25</v>
      </c>
      <c r="BB122" s="19" t="str">
        <f t="shared" ca="1" si="155"/>
        <v>ok</v>
      </c>
      <c r="BC122" s="2">
        <f t="shared" ca="1" si="156"/>
        <v>6.8646374970004283E-4</v>
      </c>
      <c r="BD122" s="2">
        <f t="shared" ca="1" si="157"/>
        <v>7.254979879860457E-4</v>
      </c>
      <c r="BE122" s="16">
        <f t="shared" ca="1" si="158"/>
        <v>1.2907031179452133E-3</v>
      </c>
      <c r="BF122" s="16">
        <f t="shared" ca="1" si="53"/>
        <v>9.9878917205987149E-4</v>
      </c>
      <c r="BG122" s="18">
        <f t="shared" ca="1" si="159"/>
        <v>1.6320215528287422E-3</v>
      </c>
      <c r="BH122" s="2">
        <f t="shared" ca="1" si="160"/>
        <v>0.10983419995200686</v>
      </c>
      <c r="BI122" s="2">
        <f t="shared" ca="1" si="161"/>
        <v>0.11607967807776731</v>
      </c>
      <c r="BJ122" s="16">
        <f t="shared" ca="1" si="162"/>
        <v>0.20651249887123413</v>
      </c>
      <c r="BK122" s="18">
        <f t="shared" ca="1" si="56"/>
        <v>0.15980626752957944</v>
      </c>
      <c r="BL122" s="18">
        <f t="shared" ca="1" si="163"/>
        <v>0.26112344845259877</v>
      </c>
    </row>
    <row r="123" spans="3:64" x14ac:dyDescent="0.2">
      <c r="C123" s="14"/>
      <c r="D123">
        <f t="shared" si="114"/>
        <v>7.5</v>
      </c>
      <c r="E123">
        <f t="shared" si="115"/>
        <v>-105</v>
      </c>
      <c r="F123" s="15">
        <f t="shared" ca="1" si="164"/>
        <v>6.9969678758703191E-2</v>
      </c>
      <c r="G123" s="2">
        <f t="shared" ca="1" si="164"/>
        <v>0.18304056913605271</v>
      </c>
      <c r="H123" s="16">
        <f t="shared" ca="1" si="164"/>
        <v>8.3451622803614289E-2</v>
      </c>
      <c r="I123" s="2">
        <f t="shared" si="60"/>
        <v>0</v>
      </c>
      <c r="J123" s="2">
        <f t="shared" si="61"/>
        <v>184.81899999999999</v>
      </c>
      <c r="K123" s="16">
        <f t="shared" ca="1" si="116"/>
        <v>213.84327618755174</v>
      </c>
      <c r="L123" s="2">
        <f t="shared" si="63"/>
        <v>160.05794910203616</v>
      </c>
      <c r="M123" s="2">
        <f t="shared" si="64"/>
        <v>-92.40949999999998</v>
      </c>
      <c r="N123" s="16">
        <f t="shared" ca="1" si="117"/>
        <v>326.11096289211883</v>
      </c>
      <c r="O123" s="2">
        <f t="shared" si="66"/>
        <v>-160.05794910203616</v>
      </c>
      <c r="P123" s="2">
        <f t="shared" si="67"/>
        <v>-92.40949999999998</v>
      </c>
      <c r="Q123" s="16">
        <f t="shared" ca="1" si="118"/>
        <v>318.66315744711943</v>
      </c>
      <c r="R123" s="2">
        <f t="shared" si="119"/>
        <v>160.05794910203616</v>
      </c>
      <c r="S123" s="2">
        <f t="shared" si="120"/>
        <v>-277.22849999999994</v>
      </c>
      <c r="T123" s="16">
        <f t="shared" ca="1" si="121"/>
        <v>112.2676867045671</v>
      </c>
      <c r="U123" s="2">
        <f t="shared" ca="1" si="122"/>
        <v>0.47182470451198055</v>
      </c>
      <c r="V123" s="2">
        <f t="shared" ca="1" si="123"/>
        <v>-0.81722436048092273</v>
      </c>
      <c r="W123" s="16">
        <f t="shared" ca="1" si="124"/>
        <v>0.33094681271879495</v>
      </c>
      <c r="X123" s="2">
        <f t="shared" si="125"/>
        <v>-160.05794910203616</v>
      </c>
      <c r="Y123" s="2">
        <f t="shared" si="126"/>
        <v>-277.22849999999994</v>
      </c>
      <c r="Z123" s="16">
        <f t="shared" ca="1" si="127"/>
        <v>104.81988125956769</v>
      </c>
      <c r="AA123" s="18">
        <f t="shared" ca="1" si="128"/>
        <v>185.72839469214006</v>
      </c>
      <c r="AB123" s="2">
        <f t="shared" ca="1" si="129"/>
        <v>-247.68919404713964</v>
      </c>
      <c r="AC123" s="2">
        <f t="shared" ca="1" si="130"/>
        <v>-125.44673142456739</v>
      </c>
      <c r="AD123" s="16">
        <f t="shared" ca="1" si="131"/>
        <v>43.353661004825589</v>
      </c>
      <c r="AE123" s="2">
        <f t="shared" ca="1" si="132"/>
        <v>-0.88142629525296112</v>
      </c>
      <c r="AF123" s="2">
        <f t="shared" ca="1" si="133"/>
        <v>-0.44641450006133826</v>
      </c>
      <c r="AG123" s="16">
        <f t="shared" ca="1" si="134"/>
        <v>0.15427825566691281</v>
      </c>
      <c r="AH123" s="2">
        <f t="shared" ca="1" si="135"/>
        <v>2.1659507123249072E-2</v>
      </c>
      <c r="AI123" s="2">
        <f t="shared" ca="1" si="136"/>
        <v>-0.36449751545316794</v>
      </c>
      <c r="AJ123" s="16">
        <f t="shared" ca="1" si="137"/>
        <v>-0.93095243003047456</v>
      </c>
      <c r="AK123" s="18">
        <f t="shared" ca="1" si="138"/>
        <v>339.23181124563598</v>
      </c>
      <c r="AL123" s="18">
        <f t="shared" ca="1" si="139"/>
        <v>281.00953577298844</v>
      </c>
      <c r="AM123" s="18">
        <f t="shared" ca="1" si="140"/>
        <v>169.61590562281799</v>
      </c>
      <c r="AN123" s="18">
        <f t="shared" ca="1" si="141"/>
        <v>89.77705315287173</v>
      </c>
      <c r="AO123" s="18">
        <f t="shared" ca="1" si="142"/>
        <v>304.87798836081583</v>
      </c>
      <c r="AP123" s="2">
        <f t="shared" ca="1" si="143"/>
        <v>7.5006261523771238</v>
      </c>
      <c r="AQ123" s="2">
        <f t="shared" ca="1" si="144"/>
        <v>-105.00029757409663</v>
      </c>
      <c r="AR123" s="16">
        <f t="shared" ca="1" si="145"/>
        <v>8.6257187177807282E-4</v>
      </c>
      <c r="AS123" s="2">
        <f t="shared" ca="1" si="146"/>
        <v>-5.7063877688687521</v>
      </c>
      <c r="AT123" s="2">
        <f t="shared" ca="1" si="147"/>
        <v>117.25424097365783</v>
      </c>
      <c r="AU123" s="16">
        <f t="shared" ca="1" si="148"/>
        <v>567.65467082648024</v>
      </c>
      <c r="AV123" s="2">
        <f t="shared" ca="1" si="149"/>
        <v>7.5006261523771238</v>
      </c>
      <c r="AW123" s="2">
        <f t="shared" ca="1" si="150"/>
        <v>-105.00029757409663</v>
      </c>
      <c r="AX123" s="16">
        <f t="shared" ca="1" si="151"/>
        <v>8.6257187177807282E-4</v>
      </c>
      <c r="AY123" s="2">
        <f t="shared" ca="1" si="152"/>
        <v>360.25000000000006</v>
      </c>
      <c r="AZ123" s="2">
        <f t="shared" ca="1" si="153"/>
        <v>360.25000000000006</v>
      </c>
      <c r="BA123" s="2">
        <f t="shared" ca="1" si="154"/>
        <v>360.25000000000006</v>
      </c>
      <c r="BB123" s="19" t="str">
        <f t="shared" ca="1" si="155"/>
        <v>ok</v>
      </c>
      <c r="BC123" s="2">
        <f t="shared" ca="1" si="156"/>
        <v>6.261523771238231E-4</v>
      </c>
      <c r="BD123" s="2">
        <f t="shared" ca="1" si="157"/>
        <v>-2.9757409663488943E-4</v>
      </c>
      <c r="BE123" s="16">
        <f t="shared" ca="1" si="158"/>
        <v>8.6257187177807282E-4</v>
      </c>
      <c r="BF123" s="16">
        <f t="shared" ca="1" si="53"/>
        <v>6.9326556409927422E-4</v>
      </c>
      <c r="BG123" s="18">
        <f t="shared" ca="1" si="159"/>
        <v>1.1066378704655887E-3</v>
      </c>
      <c r="BH123" s="2">
        <f t="shared" ca="1" si="160"/>
        <v>0.1001843803398117</v>
      </c>
      <c r="BI123" s="2">
        <f t="shared" ca="1" si="161"/>
        <v>-4.7611855461582309E-2</v>
      </c>
      <c r="BJ123" s="16">
        <f t="shared" ca="1" si="162"/>
        <v>0.13801149948449165</v>
      </c>
      <c r="BK123" s="18">
        <f t="shared" ca="1" si="56"/>
        <v>0.11092249025588388</v>
      </c>
      <c r="BL123" s="18">
        <f t="shared" ca="1" si="163"/>
        <v>0.1770620592744942</v>
      </c>
    </row>
    <row r="124" spans="3:64" x14ac:dyDescent="0.2">
      <c r="C124" s="14"/>
      <c r="D124">
        <f t="shared" si="114"/>
        <v>15</v>
      </c>
      <c r="E124">
        <f t="shared" si="115"/>
        <v>-105</v>
      </c>
      <c r="F124" s="15">
        <f t="shared" ca="1" si="164"/>
        <v>0.30682989897626323</v>
      </c>
      <c r="G124" s="2">
        <f t="shared" ca="1" si="164"/>
        <v>-0.10420686278317759</v>
      </c>
      <c r="H124" s="16">
        <f t="shared" ca="1" si="164"/>
        <v>2.0301036635516967E-2</v>
      </c>
      <c r="I124" s="2">
        <f t="shared" si="60"/>
        <v>0</v>
      </c>
      <c r="J124" s="2">
        <f t="shared" si="61"/>
        <v>184.81899999999999</v>
      </c>
      <c r="K124" s="16">
        <f t="shared" ca="1" si="116"/>
        <v>213.44982641169082</v>
      </c>
      <c r="L124" s="2">
        <f t="shared" si="63"/>
        <v>160.05794910203616</v>
      </c>
      <c r="M124" s="2">
        <f t="shared" si="64"/>
        <v>-92.40949999999998</v>
      </c>
      <c r="N124" s="16">
        <f t="shared" ca="1" si="117"/>
        <v>329.51373869950396</v>
      </c>
      <c r="O124" s="2">
        <f t="shared" si="66"/>
        <v>-160.05794910203616</v>
      </c>
      <c r="P124" s="2">
        <f t="shared" si="67"/>
        <v>-92.40949999999998</v>
      </c>
      <c r="Q124" s="16">
        <f t="shared" ca="1" si="118"/>
        <v>314.60504779966635</v>
      </c>
      <c r="R124" s="2">
        <f t="shared" si="119"/>
        <v>160.05794910203616</v>
      </c>
      <c r="S124" s="2">
        <f t="shared" si="120"/>
        <v>-277.22849999999994</v>
      </c>
      <c r="T124" s="16">
        <f t="shared" ca="1" si="121"/>
        <v>116.06391228781314</v>
      </c>
      <c r="U124" s="2">
        <f t="shared" ca="1" si="122"/>
        <v>0.47005772877607577</v>
      </c>
      <c r="V124" s="2">
        <f t="shared" ca="1" si="123"/>
        <v>-0.81416386873059421</v>
      </c>
      <c r="W124" s="16">
        <f t="shared" ca="1" si="124"/>
        <v>0.34085616683802106</v>
      </c>
      <c r="X124" s="2">
        <f t="shared" si="125"/>
        <v>-160.05794910203616</v>
      </c>
      <c r="Y124" s="2">
        <f t="shared" si="126"/>
        <v>-277.22849999999994</v>
      </c>
      <c r="Z124" s="16">
        <f t="shared" ca="1" si="127"/>
        <v>101.15522138797553</v>
      </c>
      <c r="AA124" s="18">
        <f t="shared" ca="1" si="128"/>
        <v>184.95233307287637</v>
      </c>
      <c r="AB124" s="2">
        <f t="shared" ca="1" si="129"/>
        <v>-246.9962227181087</v>
      </c>
      <c r="AC124" s="2">
        <f t="shared" ca="1" si="130"/>
        <v>-126.64699297463747</v>
      </c>
      <c r="AD124" s="16">
        <f t="shared" ca="1" si="131"/>
        <v>38.113078089005938</v>
      </c>
      <c r="AE124" s="2">
        <f t="shared" ca="1" si="132"/>
        <v>-0.88157180513992162</v>
      </c>
      <c r="AF124" s="2">
        <f t="shared" ca="1" si="133"/>
        <v>-0.45202480015095609</v>
      </c>
      <c r="AG124" s="16">
        <f t="shared" ca="1" si="134"/>
        <v>0.13603210073665792</v>
      </c>
      <c r="AH124" s="2">
        <f t="shared" ca="1" si="135"/>
        <v>4.3323019287870093E-2</v>
      </c>
      <c r="AI124" s="2">
        <f t="shared" ca="1" si="136"/>
        <v>-0.36443212660538027</v>
      </c>
      <c r="AJ124" s="16">
        <f t="shared" ca="1" si="137"/>
        <v>-0.93022166234595016</v>
      </c>
      <c r="AK124" s="18">
        <f t="shared" ca="1" si="138"/>
        <v>340.50700436048766</v>
      </c>
      <c r="AL124" s="18">
        <f t="shared" ca="1" si="139"/>
        <v>280.17708969141307</v>
      </c>
      <c r="AM124" s="18">
        <f t="shared" ca="1" si="140"/>
        <v>170.25350218024383</v>
      </c>
      <c r="AN124" s="18">
        <f t="shared" ca="1" si="141"/>
        <v>88.745661302452575</v>
      </c>
      <c r="AO124" s="18">
        <f t="shared" ca="1" si="142"/>
        <v>304.82456445528152</v>
      </c>
      <c r="AP124" s="2">
        <f t="shared" ca="1" si="143"/>
        <v>14.999222203591644</v>
      </c>
      <c r="AQ124" s="2">
        <f t="shared" ca="1" si="144"/>
        <v>-104.99835408050259</v>
      </c>
      <c r="AR124" s="16">
        <f t="shared" ca="1" si="145"/>
        <v>-3.7177763823592613E-4</v>
      </c>
      <c r="AS124" s="2">
        <f t="shared" ca="1" si="146"/>
        <v>-11.412618767033878</v>
      </c>
      <c r="AT124" s="2">
        <f t="shared" ca="1" si="147"/>
        <v>117.17737445149152</v>
      </c>
      <c r="AU124" s="16">
        <f t="shared" ca="1" si="148"/>
        <v>567.10845436530622</v>
      </c>
      <c r="AV124" s="2">
        <f t="shared" ca="1" si="149"/>
        <v>14.999222203591644</v>
      </c>
      <c r="AW124" s="2">
        <f t="shared" ca="1" si="150"/>
        <v>-104.99835408050259</v>
      </c>
      <c r="AX124" s="16">
        <f t="shared" ca="1" si="151"/>
        <v>-3.7177763823592613E-4</v>
      </c>
      <c r="AY124" s="2">
        <f t="shared" ca="1" si="152"/>
        <v>360.24999999999994</v>
      </c>
      <c r="AZ124" s="2">
        <f t="shared" ca="1" si="153"/>
        <v>360.24999999999994</v>
      </c>
      <c r="BA124" s="2">
        <f t="shared" ca="1" si="154"/>
        <v>360.24999999999994</v>
      </c>
      <c r="BB124" s="19" t="str">
        <f t="shared" ca="1" si="155"/>
        <v>ok</v>
      </c>
      <c r="BC124" s="2">
        <f t="shared" ca="1" si="156"/>
        <v>-7.7779640835551334E-4</v>
      </c>
      <c r="BD124" s="2">
        <f t="shared" ca="1" si="157"/>
        <v>1.645919497406112E-3</v>
      </c>
      <c r="BE124" s="16">
        <f t="shared" ca="1" si="158"/>
        <v>-3.7177763823592613E-4</v>
      </c>
      <c r="BF124" s="16">
        <f t="shared" ca="1" si="53"/>
        <v>1.820444518460347E-3</v>
      </c>
      <c r="BG124" s="18">
        <f t="shared" ca="1" si="159"/>
        <v>1.8580196062164167E-3</v>
      </c>
      <c r="BH124" s="2">
        <f t="shared" ca="1" si="160"/>
        <v>-0.12444742533688213</v>
      </c>
      <c r="BI124" s="2">
        <f t="shared" ca="1" si="161"/>
        <v>0.26334711958497792</v>
      </c>
      <c r="BJ124" s="16">
        <f t="shared" ca="1" si="162"/>
        <v>-5.9484422117748181E-2</v>
      </c>
      <c r="BK124" s="18">
        <f t="shared" ca="1" si="56"/>
        <v>0.29127112295365554</v>
      </c>
      <c r="BL124" s="18">
        <f t="shared" ca="1" si="163"/>
        <v>0.29728313699462666</v>
      </c>
    </row>
    <row r="125" spans="3:64" x14ac:dyDescent="0.2">
      <c r="C125" s="14"/>
      <c r="D125">
        <f t="shared" si="114"/>
        <v>22.5</v>
      </c>
      <c r="E125">
        <f t="shared" si="115"/>
        <v>-105</v>
      </c>
      <c r="F125" s="15">
        <f t="shared" ca="1" si="164"/>
        <v>0.12722585044700074</v>
      </c>
      <c r="G125" s="2">
        <f t="shared" ca="1" si="164"/>
        <v>-7.606269364799545E-2</v>
      </c>
      <c r="H125" s="16">
        <f t="shared" ca="1" si="164"/>
        <v>-0.25406791219092151</v>
      </c>
      <c r="I125" s="2">
        <f t="shared" si="60"/>
        <v>0</v>
      </c>
      <c r="J125" s="2">
        <f t="shared" si="61"/>
        <v>184.81899999999999</v>
      </c>
      <c r="K125" s="16">
        <f t="shared" ca="1" si="116"/>
        <v>212.78885812328321</v>
      </c>
      <c r="L125" s="2">
        <f t="shared" si="63"/>
        <v>160.05794910203616</v>
      </c>
      <c r="M125" s="2">
        <f t="shared" si="64"/>
        <v>-92.40949999999998</v>
      </c>
      <c r="N125" s="16">
        <f t="shared" ca="1" si="117"/>
        <v>332.71464666995439</v>
      </c>
      <c r="O125" s="2">
        <f t="shared" si="66"/>
        <v>-160.05794910203616</v>
      </c>
      <c r="P125" s="2">
        <f t="shared" si="67"/>
        <v>-92.40949999999998</v>
      </c>
      <c r="Q125" s="16">
        <f t="shared" ca="1" si="118"/>
        <v>310.31137833607806</v>
      </c>
      <c r="R125" s="2">
        <f t="shared" si="119"/>
        <v>160.05794910203616</v>
      </c>
      <c r="S125" s="2">
        <f t="shared" si="120"/>
        <v>-277.22849999999994</v>
      </c>
      <c r="T125" s="16">
        <f t="shared" ca="1" si="121"/>
        <v>119.92578854667119</v>
      </c>
      <c r="U125" s="2">
        <f t="shared" ca="1" si="122"/>
        <v>0.46822115060057173</v>
      </c>
      <c r="V125" s="2">
        <f t="shared" ca="1" si="123"/>
        <v>-0.81098282201854899</v>
      </c>
      <c r="W125" s="16">
        <f t="shared" ca="1" si="124"/>
        <v>0.35082163063458194</v>
      </c>
      <c r="X125" s="2">
        <f t="shared" si="125"/>
        <v>-160.05794910203616</v>
      </c>
      <c r="Y125" s="2">
        <f t="shared" si="126"/>
        <v>-277.22849999999994</v>
      </c>
      <c r="Z125" s="16">
        <f t="shared" ca="1" si="127"/>
        <v>97.522520212794859</v>
      </c>
      <c r="AA125" s="18">
        <f t="shared" ca="1" si="128"/>
        <v>184.09804374729276</v>
      </c>
      <c r="AB125" s="2">
        <f t="shared" ca="1" si="129"/>
        <v>-246.25654696870797</v>
      </c>
      <c r="AC125" s="2">
        <f t="shared" ca="1" si="130"/>
        <v>-127.92814895372618</v>
      </c>
      <c r="AD125" s="16">
        <f t="shared" ca="1" si="131"/>
        <v>32.936944308733004</v>
      </c>
      <c r="AE125" s="2">
        <f t="shared" ca="1" si="132"/>
        <v>-0.88121616154795246</v>
      </c>
      <c r="AF125" s="2">
        <f t="shared" ca="1" si="133"/>
        <v>-0.45778418386278397</v>
      </c>
      <c r="AG125" s="16">
        <f t="shared" ca="1" si="134"/>
        <v>0.11786313092641779</v>
      </c>
      <c r="AH125" s="2">
        <f t="shared" ca="1" si="135"/>
        <v>6.5015619330815122E-2</v>
      </c>
      <c r="AI125" s="2">
        <f t="shared" ca="1" si="136"/>
        <v>-0.36433570151155303</v>
      </c>
      <c r="AJ125" s="16">
        <f t="shared" ca="1" si="137"/>
        <v>-0.92899540679548842</v>
      </c>
      <c r="AK125" s="18">
        <f t="shared" ca="1" si="138"/>
        <v>341.84262905837369</v>
      </c>
      <c r="AL125" s="18">
        <f t="shared" ca="1" si="139"/>
        <v>279.4507837170525</v>
      </c>
      <c r="AM125" s="18">
        <f t="shared" ca="1" si="140"/>
        <v>170.92131452918684</v>
      </c>
      <c r="AN125" s="18">
        <f t="shared" ca="1" si="141"/>
        <v>87.765491833873298</v>
      </c>
      <c r="AO125" s="18">
        <f t="shared" ca="1" si="142"/>
        <v>304.73461434955681</v>
      </c>
      <c r="AP125" s="2">
        <f t="shared" ca="1" si="143"/>
        <v>22.501114404277615</v>
      </c>
      <c r="AQ125" s="2">
        <f t="shared" ca="1" si="144"/>
        <v>-104.99860354438385</v>
      </c>
      <c r="AR125" s="16">
        <f t="shared" ca="1" si="145"/>
        <v>-9.8897087673321948E-4</v>
      </c>
      <c r="AS125" s="2">
        <f t="shared" ca="1" si="146"/>
        <v>-17.123904962669457</v>
      </c>
      <c r="AT125" s="2">
        <f t="shared" ca="1" si="147"/>
        <v>117.05279544341286</v>
      </c>
      <c r="AU125" s="16">
        <f t="shared" ca="1" si="148"/>
        <v>566.19312507378891</v>
      </c>
      <c r="AV125" s="2">
        <f t="shared" ca="1" si="149"/>
        <v>22.501114404277615</v>
      </c>
      <c r="AW125" s="2">
        <f t="shared" ca="1" si="150"/>
        <v>-104.99860354438385</v>
      </c>
      <c r="AX125" s="16">
        <f t="shared" ca="1" si="151"/>
        <v>-9.8897087673321948E-4</v>
      </c>
      <c r="AY125" s="2">
        <f t="shared" ca="1" si="152"/>
        <v>360.25</v>
      </c>
      <c r="AZ125" s="2">
        <f t="shared" ca="1" si="153"/>
        <v>360.24999999999994</v>
      </c>
      <c r="BA125" s="2">
        <f t="shared" ca="1" si="154"/>
        <v>360.24999999999994</v>
      </c>
      <c r="BB125" s="19" t="str">
        <f t="shared" ca="1" si="155"/>
        <v>ok</v>
      </c>
      <c r="BC125" s="2">
        <f t="shared" ca="1" si="156"/>
        <v>1.1144042776152219E-3</v>
      </c>
      <c r="BD125" s="2">
        <f t="shared" ca="1" si="157"/>
        <v>1.3964556161454311E-3</v>
      </c>
      <c r="BE125" s="16">
        <f t="shared" ca="1" si="158"/>
        <v>-9.8897087673321948E-4</v>
      </c>
      <c r="BF125" s="16">
        <f t="shared" ca="1" si="53"/>
        <v>1.7866127677343012E-3</v>
      </c>
      <c r="BG125" s="18">
        <f t="shared" ca="1" si="159"/>
        <v>2.0420696797263539E-3</v>
      </c>
      <c r="BH125" s="2">
        <f t="shared" ca="1" si="160"/>
        <v>0.1783046844184355</v>
      </c>
      <c r="BI125" s="2">
        <f t="shared" ca="1" si="161"/>
        <v>0.22343289858326898</v>
      </c>
      <c r="BJ125" s="16">
        <f t="shared" ca="1" si="162"/>
        <v>-0.15823534027731512</v>
      </c>
      <c r="BK125" s="18">
        <f t="shared" ca="1" si="56"/>
        <v>0.28585804283748817</v>
      </c>
      <c r="BL125" s="18">
        <f t="shared" ca="1" si="163"/>
        <v>0.32673114875621662</v>
      </c>
    </row>
    <row r="126" spans="3:64" x14ac:dyDescent="0.2">
      <c r="C126" s="14"/>
      <c r="D126">
        <f t="shared" si="114"/>
        <v>30</v>
      </c>
      <c r="E126">
        <f t="shared" si="115"/>
        <v>-105</v>
      </c>
      <c r="F126" s="15">
        <f t="shared" ca="1" si="164"/>
        <v>-0.14380848197298113</v>
      </c>
      <c r="G126" s="2">
        <f t="shared" ca="1" si="164"/>
        <v>0.25131913361877267</v>
      </c>
      <c r="H126" s="16">
        <f t="shared" ca="1" si="164"/>
        <v>-0.14992695517611576</v>
      </c>
      <c r="I126" s="2">
        <f t="shared" si="60"/>
        <v>0</v>
      </c>
      <c r="J126" s="2">
        <f t="shared" si="61"/>
        <v>184.81899999999999</v>
      </c>
      <c r="K126" s="16">
        <f t="shared" ca="1" si="116"/>
        <v>211.85992754060419</v>
      </c>
      <c r="L126" s="2">
        <f t="shared" si="63"/>
        <v>160.05794910203616</v>
      </c>
      <c r="M126" s="2">
        <f t="shared" si="64"/>
        <v>-92.40949999999998</v>
      </c>
      <c r="N126" s="16">
        <f t="shared" ca="1" si="117"/>
        <v>335.71941609261273</v>
      </c>
      <c r="O126" s="2">
        <f t="shared" si="66"/>
        <v>-160.05794910203616</v>
      </c>
      <c r="P126" s="2">
        <f t="shared" si="67"/>
        <v>-92.40949999999998</v>
      </c>
      <c r="Q126" s="16">
        <f t="shared" ca="1" si="118"/>
        <v>305.77597149096778</v>
      </c>
      <c r="R126" s="2">
        <f t="shared" si="119"/>
        <v>160.05794910203616</v>
      </c>
      <c r="S126" s="2">
        <f t="shared" si="120"/>
        <v>-277.22849999999994</v>
      </c>
      <c r="T126" s="16">
        <f t="shared" ca="1" si="121"/>
        <v>123.85948855200854</v>
      </c>
      <c r="U126" s="2">
        <f t="shared" ca="1" si="122"/>
        <v>0.46631167423818637</v>
      </c>
      <c r="V126" s="2">
        <f t="shared" ca="1" si="123"/>
        <v>-0.80767551194304577</v>
      </c>
      <c r="W126" s="16">
        <f t="shared" ca="1" si="124"/>
        <v>0.36085134041141997</v>
      </c>
      <c r="X126" s="2">
        <f t="shared" si="125"/>
        <v>-160.05794910203616</v>
      </c>
      <c r="Y126" s="2">
        <f t="shared" si="126"/>
        <v>-277.22849999999994</v>
      </c>
      <c r="Z126" s="16">
        <f t="shared" ca="1" si="127"/>
        <v>93.916043950363587</v>
      </c>
      <c r="AA126" s="18">
        <f t="shared" ca="1" si="128"/>
        <v>183.16351078742824</v>
      </c>
      <c r="AB126" s="2">
        <f t="shared" ca="1" si="129"/>
        <v>-245.46923247666592</v>
      </c>
      <c r="AC126" s="2">
        <f t="shared" ca="1" si="130"/>
        <v>-129.29181765547824</v>
      </c>
      <c r="AD126" s="16">
        <f t="shared" ca="1" si="131"/>
        <v>27.821245568258533</v>
      </c>
      <c r="AE126" s="2">
        <f t="shared" ca="1" si="132"/>
        <v>-0.88035801542995717</v>
      </c>
      <c r="AF126" s="2">
        <f t="shared" ca="1" si="133"/>
        <v>-0.46369594614399845</v>
      </c>
      <c r="AG126" s="16">
        <f t="shared" ca="1" si="134"/>
        <v>9.9778926622055661E-2</v>
      </c>
      <c r="AH126" s="2">
        <f t="shared" ca="1" si="135"/>
        <v>8.6736308068807055E-2</v>
      </c>
      <c r="AI126" s="2">
        <f t="shared" ca="1" si="136"/>
        <v>-0.36420644823665754</v>
      </c>
      <c r="AJ126" s="16">
        <f t="shared" ca="1" si="137"/>
        <v>-0.92727044378942225</v>
      </c>
      <c r="AK126" s="18">
        <f t="shared" ca="1" si="138"/>
        <v>343.24242335026872</v>
      </c>
      <c r="AL126" s="18">
        <f t="shared" ca="1" si="139"/>
        <v>278.82887208879617</v>
      </c>
      <c r="AM126" s="18">
        <f t="shared" ca="1" si="140"/>
        <v>171.62121167513436</v>
      </c>
      <c r="AN126" s="18">
        <f t="shared" ca="1" si="141"/>
        <v>86.83628047465109</v>
      </c>
      <c r="AO126" s="18">
        <f t="shared" ca="1" si="142"/>
        <v>304.60742373830362</v>
      </c>
      <c r="AP126" s="2">
        <f t="shared" ca="1" si="143"/>
        <v>30.002482350446257</v>
      </c>
      <c r="AQ126" s="2">
        <f t="shared" ca="1" si="144"/>
        <v>-105.00086914056502</v>
      </c>
      <c r="AR126" s="16">
        <f t="shared" ca="1" si="145"/>
        <v>6.4168285149435178E-4</v>
      </c>
      <c r="AS126" s="2">
        <f t="shared" ca="1" si="146"/>
        <v>-22.838564340376053</v>
      </c>
      <c r="AT126" s="2">
        <f t="shared" ca="1" si="147"/>
        <v>116.87910667192716</v>
      </c>
      <c r="AU126" s="16">
        <f t="shared" ca="1" si="148"/>
        <v>564.90756366559026</v>
      </c>
      <c r="AV126" s="2">
        <f t="shared" ca="1" si="149"/>
        <v>30.002482350446257</v>
      </c>
      <c r="AW126" s="2">
        <f t="shared" ca="1" si="150"/>
        <v>-105.00086914056502</v>
      </c>
      <c r="AX126" s="16">
        <f t="shared" ca="1" si="151"/>
        <v>6.4168285149435178E-4</v>
      </c>
      <c r="AY126" s="2">
        <f t="shared" ca="1" si="152"/>
        <v>360.25000000000006</v>
      </c>
      <c r="AZ126" s="2">
        <f t="shared" ca="1" si="153"/>
        <v>360.25000000000006</v>
      </c>
      <c r="BA126" s="2">
        <f t="shared" ca="1" si="154"/>
        <v>360.25000000000006</v>
      </c>
      <c r="BB126" s="19" t="str">
        <f t="shared" ca="1" si="155"/>
        <v>ok</v>
      </c>
      <c r="BC126" s="2">
        <f t="shared" ca="1" si="156"/>
        <v>2.4823504462574419E-3</v>
      </c>
      <c r="BD126" s="2">
        <f t="shared" ca="1" si="157"/>
        <v>-8.6914056501541381E-4</v>
      </c>
      <c r="BE126" s="16">
        <f t="shared" ca="1" si="158"/>
        <v>6.4168285149435178E-4</v>
      </c>
      <c r="BF126" s="16">
        <f t="shared" ca="1" si="53"/>
        <v>2.6301081840467769E-3</v>
      </c>
      <c r="BG126" s="18">
        <f t="shared" ca="1" si="159"/>
        <v>2.707254317882189E-3</v>
      </c>
      <c r="BH126" s="2">
        <f t="shared" ca="1" si="160"/>
        <v>0.39717607140119071</v>
      </c>
      <c r="BI126" s="2">
        <f t="shared" ca="1" si="161"/>
        <v>-0.13906249040246621</v>
      </c>
      <c r="BJ126" s="16">
        <f t="shared" ca="1" si="162"/>
        <v>0.10266925623909628</v>
      </c>
      <c r="BK126" s="18">
        <f t="shared" ca="1" si="56"/>
        <v>0.4208173094474843</v>
      </c>
      <c r="BL126" s="18">
        <f t="shared" ca="1" si="163"/>
        <v>0.43316069086115022</v>
      </c>
    </row>
    <row r="127" spans="3:64" x14ac:dyDescent="0.2">
      <c r="C127" s="14"/>
      <c r="D127">
        <f t="shared" si="114"/>
        <v>37.5</v>
      </c>
      <c r="E127">
        <f t="shared" si="115"/>
        <v>-105</v>
      </c>
      <c r="F127" s="15">
        <f t="shared" ca="1" si="164"/>
        <v>0.48784744555855264</v>
      </c>
      <c r="G127" s="2">
        <f t="shared" ca="1" si="164"/>
        <v>0.3616351031553322</v>
      </c>
      <c r="H127" s="16">
        <f t="shared" ca="1" si="164"/>
        <v>-0.36375623357546405</v>
      </c>
      <c r="I127" s="2">
        <f t="shared" si="60"/>
        <v>0</v>
      </c>
      <c r="J127" s="2">
        <f t="shared" si="61"/>
        <v>184.81899999999999</v>
      </c>
      <c r="K127" s="16">
        <f t="shared" ca="1" si="116"/>
        <v>210.66571716549697</v>
      </c>
      <c r="L127" s="2">
        <f t="shared" si="63"/>
        <v>160.05794910203616</v>
      </c>
      <c r="M127" s="2">
        <f t="shared" si="64"/>
        <v>-92.40949999999998</v>
      </c>
      <c r="N127" s="16">
        <f t="shared" ca="1" si="117"/>
        <v>338.53008909266873</v>
      </c>
      <c r="O127" s="2">
        <f t="shared" si="66"/>
        <v>-160.05794910203616</v>
      </c>
      <c r="P127" s="2">
        <f t="shared" si="67"/>
        <v>-92.40949999999998</v>
      </c>
      <c r="Q127" s="16">
        <f t="shared" ca="1" si="118"/>
        <v>300.98343807202428</v>
      </c>
      <c r="R127" s="2">
        <f t="shared" si="119"/>
        <v>160.05794910203616</v>
      </c>
      <c r="S127" s="2">
        <f t="shared" si="120"/>
        <v>-277.22849999999994</v>
      </c>
      <c r="T127" s="16">
        <f t="shared" ca="1" si="121"/>
        <v>127.86437192717176</v>
      </c>
      <c r="U127" s="2">
        <f t="shared" ca="1" si="122"/>
        <v>0.46432931495895724</v>
      </c>
      <c r="V127" s="2">
        <f t="shared" ca="1" si="123"/>
        <v>-0.80424196495256528</v>
      </c>
      <c r="W127" s="16">
        <f t="shared" ca="1" si="124"/>
        <v>0.37093550528222846</v>
      </c>
      <c r="X127" s="2">
        <f t="shared" si="125"/>
        <v>-160.05794910203616</v>
      </c>
      <c r="Y127" s="2">
        <f t="shared" si="126"/>
        <v>-277.22849999999994</v>
      </c>
      <c r="Z127" s="16">
        <f t="shared" ca="1" si="127"/>
        <v>90.317720906527313</v>
      </c>
      <c r="AA127" s="18">
        <f t="shared" ca="1" si="128"/>
        <v>182.1412451609701</v>
      </c>
      <c r="AB127" s="2">
        <f t="shared" ca="1" si="129"/>
        <v>-244.6314686934009</v>
      </c>
      <c r="AC127" s="2">
        <f t="shared" ca="1" si="130"/>
        <v>-130.74286709283442</v>
      </c>
      <c r="AD127" s="16">
        <f t="shared" ca="1" si="131"/>
        <v>22.755066100008619</v>
      </c>
      <c r="AE127" s="2">
        <f t="shared" ca="1" si="132"/>
        <v>-0.8789914721603046</v>
      </c>
      <c r="AF127" s="2">
        <f t="shared" ca="1" si="133"/>
        <v>-0.46977547833153999</v>
      </c>
      <c r="AG127" s="16">
        <f t="shared" ca="1" si="134"/>
        <v>8.1761799318711983E-2</v>
      </c>
      <c r="AH127" s="2">
        <f t="shared" ca="1" si="135"/>
        <v>0.10850013428197212</v>
      </c>
      <c r="AI127" s="2">
        <f t="shared" ca="1" si="136"/>
        <v>-0.36401354613202169</v>
      </c>
      <c r="AJ127" s="16">
        <f t="shared" ca="1" si="137"/>
        <v>-0.92505235478495185</v>
      </c>
      <c r="AK127" s="18">
        <f t="shared" ca="1" si="138"/>
        <v>344.70782684953656</v>
      </c>
      <c r="AL127" s="18">
        <f t="shared" ca="1" si="139"/>
        <v>278.30926287847609</v>
      </c>
      <c r="AM127" s="18">
        <f t="shared" ca="1" si="140"/>
        <v>172.35391342476828</v>
      </c>
      <c r="AN127" s="18">
        <f t="shared" ca="1" si="141"/>
        <v>85.958271203022477</v>
      </c>
      <c r="AO127" s="18">
        <f t="shared" ca="1" si="142"/>
        <v>304.44271487252757</v>
      </c>
      <c r="AP127" s="2">
        <f t="shared" ca="1" si="143"/>
        <v>37.504462646756032</v>
      </c>
      <c r="AQ127" s="2">
        <f t="shared" ca="1" si="144"/>
        <v>-104.99761020576085</v>
      </c>
      <c r="AR127" s="16">
        <f t="shared" ca="1" si="145"/>
        <v>5.5575901245674686E-4</v>
      </c>
      <c r="AS127" s="2">
        <f t="shared" ca="1" si="146"/>
        <v>-28.55968824291876</v>
      </c>
      <c r="AT127" s="2">
        <f t="shared" ca="1" si="147"/>
        <v>116.64493426385664</v>
      </c>
      <c r="AU127" s="16">
        <f t="shared" ca="1" si="148"/>
        <v>563.25145633892316</v>
      </c>
      <c r="AV127" s="2">
        <f t="shared" ca="1" si="149"/>
        <v>37.504462646756032</v>
      </c>
      <c r="AW127" s="2">
        <f t="shared" ca="1" si="150"/>
        <v>-104.99761020576085</v>
      </c>
      <c r="AX127" s="16">
        <f t="shared" ca="1" si="151"/>
        <v>5.5575901245674686E-4</v>
      </c>
      <c r="AY127" s="2">
        <f t="shared" ca="1" si="152"/>
        <v>360.25000000000006</v>
      </c>
      <c r="AZ127" s="2">
        <f t="shared" ca="1" si="153"/>
        <v>360.25</v>
      </c>
      <c r="BA127" s="2">
        <f t="shared" ca="1" si="154"/>
        <v>360.25000000000006</v>
      </c>
      <c r="BB127" s="19" t="str">
        <f t="shared" ca="1" si="155"/>
        <v>ok</v>
      </c>
      <c r="BC127" s="2">
        <f t="shared" ca="1" si="156"/>
        <v>4.4626467560320293E-3</v>
      </c>
      <c r="BD127" s="2">
        <f t="shared" ca="1" si="157"/>
        <v>2.3897942391499782E-3</v>
      </c>
      <c r="BE127" s="16">
        <f t="shared" ca="1" si="158"/>
        <v>5.5575901245674686E-4</v>
      </c>
      <c r="BF127" s="16">
        <f t="shared" ca="1" si="53"/>
        <v>5.0622458034549856E-3</v>
      </c>
      <c r="BG127" s="18">
        <f t="shared" ca="1" si="159"/>
        <v>5.0926614510022668E-3</v>
      </c>
      <c r="BH127" s="2">
        <f t="shared" ca="1" si="160"/>
        <v>0.71402348096512469</v>
      </c>
      <c r="BI127" s="2">
        <f t="shared" ca="1" si="161"/>
        <v>0.38236707826399652</v>
      </c>
      <c r="BJ127" s="16">
        <f t="shared" ca="1" si="162"/>
        <v>8.8921441993079497E-2</v>
      </c>
      <c r="BK127" s="18">
        <f t="shared" ca="1" si="56"/>
        <v>0.80995932855279773</v>
      </c>
      <c r="BL127" s="18">
        <f t="shared" ca="1" si="163"/>
        <v>0.81482583216036275</v>
      </c>
    </row>
    <row r="128" spans="3:64" x14ac:dyDescent="0.2">
      <c r="C128" s="14"/>
      <c r="D128">
        <f t="shared" si="114"/>
        <v>45</v>
      </c>
      <c r="E128">
        <f t="shared" si="115"/>
        <v>-105</v>
      </c>
      <c r="F128" s="15">
        <f t="shared" ca="1" si="164"/>
        <v>5.4362143317469358E-2</v>
      </c>
      <c r="G128" s="2">
        <f t="shared" ca="1" si="164"/>
        <v>0.19110284816858891</v>
      </c>
      <c r="H128" s="16">
        <f t="shared" ca="1" si="164"/>
        <v>0.14142690357390431</v>
      </c>
      <c r="I128" s="2">
        <f t="shared" si="60"/>
        <v>0</v>
      </c>
      <c r="J128" s="2">
        <f t="shared" si="61"/>
        <v>184.81899999999999</v>
      </c>
      <c r="K128" s="16">
        <f t="shared" ca="1" si="116"/>
        <v>209.1892728812833</v>
      </c>
      <c r="L128" s="2">
        <f t="shared" si="63"/>
        <v>160.05794910203616</v>
      </c>
      <c r="M128" s="2">
        <f t="shared" si="64"/>
        <v>-92.40949999999998</v>
      </c>
      <c r="N128" s="16">
        <f t="shared" ca="1" si="117"/>
        <v>341.15102974111721</v>
      </c>
      <c r="O128" s="2">
        <f t="shared" si="66"/>
        <v>-160.05794910203616</v>
      </c>
      <c r="P128" s="2">
        <f t="shared" si="67"/>
        <v>-92.40949999999998</v>
      </c>
      <c r="Q128" s="16">
        <f t="shared" ca="1" si="118"/>
        <v>295.92786700657194</v>
      </c>
      <c r="R128" s="2">
        <f t="shared" si="119"/>
        <v>160.05794910203616</v>
      </c>
      <c r="S128" s="2">
        <f t="shared" si="120"/>
        <v>-277.22849999999994</v>
      </c>
      <c r="T128" s="16">
        <f t="shared" ca="1" si="121"/>
        <v>131.96175685983391</v>
      </c>
      <c r="U128" s="2">
        <f t="shared" ca="1" si="122"/>
        <v>0.46226309285247968</v>
      </c>
      <c r="V128" s="2">
        <f t="shared" ca="1" si="123"/>
        <v>-0.80066316328442422</v>
      </c>
      <c r="W128" s="16">
        <f t="shared" ca="1" si="124"/>
        <v>0.38111852742400115</v>
      </c>
      <c r="X128" s="2">
        <f t="shared" si="125"/>
        <v>-160.05794910203616</v>
      </c>
      <c r="Y128" s="2">
        <f t="shared" si="126"/>
        <v>-277.22849999999994</v>
      </c>
      <c r="Z128" s="16">
        <f t="shared" ca="1" si="127"/>
        <v>86.738594125288643</v>
      </c>
      <c r="AA128" s="18">
        <f t="shared" ca="1" si="128"/>
        <v>181.03545043892208</v>
      </c>
      <c r="AB128" s="2">
        <f t="shared" ca="1" si="129"/>
        <v>-243.74395633787407</v>
      </c>
      <c r="AC128" s="2">
        <f t="shared" ca="1" si="130"/>
        <v>-132.28008358495197</v>
      </c>
      <c r="AD128" s="16">
        <f t="shared" ca="1" si="131"/>
        <v>17.742629842465917</v>
      </c>
      <c r="AE128" s="2">
        <f t="shared" ca="1" si="132"/>
        <v>-0.87711771964537166</v>
      </c>
      <c r="AF128" s="2">
        <f t="shared" ca="1" si="133"/>
        <v>-0.47601264462820114</v>
      </c>
      <c r="AG128" s="16">
        <f t="shared" ca="1" si="134"/>
        <v>6.3847224200969735E-2</v>
      </c>
      <c r="AH128" s="2">
        <f t="shared" ca="1" si="135"/>
        <v>0.13029711766022611</v>
      </c>
      <c r="AI128" s="2">
        <f t="shared" ca="1" si="136"/>
        <v>-0.36380002901792791</v>
      </c>
      <c r="AJ128" s="16">
        <f t="shared" ca="1" si="137"/>
        <v>-0.9223189253268046</v>
      </c>
      <c r="AK128" s="18">
        <f t="shared" ca="1" si="138"/>
        <v>346.24860080083198</v>
      </c>
      <c r="AL128" s="18">
        <f t="shared" ca="1" si="139"/>
        <v>277.89195324479635</v>
      </c>
      <c r="AM128" s="18">
        <f t="shared" ca="1" si="140"/>
        <v>173.12430040041599</v>
      </c>
      <c r="AN128" s="18">
        <f t="shared" ca="1" si="141"/>
        <v>85.131109468158627</v>
      </c>
      <c r="AO128" s="18">
        <f t="shared" ca="1" si="142"/>
        <v>304.23795508053712</v>
      </c>
      <c r="AP128" s="2">
        <f t="shared" ca="1" si="143"/>
        <v>45.00029857326161</v>
      </c>
      <c r="AQ128" s="2">
        <f t="shared" ca="1" si="144"/>
        <v>-105.0005114447255</v>
      </c>
      <c r="AR128" s="16">
        <f t="shared" ca="1" si="145"/>
        <v>1.1125703854304447E-3</v>
      </c>
      <c r="AS128" s="2">
        <f t="shared" ca="1" si="146"/>
        <v>-34.282358686409061</v>
      </c>
      <c r="AT128" s="2">
        <f t="shared" ca="1" si="147"/>
        <v>116.36304232858339</v>
      </c>
      <c r="AU128" s="16">
        <f t="shared" ca="1" si="148"/>
        <v>561.20996011739669</v>
      </c>
      <c r="AV128" s="2">
        <f t="shared" ca="1" si="149"/>
        <v>45.00029857326161</v>
      </c>
      <c r="AW128" s="2">
        <f t="shared" ca="1" si="150"/>
        <v>-105.0005114447255</v>
      </c>
      <c r="AX128" s="16">
        <f t="shared" ca="1" si="151"/>
        <v>1.1125703854304447E-3</v>
      </c>
      <c r="AY128" s="2">
        <f t="shared" ca="1" si="152"/>
        <v>360.24999999999994</v>
      </c>
      <c r="AZ128" s="2">
        <f t="shared" ca="1" si="153"/>
        <v>360.25</v>
      </c>
      <c r="BA128" s="2">
        <f t="shared" ca="1" si="154"/>
        <v>360.25</v>
      </c>
      <c r="BB128" s="19" t="str">
        <f t="shared" ca="1" si="155"/>
        <v>ok</v>
      </c>
      <c r="BC128" s="2">
        <f t="shared" ca="1" si="156"/>
        <v>2.9857326160964703E-4</v>
      </c>
      <c r="BD128" s="2">
        <f t="shared" ca="1" si="157"/>
        <v>-5.1144472550390674E-4</v>
      </c>
      <c r="BE128" s="16">
        <f t="shared" ca="1" si="158"/>
        <v>1.1125703854304447E-3</v>
      </c>
      <c r="BF128" s="16">
        <f t="shared" ca="1" si="53"/>
        <v>5.9221761185732156E-4</v>
      </c>
      <c r="BG128" s="18">
        <f t="shared" ca="1" si="159"/>
        <v>1.2603708035061893E-3</v>
      </c>
      <c r="BH128" s="2">
        <f t="shared" ca="1" si="160"/>
        <v>4.7771721857543525E-2</v>
      </c>
      <c r="BI128" s="2">
        <f t="shared" ca="1" si="161"/>
        <v>-8.1831156080625078E-2</v>
      </c>
      <c r="BJ128" s="16">
        <f t="shared" ca="1" si="162"/>
        <v>0.17801126166887116</v>
      </c>
      <c r="BK128" s="18">
        <f t="shared" ca="1" si="56"/>
        <v>9.4754817897171453E-2</v>
      </c>
      <c r="BL128" s="18">
        <f t="shared" ca="1" si="163"/>
        <v>0.20165932856099028</v>
      </c>
    </row>
    <row r="129" spans="3:64" x14ac:dyDescent="0.2">
      <c r="C129" s="14"/>
      <c r="D129">
        <f t="shared" si="114"/>
        <v>52.5</v>
      </c>
      <c r="E129">
        <f t="shared" si="115"/>
        <v>-105</v>
      </c>
      <c r="F129" s="15">
        <f t="shared" ca="1" si="164"/>
        <v>0.21381604265980148</v>
      </c>
      <c r="G129" s="2">
        <f t="shared" ca="1" si="164"/>
        <v>0.4751741360579218</v>
      </c>
      <c r="H129" s="16">
        <f t="shared" ca="1" si="164"/>
        <v>-0.30652794425905905</v>
      </c>
      <c r="I129" s="2">
        <f t="shared" si="60"/>
        <v>0</v>
      </c>
      <c r="J129" s="2">
        <f t="shared" si="61"/>
        <v>184.81899999999999</v>
      </c>
      <c r="K129" s="16">
        <f t="shared" ca="1" si="116"/>
        <v>207.4350841807487</v>
      </c>
      <c r="L129" s="2">
        <f t="shared" si="63"/>
        <v>160.05794910203616</v>
      </c>
      <c r="M129" s="2">
        <f t="shared" si="64"/>
        <v>-92.40949999999998</v>
      </c>
      <c r="N129" s="16">
        <f t="shared" ca="1" si="117"/>
        <v>343.59113813684371</v>
      </c>
      <c r="O129" s="2">
        <f t="shared" si="66"/>
        <v>-160.05794910203616</v>
      </c>
      <c r="P129" s="2">
        <f t="shared" si="67"/>
        <v>-92.40949999999998</v>
      </c>
      <c r="Q129" s="16">
        <f t="shared" ca="1" si="118"/>
        <v>290.58483559016349</v>
      </c>
      <c r="R129" s="2">
        <f t="shared" si="119"/>
        <v>160.05794910203616</v>
      </c>
      <c r="S129" s="2">
        <f t="shared" si="120"/>
        <v>-277.22849999999994</v>
      </c>
      <c r="T129" s="16">
        <f t="shared" ca="1" si="121"/>
        <v>136.15605395609501</v>
      </c>
      <c r="U129" s="2">
        <f t="shared" ca="1" si="122"/>
        <v>0.46011018332696368</v>
      </c>
      <c r="V129" s="2">
        <f t="shared" ca="1" si="123"/>
        <v>-0.79693421460213154</v>
      </c>
      <c r="W129" s="16">
        <f t="shared" ca="1" si="124"/>
        <v>0.39140066018762876</v>
      </c>
      <c r="X129" s="2">
        <f t="shared" si="125"/>
        <v>-160.05794910203616</v>
      </c>
      <c r="Y129" s="2">
        <f t="shared" si="126"/>
        <v>-277.22849999999994</v>
      </c>
      <c r="Z129" s="16">
        <f t="shared" ca="1" si="127"/>
        <v>83.14975140941479</v>
      </c>
      <c r="AA129" s="18">
        <f t="shared" ca="1" si="128"/>
        <v>179.83345220463343</v>
      </c>
      <c r="AB129" s="2">
        <f t="shared" ca="1" si="129"/>
        <v>-242.80115176423081</v>
      </c>
      <c r="AC129" s="2">
        <f t="shared" ca="1" si="130"/>
        <v>-133.91306900811043</v>
      </c>
      <c r="AD129" s="16">
        <f t="shared" ca="1" si="131"/>
        <v>12.762819492700885</v>
      </c>
      <c r="AE129" s="2">
        <f t="shared" ca="1" si="132"/>
        <v>-0.87472202247174624</v>
      </c>
      <c r="AF129" s="2">
        <f t="shared" ca="1" si="133"/>
        <v>-0.4824388587411525</v>
      </c>
      <c r="AG129" s="16">
        <f t="shared" ca="1" si="134"/>
        <v>4.5979680071442729E-2</v>
      </c>
      <c r="AH129" s="2">
        <f t="shared" ca="1" si="135"/>
        <v>0.15218410758606077</v>
      </c>
      <c r="AI129" s="2">
        <f t="shared" ca="1" si="136"/>
        <v>-0.36352249610308596</v>
      </c>
      <c r="AJ129" s="16">
        <f t="shared" ca="1" si="137"/>
        <v>-0.9190709397131519</v>
      </c>
      <c r="AK129" s="18">
        <f t="shared" ca="1" si="138"/>
        <v>347.86873862406065</v>
      </c>
      <c r="AL129" s="18">
        <f t="shared" ca="1" si="139"/>
        <v>277.57521306955937</v>
      </c>
      <c r="AM129" s="18">
        <f t="shared" ca="1" si="140"/>
        <v>173.93436931203033</v>
      </c>
      <c r="AN129" s="18">
        <f t="shared" ca="1" si="141"/>
        <v>84.35485421004789</v>
      </c>
      <c r="AO129" s="18">
        <f t="shared" ca="1" si="142"/>
        <v>303.99203319039106</v>
      </c>
      <c r="AP129" s="2">
        <f t="shared" ca="1" si="143"/>
        <v>52.504682155447519</v>
      </c>
      <c r="AQ129" s="2">
        <f t="shared" ca="1" si="144"/>
        <v>-104.99925229519491</v>
      </c>
      <c r="AR129" s="16">
        <f t="shared" ca="1" si="145"/>
        <v>1.4767582430295079E-3</v>
      </c>
      <c r="AS129" s="2">
        <f t="shared" ca="1" si="146"/>
        <v>-40.020830413256142</v>
      </c>
      <c r="AT129" s="2">
        <f t="shared" ca="1" si="147"/>
        <v>116.01663310645131</v>
      </c>
      <c r="AU129" s="16">
        <f t="shared" ca="1" si="148"/>
        <v>558.78196397745182</v>
      </c>
      <c r="AV129" s="2">
        <f t="shared" ca="1" si="149"/>
        <v>52.504682155447519</v>
      </c>
      <c r="AW129" s="2">
        <f t="shared" ca="1" si="150"/>
        <v>-104.99925229519491</v>
      </c>
      <c r="AX129" s="16">
        <f t="shared" ca="1" si="151"/>
        <v>1.4767582430295079E-3</v>
      </c>
      <c r="AY129" s="2">
        <f t="shared" ca="1" si="152"/>
        <v>360.25000000000006</v>
      </c>
      <c r="AZ129" s="2">
        <f t="shared" ca="1" si="153"/>
        <v>360.25</v>
      </c>
      <c r="BA129" s="2">
        <f t="shared" ca="1" si="154"/>
        <v>360.25</v>
      </c>
      <c r="BB129" s="19" t="str">
        <f t="shared" ca="1" si="155"/>
        <v>ok</v>
      </c>
      <c r="BC129" s="2">
        <f t="shared" ca="1" si="156"/>
        <v>4.6821554475187099E-3</v>
      </c>
      <c r="BD129" s="2">
        <f t="shared" ca="1" si="157"/>
        <v>7.4770480509300796E-4</v>
      </c>
      <c r="BE129" s="16">
        <f t="shared" ca="1" si="158"/>
        <v>1.4767582430295079E-3</v>
      </c>
      <c r="BF129" s="16">
        <f t="shared" ca="1" si="53"/>
        <v>4.7414810038940687E-3</v>
      </c>
      <c r="BG129" s="18">
        <f t="shared" ca="1" si="159"/>
        <v>4.9661309908865577E-3</v>
      </c>
      <c r="BH129" s="2">
        <f t="shared" ca="1" si="160"/>
        <v>0.74914487160299359</v>
      </c>
      <c r="BI129" s="2">
        <f t="shared" ca="1" si="161"/>
        <v>0.11963276881488127</v>
      </c>
      <c r="BJ129" s="16">
        <f t="shared" ca="1" si="162"/>
        <v>0.23628131888472126</v>
      </c>
      <c r="BK129" s="18">
        <f t="shared" ca="1" si="56"/>
        <v>0.75863696062305097</v>
      </c>
      <c r="BL129" s="18">
        <f t="shared" ca="1" si="163"/>
        <v>0.79458095854184929</v>
      </c>
    </row>
    <row r="130" spans="3:64" x14ac:dyDescent="0.2">
      <c r="C130" s="14"/>
      <c r="D130">
        <f t="shared" si="114"/>
        <v>60</v>
      </c>
      <c r="E130">
        <f t="shared" si="115"/>
        <v>-105</v>
      </c>
      <c r="F130" s="15">
        <f t="shared" ca="1" si="164"/>
        <v>8.7326920079756398E-2</v>
      </c>
      <c r="G130" s="2">
        <f t="shared" ca="1" si="164"/>
        <v>0.37810820673701639</v>
      </c>
      <c r="H130" s="16">
        <f t="shared" ca="1" si="164"/>
        <v>0.24314759714534095</v>
      </c>
      <c r="I130" s="2">
        <f t="shared" si="60"/>
        <v>0</v>
      </c>
      <c r="J130" s="2">
        <f t="shared" si="61"/>
        <v>184.81899999999999</v>
      </c>
      <c r="K130" s="16">
        <f t="shared" ca="1" si="116"/>
        <v>205.39044266989833</v>
      </c>
      <c r="L130" s="2">
        <f t="shared" si="63"/>
        <v>160.05794910203616</v>
      </c>
      <c r="M130" s="2">
        <f t="shared" si="64"/>
        <v>-92.40949999999998</v>
      </c>
      <c r="N130" s="16">
        <f t="shared" ca="1" si="117"/>
        <v>345.84907579800307</v>
      </c>
      <c r="O130" s="2">
        <f t="shared" si="66"/>
        <v>-160.05794910203616</v>
      </c>
      <c r="P130" s="2">
        <f t="shared" si="67"/>
        <v>-92.40949999999998</v>
      </c>
      <c r="Q130" s="16">
        <f t="shared" ca="1" si="118"/>
        <v>284.95070961124242</v>
      </c>
      <c r="R130" s="2">
        <f t="shared" si="119"/>
        <v>160.05794910203616</v>
      </c>
      <c r="S130" s="2">
        <f t="shared" si="120"/>
        <v>-277.22849999999994</v>
      </c>
      <c r="T130" s="16">
        <f t="shared" ca="1" si="121"/>
        <v>140.45863312810474</v>
      </c>
      <c r="U130" s="2">
        <f t="shared" ca="1" si="122"/>
        <v>0.45786415078347825</v>
      </c>
      <c r="V130" s="2">
        <f t="shared" ca="1" si="123"/>
        <v>-0.79304397212136157</v>
      </c>
      <c r="W130" s="16">
        <f t="shared" ca="1" si="124"/>
        <v>0.40179805588043532</v>
      </c>
      <c r="X130" s="2">
        <f t="shared" si="125"/>
        <v>-160.05794910203616</v>
      </c>
      <c r="Y130" s="2">
        <f t="shared" si="126"/>
        <v>-277.22849999999994</v>
      </c>
      <c r="Z130" s="16">
        <f t="shared" ca="1" si="127"/>
        <v>79.560266941344082</v>
      </c>
      <c r="AA130" s="18">
        <f t="shared" ca="1" si="128"/>
        <v>178.53675446585839</v>
      </c>
      <c r="AB130" s="2">
        <f t="shared" ca="1" si="129"/>
        <v>-241.80352856918478</v>
      </c>
      <c r="AC130" s="2">
        <f t="shared" ca="1" si="130"/>
        <v>-135.64100306873937</v>
      </c>
      <c r="AD130" s="16">
        <f t="shared" ca="1" si="131"/>
        <v>7.824546093759551</v>
      </c>
      <c r="AE130" s="2">
        <f t="shared" ca="1" si="132"/>
        <v>-0.87180343091034418</v>
      </c>
      <c r="AF130" s="2">
        <f t="shared" ca="1" si="133"/>
        <v>-0.48904287107461786</v>
      </c>
      <c r="AG130" s="16">
        <f t="shared" ca="1" si="134"/>
        <v>2.8210779926248892E-2</v>
      </c>
      <c r="AH130" s="2">
        <f t="shared" ca="1" si="135"/>
        <v>0.17412408587061384</v>
      </c>
      <c r="AI130" s="2">
        <f t="shared" ca="1" si="136"/>
        <v>-0.36320562844354121</v>
      </c>
      <c r="AJ130" s="16">
        <f t="shared" ca="1" si="137"/>
        <v>-0.91529365461946433</v>
      </c>
      <c r="AK130" s="18">
        <f t="shared" ca="1" si="138"/>
        <v>349.5751934894916</v>
      </c>
      <c r="AL130" s="18">
        <f t="shared" ca="1" si="139"/>
        <v>277.3601479368939</v>
      </c>
      <c r="AM130" s="18">
        <f t="shared" ca="1" si="140"/>
        <v>174.7875967447458</v>
      </c>
      <c r="AN130" s="18">
        <f t="shared" ca="1" si="141"/>
        <v>83.63134397005166</v>
      </c>
      <c r="AO130" s="18">
        <f t="shared" ca="1" si="142"/>
        <v>303.70241492283037</v>
      </c>
      <c r="AP130" s="2">
        <f t="shared" ca="1" si="143"/>
        <v>60.000787321419629</v>
      </c>
      <c r="AQ130" s="2">
        <f t="shared" ca="1" si="144"/>
        <v>-105.00098903881069</v>
      </c>
      <c r="AR130" s="16">
        <f t="shared" ca="1" si="145"/>
        <v>2.1714021519301241E-3</v>
      </c>
      <c r="AS130" s="2">
        <f t="shared" ca="1" si="146"/>
        <v>-45.763023428851788</v>
      </c>
      <c r="AT130" s="2">
        <f t="shared" ca="1" si="147"/>
        <v>115.61186390492473</v>
      </c>
      <c r="AU130" s="16">
        <f t="shared" ca="1" si="148"/>
        <v>555.95595794510064</v>
      </c>
      <c r="AV130" s="2">
        <f t="shared" ca="1" si="149"/>
        <v>60.000787321419629</v>
      </c>
      <c r="AW130" s="2">
        <f t="shared" ca="1" si="150"/>
        <v>-105.00098903881069</v>
      </c>
      <c r="AX130" s="16">
        <f t="shared" ca="1" si="151"/>
        <v>2.1714021519301241E-3</v>
      </c>
      <c r="AY130" s="2">
        <f t="shared" ca="1" si="152"/>
        <v>360.24999999999994</v>
      </c>
      <c r="AZ130" s="2">
        <f t="shared" ca="1" si="153"/>
        <v>360.24999999999994</v>
      </c>
      <c r="BA130" s="2">
        <f t="shared" ca="1" si="154"/>
        <v>360.25</v>
      </c>
      <c r="BB130" s="19" t="str">
        <f t="shared" ca="1" si="155"/>
        <v>ok</v>
      </c>
      <c r="BC130" s="2">
        <f t="shared" ca="1" si="156"/>
        <v>7.8732141962944979E-4</v>
      </c>
      <c r="BD130" s="2">
        <f t="shared" ca="1" si="157"/>
        <v>-9.8903881068679311E-4</v>
      </c>
      <c r="BE130" s="16">
        <f t="shared" ca="1" si="158"/>
        <v>2.1714021519301241E-3</v>
      </c>
      <c r="BF130" s="16">
        <f t="shared" ca="1" si="53"/>
        <v>1.2641490366456316E-3</v>
      </c>
      <c r="BG130" s="18">
        <f t="shared" ca="1" si="159"/>
        <v>2.5125803653333859E-3</v>
      </c>
      <c r="BH130" s="2">
        <f t="shared" ca="1" si="160"/>
        <v>0.12597142714071197</v>
      </c>
      <c r="BI130" s="2">
        <f t="shared" ca="1" si="161"/>
        <v>-0.1582462097098869</v>
      </c>
      <c r="BJ130" s="16">
        <f t="shared" ca="1" si="162"/>
        <v>0.34742434430881985</v>
      </c>
      <c r="BK130" s="18">
        <f t="shared" ca="1" si="56"/>
        <v>0.20226384586330107</v>
      </c>
      <c r="BL130" s="18">
        <f t="shared" ca="1" si="163"/>
        <v>0.40201285845334173</v>
      </c>
    </row>
    <row r="131" spans="3:64" x14ac:dyDescent="0.2">
      <c r="C131" s="14"/>
      <c r="D131">
        <f t="shared" si="114"/>
        <v>67.5</v>
      </c>
      <c r="E131">
        <f t="shared" si="115"/>
        <v>-105</v>
      </c>
      <c r="F131" s="15">
        <f t="shared" ca="1" si="164"/>
        <v>6.0059108615233447E-2</v>
      </c>
      <c r="G131" s="2">
        <f t="shared" ca="1" si="164"/>
        <v>-0.28758695097447684</v>
      </c>
      <c r="H131" s="16">
        <f t="shared" ca="1" si="164"/>
        <v>-0.48573992277845446</v>
      </c>
      <c r="I131" s="2">
        <f t="shared" si="60"/>
        <v>0</v>
      </c>
      <c r="J131" s="2">
        <f t="shared" si="61"/>
        <v>184.81899999999999</v>
      </c>
      <c r="K131" s="16">
        <f t="shared" ca="1" si="116"/>
        <v>203.04903884446881</v>
      </c>
      <c r="L131" s="2">
        <f t="shared" si="63"/>
        <v>160.05794910203616</v>
      </c>
      <c r="M131" s="2">
        <f t="shared" si="64"/>
        <v>-92.40949999999998</v>
      </c>
      <c r="N131" s="16">
        <f t="shared" ca="1" si="117"/>
        <v>347.92717215404673</v>
      </c>
      <c r="O131" s="2">
        <f t="shared" si="66"/>
        <v>-160.05794910203616</v>
      </c>
      <c r="P131" s="2">
        <f t="shared" si="67"/>
        <v>-92.40949999999998</v>
      </c>
      <c r="Q131" s="16">
        <f t="shared" ca="1" si="118"/>
        <v>278.99323938776121</v>
      </c>
      <c r="R131" s="2">
        <f t="shared" si="119"/>
        <v>160.05794910203616</v>
      </c>
      <c r="S131" s="2">
        <f t="shared" si="120"/>
        <v>-277.22849999999994</v>
      </c>
      <c r="T131" s="16">
        <f t="shared" ca="1" si="121"/>
        <v>144.87813330957792</v>
      </c>
      <c r="U131" s="2">
        <f t="shared" ca="1" si="122"/>
        <v>0.45551986307637676</v>
      </c>
      <c r="V131" s="2">
        <f t="shared" ca="1" si="123"/>
        <v>-0.78898354670510262</v>
      </c>
      <c r="W131" s="16">
        <f t="shared" ca="1" si="124"/>
        <v>0.41231858722535913</v>
      </c>
      <c r="X131" s="2">
        <f t="shared" si="125"/>
        <v>-160.05794910203616</v>
      </c>
      <c r="Y131" s="2">
        <f t="shared" si="126"/>
        <v>-277.22849999999994</v>
      </c>
      <c r="Z131" s="16">
        <f t="shared" ca="1" si="127"/>
        <v>75.944200543292396</v>
      </c>
      <c r="AA131" s="18">
        <f t="shared" ca="1" si="128"/>
        <v>177.13235559445999</v>
      </c>
      <c r="AB131" s="2">
        <f t="shared" ca="1" si="129"/>
        <v>-240.74525546882066</v>
      </c>
      <c r="AC131" s="2">
        <f t="shared" ca="1" si="130"/>
        <v>-137.47398584685348</v>
      </c>
      <c r="AD131" s="16">
        <f t="shared" ca="1" si="131"/>
        <v>2.909237932684718</v>
      </c>
      <c r="AE131" s="2">
        <f t="shared" ca="1" si="132"/>
        <v>-0.86834248975340744</v>
      </c>
      <c r="AF131" s="2">
        <f t="shared" ca="1" si="133"/>
        <v>-0.49585402177133187</v>
      </c>
      <c r="AG131" s="16">
        <f t="shared" ca="1" si="134"/>
        <v>1.0493311300499039E-2</v>
      </c>
      <c r="AH131" s="2">
        <f t="shared" ca="1" si="135"/>
        <v>0.19617077976021957</v>
      </c>
      <c r="AI131" s="2">
        <f t="shared" ca="1" si="136"/>
        <v>-0.36281366032969697</v>
      </c>
      <c r="AJ131" s="16">
        <f t="shared" ca="1" si="137"/>
        <v>-0.91097929342353057</v>
      </c>
      <c r="AK131" s="18">
        <f t="shared" ca="1" si="138"/>
        <v>351.37424748303312</v>
      </c>
      <c r="AL131" s="18">
        <f t="shared" ca="1" si="139"/>
        <v>277.24689084048822</v>
      </c>
      <c r="AM131" s="18">
        <f t="shared" ca="1" si="140"/>
        <v>175.68712374151656</v>
      </c>
      <c r="AN131" s="18">
        <f t="shared" ca="1" si="141"/>
        <v>82.962087668146779</v>
      </c>
      <c r="AO131" s="18">
        <f t="shared" ca="1" si="142"/>
        <v>303.36675668434037</v>
      </c>
      <c r="AP131" s="2">
        <f t="shared" ca="1" si="143"/>
        <v>67.501162002214897</v>
      </c>
      <c r="AQ131" s="2">
        <f t="shared" ca="1" si="144"/>
        <v>-104.99793823979047</v>
      </c>
      <c r="AR131" s="16">
        <f t="shared" ca="1" si="145"/>
        <v>-2.1811411896237587E-3</v>
      </c>
      <c r="AS131" s="2">
        <f t="shared" ca="1" si="146"/>
        <v>-51.522224421976809</v>
      </c>
      <c r="AT131" s="2">
        <f t="shared" ca="1" si="147"/>
        <v>115.13326859019773</v>
      </c>
      <c r="AU131" s="16">
        <f t="shared" ca="1" si="148"/>
        <v>552.71948616378745</v>
      </c>
      <c r="AV131" s="2">
        <f t="shared" ca="1" si="149"/>
        <v>67.501162002214897</v>
      </c>
      <c r="AW131" s="2">
        <f t="shared" ca="1" si="150"/>
        <v>-104.99793823979047</v>
      </c>
      <c r="AX131" s="16">
        <f t="shared" ca="1" si="151"/>
        <v>-2.1811411896237587E-3</v>
      </c>
      <c r="AY131" s="2">
        <f t="shared" ca="1" si="152"/>
        <v>360.25000000000006</v>
      </c>
      <c r="AZ131" s="2">
        <f t="shared" ca="1" si="153"/>
        <v>360.25000000000006</v>
      </c>
      <c r="BA131" s="2">
        <f t="shared" ca="1" si="154"/>
        <v>360.25000000000006</v>
      </c>
      <c r="BB131" s="19" t="str">
        <f t="shared" ca="1" si="155"/>
        <v>ok</v>
      </c>
      <c r="BC131" s="2">
        <f t="shared" ca="1" si="156"/>
        <v>1.162002214897484E-3</v>
      </c>
      <c r="BD131" s="2">
        <f t="shared" ca="1" si="157"/>
        <v>2.0617602095285292E-3</v>
      </c>
      <c r="BE131" s="16">
        <f t="shared" ca="1" si="158"/>
        <v>-2.1811411896237587E-3</v>
      </c>
      <c r="BF131" s="16">
        <f t="shared" ca="1" si="53"/>
        <v>2.3666652296051049E-3</v>
      </c>
      <c r="BG131" s="18">
        <f t="shared" ca="1" si="159"/>
        <v>3.2184594448423812E-3</v>
      </c>
      <c r="BH131" s="2">
        <f t="shared" ca="1" si="160"/>
        <v>0.18592035438359744</v>
      </c>
      <c r="BI131" s="2">
        <f t="shared" ca="1" si="161"/>
        <v>0.32988163352456468</v>
      </c>
      <c r="BJ131" s="16">
        <f t="shared" ca="1" si="162"/>
        <v>-0.34898259033980139</v>
      </c>
      <c r="BK131" s="18">
        <f t="shared" ca="1" si="56"/>
        <v>0.37866643673681677</v>
      </c>
      <c r="BL131" s="18">
        <f t="shared" ca="1" si="163"/>
        <v>0.51495351117478094</v>
      </c>
    </row>
    <row r="132" spans="3:64" x14ac:dyDescent="0.2">
      <c r="C132" s="14"/>
      <c r="D132">
        <f t="shared" si="114"/>
        <v>75</v>
      </c>
      <c r="E132">
        <f t="shared" si="115"/>
        <v>-105</v>
      </c>
      <c r="F132" s="15">
        <f t="shared" ca="1" si="164"/>
        <v>2.2262823648293573E-2</v>
      </c>
      <c r="G132" s="2">
        <f t="shared" ca="1" si="164"/>
        <v>-0.38800135747165387</v>
      </c>
      <c r="H132" s="16">
        <f t="shared" ca="1" si="164"/>
        <v>0.34582788731329683</v>
      </c>
      <c r="I132" s="2">
        <f t="shared" si="60"/>
        <v>0</v>
      </c>
      <c r="J132" s="2">
        <f t="shared" si="61"/>
        <v>184.81899999999999</v>
      </c>
      <c r="K132" s="16">
        <f t="shared" ca="1" si="116"/>
        <v>200.3997642396026</v>
      </c>
      <c r="L132" s="2">
        <f t="shared" si="63"/>
        <v>160.05794910203616</v>
      </c>
      <c r="M132" s="2">
        <f t="shared" si="64"/>
        <v>-92.40949999999998</v>
      </c>
      <c r="N132" s="16">
        <f t="shared" ca="1" si="117"/>
        <v>349.83566197505945</v>
      </c>
      <c r="O132" s="2">
        <f t="shared" si="66"/>
        <v>-160.05794910203616</v>
      </c>
      <c r="P132" s="2">
        <f t="shared" si="67"/>
        <v>-92.40949999999998</v>
      </c>
      <c r="Q132" s="16">
        <f t="shared" ca="1" si="118"/>
        <v>272.70951807918055</v>
      </c>
      <c r="R132" s="2">
        <f t="shared" si="119"/>
        <v>160.05794910203616</v>
      </c>
      <c r="S132" s="2">
        <f t="shared" si="120"/>
        <v>-277.22849999999994</v>
      </c>
      <c r="T132" s="16">
        <f t="shared" ca="1" si="121"/>
        <v>149.43589773545685</v>
      </c>
      <c r="U132" s="2">
        <f t="shared" ca="1" si="122"/>
        <v>0.4530652733758806</v>
      </c>
      <c r="V132" s="2">
        <f t="shared" ca="1" si="123"/>
        <v>-0.78473207263210798</v>
      </c>
      <c r="W132" s="16">
        <f t="shared" ca="1" si="124"/>
        <v>0.42299814685569781</v>
      </c>
      <c r="X132" s="2">
        <f t="shared" si="125"/>
        <v>-160.05794910203616</v>
      </c>
      <c r="Y132" s="2">
        <f t="shared" si="126"/>
        <v>-277.22849999999994</v>
      </c>
      <c r="Z132" s="16">
        <f t="shared" ca="1" si="127"/>
        <v>72.309753839577951</v>
      </c>
      <c r="AA132" s="18">
        <f t="shared" ca="1" si="128"/>
        <v>175.62028880552666</v>
      </c>
      <c r="AB132" s="2">
        <f t="shared" ca="1" si="129"/>
        <v>-239.62540326006319</v>
      </c>
      <c r="AC132" s="2">
        <f t="shared" ca="1" si="130"/>
        <v>-139.41362676938962</v>
      </c>
      <c r="AD132" s="16">
        <f t="shared" ca="1" si="131"/>
        <v>-1.9773028754222821</v>
      </c>
      <c r="AE132" s="2">
        <f t="shared" ca="1" si="132"/>
        <v>-0.86433386318963745</v>
      </c>
      <c r="AF132" s="2">
        <f t="shared" ca="1" si="133"/>
        <v>-0.50286788031437279</v>
      </c>
      <c r="AG132" s="16">
        <f t="shared" ca="1" si="134"/>
        <v>-7.1321730073622613E-3</v>
      </c>
      <c r="AH132" s="2">
        <f t="shared" ca="1" si="135"/>
        <v>0.21830902639267069</v>
      </c>
      <c r="AI132" s="2">
        <f t="shared" ca="1" si="136"/>
        <v>-0.36238028248049819</v>
      </c>
      <c r="AJ132" s="16">
        <f t="shared" ca="1" si="137"/>
        <v>-0.90610247757350193</v>
      </c>
      <c r="AK132" s="18">
        <f t="shared" ca="1" si="138"/>
        <v>353.27790167940293</v>
      </c>
      <c r="AL132" s="18">
        <f t="shared" ca="1" si="139"/>
        <v>277.23708796480275</v>
      </c>
      <c r="AM132" s="18">
        <f t="shared" ca="1" si="140"/>
        <v>176.63895083970147</v>
      </c>
      <c r="AN132" s="18">
        <f t="shared" ca="1" si="141"/>
        <v>82.348508990958052</v>
      </c>
      <c r="AO132" s="18">
        <f t="shared" ca="1" si="142"/>
        <v>302.9809674108518</v>
      </c>
      <c r="AP132" s="2">
        <f t="shared" ca="1" si="143"/>
        <v>74.995849657929256</v>
      </c>
      <c r="AQ132" s="2">
        <f t="shared" ca="1" si="144"/>
        <v>-104.99999871989122</v>
      </c>
      <c r="AR132" s="16">
        <f t="shared" ca="1" si="145"/>
        <v>-1.4159342800894592E-3</v>
      </c>
      <c r="AS132" s="2">
        <f t="shared" ca="1" si="146"/>
        <v>-57.291110364015822</v>
      </c>
      <c r="AT132" s="2">
        <f t="shared" ca="1" si="147"/>
        <v>114.58865839322696</v>
      </c>
      <c r="AU132" s="16">
        <f t="shared" ca="1" si="148"/>
        <v>549.06219452289849</v>
      </c>
      <c r="AV132" s="2">
        <f t="shared" ca="1" si="149"/>
        <v>74.995849657929256</v>
      </c>
      <c r="AW132" s="2">
        <f t="shared" ca="1" si="150"/>
        <v>-104.99999871989122</v>
      </c>
      <c r="AX132" s="16">
        <f t="shared" ca="1" si="151"/>
        <v>-1.4159342800894592E-3</v>
      </c>
      <c r="AY132" s="2">
        <f t="shared" ca="1" si="152"/>
        <v>360.25000000000006</v>
      </c>
      <c r="AZ132" s="2">
        <f t="shared" ca="1" si="153"/>
        <v>360.25</v>
      </c>
      <c r="BA132" s="2">
        <f t="shared" ca="1" si="154"/>
        <v>360.25</v>
      </c>
      <c r="BB132" s="19" t="str">
        <f t="shared" ca="1" si="155"/>
        <v>ok</v>
      </c>
      <c r="BC132" s="2">
        <f t="shared" ca="1" si="156"/>
        <v>-4.1503420707442729E-3</v>
      </c>
      <c r="BD132" s="2">
        <f t="shared" ca="1" si="157"/>
        <v>1.280108776313682E-6</v>
      </c>
      <c r="BE132" s="16">
        <f t="shared" ca="1" si="158"/>
        <v>-1.4159342800894592E-3</v>
      </c>
      <c r="BF132" s="16">
        <f t="shared" ca="1" si="53"/>
        <v>4.1503422681591377E-3</v>
      </c>
      <c r="BG132" s="18">
        <f t="shared" ca="1" si="159"/>
        <v>4.3852264284071803E-3</v>
      </c>
      <c r="BH132" s="2">
        <f t="shared" ca="1" si="160"/>
        <v>-0.66405473131908366</v>
      </c>
      <c r="BI132" s="2">
        <f t="shared" ca="1" si="161"/>
        <v>2.0481740421018912E-4</v>
      </c>
      <c r="BJ132" s="16">
        <f t="shared" ca="1" si="162"/>
        <v>-0.22654948481431347</v>
      </c>
      <c r="BK132" s="18">
        <f t="shared" ca="1" si="56"/>
        <v>0.66405476290546206</v>
      </c>
      <c r="BL132" s="18">
        <f t="shared" ca="1" si="163"/>
        <v>0.70163622854514884</v>
      </c>
    </row>
    <row r="133" spans="3:64" x14ac:dyDescent="0.2">
      <c r="C133" s="14"/>
      <c r="D133">
        <f t="shared" si="114"/>
        <v>82.5</v>
      </c>
      <c r="E133">
        <f t="shared" si="115"/>
        <v>-105</v>
      </c>
      <c r="F133" s="15">
        <f t="shared" ca="1" si="164"/>
        <v>-0.33645675701040945</v>
      </c>
      <c r="G133" s="2">
        <f t="shared" ca="1" si="164"/>
        <v>-0.48417438614264241</v>
      </c>
      <c r="H133" s="16">
        <f t="shared" ca="1" si="164"/>
        <v>-0.47744497722447532</v>
      </c>
      <c r="I133" s="2">
        <f t="shared" si="60"/>
        <v>0</v>
      </c>
      <c r="J133" s="2">
        <f t="shared" si="61"/>
        <v>184.81899999999999</v>
      </c>
      <c r="K133" s="16">
        <f t="shared" ca="1" si="116"/>
        <v>197.42828928133278</v>
      </c>
      <c r="L133" s="2">
        <f t="shared" si="63"/>
        <v>160.05794910203616</v>
      </c>
      <c r="M133" s="2">
        <f t="shared" si="64"/>
        <v>-92.40949999999998</v>
      </c>
      <c r="N133" s="16">
        <f t="shared" ca="1" si="117"/>
        <v>351.5738593005172</v>
      </c>
      <c r="O133" s="2">
        <f t="shared" si="66"/>
        <v>-160.05794910203616</v>
      </c>
      <c r="P133" s="2">
        <f t="shared" si="67"/>
        <v>-92.40949999999998</v>
      </c>
      <c r="Q133" s="16">
        <f t="shared" ca="1" si="118"/>
        <v>266.05562443169714</v>
      </c>
      <c r="R133" s="2">
        <f t="shared" si="119"/>
        <v>160.05794910203616</v>
      </c>
      <c r="S133" s="2">
        <f t="shared" si="120"/>
        <v>-277.22849999999994</v>
      </c>
      <c r="T133" s="16">
        <f t="shared" ca="1" si="121"/>
        <v>154.14557001918442</v>
      </c>
      <c r="U133" s="2">
        <f t="shared" ca="1" si="122"/>
        <v>0.45049220235795256</v>
      </c>
      <c r="V133" s="2">
        <f t="shared" ca="1" si="123"/>
        <v>-0.7802753828975737</v>
      </c>
      <c r="W133" s="16">
        <f t="shared" ca="1" si="124"/>
        <v>0.43385147511415278</v>
      </c>
      <c r="X133" s="2">
        <f t="shared" si="125"/>
        <v>-160.05794910203616</v>
      </c>
      <c r="Y133" s="2">
        <f t="shared" si="126"/>
        <v>-277.22849999999994</v>
      </c>
      <c r="Z133" s="16">
        <f t="shared" ca="1" si="127"/>
        <v>68.62733515036436</v>
      </c>
      <c r="AA133" s="18">
        <f t="shared" ca="1" si="128"/>
        <v>173.98378657988553</v>
      </c>
      <c r="AB133" s="2">
        <f t="shared" ca="1" si="129"/>
        <v>-238.43628829298478</v>
      </c>
      <c r="AC133" s="2">
        <f t="shared" ca="1" si="130"/>
        <v>-141.47323430841001</v>
      </c>
      <c r="AD133" s="16">
        <f t="shared" ca="1" si="131"/>
        <v>-6.8557873032649184</v>
      </c>
      <c r="AE133" s="2">
        <f t="shared" ca="1" si="132"/>
        <v>-0.85974755283758997</v>
      </c>
      <c r="AF133" s="2">
        <f t="shared" ca="1" si="133"/>
        <v>-0.5101206190528218</v>
      </c>
      <c r="AG133" s="16">
        <f t="shared" ca="1" si="134"/>
        <v>-2.4720424894025886E-2</v>
      </c>
      <c r="AH133" s="2">
        <f t="shared" ca="1" si="135"/>
        <v>0.24060532206178828</v>
      </c>
      <c r="AI133" s="2">
        <f t="shared" ca="1" si="136"/>
        <v>-0.36186638537063737</v>
      </c>
      <c r="AJ133" s="16">
        <f t="shared" ca="1" si="137"/>
        <v>-0.90064521213091031</v>
      </c>
      <c r="AK133" s="18">
        <f t="shared" ca="1" si="138"/>
        <v>355.29571491862839</v>
      </c>
      <c r="AL133" s="18">
        <f t="shared" ca="1" si="139"/>
        <v>277.33290720750261</v>
      </c>
      <c r="AM133" s="18">
        <f t="shared" ca="1" si="140"/>
        <v>177.6478574593142</v>
      </c>
      <c r="AN133" s="18">
        <f t="shared" ca="1" si="141"/>
        <v>81.793765537071806</v>
      </c>
      <c r="AO133" s="18">
        <f t="shared" ca="1" si="142"/>
        <v>302.54104045464925</v>
      </c>
      <c r="AP133" s="2">
        <f t="shared" ca="1" si="143"/>
        <v>82.499969268648385</v>
      </c>
      <c r="AQ133" s="2">
        <f t="shared" ca="1" si="144"/>
        <v>-104.99936904602811</v>
      </c>
      <c r="AR133" s="16">
        <f t="shared" ca="1" si="145"/>
        <v>-3.0419054176604732E-3</v>
      </c>
      <c r="AS133" s="2">
        <f t="shared" ca="1" si="146"/>
        <v>-63.085999682350405</v>
      </c>
      <c r="AT133" s="2">
        <f t="shared" ca="1" si="147"/>
        <v>113.95949642516328</v>
      </c>
      <c r="AU133" s="16">
        <f t="shared" ca="1" si="148"/>
        <v>544.96123721175013</v>
      </c>
      <c r="AV133" s="2">
        <f t="shared" ca="1" si="149"/>
        <v>82.499969268648385</v>
      </c>
      <c r="AW133" s="2">
        <f t="shared" ca="1" si="150"/>
        <v>-104.99936904602811</v>
      </c>
      <c r="AX133" s="16">
        <f t="shared" ca="1" si="151"/>
        <v>-3.0419054176604732E-3</v>
      </c>
      <c r="AY133" s="2">
        <f t="shared" ca="1" si="152"/>
        <v>360.25</v>
      </c>
      <c r="AZ133" s="2">
        <f t="shared" ca="1" si="153"/>
        <v>360.25</v>
      </c>
      <c r="BA133" s="2">
        <f t="shared" ca="1" si="154"/>
        <v>360.25</v>
      </c>
      <c r="BB133" s="19" t="str">
        <f t="shared" ca="1" si="155"/>
        <v>ok</v>
      </c>
      <c r="BC133" s="2">
        <f t="shared" ca="1" si="156"/>
        <v>-3.0731351614576852E-5</v>
      </c>
      <c r="BD133" s="2">
        <f t="shared" ca="1" si="157"/>
        <v>6.3095397189272262E-4</v>
      </c>
      <c r="BE133" s="16">
        <f t="shared" ca="1" si="158"/>
        <v>-3.0419054176604732E-3</v>
      </c>
      <c r="BF133" s="16">
        <f t="shared" ref="BF133:BF196" ca="1" si="165">SQRT(BC133^2+BD133^2)</f>
        <v>6.3170193178370242E-4</v>
      </c>
      <c r="BG133" s="18">
        <f t="shared" ca="1" si="159"/>
        <v>3.1068047734950132E-3</v>
      </c>
      <c r="BH133" s="2">
        <f t="shared" ca="1" si="160"/>
        <v>-4.9170162583322963E-3</v>
      </c>
      <c r="BI133" s="2">
        <f t="shared" ca="1" si="161"/>
        <v>0.10095263550283562</v>
      </c>
      <c r="BJ133" s="16">
        <f t="shared" ca="1" si="162"/>
        <v>-0.48670486682567571</v>
      </c>
      <c r="BK133" s="18">
        <f t="shared" ref="BK133:BK196" ca="1" si="166">BF133*$D$9</f>
        <v>0.10107230908539239</v>
      </c>
      <c r="BL133" s="18">
        <f t="shared" ca="1" si="163"/>
        <v>0.49708876375920208</v>
      </c>
    </row>
    <row r="134" spans="3:64" x14ac:dyDescent="0.2">
      <c r="C134" s="14"/>
      <c r="D134">
        <f t="shared" si="114"/>
        <v>90</v>
      </c>
      <c r="E134">
        <f t="shared" si="115"/>
        <v>-105</v>
      </c>
      <c r="F134" s="15">
        <f t="shared" ca="1" si="164"/>
        <v>0.34238656129165146</v>
      </c>
      <c r="G134" s="2">
        <f t="shared" ca="1" si="164"/>
        <v>0.1422796337672535</v>
      </c>
      <c r="H134" s="16">
        <f t="shared" ca="1" si="164"/>
        <v>0.31535839110518982</v>
      </c>
      <c r="I134" s="2">
        <f t="shared" si="60"/>
        <v>0</v>
      </c>
      <c r="J134" s="2">
        <f t="shared" si="61"/>
        <v>184.81899999999999</v>
      </c>
      <c r="K134" s="16">
        <f t="shared" ca="1" si="116"/>
        <v>194.12841258150803</v>
      </c>
      <c r="L134" s="2">
        <f t="shared" si="63"/>
        <v>160.05794910203616</v>
      </c>
      <c r="M134" s="2">
        <f t="shared" si="64"/>
        <v>-92.40949999999998</v>
      </c>
      <c r="N134" s="16">
        <f t="shared" ca="1" si="117"/>
        <v>353.14876985492424</v>
      </c>
      <c r="O134" s="2">
        <f t="shared" si="66"/>
        <v>-160.05794910203616</v>
      </c>
      <c r="P134" s="2">
        <f t="shared" si="67"/>
        <v>-92.40949999999998</v>
      </c>
      <c r="Q134" s="16">
        <f t="shared" ca="1" si="118"/>
        <v>259.02429416042617</v>
      </c>
      <c r="R134" s="2">
        <f t="shared" si="119"/>
        <v>160.05794910203616</v>
      </c>
      <c r="S134" s="2">
        <f t="shared" si="120"/>
        <v>-277.22849999999994</v>
      </c>
      <c r="T134" s="16">
        <f t="shared" ca="1" si="121"/>
        <v>159.02035727341621</v>
      </c>
      <c r="U134" s="2">
        <f t="shared" ca="1" si="122"/>
        <v>0.4477926603347045</v>
      </c>
      <c r="V134" s="2">
        <f t="shared" ca="1" si="123"/>
        <v>-0.77559963895614081</v>
      </c>
      <c r="W134" s="16">
        <f t="shared" ca="1" si="124"/>
        <v>0.44488979916544713</v>
      </c>
      <c r="X134" s="2">
        <f t="shared" si="125"/>
        <v>-160.05794910203616</v>
      </c>
      <c r="Y134" s="2">
        <f t="shared" si="126"/>
        <v>-277.22849999999994</v>
      </c>
      <c r="Z134" s="16">
        <f t="shared" ca="1" si="127"/>
        <v>64.895881578918136</v>
      </c>
      <c r="AA134" s="18">
        <f t="shared" ca="1" si="128"/>
        <v>172.21706539454448</v>
      </c>
      <c r="AB134" s="2">
        <f t="shared" ca="1" si="129"/>
        <v>-237.17548697009499</v>
      </c>
      <c r="AC134" s="2">
        <f t="shared" ca="1" si="130"/>
        <v>-143.65700625790515</v>
      </c>
      <c r="AD134" s="16">
        <f t="shared" ca="1" si="131"/>
        <v>-11.721734057323431</v>
      </c>
      <c r="AE134" s="2">
        <f t="shared" ca="1" si="132"/>
        <v>-0.85457161037952833</v>
      </c>
      <c r="AF134" s="2">
        <f t="shared" ca="1" si="133"/>
        <v>-0.51761335350646598</v>
      </c>
      <c r="AG134" s="16">
        <f t="shared" ca="1" si="134"/>
        <v>-4.2234807980263488E-2</v>
      </c>
      <c r="AH134" s="2">
        <f t="shared" ca="1" si="135"/>
        <v>0.26303820270771955</v>
      </c>
      <c r="AI134" s="2">
        <f t="shared" ca="1" si="136"/>
        <v>-0.36127775509003351</v>
      </c>
      <c r="AJ134" s="16">
        <f t="shared" ca="1" si="137"/>
        <v>-0.89458889306395828</v>
      </c>
      <c r="AK134" s="18">
        <f t="shared" ca="1" si="138"/>
        <v>357.43763415505776</v>
      </c>
      <c r="AL134" s="18">
        <f t="shared" ca="1" si="139"/>
        <v>277.53728779354338</v>
      </c>
      <c r="AM134" s="18">
        <f t="shared" ca="1" si="140"/>
        <v>178.71881707752888</v>
      </c>
      <c r="AN134" s="18">
        <f t="shared" ca="1" si="141"/>
        <v>81.302234506814898</v>
      </c>
      <c r="AO134" s="18">
        <f t="shared" ca="1" si="142"/>
        <v>302.04237051547528</v>
      </c>
      <c r="AP134" s="2">
        <f t="shared" ca="1" si="143"/>
        <v>89.999075363044938</v>
      </c>
      <c r="AQ134" s="2">
        <f t="shared" ca="1" si="144"/>
        <v>-104.9995618125446</v>
      </c>
      <c r="AR134" s="16">
        <f t="shared" ca="1" si="145"/>
        <v>1.057057601485667E-3</v>
      </c>
      <c r="AS134" s="2">
        <f t="shared" ca="1" si="146"/>
        <v>-68.89828920089451</v>
      </c>
      <c r="AT134" s="2">
        <f t="shared" ca="1" si="147"/>
        <v>113.24281731126148</v>
      </c>
      <c r="AU134" s="16">
        <f t="shared" ca="1" si="148"/>
        <v>540.40855685330735</v>
      </c>
      <c r="AV134" s="2">
        <f t="shared" ca="1" si="149"/>
        <v>89.999075363044938</v>
      </c>
      <c r="AW134" s="2">
        <f t="shared" ca="1" si="150"/>
        <v>-104.9995618125446</v>
      </c>
      <c r="AX134" s="16">
        <f t="shared" ca="1" si="151"/>
        <v>1.057057601485667E-3</v>
      </c>
      <c r="AY134" s="2">
        <f t="shared" ca="1" si="152"/>
        <v>360.25</v>
      </c>
      <c r="AZ134" s="2">
        <f t="shared" ca="1" si="153"/>
        <v>360.24999999999994</v>
      </c>
      <c r="BA134" s="2">
        <f t="shared" ca="1" si="154"/>
        <v>360.25</v>
      </c>
      <c r="BB134" s="19" t="str">
        <f t="shared" ca="1" si="155"/>
        <v>ok</v>
      </c>
      <c r="BC134" s="2">
        <f t="shared" ca="1" si="156"/>
        <v>-9.2463695506239674E-4</v>
      </c>
      <c r="BD134" s="2">
        <f t="shared" ca="1" si="157"/>
        <v>4.3818745540136206E-4</v>
      </c>
      <c r="BE134" s="16">
        <f t="shared" ca="1" si="158"/>
        <v>1.057057601485667E-3</v>
      </c>
      <c r="BF134" s="16">
        <f t="shared" ca="1" si="165"/>
        <v>1.0232114858318301E-3</v>
      </c>
      <c r="BG134" s="18">
        <f t="shared" ca="1" si="159"/>
        <v>1.4711670597171527E-3</v>
      </c>
      <c r="BH134" s="2">
        <f t="shared" ca="1" si="160"/>
        <v>-0.14794191280998348</v>
      </c>
      <c r="BI134" s="2">
        <f t="shared" ca="1" si="161"/>
        <v>7.0109992864217929E-2</v>
      </c>
      <c r="BJ134" s="16">
        <f t="shared" ca="1" si="162"/>
        <v>0.16912921623770671</v>
      </c>
      <c r="BK134" s="18">
        <f t="shared" ca="1" si="166"/>
        <v>0.16371383773309281</v>
      </c>
      <c r="BL134" s="18">
        <f t="shared" ca="1" si="163"/>
        <v>0.23538672955474443</v>
      </c>
    </row>
    <row r="135" spans="3:64" x14ac:dyDescent="0.2">
      <c r="C135" s="14"/>
      <c r="D135">
        <f t="shared" si="114"/>
        <v>97.5</v>
      </c>
      <c r="E135">
        <f t="shared" si="115"/>
        <v>-105</v>
      </c>
      <c r="F135" s="15">
        <f t="shared" ca="1" si="164"/>
        <v>-0.38725728784754931</v>
      </c>
      <c r="G135" s="2">
        <f t="shared" ca="1" si="164"/>
        <v>0.24964873033649881</v>
      </c>
      <c r="H135" s="16">
        <f t="shared" ca="1" si="164"/>
        <v>0.26270675020610068</v>
      </c>
      <c r="I135" s="2">
        <f t="shared" ref="I135:I198" si="167">$E$25</f>
        <v>0</v>
      </c>
      <c r="J135" s="2">
        <f t="shared" ref="J135:J198" si="168">$F$25</f>
        <v>184.81899999999999</v>
      </c>
      <c r="K135" s="16">
        <f t="shared" ca="1" si="116"/>
        <v>190.46741908904039</v>
      </c>
      <c r="L135" s="2">
        <f t="shared" ref="L135:L198" si="169">$E$26</f>
        <v>160.05794910203616</v>
      </c>
      <c r="M135" s="2">
        <f t="shared" ref="M135:M198" si="170">$F$26</f>
        <v>-92.40949999999998</v>
      </c>
      <c r="N135" s="16">
        <f t="shared" ca="1" si="117"/>
        <v>354.55486351001639</v>
      </c>
      <c r="O135" s="2">
        <f t="shared" ref="O135:O198" si="171">$E$27</f>
        <v>-160.05794910203616</v>
      </c>
      <c r="P135" s="2">
        <f t="shared" ref="P135:P198" si="172">$F$27</f>
        <v>-92.40949999999998</v>
      </c>
      <c r="Q135" s="16">
        <f t="shared" ca="1" si="118"/>
        <v>251.56762662915844</v>
      </c>
      <c r="R135" s="2">
        <f t="shared" si="119"/>
        <v>160.05794910203616</v>
      </c>
      <c r="S135" s="2">
        <f t="shared" si="120"/>
        <v>-277.22849999999994</v>
      </c>
      <c r="T135" s="16">
        <f t="shared" ca="1" si="121"/>
        <v>164.087444420976</v>
      </c>
      <c r="U135" s="2">
        <f t="shared" ca="1" si="122"/>
        <v>0.44495080103440399</v>
      </c>
      <c r="V135" s="2">
        <f t="shared" ca="1" si="123"/>
        <v>-0.7706773942600581</v>
      </c>
      <c r="W135" s="16">
        <f t="shared" ca="1" si="124"/>
        <v>0.45615253877992312</v>
      </c>
      <c r="X135" s="2">
        <f t="shared" si="125"/>
        <v>-160.05794910203616</v>
      </c>
      <c r="Y135" s="2">
        <f t="shared" si="126"/>
        <v>-277.22849999999994</v>
      </c>
      <c r="Z135" s="16">
        <f t="shared" ca="1" si="127"/>
        <v>61.100207540118049</v>
      </c>
      <c r="AA135" s="18">
        <f t="shared" ca="1" si="128"/>
        <v>170.30684011915466</v>
      </c>
      <c r="AB135" s="2">
        <f t="shared" ca="1" si="129"/>
        <v>-235.8361140346922</v>
      </c>
      <c r="AC135" s="2">
        <f t="shared" ca="1" si="130"/>
        <v>-145.97686823230549</v>
      </c>
      <c r="AD135" s="16">
        <f t="shared" ca="1" si="131"/>
        <v>-16.585689951820811</v>
      </c>
      <c r="AE135" s="2">
        <f t="shared" ca="1" si="132"/>
        <v>-0.84877623460076113</v>
      </c>
      <c r="AF135" s="2">
        <f t="shared" ca="1" si="133"/>
        <v>-0.52537202397594374</v>
      </c>
      <c r="AG135" s="16">
        <f t="shared" ca="1" si="134"/>
        <v>-5.9692043023958995E-2</v>
      </c>
      <c r="AH135" s="2">
        <f t="shared" ca="1" si="135"/>
        <v>0.28565309071633738</v>
      </c>
      <c r="AI135" s="2">
        <f t="shared" ca="1" si="136"/>
        <v>-0.36061141191031015</v>
      </c>
      <c r="AJ135" s="16">
        <f t="shared" ca="1" si="137"/>
        <v>-0.8878973597011407</v>
      </c>
      <c r="AK135" s="18">
        <f t="shared" ca="1" si="138"/>
        <v>359.72055501403702</v>
      </c>
      <c r="AL135" s="18">
        <f t="shared" ca="1" si="139"/>
        <v>277.85428528830386</v>
      </c>
      <c r="AM135" s="18">
        <f t="shared" ca="1" si="140"/>
        <v>179.86027750701851</v>
      </c>
      <c r="AN135" s="18">
        <f t="shared" ca="1" si="141"/>
        <v>80.877918703793682</v>
      </c>
      <c r="AO135" s="18">
        <f t="shared" ca="1" si="142"/>
        <v>301.47820044116099</v>
      </c>
      <c r="AP135" s="2">
        <f t="shared" ca="1" si="143"/>
        <v>97.499898990882713</v>
      </c>
      <c r="AQ135" s="2">
        <f t="shared" ca="1" si="144"/>
        <v>-105.00272536564046</v>
      </c>
      <c r="AR135" s="16">
        <f t="shared" ca="1" si="145"/>
        <v>1.6749174151868829E-3</v>
      </c>
      <c r="AS135" s="2">
        <f t="shared" ca="1" si="146"/>
        <v>-74.736460488351497</v>
      </c>
      <c r="AT135" s="2">
        <f t="shared" ca="1" si="147"/>
        <v>112.43023367689264</v>
      </c>
      <c r="AU135" s="16">
        <f t="shared" ca="1" si="148"/>
        <v>535.36507127573145</v>
      </c>
      <c r="AV135" s="2">
        <f t="shared" ca="1" si="149"/>
        <v>97.499898990882713</v>
      </c>
      <c r="AW135" s="2">
        <f t="shared" ca="1" si="150"/>
        <v>-105.00272536564046</v>
      </c>
      <c r="AX135" s="16">
        <f t="shared" ca="1" si="151"/>
        <v>1.6749174151868829E-3</v>
      </c>
      <c r="AY135" s="2">
        <f t="shared" ca="1" si="152"/>
        <v>360.25</v>
      </c>
      <c r="AZ135" s="2">
        <f t="shared" ca="1" si="153"/>
        <v>360.25000000000006</v>
      </c>
      <c r="BA135" s="2">
        <f t="shared" ca="1" si="154"/>
        <v>360.25000000000006</v>
      </c>
      <c r="BB135" s="19" t="str">
        <f t="shared" ca="1" si="155"/>
        <v>ok</v>
      </c>
      <c r="BC135" s="2">
        <f t="shared" ca="1" si="156"/>
        <v>-1.0100911728727624E-4</v>
      </c>
      <c r="BD135" s="2">
        <f t="shared" ca="1" si="157"/>
        <v>-2.7253656404582216E-3</v>
      </c>
      <c r="BE135" s="16">
        <f t="shared" ca="1" si="158"/>
        <v>1.6749174151868829E-3</v>
      </c>
      <c r="BF135" s="16">
        <f t="shared" ca="1" si="165"/>
        <v>2.7272368279937492E-3</v>
      </c>
      <c r="BG135" s="18">
        <f t="shared" ca="1" si="159"/>
        <v>3.200495127892201E-3</v>
      </c>
      <c r="BH135" s="2">
        <f t="shared" ca="1" si="160"/>
        <v>-1.6161458765964198E-2</v>
      </c>
      <c r="BI135" s="2">
        <f t="shared" ca="1" si="161"/>
        <v>-0.43605850247331546</v>
      </c>
      <c r="BJ135" s="16">
        <f t="shared" ca="1" si="162"/>
        <v>0.26798678642990126</v>
      </c>
      <c r="BK135" s="18">
        <f t="shared" ca="1" si="166"/>
        <v>0.43635789247899986</v>
      </c>
      <c r="BL135" s="18">
        <f t="shared" ca="1" si="163"/>
        <v>0.51207922046275212</v>
      </c>
    </row>
    <row r="136" spans="3:64" x14ac:dyDescent="0.2">
      <c r="C136" s="14"/>
      <c r="D136">
        <f t="shared" si="114"/>
        <v>105</v>
      </c>
      <c r="E136">
        <f t="shared" si="115"/>
        <v>-105</v>
      </c>
      <c r="F136" s="15">
        <f t="shared" ca="1" si="164"/>
        <v>-0.47724765538527147</v>
      </c>
      <c r="G136" s="2">
        <f t="shared" ca="1" si="164"/>
        <v>-0.36050290447767419</v>
      </c>
      <c r="H136" s="16">
        <f t="shared" ca="1" si="164"/>
        <v>0.13533434443169123</v>
      </c>
      <c r="I136" s="2">
        <f t="shared" si="167"/>
        <v>0</v>
      </c>
      <c r="J136" s="2">
        <f t="shared" si="168"/>
        <v>184.81899999999999</v>
      </c>
      <c r="K136" s="16">
        <f t="shared" ca="1" si="116"/>
        <v>186.43738230316953</v>
      </c>
      <c r="L136" s="2">
        <f t="shared" si="169"/>
        <v>160.05794910203616</v>
      </c>
      <c r="M136" s="2">
        <f t="shared" si="170"/>
        <v>-92.40949999999998</v>
      </c>
      <c r="N136" s="16">
        <f t="shared" ca="1" si="117"/>
        <v>355.79286212745836</v>
      </c>
      <c r="O136" s="2">
        <f t="shared" si="171"/>
        <v>-160.05794910203616</v>
      </c>
      <c r="P136" s="2">
        <f t="shared" si="172"/>
        <v>-92.40949999999998</v>
      </c>
      <c r="Q136" s="16">
        <f t="shared" ca="1" si="118"/>
        <v>243.65187790718244</v>
      </c>
      <c r="R136" s="2">
        <f t="shared" si="119"/>
        <v>160.05794910203616</v>
      </c>
      <c r="S136" s="2">
        <f t="shared" si="120"/>
        <v>-277.22849999999994</v>
      </c>
      <c r="T136" s="16">
        <f t="shared" ca="1" si="121"/>
        <v>169.35547982428884</v>
      </c>
      <c r="U136" s="2">
        <f t="shared" ca="1" si="122"/>
        <v>0.44196110321167992</v>
      </c>
      <c r="V136" s="2">
        <f t="shared" ca="1" si="123"/>
        <v>-0.76549908573182202</v>
      </c>
      <c r="W136" s="16">
        <f t="shared" ca="1" si="124"/>
        <v>0.46763397330782069</v>
      </c>
      <c r="X136" s="2">
        <f t="shared" si="125"/>
        <v>-160.05794910203616</v>
      </c>
      <c r="Y136" s="2">
        <f t="shared" si="126"/>
        <v>-277.22849999999994</v>
      </c>
      <c r="Z136" s="16">
        <f t="shared" ca="1" si="127"/>
        <v>57.21449560401291</v>
      </c>
      <c r="AA136" s="18">
        <f t="shared" ca="1" si="128"/>
        <v>168.23421743597694</v>
      </c>
      <c r="AB136" s="2">
        <f t="shared" ca="1" si="129"/>
        <v>-234.41092943799418</v>
      </c>
      <c r="AC136" s="2">
        <f t="shared" ca="1" si="130"/>
        <v>-148.44536036395104</v>
      </c>
      <c r="AD136" s="16">
        <f t="shared" ca="1" si="131"/>
        <v>-21.457539941904841</v>
      </c>
      <c r="AE136" s="2">
        <f t="shared" ca="1" si="132"/>
        <v>-0.84232821335119323</v>
      </c>
      <c r="AF136" s="2">
        <f t="shared" ca="1" si="133"/>
        <v>-0.53342101187613833</v>
      </c>
      <c r="AG136" s="16">
        <f t="shared" ca="1" si="134"/>
        <v>-7.7105155998954983E-2</v>
      </c>
      <c r="AH136" s="2">
        <f t="shared" ca="1" si="135"/>
        <v>0.30846971365192632</v>
      </c>
      <c r="AI136" s="2">
        <f t="shared" ca="1" si="136"/>
        <v>-0.3598238094300894</v>
      </c>
      <c r="AJ136" s="16">
        <f t="shared" ca="1" si="137"/>
        <v>-0.88055281609152625</v>
      </c>
      <c r="AK136" s="18">
        <f t="shared" ca="1" si="138"/>
        <v>362.15392698342379</v>
      </c>
      <c r="AL136" s="18">
        <f t="shared" ca="1" si="139"/>
        <v>278.2893006817294</v>
      </c>
      <c r="AM136" s="18">
        <f t="shared" ca="1" si="140"/>
        <v>181.07696349171192</v>
      </c>
      <c r="AN136" s="18">
        <f t="shared" ca="1" si="141"/>
        <v>80.52951403988699</v>
      </c>
      <c r="AO136" s="18">
        <f t="shared" ca="1" si="142"/>
        <v>300.84247233580714</v>
      </c>
      <c r="AP136" s="2">
        <f t="shared" ca="1" si="143"/>
        <v>104.99748416352425</v>
      </c>
      <c r="AQ136" s="2">
        <f t="shared" ca="1" si="144"/>
        <v>-105.00166929928665</v>
      </c>
      <c r="AR136" s="16">
        <f t="shared" ca="1" si="145"/>
        <v>-1.8047424836140635E-3</v>
      </c>
      <c r="AS136" s="2">
        <f t="shared" ca="1" si="146"/>
        <v>-80.604098428003752</v>
      </c>
      <c r="AT136" s="2">
        <f t="shared" ca="1" si="147"/>
        <v>111.49889956918619</v>
      </c>
      <c r="AU136" s="16">
        <f t="shared" ca="1" si="148"/>
        <v>529.81356768798048</v>
      </c>
      <c r="AV136" s="2">
        <f t="shared" ca="1" si="149"/>
        <v>104.99748416352425</v>
      </c>
      <c r="AW136" s="2">
        <f t="shared" ca="1" si="150"/>
        <v>-105.00166929928665</v>
      </c>
      <c r="AX136" s="16">
        <f t="shared" ca="1" si="151"/>
        <v>-1.8047424836140635E-3</v>
      </c>
      <c r="AY136" s="2">
        <f t="shared" ca="1" si="152"/>
        <v>360.25000000000006</v>
      </c>
      <c r="AZ136" s="2">
        <f t="shared" ca="1" si="153"/>
        <v>360.25</v>
      </c>
      <c r="BA136" s="2">
        <f t="shared" ca="1" si="154"/>
        <v>360.25</v>
      </c>
      <c r="BB136" s="19" t="str">
        <f t="shared" ca="1" si="155"/>
        <v>ok</v>
      </c>
      <c r="BC136" s="2">
        <f t="shared" ca="1" si="156"/>
        <v>-2.5158364757515983E-3</v>
      </c>
      <c r="BD136" s="2">
        <f t="shared" ca="1" si="157"/>
        <v>-1.6692992866467193E-3</v>
      </c>
      <c r="BE136" s="16">
        <f t="shared" ca="1" si="158"/>
        <v>-1.8047424836140635E-3</v>
      </c>
      <c r="BF136" s="16">
        <f t="shared" ca="1" si="165"/>
        <v>3.0192703226311931E-3</v>
      </c>
      <c r="BG136" s="18">
        <f t="shared" ca="1" si="159"/>
        <v>3.5175401509126981E-3</v>
      </c>
      <c r="BH136" s="2">
        <f t="shared" ca="1" si="160"/>
        <v>-0.40253383612025573</v>
      </c>
      <c r="BI136" s="2">
        <f t="shared" ca="1" si="161"/>
        <v>-0.26708788586347509</v>
      </c>
      <c r="BJ136" s="16">
        <f t="shared" ca="1" si="162"/>
        <v>-0.28875879737825016</v>
      </c>
      <c r="BK136" s="18">
        <f t="shared" ca="1" si="166"/>
        <v>0.48308325162099092</v>
      </c>
      <c r="BL136" s="18">
        <f t="shared" ca="1" si="163"/>
        <v>0.56280642414603166</v>
      </c>
    </row>
    <row r="137" spans="3:64" x14ac:dyDescent="0.2">
      <c r="C137" s="14"/>
      <c r="D137">
        <f t="shared" si="114"/>
        <v>0</v>
      </c>
      <c r="E137">
        <f t="shared" si="115"/>
        <v>-97.5</v>
      </c>
      <c r="F137" s="15">
        <f t="shared" ca="1" si="164"/>
        <v>0.1459219567954505</v>
      </c>
      <c r="G137" s="2">
        <f t="shared" ca="1" si="164"/>
        <v>-0.283796252065045</v>
      </c>
      <c r="H137" s="16">
        <f t="shared" ca="1" si="164"/>
        <v>0.18394932389847785</v>
      </c>
      <c r="I137" s="2">
        <f t="shared" si="167"/>
        <v>0</v>
      </c>
      <c r="J137" s="2">
        <f t="shared" si="168"/>
        <v>184.81899999999999</v>
      </c>
      <c r="K137" s="16">
        <f t="shared" ca="1" si="116"/>
        <v>223.77768636336771</v>
      </c>
      <c r="L137" s="2">
        <f t="shared" si="169"/>
        <v>160.05794910203616</v>
      </c>
      <c r="M137" s="2">
        <f t="shared" si="170"/>
        <v>-92.40949999999998</v>
      </c>
      <c r="N137" s="16">
        <f t="shared" ca="1" si="117"/>
        <v>322.69871006450916</v>
      </c>
      <c r="O137" s="2">
        <f t="shared" si="171"/>
        <v>-160.05794910203616</v>
      </c>
      <c r="P137" s="2">
        <f t="shared" si="172"/>
        <v>-92.40949999999998</v>
      </c>
      <c r="Q137" s="16">
        <f t="shared" ca="1" si="118"/>
        <v>322.70163347435891</v>
      </c>
      <c r="R137" s="2">
        <f t="shared" si="119"/>
        <v>160.05794910203616</v>
      </c>
      <c r="S137" s="2">
        <f t="shared" si="120"/>
        <v>-277.22849999999994</v>
      </c>
      <c r="T137" s="16">
        <f t="shared" ca="1" si="121"/>
        <v>98.921023701141451</v>
      </c>
      <c r="U137" s="2">
        <f t="shared" ca="1" si="122"/>
        <v>0.47771137801351926</v>
      </c>
      <c r="V137" s="2">
        <f t="shared" ca="1" si="123"/>
        <v>-0.82742037807315705</v>
      </c>
      <c r="W137" s="16">
        <f t="shared" ca="1" si="124"/>
        <v>0.29524118490769241</v>
      </c>
      <c r="X137" s="2">
        <f t="shared" si="125"/>
        <v>-160.05794910203616</v>
      </c>
      <c r="Y137" s="2">
        <f t="shared" si="126"/>
        <v>-277.22849999999994</v>
      </c>
      <c r="Z137" s="16">
        <f t="shared" ca="1" si="127"/>
        <v>98.923947110991207</v>
      </c>
      <c r="AA137" s="18">
        <f t="shared" ca="1" si="128"/>
        <v>182.12943021589768</v>
      </c>
      <c r="AB137" s="2">
        <f t="shared" ca="1" si="129"/>
        <v>-247.06325018728973</v>
      </c>
      <c r="AC137" s="2">
        <f t="shared" ca="1" si="130"/>
        <v>-126.53089799251322</v>
      </c>
      <c r="AD137" s="16">
        <f t="shared" ca="1" si="131"/>
        <v>45.151838327486701</v>
      </c>
      <c r="AE137" s="2">
        <f t="shared" ca="1" si="132"/>
        <v>-0.87851684061402269</v>
      </c>
      <c r="AF137" s="2">
        <f t="shared" ca="1" si="133"/>
        <v>-0.44992334821213548</v>
      </c>
      <c r="AG137" s="16">
        <f t="shared" ca="1" si="134"/>
        <v>0.16055261284431779</v>
      </c>
      <c r="AH137" s="2">
        <f t="shared" ca="1" si="135"/>
        <v>-8.6011764914573074E-6</v>
      </c>
      <c r="AI137" s="2">
        <f t="shared" ca="1" si="136"/>
        <v>-0.33607216290977654</v>
      </c>
      <c r="AJ137" s="16">
        <f t="shared" ca="1" si="137"/>
        <v>-0.94183623907936576</v>
      </c>
      <c r="AK137" s="18">
        <f t="shared" ca="1" si="138"/>
        <v>335.05157396001255</v>
      </c>
      <c r="AL137" s="18">
        <f t="shared" ca="1" si="139"/>
        <v>281.22767688165158</v>
      </c>
      <c r="AM137" s="18">
        <f t="shared" ca="1" si="140"/>
        <v>167.52578698000627</v>
      </c>
      <c r="AN137" s="18">
        <f t="shared" ca="1" si="141"/>
        <v>91.095911869128528</v>
      </c>
      <c r="AO137" s="18">
        <f t="shared" ca="1" si="142"/>
        <v>305.64146976066831</v>
      </c>
      <c r="AP137" s="2">
        <f t="shared" ca="1" si="143"/>
        <v>-2.9470133266895774E-3</v>
      </c>
      <c r="AQ137" s="2">
        <f t="shared" ca="1" si="144"/>
        <v>-97.49901749398677</v>
      </c>
      <c r="AR137" s="16">
        <f t="shared" ca="1" si="145"/>
        <v>-3.2750211488519199E-4</v>
      </c>
      <c r="AS137" s="2">
        <f t="shared" ca="1" si="146"/>
        <v>2.3107391223502619E-3</v>
      </c>
      <c r="AT137" s="2">
        <f t="shared" ca="1" si="147"/>
        <v>107.93616214079495</v>
      </c>
      <c r="AU137" s="16">
        <f t="shared" ca="1" si="148"/>
        <v>575.72809727004028</v>
      </c>
      <c r="AV137" s="2">
        <f t="shared" ca="1" si="149"/>
        <v>-2.9470133266895774E-3</v>
      </c>
      <c r="AW137" s="2">
        <f t="shared" ca="1" si="150"/>
        <v>-97.49901749398677</v>
      </c>
      <c r="AX137" s="16">
        <f t="shared" ca="1" si="151"/>
        <v>-3.2750211488519199E-4</v>
      </c>
      <c r="AY137" s="2">
        <f t="shared" ca="1" si="152"/>
        <v>360.25000000000006</v>
      </c>
      <c r="AZ137" s="2">
        <f t="shared" ca="1" si="153"/>
        <v>360.25</v>
      </c>
      <c r="BA137" s="2">
        <f t="shared" ca="1" si="154"/>
        <v>360.25</v>
      </c>
      <c r="BB137" s="19" t="str">
        <f t="shared" ca="1" si="155"/>
        <v>ok</v>
      </c>
      <c r="BC137" s="2">
        <f t="shared" ca="1" si="156"/>
        <v>-2.9470133266895774E-3</v>
      </c>
      <c r="BD137" s="2">
        <f t="shared" ca="1" si="157"/>
        <v>9.8250601323002229E-4</v>
      </c>
      <c r="BE137" s="16">
        <f t="shared" ca="1" si="158"/>
        <v>-3.2750211488519199E-4</v>
      </c>
      <c r="BF137" s="16">
        <f t="shared" ca="1" si="165"/>
        <v>3.1064780079245887E-3</v>
      </c>
      <c r="BG137" s="18">
        <f t="shared" ca="1" si="159"/>
        <v>3.1236938468699833E-3</v>
      </c>
      <c r="BH137" s="2">
        <f t="shared" ca="1" si="160"/>
        <v>-0.47152213227033235</v>
      </c>
      <c r="BI137" s="2">
        <f t="shared" ca="1" si="161"/>
        <v>0.15720096211680357</v>
      </c>
      <c r="BJ137" s="16">
        <f t="shared" ca="1" si="162"/>
        <v>-5.2400338381630718E-2</v>
      </c>
      <c r="BK137" s="18">
        <f t="shared" ca="1" si="166"/>
        <v>0.4970364812679342</v>
      </c>
      <c r="BL137" s="18">
        <f t="shared" ca="1" si="163"/>
        <v>0.49979101549919736</v>
      </c>
    </row>
    <row r="138" spans="3:64" x14ac:dyDescent="0.2">
      <c r="C138" s="14"/>
      <c r="D138">
        <f t="shared" si="114"/>
        <v>7.5</v>
      </c>
      <c r="E138">
        <f t="shared" si="115"/>
        <v>-97.5</v>
      </c>
      <c r="F138" s="15">
        <f t="shared" ca="1" si="164"/>
        <v>-0.49014171331988343</v>
      </c>
      <c r="G138" s="2">
        <f t="shared" ca="1" si="164"/>
        <v>-7.3406486159272921E-2</v>
      </c>
      <c r="H138" s="16">
        <f t="shared" ca="1" si="164"/>
        <v>0.38482171759866934</v>
      </c>
      <c r="I138" s="2">
        <f t="shared" si="167"/>
        <v>0</v>
      </c>
      <c r="J138" s="2">
        <f t="shared" si="168"/>
        <v>184.81899999999999</v>
      </c>
      <c r="K138" s="16">
        <f t="shared" ca="1" si="116"/>
        <v>223.64799236632709</v>
      </c>
      <c r="L138" s="2">
        <f t="shared" si="169"/>
        <v>160.05794910203616</v>
      </c>
      <c r="M138" s="2">
        <f t="shared" si="170"/>
        <v>-92.40949999999998</v>
      </c>
      <c r="N138" s="16">
        <f t="shared" ca="1" si="117"/>
        <v>326.31261400234018</v>
      </c>
      <c r="O138" s="2">
        <f t="shared" si="171"/>
        <v>-160.05794910203616</v>
      </c>
      <c r="P138" s="2">
        <f t="shared" si="172"/>
        <v>-92.40949999999998</v>
      </c>
      <c r="Q138" s="16">
        <f t="shared" ca="1" si="118"/>
        <v>318.87304191885028</v>
      </c>
      <c r="R138" s="2">
        <f t="shared" si="119"/>
        <v>160.05794910203616</v>
      </c>
      <c r="S138" s="2">
        <f t="shared" si="120"/>
        <v>-277.22849999999994</v>
      </c>
      <c r="T138" s="16">
        <f t="shared" ca="1" si="121"/>
        <v>102.66462163601309</v>
      </c>
      <c r="U138" s="2">
        <f t="shared" ca="1" si="122"/>
        <v>0.47611374085393399</v>
      </c>
      <c r="V138" s="2">
        <f t="shared" ca="1" si="123"/>
        <v>-0.82465318934069543</v>
      </c>
      <c r="W138" s="16">
        <f t="shared" ca="1" si="124"/>
        <v>0.30538962503708666</v>
      </c>
      <c r="X138" s="2">
        <f t="shared" si="125"/>
        <v>-160.05794910203616</v>
      </c>
      <c r="Y138" s="2">
        <f t="shared" si="126"/>
        <v>-277.22849999999994</v>
      </c>
      <c r="Z138" s="16">
        <f t="shared" ca="1" si="127"/>
        <v>95.225049552523188</v>
      </c>
      <c r="AA138" s="18">
        <f t="shared" ca="1" si="128"/>
        <v>181.49231997774098</v>
      </c>
      <c r="AB138" s="2">
        <f t="shared" ca="1" si="129"/>
        <v>-246.46893650289758</v>
      </c>
      <c r="AC138" s="2">
        <f t="shared" ca="1" si="130"/>
        <v>-127.56027948951385</v>
      </c>
      <c r="AD138" s="16">
        <f t="shared" ca="1" si="131"/>
        <v>39.799178007409921</v>
      </c>
      <c r="AE138" s="2">
        <f t="shared" ca="1" si="132"/>
        <v>-0.87911139963107054</v>
      </c>
      <c r="AF138" s="2">
        <f t="shared" ca="1" si="133"/>
        <v>-0.4549851085921276</v>
      </c>
      <c r="AG138" s="16">
        <f t="shared" ca="1" si="134"/>
        <v>0.14195667648303795</v>
      </c>
      <c r="AH138" s="2">
        <f t="shared" ca="1" si="135"/>
        <v>2.1882705700465466E-2</v>
      </c>
      <c r="AI138" s="2">
        <f t="shared" ca="1" si="136"/>
        <v>-0.336059024978692</v>
      </c>
      <c r="AJ138" s="16">
        <f t="shared" ca="1" si="137"/>
        <v>-0.94158668157615621</v>
      </c>
      <c r="AK138" s="18">
        <f t="shared" ca="1" si="138"/>
        <v>336.17586590751228</v>
      </c>
      <c r="AL138" s="18">
        <f t="shared" ca="1" si="139"/>
        <v>280.36143838691106</v>
      </c>
      <c r="AM138" s="18">
        <f t="shared" ca="1" si="140"/>
        <v>168.08793295375614</v>
      </c>
      <c r="AN138" s="18">
        <f t="shared" ca="1" si="141"/>
        <v>90.113427887804463</v>
      </c>
      <c r="AO138" s="18">
        <f t="shared" ca="1" si="142"/>
        <v>305.62408185488761</v>
      </c>
      <c r="AP138" s="2">
        <f t="shared" ca="1" si="143"/>
        <v>7.4971146732222307</v>
      </c>
      <c r="AQ138" s="2">
        <f t="shared" ca="1" si="144"/>
        <v>-97.503248731303032</v>
      </c>
      <c r="AR138" s="16">
        <f t="shared" ca="1" si="145"/>
        <v>9.4087027713385396E-4</v>
      </c>
      <c r="AS138" s="2">
        <f t="shared" ca="1" si="146"/>
        <v>-5.8786490031887153</v>
      </c>
      <c r="AT138" s="2">
        <f t="shared" ca="1" si="147"/>
        <v>107.91221318501992</v>
      </c>
      <c r="AU138" s="16">
        <f t="shared" ca="1" si="148"/>
        <v>575.54407095728334</v>
      </c>
      <c r="AV138" s="2">
        <f t="shared" ca="1" si="149"/>
        <v>7.4971146732222307</v>
      </c>
      <c r="AW138" s="2">
        <f t="shared" ca="1" si="150"/>
        <v>-97.503248731303032</v>
      </c>
      <c r="AX138" s="16">
        <f t="shared" ca="1" si="151"/>
        <v>9.4087027713385396E-4</v>
      </c>
      <c r="AY138" s="2">
        <f t="shared" ca="1" si="152"/>
        <v>360.25</v>
      </c>
      <c r="AZ138" s="2">
        <f t="shared" ca="1" si="153"/>
        <v>360.25</v>
      </c>
      <c r="BA138" s="2">
        <f t="shared" ca="1" si="154"/>
        <v>360.25</v>
      </c>
      <c r="BB138" s="19" t="str">
        <f t="shared" ca="1" si="155"/>
        <v>ok</v>
      </c>
      <c r="BC138" s="2">
        <f t="shared" ca="1" si="156"/>
        <v>-2.8853267777693148E-3</v>
      </c>
      <c r="BD138" s="2">
        <f t="shared" ca="1" si="157"/>
        <v>-3.2487313030316045E-3</v>
      </c>
      <c r="BE138" s="16">
        <f t="shared" ca="1" si="158"/>
        <v>9.4087027713385396E-4</v>
      </c>
      <c r="BF138" s="16">
        <f t="shared" ca="1" si="165"/>
        <v>4.3450392050947122E-3</v>
      </c>
      <c r="BG138" s="18">
        <f t="shared" ca="1" si="159"/>
        <v>4.4457398228195969E-3</v>
      </c>
      <c r="BH138" s="2">
        <f t="shared" ca="1" si="160"/>
        <v>-0.46165228444309037</v>
      </c>
      <c r="BI138" s="2">
        <f t="shared" ca="1" si="161"/>
        <v>-0.51979700848505672</v>
      </c>
      <c r="BJ138" s="16">
        <f t="shared" ca="1" si="162"/>
        <v>0.15053924434141663</v>
      </c>
      <c r="BK138" s="18">
        <f t="shared" ca="1" si="166"/>
        <v>0.69520627281515401</v>
      </c>
      <c r="BL138" s="18">
        <f t="shared" ca="1" si="163"/>
        <v>0.71131837165113554</v>
      </c>
    </row>
    <row r="139" spans="3:64" x14ac:dyDescent="0.2">
      <c r="C139" s="14"/>
      <c r="D139">
        <f t="shared" si="114"/>
        <v>15</v>
      </c>
      <c r="E139">
        <f t="shared" si="115"/>
        <v>-97.5</v>
      </c>
      <c r="F139" s="15">
        <f t="shared" ca="1" si="164"/>
        <v>0.18709357266257864</v>
      </c>
      <c r="G139" s="2">
        <f t="shared" ca="1" si="164"/>
        <v>3.1746031933230778E-3</v>
      </c>
      <c r="H139" s="16">
        <f t="shared" ca="1" si="164"/>
        <v>0.47952975436287659</v>
      </c>
      <c r="I139" s="2">
        <f t="shared" si="167"/>
        <v>0</v>
      </c>
      <c r="J139" s="2">
        <f t="shared" si="168"/>
        <v>184.81899999999999</v>
      </c>
      <c r="K139" s="16">
        <f t="shared" ca="1" si="116"/>
        <v>223.27464455972014</v>
      </c>
      <c r="L139" s="2">
        <f t="shared" si="169"/>
        <v>160.05794910203616</v>
      </c>
      <c r="M139" s="2">
        <f t="shared" si="170"/>
        <v>-92.40949999999998</v>
      </c>
      <c r="N139" s="16">
        <f t="shared" ca="1" si="117"/>
        <v>329.71556498899434</v>
      </c>
      <c r="O139" s="2">
        <f t="shared" si="171"/>
        <v>-160.05794910203616</v>
      </c>
      <c r="P139" s="2">
        <f t="shared" si="172"/>
        <v>-92.40949999999998</v>
      </c>
      <c r="Q139" s="16">
        <f t="shared" ca="1" si="118"/>
        <v>314.81859986034783</v>
      </c>
      <c r="R139" s="2">
        <f t="shared" si="119"/>
        <v>160.05794910203616</v>
      </c>
      <c r="S139" s="2">
        <f t="shared" si="120"/>
        <v>-277.22849999999994</v>
      </c>
      <c r="T139" s="16">
        <f t="shared" ca="1" si="121"/>
        <v>106.4409204292742</v>
      </c>
      <c r="U139" s="2">
        <f t="shared" ca="1" si="122"/>
        <v>0.47445907253899128</v>
      </c>
      <c r="V139" s="2">
        <f t="shared" ca="1" si="123"/>
        <v>-0.82178721974954028</v>
      </c>
      <c r="W139" s="16">
        <f t="shared" ca="1" si="124"/>
        <v>0.31552235093850489</v>
      </c>
      <c r="X139" s="2">
        <f t="shared" si="125"/>
        <v>-160.05794910203616</v>
      </c>
      <c r="Y139" s="2">
        <f t="shared" si="126"/>
        <v>-277.22849999999994</v>
      </c>
      <c r="Z139" s="16">
        <f t="shared" ca="1" si="127"/>
        <v>91.543955300627687</v>
      </c>
      <c r="AA139" s="18">
        <f t="shared" ca="1" si="128"/>
        <v>180.76605615755369</v>
      </c>
      <c r="AB139" s="2">
        <f t="shared" ca="1" si="129"/>
        <v>-245.82404445308032</v>
      </c>
      <c r="AC139" s="2">
        <f t="shared" ca="1" si="130"/>
        <v>-128.67726528519464</v>
      </c>
      <c r="AD139" s="16">
        <f t="shared" ca="1" si="131"/>
        <v>34.508224291914544</v>
      </c>
      <c r="AE139" s="2">
        <f t="shared" ca="1" si="132"/>
        <v>-0.87918801025022553</v>
      </c>
      <c r="AF139" s="2">
        <f t="shared" ca="1" si="133"/>
        <v>-0.46021335741273983</v>
      </c>
      <c r="AG139" s="16">
        <f t="shared" ca="1" si="134"/>
        <v>0.12341842768056645</v>
      </c>
      <c r="AH139" s="2">
        <f t="shared" ca="1" si="135"/>
        <v>4.3783913914697686E-2</v>
      </c>
      <c r="AI139" s="2">
        <f t="shared" ca="1" si="136"/>
        <v>-0.33596046064263962</v>
      </c>
      <c r="AJ139" s="16">
        <f t="shared" ca="1" si="137"/>
        <v>-0.94085787330876702</v>
      </c>
      <c r="AK139" s="18">
        <f t="shared" ca="1" si="138"/>
        <v>337.34827378368345</v>
      </c>
      <c r="AL139" s="18">
        <f t="shared" ca="1" si="139"/>
        <v>279.60349957811223</v>
      </c>
      <c r="AM139" s="18">
        <f t="shared" ca="1" si="140"/>
        <v>168.67413689184173</v>
      </c>
      <c r="AN139" s="18">
        <f t="shared" ca="1" si="141"/>
        <v>89.185877692698782</v>
      </c>
      <c r="AO139" s="18">
        <f t="shared" ca="1" si="142"/>
        <v>305.57319460969615</v>
      </c>
      <c r="AP139" s="2">
        <f t="shared" ca="1" si="143"/>
        <v>14.997010647384366</v>
      </c>
      <c r="AQ139" s="2">
        <f t="shared" ca="1" si="144"/>
        <v>-97.500293427875349</v>
      </c>
      <c r="AR139" s="16">
        <f t="shared" ca="1" si="145"/>
        <v>1.3395498567092545E-3</v>
      </c>
      <c r="AS139" s="2">
        <f t="shared" ca="1" si="146"/>
        <v>-11.761370247475833</v>
      </c>
      <c r="AT139" s="2">
        <f t="shared" ca="1" si="147"/>
        <v>107.82072901435761</v>
      </c>
      <c r="AU139" s="16">
        <f t="shared" ca="1" si="148"/>
        <v>575.00323159114623</v>
      </c>
      <c r="AV139" s="2">
        <f t="shared" ca="1" si="149"/>
        <v>14.997010647384366</v>
      </c>
      <c r="AW139" s="2">
        <f t="shared" ca="1" si="150"/>
        <v>-97.500293427875349</v>
      </c>
      <c r="AX139" s="16">
        <f t="shared" ca="1" si="151"/>
        <v>1.3395498567092545E-3</v>
      </c>
      <c r="AY139" s="2">
        <f t="shared" ca="1" si="152"/>
        <v>360.25000000000006</v>
      </c>
      <c r="AZ139" s="2">
        <f t="shared" ca="1" si="153"/>
        <v>360.25000000000006</v>
      </c>
      <c r="BA139" s="2">
        <f t="shared" ca="1" si="154"/>
        <v>360.25000000000006</v>
      </c>
      <c r="BB139" s="19" t="str">
        <f t="shared" ca="1" si="155"/>
        <v>ok</v>
      </c>
      <c r="BC139" s="2">
        <f t="shared" ca="1" si="156"/>
        <v>-2.9893526156339334E-3</v>
      </c>
      <c r="BD139" s="2">
        <f t="shared" ca="1" si="157"/>
        <v>-2.9342787534858417E-4</v>
      </c>
      <c r="BE139" s="16">
        <f t="shared" ca="1" si="158"/>
        <v>1.3395498567092545E-3</v>
      </c>
      <c r="BF139" s="16">
        <f t="shared" ca="1" si="165"/>
        <v>3.0037191910411705E-3</v>
      </c>
      <c r="BG139" s="18">
        <f t="shared" ca="1" si="159"/>
        <v>3.2888786534682008E-3</v>
      </c>
      <c r="BH139" s="2">
        <f t="shared" ca="1" si="160"/>
        <v>-0.47829641850142934</v>
      </c>
      <c r="BI139" s="2">
        <f t="shared" ca="1" si="161"/>
        <v>-4.6948460055773467E-2</v>
      </c>
      <c r="BJ139" s="16">
        <f t="shared" ca="1" si="162"/>
        <v>0.21432797707348072</v>
      </c>
      <c r="BK139" s="18">
        <f t="shared" ca="1" si="166"/>
        <v>0.48059507056658729</v>
      </c>
      <c r="BL139" s="18">
        <f t="shared" ca="1" si="163"/>
        <v>0.52622058455491216</v>
      </c>
    </row>
    <row r="140" spans="3:64" x14ac:dyDescent="0.2">
      <c r="C140" s="14"/>
      <c r="D140">
        <f t="shared" si="114"/>
        <v>22.5</v>
      </c>
      <c r="E140">
        <f t="shared" si="115"/>
        <v>-97.5</v>
      </c>
      <c r="F140" s="15">
        <f t="shared" ca="1" si="164"/>
        <v>0.40312581129489455</v>
      </c>
      <c r="G140" s="2">
        <f t="shared" ca="1" si="164"/>
        <v>3.9022303982570228E-2</v>
      </c>
      <c r="H140" s="16">
        <f t="shared" ca="1" si="164"/>
        <v>-0.30514151579277404</v>
      </c>
      <c r="I140" s="2">
        <f t="shared" si="167"/>
        <v>0</v>
      </c>
      <c r="J140" s="2">
        <f t="shared" si="168"/>
        <v>184.81899999999999</v>
      </c>
      <c r="K140" s="16">
        <f t="shared" ca="1" si="116"/>
        <v>222.64527090945651</v>
      </c>
      <c r="L140" s="2">
        <f t="shared" si="169"/>
        <v>160.05794910203616</v>
      </c>
      <c r="M140" s="2">
        <f t="shared" si="170"/>
        <v>-92.40949999999998</v>
      </c>
      <c r="N140" s="16">
        <f t="shared" ca="1" si="117"/>
        <v>332.91458714993234</v>
      </c>
      <c r="O140" s="2">
        <f t="shared" si="171"/>
        <v>-160.05794910203616</v>
      </c>
      <c r="P140" s="2">
        <f t="shared" si="172"/>
        <v>-92.40949999999998</v>
      </c>
      <c r="Q140" s="16">
        <f t="shared" ca="1" si="118"/>
        <v>310.52465296853643</v>
      </c>
      <c r="R140" s="2">
        <f t="shared" si="119"/>
        <v>160.05794910203616</v>
      </c>
      <c r="S140" s="2">
        <f t="shared" si="120"/>
        <v>-277.22849999999994</v>
      </c>
      <c r="T140" s="16">
        <f t="shared" ca="1" si="121"/>
        <v>110.26931624047583</v>
      </c>
      <c r="U140" s="2">
        <f t="shared" ca="1" si="122"/>
        <v>0.4727390213862086</v>
      </c>
      <c r="V140" s="2">
        <f t="shared" ca="1" si="123"/>
        <v>-0.81880800376130325</v>
      </c>
      <c r="W140" s="16">
        <f t="shared" ca="1" si="124"/>
        <v>0.32568584653810084</v>
      </c>
      <c r="X140" s="2">
        <f t="shared" si="125"/>
        <v>-160.05794910203616</v>
      </c>
      <c r="Y140" s="2">
        <f t="shared" si="126"/>
        <v>-277.22849999999994</v>
      </c>
      <c r="Z140" s="16">
        <f t="shared" ca="1" si="127"/>
        <v>87.879382059079916</v>
      </c>
      <c r="AA140" s="18">
        <f t="shared" ca="1" si="128"/>
        <v>179.95234738631686</v>
      </c>
      <c r="AB140" s="2">
        <f t="shared" ca="1" si="129"/>
        <v>-245.12844570159464</v>
      </c>
      <c r="AC140" s="2">
        <f t="shared" ca="1" si="130"/>
        <v>-129.88207766444927</v>
      </c>
      <c r="AD140" s="16">
        <f t="shared" ca="1" si="131"/>
        <v>29.271449464048914</v>
      </c>
      <c r="AE140" s="2">
        <f t="shared" ca="1" si="132"/>
        <v>-0.87874827897408581</v>
      </c>
      <c r="AF140" s="2">
        <f t="shared" ca="1" si="133"/>
        <v>-0.465607538490874</v>
      </c>
      <c r="AG140" s="16">
        <f t="shared" ca="1" si="134"/>
        <v>0.10493370431158645</v>
      </c>
      <c r="AH140" s="2">
        <f t="shared" ca="1" si="135"/>
        <v>6.5721228373272697E-2</v>
      </c>
      <c r="AI140" s="2">
        <f t="shared" ca="1" si="136"/>
        <v>-0.33580213381826352</v>
      </c>
      <c r="AJ140" s="16">
        <f t="shared" ca="1" si="137"/>
        <v>-0.93963697621166919</v>
      </c>
      <c r="AK140" s="18">
        <f t="shared" ca="1" si="138"/>
        <v>338.57570850127752</v>
      </c>
      <c r="AL140" s="18">
        <f t="shared" ca="1" si="139"/>
        <v>278.95183588612576</v>
      </c>
      <c r="AM140" s="18">
        <f t="shared" ca="1" si="140"/>
        <v>169.28785425063876</v>
      </c>
      <c r="AN140" s="18">
        <f t="shared" ca="1" si="141"/>
        <v>88.311805521524406</v>
      </c>
      <c r="AO140" s="18">
        <f t="shared" ca="1" si="142"/>
        <v>305.48765917585433</v>
      </c>
      <c r="AP140" s="2">
        <f t="shared" ca="1" si="143"/>
        <v>22.502151649797153</v>
      </c>
      <c r="AQ140" s="2">
        <f t="shared" ca="1" si="144"/>
        <v>-97.497300194960047</v>
      </c>
      <c r="AR140" s="16">
        <f t="shared" ca="1" si="145"/>
        <v>-6.8642046835520887E-4</v>
      </c>
      <c r="AS140" s="2">
        <f t="shared" ca="1" si="146"/>
        <v>-17.651896778028483</v>
      </c>
      <c r="AT140" s="2">
        <f t="shared" ca="1" si="147"/>
        <v>107.66951541783658</v>
      </c>
      <c r="AU140" s="16">
        <f t="shared" ca="1" si="148"/>
        <v>574.09431425549315</v>
      </c>
      <c r="AV140" s="2">
        <f t="shared" ca="1" si="149"/>
        <v>22.502151649797153</v>
      </c>
      <c r="AW140" s="2">
        <f t="shared" ca="1" si="150"/>
        <v>-97.497300194960047</v>
      </c>
      <c r="AX140" s="16">
        <f t="shared" ca="1" si="151"/>
        <v>-6.8642046835520887E-4</v>
      </c>
      <c r="AY140" s="2">
        <f t="shared" ca="1" si="152"/>
        <v>360.25</v>
      </c>
      <c r="AZ140" s="2">
        <f t="shared" ca="1" si="153"/>
        <v>360.25</v>
      </c>
      <c r="BA140" s="2">
        <f t="shared" ca="1" si="154"/>
        <v>360.24999999999994</v>
      </c>
      <c r="BB140" s="19" t="str">
        <f t="shared" ca="1" si="155"/>
        <v>ok</v>
      </c>
      <c r="BC140" s="2">
        <f t="shared" ca="1" si="156"/>
        <v>2.1516497971525439E-3</v>
      </c>
      <c r="BD140" s="2">
        <f t="shared" ca="1" si="157"/>
        <v>2.6998050399527074E-3</v>
      </c>
      <c r="BE140" s="16">
        <f t="shared" ca="1" si="158"/>
        <v>-6.8642046835520887E-4</v>
      </c>
      <c r="BF140" s="16">
        <f t="shared" ca="1" si="165"/>
        <v>3.4523244493153628E-3</v>
      </c>
      <c r="BG140" s="18">
        <f t="shared" ca="1" si="159"/>
        <v>3.5199030047314665E-3</v>
      </c>
      <c r="BH140" s="2">
        <f t="shared" ca="1" si="160"/>
        <v>0.34426396754440702</v>
      </c>
      <c r="BI140" s="2">
        <f t="shared" ca="1" si="161"/>
        <v>0.43196880639243318</v>
      </c>
      <c r="BJ140" s="16">
        <f t="shared" ca="1" si="162"/>
        <v>-0.10982727493683342</v>
      </c>
      <c r="BK140" s="18">
        <f t="shared" ca="1" si="166"/>
        <v>0.55237191189045809</v>
      </c>
      <c r="BL140" s="18">
        <f t="shared" ca="1" si="163"/>
        <v>0.56318448075703464</v>
      </c>
    </row>
    <row r="141" spans="3:64" x14ac:dyDescent="0.2">
      <c r="C141" s="14"/>
      <c r="D141">
        <f t="shared" si="114"/>
        <v>30</v>
      </c>
      <c r="E141">
        <f t="shared" si="115"/>
        <v>-97.5</v>
      </c>
      <c r="F141" s="15">
        <f t="shared" ca="1" si="164"/>
        <v>0.31025589193121839</v>
      </c>
      <c r="G141" s="2">
        <f t="shared" ca="1" si="164"/>
        <v>0.12853910054869011</v>
      </c>
      <c r="H141" s="16">
        <f t="shared" ca="1" si="164"/>
        <v>0.3007120490714984</v>
      </c>
      <c r="I141" s="2">
        <f t="shared" si="167"/>
        <v>0</v>
      </c>
      <c r="J141" s="2">
        <f t="shared" si="168"/>
        <v>184.81899999999999</v>
      </c>
      <c r="K141" s="16">
        <f t="shared" ca="1" si="116"/>
        <v>221.75866332431852</v>
      </c>
      <c r="L141" s="2">
        <f t="shared" si="169"/>
        <v>160.05794910203616</v>
      </c>
      <c r="M141" s="2">
        <f t="shared" si="170"/>
        <v>-92.40949999999998</v>
      </c>
      <c r="N141" s="16">
        <f t="shared" ca="1" si="117"/>
        <v>335.91608909648284</v>
      </c>
      <c r="O141" s="2">
        <f t="shared" si="171"/>
        <v>-160.05794910203616</v>
      </c>
      <c r="P141" s="2">
        <f t="shared" si="172"/>
        <v>-92.40949999999998</v>
      </c>
      <c r="Q141" s="16">
        <f t="shared" ca="1" si="118"/>
        <v>305.99554816402019</v>
      </c>
      <c r="R141" s="2">
        <f t="shared" si="119"/>
        <v>160.05794910203616</v>
      </c>
      <c r="S141" s="2">
        <f t="shared" si="120"/>
        <v>-277.22849999999994</v>
      </c>
      <c r="T141" s="16">
        <f t="shared" ca="1" si="121"/>
        <v>114.15742577216432</v>
      </c>
      <c r="U141" s="2">
        <f t="shared" ca="1" si="122"/>
        <v>0.47094997267299199</v>
      </c>
      <c r="V141" s="2">
        <f t="shared" ca="1" si="123"/>
        <v>-0.81570928049279634</v>
      </c>
      <c r="W141" s="16">
        <f t="shared" ca="1" si="124"/>
        <v>0.33589357385522045</v>
      </c>
      <c r="X141" s="2">
        <f t="shared" si="125"/>
        <v>-160.05794910203616</v>
      </c>
      <c r="Y141" s="2">
        <f t="shared" si="126"/>
        <v>-277.22849999999994</v>
      </c>
      <c r="Z141" s="16">
        <f t="shared" ca="1" si="127"/>
        <v>84.236884839701673</v>
      </c>
      <c r="AA141" s="18">
        <f t="shared" ca="1" si="128"/>
        <v>179.05320181063612</v>
      </c>
      <c r="AB141" s="2">
        <f t="shared" ca="1" si="129"/>
        <v>-244.38304960176697</v>
      </c>
      <c r="AC141" s="2">
        <f t="shared" ca="1" si="130"/>
        <v>-131.17314158111449</v>
      </c>
      <c r="AD141" s="16">
        <f t="shared" ca="1" si="131"/>
        <v>24.094064973307077</v>
      </c>
      <c r="AE141" s="2">
        <f t="shared" ca="1" si="132"/>
        <v>-0.87779324414541193</v>
      </c>
      <c r="AF141" s="2">
        <f t="shared" ca="1" si="133"/>
        <v>-0.47115746235617562</v>
      </c>
      <c r="AG141" s="16">
        <f t="shared" ca="1" si="134"/>
        <v>8.654285758375542E-2</v>
      </c>
      <c r="AH141" s="2">
        <f t="shared" ca="1" si="135"/>
        <v>8.7664951787936651E-2</v>
      </c>
      <c r="AI141" s="2">
        <f t="shared" ca="1" si="136"/>
        <v>-0.33560246629608276</v>
      </c>
      <c r="AJ141" s="16">
        <f t="shared" ca="1" si="137"/>
        <v>-0.93791568962460869</v>
      </c>
      <c r="AK141" s="18">
        <f t="shared" ca="1" si="138"/>
        <v>339.86189274752059</v>
      </c>
      <c r="AL141" s="18">
        <f t="shared" ca="1" si="139"/>
        <v>278.40616367432807</v>
      </c>
      <c r="AM141" s="18">
        <f t="shared" ca="1" si="140"/>
        <v>169.93094637376029</v>
      </c>
      <c r="AN141" s="18">
        <f t="shared" ca="1" si="141"/>
        <v>87.492102074324066</v>
      </c>
      <c r="AO141" s="18">
        <f t="shared" ca="1" si="142"/>
        <v>305.36644877775007</v>
      </c>
      <c r="AP141" s="2">
        <f t="shared" ca="1" si="143"/>
        <v>29.998933443850515</v>
      </c>
      <c r="AQ141" s="2">
        <f t="shared" ca="1" si="144"/>
        <v>-97.499540123435352</v>
      </c>
      <c r="AR141" s="16">
        <f t="shared" ca="1" si="145"/>
        <v>1.2093463211044764E-3</v>
      </c>
      <c r="AS141" s="2">
        <f t="shared" ca="1" si="146"/>
        <v>-23.540936575659256</v>
      </c>
      <c r="AT141" s="2">
        <f t="shared" ca="1" si="147"/>
        <v>107.46392654434335</v>
      </c>
      <c r="AU141" s="16">
        <f t="shared" ca="1" si="148"/>
        <v>572.81717613352362</v>
      </c>
      <c r="AV141" s="2">
        <f t="shared" ca="1" si="149"/>
        <v>29.998933443850515</v>
      </c>
      <c r="AW141" s="2">
        <f t="shared" ca="1" si="150"/>
        <v>-97.499540123435352</v>
      </c>
      <c r="AX141" s="16">
        <f t="shared" ca="1" si="151"/>
        <v>1.2093463211044764E-3</v>
      </c>
      <c r="AY141" s="2">
        <f t="shared" ca="1" si="152"/>
        <v>360.25</v>
      </c>
      <c r="AZ141" s="2">
        <f t="shared" ca="1" si="153"/>
        <v>360.24999999999994</v>
      </c>
      <c r="BA141" s="2">
        <f t="shared" ca="1" si="154"/>
        <v>360.24999999999994</v>
      </c>
      <c r="BB141" s="19" t="str">
        <f t="shared" ca="1" si="155"/>
        <v>ok</v>
      </c>
      <c r="BC141" s="2">
        <f t="shared" ca="1" si="156"/>
        <v>-1.0665561494853648E-3</v>
      </c>
      <c r="BD141" s="2">
        <f t="shared" ca="1" si="157"/>
        <v>4.5987656464774318E-4</v>
      </c>
      <c r="BE141" s="16">
        <f t="shared" ca="1" si="158"/>
        <v>1.2093463211044764E-3</v>
      </c>
      <c r="BF141" s="16">
        <f t="shared" ca="1" si="165"/>
        <v>1.1614768507022676E-3</v>
      </c>
      <c r="BG141" s="18">
        <f t="shared" ca="1" si="159"/>
        <v>1.6767668290749878E-3</v>
      </c>
      <c r="BH141" s="2">
        <f t="shared" ca="1" si="160"/>
        <v>-0.17064898391765837</v>
      </c>
      <c r="BI141" s="2">
        <f t="shared" ca="1" si="161"/>
        <v>7.3580250343638909E-2</v>
      </c>
      <c r="BJ141" s="16">
        <f t="shared" ca="1" si="162"/>
        <v>0.19349541137671622</v>
      </c>
      <c r="BK141" s="18">
        <f t="shared" ca="1" si="166"/>
        <v>0.1858362961123628</v>
      </c>
      <c r="BL141" s="18">
        <f t="shared" ca="1" si="163"/>
        <v>0.26828269265199806</v>
      </c>
    </row>
    <row r="142" spans="3:64" x14ac:dyDescent="0.2">
      <c r="C142" s="14"/>
      <c r="D142">
        <f t="shared" si="114"/>
        <v>37.5</v>
      </c>
      <c r="E142">
        <f t="shared" si="115"/>
        <v>-97.5</v>
      </c>
      <c r="F142" s="15">
        <f t="shared" ca="1" si="164"/>
        <v>-0.18694248321704343</v>
      </c>
      <c r="G142" s="2">
        <f t="shared" ca="1" si="164"/>
        <v>0.29618194750632287</v>
      </c>
      <c r="H142" s="16">
        <f t="shared" ca="1" si="164"/>
        <v>0.17980069743706373</v>
      </c>
      <c r="I142" s="2">
        <f t="shared" si="167"/>
        <v>0</v>
      </c>
      <c r="J142" s="2">
        <f t="shared" si="168"/>
        <v>184.81899999999999</v>
      </c>
      <c r="K142" s="16">
        <f t="shared" ca="1" si="116"/>
        <v>220.61114935035317</v>
      </c>
      <c r="L142" s="2">
        <f t="shared" si="169"/>
        <v>160.05794910203616</v>
      </c>
      <c r="M142" s="2">
        <f t="shared" si="170"/>
        <v>-92.40949999999998</v>
      </c>
      <c r="N142" s="16">
        <f t="shared" ca="1" si="117"/>
        <v>338.72548246757191</v>
      </c>
      <c r="O142" s="2">
        <f t="shared" si="171"/>
        <v>-160.05794910203616</v>
      </c>
      <c r="P142" s="2">
        <f t="shared" si="172"/>
        <v>-92.40949999999998</v>
      </c>
      <c r="Q142" s="16">
        <f t="shared" ca="1" si="118"/>
        <v>301.20704344443953</v>
      </c>
      <c r="R142" s="2">
        <f t="shared" si="119"/>
        <v>160.05794910203616</v>
      </c>
      <c r="S142" s="2">
        <f t="shared" si="120"/>
        <v>-277.22849999999994</v>
      </c>
      <c r="T142" s="16">
        <f t="shared" ca="1" si="121"/>
        <v>118.11433311721873</v>
      </c>
      <c r="U142" s="2">
        <f t="shared" ca="1" si="122"/>
        <v>0.46908741477406252</v>
      </c>
      <c r="V142" s="2">
        <f t="shared" ca="1" si="123"/>
        <v>-0.81248323557981172</v>
      </c>
      <c r="W142" s="16">
        <f t="shared" ca="1" si="124"/>
        <v>0.3461617962779065</v>
      </c>
      <c r="X142" s="2">
        <f t="shared" si="125"/>
        <v>-160.05794910203616</v>
      </c>
      <c r="Y142" s="2">
        <f t="shared" si="126"/>
        <v>-277.22849999999994</v>
      </c>
      <c r="Z142" s="16">
        <f t="shared" ca="1" si="127"/>
        <v>80.595894094086361</v>
      </c>
      <c r="AA142" s="18">
        <f t="shared" ca="1" si="128"/>
        <v>178.06155858885802</v>
      </c>
      <c r="AB142" s="2">
        <f t="shared" ca="1" si="129"/>
        <v>-243.58438529112385</v>
      </c>
      <c r="AC142" s="2">
        <f t="shared" ca="1" si="130"/>
        <v>-132.55646874534037</v>
      </c>
      <c r="AD142" s="16">
        <f t="shared" ca="1" si="131"/>
        <v>18.957785124923582</v>
      </c>
      <c r="AE142" s="2">
        <f t="shared" ca="1" si="132"/>
        <v>-0.87631640392520693</v>
      </c>
      <c r="AF142" s="2">
        <f t="shared" ca="1" si="133"/>
        <v>-0.47688363878131412</v>
      </c>
      <c r="AG142" s="16">
        <f t="shared" ca="1" si="134"/>
        <v>6.8202311355896203E-2</v>
      </c>
      <c r="AH142" s="2">
        <f t="shared" ca="1" si="135"/>
        <v>0.1096656624116237</v>
      </c>
      <c r="AI142" s="2">
        <f t="shared" ca="1" si="136"/>
        <v>-0.33534010640609813</v>
      </c>
      <c r="AJ142" s="16">
        <f t="shared" ca="1" si="137"/>
        <v>-0.93569250051679187</v>
      </c>
      <c r="AK142" s="18">
        <f t="shared" ca="1" si="138"/>
        <v>341.21134795127386</v>
      </c>
      <c r="AL142" s="18">
        <f t="shared" ca="1" si="139"/>
        <v>277.96396849363737</v>
      </c>
      <c r="AM142" s="18">
        <f t="shared" ca="1" si="140"/>
        <v>170.60567397563693</v>
      </c>
      <c r="AN142" s="18">
        <f t="shared" ca="1" si="141"/>
        <v>86.725740506399077</v>
      </c>
      <c r="AO142" s="18">
        <f t="shared" ca="1" si="142"/>
        <v>305.20880138183338</v>
      </c>
      <c r="AP142" s="2">
        <f t="shared" ca="1" si="143"/>
        <v>37.500710880096229</v>
      </c>
      <c r="AQ142" s="2">
        <f t="shared" ca="1" si="144"/>
        <v>-97.502088640157268</v>
      </c>
      <c r="AR142" s="16">
        <f t="shared" ca="1" si="145"/>
        <v>1.6253208501098015E-3</v>
      </c>
      <c r="AS142" s="2">
        <f t="shared" ca="1" si="146"/>
        <v>-29.441139874696667</v>
      </c>
      <c r="AT142" s="2">
        <f t="shared" ca="1" si="147"/>
        <v>107.19541522276609</v>
      </c>
      <c r="AU142" s="16">
        <f t="shared" ca="1" si="148"/>
        <v>571.16479841025125</v>
      </c>
      <c r="AV142" s="2">
        <f t="shared" ca="1" si="149"/>
        <v>37.500710880096229</v>
      </c>
      <c r="AW142" s="2">
        <f t="shared" ca="1" si="150"/>
        <v>-97.502088640157268</v>
      </c>
      <c r="AX142" s="16">
        <f t="shared" ca="1" si="151"/>
        <v>1.6253208501098015E-3</v>
      </c>
      <c r="AY142" s="2">
        <f t="shared" ca="1" si="152"/>
        <v>360.25</v>
      </c>
      <c r="AZ142" s="2">
        <f t="shared" ca="1" si="153"/>
        <v>360.25</v>
      </c>
      <c r="BA142" s="2">
        <f t="shared" ca="1" si="154"/>
        <v>360.25</v>
      </c>
      <c r="BB142" s="19" t="str">
        <f t="shared" ca="1" si="155"/>
        <v>ok</v>
      </c>
      <c r="BC142" s="2">
        <f t="shared" ca="1" si="156"/>
        <v>7.1088009622854997E-4</v>
      </c>
      <c r="BD142" s="2">
        <f t="shared" ca="1" si="157"/>
        <v>-2.0886401572681734E-3</v>
      </c>
      <c r="BE142" s="16">
        <f t="shared" ca="1" si="158"/>
        <v>1.6253208501098015E-3</v>
      </c>
      <c r="BF142" s="16">
        <f t="shared" ca="1" si="165"/>
        <v>2.206301932593799E-3</v>
      </c>
      <c r="BG142" s="18">
        <f t="shared" ca="1" si="159"/>
        <v>2.7403350312632906E-3</v>
      </c>
      <c r="BH142" s="2">
        <f t="shared" ca="1" si="160"/>
        <v>0.113740815396568</v>
      </c>
      <c r="BI142" s="2">
        <f t="shared" ca="1" si="161"/>
        <v>-0.33418242516290775</v>
      </c>
      <c r="BJ142" s="16">
        <f t="shared" ca="1" si="162"/>
        <v>0.26005133601756825</v>
      </c>
      <c r="BK142" s="18">
        <f t="shared" ca="1" si="166"/>
        <v>0.35300830921500781</v>
      </c>
      <c r="BL142" s="18">
        <f t="shared" ca="1" si="163"/>
        <v>0.43845360500212649</v>
      </c>
    </row>
    <row r="143" spans="3:64" x14ac:dyDescent="0.2">
      <c r="C143" s="14"/>
      <c r="D143">
        <f t="shared" si="114"/>
        <v>45</v>
      </c>
      <c r="E143">
        <f t="shared" si="115"/>
        <v>-97.5</v>
      </c>
      <c r="F143" s="15">
        <f t="shared" ca="1" si="164"/>
        <v>0.26099485149549451</v>
      </c>
      <c r="G143" s="2">
        <f t="shared" ca="1" si="164"/>
        <v>0.33175210267789079</v>
      </c>
      <c r="H143" s="16">
        <f t="shared" ca="1" si="164"/>
        <v>-0.26402525727350679</v>
      </c>
      <c r="I143" s="2">
        <f t="shared" si="167"/>
        <v>0</v>
      </c>
      <c r="J143" s="2">
        <f t="shared" si="168"/>
        <v>184.81899999999999</v>
      </c>
      <c r="K143" s="16">
        <f t="shared" ca="1" si="116"/>
        <v>219.2071164115095</v>
      </c>
      <c r="L143" s="2">
        <f t="shared" si="169"/>
        <v>160.05794910203616</v>
      </c>
      <c r="M143" s="2">
        <f t="shared" si="170"/>
        <v>-92.40949999999998</v>
      </c>
      <c r="N143" s="16">
        <f t="shared" ca="1" si="117"/>
        <v>341.34620721916463</v>
      </c>
      <c r="O143" s="2">
        <f t="shared" si="171"/>
        <v>-160.05794910203616</v>
      </c>
      <c r="P143" s="2">
        <f t="shared" si="172"/>
        <v>-92.40949999999998</v>
      </c>
      <c r="Q143" s="16">
        <f t="shared" ca="1" si="118"/>
        <v>296.14930260072549</v>
      </c>
      <c r="R143" s="2">
        <f t="shared" si="119"/>
        <v>160.05794910203616</v>
      </c>
      <c r="S143" s="2">
        <f t="shared" si="120"/>
        <v>-277.22849999999994</v>
      </c>
      <c r="T143" s="16">
        <f t="shared" ca="1" si="121"/>
        <v>122.13909080765512</v>
      </c>
      <c r="U143" s="2">
        <f t="shared" ca="1" si="122"/>
        <v>0.46715147800801088</v>
      </c>
      <c r="V143" s="2">
        <f t="shared" ca="1" si="123"/>
        <v>-0.80913009474076969</v>
      </c>
      <c r="W143" s="16">
        <f t="shared" ca="1" si="124"/>
        <v>0.35647999436114791</v>
      </c>
      <c r="X143" s="2">
        <f t="shared" si="125"/>
        <v>-160.05794910203616</v>
      </c>
      <c r="Y143" s="2">
        <f t="shared" si="126"/>
        <v>-277.22849999999994</v>
      </c>
      <c r="Z143" s="16">
        <f t="shared" ca="1" si="127"/>
        <v>76.942186189215988</v>
      </c>
      <c r="AA143" s="18">
        <f t="shared" ca="1" si="128"/>
        <v>176.97096507876037</v>
      </c>
      <c r="AB143" s="2">
        <f t="shared" ca="1" si="129"/>
        <v>-242.73019700308316</v>
      </c>
      <c r="AC143" s="2">
        <f t="shared" ca="1" si="130"/>
        <v>-134.03596625945713</v>
      </c>
      <c r="AD143" s="16">
        <f t="shared" ca="1" si="131"/>
        <v>13.855577555852584</v>
      </c>
      <c r="AE143" s="2">
        <f t="shared" ca="1" si="132"/>
        <v>-0.87431000376960133</v>
      </c>
      <c r="AF143" s="2">
        <f t="shared" ca="1" si="133"/>
        <v>-0.48279525008616703</v>
      </c>
      <c r="AG143" s="16">
        <f t="shared" ca="1" si="134"/>
        <v>4.9907552561058582E-2</v>
      </c>
      <c r="AH143" s="2">
        <f t="shared" ca="1" si="135"/>
        <v>0.13172514529629653</v>
      </c>
      <c r="AI143" s="2">
        <f t="shared" ca="1" si="136"/>
        <v>-0.33498841215634373</v>
      </c>
      <c r="AJ143" s="16">
        <f t="shared" ca="1" si="137"/>
        <v>-0.93296905083590032</v>
      </c>
      <c r="AK143" s="18">
        <f t="shared" ca="1" si="138"/>
        <v>342.62537236217719</v>
      </c>
      <c r="AL143" s="18">
        <f t="shared" ca="1" si="139"/>
        <v>277.62486527266987</v>
      </c>
      <c r="AM143" s="18">
        <f t="shared" ca="1" si="140"/>
        <v>171.31268618108859</v>
      </c>
      <c r="AN143" s="18">
        <f t="shared" ca="1" si="141"/>
        <v>86.014531595116026</v>
      </c>
      <c r="AO143" s="18">
        <f t="shared" ca="1" si="142"/>
        <v>305.01397739758198</v>
      </c>
      <c r="AP143" s="2">
        <f t="shared" ca="1" si="143"/>
        <v>45.003619597949481</v>
      </c>
      <c r="AQ143" s="2">
        <f t="shared" ca="1" si="144"/>
        <v>-97.498805266415445</v>
      </c>
      <c r="AR143" s="16">
        <f t="shared" ca="1" si="145"/>
        <v>8.3558763037672179E-4</v>
      </c>
      <c r="AS143" s="2">
        <f t="shared" ca="1" si="146"/>
        <v>-35.3524013822461</v>
      </c>
      <c r="AT143" s="2">
        <f t="shared" ca="1" si="147"/>
        <v>106.85349068139837</v>
      </c>
      <c r="AU143" s="16">
        <f t="shared" ca="1" si="148"/>
        <v>569.13803755623996</v>
      </c>
      <c r="AV143" s="2">
        <f t="shared" ca="1" si="149"/>
        <v>45.003619597949481</v>
      </c>
      <c r="AW143" s="2">
        <f t="shared" ca="1" si="150"/>
        <v>-97.498805266415445</v>
      </c>
      <c r="AX143" s="16">
        <f t="shared" ca="1" si="151"/>
        <v>8.3558763037672179E-4</v>
      </c>
      <c r="AY143" s="2">
        <f t="shared" ca="1" si="152"/>
        <v>360.25</v>
      </c>
      <c r="AZ143" s="2">
        <f t="shared" ca="1" si="153"/>
        <v>360.24999999999994</v>
      </c>
      <c r="BA143" s="2">
        <f t="shared" ca="1" si="154"/>
        <v>360.24999999999994</v>
      </c>
      <c r="BB143" s="19" t="str">
        <f t="shared" ca="1" si="155"/>
        <v>ok</v>
      </c>
      <c r="BC143" s="2">
        <f t="shared" ca="1" si="156"/>
        <v>3.6195979494806352E-3</v>
      </c>
      <c r="BD143" s="2">
        <f t="shared" ca="1" si="157"/>
        <v>1.1947335845547968E-3</v>
      </c>
      <c r="BE143" s="16">
        <f t="shared" ca="1" si="158"/>
        <v>8.3558763037672179E-4</v>
      </c>
      <c r="BF143" s="16">
        <f t="shared" ca="1" si="165"/>
        <v>3.8116764886264379E-3</v>
      </c>
      <c r="BG143" s="18">
        <f t="shared" ca="1" si="159"/>
        <v>3.9021896855465851E-3</v>
      </c>
      <c r="BH143" s="2">
        <f t="shared" ca="1" si="160"/>
        <v>0.57913567191690163</v>
      </c>
      <c r="BI143" s="2">
        <f t="shared" ca="1" si="161"/>
        <v>0.19115737352876749</v>
      </c>
      <c r="BJ143" s="16">
        <f t="shared" ca="1" si="162"/>
        <v>0.13369402086027549</v>
      </c>
      <c r="BK143" s="18">
        <f t="shared" ca="1" si="166"/>
        <v>0.60986823818023006</v>
      </c>
      <c r="BL143" s="18">
        <f t="shared" ca="1" si="163"/>
        <v>0.62435034968745362</v>
      </c>
    </row>
    <row r="144" spans="3:64" x14ac:dyDescent="0.2">
      <c r="C144" s="14"/>
      <c r="D144">
        <f t="shared" si="114"/>
        <v>52.5</v>
      </c>
      <c r="E144">
        <f t="shared" si="115"/>
        <v>-97.5</v>
      </c>
      <c r="F144" s="15">
        <f t="shared" ca="1" si="164"/>
        <v>0.33523395127317168</v>
      </c>
      <c r="G144" s="2">
        <f t="shared" ca="1" si="164"/>
        <v>8.8494892219993848E-2</v>
      </c>
      <c r="H144" s="16">
        <f t="shared" ca="1" si="164"/>
        <v>2.3336239306010254E-2</v>
      </c>
      <c r="I144" s="2">
        <f t="shared" si="167"/>
        <v>0</v>
      </c>
      <c r="J144" s="2">
        <f t="shared" si="168"/>
        <v>184.81899999999999</v>
      </c>
      <c r="K144" s="16">
        <f t="shared" ca="1" si="116"/>
        <v>217.53323031473661</v>
      </c>
      <c r="L144" s="2">
        <f t="shared" si="169"/>
        <v>160.05794910203616</v>
      </c>
      <c r="M144" s="2">
        <f t="shared" si="170"/>
        <v>-92.40949999999998</v>
      </c>
      <c r="N144" s="16">
        <f t="shared" ca="1" si="117"/>
        <v>343.7816417159292</v>
      </c>
      <c r="O144" s="2">
        <f t="shared" si="171"/>
        <v>-160.05794910203616</v>
      </c>
      <c r="P144" s="2">
        <f t="shared" si="172"/>
        <v>-92.40949999999998</v>
      </c>
      <c r="Q144" s="16">
        <f t="shared" ca="1" si="118"/>
        <v>290.81497969476135</v>
      </c>
      <c r="R144" s="2">
        <f t="shared" si="119"/>
        <v>160.05794910203616</v>
      </c>
      <c r="S144" s="2">
        <f t="shared" si="120"/>
        <v>-277.22849999999994</v>
      </c>
      <c r="T144" s="16">
        <f t="shared" ca="1" si="121"/>
        <v>126.24841140119258</v>
      </c>
      <c r="U144" s="2">
        <f t="shared" ca="1" si="122"/>
        <v>0.46513372690039745</v>
      </c>
      <c r="V144" s="2">
        <f t="shared" ca="1" si="123"/>
        <v>-0.80563524730535496</v>
      </c>
      <c r="W144" s="16">
        <f t="shared" ca="1" si="124"/>
        <v>0.36688208514315085</v>
      </c>
      <c r="X144" s="2">
        <f t="shared" si="125"/>
        <v>-160.05794910203616</v>
      </c>
      <c r="Y144" s="2">
        <f t="shared" si="126"/>
        <v>-277.22849999999994</v>
      </c>
      <c r="Z144" s="16">
        <f t="shared" ca="1" si="127"/>
        <v>73.281749380024735</v>
      </c>
      <c r="AA144" s="18">
        <f t="shared" ca="1" si="128"/>
        <v>175.7824617872096</v>
      </c>
      <c r="AB144" s="2">
        <f t="shared" ca="1" si="129"/>
        <v>-241.82030067684767</v>
      </c>
      <c r="AC144" s="2">
        <f t="shared" ca="1" si="130"/>
        <v>-135.61195292611723</v>
      </c>
      <c r="AD144" s="16">
        <f t="shared" ca="1" si="131"/>
        <v>8.7903132679370373</v>
      </c>
      <c r="AE144" s="2">
        <f t="shared" ca="1" si="132"/>
        <v>-0.87177167603859274</v>
      </c>
      <c r="AF144" s="2">
        <f t="shared" ca="1" si="133"/>
        <v>-0.48888641343330697</v>
      </c>
      <c r="AG144" s="16">
        <f t="shared" ca="1" si="134"/>
        <v>3.1689424374400484E-2</v>
      </c>
      <c r="AH144" s="2">
        <f t="shared" ca="1" si="135"/>
        <v>0.15383354951573372</v>
      </c>
      <c r="AI144" s="2">
        <f t="shared" ca="1" si="136"/>
        <v>-0.33457723033637149</v>
      </c>
      <c r="AJ144" s="16">
        <f t="shared" ca="1" si="137"/>
        <v>-0.92972754933035806</v>
      </c>
      <c r="AK144" s="18">
        <f t="shared" ca="1" si="138"/>
        <v>344.11168196433658</v>
      </c>
      <c r="AL144" s="18">
        <f t="shared" ca="1" si="139"/>
        <v>277.38949007347935</v>
      </c>
      <c r="AM144" s="18">
        <f t="shared" ca="1" si="140"/>
        <v>172.05584098216829</v>
      </c>
      <c r="AN144" s="18">
        <f t="shared" ca="1" si="141"/>
        <v>85.35940651036195</v>
      </c>
      <c r="AO144" s="18">
        <f t="shared" ca="1" si="142"/>
        <v>304.77962826297562</v>
      </c>
      <c r="AP144" s="2">
        <f t="shared" ca="1" si="143"/>
        <v>52.500393707599663</v>
      </c>
      <c r="AQ144" s="2">
        <f t="shared" ca="1" si="144"/>
        <v>-97.498627988821795</v>
      </c>
      <c r="AR144" s="16">
        <f t="shared" ca="1" si="145"/>
        <v>4.0960183287097607E-4</v>
      </c>
      <c r="AS144" s="2">
        <f t="shared" ca="1" si="146"/>
        <v>-41.270270363959092</v>
      </c>
      <c r="AT144" s="2">
        <f t="shared" ca="1" si="147"/>
        <v>106.44601978552876</v>
      </c>
      <c r="AU144" s="16">
        <f t="shared" ca="1" si="148"/>
        <v>566.72444334334057</v>
      </c>
      <c r="AV144" s="2">
        <f t="shared" ca="1" si="149"/>
        <v>52.500393707599663</v>
      </c>
      <c r="AW144" s="2">
        <f t="shared" ca="1" si="150"/>
        <v>-97.498627988821795</v>
      </c>
      <c r="AX144" s="16">
        <f t="shared" ca="1" si="151"/>
        <v>4.0960183287097607E-4</v>
      </c>
      <c r="AY144" s="2">
        <f t="shared" ca="1" si="152"/>
        <v>360.25000000000006</v>
      </c>
      <c r="AZ144" s="2">
        <f t="shared" ca="1" si="153"/>
        <v>360.25000000000006</v>
      </c>
      <c r="BA144" s="2">
        <f t="shared" ca="1" si="154"/>
        <v>360.25000000000011</v>
      </c>
      <c r="BB144" s="19" t="str">
        <f t="shared" ca="1" si="155"/>
        <v>ok</v>
      </c>
      <c r="BC144" s="2">
        <f t="shared" ca="1" si="156"/>
        <v>3.9370759966317337E-4</v>
      </c>
      <c r="BD144" s="2">
        <f t="shared" ca="1" si="157"/>
        <v>1.3720111782049571E-3</v>
      </c>
      <c r="BE144" s="16">
        <f t="shared" ca="1" si="158"/>
        <v>4.0960183287097607E-4</v>
      </c>
      <c r="BF144" s="16">
        <f t="shared" ca="1" si="165"/>
        <v>1.4273823409135661E-3</v>
      </c>
      <c r="BG144" s="18">
        <f t="shared" ca="1" si="159"/>
        <v>1.4849895651630537E-3</v>
      </c>
      <c r="BH144" s="2">
        <f t="shared" ca="1" si="160"/>
        <v>6.2993215946107739E-2</v>
      </c>
      <c r="BI144" s="2">
        <f t="shared" ca="1" si="161"/>
        <v>0.21952178851279314</v>
      </c>
      <c r="BJ144" s="16">
        <f t="shared" ca="1" si="162"/>
        <v>6.5536293259356171E-2</v>
      </c>
      <c r="BK144" s="18">
        <f t="shared" ca="1" si="166"/>
        <v>0.22838117454617057</v>
      </c>
      <c r="BL144" s="18">
        <f t="shared" ca="1" si="163"/>
        <v>0.23759833042608858</v>
      </c>
    </row>
    <row r="145" spans="3:64" x14ac:dyDescent="0.2">
      <c r="C145" s="14"/>
      <c r="D145">
        <f t="shared" si="114"/>
        <v>60</v>
      </c>
      <c r="E145">
        <f t="shared" si="115"/>
        <v>-97.5</v>
      </c>
      <c r="F145" s="15">
        <f t="shared" ca="1" si="164"/>
        <v>-0.18448111888226648</v>
      </c>
      <c r="G145" s="2">
        <f t="shared" ca="1" si="164"/>
        <v>-0.39912549822633225</v>
      </c>
      <c r="H145" s="16">
        <f t="shared" ca="1" si="164"/>
        <v>0.141223085188244</v>
      </c>
      <c r="I145" s="2">
        <f t="shared" si="167"/>
        <v>0</v>
      </c>
      <c r="J145" s="2">
        <f t="shared" si="168"/>
        <v>184.81899999999999</v>
      </c>
      <c r="K145" s="16">
        <f t="shared" ca="1" si="116"/>
        <v>215.5818814344955</v>
      </c>
      <c r="L145" s="2">
        <f t="shared" si="169"/>
        <v>160.05794910203616</v>
      </c>
      <c r="M145" s="2">
        <f t="shared" si="170"/>
        <v>-92.40949999999998</v>
      </c>
      <c r="N145" s="16">
        <f t="shared" ca="1" si="117"/>
        <v>346.03587924988034</v>
      </c>
      <c r="O145" s="2">
        <f t="shared" si="171"/>
        <v>-160.05794910203616</v>
      </c>
      <c r="P145" s="2">
        <f t="shared" si="172"/>
        <v>-92.40949999999998</v>
      </c>
      <c r="Q145" s="16">
        <f t="shared" ca="1" si="118"/>
        <v>285.18266387645656</v>
      </c>
      <c r="R145" s="2">
        <f t="shared" si="119"/>
        <v>160.05794910203616</v>
      </c>
      <c r="S145" s="2">
        <f t="shared" si="120"/>
        <v>-277.22849999999994</v>
      </c>
      <c r="T145" s="16">
        <f t="shared" ca="1" si="121"/>
        <v>130.45399781538484</v>
      </c>
      <c r="U145" s="2">
        <f t="shared" ca="1" si="122"/>
        <v>0.46302777615220697</v>
      </c>
      <c r="V145" s="2">
        <f t="shared" ca="1" si="123"/>
        <v>-0.80198763361125125</v>
      </c>
      <c r="W145" s="16">
        <f t="shared" ca="1" si="124"/>
        <v>0.37738722030053851</v>
      </c>
      <c r="X145" s="2">
        <f t="shared" si="125"/>
        <v>-160.05794910203616</v>
      </c>
      <c r="Y145" s="2">
        <f t="shared" si="126"/>
        <v>-277.22849999999994</v>
      </c>
      <c r="Z145" s="16">
        <f t="shared" ca="1" si="127"/>
        <v>69.600782441961059</v>
      </c>
      <c r="AA145" s="18">
        <f t="shared" ca="1" si="128"/>
        <v>174.488998272912</v>
      </c>
      <c r="AB145" s="2">
        <f t="shared" ca="1" si="129"/>
        <v>-240.85120193536889</v>
      </c>
      <c r="AC145" s="2">
        <f t="shared" ca="1" si="130"/>
        <v>-137.29048118390955</v>
      </c>
      <c r="AD145" s="16">
        <f t="shared" ca="1" si="131"/>
        <v>3.7508644107213343</v>
      </c>
      <c r="AE145" s="2">
        <f t="shared" ca="1" si="132"/>
        <v>-0.86868954748364013</v>
      </c>
      <c r="AF145" s="2">
        <f t="shared" ca="1" si="133"/>
        <v>-0.49517214369337098</v>
      </c>
      <c r="AG145" s="16">
        <f t="shared" ca="1" si="134"/>
        <v>1.3528422035844203E-2</v>
      </c>
      <c r="AH145" s="2">
        <f t="shared" ca="1" si="135"/>
        <v>0.17602201170367909</v>
      </c>
      <c r="AI145" s="2">
        <f t="shared" ca="1" si="136"/>
        <v>-0.33409636879908905</v>
      </c>
      <c r="AJ145" s="16">
        <f t="shared" ca="1" si="137"/>
        <v>-0.92595673103609588</v>
      </c>
      <c r="AK145" s="18">
        <f t="shared" ca="1" si="138"/>
        <v>345.67677652543625</v>
      </c>
      <c r="AL145" s="18">
        <f t="shared" ca="1" si="139"/>
        <v>277.25808677340478</v>
      </c>
      <c r="AM145" s="18">
        <f t="shared" ca="1" si="140"/>
        <v>172.83838826271813</v>
      </c>
      <c r="AN145" s="18">
        <f t="shared" ca="1" si="141"/>
        <v>84.761572303233933</v>
      </c>
      <c r="AO145" s="18">
        <f t="shared" ca="1" si="142"/>
        <v>304.50357945914124</v>
      </c>
      <c r="AP145" s="2">
        <f t="shared" ca="1" si="143"/>
        <v>59.996815290289092</v>
      </c>
      <c r="AQ145" s="2">
        <f t="shared" ca="1" si="144"/>
        <v>-97.500359643836958</v>
      </c>
      <c r="AR145" s="16">
        <f t="shared" ca="1" si="145"/>
        <v>-1.5683600486795513E-3</v>
      </c>
      <c r="AS145" s="2">
        <f t="shared" ca="1" si="146"/>
        <v>-47.201849964449181</v>
      </c>
      <c r="AT145" s="2">
        <f t="shared" ca="1" si="147"/>
        <v>105.96672072341099</v>
      </c>
      <c r="AU145" s="16">
        <f t="shared" ca="1" si="148"/>
        <v>563.91270968950425</v>
      </c>
      <c r="AV145" s="2">
        <f t="shared" ca="1" si="149"/>
        <v>59.996815290289092</v>
      </c>
      <c r="AW145" s="2">
        <f t="shared" ca="1" si="150"/>
        <v>-97.500359643836958</v>
      </c>
      <c r="AX145" s="16">
        <f t="shared" ca="1" si="151"/>
        <v>-1.5683600486795513E-3</v>
      </c>
      <c r="AY145" s="2">
        <f t="shared" ca="1" si="152"/>
        <v>360.24999999999994</v>
      </c>
      <c r="AZ145" s="2">
        <f t="shared" ca="1" si="153"/>
        <v>360.24999999999994</v>
      </c>
      <c r="BA145" s="2">
        <f t="shared" ca="1" si="154"/>
        <v>360.24999999999994</v>
      </c>
      <c r="BB145" s="19" t="str">
        <f t="shared" ca="1" si="155"/>
        <v>ok</v>
      </c>
      <c r="BC145" s="2">
        <f t="shared" ca="1" si="156"/>
        <v>-3.1847097109078959E-3</v>
      </c>
      <c r="BD145" s="2">
        <f t="shared" ca="1" si="157"/>
        <v>-3.5964383695841207E-4</v>
      </c>
      <c r="BE145" s="16">
        <f t="shared" ca="1" si="158"/>
        <v>-1.5683600486795513E-3</v>
      </c>
      <c r="BF145" s="16">
        <f t="shared" ca="1" si="165"/>
        <v>3.2049523603656302E-3</v>
      </c>
      <c r="BG145" s="18">
        <f t="shared" ca="1" si="159"/>
        <v>3.5681189546464603E-3</v>
      </c>
      <c r="BH145" s="2">
        <f t="shared" ca="1" si="160"/>
        <v>-0.50955355374526334</v>
      </c>
      <c r="BI145" s="2">
        <f t="shared" ca="1" si="161"/>
        <v>-5.7543013913345931E-2</v>
      </c>
      <c r="BJ145" s="16">
        <f t="shared" ca="1" si="162"/>
        <v>-0.2509376077887282</v>
      </c>
      <c r="BK145" s="18">
        <f t="shared" ca="1" si="166"/>
        <v>0.51279237765850083</v>
      </c>
      <c r="BL145" s="18">
        <f t="shared" ca="1" si="163"/>
        <v>0.57089903274343368</v>
      </c>
    </row>
    <row r="146" spans="3:64" x14ac:dyDescent="0.2">
      <c r="C146" s="14"/>
      <c r="D146">
        <f t="shared" si="114"/>
        <v>67.5</v>
      </c>
      <c r="E146">
        <f t="shared" si="115"/>
        <v>-97.5</v>
      </c>
      <c r="F146" s="15">
        <f t="shared" ca="1" si="164"/>
        <v>-0.33454683564271426</v>
      </c>
      <c r="G146" s="2">
        <f t="shared" ca="1" si="164"/>
        <v>-0.16611624498253597</v>
      </c>
      <c r="H146" s="16">
        <f t="shared" ca="1" si="164"/>
        <v>0.42409223649817307</v>
      </c>
      <c r="I146" s="2">
        <f t="shared" si="167"/>
        <v>0</v>
      </c>
      <c r="J146" s="2">
        <f t="shared" si="168"/>
        <v>184.81899999999999</v>
      </c>
      <c r="K146" s="16">
        <f t="shared" ca="1" si="116"/>
        <v>213.35159369775329</v>
      </c>
      <c r="L146" s="2">
        <f t="shared" si="169"/>
        <v>160.05794910203616</v>
      </c>
      <c r="M146" s="2">
        <f t="shared" si="170"/>
        <v>-92.40949999999998</v>
      </c>
      <c r="N146" s="16">
        <f t="shared" ca="1" si="117"/>
        <v>348.11844610000708</v>
      </c>
      <c r="O146" s="2">
        <f t="shared" si="171"/>
        <v>-160.05794910203616</v>
      </c>
      <c r="P146" s="2">
        <f t="shared" si="172"/>
        <v>-92.40949999999998</v>
      </c>
      <c r="Q146" s="16">
        <f t="shared" ca="1" si="118"/>
        <v>279.23647573064011</v>
      </c>
      <c r="R146" s="2">
        <f t="shared" si="119"/>
        <v>160.05794910203616</v>
      </c>
      <c r="S146" s="2">
        <f t="shared" si="120"/>
        <v>-277.22849999999994</v>
      </c>
      <c r="T146" s="16">
        <f t="shared" ca="1" si="121"/>
        <v>134.76685240225379</v>
      </c>
      <c r="U146" s="2">
        <f t="shared" ca="1" si="122"/>
        <v>0.46082736059592744</v>
      </c>
      <c r="V146" s="2">
        <f t="shared" ca="1" si="123"/>
        <v>-0.79817640207001017</v>
      </c>
      <c r="W146" s="16">
        <f t="shared" ca="1" si="124"/>
        <v>0.38801104997765767</v>
      </c>
      <c r="X146" s="2">
        <f t="shared" si="125"/>
        <v>-160.05794910203616</v>
      </c>
      <c r="Y146" s="2">
        <f t="shared" si="126"/>
        <v>-277.22849999999994</v>
      </c>
      <c r="Z146" s="16">
        <f t="shared" ca="1" si="127"/>
        <v>65.884882032886821</v>
      </c>
      <c r="AA146" s="18">
        <f t="shared" ca="1" si="128"/>
        <v>173.08222670941169</v>
      </c>
      <c r="AB146" s="2">
        <f t="shared" ca="1" si="129"/>
        <v>-239.81897480260028</v>
      </c>
      <c r="AC146" s="2">
        <f t="shared" ca="1" si="130"/>
        <v>-139.07835102281589</v>
      </c>
      <c r="AD146" s="16">
        <f t="shared" ca="1" si="131"/>
        <v>-1.2729344851029936</v>
      </c>
      <c r="AE146" s="2">
        <f t="shared" ca="1" si="132"/>
        <v>-0.86504814157898835</v>
      </c>
      <c r="AF146" s="2">
        <f t="shared" ca="1" si="133"/>
        <v>-0.50166784836431799</v>
      </c>
      <c r="AG146" s="16">
        <f t="shared" ca="1" si="134"/>
        <v>-4.5915866815648297E-3</v>
      </c>
      <c r="AH146" s="2">
        <f t="shared" ca="1" si="135"/>
        <v>0.19831756472115536</v>
      </c>
      <c r="AI146" s="2">
        <f t="shared" ca="1" si="136"/>
        <v>-0.33353230892387181</v>
      </c>
      <c r="AJ146" s="16">
        <f t="shared" ca="1" si="137"/>
        <v>-0.92164328372043225</v>
      </c>
      <c r="AK146" s="18">
        <f t="shared" ca="1" si="138"/>
        <v>347.32735681113695</v>
      </c>
      <c r="AL146" s="18">
        <f t="shared" ca="1" si="139"/>
        <v>277.23194036906932</v>
      </c>
      <c r="AM146" s="18">
        <f t="shared" ca="1" si="140"/>
        <v>173.66367840556848</v>
      </c>
      <c r="AN146" s="18">
        <f t="shared" ca="1" si="141"/>
        <v>84.223364716476993</v>
      </c>
      <c r="AO146" s="18">
        <f t="shared" ca="1" si="142"/>
        <v>304.18319174221739</v>
      </c>
      <c r="AP146" s="2">
        <f t="shared" ca="1" si="143"/>
        <v>67.496579240925129</v>
      </c>
      <c r="AQ146" s="2">
        <f t="shared" ca="1" si="144"/>
        <v>-97.502326436932805</v>
      </c>
      <c r="AR146" s="16">
        <f t="shared" ca="1" si="145"/>
        <v>-9.467068770163678E-5</v>
      </c>
      <c r="AS146" s="2">
        <f t="shared" ca="1" si="146"/>
        <v>-53.15316038992448</v>
      </c>
      <c r="AT146" s="2">
        <f t="shared" ca="1" si="147"/>
        <v>105.40751811829637</v>
      </c>
      <c r="AU146" s="16">
        <f t="shared" ca="1" si="148"/>
        <v>560.69669670903045</v>
      </c>
      <c r="AV146" s="2">
        <f t="shared" ca="1" si="149"/>
        <v>67.496579240925129</v>
      </c>
      <c r="AW146" s="2">
        <f t="shared" ca="1" si="150"/>
        <v>-97.502326436932805</v>
      </c>
      <c r="AX146" s="16">
        <f t="shared" ca="1" si="151"/>
        <v>-9.467068770163678E-5</v>
      </c>
      <c r="AY146" s="2">
        <f t="shared" ca="1" si="152"/>
        <v>360.25000000000006</v>
      </c>
      <c r="AZ146" s="2">
        <f t="shared" ca="1" si="153"/>
        <v>360.25</v>
      </c>
      <c r="BA146" s="2">
        <f t="shared" ca="1" si="154"/>
        <v>360.25</v>
      </c>
      <c r="BB146" s="19" t="str">
        <f t="shared" ca="1" si="155"/>
        <v>ok</v>
      </c>
      <c r="BC146" s="2">
        <f t="shared" ca="1" si="156"/>
        <v>-3.4207590748707162E-3</v>
      </c>
      <c r="BD146" s="2">
        <f t="shared" ca="1" si="157"/>
        <v>-2.3264369328046541E-3</v>
      </c>
      <c r="BE146" s="16">
        <f t="shared" ca="1" si="158"/>
        <v>-9.467068770163678E-5</v>
      </c>
      <c r="BF146" s="16">
        <f t="shared" ca="1" si="165"/>
        <v>4.1368951461969502E-3</v>
      </c>
      <c r="BG146" s="18">
        <f t="shared" ca="1" si="159"/>
        <v>4.1379782490653313E-3</v>
      </c>
      <c r="BH146" s="2">
        <f t="shared" ca="1" si="160"/>
        <v>-0.54732145197931459</v>
      </c>
      <c r="BI146" s="2">
        <f t="shared" ca="1" si="161"/>
        <v>-0.37222990924874466</v>
      </c>
      <c r="BJ146" s="16">
        <f t="shared" ca="1" si="162"/>
        <v>-1.5147310032261885E-2</v>
      </c>
      <c r="BK146" s="18">
        <f t="shared" ca="1" si="166"/>
        <v>0.66190322339151209</v>
      </c>
      <c r="BL146" s="18">
        <f t="shared" ca="1" si="163"/>
        <v>0.66207651985045302</v>
      </c>
    </row>
    <row r="147" spans="3:64" x14ac:dyDescent="0.2">
      <c r="C147" s="14"/>
      <c r="D147">
        <f t="shared" si="114"/>
        <v>75</v>
      </c>
      <c r="E147">
        <f t="shared" si="115"/>
        <v>-97.5</v>
      </c>
      <c r="F147" s="15">
        <f t="shared" ca="1" si="164"/>
        <v>0.18953465898713073</v>
      </c>
      <c r="G147" s="2">
        <f t="shared" ca="1" si="164"/>
        <v>-0.35739759949581906</v>
      </c>
      <c r="H147" s="16">
        <f t="shared" ca="1" si="164"/>
        <v>2.3493531286580271E-3</v>
      </c>
      <c r="I147" s="2">
        <f t="shared" si="167"/>
        <v>0</v>
      </c>
      <c r="J147" s="2">
        <f t="shared" si="168"/>
        <v>184.81899999999999</v>
      </c>
      <c r="K147" s="16">
        <f t="shared" ca="1" si="116"/>
        <v>210.83534866139183</v>
      </c>
      <c r="L147" s="2">
        <f t="shared" si="169"/>
        <v>160.05794910203616</v>
      </c>
      <c r="M147" s="2">
        <f t="shared" si="170"/>
        <v>-92.40949999999998</v>
      </c>
      <c r="N147" s="16">
        <f t="shared" ca="1" si="117"/>
        <v>350.02532890015544</v>
      </c>
      <c r="O147" s="2">
        <f t="shared" si="171"/>
        <v>-160.05794910203616</v>
      </c>
      <c r="P147" s="2">
        <f t="shared" si="172"/>
        <v>-92.40949999999998</v>
      </c>
      <c r="Q147" s="16">
        <f t="shared" ca="1" si="118"/>
        <v>272.95039455806824</v>
      </c>
      <c r="R147" s="2">
        <f t="shared" si="119"/>
        <v>160.05794910203616</v>
      </c>
      <c r="S147" s="2">
        <f t="shared" si="120"/>
        <v>-277.22849999999994</v>
      </c>
      <c r="T147" s="16">
        <f t="shared" ca="1" si="121"/>
        <v>139.18998023876361</v>
      </c>
      <c r="U147" s="2">
        <f t="shared" ca="1" si="122"/>
        <v>0.45853023294469036</v>
      </c>
      <c r="V147" s="2">
        <f t="shared" ca="1" si="123"/>
        <v>-0.79419766026659622</v>
      </c>
      <c r="W147" s="16">
        <f t="shared" ca="1" si="124"/>
        <v>0.39874816852589057</v>
      </c>
      <c r="X147" s="2">
        <f t="shared" si="125"/>
        <v>-160.05794910203616</v>
      </c>
      <c r="Y147" s="2">
        <f t="shared" si="126"/>
        <v>-277.22849999999994</v>
      </c>
      <c r="Z147" s="16">
        <f t="shared" ca="1" si="127"/>
        <v>62.115045896676406</v>
      </c>
      <c r="AA147" s="18">
        <f t="shared" ca="1" si="128"/>
        <v>171.55107816201334</v>
      </c>
      <c r="AB147" s="2">
        <f t="shared" ca="1" si="129"/>
        <v>-238.71930493357692</v>
      </c>
      <c r="AC147" s="2">
        <f t="shared" ca="1" si="130"/>
        <v>-140.98303510751697</v>
      </c>
      <c r="AD147" s="16">
        <f t="shared" ca="1" si="131"/>
        <v>-6.2906323290683162</v>
      </c>
      <c r="AE147" s="2">
        <f t="shared" ca="1" si="132"/>
        <v>-0.86082874784967822</v>
      </c>
      <c r="AF147" s="2">
        <f t="shared" ca="1" si="133"/>
        <v>-0.50838891983796541</v>
      </c>
      <c r="AG147" s="16">
        <f t="shared" ca="1" si="134"/>
        <v>-2.2684202907349023E-2</v>
      </c>
      <c r="AH147" s="2">
        <f t="shared" ca="1" si="135"/>
        <v>0.22073489155827383</v>
      </c>
      <c r="AI147" s="2">
        <f t="shared" ca="1" si="136"/>
        <v>-0.3328524937762235</v>
      </c>
      <c r="AJ147" s="16">
        <f t="shared" ca="1" si="137"/>
        <v>-0.91677986727223992</v>
      </c>
      <c r="AK147" s="18">
        <f t="shared" ca="1" si="138"/>
        <v>349.067384442986</v>
      </c>
      <c r="AL147" s="18">
        <f t="shared" ca="1" si="139"/>
        <v>277.31335126747319</v>
      </c>
      <c r="AM147" s="18">
        <f t="shared" ca="1" si="140"/>
        <v>174.533692221493</v>
      </c>
      <c r="AN147" s="18">
        <f t="shared" ca="1" si="141"/>
        <v>83.749269274375052</v>
      </c>
      <c r="AO147" s="18">
        <f t="shared" ca="1" si="142"/>
        <v>303.81591906208826</v>
      </c>
      <c r="AP147" s="2">
        <f t="shared" ca="1" si="143"/>
        <v>74.997969896079624</v>
      </c>
      <c r="AQ147" s="2">
        <f t="shared" ca="1" si="144"/>
        <v>-97.49833685234978</v>
      </c>
      <c r="AR147" s="16">
        <f t="shared" ca="1" si="145"/>
        <v>-1.7645897233933283E-3</v>
      </c>
      <c r="AS147" s="2">
        <f t="shared" ca="1" si="146"/>
        <v>-59.12757799961507</v>
      </c>
      <c r="AT147" s="2">
        <f t="shared" ca="1" si="147"/>
        <v>104.75343576511293</v>
      </c>
      <c r="AU147" s="16">
        <f t="shared" ca="1" si="148"/>
        <v>557.06287131614636</v>
      </c>
      <c r="AV147" s="2">
        <f t="shared" ca="1" si="149"/>
        <v>74.997969896079624</v>
      </c>
      <c r="AW147" s="2">
        <f t="shared" ca="1" si="150"/>
        <v>-97.49833685234978</v>
      </c>
      <c r="AX147" s="16">
        <f t="shared" ca="1" si="151"/>
        <v>-1.7645897233933283E-3</v>
      </c>
      <c r="AY147" s="2">
        <f t="shared" ca="1" si="152"/>
        <v>360.24999999999994</v>
      </c>
      <c r="AZ147" s="2">
        <f t="shared" ca="1" si="153"/>
        <v>360.24999999999994</v>
      </c>
      <c r="BA147" s="2">
        <f t="shared" ca="1" si="154"/>
        <v>360.24999999999994</v>
      </c>
      <c r="BB147" s="19" t="str">
        <f t="shared" ca="1" si="155"/>
        <v>ok</v>
      </c>
      <c r="BC147" s="2">
        <f t="shared" ca="1" si="156"/>
        <v>-2.0301039203758364E-3</v>
      </c>
      <c r="BD147" s="2">
        <f t="shared" ca="1" si="157"/>
        <v>1.6631476502197984E-3</v>
      </c>
      <c r="BE147" s="16">
        <f t="shared" ca="1" si="158"/>
        <v>-1.7645897233933283E-3</v>
      </c>
      <c r="BF147" s="16">
        <f t="shared" ca="1" si="165"/>
        <v>2.6243822194865168E-3</v>
      </c>
      <c r="BG147" s="18">
        <f t="shared" ca="1" si="159"/>
        <v>3.1624608971277919E-3</v>
      </c>
      <c r="BH147" s="2">
        <f t="shared" ca="1" si="160"/>
        <v>-0.32481662726013383</v>
      </c>
      <c r="BI147" s="2">
        <f t="shared" ca="1" si="161"/>
        <v>0.26610362403516774</v>
      </c>
      <c r="BJ147" s="16">
        <f t="shared" ca="1" si="162"/>
        <v>-0.28233435574293253</v>
      </c>
      <c r="BK147" s="18">
        <f t="shared" ca="1" si="166"/>
        <v>0.41990115511784271</v>
      </c>
      <c r="BL147" s="18">
        <f t="shared" ca="1" si="163"/>
        <v>0.50599374354044668</v>
      </c>
    </row>
    <row r="148" spans="3:64" x14ac:dyDescent="0.2">
      <c r="C148" s="14"/>
      <c r="D148">
        <f t="shared" si="114"/>
        <v>82.5</v>
      </c>
      <c r="E148">
        <f t="shared" si="115"/>
        <v>-97.5</v>
      </c>
      <c r="F148" s="15">
        <f t="shared" ca="1" si="164"/>
        <v>0.45206213275037843</v>
      </c>
      <c r="G148" s="2">
        <f t="shared" ca="1" si="164"/>
        <v>0.25728220920377931</v>
      </c>
      <c r="H148" s="16">
        <f t="shared" ca="1" si="164"/>
        <v>-0.49034215003206594</v>
      </c>
      <c r="I148" s="2">
        <f t="shared" si="167"/>
        <v>0</v>
      </c>
      <c r="J148" s="2">
        <f t="shared" si="168"/>
        <v>184.81899999999999</v>
      </c>
      <c r="K148" s="16">
        <f t="shared" ca="1" si="116"/>
        <v>208.01675458298726</v>
      </c>
      <c r="L148" s="2">
        <f t="shared" si="169"/>
        <v>160.05794910203616</v>
      </c>
      <c r="M148" s="2">
        <f t="shared" si="170"/>
        <v>-92.40949999999998</v>
      </c>
      <c r="N148" s="16">
        <f t="shared" ca="1" si="117"/>
        <v>351.76703246714402</v>
      </c>
      <c r="O148" s="2">
        <f t="shared" si="171"/>
        <v>-160.05794910203616</v>
      </c>
      <c r="P148" s="2">
        <f t="shared" si="172"/>
        <v>-92.40949999999998</v>
      </c>
      <c r="Q148" s="16">
        <f t="shared" ca="1" si="118"/>
        <v>266.30463453145865</v>
      </c>
      <c r="R148" s="2">
        <f t="shared" si="119"/>
        <v>160.05794910203616</v>
      </c>
      <c r="S148" s="2">
        <f t="shared" si="120"/>
        <v>-277.22849999999994</v>
      </c>
      <c r="T148" s="16">
        <f t="shared" ca="1" si="121"/>
        <v>143.75027788415676</v>
      </c>
      <c r="U148" s="2">
        <f t="shared" ca="1" si="122"/>
        <v>0.45612157667992603</v>
      </c>
      <c r="V148" s="2">
        <f t="shared" ca="1" si="123"/>
        <v>-0.79002574523805535</v>
      </c>
      <c r="W148" s="16">
        <f t="shared" ca="1" si="124"/>
        <v>0.40964915372556759</v>
      </c>
      <c r="X148" s="2">
        <f t="shared" si="125"/>
        <v>-160.05794910203616</v>
      </c>
      <c r="Y148" s="2">
        <f t="shared" si="126"/>
        <v>-277.22849999999994</v>
      </c>
      <c r="Z148" s="16">
        <f t="shared" ca="1" si="127"/>
        <v>58.287879948471385</v>
      </c>
      <c r="AA148" s="18">
        <f t="shared" ca="1" si="128"/>
        <v>169.88934890250087</v>
      </c>
      <c r="AB148" s="2">
        <f t="shared" ca="1" si="129"/>
        <v>-237.54814678457092</v>
      </c>
      <c r="AC148" s="2">
        <f t="shared" ca="1" si="130"/>
        <v>-143.0115405252937</v>
      </c>
      <c r="AD148" s="16">
        <f t="shared" ca="1" si="131"/>
        <v>-11.307148056425788</v>
      </c>
      <c r="AE148" s="2">
        <f t="shared" ca="1" si="132"/>
        <v>-0.85601254832932827</v>
      </c>
      <c r="AF148" s="2">
        <f t="shared" ca="1" si="133"/>
        <v>-0.51534678296850844</v>
      </c>
      <c r="AG148" s="16">
        <f t="shared" ca="1" si="134"/>
        <v>-4.0745679362827671E-2</v>
      </c>
      <c r="AH148" s="2">
        <f t="shared" ca="1" si="135"/>
        <v>0.24330150922209204</v>
      </c>
      <c r="AI148" s="2">
        <f t="shared" ca="1" si="136"/>
        <v>-0.33207983248770817</v>
      </c>
      <c r="AJ148" s="16">
        <f t="shared" ca="1" si="137"/>
        <v>-0.91133273861152819</v>
      </c>
      <c r="AK148" s="18">
        <f t="shared" ca="1" si="138"/>
        <v>350.91071610136424</v>
      </c>
      <c r="AL148" s="18">
        <f t="shared" ca="1" si="139"/>
        <v>277.50544924626564</v>
      </c>
      <c r="AM148" s="18">
        <f t="shared" ca="1" si="140"/>
        <v>175.45535805068212</v>
      </c>
      <c r="AN148" s="18">
        <f t="shared" ca="1" si="141"/>
        <v>83.341916845509914</v>
      </c>
      <c r="AO148" s="18">
        <f t="shared" ca="1" si="142"/>
        <v>303.3967777149636</v>
      </c>
      <c r="AP148" s="2">
        <f t="shared" ca="1" si="143"/>
        <v>82.504141840612391</v>
      </c>
      <c r="AQ148" s="2">
        <f t="shared" ca="1" si="144"/>
        <v>-97.497189853658</v>
      </c>
      <c r="AR148" s="16">
        <f t="shared" ca="1" si="145"/>
        <v>6.5418290421348502E-4</v>
      </c>
      <c r="AS148" s="2">
        <f t="shared" ca="1" si="146"/>
        <v>-65.129645981728061</v>
      </c>
      <c r="AT148" s="2">
        <f t="shared" ca="1" si="147"/>
        <v>104.00671238813308</v>
      </c>
      <c r="AU148" s="16">
        <f t="shared" ca="1" si="148"/>
        <v>552.99148682468592</v>
      </c>
      <c r="AV148" s="2">
        <f t="shared" ca="1" si="149"/>
        <v>82.504141840612391</v>
      </c>
      <c r="AW148" s="2">
        <f t="shared" ca="1" si="150"/>
        <v>-97.497189853658</v>
      </c>
      <c r="AX148" s="16">
        <f t="shared" ca="1" si="151"/>
        <v>6.5418290421348502E-4</v>
      </c>
      <c r="AY148" s="2">
        <f t="shared" ca="1" si="152"/>
        <v>360.25</v>
      </c>
      <c r="AZ148" s="2">
        <f t="shared" ca="1" si="153"/>
        <v>360.24999999999994</v>
      </c>
      <c r="BA148" s="2">
        <f t="shared" ca="1" si="154"/>
        <v>360.25</v>
      </c>
      <c r="BB148" s="19" t="str">
        <f t="shared" ca="1" si="155"/>
        <v>ok</v>
      </c>
      <c r="BC148" s="2">
        <f t="shared" ca="1" si="156"/>
        <v>4.141840612390979E-3</v>
      </c>
      <c r="BD148" s="2">
        <f t="shared" ca="1" si="157"/>
        <v>2.8101463420000528E-3</v>
      </c>
      <c r="BE148" s="16">
        <f t="shared" ca="1" si="158"/>
        <v>6.5418290421348502E-4</v>
      </c>
      <c r="BF148" s="16">
        <f t="shared" ca="1" si="165"/>
        <v>5.0051739352301797E-3</v>
      </c>
      <c r="BG148" s="18">
        <f t="shared" ca="1" si="159"/>
        <v>5.047744188652269E-3</v>
      </c>
      <c r="BH148" s="2">
        <f t="shared" ca="1" si="160"/>
        <v>0.66269449798255664</v>
      </c>
      <c r="BI148" s="2">
        <f t="shared" ca="1" si="161"/>
        <v>0.44962341472000844</v>
      </c>
      <c r="BJ148" s="16">
        <f t="shared" ca="1" si="162"/>
        <v>0.1046692646741576</v>
      </c>
      <c r="BK148" s="18">
        <f t="shared" ca="1" si="166"/>
        <v>0.80082782963682875</v>
      </c>
      <c r="BL148" s="18">
        <f t="shared" ca="1" si="163"/>
        <v>0.80763907018436298</v>
      </c>
    </row>
    <row r="149" spans="3:64" x14ac:dyDescent="0.2">
      <c r="C149" s="14"/>
      <c r="D149">
        <f t="shared" si="114"/>
        <v>90</v>
      </c>
      <c r="E149">
        <f t="shared" si="115"/>
        <v>-97.5</v>
      </c>
      <c r="F149" s="15">
        <f t="shared" ca="1" si="164"/>
        <v>-0.38480159197796238</v>
      </c>
      <c r="G149" s="2">
        <f t="shared" ca="1" si="164"/>
        <v>3.5751950202909333E-2</v>
      </c>
      <c r="H149" s="16">
        <f t="shared" ca="1" si="164"/>
        <v>0.17331614277358376</v>
      </c>
      <c r="I149" s="2">
        <f t="shared" si="167"/>
        <v>0</v>
      </c>
      <c r="J149" s="2">
        <f t="shared" si="168"/>
        <v>184.81899999999999</v>
      </c>
      <c r="K149" s="16">
        <f t="shared" ca="1" si="116"/>
        <v>204.87815712077062</v>
      </c>
      <c r="L149" s="2">
        <f t="shared" si="169"/>
        <v>160.05794910203616</v>
      </c>
      <c r="M149" s="2">
        <f t="shared" si="170"/>
        <v>-92.40949999999998</v>
      </c>
      <c r="N149" s="16">
        <f t="shared" ca="1" si="117"/>
        <v>353.33580484132625</v>
      </c>
      <c r="O149" s="2">
        <f t="shared" si="171"/>
        <v>-160.05794910203616</v>
      </c>
      <c r="P149" s="2">
        <f t="shared" si="172"/>
        <v>-92.40949999999998</v>
      </c>
      <c r="Q149" s="16">
        <f t="shared" ca="1" si="118"/>
        <v>259.27925700963658</v>
      </c>
      <c r="R149" s="2">
        <f t="shared" si="119"/>
        <v>160.05794910203616</v>
      </c>
      <c r="S149" s="2">
        <f t="shared" si="120"/>
        <v>-277.22849999999994</v>
      </c>
      <c r="T149" s="16">
        <f t="shared" ca="1" si="121"/>
        <v>148.45764772055563</v>
      </c>
      <c r="U149" s="2">
        <f t="shared" ca="1" si="122"/>
        <v>0.45359514437436199</v>
      </c>
      <c r="V149" s="2">
        <f t="shared" ca="1" si="123"/>
        <v>-0.78564983612293504</v>
      </c>
      <c r="W149" s="16">
        <f t="shared" ca="1" si="124"/>
        <v>0.42072054858303159</v>
      </c>
      <c r="X149" s="2">
        <f t="shared" si="125"/>
        <v>-160.05794910203616</v>
      </c>
      <c r="Y149" s="2">
        <f t="shared" si="126"/>
        <v>-277.22849999999994</v>
      </c>
      <c r="Z149" s="16">
        <f t="shared" ca="1" si="127"/>
        <v>54.401099888865957</v>
      </c>
      <c r="AA149" s="18">
        <f t="shared" ca="1" si="128"/>
        <v>168.09067765116868</v>
      </c>
      <c r="AB149" s="2">
        <f t="shared" ca="1" si="129"/>
        <v>-236.30306429920236</v>
      </c>
      <c r="AC149" s="2">
        <f t="shared" ca="1" si="130"/>
        <v>-145.16808664956616</v>
      </c>
      <c r="AD149" s="16">
        <f t="shared" ca="1" si="131"/>
        <v>-16.31810222422726</v>
      </c>
      <c r="AE149" s="2">
        <f t="shared" ca="1" si="132"/>
        <v>-0.85058797672797781</v>
      </c>
      <c r="AF149" s="2">
        <f t="shared" ca="1" si="133"/>
        <v>-0.5225418023034204</v>
      </c>
      <c r="AG149" s="16">
        <f t="shared" ca="1" si="134"/>
        <v>-5.8738051476857768E-2</v>
      </c>
      <c r="AH149" s="2">
        <f t="shared" ca="1" si="135"/>
        <v>0.26599161423963491</v>
      </c>
      <c r="AI149" s="2">
        <f t="shared" ca="1" si="136"/>
        <v>-0.33121654524721172</v>
      </c>
      <c r="AJ149" s="16">
        <f t="shared" ca="1" si="137"/>
        <v>-0.90528672878193395</v>
      </c>
      <c r="AK149" s="18">
        <f t="shared" ca="1" si="138"/>
        <v>352.86521711514803</v>
      </c>
      <c r="AL149" s="18">
        <f t="shared" ca="1" si="139"/>
        <v>277.81143252013447</v>
      </c>
      <c r="AM149" s="18">
        <f t="shared" ca="1" si="140"/>
        <v>176.43260855757401</v>
      </c>
      <c r="AN149" s="18">
        <f t="shared" ca="1" si="141"/>
        <v>83.006509252213277</v>
      </c>
      <c r="AO149" s="18">
        <f t="shared" ca="1" si="142"/>
        <v>302.92163435339523</v>
      </c>
      <c r="AP149" s="2">
        <f t="shared" ca="1" si="143"/>
        <v>89.999250300693859</v>
      </c>
      <c r="AQ149" s="2">
        <f t="shared" ca="1" si="144"/>
        <v>-97.50227815873771</v>
      </c>
      <c r="AR149" s="16">
        <f t="shared" ca="1" si="145"/>
        <v>4.0492661537427921E-4</v>
      </c>
      <c r="AS149" s="2">
        <f t="shared" ca="1" si="146"/>
        <v>-71.14997871884222</v>
      </c>
      <c r="AT149" s="2">
        <f t="shared" ca="1" si="147"/>
        <v>103.1630362636036</v>
      </c>
      <c r="AU149" s="16">
        <f t="shared" ca="1" si="148"/>
        <v>548.46227580873995</v>
      </c>
      <c r="AV149" s="2">
        <f t="shared" ca="1" si="149"/>
        <v>89.999250300693859</v>
      </c>
      <c r="AW149" s="2">
        <f t="shared" ca="1" si="150"/>
        <v>-97.50227815873771</v>
      </c>
      <c r="AX149" s="16">
        <f t="shared" ca="1" si="151"/>
        <v>4.0492661537427921E-4</v>
      </c>
      <c r="AY149" s="2">
        <f t="shared" ca="1" si="152"/>
        <v>360.24999999999994</v>
      </c>
      <c r="AZ149" s="2">
        <f t="shared" ca="1" si="153"/>
        <v>360.25</v>
      </c>
      <c r="BA149" s="2">
        <f t="shared" ca="1" si="154"/>
        <v>360.25</v>
      </c>
      <c r="BB149" s="19" t="str">
        <f t="shared" ca="1" si="155"/>
        <v>ok</v>
      </c>
      <c r="BC149" s="2">
        <f t="shared" ca="1" si="156"/>
        <v>-7.4969930614088298E-4</v>
      </c>
      <c r="BD149" s="2">
        <f t="shared" ca="1" si="157"/>
        <v>-2.2781587377096457E-3</v>
      </c>
      <c r="BE149" s="16">
        <f t="shared" ca="1" si="158"/>
        <v>4.0492661537427921E-4</v>
      </c>
      <c r="BF149" s="16">
        <f t="shared" ca="1" si="165"/>
        <v>2.398344488148216E-3</v>
      </c>
      <c r="BG149" s="18">
        <f t="shared" ca="1" si="159"/>
        <v>2.4322873694671435E-3</v>
      </c>
      <c r="BH149" s="2">
        <f t="shared" ca="1" si="160"/>
        <v>-0.11995188898254128</v>
      </c>
      <c r="BI149" s="2">
        <f t="shared" ca="1" si="161"/>
        <v>-0.36450539803354332</v>
      </c>
      <c r="BJ149" s="16">
        <f t="shared" ca="1" si="162"/>
        <v>6.4788258459884673E-2</v>
      </c>
      <c r="BK149" s="18">
        <f t="shared" ca="1" si="166"/>
        <v>0.38373511810371458</v>
      </c>
      <c r="BL149" s="18">
        <f t="shared" ca="1" si="163"/>
        <v>0.38916597911474293</v>
      </c>
    </row>
    <row r="150" spans="3:64" x14ac:dyDescent="0.2">
      <c r="C150" s="14"/>
      <c r="D150">
        <f t="shared" si="114"/>
        <v>97.5</v>
      </c>
      <c r="E150">
        <f t="shared" si="115"/>
        <v>-97.5</v>
      </c>
      <c r="F150" s="15">
        <f t="shared" ca="1" si="164"/>
        <v>-8.4087035527902199E-2</v>
      </c>
      <c r="G150" s="2">
        <f t="shared" ca="1" si="164"/>
        <v>0.25105826937238729</v>
      </c>
      <c r="H150" s="16">
        <f t="shared" ca="1" si="164"/>
        <v>9.5767911408282225E-2</v>
      </c>
      <c r="I150" s="2">
        <f t="shared" si="167"/>
        <v>0</v>
      </c>
      <c r="J150" s="2">
        <f t="shared" si="168"/>
        <v>184.81899999999999</v>
      </c>
      <c r="K150" s="16">
        <f t="shared" ca="1" si="116"/>
        <v>201.41892420952126</v>
      </c>
      <c r="L150" s="2">
        <f t="shared" si="169"/>
        <v>160.05794910203616</v>
      </c>
      <c r="M150" s="2">
        <f t="shared" si="170"/>
        <v>-92.40949999999998</v>
      </c>
      <c r="N150" s="16">
        <f t="shared" ca="1" si="117"/>
        <v>354.74182946518607</v>
      </c>
      <c r="O150" s="2">
        <f t="shared" si="171"/>
        <v>-160.05794910203616</v>
      </c>
      <c r="P150" s="2">
        <f t="shared" si="172"/>
        <v>-92.40949999999998</v>
      </c>
      <c r="Q150" s="16">
        <f t="shared" ca="1" si="118"/>
        <v>251.83000938960802</v>
      </c>
      <c r="R150" s="2">
        <f t="shared" si="119"/>
        <v>160.05794910203616</v>
      </c>
      <c r="S150" s="2">
        <f t="shared" si="120"/>
        <v>-277.22849999999994</v>
      </c>
      <c r="T150" s="16">
        <f t="shared" ca="1" si="121"/>
        <v>153.32290525566481</v>
      </c>
      <c r="U150" s="2">
        <f t="shared" ca="1" si="122"/>
        <v>0.45094421865856865</v>
      </c>
      <c r="V150" s="2">
        <f t="shared" ca="1" si="123"/>
        <v>-0.78105829809609006</v>
      </c>
      <c r="W150" s="16">
        <f t="shared" ca="1" si="124"/>
        <v>0.43196903434581091</v>
      </c>
      <c r="X150" s="2">
        <f t="shared" si="125"/>
        <v>-160.05794910203616</v>
      </c>
      <c r="Y150" s="2">
        <f t="shared" si="126"/>
        <v>-277.22849999999994</v>
      </c>
      <c r="Z150" s="16">
        <f t="shared" ca="1" si="127"/>
        <v>50.411085180086758</v>
      </c>
      <c r="AA150" s="18">
        <f t="shared" ca="1" si="128"/>
        <v>166.1304413813877</v>
      </c>
      <c r="AB150" s="2">
        <f t="shared" ca="1" si="129"/>
        <v>-234.97351118616916</v>
      </c>
      <c r="AC150" s="2">
        <f t="shared" ca="1" si="130"/>
        <v>-147.47094019270102</v>
      </c>
      <c r="AD150" s="16">
        <f t="shared" ca="1" si="131"/>
        <v>-21.352121158874624</v>
      </c>
      <c r="AE150" s="2">
        <f t="shared" ca="1" si="132"/>
        <v>-0.84450678577543903</v>
      </c>
      <c r="AF150" s="2">
        <f t="shared" ca="1" si="133"/>
        <v>-0.53001808190518518</v>
      </c>
      <c r="AG150" s="16">
        <f t="shared" ca="1" si="134"/>
        <v>-7.6740612668813615E-2</v>
      </c>
      <c r="AH150" s="2">
        <f t="shared" ca="1" si="135"/>
        <v>0.28889029135235655</v>
      </c>
      <c r="AI150" s="2">
        <f t="shared" ca="1" si="136"/>
        <v>-0.33019504513058301</v>
      </c>
      <c r="AJ150" s="16">
        <f t="shared" ca="1" si="137"/>
        <v>-0.89861762264801071</v>
      </c>
      <c r="AK150" s="18">
        <f t="shared" ca="1" si="138"/>
        <v>354.93957451802629</v>
      </c>
      <c r="AL150" s="18">
        <f t="shared" ca="1" si="139"/>
        <v>278.23756439140141</v>
      </c>
      <c r="AM150" s="18">
        <f t="shared" ca="1" si="140"/>
        <v>177.46978725901315</v>
      </c>
      <c r="AN150" s="18">
        <f t="shared" ca="1" si="141"/>
        <v>82.751582652682558</v>
      </c>
      <c r="AO150" s="18">
        <f t="shared" ca="1" si="142"/>
        <v>302.38504043473591</v>
      </c>
      <c r="AP150" s="2">
        <f t="shared" ca="1" si="143"/>
        <v>97.500803898955525</v>
      </c>
      <c r="AQ150" s="2">
        <f t="shared" ca="1" si="144"/>
        <v>-97.501127185353965</v>
      </c>
      <c r="AR150" s="16">
        <f t="shared" ca="1" si="145"/>
        <v>1.4435254879003878E-3</v>
      </c>
      <c r="AS150" s="2">
        <f t="shared" ca="1" si="146"/>
        <v>-77.211400964614427</v>
      </c>
      <c r="AT150" s="2">
        <f t="shared" ca="1" si="147"/>
        <v>102.19095696096761</v>
      </c>
      <c r="AU150" s="16">
        <f t="shared" ca="1" si="148"/>
        <v>543.45849584505777</v>
      </c>
      <c r="AV150" s="2">
        <f t="shared" ca="1" si="149"/>
        <v>97.500803898955525</v>
      </c>
      <c r="AW150" s="2">
        <f t="shared" ca="1" si="150"/>
        <v>-97.501127185353965</v>
      </c>
      <c r="AX150" s="16">
        <f t="shared" ca="1" si="151"/>
        <v>1.4435254879003878E-3</v>
      </c>
      <c r="AY150" s="2">
        <f t="shared" ca="1" si="152"/>
        <v>360.24999999999994</v>
      </c>
      <c r="AZ150" s="2">
        <f t="shared" ca="1" si="153"/>
        <v>360.24999999999994</v>
      </c>
      <c r="BA150" s="2">
        <f t="shared" ca="1" si="154"/>
        <v>360.25</v>
      </c>
      <c r="BB150" s="19" t="str">
        <f t="shared" ca="1" si="155"/>
        <v>ok</v>
      </c>
      <c r="BC150" s="2">
        <f t="shared" ca="1" si="156"/>
        <v>8.0389895552457347E-4</v>
      </c>
      <c r="BD150" s="2">
        <f t="shared" ca="1" si="157"/>
        <v>-1.1271853539653875E-3</v>
      </c>
      <c r="BE150" s="16">
        <f t="shared" ca="1" si="158"/>
        <v>1.4435254879003878E-3</v>
      </c>
      <c r="BF150" s="16">
        <f t="shared" ca="1" si="165"/>
        <v>1.3844855914337195E-3</v>
      </c>
      <c r="BG150" s="18">
        <f t="shared" ca="1" si="159"/>
        <v>2.0001415417678892E-3</v>
      </c>
      <c r="BH150" s="2">
        <f t="shared" ca="1" si="160"/>
        <v>0.12862383288393175</v>
      </c>
      <c r="BI150" s="2">
        <f t="shared" ca="1" si="161"/>
        <v>-0.18034965663446201</v>
      </c>
      <c r="BJ150" s="16">
        <f t="shared" ca="1" si="162"/>
        <v>0.23096407806406205</v>
      </c>
      <c r="BK150" s="18">
        <f t="shared" ca="1" si="166"/>
        <v>0.22151769462939511</v>
      </c>
      <c r="BL150" s="18">
        <f t="shared" ca="1" si="163"/>
        <v>0.32002264668286229</v>
      </c>
    </row>
    <row r="151" spans="3:64" x14ac:dyDescent="0.2">
      <c r="C151" s="14"/>
      <c r="D151">
        <f t="shared" si="114"/>
        <v>105</v>
      </c>
      <c r="E151">
        <f t="shared" si="115"/>
        <v>-97.5</v>
      </c>
      <c r="F151" s="15">
        <f t="shared" ca="1" si="164"/>
        <v>-6.1683646144647497E-2</v>
      </c>
      <c r="G151" s="2">
        <f t="shared" ca="1" si="164"/>
        <v>-0.32089639228682021</v>
      </c>
      <c r="H151" s="16">
        <f t="shared" ca="1" si="164"/>
        <v>-0.24050806503811117</v>
      </c>
      <c r="I151" s="2">
        <f t="shared" si="167"/>
        <v>0</v>
      </c>
      <c r="J151" s="2">
        <f t="shared" si="168"/>
        <v>184.81899999999999</v>
      </c>
      <c r="K151" s="16">
        <f t="shared" ca="1" si="116"/>
        <v>197.61298634004891</v>
      </c>
      <c r="L151" s="2">
        <f t="shared" si="169"/>
        <v>160.05794910203616</v>
      </c>
      <c r="M151" s="2">
        <f t="shared" si="170"/>
        <v>-92.40949999999998</v>
      </c>
      <c r="N151" s="16">
        <f t="shared" ca="1" si="117"/>
        <v>355.97941462959852</v>
      </c>
      <c r="O151" s="2">
        <f t="shared" si="171"/>
        <v>-160.05794910203616</v>
      </c>
      <c r="P151" s="2">
        <f t="shared" si="172"/>
        <v>-92.40949999999998</v>
      </c>
      <c r="Q151" s="16">
        <f t="shared" ca="1" si="118"/>
        <v>243.92150297114873</v>
      </c>
      <c r="R151" s="2">
        <f t="shared" si="119"/>
        <v>160.05794910203616</v>
      </c>
      <c r="S151" s="2">
        <f t="shared" si="120"/>
        <v>-277.22849999999994</v>
      </c>
      <c r="T151" s="16">
        <f t="shared" ca="1" si="121"/>
        <v>158.36642828954962</v>
      </c>
      <c r="U151" s="2">
        <f t="shared" ca="1" si="122"/>
        <v>0.44815682296403814</v>
      </c>
      <c r="V151" s="2">
        <f t="shared" ca="1" si="123"/>
        <v>-0.77623038713236447</v>
      </c>
      <c r="W151" s="16">
        <f t="shared" ca="1" si="124"/>
        <v>0.44342062212206529</v>
      </c>
      <c r="X151" s="2">
        <f t="shared" si="125"/>
        <v>-160.05794910203616</v>
      </c>
      <c r="Y151" s="2">
        <f t="shared" si="126"/>
        <v>-277.22849999999994</v>
      </c>
      <c r="Z151" s="16">
        <f t="shared" ca="1" si="127"/>
        <v>46.30851663109982</v>
      </c>
      <c r="AA151" s="18">
        <f t="shared" ca="1" si="128"/>
        <v>163.99627517352869</v>
      </c>
      <c r="AB151" s="2">
        <f t="shared" ca="1" si="129"/>
        <v>-233.55399876174096</v>
      </c>
      <c r="AC151" s="2">
        <f t="shared" ca="1" si="130"/>
        <v>-149.92960783378601</v>
      </c>
      <c r="AD151" s="16">
        <f t="shared" ca="1" si="131"/>
        <v>-26.410813732047686</v>
      </c>
      <c r="AE151" s="2">
        <f t="shared" ca="1" si="132"/>
        <v>-0.83774153220703884</v>
      </c>
      <c r="AF151" s="2">
        <f t="shared" ca="1" si="133"/>
        <v>-0.5377868075725345</v>
      </c>
      <c r="AG151" s="16">
        <f t="shared" ca="1" si="134"/>
        <v>-9.4733704753612424E-2</v>
      </c>
      <c r="AH151" s="2">
        <f t="shared" ca="1" si="135"/>
        <v>0.31200094109823234</v>
      </c>
      <c r="AI151" s="2">
        <f t="shared" ca="1" si="136"/>
        <v>-0.32901631523874525</v>
      </c>
      <c r="AJ151" s="16">
        <f t="shared" ca="1" si="137"/>
        <v>-0.89129326097560946</v>
      </c>
      <c r="AK151" s="18">
        <f t="shared" ca="1" si="138"/>
        <v>357.1471879942344</v>
      </c>
      <c r="AL151" s="18">
        <f t="shared" ca="1" si="139"/>
        <v>278.79004416367002</v>
      </c>
      <c r="AM151" s="18">
        <f t="shared" ca="1" si="140"/>
        <v>178.5735939971172</v>
      </c>
      <c r="AN151" s="18">
        <f t="shared" ca="1" si="141"/>
        <v>82.585191687808148</v>
      </c>
      <c r="AO151" s="18">
        <f t="shared" ca="1" si="142"/>
        <v>301.78008572608093</v>
      </c>
      <c r="AP151" s="2">
        <f t="shared" ca="1" si="143"/>
        <v>104.99960028010416</v>
      </c>
      <c r="AQ151" s="2">
        <f t="shared" ca="1" si="144"/>
        <v>-97.499048408579952</v>
      </c>
      <c r="AR151" s="16">
        <f t="shared" ca="1" si="145"/>
        <v>-1.957385847219939E-3</v>
      </c>
      <c r="AS151" s="2">
        <f t="shared" ca="1" si="146"/>
        <v>-83.311741222380803</v>
      </c>
      <c r="AT151" s="2">
        <f t="shared" ca="1" si="147"/>
        <v>101.08209522747568</v>
      </c>
      <c r="AU151" s="16">
        <f t="shared" ca="1" si="148"/>
        <v>537.947156022748</v>
      </c>
      <c r="AV151" s="2">
        <f t="shared" ca="1" si="149"/>
        <v>104.99960028010416</v>
      </c>
      <c r="AW151" s="2">
        <f t="shared" ca="1" si="150"/>
        <v>-97.499048408579952</v>
      </c>
      <c r="AX151" s="16">
        <f t="shared" ca="1" si="151"/>
        <v>-1.957385847219939E-3</v>
      </c>
      <c r="AY151" s="2">
        <f t="shared" ca="1" si="152"/>
        <v>360.25000000000006</v>
      </c>
      <c r="AZ151" s="2">
        <f t="shared" ca="1" si="153"/>
        <v>360.25</v>
      </c>
      <c r="BA151" s="2">
        <f t="shared" ca="1" si="154"/>
        <v>360.25000000000006</v>
      </c>
      <c r="BB151" s="19" t="str">
        <f t="shared" ca="1" si="155"/>
        <v>ok</v>
      </c>
      <c r="BC151" s="2">
        <f t="shared" ca="1" si="156"/>
        <v>-3.9971989583875711E-4</v>
      </c>
      <c r="BD151" s="2">
        <f t="shared" ca="1" si="157"/>
        <v>9.5159142004774822E-4</v>
      </c>
      <c r="BE151" s="16">
        <f t="shared" ca="1" si="158"/>
        <v>-1.957385847219939E-3</v>
      </c>
      <c r="BF151" s="16">
        <f t="shared" ca="1" si="165"/>
        <v>1.0321347905374748E-3</v>
      </c>
      <c r="BG151" s="18">
        <f t="shared" ca="1" si="159"/>
        <v>2.2128401615875365E-3</v>
      </c>
      <c r="BH151" s="2">
        <f t="shared" ca="1" si="160"/>
        <v>-6.3955183334201138E-2</v>
      </c>
      <c r="BI151" s="2">
        <f t="shared" ca="1" si="161"/>
        <v>0.15225462720763971</v>
      </c>
      <c r="BJ151" s="16">
        <f t="shared" ca="1" si="162"/>
        <v>-0.31318173555519024</v>
      </c>
      <c r="BK151" s="18">
        <f t="shared" ca="1" si="166"/>
        <v>0.16514156648599596</v>
      </c>
      <c r="BL151" s="18">
        <f t="shared" ca="1" si="163"/>
        <v>0.35405442585400582</v>
      </c>
    </row>
    <row r="152" spans="3:64" x14ac:dyDescent="0.2">
      <c r="C152" s="14"/>
      <c r="D152">
        <f t="shared" si="114"/>
        <v>112.5</v>
      </c>
      <c r="E152">
        <f t="shared" si="115"/>
        <v>-97.5</v>
      </c>
      <c r="F152" s="15">
        <f t="shared" ca="1" si="164"/>
        <v>-0.19679709185642846</v>
      </c>
      <c r="G152" s="2">
        <f t="shared" ca="1" si="164"/>
        <v>0.3050193876461329</v>
      </c>
      <c r="H152" s="16">
        <f t="shared" ca="1" si="164"/>
        <v>-0.4699210967440417</v>
      </c>
      <c r="I152" s="2">
        <f t="shared" si="167"/>
        <v>0</v>
      </c>
      <c r="J152" s="2">
        <f t="shared" si="168"/>
        <v>184.81899999999999</v>
      </c>
      <c r="K152" s="16">
        <f t="shared" ca="1" si="116"/>
        <v>193.44073738565285</v>
      </c>
      <c r="L152" s="2">
        <f t="shared" si="169"/>
        <v>160.05794910203616</v>
      </c>
      <c r="M152" s="2">
        <f t="shared" si="170"/>
        <v>-92.40949999999998</v>
      </c>
      <c r="N152" s="16">
        <f t="shared" ca="1" si="117"/>
        <v>357.06267260985953</v>
      </c>
      <c r="O152" s="2">
        <f t="shared" si="171"/>
        <v>-160.05794910203616</v>
      </c>
      <c r="P152" s="2">
        <f t="shared" si="172"/>
        <v>-92.40949999999998</v>
      </c>
      <c r="Q152" s="16">
        <f t="shared" ca="1" si="118"/>
        <v>235.50993671991611</v>
      </c>
      <c r="R152" s="2">
        <f t="shared" si="119"/>
        <v>160.05794910203616</v>
      </c>
      <c r="S152" s="2">
        <f t="shared" si="120"/>
        <v>-277.22849999999994</v>
      </c>
      <c r="T152" s="16">
        <f t="shared" ca="1" si="121"/>
        <v>163.62193522420668</v>
      </c>
      <c r="U152" s="2">
        <f t="shared" ca="1" si="122"/>
        <v>0.44521331525444308</v>
      </c>
      <c r="V152" s="2">
        <f t="shared" ca="1" si="123"/>
        <v>-0.77113208222687513</v>
      </c>
      <c r="W152" s="16">
        <f t="shared" ca="1" si="124"/>
        <v>0.4551268127462848</v>
      </c>
      <c r="X152" s="2">
        <f t="shared" si="125"/>
        <v>-160.05794910203616</v>
      </c>
      <c r="Y152" s="2">
        <f t="shared" si="126"/>
        <v>-277.22849999999994</v>
      </c>
      <c r="Z152" s="16">
        <f t="shared" ca="1" si="127"/>
        <v>42.06919933426326</v>
      </c>
      <c r="AA152" s="18">
        <f t="shared" ca="1" si="128"/>
        <v>161.66668091288014</v>
      </c>
      <c r="AB152" s="2">
        <f t="shared" ca="1" si="129"/>
        <v>-232.03410807744172</v>
      </c>
      <c r="AC152" s="2">
        <f t="shared" ca="1" si="130"/>
        <v>-152.56213572094288</v>
      </c>
      <c r="AD152" s="16">
        <f t="shared" ca="1" si="131"/>
        <v>-31.509641876886519</v>
      </c>
      <c r="AE152" s="2">
        <f t="shared" ca="1" si="132"/>
        <v>-0.83024138122397351</v>
      </c>
      <c r="AF152" s="2">
        <f t="shared" ca="1" si="133"/>
        <v>-0.54588266928912377</v>
      </c>
      <c r="AG152" s="16">
        <f t="shared" ca="1" si="134"/>
        <v>-0.1127446684907543</v>
      </c>
      <c r="AH152" s="2">
        <f t="shared" ca="1" si="135"/>
        <v>0.33538687038024728</v>
      </c>
      <c r="AI152" s="2">
        <f t="shared" ca="1" si="136"/>
        <v>-0.32766968601050839</v>
      </c>
      <c r="AJ152" s="16">
        <f t="shared" ca="1" si="137"/>
        <v>-0.88325999798831512</v>
      </c>
      <c r="AK152" s="18">
        <f t="shared" ca="1" si="138"/>
        <v>359.50845048414988</v>
      </c>
      <c r="AL152" s="18">
        <f t="shared" ca="1" si="139"/>
        <v>279.47788838875783</v>
      </c>
      <c r="AM152" s="18">
        <f t="shared" ca="1" si="140"/>
        <v>179.75422524207494</v>
      </c>
      <c r="AN152" s="18">
        <f t="shared" ca="1" si="141"/>
        <v>82.517204011436036</v>
      </c>
      <c r="AO152" s="18">
        <f t="shared" ca="1" si="142"/>
        <v>301.09698113690285</v>
      </c>
      <c r="AP152" s="2">
        <f t="shared" ca="1" si="143"/>
        <v>112.50375130226922</v>
      </c>
      <c r="AQ152" s="2">
        <f t="shared" ca="1" si="144"/>
        <v>-97.500314855878798</v>
      </c>
      <c r="AR152" s="16">
        <f t="shared" ca="1" si="145"/>
        <v>1.411233434339465E-3</v>
      </c>
      <c r="AS152" s="2">
        <f t="shared" ca="1" si="146"/>
        <v>-89.464197066623171</v>
      </c>
      <c r="AT152" s="2">
        <f t="shared" ca="1" si="147"/>
        <v>99.820391679803066</v>
      </c>
      <c r="AU152" s="16">
        <f t="shared" ca="1" si="148"/>
        <v>531.89524913997138</v>
      </c>
      <c r="AV152" s="2">
        <f t="shared" ca="1" si="149"/>
        <v>112.50375130226922</v>
      </c>
      <c r="AW152" s="2">
        <f t="shared" ca="1" si="150"/>
        <v>-97.500314855878798</v>
      </c>
      <c r="AX152" s="16">
        <f t="shared" ca="1" si="151"/>
        <v>1.411233434339465E-3</v>
      </c>
      <c r="AY152" s="2">
        <f t="shared" ca="1" si="152"/>
        <v>360.25000000000006</v>
      </c>
      <c r="AZ152" s="2">
        <f t="shared" ca="1" si="153"/>
        <v>360.25000000000006</v>
      </c>
      <c r="BA152" s="2">
        <f t="shared" ca="1" si="154"/>
        <v>360.25</v>
      </c>
      <c r="BB152" s="19" t="str">
        <f t="shared" ca="1" si="155"/>
        <v>ok</v>
      </c>
      <c r="BC152" s="2">
        <f t="shared" ca="1" si="156"/>
        <v>3.7513022692223785E-3</v>
      </c>
      <c r="BD152" s="2">
        <f t="shared" ca="1" si="157"/>
        <v>-3.1485587879842569E-4</v>
      </c>
      <c r="BE152" s="16">
        <f t="shared" ca="1" si="158"/>
        <v>1.411233434339465E-3</v>
      </c>
      <c r="BF152" s="16">
        <f t="shared" ca="1" si="165"/>
        <v>3.764492388023503E-3</v>
      </c>
      <c r="BG152" s="18">
        <f t="shared" ca="1" si="159"/>
        <v>4.0203212241914773E-3</v>
      </c>
      <c r="BH152" s="2">
        <f t="shared" ca="1" si="160"/>
        <v>0.60020836307558056</v>
      </c>
      <c r="BI152" s="2">
        <f t="shared" ca="1" si="161"/>
        <v>-5.0376940607748111E-2</v>
      </c>
      <c r="BJ152" s="16">
        <f t="shared" ca="1" si="162"/>
        <v>0.2257973494943144</v>
      </c>
      <c r="BK152" s="18">
        <f t="shared" ca="1" si="166"/>
        <v>0.60231878208376044</v>
      </c>
      <c r="BL152" s="18">
        <f t="shared" ca="1" si="163"/>
        <v>0.6432513958706364</v>
      </c>
    </row>
    <row r="153" spans="3:64" x14ac:dyDescent="0.2">
      <c r="C153" s="14"/>
      <c r="D153">
        <f t="shared" si="114"/>
        <v>0</v>
      </c>
      <c r="E153">
        <f t="shared" si="115"/>
        <v>-90</v>
      </c>
      <c r="F153" s="15">
        <f t="shared" ca="1" si="164"/>
        <v>0.24417495862183913</v>
      </c>
      <c r="G153" s="2">
        <f t="shared" ca="1" si="164"/>
        <v>-0.2582366535740781</v>
      </c>
      <c r="H153" s="16">
        <f t="shared" ca="1" si="164"/>
        <v>-0.42495685437527997</v>
      </c>
      <c r="I153" s="2">
        <f t="shared" si="167"/>
        <v>0</v>
      </c>
      <c r="J153" s="2">
        <f t="shared" si="168"/>
        <v>184.81899999999999</v>
      </c>
      <c r="K153" s="16">
        <f t="shared" ca="1" si="116"/>
        <v>232.92765116107589</v>
      </c>
      <c r="L153" s="2">
        <f t="shared" si="169"/>
        <v>160.05794910203616</v>
      </c>
      <c r="M153" s="2">
        <f t="shared" si="170"/>
        <v>-92.40949999999998</v>
      </c>
      <c r="N153" s="16">
        <f t="shared" ca="1" si="117"/>
        <v>322.73002335912224</v>
      </c>
      <c r="O153" s="2">
        <f t="shared" si="171"/>
        <v>-160.05794910203616</v>
      </c>
      <c r="P153" s="2">
        <f t="shared" si="172"/>
        <v>-92.40949999999998</v>
      </c>
      <c r="Q153" s="16">
        <f t="shared" ca="1" si="118"/>
        <v>322.72898135786721</v>
      </c>
      <c r="R153" s="2">
        <f t="shared" si="119"/>
        <v>160.05794910203616</v>
      </c>
      <c r="S153" s="2">
        <f t="shared" si="120"/>
        <v>-277.22849999999994</v>
      </c>
      <c r="T153" s="16">
        <f t="shared" ca="1" si="121"/>
        <v>89.802372198046356</v>
      </c>
      <c r="U153" s="2">
        <f t="shared" ca="1" si="122"/>
        <v>0.48141560209122258</v>
      </c>
      <c r="V153" s="2">
        <f t="shared" ca="1" si="123"/>
        <v>-0.83383628237835927</v>
      </c>
      <c r="W153" s="16">
        <f t="shared" ca="1" si="124"/>
        <v>0.27010381754537038</v>
      </c>
      <c r="X153" s="2">
        <f t="shared" si="125"/>
        <v>-160.05794910203616</v>
      </c>
      <c r="Y153" s="2">
        <f t="shared" si="126"/>
        <v>-277.22849999999994</v>
      </c>
      <c r="Z153" s="16">
        <f t="shared" ca="1" si="127"/>
        <v>89.801330196791326</v>
      </c>
      <c r="AA153" s="18">
        <f t="shared" ca="1" si="128"/>
        <v>178.36446997969165</v>
      </c>
      <c r="AB153" s="2">
        <f t="shared" ca="1" si="129"/>
        <v>-245.92538780899122</v>
      </c>
      <c r="AC153" s="2">
        <f t="shared" ca="1" si="130"/>
        <v>-128.50173344374738</v>
      </c>
      <c r="AD153" s="16">
        <f t="shared" ca="1" si="131"/>
        <v>41.624405940819997</v>
      </c>
      <c r="AE153" s="2">
        <f t="shared" ca="1" si="132"/>
        <v>-0.87649245179496915</v>
      </c>
      <c r="AF153" s="2">
        <f t="shared" ca="1" si="133"/>
        <v>-0.45798768646648796</v>
      </c>
      <c r="AG153" s="16">
        <f t="shared" ca="1" si="134"/>
        <v>0.148351814924919</v>
      </c>
      <c r="AH153" s="2">
        <f t="shared" ca="1" si="135"/>
        <v>3.0966622937000921E-6</v>
      </c>
      <c r="AI153" s="2">
        <f t="shared" ca="1" si="136"/>
        <v>-0.30816283558292817</v>
      </c>
      <c r="AJ153" s="16">
        <f t="shared" ca="1" si="137"/>
        <v>-0.95133362536804078</v>
      </c>
      <c r="AK153" s="18">
        <f t="shared" ca="1" si="138"/>
        <v>332.47353930109449</v>
      </c>
      <c r="AL153" s="18">
        <f t="shared" ca="1" si="139"/>
        <v>280.57901389265874</v>
      </c>
      <c r="AM153" s="18">
        <f t="shared" ca="1" si="140"/>
        <v>166.23676965054725</v>
      </c>
      <c r="AN153" s="18">
        <f t="shared" ca="1" si="141"/>
        <v>91.305831925125673</v>
      </c>
      <c r="AO153" s="18">
        <f t="shared" ca="1" si="142"/>
        <v>306.28196808269922</v>
      </c>
      <c r="AP153" s="2">
        <f t="shared" ca="1" si="143"/>
        <v>1.0505156071079222E-3</v>
      </c>
      <c r="AQ153" s="2">
        <f t="shared" ca="1" si="144"/>
        <v>-89.996916496570776</v>
      </c>
      <c r="AR153" s="16">
        <f t="shared" ca="1" si="145"/>
        <v>-2.1119415517318885E-3</v>
      </c>
      <c r="AS153" s="2">
        <f t="shared" ca="1" si="146"/>
        <v>-8.4638803649597725E-4</v>
      </c>
      <c r="AT153" s="2">
        <f t="shared" ca="1" si="147"/>
        <v>98.77252304799822</v>
      </c>
      <c r="AU153" s="16">
        <f t="shared" ca="1" si="148"/>
        <v>582.75055822039394</v>
      </c>
      <c r="AV153" s="2">
        <f t="shared" ca="1" si="149"/>
        <v>1.0505156071079222E-3</v>
      </c>
      <c r="AW153" s="2">
        <f t="shared" ca="1" si="150"/>
        <v>-89.996916496570776</v>
      </c>
      <c r="AX153" s="16">
        <f t="shared" ca="1" si="151"/>
        <v>-2.1119415517318885E-3</v>
      </c>
      <c r="AY153" s="2">
        <f t="shared" ca="1" si="152"/>
        <v>360.24999999999994</v>
      </c>
      <c r="AZ153" s="2">
        <f t="shared" ca="1" si="153"/>
        <v>360.25</v>
      </c>
      <c r="BA153" s="2">
        <f t="shared" ca="1" si="154"/>
        <v>360.25</v>
      </c>
      <c r="BB153" s="19" t="str">
        <f t="shared" ca="1" si="155"/>
        <v>ok</v>
      </c>
      <c r="BC153" s="2">
        <f t="shared" ca="1" si="156"/>
        <v>1.0505156071079222E-3</v>
      </c>
      <c r="BD153" s="2">
        <f t="shared" ca="1" si="157"/>
        <v>3.0835034292238106E-3</v>
      </c>
      <c r="BE153" s="16">
        <f t="shared" ca="1" si="158"/>
        <v>-2.1119415517318885E-3</v>
      </c>
      <c r="BF153" s="16">
        <f t="shared" ca="1" si="165"/>
        <v>3.2575414715414332E-3</v>
      </c>
      <c r="BG153" s="18">
        <f t="shared" ca="1" si="159"/>
        <v>3.8822510939845226E-3</v>
      </c>
      <c r="BH153" s="2">
        <f t="shared" ca="1" si="160"/>
        <v>0.16808249713726756</v>
      </c>
      <c r="BI153" s="2">
        <f t="shared" ca="1" si="161"/>
        <v>0.4933605486758097</v>
      </c>
      <c r="BJ153" s="16">
        <f t="shared" ca="1" si="162"/>
        <v>-0.33791064827710215</v>
      </c>
      <c r="BK153" s="18">
        <f t="shared" ca="1" si="166"/>
        <v>0.52120663544662926</v>
      </c>
      <c r="BL153" s="18">
        <f t="shared" ca="1" si="163"/>
        <v>0.62116017503752363</v>
      </c>
    </row>
    <row r="154" spans="3:64" x14ac:dyDescent="0.2">
      <c r="C154" s="14"/>
      <c r="D154">
        <f t="shared" si="114"/>
        <v>7.5</v>
      </c>
      <c r="E154">
        <f t="shared" si="115"/>
        <v>-90</v>
      </c>
      <c r="F154" s="15">
        <f t="shared" ca="1" si="164"/>
        <v>0.22083541514440896</v>
      </c>
      <c r="G154" s="2">
        <f t="shared" ca="1" si="164"/>
        <v>-0.21257234935552038</v>
      </c>
      <c r="H154" s="16">
        <f t="shared" ca="1" si="164"/>
        <v>-0.13408633764865829</v>
      </c>
      <c r="I154" s="2">
        <f t="shared" si="167"/>
        <v>0</v>
      </c>
      <c r="J154" s="2">
        <f t="shared" si="168"/>
        <v>184.81899999999999</v>
      </c>
      <c r="K154" s="16">
        <f t="shared" ca="1" si="116"/>
        <v>232.80672753750923</v>
      </c>
      <c r="L154" s="2">
        <f t="shared" si="169"/>
        <v>160.05794910203616</v>
      </c>
      <c r="M154" s="2">
        <f t="shared" si="170"/>
        <v>-92.40949999999998</v>
      </c>
      <c r="N154" s="16">
        <f t="shared" ca="1" si="117"/>
        <v>326.34255289683858</v>
      </c>
      <c r="O154" s="2">
        <f t="shared" si="171"/>
        <v>-160.05794910203616</v>
      </c>
      <c r="P154" s="2">
        <f t="shared" si="172"/>
        <v>-92.40949999999998</v>
      </c>
      <c r="Q154" s="16">
        <f t="shared" ca="1" si="118"/>
        <v>318.90132642853729</v>
      </c>
      <c r="R154" s="2">
        <f t="shared" si="119"/>
        <v>160.05794910203616</v>
      </c>
      <c r="S154" s="2">
        <f t="shared" si="120"/>
        <v>-277.22849999999994</v>
      </c>
      <c r="T154" s="16">
        <f t="shared" ca="1" si="121"/>
        <v>93.535825359329351</v>
      </c>
      <c r="U154" s="2">
        <f t="shared" ca="1" si="122"/>
        <v>0.4799319625175591</v>
      </c>
      <c r="V154" s="2">
        <f t="shared" ca="1" si="123"/>
        <v>-0.83126654325665417</v>
      </c>
      <c r="W154" s="16">
        <f t="shared" ca="1" si="124"/>
        <v>0.28046612169061919</v>
      </c>
      <c r="X154" s="2">
        <f t="shared" si="125"/>
        <v>-160.05794910203616</v>
      </c>
      <c r="Y154" s="2">
        <f t="shared" si="126"/>
        <v>-277.22849999999994</v>
      </c>
      <c r="Z154" s="16">
        <f t="shared" ca="1" si="127"/>
        <v>86.094598891028056</v>
      </c>
      <c r="AA154" s="18">
        <f t="shared" ca="1" si="128"/>
        <v>177.78046950762763</v>
      </c>
      <c r="AB154" s="2">
        <f t="shared" ca="1" si="129"/>
        <v>-245.38047873012496</v>
      </c>
      <c r="AC154" s="2">
        <f t="shared" ca="1" si="130"/>
        <v>-129.44554365384931</v>
      </c>
      <c r="AD154" s="16">
        <f t="shared" ca="1" si="131"/>
        <v>36.233200095886353</v>
      </c>
      <c r="AE154" s="2">
        <f t="shared" ca="1" si="132"/>
        <v>-0.87702709698745018</v>
      </c>
      <c r="AF154" s="2">
        <f t="shared" ca="1" si="133"/>
        <v>-0.46265803195191241</v>
      </c>
      <c r="AG154" s="16">
        <f t="shared" ca="1" si="134"/>
        <v>0.12950295988952823</v>
      </c>
      <c r="AH154" s="2">
        <f t="shared" ca="1" si="135"/>
        <v>2.2108426081694166E-2</v>
      </c>
      <c r="AI154" s="2">
        <f t="shared" ca="1" si="136"/>
        <v>-0.30812899820126671</v>
      </c>
      <c r="AJ154" s="16">
        <f t="shared" ca="1" si="137"/>
        <v>-0.95108766050436899</v>
      </c>
      <c r="AK154" s="18">
        <f t="shared" ca="1" si="138"/>
        <v>333.50133269396531</v>
      </c>
      <c r="AL154" s="18">
        <f t="shared" ca="1" si="139"/>
        <v>279.78665604859435</v>
      </c>
      <c r="AM154" s="18">
        <f t="shared" ca="1" si="140"/>
        <v>166.75066634698265</v>
      </c>
      <c r="AN154" s="18">
        <f t="shared" ca="1" si="141"/>
        <v>90.419688787206709</v>
      </c>
      <c r="AO154" s="18">
        <f t="shared" ca="1" si="142"/>
        <v>306.26550189739282</v>
      </c>
      <c r="AP154" s="2">
        <f t="shared" ca="1" si="143"/>
        <v>7.4995055935369557</v>
      </c>
      <c r="AQ154" s="2">
        <f t="shared" ca="1" si="144"/>
        <v>-89.99792754724524</v>
      </c>
      <c r="AR154" s="16">
        <f t="shared" ca="1" si="145"/>
        <v>-1.0821453805647252E-3</v>
      </c>
      <c r="AS154" s="2">
        <f t="shared" ca="1" si="146"/>
        <v>-6.0425908266059913</v>
      </c>
      <c r="AT154" s="2">
        <f t="shared" ca="1" si="147"/>
        <v>98.740637019258372</v>
      </c>
      <c r="AU154" s="16">
        <f t="shared" ca="1" si="148"/>
        <v>582.56959724019487</v>
      </c>
      <c r="AV154" s="2">
        <f t="shared" ca="1" si="149"/>
        <v>7.4995055935369557</v>
      </c>
      <c r="AW154" s="2">
        <f t="shared" ca="1" si="150"/>
        <v>-89.99792754724524</v>
      </c>
      <c r="AX154" s="16">
        <f t="shared" ca="1" si="151"/>
        <v>-1.0821453805647252E-3</v>
      </c>
      <c r="AY154" s="2">
        <f t="shared" ca="1" si="152"/>
        <v>360.24999999999994</v>
      </c>
      <c r="AZ154" s="2">
        <f t="shared" ca="1" si="153"/>
        <v>360.24999999999994</v>
      </c>
      <c r="BA154" s="2">
        <f t="shared" ca="1" si="154"/>
        <v>360.24999999999994</v>
      </c>
      <c r="BB154" s="19" t="str">
        <f t="shared" ca="1" si="155"/>
        <v>ok</v>
      </c>
      <c r="BC154" s="2">
        <f t="shared" ca="1" si="156"/>
        <v>-4.9440646304432789E-4</v>
      </c>
      <c r="BD154" s="2">
        <f t="shared" ca="1" si="157"/>
        <v>2.0724527547599791E-3</v>
      </c>
      <c r="BE154" s="16">
        <f t="shared" ca="1" si="158"/>
        <v>-1.0821453805647252E-3</v>
      </c>
      <c r="BF154" s="16">
        <f t="shared" ca="1" si="165"/>
        <v>2.1306098120989279E-3</v>
      </c>
      <c r="BG154" s="18">
        <f t="shared" ca="1" si="159"/>
        <v>2.3896729475159991E-3</v>
      </c>
      <c r="BH154" s="2">
        <f t="shared" ca="1" si="160"/>
        <v>-7.9105034087092463E-2</v>
      </c>
      <c r="BI154" s="2">
        <f t="shared" ca="1" si="161"/>
        <v>0.33159244076159666</v>
      </c>
      <c r="BJ154" s="16">
        <f t="shared" ca="1" si="162"/>
        <v>-0.17314326089035603</v>
      </c>
      <c r="BK154" s="18">
        <f t="shared" ca="1" si="166"/>
        <v>0.34089756993582848</v>
      </c>
      <c r="BL154" s="18">
        <f t="shared" ca="1" si="163"/>
        <v>0.38234767160255984</v>
      </c>
    </row>
    <row r="155" spans="3:64" x14ac:dyDescent="0.2">
      <c r="C155" s="14"/>
      <c r="D155">
        <f t="shared" si="114"/>
        <v>15</v>
      </c>
      <c r="E155">
        <f t="shared" si="115"/>
        <v>-90</v>
      </c>
      <c r="F155" s="15">
        <f t="shared" ca="1" si="164"/>
        <v>0.16736248610731386</v>
      </c>
      <c r="G155" s="2">
        <f t="shared" ca="1" si="164"/>
        <v>-0.41860970029285172</v>
      </c>
      <c r="H155" s="16">
        <f t="shared" ca="1" si="164"/>
        <v>0.12796247575901043</v>
      </c>
      <c r="I155" s="2">
        <f t="shared" si="167"/>
        <v>0</v>
      </c>
      <c r="J155" s="2">
        <f t="shared" si="168"/>
        <v>184.81899999999999</v>
      </c>
      <c r="K155" s="16">
        <f t="shared" ca="1" si="116"/>
        <v>232.44368353929374</v>
      </c>
      <c r="L155" s="2">
        <f t="shared" si="169"/>
        <v>160.05794910203616</v>
      </c>
      <c r="M155" s="2">
        <f t="shared" si="170"/>
        <v>-92.40949999999998</v>
      </c>
      <c r="N155" s="16">
        <f t="shared" ca="1" si="117"/>
        <v>329.74341962014989</v>
      </c>
      <c r="O155" s="2">
        <f t="shared" si="171"/>
        <v>-160.05794910203616</v>
      </c>
      <c r="P155" s="2">
        <f t="shared" si="172"/>
        <v>-92.40949999999998</v>
      </c>
      <c r="Q155" s="16">
        <f t="shared" ca="1" si="118"/>
        <v>314.84833630647762</v>
      </c>
      <c r="R155" s="2">
        <f t="shared" si="119"/>
        <v>160.05794910203616</v>
      </c>
      <c r="S155" s="2">
        <f t="shared" si="120"/>
        <v>-277.22849999999994</v>
      </c>
      <c r="T155" s="16">
        <f t="shared" ca="1" si="121"/>
        <v>97.29973608085615</v>
      </c>
      <c r="U155" s="2">
        <f t="shared" ca="1" si="122"/>
        <v>0.47838970881798021</v>
      </c>
      <c r="V155" s="2">
        <f t="shared" ca="1" si="123"/>
        <v>-0.82859528149082251</v>
      </c>
      <c r="W155" s="16">
        <f t="shared" ca="1" si="124"/>
        <v>0.29081462478388681</v>
      </c>
      <c r="X155" s="2">
        <f t="shared" si="125"/>
        <v>-160.05794910203616</v>
      </c>
      <c r="Y155" s="2">
        <f t="shared" si="126"/>
        <v>-277.22849999999994</v>
      </c>
      <c r="Z155" s="16">
        <f t="shared" ca="1" si="127"/>
        <v>82.404652767183876</v>
      </c>
      <c r="AA155" s="18">
        <f t="shared" ca="1" si="128"/>
        <v>177.10462950478734</v>
      </c>
      <c r="AB155" s="2">
        <f t="shared" ca="1" si="129"/>
        <v>-244.78298124114764</v>
      </c>
      <c r="AC155" s="2">
        <f t="shared" ca="1" si="130"/>
        <v>-130.48043966215283</v>
      </c>
      <c r="AD155" s="16">
        <f t="shared" ca="1" si="131"/>
        <v>30.900036390259856</v>
      </c>
      <c r="AE155" s="2">
        <f t="shared" ca="1" si="132"/>
        <v>-0.87703355880740097</v>
      </c>
      <c r="AF155" s="2">
        <f t="shared" ca="1" si="133"/>
        <v>-0.46749869525821341</v>
      </c>
      <c r="AG155" s="16">
        <f t="shared" ca="1" si="134"/>
        <v>0.11071181805703192</v>
      </c>
      <c r="AH155" s="2">
        <f t="shared" ca="1" si="135"/>
        <v>4.4220167601146873E-2</v>
      </c>
      <c r="AI155" s="2">
        <f t="shared" ca="1" si="136"/>
        <v>-0.30801757973046395</v>
      </c>
      <c r="AJ155" s="16">
        <f t="shared" ca="1" si="137"/>
        <v>-0.95035243323427854</v>
      </c>
      <c r="AK155" s="18">
        <f t="shared" ca="1" si="138"/>
        <v>334.57648889962996</v>
      </c>
      <c r="AL155" s="18">
        <f t="shared" ca="1" si="139"/>
        <v>279.10332367897757</v>
      </c>
      <c r="AM155" s="18">
        <f t="shared" ca="1" si="140"/>
        <v>167.28824444981498</v>
      </c>
      <c r="AN155" s="18">
        <f t="shared" ca="1" si="141"/>
        <v>89.589886128728594</v>
      </c>
      <c r="AO155" s="18">
        <f t="shared" ca="1" si="142"/>
        <v>306.21619498703916</v>
      </c>
      <c r="AP155" s="2">
        <f t="shared" ca="1" si="143"/>
        <v>14.996569350901781</v>
      </c>
      <c r="AQ155" s="2">
        <f t="shared" ca="1" si="144"/>
        <v>-89.998376127692154</v>
      </c>
      <c r="AR155" s="16">
        <f t="shared" ca="1" si="145"/>
        <v>-1.0952491191460467E-3</v>
      </c>
      <c r="AS155" s="2">
        <f t="shared" ca="1" si="146"/>
        <v>-12.085293578122903</v>
      </c>
      <c r="AT155" s="2">
        <f t="shared" ca="1" si="147"/>
        <v>98.641566380667115</v>
      </c>
      <c r="AU155" s="16">
        <f t="shared" ca="1" si="148"/>
        <v>582.02551675423069</v>
      </c>
      <c r="AV155" s="2">
        <f t="shared" ca="1" si="149"/>
        <v>14.996569350901781</v>
      </c>
      <c r="AW155" s="2">
        <f t="shared" ca="1" si="150"/>
        <v>-89.998376127692154</v>
      </c>
      <c r="AX155" s="16">
        <f t="shared" ca="1" si="151"/>
        <v>-1.0952491191460467E-3</v>
      </c>
      <c r="AY155" s="2">
        <f t="shared" ca="1" si="152"/>
        <v>360.25</v>
      </c>
      <c r="AZ155" s="2">
        <f t="shared" ca="1" si="153"/>
        <v>360.25000000000006</v>
      </c>
      <c r="BA155" s="2">
        <f t="shared" ca="1" si="154"/>
        <v>360.25</v>
      </c>
      <c r="BB155" s="19" t="str">
        <f t="shared" ca="1" si="155"/>
        <v>ok</v>
      </c>
      <c r="BC155" s="2">
        <f t="shared" ca="1" si="156"/>
        <v>-3.4306490982185522E-3</v>
      </c>
      <c r="BD155" s="2">
        <f t="shared" ca="1" si="157"/>
        <v>1.6238723078458861E-3</v>
      </c>
      <c r="BE155" s="16">
        <f t="shared" ca="1" si="158"/>
        <v>-1.0952491191460467E-3</v>
      </c>
      <c r="BF155" s="16">
        <f t="shared" ca="1" si="165"/>
        <v>3.7955651104014131E-3</v>
      </c>
      <c r="BG155" s="18">
        <f t="shared" ca="1" si="159"/>
        <v>3.9504284755310639E-3</v>
      </c>
      <c r="BH155" s="2">
        <f t="shared" ca="1" si="160"/>
        <v>-0.54890385571496836</v>
      </c>
      <c r="BI155" s="2">
        <f t="shared" ca="1" si="161"/>
        <v>0.25981956925534178</v>
      </c>
      <c r="BJ155" s="16">
        <f t="shared" ca="1" si="162"/>
        <v>-0.17523985906336748</v>
      </c>
      <c r="BK155" s="18">
        <f t="shared" ca="1" si="166"/>
        <v>0.60729041766422609</v>
      </c>
      <c r="BL155" s="18">
        <f t="shared" ca="1" si="163"/>
        <v>0.63206855608497026</v>
      </c>
    </row>
    <row r="156" spans="3:64" x14ac:dyDescent="0.2">
      <c r="C156" s="14"/>
      <c r="D156">
        <f t="shared" si="114"/>
        <v>22.5</v>
      </c>
      <c r="E156">
        <f t="shared" si="115"/>
        <v>-90</v>
      </c>
      <c r="F156" s="15">
        <f t="shared" ca="1" si="164"/>
        <v>-0.36213442038699117</v>
      </c>
      <c r="G156" s="2">
        <f t="shared" ca="1" si="164"/>
        <v>-0.35160024156882197</v>
      </c>
      <c r="H156" s="16">
        <f t="shared" ca="1" si="164"/>
        <v>0.21063022984955004</v>
      </c>
      <c r="I156" s="2">
        <f t="shared" si="167"/>
        <v>0</v>
      </c>
      <c r="J156" s="2">
        <f t="shared" si="168"/>
        <v>184.81899999999999</v>
      </c>
      <c r="K156" s="16">
        <f t="shared" ca="1" si="116"/>
        <v>231.83459684176864</v>
      </c>
      <c r="L156" s="2">
        <f t="shared" si="169"/>
        <v>160.05794910203616</v>
      </c>
      <c r="M156" s="2">
        <f t="shared" si="170"/>
        <v>-92.40949999999998</v>
      </c>
      <c r="N156" s="16">
        <f t="shared" ca="1" si="117"/>
        <v>332.94234359894381</v>
      </c>
      <c r="O156" s="2">
        <f t="shared" si="171"/>
        <v>-160.05794910203616</v>
      </c>
      <c r="P156" s="2">
        <f t="shared" si="172"/>
        <v>-92.40949999999998</v>
      </c>
      <c r="Q156" s="16">
        <f t="shared" ca="1" si="118"/>
        <v>310.5602513118659</v>
      </c>
      <c r="R156" s="2">
        <f t="shared" si="119"/>
        <v>160.05794910203616</v>
      </c>
      <c r="S156" s="2">
        <f t="shared" si="120"/>
        <v>-277.22849999999994</v>
      </c>
      <c r="T156" s="16">
        <f t="shared" ca="1" si="121"/>
        <v>101.10774675717516</v>
      </c>
      <c r="U156" s="2">
        <f t="shared" ca="1" si="122"/>
        <v>0.4767834129241032</v>
      </c>
      <c r="V156" s="2">
        <f t="shared" ca="1" si="123"/>
        <v>-0.8258130953906383</v>
      </c>
      <c r="W156" s="16">
        <f t="shared" ca="1" si="124"/>
        <v>0.3011815210828454</v>
      </c>
      <c r="X156" s="2">
        <f t="shared" si="125"/>
        <v>-160.05794910203616</v>
      </c>
      <c r="Y156" s="2">
        <f t="shared" si="126"/>
        <v>-277.22849999999994</v>
      </c>
      <c r="Z156" s="16">
        <f t="shared" ca="1" si="127"/>
        <v>78.725654470097254</v>
      </c>
      <c r="AA156" s="18">
        <f t="shared" ca="1" si="128"/>
        <v>176.33666283854873</v>
      </c>
      <c r="AB156" s="2">
        <f t="shared" ca="1" si="129"/>
        <v>-244.13234503384632</v>
      </c>
      <c r="AC156" s="2">
        <f t="shared" ca="1" si="130"/>
        <v>-131.60737463044268</v>
      </c>
      <c r="AD156" s="16">
        <f t="shared" ca="1" si="131"/>
        <v>25.616310133710286</v>
      </c>
      <c r="AE156" s="2">
        <f t="shared" ca="1" si="132"/>
        <v>-0.87651226472645216</v>
      </c>
      <c r="AF156" s="2">
        <f t="shared" ca="1" si="133"/>
        <v>-0.47251206297977089</v>
      </c>
      <c r="AG156" s="16">
        <f t="shared" ca="1" si="134"/>
        <v>9.1970648158566218E-2</v>
      </c>
      <c r="AH156" s="2">
        <f t="shared" ca="1" si="135"/>
        <v>6.6361336217331757E-2</v>
      </c>
      <c r="AI156" s="2">
        <f t="shared" ca="1" si="136"/>
        <v>-0.30783937665596561</v>
      </c>
      <c r="AJ156" s="16">
        <f t="shared" ca="1" si="137"/>
        <v>-0.94912122051691405</v>
      </c>
      <c r="AK156" s="18">
        <f t="shared" ca="1" si="138"/>
        <v>335.70368591558992</v>
      </c>
      <c r="AL156" s="18">
        <f t="shared" ca="1" si="139"/>
        <v>278.52701537500656</v>
      </c>
      <c r="AM156" s="18">
        <f t="shared" ca="1" si="140"/>
        <v>167.85184295779496</v>
      </c>
      <c r="AN156" s="18">
        <f t="shared" ca="1" si="141"/>
        <v>88.815530535120445</v>
      </c>
      <c r="AO156" s="18">
        <f t="shared" ca="1" si="142"/>
        <v>306.13334162001502</v>
      </c>
      <c r="AP156" s="2">
        <f t="shared" ca="1" si="143"/>
        <v>22.496490349379389</v>
      </c>
      <c r="AQ156" s="2">
        <f t="shared" ca="1" si="144"/>
        <v>-90.001556615705766</v>
      </c>
      <c r="AR156" s="16">
        <f t="shared" ca="1" si="145"/>
        <v>-7.5870909188324731E-4</v>
      </c>
      <c r="AS156" s="2">
        <f t="shared" ca="1" si="146"/>
        <v>-18.134344871782805</v>
      </c>
      <c r="AT156" s="2">
        <f t="shared" ca="1" si="147"/>
        <v>98.478237500120628</v>
      </c>
      <c r="AU156" s="16">
        <f t="shared" ca="1" si="148"/>
        <v>581.1145429695282</v>
      </c>
      <c r="AV156" s="2">
        <f t="shared" ca="1" si="149"/>
        <v>22.496490349379389</v>
      </c>
      <c r="AW156" s="2">
        <f t="shared" ca="1" si="150"/>
        <v>-90.001556615705766</v>
      </c>
      <c r="AX156" s="16">
        <f t="shared" ca="1" si="151"/>
        <v>-7.5870909188324731E-4</v>
      </c>
      <c r="AY156" s="2">
        <f t="shared" ca="1" si="152"/>
        <v>360.24999999999994</v>
      </c>
      <c r="AZ156" s="2">
        <f t="shared" ca="1" si="153"/>
        <v>360.24999999999994</v>
      </c>
      <c r="BA156" s="2">
        <f t="shared" ca="1" si="154"/>
        <v>360.24999999999994</v>
      </c>
      <c r="BB156" s="19" t="str">
        <f t="shared" ca="1" si="155"/>
        <v>ok</v>
      </c>
      <c r="BC156" s="2">
        <f t="shared" ca="1" si="156"/>
        <v>-3.5096506206109268E-3</v>
      </c>
      <c r="BD156" s="2">
        <f t="shared" ca="1" si="157"/>
        <v>-1.5566157057662622E-3</v>
      </c>
      <c r="BE156" s="16">
        <f t="shared" ca="1" si="158"/>
        <v>-7.5870909188324731E-4</v>
      </c>
      <c r="BF156" s="16">
        <f t="shared" ca="1" si="165"/>
        <v>3.8393619175838144E-3</v>
      </c>
      <c r="BG156" s="18">
        <f t="shared" ca="1" si="159"/>
        <v>3.9136095130070355E-3</v>
      </c>
      <c r="BH156" s="2">
        <f t="shared" ca="1" si="160"/>
        <v>-0.56154409929774829</v>
      </c>
      <c r="BI156" s="2">
        <f t="shared" ca="1" si="161"/>
        <v>-0.24905851292260195</v>
      </c>
      <c r="BJ156" s="16">
        <f t="shared" ca="1" si="162"/>
        <v>-0.12139345470131957</v>
      </c>
      <c r="BK156" s="18">
        <f t="shared" ca="1" si="166"/>
        <v>0.61429790681341034</v>
      </c>
      <c r="BL156" s="18">
        <f t="shared" ca="1" si="163"/>
        <v>0.62617752208112565</v>
      </c>
    </row>
    <row r="157" spans="3:64" x14ac:dyDescent="0.2">
      <c r="C157" s="14"/>
      <c r="D157">
        <f t="shared" si="114"/>
        <v>30</v>
      </c>
      <c r="E157">
        <f t="shared" si="115"/>
        <v>-90</v>
      </c>
      <c r="F157" s="15">
        <f t="shared" ca="1" si="164"/>
        <v>-0.21915751717994181</v>
      </c>
      <c r="G157" s="2">
        <f t="shared" ca="1" si="164"/>
        <v>8.7511363425255451E-2</v>
      </c>
      <c r="H157" s="16">
        <f t="shared" ca="1" si="164"/>
        <v>1.3824823249636298E-3</v>
      </c>
      <c r="I157" s="2">
        <f t="shared" si="167"/>
        <v>0</v>
      </c>
      <c r="J157" s="2">
        <f t="shared" si="168"/>
        <v>184.81899999999999</v>
      </c>
      <c r="K157" s="16">
        <f t="shared" ca="1" si="116"/>
        <v>230.9847331786583</v>
      </c>
      <c r="L157" s="2">
        <f t="shared" si="169"/>
        <v>160.05794910203616</v>
      </c>
      <c r="M157" s="2">
        <f t="shared" si="170"/>
        <v>-92.40949999999998</v>
      </c>
      <c r="N157" s="16">
        <f t="shared" ca="1" si="117"/>
        <v>335.94576076089658</v>
      </c>
      <c r="O157" s="2">
        <f t="shared" si="171"/>
        <v>-160.05794910203616</v>
      </c>
      <c r="P157" s="2">
        <f t="shared" si="172"/>
        <v>-92.40949999999998</v>
      </c>
      <c r="Q157" s="16">
        <f t="shared" ca="1" si="118"/>
        <v>306.02653166242158</v>
      </c>
      <c r="R157" s="2">
        <f t="shared" si="119"/>
        <v>160.05794910203616</v>
      </c>
      <c r="S157" s="2">
        <f t="shared" si="120"/>
        <v>-277.22849999999994</v>
      </c>
      <c r="T157" s="16">
        <f t="shared" ca="1" si="121"/>
        <v>104.96102758223827</v>
      </c>
      <c r="U157" s="2">
        <f t="shared" ca="1" si="122"/>
        <v>0.47511257553627956</v>
      </c>
      <c r="V157" s="2">
        <f t="shared" ca="1" si="123"/>
        <v>-0.82291912014374213</v>
      </c>
      <c r="W157" s="16">
        <f t="shared" ca="1" si="124"/>
        <v>0.31156405805088072</v>
      </c>
      <c r="X157" s="2">
        <f t="shared" si="125"/>
        <v>-160.05794910203616</v>
      </c>
      <c r="Y157" s="2">
        <f t="shared" si="126"/>
        <v>-277.22849999999994</v>
      </c>
      <c r="Z157" s="16">
        <f t="shared" ca="1" si="127"/>
        <v>75.041798483763273</v>
      </c>
      <c r="AA157" s="18">
        <f t="shared" ca="1" si="128"/>
        <v>175.47141612488394</v>
      </c>
      <c r="AB157" s="2">
        <f t="shared" ca="1" si="129"/>
        <v>-243.42662555012802</v>
      </c>
      <c r="AC157" s="2">
        <f t="shared" ca="1" si="130"/>
        <v>-132.82971663213399</v>
      </c>
      <c r="AD157" s="16">
        <f t="shared" ca="1" si="131"/>
        <v>20.371212003959684</v>
      </c>
      <c r="AE157" s="2">
        <f t="shared" ca="1" si="132"/>
        <v>-0.87545841029683891</v>
      </c>
      <c r="AF157" s="2">
        <f t="shared" ca="1" si="133"/>
        <v>-0.47770818948069854</v>
      </c>
      <c r="AG157" s="16">
        <f t="shared" ca="1" si="134"/>
        <v>7.3262934309270542E-2</v>
      </c>
      <c r="AH157" s="2">
        <f t="shared" ca="1" si="135"/>
        <v>8.8547232637811807E-2</v>
      </c>
      <c r="AI157" s="2">
        <f t="shared" ca="1" si="136"/>
        <v>-0.30756951637787888</v>
      </c>
      <c r="AJ157" s="16">
        <f t="shared" ca="1" si="137"/>
        <v>-0.94739663298286159</v>
      </c>
      <c r="AK157" s="18">
        <f t="shared" ca="1" si="138"/>
        <v>336.88426142240502</v>
      </c>
      <c r="AL157" s="18">
        <f t="shared" ca="1" si="139"/>
        <v>278.05618483645623</v>
      </c>
      <c r="AM157" s="18">
        <f t="shared" ca="1" si="140"/>
        <v>168.44213071120251</v>
      </c>
      <c r="AN157" s="18">
        <f t="shared" ca="1" si="141"/>
        <v>88.097125783262385</v>
      </c>
      <c r="AO157" s="18">
        <f t="shared" ca="1" si="142"/>
        <v>306.01667851638121</v>
      </c>
      <c r="AP157" s="2">
        <f t="shared" ca="1" si="143"/>
        <v>30.000534884722999</v>
      </c>
      <c r="AQ157" s="2">
        <f t="shared" ca="1" si="144"/>
        <v>-90.001370271223834</v>
      </c>
      <c r="AR157" s="16">
        <f t="shared" ca="1" si="145"/>
        <v>3.3004585384333041E-4</v>
      </c>
      <c r="AS157" s="2">
        <f t="shared" ca="1" si="146"/>
        <v>-24.193325162557944</v>
      </c>
      <c r="AT157" s="2">
        <f t="shared" ca="1" si="147"/>
        <v>98.241433358472591</v>
      </c>
      <c r="AU157" s="16">
        <f t="shared" ca="1" si="148"/>
        <v>579.83867177189052</v>
      </c>
      <c r="AV157" s="2">
        <f t="shared" ca="1" si="149"/>
        <v>30.000534884722999</v>
      </c>
      <c r="AW157" s="2">
        <f t="shared" ca="1" si="150"/>
        <v>-90.001370271223834</v>
      </c>
      <c r="AX157" s="16">
        <f t="shared" ca="1" si="151"/>
        <v>3.3004585384333041E-4</v>
      </c>
      <c r="AY157" s="2">
        <f t="shared" ca="1" si="152"/>
        <v>360.24999999999994</v>
      </c>
      <c r="AZ157" s="2">
        <f t="shared" ca="1" si="153"/>
        <v>360.24999999999994</v>
      </c>
      <c r="BA157" s="2">
        <f t="shared" ca="1" si="154"/>
        <v>360.24999999999994</v>
      </c>
      <c r="BB157" s="19" t="str">
        <f t="shared" ca="1" si="155"/>
        <v>ok</v>
      </c>
      <c r="BC157" s="2">
        <f t="shared" ca="1" si="156"/>
        <v>5.3488472299889622E-4</v>
      </c>
      <c r="BD157" s="2">
        <f t="shared" ca="1" si="157"/>
        <v>-1.3702712238341519E-3</v>
      </c>
      <c r="BE157" s="16">
        <f t="shared" ca="1" si="158"/>
        <v>3.3004585384333041E-4</v>
      </c>
      <c r="BF157" s="16">
        <f t="shared" ca="1" si="165"/>
        <v>1.4709673326643085E-3</v>
      </c>
      <c r="BG157" s="18">
        <f t="shared" ca="1" si="159"/>
        <v>1.5075394387559895E-3</v>
      </c>
      <c r="BH157" s="2">
        <f t="shared" ca="1" si="160"/>
        <v>8.5581555679823396E-2</v>
      </c>
      <c r="BI157" s="2">
        <f t="shared" ca="1" si="161"/>
        <v>-0.2192433958134643</v>
      </c>
      <c r="BJ157" s="16">
        <f t="shared" ca="1" si="162"/>
        <v>5.2807336614932865E-2</v>
      </c>
      <c r="BK157" s="18">
        <f t="shared" ca="1" si="166"/>
        <v>0.23535477322628937</v>
      </c>
      <c r="BL157" s="18">
        <f t="shared" ca="1" si="163"/>
        <v>0.24120631020095831</v>
      </c>
    </row>
    <row r="158" spans="3:64" x14ac:dyDescent="0.2">
      <c r="C158" s="14"/>
      <c r="D158">
        <f t="shared" ref="D158:D221" si="173">IF(((D157+E$50)^2+E157^2)&lt;J$7^2,D157+E$50,0)</f>
        <v>37.5</v>
      </c>
      <c r="E158">
        <f t="shared" ref="E158:E221" si="174">IF(D158=0,E157+E$50,E157)</f>
        <v>-90</v>
      </c>
      <c r="F158" s="15">
        <f t="shared" ca="1" si="164"/>
        <v>0.27175618516713629</v>
      </c>
      <c r="G158" s="2">
        <f t="shared" ca="1" si="164"/>
        <v>-0.26513587160960794</v>
      </c>
      <c r="H158" s="16">
        <f t="shared" ca="1" si="164"/>
        <v>0.23280274894131969</v>
      </c>
      <c r="I158" s="2">
        <f t="shared" si="167"/>
        <v>0</v>
      </c>
      <c r="J158" s="2">
        <f t="shared" si="168"/>
        <v>184.81899999999999</v>
      </c>
      <c r="K158" s="16">
        <f t="shared" ref="K158:K221" ca="1" si="175">SQRT($D$5^2-(($D158-$E$25)^2+($E158-$F$25)^2))+F158/$D$9</f>
        <v>229.88934437954205</v>
      </c>
      <c r="L158" s="2">
        <f t="shared" si="169"/>
        <v>160.05794910203616</v>
      </c>
      <c r="M158" s="2">
        <f t="shared" si="170"/>
        <v>-92.40949999999998</v>
      </c>
      <c r="N158" s="16">
        <f t="shared" ref="N158:N221" ca="1" si="176">SQRT($D$5^2-(($D158-$E$26)^2+($E158-$F$26)^2))+G158/$D$9</f>
        <v>338.75165420809094</v>
      </c>
      <c r="O158" s="2">
        <f t="shared" si="171"/>
        <v>-160.05794910203616</v>
      </c>
      <c r="P158" s="2">
        <f t="shared" si="172"/>
        <v>-92.40949999999998</v>
      </c>
      <c r="Q158" s="16">
        <f t="shared" ref="Q158:Q221" ca="1" si="177">SQRT($D$5^2-(($D158-$E$27)^2+($E158-$F$27)^2))+H158/$D$9</f>
        <v>301.24075118610256</v>
      </c>
      <c r="R158" s="2">
        <f t="shared" ref="R158:R221" si="178">L158-I158</f>
        <v>160.05794910203616</v>
      </c>
      <c r="S158" s="2">
        <f t="shared" ref="S158:S221" si="179">M158-J158</f>
        <v>-277.22849999999994</v>
      </c>
      <c r="T158" s="16">
        <f t="shared" ref="T158:T221" ca="1" si="180">N158-K158</f>
        <v>108.86230982854889</v>
      </c>
      <c r="U158" s="2">
        <f t="shared" ref="U158:U221" ca="1" si="181">R158/SQRT($R158^2+$S158^2+$T158^2)</f>
        <v>0.47337604883599044</v>
      </c>
      <c r="V158" s="2">
        <f t="shared" ref="V158:V221" ca="1" si="182">S158/SQRT($R158^2+$S158^2+$T158^2)</f>
        <v>-0.81991136767014139</v>
      </c>
      <c r="W158" s="16">
        <f t="shared" ref="W158:W221" ca="1" si="183">T158/SQRT($R158^2+$S158^2+$T158^2)</f>
        <v>0.32196345375477703</v>
      </c>
      <c r="X158" s="2">
        <f t="shared" ref="X158:X221" si="184">O158-I158</f>
        <v>-160.05794910203616</v>
      </c>
      <c r="Y158" s="2">
        <f t="shared" ref="Y158:Y221" si="185">P158-J158</f>
        <v>-277.22849999999994</v>
      </c>
      <c r="Z158" s="16">
        <f t="shared" ref="Z158:Z221" ca="1" si="186">Q158-K158</f>
        <v>71.351406806560504</v>
      </c>
      <c r="AA158" s="18">
        <f t="shared" ref="AA158:AA221" ca="1" si="187">U158*X158+V158*Y158+W158*Z158</f>
        <v>174.50774442713015</v>
      </c>
      <c r="AB158" s="2">
        <f t="shared" ref="AB158:AB221" ca="1" si="188">X158-$AA158*U158</f>
        <v>-242.66573565023185</v>
      </c>
      <c r="AC158" s="2">
        <f t="shared" ref="AC158:AC221" ca="1" si="189">Y158-$AA158*V158</f>
        <v>-134.14761659772017</v>
      </c>
      <c r="AD158" s="16">
        <f t="shared" ref="AD158:AD221" ca="1" si="190">Z158-$AA158*W158</f>
        <v>15.166290703845739</v>
      </c>
      <c r="AE158" s="2">
        <f t="shared" ref="AE158:AE221" ca="1" si="191">AB158/SQRT($AB158^2+$AC158^2+$AD158^2)</f>
        <v>-0.87386983112526695</v>
      </c>
      <c r="AF158" s="2">
        <f t="shared" ref="AF158:AF221" ca="1" si="192">AC158/SQRT($AB158^2+$AC158^2+$AD158^2)</f>
        <v>-0.48308243744421192</v>
      </c>
      <c r="AG158" s="16">
        <f t="shared" ref="AG158:AG221" ca="1" si="193">AD158/SQRT($AB158^2+$AC158^2+$AD158^2)</f>
        <v>5.4615720100134872E-2</v>
      </c>
      <c r="AH158" s="2">
        <f t="shared" ref="AH158:AH221" ca="1" si="194">V158*AG158-W158*AF158</f>
        <v>0.11075484024422327</v>
      </c>
      <c r="AI158" s="2">
        <f t="shared" ref="AI158:AI221" ca="1" si="195">W158*AE158-U158*AG158</f>
        <v>-0.30720792274652892</v>
      </c>
      <c r="AJ158" s="16">
        <f t="shared" ref="AJ158:AJ221" ca="1" si="196">U158*AF158-V158*AE158</f>
        <v>-0.94517546390299367</v>
      </c>
      <c r="AK158" s="18">
        <f t="shared" ref="AK158:AK221" ca="1" si="197">SQRT((L158-I158)^2+(M158-J158)^2+(N158-K158)^2)</f>
        <v>338.12008337897782</v>
      </c>
      <c r="AL158" s="18">
        <f t="shared" ref="AL158:AL221" ca="1" si="198">AE158*X158+AF158*Y158+AG158*Z158</f>
        <v>277.69094092395358</v>
      </c>
      <c r="AM158" s="18">
        <f t="shared" ref="AM158:AM221" ca="1" si="199">($I$25^2-$I$26^2+AK158^2)/(2*AK158)</f>
        <v>169.06004168948891</v>
      </c>
      <c r="AN158" s="18">
        <f t="shared" ref="AN158:AN221" ca="1" si="200">($I$25^2-$I$27^2-2*AA158*AM158+AA158^2+AL158^2)/(2*AL158)</f>
        <v>87.43648294525228</v>
      </c>
      <c r="AO158" s="18">
        <f t="shared" ref="AO158:AO221" ca="1" si="201">SQRT($I$25^2-AM158^2-AN158^2)</f>
        <v>305.86537276081594</v>
      </c>
      <c r="AP158" s="2">
        <f t="shared" ref="AP158:AP221" ca="1" si="202">I158+$AM158*U158+$AN158*AE158+$AO158*AH158</f>
        <v>37.496940461827158</v>
      </c>
      <c r="AQ158" s="2">
        <f t="shared" ref="AQ158:AQ221" ca="1" si="203">J158+$AM158*V158+$AN158*AF158+$AO158*AI158</f>
        <v>-89.998545108684738</v>
      </c>
      <c r="AR158" s="16">
        <f t="shared" ref="AR158:AR221" ca="1" si="204">K158+$AM158*W158+$AN158*AG158+$AO158*AJ158</f>
        <v>-5.3981817166004475E-4</v>
      </c>
      <c r="AS158" s="2">
        <f t="shared" ref="AS158:AS221" ca="1" si="205">I158+$AM158*U158+$AN158*AE158-$AO158*AH158</f>
        <v>-30.255200530900787</v>
      </c>
      <c r="AT158" s="2">
        <f t="shared" ref="AT158:AT221" ca="1" si="206">J158+$AM158*V158+$AN158*AF158-$AO158*AI158</f>
        <v>97.929986503201292</v>
      </c>
      <c r="AU158" s="16">
        <f t="shared" ref="AU158:AU221" ca="1" si="207">K158+$AM158*W158+$AN158*AG158-$AO158*AJ158</f>
        <v>578.19235136396094</v>
      </c>
      <c r="AV158" s="2">
        <f t="shared" ref="AV158:AV221" ca="1" si="208">IF(ABS($AR158)&lt;ABS($AU158),AP158,AS158)</f>
        <v>37.496940461827158</v>
      </c>
      <c r="AW158" s="2">
        <f t="shared" ref="AW158:AW221" ca="1" si="209">IF(ABS($AR158)&lt;ABS($AU158),AQ158,AT158)</f>
        <v>-89.998545108684738</v>
      </c>
      <c r="AX158" s="16">
        <f t="shared" ref="AX158:AX221" ca="1" si="210">IF(ABS($AR158)&lt;ABS($AU158),AR158,AU158)</f>
        <v>-5.3981817166004475E-4</v>
      </c>
      <c r="AY158" s="2">
        <f t="shared" ref="AY158:AY221" ca="1" si="211">SQRT((AV158-I158)^2+(AW158-J158)^2+(AX158-K158)^2)</f>
        <v>360.25</v>
      </c>
      <c r="AZ158" s="2">
        <f t="shared" ref="AZ158:AZ221" ca="1" si="212">SQRT((AV158-L158)^2+(AW158-M158)^2+(AX158-N158)^2)</f>
        <v>360.25</v>
      </c>
      <c r="BA158" s="2">
        <f t="shared" ref="BA158:BA221" ca="1" si="213">SQRT((AV158-O158)^2+(AW158-P158)^2+(AX158-Q158)^2)</f>
        <v>360.25</v>
      </c>
      <c r="BB158" s="19" t="str">
        <f t="shared" ref="BB158:BB221" ca="1" si="214">IF(AND(AY158=$I$25,AZ158=$I$26,BA158=$I$27),"ok","ERROR")</f>
        <v>ok</v>
      </c>
      <c r="BC158" s="2">
        <f t="shared" ref="BC158:BC221" ca="1" si="215">AV158-D158</f>
        <v>-3.0595381728417692E-3</v>
      </c>
      <c r="BD158" s="2">
        <f t="shared" ref="BD158:BD221" ca="1" si="216">AW158-E158</f>
        <v>1.45489131526233E-3</v>
      </c>
      <c r="BE158" s="16">
        <f t="shared" ref="BE158:BE221" ca="1" si="217">AX158</f>
        <v>-5.3981817166004475E-4</v>
      </c>
      <c r="BF158" s="16">
        <f t="shared" ca="1" si="165"/>
        <v>3.3878433509094996E-3</v>
      </c>
      <c r="BG158" s="18">
        <f t="shared" ref="BG158:BG221" ca="1" si="218">SQRT(BC158^2+BD158^2+BE158^2)</f>
        <v>3.4305810336962015E-3</v>
      </c>
      <c r="BH158" s="2">
        <f t="shared" ref="BH158:BH221" ca="1" si="219">BC158*$D$9</f>
        <v>-0.48952610765468307</v>
      </c>
      <c r="BI158" s="2">
        <f t="shared" ref="BI158:BI221" ca="1" si="220">BD158*$D$9</f>
        <v>0.23278261044197279</v>
      </c>
      <c r="BJ158" s="16">
        <f t="shared" ref="BJ158:BJ221" ca="1" si="221">BE158*$D$9</f>
        <v>-8.6370907465607161E-2</v>
      </c>
      <c r="BK158" s="18">
        <f t="shared" ca="1" si="166"/>
        <v>0.54205493614551992</v>
      </c>
      <c r="BL158" s="18">
        <f t="shared" ref="BL158:BL221" ca="1" si="222">BG158*$D$9</f>
        <v>0.54889296539139221</v>
      </c>
    </row>
    <row r="159" spans="3:64" x14ac:dyDescent="0.2">
      <c r="C159" s="14"/>
      <c r="D159">
        <f t="shared" si="173"/>
        <v>45</v>
      </c>
      <c r="E159">
        <f t="shared" si="174"/>
        <v>-90</v>
      </c>
      <c r="F159" s="15">
        <f t="shared" ref="F159:H222" ca="1" si="223">2*$E$51*RAND()-$E$51</f>
        <v>0.23232783768270349</v>
      </c>
      <c r="G159" s="2">
        <f t="shared" ca="1" si="223"/>
        <v>9.7002981211731232E-3</v>
      </c>
      <c r="H159" s="16">
        <f t="shared" ca="1" si="223"/>
        <v>0.45822082332140657</v>
      </c>
      <c r="I159" s="2">
        <f t="shared" si="167"/>
        <v>0</v>
      </c>
      <c r="J159" s="2">
        <f t="shared" si="168"/>
        <v>184.81899999999999</v>
      </c>
      <c r="K159" s="16">
        <f t="shared" ca="1" si="175"/>
        <v>228.53936955721878</v>
      </c>
      <c r="L159" s="2">
        <f t="shared" si="169"/>
        <v>160.05794910203616</v>
      </c>
      <c r="M159" s="2">
        <f t="shared" si="170"/>
        <v>-92.40949999999998</v>
      </c>
      <c r="N159" s="16">
        <f t="shared" ca="1" si="176"/>
        <v>341.37364653851995</v>
      </c>
      <c r="O159" s="2">
        <f t="shared" si="171"/>
        <v>-160.05794910203616</v>
      </c>
      <c r="P159" s="2">
        <f t="shared" si="172"/>
        <v>-92.40949999999998</v>
      </c>
      <c r="Q159" s="16">
        <f t="shared" ca="1" si="177"/>
        <v>296.18776275214555</v>
      </c>
      <c r="R159" s="2">
        <f t="shared" si="178"/>
        <v>160.05794910203616</v>
      </c>
      <c r="S159" s="2">
        <f t="shared" si="179"/>
        <v>-277.22849999999994</v>
      </c>
      <c r="T159" s="16">
        <f t="shared" ca="1" si="180"/>
        <v>112.83427698130117</v>
      </c>
      <c r="U159" s="2">
        <f t="shared" ca="1" si="181"/>
        <v>0.47156346123187259</v>
      </c>
      <c r="V159" s="2">
        <f t="shared" ca="1" si="182"/>
        <v>-0.81677187384663974</v>
      </c>
      <c r="W159" s="16">
        <f t="shared" ca="1" si="183"/>
        <v>0.33243286258140176</v>
      </c>
      <c r="X159" s="2">
        <f t="shared" si="184"/>
        <v>-160.05794910203616</v>
      </c>
      <c r="Y159" s="2">
        <f t="shared" si="185"/>
        <v>-277.22849999999994</v>
      </c>
      <c r="Z159" s="16">
        <f t="shared" ca="1" si="186"/>
        <v>67.648393194926769</v>
      </c>
      <c r="AA159" s="18">
        <f t="shared" ca="1" si="187"/>
        <v>173.44350995128377</v>
      </c>
      <c r="AB159" s="2">
        <f t="shared" ca="1" si="188"/>
        <v>-241.84757098286826</v>
      </c>
      <c r="AC159" s="2">
        <f t="shared" ca="1" si="189"/>
        <v>-135.56471937055159</v>
      </c>
      <c r="AD159" s="16">
        <f t="shared" ca="1" si="190"/>
        <v>9.9900706856556596</v>
      </c>
      <c r="AE159" s="2">
        <f t="shared" ca="1" si="191"/>
        <v>-0.87174020069295288</v>
      </c>
      <c r="AF159" s="2">
        <f t="shared" ca="1" si="192"/>
        <v>-0.48864338471830171</v>
      </c>
      <c r="AG159" s="16">
        <f t="shared" ca="1" si="193"/>
        <v>3.6009235854873027E-2</v>
      </c>
      <c r="AH159" s="2">
        <f t="shared" ca="1" si="194"/>
        <v>0.13302978811839999</v>
      </c>
      <c r="AI159" s="2">
        <f t="shared" ca="1" si="195"/>
        <v>-0.30677573023968274</v>
      </c>
      <c r="AJ159" s="16">
        <f t="shared" ca="1" si="196"/>
        <v>-0.94243924303324877</v>
      </c>
      <c r="AK159" s="18">
        <f t="shared" ca="1" si="197"/>
        <v>339.41974359912086</v>
      </c>
      <c r="AL159" s="18">
        <f t="shared" ca="1" si="198"/>
        <v>277.4307881988484</v>
      </c>
      <c r="AM159" s="18">
        <f t="shared" ca="1" si="199"/>
        <v>169.70987179956043</v>
      </c>
      <c r="AN159" s="18">
        <f t="shared" ca="1" si="200"/>
        <v>86.833083705413799</v>
      </c>
      <c r="AO159" s="18">
        <f t="shared" ca="1" si="201"/>
        <v>305.67734212398761</v>
      </c>
      <c r="AP159" s="2">
        <f t="shared" ca="1" si="202"/>
        <v>44.997276790222422</v>
      </c>
      <c r="AQ159" s="2">
        <f t="shared" ca="1" si="203"/>
        <v>-90.000051775152627</v>
      </c>
      <c r="AR159" s="16">
        <f t="shared" ca="1" si="204"/>
        <v>9.781152772347923E-4</v>
      </c>
      <c r="AS159" s="2">
        <f t="shared" ca="1" si="205"/>
        <v>-36.331107320477052</v>
      </c>
      <c r="AT159" s="2">
        <f t="shared" ca="1" si="206"/>
        <v>97.54872792047064</v>
      </c>
      <c r="AU159" s="16">
        <f t="shared" ca="1" si="207"/>
        <v>576.16562396276981</v>
      </c>
      <c r="AV159" s="2">
        <f t="shared" ca="1" si="208"/>
        <v>44.997276790222422</v>
      </c>
      <c r="AW159" s="2">
        <f t="shared" ca="1" si="209"/>
        <v>-90.000051775152627</v>
      </c>
      <c r="AX159" s="16">
        <f t="shared" ca="1" si="210"/>
        <v>9.781152772347923E-4</v>
      </c>
      <c r="AY159" s="2">
        <f t="shared" ca="1" si="211"/>
        <v>360.25</v>
      </c>
      <c r="AZ159" s="2">
        <f t="shared" ca="1" si="212"/>
        <v>360.25</v>
      </c>
      <c r="BA159" s="2">
        <f t="shared" ca="1" si="213"/>
        <v>360.25000000000006</v>
      </c>
      <c r="BB159" s="19" t="str">
        <f t="shared" ca="1" si="214"/>
        <v>ok</v>
      </c>
      <c r="BC159" s="2">
        <f t="shared" ca="1" si="215"/>
        <v>-2.7232097775780062E-3</v>
      </c>
      <c r="BD159" s="2">
        <f t="shared" ca="1" si="216"/>
        <v>-5.1775152627442367E-5</v>
      </c>
      <c r="BE159" s="16">
        <f t="shared" ca="1" si="217"/>
        <v>9.781152772347923E-4</v>
      </c>
      <c r="BF159" s="16">
        <f t="shared" ca="1" si="165"/>
        <v>2.723701921856731E-3</v>
      </c>
      <c r="BG159" s="18">
        <f t="shared" ca="1" si="218"/>
        <v>2.8940044323888213E-3</v>
      </c>
      <c r="BH159" s="2">
        <f t="shared" ca="1" si="219"/>
        <v>-0.43571356441248099</v>
      </c>
      <c r="BI159" s="2">
        <f t="shared" ca="1" si="220"/>
        <v>-8.2840244203907787E-3</v>
      </c>
      <c r="BJ159" s="16">
        <f t="shared" ca="1" si="221"/>
        <v>0.15649844435756677</v>
      </c>
      <c r="BK159" s="18">
        <f t="shared" ca="1" si="166"/>
        <v>0.43579230749707698</v>
      </c>
      <c r="BL159" s="18">
        <f t="shared" ca="1" si="222"/>
        <v>0.46304070918221141</v>
      </c>
    </row>
    <row r="160" spans="3:64" x14ac:dyDescent="0.2">
      <c r="C160" s="14"/>
      <c r="D160">
        <f t="shared" si="173"/>
        <v>52.5</v>
      </c>
      <c r="E160">
        <f t="shared" si="174"/>
        <v>-90</v>
      </c>
      <c r="F160" s="15">
        <f t="shared" ca="1" si="223"/>
        <v>-9.3963215214760698E-2</v>
      </c>
      <c r="G160" s="2">
        <f t="shared" ca="1" si="223"/>
        <v>-0.10293053806727581</v>
      </c>
      <c r="H160" s="16">
        <f t="shared" ca="1" si="223"/>
        <v>2.7646617557299358E-2</v>
      </c>
      <c r="I160" s="2">
        <f t="shared" si="167"/>
        <v>0</v>
      </c>
      <c r="J160" s="2">
        <f t="shared" si="168"/>
        <v>184.81899999999999</v>
      </c>
      <c r="K160" s="16">
        <f t="shared" ca="1" si="175"/>
        <v>226.9318470335981</v>
      </c>
      <c r="L160" s="2">
        <f t="shared" si="169"/>
        <v>160.05794910203616</v>
      </c>
      <c r="M160" s="2">
        <f t="shared" si="170"/>
        <v>-92.40949999999998</v>
      </c>
      <c r="N160" s="16">
        <f t="shared" ca="1" si="176"/>
        <v>343.80968869106471</v>
      </c>
      <c r="O160" s="2">
        <f t="shared" si="171"/>
        <v>-160.05794910203616</v>
      </c>
      <c r="P160" s="2">
        <f t="shared" si="172"/>
        <v>-92.40949999999998</v>
      </c>
      <c r="Q160" s="16">
        <f t="shared" ca="1" si="177"/>
        <v>290.8495755469545</v>
      </c>
      <c r="R160" s="2">
        <f t="shared" si="178"/>
        <v>160.05794910203616</v>
      </c>
      <c r="S160" s="2">
        <f t="shared" si="179"/>
        <v>-277.22849999999994</v>
      </c>
      <c r="T160" s="16">
        <f t="shared" ca="1" si="180"/>
        <v>116.8778416574666</v>
      </c>
      <c r="U160" s="2">
        <f t="shared" ca="1" si="181"/>
        <v>0.46967387048133502</v>
      </c>
      <c r="V160" s="2">
        <f t="shared" ca="1" si="182"/>
        <v>-0.81349900666119646</v>
      </c>
      <c r="W160" s="16">
        <f t="shared" ca="1" si="183"/>
        <v>0.34296621050524639</v>
      </c>
      <c r="X160" s="2">
        <f t="shared" si="184"/>
        <v>-160.05794910203616</v>
      </c>
      <c r="Y160" s="2">
        <f t="shared" si="185"/>
        <v>-277.22849999999994</v>
      </c>
      <c r="Z160" s="16">
        <f t="shared" ca="1" si="186"/>
        <v>63.917728513356394</v>
      </c>
      <c r="AA160" s="18">
        <f t="shared" ca="1" si="187"/>
        <v>172.27169404444459</v>
      </c>
      <c r="AB160" s="2">
        <f t="shared" ca="1" si="188"/>
        <v>-240.9694624182668</v>
      </c>
      <c r="AC160" s="2">
        <f t="shared" ca="1" si="189"/>
        <v>-137.08564801900272</v>
      </c>
      <c r="AD160" s="16">
        <f t="shared" ca="1" si="190"/>
        <v>4.8343584296140136</v>
      </c>
      <c r="AE160" s="2">
        <f t="shared" ca="1" si="191"/>
        <v>-0.86905910059760483</v>
      </c>
      <c r="AF160" s="2">
        <f t="shared" ca="1" si="192"/>
        <v>-0.49440094515147659</v>
      </c>
      <c r="AG160" s="16">
        <f t="shared" ca="1" si="193"/>
        <v>1.7435168533987314E-2</v>
      </c>
      <c r="AH160" s="2">
        <f t="shared" ca="1" si="194"/>
        <v>0.15537932634544485</v>
      </c>
      <c r="AI160" s="2">
        <f t="shared" ca="1" si="195"/>
        <v>-0.30624674952491049</v>
      </c>
      <c r="AJ160" s="16">
        <f t="shared" ca="1" si="196"/>
        <v>-0.93918592054494854</v>
      </c>
      <c r="AK160" s="18">
        <f t="shared" ca="1" si="197"/>
        <v>340.78529626952479</v>
      </c>
      <c r="AL160" s="18">
        <f t="shared" ca="1" si="198"/>
        <v>277.27626608197886</v>
      </c>
      <c r="AM160" s="18">
        <f t="shared" ca="1" si="199"/>
        <v>170.3926481347624</v>
      </c>
      <c r="AN160" s="18">
        <f t="shared" ca="1" si="200"/>
        <v>86.289397725390373</v>
      </c>
      <c r="AO160" s="18">
        <f t="shared" ca="1" si="201"/>
        <v>305.45138369601869</v>
      </c>
      <c r="AP160" s="2">
        <f t="shared" ca="1" si="202"/>
        <v>52.499218402652687</v>
      </c>
      <c r="AQ160" s="2">
        <f t="shared" ca="1" si="203"/>
        <v>-90.00030318677662</v>
      </c>
      <c r="AR160" s="16">
        <f t="shared" ca="1" si="204"/>
        <v>-4.0092390378276832E-4</v>
      </c>
      <c r="AS160" s="2">
        <f t="shared" ca="1" si="205"/>
        <v>-42.42244205729007</v>
      </c>
      <c r="AT160" s="2">
        <f t="shared" ca="1" si="206"/>
        <v>97.086683602807312</v>
      </c>
      <c r="AU160" s="16">
        <f t="shared" ca="1" si="207"/>
        <v>573.75087703264353</v>
      </c>
      <c r="AV160" s="2">
        <f t="shared" ca="1" si="208"/>
        <v>52.499218402652687</v>
      </c>
      <c r="AW160" s="2">
        <f t="shared" ca="1" si="209"/>
        <v>-90.00030318677662</v>
      </c>
      <c r="AX160" s="16">
        <f t="shared" ca="1" si="210"/>
        <v>-4.0092390378276832E-4</v>
      </c>
      <c r="AY160" s="2">
        <f t="shared" ca="1" si="211"/>
        <v>360.25</v>
      </c>
      <c r="AZ160" s="2">
        <f t="shared" ca="1" si="212"/>
        <v>360.25</v>
      </c>
      <c r="BA160" s="2">
        <f t="shared" ca="1" si="213"/>
        <v>360.25</v>
      </c>
      <c r="BB160" s="19" t="str">
        <f t="shared" ca="1" si="214"/>
        <v>ok</v>
      </c>
      <c r="BC160" s="2">
        <f t="shared" ca="1" si="215"/>
        <v>-7.815973473128679E-4</v>
      </c>
      <c r="BD160" s="2">
        <f t="shared" ca="1" si="216"/>
        <v>-3.0318677661966831E-4</v>
      </c>
      <c r="BE160" s="16">
        <f t="shared" ca="1" si="217"/>
        <v>-4.0092390378276832E-4</v>
      </c>
      <c r="BF160" s="16">
        <f t="shared" ca="1" si="165"/>
        <v>8.383415979441414E-4</v>
      </c>
      <c r="BG160" s="18">
        <f t="shared" ca="1" si="218"/>
        <v>9.2927746742722155E-4</v>
      </c>
      <c r="BH160" s="2">
        <f t="shared" ca="1" si="219"/>
        <v>-0.12505557557005886</v>
      </c>
      <c r="BI160" s="2">
        <f t="shared" ca="1" si="220"/>
        <v>-4.8509884259146929E-2</v>
      </c>
      <c r="BJ160" s="16">
        <f t="shared" ca="1" si="221"/>
        <v>-6.4147824605242931E-2</v>
      </c>
      <c r="BK160" s="18">
        <f t="shared" ca="1" si="166"/>
        <v>0.13413465567106261</v>
      </c>
      <c r="BL160" s="18">
        <f t="shared" ca="1" si="222"/>
        <v>0.14868439478835543</v>
      </c>
    </row>
    <row r="161" spans="3:64" x14ac:dyDescent="0.2">
      <c r="C161" s="14"/>
      <c r="D161">
        <f t="shared" si="173"/>
        <v>60</v>
      </c>
      <c r="E161">
        <f t="shared" si="174"/>
        <v>-90</v>
      </c>
      <c r="F161" s="15">
        <f t="shared" ca="1" si="223"/>
        <v>0.31886843591566161</v>
      </c>
      <c r="G161" s="2">
        <f t="shared" ca="1" si="223"/>
        <v>0.3034734382858566</v>
      </c>
      <c r="H161" s="16">
        <f t="shared" ca="1" si="223"/>
        <v>-0.42046166983513988</v>
      </c>
      <c r="I161" s="2">
        <f t="shared" si="167"/>
        <v>0</v>
      </c>
      <c r="J161" s="2">
        <f t="shared" si="168"/>
        <v>184.81899999999999</v>
      </c>
      <c r="K161" s="16">
        <f t="shared" ca="1" si="175"/>
        <v>225.06771608209559</v>
      </c>
      <c r="L161" s="2">
        <f t="shared" si="169"/>
        <v>160.05794910203616</v>
      </c>
      <c r="M161" s="2">
        <f t="shared" si="170"/>
        <v>-92.40949999999998</v>
      </c>
      <c r="N161" s="16">
        <f t="shared" ca="1" si="176"/>
        <v>346.06932313228668</v>
      </c>
      <c r="O161" s="2">
        <f t="shared" si="171"/>
        <v>-160.05794910203616</v>
      </c>
      <c r="P161" s="2">
        <f t="shared" si="172"/>
        <v>-92.40949999999998</v>
      </c>
      <c r="Q161" s="16">
        <f t="shared" ca="1" si="177"/>
        <v>285.2144049978674</v>
      </c>
      <c r="R161" s="2">
        <f t="shared" si="178"/>
        <v>160.05794910203616</v>
      </c>
      <c r="S161" s="2">
        <f t="shared" si="179"/>
        <v>-277.22849999999994</v>
      </c>
      <c r="T161" s="16">
        <f t="shared" ca="1" si="180"/>
        <v>121.0016070501911</v>
      </c>
      <c r="U161" s="2">
        <f t="shared" ca="1" si="181"/>
        <v>0.46770274217203045</v>
      </c>
      <c r="V161" s="2">
        <f t="shared" ca="1" si="182"/>
        <v>-0.81008491228124357</v>
      </c>
      <c r="W161" s="16">
        <f t="shared" ca="1" si="183"/>
        <v>0.35357683727734912</v>
      </c>
      <c r="X161" s="2">
        <f t="shared" si="184"/>
        <v>-160.05794910203616</v>
      </c>
      <c r="Y161" s="2">
        <f t="shared" si="185"/>
        <v>-277.22849999999994</v>
      </c>
      <c r="Z161" s="16">
        <f t="shared" ca="1" si="186"/>
        <v>60.146688915771819</v>
      </c>
      <c r="AA161" s="18">
        <f t="shared" ca="1" si="187"/>
        <v>170.9855594424503</v>
      </c>
      <c r="AB161" s="2">
        <f t="shared" ca="1" si="188"/>
        <v>-240.0283641250889</v>
      </c>
      <c r="AC161" s="2">
        <f t="shared" ca="1" si="189"/>
        <v>-138.71567807770325</v>
      </c>
      <c r="AD161" s="16">
        <f t="shared" ca="1" si="190"/>
        <v>-0.30984441198793178</v>
      </c>
      <c r="AE161" s="2">
        <f t="shared" ca="1" si="191"/>
        <v>-0.86581355376869817</v>
      </c>
      <c r="AF161" s="2">
        <f t="shared" ca="1" si="192"/>
        <v>-0.50036550737520658</v>
      </c>
      <c r="AG161" s="16">
        <f t="shared" ca="1" si="193"/>
        <v>-1.1176491263292464E-3</v>
      </c>
      <c r="AH161" s="2">
        <f t="shared" ca="1" si="194"/>
        <v>0.17782304427486528</v>
      </c>
      <c r="AI161" s="2">
        <f t="shared" ca="1" si="195"/>
        <v>-0.30560889045222794</v>
      </c>
      <c r="AJ161" s="16">
        <f t="shared" ca="1" si="196"/>
        <v>-0.93540481664431108</v>
      </c>
      <c r="AK161" s="18">
        <f t="shared" ca="1" si="197"/>
        <v>342.22153233209747</v>
      </c>
      <c r="AL161" s="18">
        <f t="shared" ca="1" si="198"/>
        <v>277.22869788801245</v>
      </c>
      <c r="AM161" s="18">
        <f t="shared" ca="1" si="199"/>
        <v>171.11076616604873</v>
      </c>
      <c r="AN161" s="18">
        <f t="shared" ca="1" si="200"/>
        <v>85.807985742322316</v>
      </c>
      <c r="AO161" s="18">
        <f t="shared" ca="1" si="201"/>
        <v>305.18544818669386</v>
      </c>
      <c r="AP161" s="2">
        <f t="shared" ca="1" si="202"/>
        <v>60.004262938671282</v>
      </c>
      <c r="AQ161" s="2">
        <f t="shared" ca="1" si="203"/>
        <v>-89.99799252530299</v>
      </c>
      <c r="AR161" s="16">
        <f t="shared" ca="1" si="204"/>
        <v>6.7818330791169501E-4</v>
      </c>
      <c r="AS161" s="2">
        <f t="shared" ca="1" si="205"/>
        <v>-48.533747991222846</v>
      </c>
      <c r="AT161" s="2">
        <f t="shared" ca="1" si="206"/>
        <v>96.536779879699836</v>
      </c>
      <c r="AU161" s="16">
        <f t="shared" ca="1" si="207"/>
        <v>570.94455459048049</v>
      </c>
      <c r="AV161" s="2">
        <f t="shared" ca="1" si="208"/>
        <v>60.004262938671282</v>
      </c>
      <c r="AW161" s="2">
        <f t="shared" ca="1" si="209"/>
        <v>-89.99799252530299</v>
      </c>
      <c r="AX161" s="16">
        <f t="shared" ca="1" si="210"/>
        <v>6.7818330791169501E-4</v>
      </c>
      <c r="AY161" s="2">
        <f t="shared" ca="1" si="211"/>
        <v>360.24999999999994</v>
      </c>
      <c r="AZ161" s="2">
        <f t="shared" ca="1" si="212"/>
        <v>360.24999999999994</v>
      </c>
      <c r="BA161" s="2">
        <f t="shared" ca="1" si="213"/>
        <v>360.24999999999994</v>
      </c>
      <c r="BB161" s="19" t="str">
        <f t="shared" ca="1" si="214"/>
        <v>ok</v>
      </c>
      <c r="BC161" s="2">
        <f t="shared" ca="1" si="215"/>
        <v>4.2629386712818018E-3</v>
      </c>
      <c r="BD161" s="2">
        <f t="shared" ca="1" si="216"/>
        <v>2.0074746970095703E-3</v>
      </c>
      <c r="BE161" s="16">
        <f t="shared" ca="1" si="217"/>
        <v>6.7818330791169501E-4</v>
      </c>
      <c r="BF161" s="16">
        <f t="shared" ca="1" si="165"/>
        <v>4.7119635794691285E-3</v>
      </c>
      <c r="BG161" s="18">
        <f t="shared" ca="1" si="218"/>
        <v>4.7605181832835767E-3</v>
      </c>
      <c r="BH161" s="2">
        <f t="shared" ca="1" si="219"/>
        <v>0.68207018740508829</v>
      </c>
      <c r="BI161" s="2">
        <f t="shared" ca="1" si="220"/>
        <v>0.32119595152153124</v>
      </c>
      <c r="BJ161" s="16">
        <f t="shared" ca="1" si="221"/>
        <v>0.1085093292658712</v>
      </c>
      <c r="BK161" s="18">
        <f t="shared" ca="1" si="166"/>
        <v>0.75391417271506056</v>
      </c>
      <c r="BL161" s="18">
        <f t="shared" ca="1" si="222"/>
        <v>0.7616829093253723</v>
      </c>
    </row>
    <row r="162" spans="3:64" x14ac:dyDescent="0.2">
      <c r="C162" s="14"/>
      <c r="D162">
        <f t="shared" si="173"/>
        <v>67.5</v>
      </c>
      <c r="E162">
        <f t="shared" si="174"/>
        <v>-90</v>
      </c>
      <c r="F162" s="15">
        <f t="shared" ca="1" si="223"/>
        <v>-0.45435858276070673</v>
      </c>
      <c r="G162" s="2">
        <f t="shared" ca="1" si="223"/>
        <v>-0.46472226518940607</v>
      </c>
      <c r="H162" s="16">
        <f t="shared" ca="1" si="223"/>
        <v>-0.34090718241190965</v>
      </c>
      <c r="I162" s="2">
        <f t="shared" si="167"/>
        <v>0</v>
      </c>
      <c r="J162" s="2">
        <f t="shared" si="168"/>
        <v>184.81899999999999</v>
      </c>
      <c r="K162" s="16">
        <f t="shared" ca="1" si="175"/>
        <v>222.92838225120232</v>
      </c>
      <c r="L162" s="2">
        <f t="shared" si="169"/>
        <v>160.05794910203616</v>
      </c>
      <c r="M162" s="2">
        <f t="shared" si="170"/>
        <v>-92.40949999999998</v>
      </c>
      <c r="N162" s="16">
        <f t="shared" ca="1" si="176"/>
        <v>348.14545878484603</v>
      </c>
      <c r="O162" s="2">
        <f t="shared" si="171"/>
        <v>-160.05794910203616</v>
      </c>
      <c r="P162" s="2">
        <f t="shared" si="172"/>
        <v>-92.40949999999998</v>
      </c>
      <c r="Q162" s="16">
        <f t="shared" ca="1" si="177"/>
        <v>279.26769693457049</v>
      </c>
      <c r="R162" s="2">
        <f t="shared" si="178"/>
        <v>160.05794910203616</v>
      </c>
      <c r="S162" s="2">
        <f t="shared" si="179"/>
        <v>-277.22849999999994</v>
      </c>
      <c r="T162" s="16">
        <f t="shared" ca="1" si="180"/>
        <v>125.21707653364371</v>
      </c>
      <c r="U162" s="2">
        <f t="shared" ca="1" si="181"/>
        <v>0.46564392777233793</v>
      </c>
      <c r="V162" s="2">
        <f t="shared" ca="1" si="182"/>
        <v>-0.80651894113762168</v>
      </c>
      <c r="W162" s="16">
        <f t="shared" ca="1" si="183"/>
        <v>0.36428413376785895</v>
      </c>
      <c r="X162" s="2">
        <f t="shared" si="184"/>
        <v>-160.05794910203616</v>
      </c>
      <c r="Y162" s="2">
        <f t="shared" si="185"/>
        <v>-277.22849999999994</v>
      </c>
      <c r="Z162" s="16">
        <f t="shared" ca="1" si="186"/>
        <v>56.339314683368173</v>
      </c>
      <c r="AA162" s="18">
        <f t="shared" ca="1" si="187"/>
        <v>169.58354262861963</v>
      </c>
      <c r="AB162" s="2">
        <f t="shared" ca="1" si="188"/>
        <v>-239.02349597717432</v>
      </c>
      <c r="AC162" s="2">
        <f t="shared" ca="1" si="189"/>
        <v>-140.45616076479891</v>
      </c>
      <c r="AD162" s="16">
        <f t="shared" ca="1" si="190"/>
        <v>-5.437279244383312</v>
      </c>
      <c r="AE162" s="2">
        <f t="shared" ca="1" si="191"/>
        <v>-0.86199834059941527</v>
      </c>
      <c r="AF162" s="2">
        <f t="shared" ca="1" si="192"/>
        <v>-0.50653169894972705</v>
      </c>
      <c r="AG162" s="16">
        <f t="shared" ca="1" si="193"/>
        <v>-1.960864000784943E-2</v>
      </c>
      <c r="AH162" s="2">
        <f t="shared" ca="1" si="194"/>
        <v>0.20033620075414274</v>
      </c>
      <c r="AI162" s="2">
        <f t="shared" ca="1" si="195"/>
        <v>-0.30488167466306104</v>
      </c>
      <c r="AJ162" s="16">
        <f t="shared" ca="1" si="196"/>
        <v>-0.93108139876277363</v>
      </c>
      <c r="AK162" s="18">
        <f t="shared" ca="1" si="197"/>
        <v>343.73464262223024</v>
      </c>
      <c r="AL162" s="18">
        <f t="shared" ca="1" si="198"/>
        <v>277.28997228807009</v>
      </c>
      <c r="AM162" s="18">
        <f t="shared" ca="1" si="199"/>
        <v>171.86732131111512</v>
      </c>
      <c r="AN162" s="18">
        <f t="shared" ca="1" si="200"/>
        <v>85.391779318895786</v>
      </c>
      <c r="AO162" s="18">
        <f t="shared" ca="1" si="201"/>
        <v>304.87691022787362</v>
      </c>
      <c r="AP162" s="2">
        <f t="shared" ca="1" si="202"/>
        <v>67.499284370012489</v>
      </c>
      <c r="AQ162" s="2">
        <f t="shared" ca="1" si="203"/>
        <v>-90.000276011114266</v>
      </c>
      <c r="AR162" s="16">
        <f t="shared" ca="1" si="204"/>
        <v>-2.7161677109006632E-3</v>
      </c>
      <c r="AS162" s="2">
        <f t="shared" ca="1" si="205"/>
        <v>-54.656479415415603</v>
      </c>
      <c r="AT162" s="2">
        <f t="shared" ca="1" si="206"/>
        <v>95.902489901633402</v>
      </c>
      <c r="AU162" s="16">
        <f t="shared" ca="1" si="207"/>
        <v>567.72772388317139</v>
      </c>
      <c r="AV162" s="2">
        <f t="shared" ca="1" si="208"/>
        <v>67.499284370012489</v>
      </c>
      <c r="AW162" s="2">
        <f t="shared" ca="1" si="209"/>
        <v>-90.000276011114266</v>
      </c>
      <c r="AX162" s="16">
        <f t="shared" ca="1" si="210"/>
        <v>-2.7161677109006632E-3</v>
      </c>
      <c r="AY162" s="2">
        <f t="shared" ca="1" si="211"/>
        <v>360.25</v>
      </c>
      <c r="AZ162" s="2">
        <f t="shared" ca="1" si="212"/>
        <v>360.24999999999994</v>
      </c>
      <c r="BA162" s="2">
        <f t="shared" ca="1" si="213"/>
        <v>360.25</v>
      </c>
      <c r="BB162" s="19" t="str">
        <f t="shared" ca="1" si="214"/>
        <v>ok</v>
      </c>
      <c r="BC162" s="2">
        <f t="shared" ca="1" si="215"/>
        <v>-7.1562998751062423E-4</v>
      </c>
      <c r="BD162" s="2">
        <f t="shared" ca="1" si="216"/>
        <v>-2.7601111426633906E-4</v>
      </c>
      <c r="BE162" s="16">
        <f t="shared" ca="1" si="217"/>
        <v>-2.7161677109006632E-3</v>
      </c>
      <c r="BF162" s="16">
        <f t="shared" ca="1" si="165"/>
        <v>7.6701265584278489E-4</v>
      </c>
      <c r="BG162" s="18">
        <f t="shared" ca="1" si="218"/>
        <v>2.8223882525199029E-3</v>
      </c>
      <c r="BH162" s="2">
        <f t="shared" ca="1" si="219"/>
        <v>-0.11450079800169988</v>
      </c>
      <c r="BI162" s="2">
        <f t="shared" ca="1" si="220"/>
        <v>-4.416177828261425E-2</v>
      </c>
      <c r="BJ162" s="16">
        <f t="shared" ca="1" si="221"/>
        <v>-0.43458683374410612</v>
      </c>
      <c r="BK162" s="18">
        <f t="shared" ca="1" si="166"/>
        <v>0.12272202493484557</v>
      </c>
      <c r="BL162" s="18">
        <f t="shared" ca="1" si="222"/>
        <v>0.45158212040318446</v>
      </c>
    </row>
    <row r="163" spans="3:64" x14ac:dyDescent="0.2">
      <c r="C163" s="14"/>
      <c r="D163">
        <f t="shared" si="173"/>
        <v>75</v>
      </c>
      <c r="E163">
        <f t="shared" si="174"/>
        <v>-90</v>
      </c>
      <c r="F163" s="15">
        <f t="shared" ca="1" si="223"/>
        <v>-0.20756645628224291</v>
      </c>
      <c r="G163" s="2">
        <f t="shared" ca="1" si="223"/>
        <v>-0.31821283898271957</v>
      </c>
      <c r="H163" s="16">
        <f t="shared" ca="1" si="223"/>
        <v>-0.3200334362404279</v>
      </c>
      <c r="I163" s="2">
        <f t="shared" si="167"/>
        <v>0</v>
      </c>
      <c r="J163" s="2">
        <f t="shared" si="168"/>
        <v>184.81899999999999</v>
      </c>
      <c r="K163" s="16">
        <f t="shared" ca="1" si="175"/>
        <v>220.51985756559401</v>
      </c>
      <c r="L163" s="2">
        <f t="shared" si="169"/>
        <v>160.05794910203616</v>
      </c>
      <c r="M163" s="2">
        <f t="shared" si="170"/>
        <v>-92.40949999999998</v>
      </c>
      <c r="N163" s="16">
        <f t="shared" ca="1" si="176"/>
        <v>350.05429536460611</v>
      </c>
      <c r="O163" s="2">
        <f t="shared" si="171"/>
        <v>-160.05794910203616</v>
      </c>
      <c r="P163" s="2">
        <f t="shared" si="172"/>
        <v>-92.40949999999998</v>
      </c>
      <c r="Q163" s="16">
        <f t="shared" ca="1" si="177"/>
        <v>272.98521079859904</v>
      </c>
      <c r="R163" s="2">
        <f t="shared" si="178"/>
        <v>160.05794910203616</v>
      </c>
      <c r="S163" s="2">
        <f t="shared" si="179"/>
        <v>-277.22849999999994</v>
      </c>
      <c r="T163" s="16">
        <f t="shared" ca="1" si="180"/>
        <v>129.5344377990121</v>
      </c>
      <c r="U163" s="2">
        <f t="shared" ca="1" si="181"/>
        <v>0.46349167472621167</v>
      </c>
      <c r="V163" s="2">
        <f t="shared" ca="1" si="182"/>
        <v>-0.80279112951098608</v>
      </c>
      <c r="W163" s="16">
        <f t="shared" ca="1" si="183"/>
        <v>0.3751024791146636</v>
      </c>
      <c r="X163" s="2">
        <f t="shared" si="184"/>
        <v>-160.05794910203616</v>
      </c>
      <c r="Y163" s="2">
        <f t="shared" si="185"/>
        <v>-277.22849999999994</v>
      </c>
      <c r="Z163" s="16">
        <f t="shared" ca="1" si="186"/>
        <v>52.465353233005033</v>
      </c>
      <c r="AA163" s="18">
        <f t="shared" ca="1" si="187"/>
        <v>168.05093783041761</v>
      </c>
      <c r="AB163" s="2">
        <f t="shared" ca="1" si="188"/>
        <v>-237.94815971636689</v>
      </c>
      <c r="AC163" s="2">
        <f t="shared" ca="1" si="189"/>
        <v>-142.31869780373847</v>
      </c>
      <c r="AD163" s="16">
        <f t="shared" ca="1" si="190"/>
        <v>-10.57097016472882</v>
      </c>
      <c r="AE163" s="2">
        <f t="shared" ca="1" si="191"/>
        <v>-0.85758537154446945</v>
      </c>
      <c r="AF163" s="2">
        <f t="shared" ca="1" si="192"/>
        <v>-0.51292867101484496</v>
      </c>
      <c r="AG163" s="16">
        <f t="shared" ca="1" si="193"/>
        <v>-3.8098674043583747E-2</v>
      </c>
      <c r="AH163" s="2">
        <f t="shared" ca="1" si="194"/>
        <v>0.22298609367497751</v>
      </c>
      <c r="AI163" s="2">
        <f t="shared" ca="1" si="195"/>
        <v>-0.30402398068149172</v>
      </c>
      <c r="AJ163" s="16">
        <f t="shared" ca="1" si="196"/>
        <v>-0.9262000978180438</v>
      </c>
      <c r="AK163" s="18">
        <f t="shared" ca="1" si="197"/>
        <v>345.33079627931551</v>
      </c>
      <c r="AL163" s="18">
        <f t="shared" ca="1" si="198"/>
        <v>277.46294143034862</v>
      </c>
      <c r="AM163" s="18">
        <f t="shared" ca="1" si="199"/>
        <v>172.66539813965775</v>
      </c>
      <c r="AN163" s="18">
        <f t="shared" ca="1" si="200"/>
        <v>85.04493816924213</v>
      </c>
      <c r="AO163" s="18">
        <f t="shared" ca="1" si="201"/>
        <v>304.52271060967399</v>
      </c>
      <c r="AP163" s="2">
        <f t="shared" ca="1" si="202"/>
        <v>75.000009327338972</v>
      </c>
      <c r="AQ163" s="2">
        <f t="shared" ca="1" si="203"/>
        <v>-89.999443799160019</v>
      </c>
      <c r="AR163" s="16">
        <f t="shared" ca="1" si="204"/>
        <v>-1.9872677625016877E-3</v>
      </c>
      <c r="AS163" s="2">
        <f t="shared" ca="1" si="205"/>
        <v>-60.808650020994691</v>
      </c>
      <c r="AT163" s="2">
        <f t="shared" ca="1" si="206"/>
        <v>95.16496957578201</v>
      </c>
      <c r="AU163" s="16">
        <f t="shared" ca="1" si="207"/>
        <v>564.09594144122934</v>
      </c>
      <c r="AV163" s="2">
        <f t="shared" ca="1" si="208"/>
        <v>75.000009327338972</v>
      </c>
      <c r="AW163" s="2">
        <f t="shared" ca="1" si="209"/>
        <v>-89.999443799160019</v>
      </c>
      <c r="AX163" s="16">
        <f t="shared" ca="1" si="210"/>
        <v>-1.9872677625016877E-3</v>
      </c>
      <c r="AY163" s="2">
        <f t="shared" ca="1" si="211"/>
        <v>360.25</v>
      </c>
      <c r="AZ163" s="2">
        <f t="shared" ca="1" si="212"/>
        <v>360.24999999999994</v>
      </c>
      <c r="BA163" s="2">
        <f t="shared" ca="1" si="213"/>
        <v>360.24999999999994</v>
      </c>
      <c r="BB163" s="19" t="str">
        <f t="shared" ca="1" si="214"/>
        <v>ok</v>
      </c>
      <c r="BC163" s="2">
        <f t="shared" ca="1" si="215"/>
        <v>9.3273389722980937E-6</v>
      </c>
      <c r="BD163" s="2">
        <f t="shared" ca="1" si="216"/>
        <v>5.5620083998064729E-4</v>
      </c>
      <c r="BE163" s="16">
        <f t="shared" ca="1" si="217"/>
        <v>-1.9872677625016877E-3</v>
      </c>
      <c r="BF163" s="16">
        <f t="shared" ca="1" si="165"/>
        <v>5.5627904296987659E-4</v>
      </c>
      <c r="BG163" s="18">
        <f t="shared" ca="1" si="218"/>
        <v>2.0636568352141171E-3</v>
      </c>
      <c r="BH163" s="2">
        <f t="shared" ca="1" si="219"/>
        <v>1.492374235567695E-3</v>
      </c>
      <c r="BI163" s="2">
        <f t="shared" ca="1" si="220"/>
        <v>8.8992134396903566E-2</v>
      </c>
      <c r="BJ163" s="16">
        <f t="shared" ca="1" si="221"/>
        <v>-0.31796284200027003</v>
      </c>
      <c r="BK163" s="18">
        <f t="shared" ca="1" si="166"/>
        <v>8.9004646875180254E-2</v>
      </c>
      <c r="BL163" s="18">
        <f t="shared" ca="1" si="222"/>
        <v>0.33018509363425874</v>
      </c>
    </row>
    <row r="164" spans="3:64" x14ac:dyDescent="0.2">
      <c r="C164" s="14"/>
      <c r="D164">
        <f t="shared" si="173"/>
        <v>82.5</v>
      </c>
      <c r="E164">
        <f t="shared" si="174"/>
        <v>-90</v>
      </c>
      <c r="F164" s="15">
        <f t="shared" ca="1" si="223"/>
        <v>-0.45243743618203724</v>
      </c>
      <c r="G164" s="2">
        <f t="shared" ca="1" si="223"/>
        <v>0.30062179336096795</v>
      </c>
      <c r="H164" s="16">
        <f t="shared" ca="1" si="223"/>
        <v>1.6162411981804792E-2</v>
      </c>
      <c r="I164" s="2">
        <f t="shared" si="167"/>
        <v>0</v>
      </c>
      <c r="J164" s="2">
        <f t="shared" si="168"/>
        <v>184.81899999999999</v>
      </c>
      <c r="K164" s="16">
        <f t="shared" ca="1" si="175"/>
        <v>217.82354748032159</v>
      </c>
      <c r="L164" s="2">
        <f t="shared" si="169"/>
        <v>160.05794910203616</v>
      </c>
      <c r="M164" s="2">
        <f t="shared" si="170"/>
        <v>-92.40949999999998</v>
      </c>
      <c r="N164" s="16">
        <f t="shared" ca="1" si="176"/>
        <v>351.79588301481209</v>
      </c>
      <c r="O164" s="2">
        <f t="shared" si="171"/>
        <v>-160.05794910203616</v>
      </c>
      <c r="P164" s="2">
        <f t="shared" si="172"/>
        <v>-92.40949999999998</v>
      </c>
      <c r="Q164" s="16">
        <f t="shared" ca="1" si="177"/>
        <v>266.34554989146181</v>
      </c>
      <c r="R164" s="2">
        <f t="shared" si="178"/>
        <v>160.05794910203616</v>
      </c>
      <c r="S164" s="2">
        <f t="shared" si="179"/>
        <v>-277.22849999999994</v>
      </c>
      <c r="T164" s="16">
        <f t="shared" ca="1" si="180"/>
        <v>133.9723355344905</v>
      </c>
      <c r="U164" s="2">
        <f t="shared" ca="1" si="181"/>
        <v>0.46123571888148979</v>
      </c>
      <c r="V164" s="2">
        <f t="shared" ca="1" si="182"/>
        <v>-0.79888369936829595</v>
      </c>
      <c r="W164" s="16">
        <f t="shared" ca="1" si="183"/>
        <v>0.3860653396920028</v>
      </c>
      <c r="X164" s="2">
        <f t="shared" si="184"/>
        <v>-160.05794910203616</v>
      </c>
      <c r="Y164" s="2">
        <f t="shared" si="185"/>
        <v>-277.22849999999994</v>
      </c>
      <c r="Z164" s="16">
        <f t="shared" ca="1" si="186"/>
        <v>48.522002411140221</v>
      </c>
      <c r="AA164" s="18">
        <f t="shared" ca="1" si="187"/>
        <v>166.38154977694205</v>
      </c>
      <c r="AB164" s="2">
        <f t="shared" ca="1" si="188"/>
        <v>-236.7990628220204</v>
      </c>
      <c r="AC164" s="2">
        <f t="shared" ca="1" si="189"/>
        <v>-144.30899200756619</v>
      </c>
      <c r="AD164" s="16">
        <f t="shared" ca="1" si="190"/>
        <v>-15.712147121976784</v>
      </c>
      <c r="AE164" s="2">
        <f t="shared" ca="1" si="191"/>
        <v>-0.85255806745431406</v>
      </c>
      <c r="AF164" s="2">
        <f t="shared" ca="1" si="192"/>
        <v>-0.5195620028054001</v>
      </c>
      <c r="AG164" s="16">
        <f t="shared" ca="1" si="193"/>
        <v>-5.6569133451083553E-2</v>
      </c>
      <c r="AH164" s="2">
        <f t="shared" ca="1" si="194"/>
        <v>0.24577703970558454</v>
      </c>
      <c r="AI164" s="2">
        <f t="shared" ca="1" si="195"/>
        <v>-0.30305141498509375</v>
      </c>
      <c r="AJ164" s="16">
        <f t="shared" ca="1" si="196"/>
        <v>-0.92073529672164289</v>
      </c>
      <c r="AK164" s="18">
        <f t="shared" ca="1" si="197"/>
        <v>347.01984809455217</v>
      </c>
      <c r="AL164" s="18">
        <f t="shared" ca="1" si="198"/>
        <v>277.75124283216019</v>
      </c>
      <c r="AM164" s="18">
        <f t="shared" ca="1" si="199"/>
        <v>173.50992404727609</v>
      </c>
      <c r="AN164" s="18">
        <f t="shared" ca="1" si="200"/>
        <v>84.771669050842334</v>
      </c>
      <c r="AO164" s="18">
        <f t="shared" ca="1" si="201"/>
        <v>304.11861646969749</v>
      </c>
      <c r="AP164" s="2">
        <f t="shared" ca="1" si="202"/>
        <v>82.501577485435533</v>
      </c>
      <c r="AQ164" s="2">
        <f t="shared" ca="1" si="203"/>
        <v>-90.00296519766303</v>
      </c>
      <c r="AR164" s="16">
        <f t="shared" ca="1" si="204"/>
        <v>1.5108143562088117E-3</v>
      </c>
      <c r="AS164" s="2">
        <f t="shared" ca="1" si="205"/>
        <v>-66.989169065125012</v>
      </c>
      <c r="AT164" s="2">
        <f t="shared" ca="1" si="206"/>
        <v>94.324188891238691</v>
      </c>
      <c r="AU164" s="16">
        <f t="shared" ca="1" si="207"/>
        <v>560.02699996196111</v>
      </c>
      <c r="AV164" s="2">
        <f t="shared" ca="1" si="208"/>
        <v>82.501577485435533</v>
      </c>
      <c r="AW164" s="2">
        <f t="shared" ca="1" si="209"/>
        <v>-90.00296519766303</v>
      </c>
      <c r="AX164" s="16">
        <f t="shared" ca="1" si="210"/>
        <v>1.5108143562088117E-3</v>
      </c>
      <c r="AY164" s="2">
        <f t="shared" ca="1" si="211"/>
        <v>360.25</v>
      </c>
      <c r="AZ164" s="2">
        <f t="shared" ca="1" si="212"/>
        <v>360.25</v>
      </c>
      <c r="BA164" s="2">
        <f t="shared" ca="1" si="213"/>
        <v>360.25</v>
      </c>
      <c r="BB164" s="19" t="str">
        <f t="shared" ca="1" si="214"/>
        <v>ok</v>
      </c>
      <c r="BC164" s="2">
        <f t="shared" ca="1" si="215"/>
        <v>1.5774854355328216E-3</v>
      </c>
      <c r="BD164" s="2">
        <f t="shared" ca="1" si="216"/>
        <v>-2.9651976630304944E-3</v>
      </c>
      <c r="BE164" s="16">
        <f t="shared" ca="1" si="217"/>
        <v>1.5108143562088117E-3</v>
      </c>
      <c r="BF164" s="16">
        <f t="shared" ca="1" si="165"/>
        <v>3.3586987778244839E-3</v>
      </c>
      <c r="BG164" s="18">
        <f t="shared" ca="1" si="218"/>
        <v>3.6828545313501489E-3</v>
      </c>
      <c r="BH164" s="2">
        <f t="shared" ca="1" si="219"/>
        <v>0.25239766968525146</v>
      </c>
      <c r="BI164" s="2">
        <f t="shared" ca="1" si="220"/>
        <v>-0.4744316260848791</v>
      </c>
      <c r="BJ164" s="16">
        <f t="shared" ca="1" si="221"/>
        <v>0.24173029699340987</v>
      </c>
      <c r="BK164" s="18">
        <f t="shared" ca="1" si="166"/>
        <v>0.53739180445191748</v>
      </c>
      <c r="BL164" s="18">
        <f t="shared" ca="1" si="222"/>
        <v>0.58925672501602389</v>
      </c>
    </row>
    <row r="165" spans="3:64" x14ac:dyDescent="0.2">
      <c r="C165" s="14"/>
      <c r="D165">
        <f t="shared" si="173"/>
        <v>90</v>
      </c>
      <c r="E165">
        <f t="shared" si="174"/>
        <v>-90</v>
      </c>
      <c r="F165" s="15">
        <f t="shared" ca="1" si="223"/>
        <v>-0.18894236667851927</v>
      </c>
      <c r="G165" s="2">
        <f t="shared" ca="1" si="223"/>
        <v>-0.45903759568540603</v>
      </c>
      <c r="H165" s="16">
        <f t="shared" ca="1" si="223"/>
        <v>4.8897020052066642E-3</v>
      </c>
      <c r="I165" s="2">
        <f t="shared" si="167"/>
        <v>0</v>
      </c>
      <c r="J165" s="2">
        <f t="shared" si="168"/>
        <v>184.81899999999999</v>
      </c>
      <c r="K165" s="16">
        <f t="shared" ca="1" si="175"/>
        <v>214.83498864178415</v>
      </c>
      <c r="L165" s="2">
        <f t="shared" si="169"/>
        <v>160.05794910203616</v>
      </c>
      <c r="M165" s="2">
        <f t="shared" si="170"/>
        <v>-92.40949999999998</v>
      </c>
      <c r="N165" s="16">
        <f t="shared" ca="1" si="176"/>
        <v>353.36116508947339</v>
      </c>
      <c r="O165" s="2">
        <f t="shared" si="171"/>
        <v>-160.05794910203616</v>
      </c>
      <c r="P165" s="2">
        <f t="shared" si="172"/>
        <v>-92.40949999999998</v>
      </c>
      <c r="Q165" s="16">
        <f t="shared" ca="1" si="177"/>
        <v>259.31697736634379</v>
      </c>
      <c r="R165" s="2">
        <f t="shared" si="178"/>
        <v>160.05794910203616</v>
      </c>
      <c r="S165" s="2">
        <f t="shared" si="179"/>
        <v>-277.22849999999994</v>
      </c>
      <c r="T165" s="16">
        <f t="shared" ca="1" si="180"/>
        <v>138.52617644768924</v>
      </c>
      <c r="U165" s="2">
        <f t="shared" ca="1" si="181"/>
        <v>0.45887749189670213</v>
      </c>
      <c r="V165" s="2">
        <f t="shared" ca="1" si="182"/>
        <v>-0.79479913041486372</v>
      </c>
      <c r="W165" s="16">
        <f t="shared" ca="1" si="183"/>
        <v>0.39714706309170739</v>
      </c>
      <c r="X165" s="2">
        <f t="shared" si="184"/>
        <v>-160.05794910203616</v>
      </c>
      <c r="Y165" s="2">
        <f t="shared" si="185"/>
        <v>-277.22849999999994</v>
      </c>
      <c r="Z165" s="16">
        <f t="shared" ca="1" si="186"/>
        <v>44.481988724559642</v>
      </c>
      <c r="AA165" s="18">
        <f t="shared" ca="1" si="187"/>
        <v>164.55987166658196</v>
      </c>
      <c r="AB165" s="2">
        <f t="shared" ca="1" si="188"/>
        <v>-235.57077027924046</v>
      </c>
      <c r="AC165" s="2">
        <f t="shared" ca="1" si="189"/>
        <v>-146.43645709821902</v>
      </c>
      <c r="AD165" s="16">
        <f t="shared" ca="1" si="190"/>
        <v>-20.872481010571647</v>
      </c>
      <c r="AE165" s="2">
        <f t="shared" ca="1" si="191"/>
        <v>-0.84689000783320534</v>
      </c>
      <c r="AF165" s="2">
        <f t="shared" ca="1" si="192"/>
        <v>-0.52644719950600061</v>
      </c>
      <c r="AG165" s="16">
        <f t="shared" ca="1" si="193"/>
        <v>-7.5037728940597695E-2</v>
      </c>
      <c r="AH165" s="2">
        <f t="shared" ca="1" si="194"/>
        <v>0.26871688086695561</v>
      </c>
      <c r="AI165" s="2">
        <f t="shared" ca="1" si="195"/>
        <v>-0.30190675451878451</v>
      </c>
      <c r="AJ165" s="16">
        <f t="shared" ca="1" si="196"/>
        <v>-0.914682212308225</v>
      </c>
      <c r="AK165" s="18">
        <f t="shared" ca="1" si="197"/>
        <v>348.80322510581277</v>
      </c>
      <c r="AL165" s="18">
        <f t="shared" ca="1" si="198"/>
        <v>278.15981780438722</v>
      </c>
      <c r="AM165" s="18">
        <f t="shared" ca="1" si="199"/>
        <v>174.40161255290639</v>
      </c>
      <c r="AN165" s="18">
        <f t="shared" ca="1" si="200"/>
        <v>84.580551596204018</v>
      </c>
      <c r="AO165" s="18">
        <f t="shared" ca="1" si="201"/>
        <v>303.66144030915052</v>
      </c>
      <c r="AP165" s="2">
        <f t="shared" ca="1" si="202"/>
        <v>89.997505626614185</v>
      </c>
      <c r="AQ165" s="2">
        <f t="shared" ca="1" si="203"/>
        <v>-89.999884436729616</v>
      </c>
      <c r="AR165" s="16">
        <f t="shared" ca="1" si="204"/>
        <v>-2.3736533692613193E-3</v>
      </c>
      <c r="AS165" s="2">
        <f t="shared" ca="1" si="205"/>
        <v>-73.200404532270113</v>
      </c>
      <c r="AT165" s="2">
        <f t="shared" ca="1" si="206"/>
        <v>93.354995395740872</v>
      </c>
      <c r="AU165" s="16">
        <f t="shared" ca="1" si="207"/>
        <v>555.50506237598233</v>
      </c>
      <c r="AV165" s="2">
        <f t="shared" ca="1" si="208"/>
        <v>89.997505626614185</v>
      </c>
      <c r="AW165" s="2">
        <f t="shared" ca="1" si="209"/>
        <v>-89.999884436729616</v>
      </c>
      <c r="AX165" s="16">
        <f t="shared" ca="1" si="210"/>
        <v>-2.3736533692613193E-3</v>
      </c>
      <c r="AY165" s="2">
        <f t="shared" ca="1" si="211"/>
        <v>360.25</v>
      </c>
      <c r="AZ165" s="2">
        <f t="shared" ca="1" si="212"/>
        <v>360.25</v>
      </c>
      <c r="BA165" s="2">
        <f t="shared" ca="1" si="213"/>
        <v>360.25000000000006</v>
      </c>
      <c r="BB165" s="19" t="str">
        <f t="shared" ca="1" si="214"/>
        <v>ok</v>
      </c>
      <c r="BC165" s="2">
        <f t="shared" ca="1" si="215"/>
        <v>-2.4943733858151518E-3</v>
      </c>
      <c r="BD165" s="2">
        <f t="shared" ca="1" si="216"/>
        <v>1.1556327038420022E-4</v>
      </c>
      <c r="BE165" s="16">
        <f t="shared" ca="1" si="217"/>
        <v>-2.3736533692613193E-3</v>
      </c>
      <c r="BF165" s="16">
        <f t="shared" ca="1" si="165"/>
        <v>2.4970489497254224E-3</v>
      </c>
      <c r="BG165" s="18">
        <f t="shared" ca="1" si="218"/>
        <v>3.4452117169675432E-3</v>
      </c>
      <c r="BH165" s="2">
        <f t="shared" ca="1" si="219"/>
        <v>-0.39909974173042428</v>
      </c>
      <c r="BI165" s="2">
        <f t="shared" ca="1" si="220"/>
        <v>1.8490123261472036E-2</v>
      </c>
      <c r="BJ165" s="16">
        <f t="shared" ca="1" si="221"/>
        <v>-0.37978453908181109</v>
      </c>
      <c r="BK165" s="18">
        <f t="shared" ca="1" si="166"/>
        <v>0.39952783195606756</v>
      </c>
      <c r="BL165" s="18">
        <f t="shared" ca="1" si="222"/>
        <v>0.55123387471480689</v>
      </c>
    </row>
    <row r="166" spans="3:64" x14ac:dyDescent="0.2">
      <c r="C166" s="14"/>
      <c r="D166">
        <f t="shared" si="173"/>
        <v>97.5</v>
      </c>
      <c r="E166">
        <f t="shared" si="174"/>
        <v>-90</v>
      </c>
      <c r="F166" s="15">
        <f t="shared" ca="1" si="223"/>
        <v>-3.2629287627808923E-2</v>
      </c>
      <c r="G166" s="2">
        <f t="shared" ca="1" si="223"/>
        <v>0.307612075170692</v>
      </c>
      <c r="H166" s="16">
        <f t="shared" ca="1" si="223"/>
        <v>-0.41859843204224423</v>
      </c>
      <c r="I166" s="2">
        <f t="shared" si="167"/>
        <v>0</v>
      </c>
      <c r="J166" s="2">
        <f t="shared" si="168"/>
        <v>184.81899999999999</v>
      </c>
      <c r="K166" s="16">
        <f t="shared" ca="1" si="175"/>
        <v>211.53780621879247</v>
      </c>
      <c r="L166" s="2">
        <f t="shared" si="169"/>
        <v>160.05794910203616</v>
      </c>
      <c r="M166" s="2">
        <f t="shared" si="170"/>
        <v>-92.40949999999998</v>
      </c>
      <c r="N166" s="16">
        <f t="shared" ca="1" si="176"/>
        <v>354.77052295309204</v>
      </c>
      <c r="O166" s="2">
        <f t="shared" si="171"/>
        <v>-160.05794910203616</v>
      </c>
      <c r="P166" s="2">
        <f t="shared" si="172"/>
        <v>-92.40949999999998</v>
      </c>
      <c r="Q166" s="16">
        <f t="shared" ca="1" si="177"/>
        <v>251.86671429470817</v>
      </c>
      <c r="R166" s="2">
        <f t="shared" si="178"/>
        <v>160.05794910203616</v>
      </c>
      <c r="S166" s="2">
        <f t="shared" si="179"/>
        <v>-277.22849999999994</v>
      </c>
      <c r="T166" s="16">
        <f t="shared" ca="1" si="180"/>
        <v>143.23271673429957</v>
      </c>
      <c r="U166" s="2">
        <f t="shared" ca="1" si="181"/>
        <v>0.45639691603966409</v>
      </c>
      <c r="V166" s="2">
        <f t="shared" ca="1" si="182"/>
        <v>-0.79050264699844508</v>
      </c>
      <c r="W166" s="16">
        <f t="shared" ca="1" si="183"/>
        <v>0.40842064115068372</v>
      </c>
      <c r="X166" s="2">
        <f t="shared" si="184"/>
        <v>-160.05794910203616</v>
      </c>
      <c r="Y166" s="2">
        <f t="shared" si="185"/>
        <v>-277.22849999999994</v>
      </c>
      <c r="Z166" s="16">
        <f t="shared" ca="1" si="186"/>
        <v>40.328908075915706</v>
      </c>
      <c r="AA166" s="18">
        <f t="shared" ca="1" si="187"/>
        <v>162.57106720887805</v>
      </c>
      <c r="AB166" s="2">
        <f t="shared" ca="1" si="188"/>
        <v>-234.25488281344508</v>
      </c>
      <c r="AC166" s="2">
        <f t="shared" ca="1" si="189"/>
        <v>-148.71564104601973</v>
      </c>
      <c r="AD166" s="16">
        <f t="shared" ca="1" si="190"/>
        <v>-26.068471426085154</v>
      </c>
      <c r="AE166" s="2">
        <f t="shared" ca="1" si="191"/>
        <v>-0.84054019159395688</v>
      </c>
      <c r="AF166" s="2">
        <f t="shared" ca="1" si="192"/>
        <v>-0.53361309662598455</v>
      </c>
      <c r="AG166" s="16">
        <f t="shared" ca="1" si="193"/>
        <v>-9.3537422588083563E-2</v>
      </c>
      <c r="AH166" s="2">
        <f t="shared" ca="1" si="194"/>
        <v>0.29188018319967857</v>
      </c>
      <c r="AI166" s="2">
        <f t="shared" ca="1" si="195"/>
        <v>-0.30060377276022227</v>
      </c>
      <c r="AJ166" s="16">
        <f t="shared" ca="1" si="196"/>
        <v>-0.90798861802207775</v>
      </c>
      <c r="AK166" s="18">
        <f t="shared" ca="1" si="197"/>
        <v>350.6990154335881</v>
      </c>
      <c r="AL166" s="18">
        <f t="shared" ca="1" si="198"/>
        <v>278.69563544512511</v>
      </c>
      <c r="AM166" s="18">
        <f t="shared" ca="1" si="199"/>
        <v>175.34950771679405</v>
      </c>
      <c r="AN166" s="18">
        <f t="shared" ca="1" si="200"/>
        <v>84.477634223169986</v>
      </c>
      <c r="AO166" s="18">
        <f t="shared" ca="1" si="201"/>
        <v>303.14376450709699</v>
      </c>
      <c r="AP166" s="2">
        <f t="shared" ca="1" si="202"/>
        <v>97.503785215842257</v>
      </c>
      <c r="AQ166" s="2">
        <f t="shared" ca="1" si="203"/>
        <v>-89.999781293032697</v>
      </c>
      <c r="AR166" s="16">
        <f t="shared" ca="1" si="204"/>
        <v>1.2566175588517581E-3</v>
      </c>
      <c r="AS166" s="2">
        <f t="shared" ca="1" si="205"/>
        <v>-79.459529824501104</v>
      </c>
      <c r="AT166" s="2">
        <f t="shared" ca="1" si="206"/>
        <v>92.252537306106746</v>
      </c>
      <c r="AU166" s="16">
        <f t="shared" ca="1" si="207"/>
        <v>550.50343221117726</v>
      </c>
      <c r="AV166" s="2">
        <f t="shared" ca="1" si="208"/>
        <v>97.503785215842257</v>
      </c>
      <c r="AW166" s="2">
        <f t="shared" ca="1" si="209"/>
        <v>-89.999781293032697</v>
      </c>
      <c r="AX166" s="16">
        <f t="shared" ca="1" si="210"/>
        <v>1.2566175588517581E-3</v>
      </c>
      <c r="AY166" s="2">
        <f t="shared" ca="1" si="211"/>
        <v>360.25</v>
      </c>
      <c r="AZ166" s="2">
        <f t="shared" ca="1" si="212"/>
        <v>360.25</v>
      </c>
      <c r="BA166" s="2">
        <f t="shared" ca="1" si="213"/>
        <v>360.25</v>
      </c>
      <c r="BB166" s="19" t="str">
        <f t="shared" ca="1" si="214"/>
        <v>ok</v>
      </c>
      <c r="BC166" s="2">
        <f t="shared" ca="1" si="215"/>
        <v>3.7852158422566617E-3</v>
      </c>
      <c r="BD166" s="2">
        <f t="shared" ca="1" si="216"/>
        <v>2.1870696730275085E-4</v>
      </c>
      <c r="BE166" s="16">
        <f t="shared" ca="1" si="217"/>
        <v>1.2566175588517581E-3</v>
      </c>
      <c r="BF166" s="16">
        <f t="shared" ca="1" si="165"/>
        <v>3.7915289409442172E-3</v>
      </c>
      <c r="BG166" s="18">
        <f t="shared" ca="1" si="218"/>
        <v>3.9943434252993478E-3</v>
      </c>
      <c r="BH166" s="2">
        <f t="shared" ca="1" si="219"/>
        <v>0.60563453476106588</v>
      </c>
      <c r="BI166" s="2">
        <f t="shared" ca="1" si="220"/>
        <v>3.4993114768440137E-2</v>
      </c>
      <c r="BJ166" s="16">
        <f t="shared" ca="1" si="221"/>
        <v>0.20105880941628129</v>
      </c>
      <c r="BK166" s="18">
        <f t="shared" ca="1" si="166"/>
        <v>0.60664463055107476</v>
      </c>
      <c r="BL166" s="18">
        <f t="shared" ca="1" si="222"/>
        <v>0.63909494804789568</v>
      </c>
    </row>
    <row r="167" spans="3:64" x14ac:dyDescent="0.2">
      <c r="C167" s="14"/>
      <c r="D167">
        <f t="shared" si="173"/>
        <v>105</v>
      </c>
      <c r="E167">
        <f t="shared" si="174"/>
        <v>-90</v>
      </c>
      <c r="F167" s="15">
        <f t="shared" ca="1" si="223"/>
        <v>0.34409205409993515</v>
      </c>
      <c r="G167" s="2">
        <f t="shared" ca="1" si="223"/>
        <v>0.41144899819923175</v>
      </c>
      <c r="H167" s="16">
        <f t="shared" ca="1" si="223"/>
        <v>0.29641863355759568</v>
      </c>
      <c r="I167" s="2">
        <f t="shared" si="167"/>
        <v>0</v>
      </c>
      <c r="J167" s="2">
        <f t="shared" si="168"/>
        <v>184.81899999999999</v>
      </c>
      <c r="K167" s="16">
        <f t="shared" ca="1" si="175"/>
        <v>207.91939309985801</v>
      </c>
      <c r="L167" s="2">
        <f t="shared" si="169"/>
        <v>160.05794910203616</v>
      </c>
      <c r="M167" s="2">
        <f t="shared" si="170"/>
        <v>-92.40949999999998</v>
      </c>
      <c r="N167" s="16">
        <f t="shared" ca="1" si="176"/>
        <v>356.01223301281721</v>
      </c>
      <c r="O167" s="2">
        <f t="shared" si="171"/>
        <v>-160.05794910203616</v>
      </c>
      <c r="P167" s="2">
        <f t="shared" si="172"/>
        <v>-92.40949999999998</v>
      </c>
      <c r="Q167" s="16">
        <f t="shared" ca="1" si="177"/>
        <v>243.96607218066634</v>
      </c>
      <c r="R167" s="2">
        <f t="shared" si="178"/>
        <v>160.05794910203616</v>
      </c>
      <c r="S167" s="2">
        <f t="shared" si="179"/>
        <v>-277.22849999999994</v>
      </c>
      <c r="T167" s="16">
        <f t="shared" ca="1" si="180"/>
        <v>148.09283991295919</v>
      </c>
      <c r="U167" s="2">
        <f t="shared" ca="1" si="181"/>
        <v>0.45379232606319919</v>
      </c>
      <c r="V167" s="2">
        <f t="shared" ca="1" si="182"/>
        <v>-0.78599136482632326</v>
      </c>
      <c r="W167" s="16">
        <f t="shared" ca="1" si="183"/>
        <v>0.419869145359128</v>
      </c>
      <c r="X167" s="2">
        <f t="shared" si="184"/>
        <v>-160.05794910203616</v>
      </c>
      <c r="Y167" s="2">
        <f t="shared" si="185"/>
        <v>-277.22849999999994</v>
      </c>
      <c r="Z167" s="16">
        <f t="shared" ca="1" si="186"/>
        <v>36.046679080808332</v>
      </c>
      <c r="AA167" s="18">
        <f t="shared" ca="1" si="187"/>
        <v>160.40102639452991</v>
      </c>
      <c r="AB167" s="2">
        <f t="shared" ca="1" si="188"/>
        <v>-232.8467039725345</v>
      </c>
      <c r="AC167" s="2">
        <f t="shared" ca="1" si="189"/>
        <v>-151.15467834462027</v>
      </c>
      <c r="AD167" s="16">
        <f t="shared" ca="1" si="190"/>
        <v>-31.300762786189878</v>
      </c>
      <c r="AE167" s="2">
        <f t="shared" ca="1" si="191"/>
        <v>-0.8334842153295855</v>
      </c>
      <c r="AF167" s="2">
        <f t="shared" ca="1" si="192"/>
        <v>-0.54106429820162849</v>
      </c>
      <c r="AG167" s="16">
        <f t="shared" ca="1" si="193"/>
        <v>-0.11204234917210708</v>
      </c>
      <c r="AH167" s="2">
        <f t="shared" ca="1" si="194"/>
        <v>0.31524052341438602</v>
      </c>
      <c r="AI167" s="2">
        <f t="shared" ca="1" si="195"/>
        <v>-0.29911034691236082</v>
      </c>
      <c r="AJ167" s="16">
        <f t="shared" ca="1" si="196"/>
        <v>-0.90064222239876734</v>
      </c>
      <c r="AK167" s="18">
        <f t="shared" ca="1" si="197"/>
        <v>352.71189023973284</v>
      </c>
      <c r="AL167" s="18">
        <f t="shared" ca="1" si="198"/>
        <v>279.3654633044967</v>
      </c>
      <c r="AM167" s="18">
        <f t="shared" ca="1" si="199"/>
        <v>176.35594511986642</v>
      </c>
      <c r="AN167" s="18">
        <f t="shared" ca="1" si="200"/>
        <v>84.473938871074367</v>
      </c>
      <c r="AO167" s="18">
        <f t="shared" ca="1" si="201"/>
        <v>302.56040185801686</v>
      </c>
      <c r="AP167" s="2">
        <f t="shared" ca="1" si="202"/>
        <v>105.00057934144951</v>
      </c>
      <c r="AQ167" s="2">
        <f t="shared" ca="1" si="203"/>
        <v>-90.000029213299825</v>
      </c>
      <c r="AR167" s="16">
        <f t="shared" ca="1" si="204"/>
        <v>2.4817621330157635E-3</v>
      </c>
      <c r="AS167" s="2">
        <f t="shared" ca="1" si="205"/>
        <v>-85.758019550926917</v>
      </c>
      <c r="AT167" s="2">
        <f t="shared" ca="1" si="206"/>
        <v>90.997864310089625</v>
      </c>
      <c r="AU167" s="16">
        <f t="shared" ca="1" si="207"/>
        <v>544.9998272406699</v>
      </c>
      <c r="AV167" s="2">
        <f t="shared" ca="1" si="208"/>
        <v>105.00057934144951</v>
      </c>
      <c r="AW167" s="2">
        <f t="shared" ca="1" si="209"/>
        <v>-90.000029213299825</v>
      </c>
      <c r="AX167" s="16">
        <f t="shared" ca="1" si="210"/>
        <v>2.4817621330157635E-3</v>
      </c>
      <c r="AY167" s="2">
        <f t="shared" ca="1" si="211"/>
        <v>360.24999999999994</v>
      </c>
      <c r="AZ167" s="2">
        <f t="shared" ca="1" si="212"/>
        <v>360.24999999999994</v>
      </c>
      <c r="BA167" s="2">
        <f t="shared" ca="1" si="213"/>
        <v>360.24999999999994</v>
      </c>
      <c r="BB167" s="19" t="str">
        <f t="shared" ca="1" si="214"/>
        <v>ok</v>
      </c>
      <c r="BC167" s="2">
        <f t="shared" ca="1" si="215"/>
        <v>5.7934144950877453E-4</v>
      </c>
      <c r="BD167" s="2">
        <f t="shared" ca="1" si="216"/>
        <v>-2.9213299825414651E-5</v>
      </c>
      <c r="BE167" s="16">
        <f t="shared" ca="1" si="217"/>
        <v>2.4817621330157635E-3</v>
      </c>
      <c r="BF167" s="16">
        <f t="shared" ca="1" si="165"/>
        <v>5.8007752241025299E-4</v>
      </c>
      <c r="BG167" s="18">
        <f t="shared" ca="1" si="218"/>
        <v>2.5486532162843517E-3</v>
      </c>
      <c r="BH167" s="2">
        <f t="shared" ca="1" si="219"/>
        <v>9.2694631921403925E-2</v>
      </c>
      <c r="BI167" s="2">
        <f t="shared" ca="1" si="220"/>
        <v>-4.6741279720663442E-3</v>
      </c>
      <c r="BJ167" s="16">
        <f t="shared" ca="1" si="221"/>
        <v>0.39708194128252217</v>
      </c>
      <c r="BK167" s="18">
        <f t="shared" ca="1" si="166"/>
        <v>9.2812403585640482E-2</v>
      </c>
      <c r="BL167" s="18">
        <f t="shared" ca="1" si="222"/>
        <v>0.40778451460549625</v>
      </c>
    </row>
    <row r="168" spans="3:64" x14ac:dyDescent="0.2">
      <c r="C168" s="14"/>
      <c r="D168">
        <f t="shared" si="173"/>
        <v>112.5</v>
      </c>
      <c r="E168">
        <f t="shared" si="174"/>
        <v>-90</v>
      </c>
      <c r="F168" s="15">
        <f t="shared" ca="1" si="223"/>
        <v>-0.1506968389528015</v>
      </c>
      <c r="G168" s="2">
        <f t="shared" ca="1" si="223"/>
        <v>-8.4025169646509412E-2</v>
      </c>
      <c r="H168" s="16">
        <f t="shared" ca="1" si="223"/>
        <v>-0.3417735689667678</v>
      </c>
      <c r="I168" s="2">
        <f t="shared" si="167"/>
        <v>0</v>
      </c>
      <c r="J168" s="2">
        <f t="shared" si="168"/>
        <v>184.81899999999999</v>
      </c>
      <c r="K168" s="16">
        <f t="shared" ca="1" si="175"/>
        <v>203.95574408321755</v>
      </c>
      <c r="L168" s="2">
        <f t="shared" si="169"/>
        <v>160.05794910203616</v>
      </c>
      <c r="M168" s="2">
        <f t="shared" si="170"/>
        <v>-92.40949999999998</v>
      </c>
      <c r="N168" s="16">
        <f t="shared" ca="1" si="176"/>
        <v>357.08839694327537</v>
      </c>
      <c r="O168" s="2">
        <f t="shared" si="171"/>
        <v>-160.05794910203616</v>
      </c>
      <c r="P168" s="2">
        <f t="shared" si="172"/>
        <v>-92.40949999999998</v>
      </c>
      <c r="Q168" s="16">
        <f t="shared" ca="1" si="177"/>
        <v>235.55342252301341</v>
      </c>
      <c r="R168" s="2">
        <f t="shared" si="178"/>
        <v>160.05794910203616</v>
      </c>
      <c r="S168" s="2">
        <f t="shared" si="179"/>
        <v>-277.22849999999994</v>
      </c>
      <c r="T168" s="16">
        <f t="shared" ca="1" si="180"/>
        <v>153.13265286005782</v>
      </c>
      <c r="U168" s="2">
        <f t="shared" ca="1" si="181"/>
        <v>0.45104860228709892</v>
      </c>
      <c r="V168" s="2">
        <f t="shared" ca="1" si="182"/>
        <v>-0.78123909584418294</v>
      </c>
      <c r="W168" s="16">
        <f t="shared" ca="1" si="183"/>
        <v>0.43153288808550611</v>
      </c>
      <c r="X168" s="2">
        <f t="shared" si="184"/>
        <v>-160.05794910203616</v>
      </c>
      <c r="Y168" s="2">
        <f t="shared" si="185"/>
        <v>-277.22849999999994</v>
      </c>
      <c r="Z168" s="16">
        <f t="shared" ca="1" si="186"/>
        <v>31.597678439795857</v>
      </c>
      <c r="AA168" s="18">
        <f t="shared" ca="1" si="187"/>
        <v>158.0232658887482</v>
      </c>
      <c r="AB168" s="2">
        <f t="shared" ca="1" si="188"/>
        <v>-231.33412230999863</v>
      </c>
      <c r="AC168" s="2">
        <f t="shared" ca="1" si="189"/>
        <v>-153.77454663472938</v>
      </c>
      <c r="AD168" s="16">
        <f t="shared" ca="1" si="190"/>
        <v>-36.594557873879495</v>
      </c>
      <c r="AE168" s="2">
        <f t="shared" ca="1" si="191"/>
        <v>-0.82566032003625955</v>
      </c>
      <c r="AF168" s="2">
        <f t="shared" ca="1" si="192"/>
        <v>-0.54884052607561962</v>
      </c>
      <c r="AG168" s="16">
        <f t="shared" ca="1" si="193"/>
        <v>-0.13061053883457657</v>
      </c>
      <c r="AH168" s="2">
        <f t="shared" ca="1" si="194"/>
        <v>0.33888079658262682</v>
      </c>
      <c r="AI168" s="2">
        <f t="shared" ca="1" si="195"/>
        <v>-0.29738788149754974</v>
      </c>
      <c r="AJ168" s="16">
        <f t="shared" ca="1" si="196"/>
        <v>-0.89259187406447038</v>
      </c>
      <c r="AK168" s="18">
        <f t="shared" ca="1" si="197"/>
        <v>354.85743285854807</v>
      </c>
      <c r="AL168" s="18">
        <f t="shared" ca="1" si="198"/>
        <v>280.18074345614599</v>
      </c>
      <c r="AM168" s="18">
        <f t="shared" ca="1" si="199"/>
        <v>177.42871642927403</v>
      </c>
      <c r="AN168" s="18">
        <f t="shared" ca="1" si="200"/>
        <v>84.582670664513984</v>
      </c>
      <c r="AO168" s="18">
        <f t="shared" ca="1" si="201"/>
        <v>301.90211146912941</v>
      </c>
      <c r="AP168" s="2">
        <f t="shared" ca="1" si="202"/>
        <v>112.5012476452695</v>
      </c>
      <c r="AQ168" s="2">
        <f t="shared" ca="1" si="203"/>
        <v>-89.999676813834228</v>
      </c>
      <c r="AR168" s="16">
        <f t="shared" ca="1" si="204"/>
        <v>-6.8913856409835716E-4</v>
      </c>
      <c r="AS168" s="2">
        <f t="shared" ca="1" si="205"/>
        <v>-92.116408404001646</v>
      </c>
      <c r="AT168" s="2">
        <f t="shared" ca="1" si="206"/>
        <v>89.564381885048803</v>
      </c>
      <c r="AU168" s="16">
        <f t="shared" ca="1" si="207"/>
        <v>538.95005378193764</v>
      </c>
      <c r="AV168" s="2">
        <f t="shared" ca="1" si="208"/>
        <v>112.5012476452695</v>
      </c>
      <c r="AW168" s="2">
        <f t="shared" ca="1" si="209"/>
        <v>-89.999676813834228</v>
      </c>
      <c r="AX168" s="16">
        <f t="shared" ca="1" si="210"/>
        <v>-6.8913856409835716E-4</v>
      </c>
      <c r="AY168" s="2">
        <f t="shared" ca="1" si="211"/>
        <v>360.25</v>
      </c>
      <c r="AZ168" s="2">
        <f t="shared" ca="1" si="212"/>
        <v>360.24999999999994</v>
      </c>
      <c r="BA168" s="2">
        <f t="shared" ca="1" si="213"/>
        <v>360.25</v>
      </c>
      <c r="BB168" s="19" t="str">
        <f t="shared" ca="1" si="214"/>
        <v>ok</v>
      </c>
      <c r="BC168" s="2">
        <f t="shared" ca="1" si="215"/>
        <v>1.2476452695011631E-3</v>
      </c>
      <c r="BD168" s="2">
        <f t="shared" ca="1" si="216"/>
        <v>3.2318616577242665E-4</v>
      </c>
      <c r="BE168" s="16">
        <f t="shared" ca="1" si="217"/>
        <v>-6.8913856409835716E-4</v>
      </c>
      <c r="BF168" s="16">
        <f t="shared" ca="1" si="165"/>
        <v>1.2888242767170831E-3</v>
      </c>
      <c r="BG168" s="18">
        <f t="shared" ca="1" si="218"/>
        <v>1.4614992222997786E-3</v>
      </c>
      <c r="BH168" s="2">
        <f t="shared" ca="1" si="219"/>
        <v>0.19962324312018609</v>
      </c>
      <c r="BI168" s="2">
        <f t="shared" ca="1" si="220"/>
        <v>5.1709786523588264E-2</v>
      </c>
      <c r="BJ168" s="16">
        <f t="shared" ca="1" si="221"/>
        <v>-0.11026217025573715</v>
      </c>
      <c r="BK168" s="18">
        <f t="shared" ca="1" si="166"/>
        <v>0.2062118842747333</v>
      </c>
      <c r="BL168" s="18">
        <f t="shared" ca="1" si="222"/>
        <v>0.23383987556796459</v>
      </c>
    </row>
    <row r="169" spans="3:64" x14ac:dyDescent="0.2">
      <c r="C169" s="14"/>
      <c r="D169">
        <f t="shared" si="173"/>
        <v>0</v>
      </c>
      <c r="E169">
        <f t="shared" si="174"/>
        <v>-82.5</v>
      </c>
      <c r="F169" s="15">
        <f t="shared" ca="1" si="223"/>
        <v>5.2776554811219345E-2</v>
      </c>
      <c r="G169" s="2">
        <f t="shared" ca="1" si="223"/>
        <v>1.1856020792268218E-2</v>
      </c>
      <c r="H169" s="16">
        <f t="shared" ca="1" si="223"/>
        <v>-0.13054233682570549</v>
      </c>
      <c r="I169" s="2">
        <f t="shared" si="167"/>
        <v>0</v>
      </c>
      <c r="J169" s="2">
        <f t="shared" si="168"/>
        <v>184.81899999999999</v>
      </c>
      <c r="K169" s="16">
        <f t="shared" ca="1" si="175"/>
        <v>241.49694419619502</v>
      </c>
      <c r="L169" s="2">
        <f t="shared" si="169"/>
        <v>160.05794910203616</v>
      </c>
      <c r="M169" s="2">
        <f t="shared" si="170"/>
        <v>-92.40949999999998</v>
      </c>
      <c r="N169" s="16">
        <f t="shared" ca="1" si="176"/>
        <v>322.58853830646206</v>
      </c>
      <c r="O169" s="2">
        <f t="shared" si="171"/>
        <v>-160.05794910203616</v>
      </c>
      <c r="P169" s="2">
        <f t="shared" si="172"/>
        <v>-92.40949999999998</v>
      </c>
      <c r="Q169" s="16">
        <f t="shared" ca="1" si="177"/>
        <v>322.58764831672693</v>
      </c>
      <c r="R169" s="2">
        <f t="shared" si="178"/>
        <v>160.05794910203616</v>
      </c>
      <c r="S169" s="2">
        <f t="shared" si="179"/>
        <v>-277.22849999999994</v>
      </c>
      <c r="T169" s="16">
        <f t="shared" ca="1" si="180"/>
        <v>81.091594110267039</v>
      </c>
      <c r="U169" s="2">
        <f t="shared" ca="1" si="181"/>
        <v>0.48469031664526452</v>
      </c>
      <c r="V169" s="2">
        <f t="shared" ca="1" si="182"/>
        <v>-0.8395082543662451</v>
      </c>
      <c r="W169" s="16">
        <f t="shared" ca="1" si="183"/>
        <v>0.24556300169458181</v>
      </c>
      <c r="X169" s="2">
        <f t="shared" si="184"/>
        <v>-160.05794910203616</v>
      </c>
      <c r="Y169" s="2">
        <f t="shared" si="185"/>
        <v>-277.22849999999994</v>
      </c>
      <c r="Z169" s="16">
        <f t="shared" ca="1" si="186"/>
        <v>81.09070412053191</v>
      </c>
      <c r="AA169" s="18">
        <f t="shared" ca="1" si="187"/>
        <v>175.06995277708</v>
      </c>
      <c r="AB169" s="2">
        <f t="shared" ca="1" si="188"/>
        <v>-244.91265994863056</v>
      </c>
      <c r="AC169" s="2">
        <f t="shared" ca="1" si="189"/>
        <v>-130.25582955213255</v>
      </c>
      <c r="AD169" s="16">
        <f t="shared" ca="1" si="190"/>
        <v>38.100001010063458</v>
      </c>
      <c r="AE169" s="2">
        <f t="shared" ca="1" si="191"/>
        <v>-0.87468582756507085</v>
      </c>
      <c r="AF169" s="2">
        <f t="shared" ca="1" si="192"/>
        <v>-0.46519819796526174</v>
      </c>
      <c r="AG169" s="16">
        <f t="shared" ca="1" si="193"/>
        <v>0.13607108313921903</v>
      </c>
      <c r="AH169" s="2">
        <f t="shared" ca="1" si="194"/>
        <v>2.6683993299969622E-6</v>
      </c>
      <c r="AI169" s="2">
        <f t="shared" ca="1" si="195"/>
        <v>-0.28074281372960036</v>
      </c>
      <c r="AJ169" s="16">
        <f t="shared" ca="1" si="196"/>
        <v>-0.95978303409263621</v>
      </c>
      <c r="AK169" s="18">
        <f t="shared" ca="1" si="197"/>
        <v>330.22724738934591</v>
      </c>
      <c r="AL169" s="18">
        <f t="shared" ca="1" si="198"/>
        <v>280.00071823549774</v>
      </c>
      <c r="AM169" s="18">
        <f t="shared" ca="1" si="199"/>
        <v>165.11362369467295</v>
      </c>
      <c r="AN169" s="18">
        <f t="shared" ca="1" si="200"/>
        <v>91.494447397296042</v>
      </c>
      <c r="AO169" s="18">
        <f t="shared" ca="1" si="201"/>
        <v>306.83272293853759</v>
      </c>
      <c r="AP169" s="2">
        <f t="shared" ca="1" si="202"/>
        <v>8.9686393765955256E-4</v>
      </c>
      <c r="AQ169" s="2">
        <f t="shared" ca="1" si="203"/>
        <v>-82.499384035129481</v>
      </c>
      <c r="AR169" s="16">
        <f t="shared" ca="1" si="204"/>
        <v>-3.5197095189687388E-4</v>
      </c>
      <c r="AS169" s="2">
        <f t="shared" ca="1" si="205"/>
        <v>-7.4064052696112197E-4</v>
      </c>
      <c r="AT169" s="2">
        <f t="shared" ca="1" si="206"/>
        <v>89.782779929030397</v>
      </c>
      <c r="AU169" s="16">
        <f t="shared" ca="1" si="207"/>
        <v>588.98533159075771</v>
      </c>
      <c r="AV169" s="2">
        <f t="shared" ca="1" si="208"/>
        <v>8.9686393765955256E-4</v>
      </c>
      <c r="AW169" s="2">
        <f t="shared" ca="1" si="209"/>
        <v>-82.499384035129481</v>
      </c>
      <c r="AX169" s="16">
        <f t="shared" ca="1" si="210"/>
        <v>-3.5197095189687388E-4</v>
      </c>
      <c r="AY169" s="2">
        <f t="shared" ca="1" si="211"/>
        <v>360.25000000000006</v>
      </c>
      <c r="AZ169" s="2">
        <f t="shared" ca="1" si="212"/>
        <v>360.25</v>
      </c>
      <c r="BA169" s="2">
        <f t="shared" ca="1" si="213"/>
        <v>360.25</v>
      </c>
      <c r="BB169" s="19" t="str">
        <f t="shared" ca="1" si="214"/>
        <v>ok</v>
      </c>
      <c r="BC169" s="2">
        <f t="shared" ca="1" si="215"/>
        <v>8.9686393765955256E-4</v>
      </c>
      <c r="BD169" s="2">
        <f t="shared" ca="1" si="216"/>
        <v>6.1596487051929216E-4</v>
      </c>
      <c r="BE169" s="16">
        <f t="shared" ca="1" si="217"/>
        <v>-3.5197095189687388E-4</v>
      </c>
      <c r="BF169" s="16">
        <f t="shared" ca="1" si="165"/>
        <v>1.0880154614655282E-3</v>
      </c>
      <c r="BG169" s="18">
        <f t="shared" ca="1" si="218"/>
        <v>1.1435301462433063E-3</v>
      </c>
      <c r="BH169" s="2">
        <f t="shared" ca="1" si="219"/>
        <v>0.14349823002552842</v>
      </c>
      <c r="BI169" s="2">
        <f t="shared" ca="1" si="220"/>
        <v>9.8554379283086746E-2</v>
      </c>
      <c r="BJ169" s="16">
        <f t="shared" ca="1" si="221"/>
        <v>-5.6315352303499822E-2</v>
      </c>
      <c r="BK169" s="18">
        <f t="shared" ca="1" si="166"/>
        <v>0.17408247383448452</v>
      </c>
      <c r="BL169" s="18">
        <f t="shared" ca="1" si="222"/>
        <v>0.182964823398929</v>
      </c>
    </row>
    <row r="170" spans="3:64" x14ac:dyDescent="0.2">
      <c r="C170" s="14"/>
      <c r="D170">
        <f t="shared" si="173"/>
        <v>7.5</v>
      </c>
      <c r="E170">
        <f t="shared" si="174"/>
        <v>-82.5</v>
      </c>
      <c r="F170" s="15">
        <f t="shared" ca="1" si="223"/>
        <v>-0.14859771089435669</v>
      </c>
      <c r="G170" s="2">
        <f t="shared" ca="1" si="223"/>
        <v>-0.19506935644013579</v>
      </c>
      <c r="H170" s="16">
        <f t="shared" ca="1" si="223"/>
        <v>0.22005933639800501</v>
      </c>
      <c r="I170" s="2">
        <f t="shared" si="167"/>
        <v>0</v>
      </c>
      <c r="J170" s="2">
        <f t="shared" si="168"/>
        <v>184.81899999999999</v>
      </c>
      <c r="K170" s="16">
        <f t="shared" ca="1" si="175"/>
        <v>241.37919625184605</v>
      </c>
      <c r="L170" s="2">
        <f t="shared" si="169"/>
        <v>160.05794910203616</v>
      </c>
      <c r="M170" s="2">
        <f t="shared" si="170"/>
        <v>-92.40949999999998</v>
      </c>
      <c r="N170" s="16">
        <f t="shared" ca="1" si="176"/>
        <v>326.20107460908673</v>
      </c>
      <c r="O170" s="2">
        <f t="shared" si="171"/>
        <v>-160.05794910203616</v>
      </c>
      <c r="P170" s="2">
        <f t="shared" si="172"/>
        <v>-92.40949999999998</v>
      </c>
      <c r="Q170" s="16">
        <f t="shared" ca="1" si="177"/>
        <v>318.75864666433915</v>
      </c>
      <c r="R170" s="2">
        <f t="shared" si="178"/>
        <v>160.05794910203616</v>
      </c>
      <c r="S170" s="2">
        <f t="shared" si="179"/>
        <v>-277.22849999999994</v>
      </c>
      <c r="T170" s="16">
        <f t="shared" ca="1" si="180"/>
        <v>84.821878357240678</v>
      </c>
      <c r="U170" s="2">
        <f t="shared" ca="1" si="181"/>
        <v>0.48332073380042151</v>
      </c>
      <c r="V170" s="2">
        <f t="shared" ca="1" si="182"/>
        <v>-0.8371360672938023</v>
      </c>
      <c r="W170" s="16">
        <f t="shared" ca="1" si="183"/>
        <v>0.25613331121603211</v>
      </c>
      <c r="X170" s="2">
        <f t="shared" si="184"/>
        <v>-160.05794910203616</v>
      </c>
      <c r="Y170" s="2">
        <f t="shared" si="185"/>
        <v>-277.22849999999994</v>
      </c>
      <c r="Z170" s="16">
        <f t="shared" ca="1" si="186"/>
        <v>77.3794504124931</v>
      </c>
      <c r="AA170" s="18">
        <f t="shared" ca="1" si="187"/>
        <v>174.53810567540179</v>
      </c>
      <c r="AB170" s="2">
        <f t="shared" ca="1" si="188"/>
        <v>-244.41583441320688</v>
      </c>
      <c r="AC170" s="2">
        <f t="shared" ca="1" si="189"/>
        <v>-131.11635662198401</v>
      </c>
      <c r="AD170" s="16">
        <f t="shared" ca="1" si="190"/>
        <v>32.674427472478712</v>
      </c>
      <c r="AE170" s="2">
        <f t="shared" ca="1" si="191"/>
        <v>-0.87515907338413634</v>
      </c>
      <c r="AF170" s="2">
        <f t="shared" ca="1" si="192"/>
        <v>-0.46947723105700373</v>
      </c>
      <c r="AG170" s="16">
        <f t="shared" ca="1" si="193"/>
        <v>0.11699455454194789</v>
      </c>
      <c r="AH170" s="2">
        <f t="shared" ca="1" si="194"/>
        <v>2.2308396447128051E-2</v>
      </c>
      <c r="AI170" s="2">
        <f t="shared" ca="1" si="195"/>
        <v>-0.28070328525850097</v>
      </c>
      <c r="AJ170" s="16">
        <f t="shared" ca="1" si="196"/>
        <v>-0.95953530476634508</v>
      </c>
      <c r="AK170" s="18">
        <f t="shared" ca="1" si="197"/>
        <v>331.16301020954995</v>
      </c>
      <c r="AL170" s="18">
        <f t="shared" ca="1" si="198"/>
        <v>279.28160930570016</v>
      </c>
      <c r="AM170" s="18">
        <f t="shared" ca="1" si="199"/>
        <v>165.58150510477498</v>
      </c>
      <c r="AN170" s="18">
        <f t="shared" ca="1" si="200"/>
        <v>90.69913927262462</v>
      </c>
      <c r="AO170" s="18">
        <f t="shared" ca="1" si="201"/>
        <v>306.81671043546896</v>
      </c>
      <c r="AP170" s="2">
        <f t="shared" ca="1" si="202"/>
        <v>7.4973886814473252</v>
      </c>
      <c r="AQ170" s="2">
        <f t="shared" ca="1" si="203"/>
        <v>-82.500889356407669</v>
      </c>
      <c r="AR170" s="16">
        <f t="shared" ca="1" si="204"/>
        <v>-2.4928099946919247E-5</v>
      </c>
      <c r="AS170" s="2">
        <f t="shared" ca="1" si="205"/>
        <v>-6.1917889445489385</v>
      </c>
      <c r="AT170" s="2">
        <f t="shared" ca="1" si="206"/>
        <v>89.748027826476999</v>
      </c>
      <c r="AU170" s="16">
        <f t="shared" ca="1" si="207"/>
        <v>588.80290658211038</v>
      </c>
      <c r="AV170" s="2">
        <f t="shared" ca="1" si="208"/>
        <v>7.4973886814473252</v>
      </c>
      <c r="AW170" s="2">
        <f t="shared" ca="1" si="209"/>
        <v>-82.500889356407669</v>
      </c>
      <c r="AX170" s="16">
        <f t="shared" ca="1" si="210"/>
        <v>-2.4928099946919247E-5</v>
      </c>
      <c r="AY170" s="2">
        <f t="shared" ca="1" si="211"/>
        <v>360.25000000000006</v>
      </c>
      <c r="AZ170" s="2">
        <f t="shared" ca="1" si="212"/>
        <v>360.25000000000006</v>
      </c>
      <c r="BA170" s="2">
        <f t="shared" ca="1" si="213"/>
        <v>360.25</v>
      </c>
      <c r="BB170" s="19" t="str">
        <f t="shared" ca="1" si="214"/>
        <v>ok</v>
      </c>
      <c r="BC170" s="2">
        <f t="shared" ca="1" si="215"/>
        <v>-2.6113185526748239E-3</v>
      </c>
      <c r="BD170" s="2">
        <f t="shared" ca="1" si="216"/>
        <v>-8.8935640766862889E-4</v>
      </c>
      <c r="BE170" s="16">
        <f t="shared" ca="1" si="217"/>
        <v>-2.4928099946919247E-5</v>
      </c>
      <c r="BF170" s="16">
        <f t="shared" ca="1" si="165"/>
        <v>2.7586118616806147E-3</v>
      </c>
      <c r="BG170" s="18">
        <f t="shared" ca="1" si="218"/>
        <v>2.758724490334609E-3</v>
      </c>
      <c r="BH170" s="2">
        <f t="shared" ca="1" si="219"/>
        <v>-0.41781096842797183</v>
      </c>
      <c r="BI170" s="2">
        <f t="shared" ca="1" si="220"/>
        <v>-0.14229702522698062</v>
      </c>
      <c r="BJ170" s="16">
        <f t="shared" ca="1" si="221"/>
        <v>-3.9884959915070795E-3</v>
      </c>
      <c r="BK170" s="18">
        <f t="shared" ca="1" si="166"/>
        <v>0.44137789786889836</v>
      </c>
      <c r="BL170" s="18">
        <f t="shared" ca="1" si="222"/>
        <v>0.44139591845353743</v>
      </c>
    </row>
    <row r="171" spans="3:64" x14ac:dyDescent="0.2">
      <c r="C171" s="14"/>
      <c r="D171">
        <f t="shared" si="173"/>
        <v>15</v>
      </c>
      <c r="E171">
        <f t="shared" si="174"/>
        <v>-82.5</v>
      </c>
      <c r="F171" s="15">
        <f t="shared" ca="1" si="223"/>
        <v>-0.48641863565591603</v>
      </c>
      <c r="G171" s="2">
        <f t="shared" ca="1" si="223"/>
        <v>-8.5736140745124589E-2</v>
      </c>
      <c r="H171" s="16">
        <f t="shared" ca="1" si="223"/>
        <v>-0.17569610035149086</v>
      </c>
      <c r="I171" s="2">
        <f t="shared" si="167"/>
        <v>0</v>
      </c>
      <c r="J171" s="2">
        <f t="shared" si="168"/>
        <v>184.81899999999999</v>
      </c>
      <c r="K171" s="16">
        <f t="shared" ca="1" si="175"/>
        <v>241.02727901164022</v>
      </c>
      <c r="L171" s="2">
        <f t="shared" si="169"/>
        <v>160.05794910203616</v>
      </c>
      <c r="M171" s="2">
        <f t="shared" si="170"/>
        <v>-92.40949999999998</v>
      </c>
      <c r="N171" s="16">
        <f t="shared" ca="1" si="176"/>
        <v>329.60537385351427</v>
      </c>
      <c r="O171" s="2">
        <f t="shared" si="171"/>
        <v>-160.05794910203616</v>
      </c>
      <c r="P171" s="2">
        <f t="shared" si="172"/>
        <v>-92.40949999999998</v>
      </c>
      <c r="Q171" s="16">
        <f t="shared" ca="1" si="177"/>
        <v>314.69967845694492</v>
      </c>
      <c r="R171" s="2">
        <f t="shared" si="178"/>
        <v>160.05794910203616</v>
      </c>
      <c r="S171" s="2">
        <f t="shared" si="179"/>
        <v>-277.22849999999994</v>
      </c>
      <c r="T171" s="16">
        <f t="shared" ca="1" si="180"/>
        <v>88.578094841874048</v>
      </c>
      <c r="U171" s="2">
        <f t="shared" ca="1" si="181"/>
        <v>0.48189186548683333</v>
      </c>
      <c r="V171" s="2">
        <f t="shared" ca="1" si="182"/>
        <v>-0.83466119477734224</v>
      </c>
      <c r="W171" s="16">
        <f t="shared" ca="1" si="183"/>
        <v>0.26668505753131205</v>
      </c>
      <c r="X171" s="2">
        <f t="shared" si="184"/>
        <v>-160.05794910203616</v>
      </c>
      <c r="Y171" s="2">
        <f t="shared" si="185"/>
        <v>-277.22849999999994</v>
      </c>
      <c r="Z171" s="16">
        <f t="shared" ca="1" si="186"/>
        <v>73.672399445304706</v>
      </c>
      <c r="AA171" s="18">
        <f t="shared" ca="1" si="187"/>
        <v>173.90857544209445</v>
      </c>
      <c r="AB171" s="2">
        <f t="shared" ca="1" si="188"/>
        <v>-243.86307694598474</v>
      </c>
      <c r="AC171" s="2">
        <f t="shared" ca="1" si="189"/>
        <v>-132.07376063947584</v>
      </c>
      <c r="AD171" s="16">
        <f t="shared" ca="1" si="190"/>
        <v>27.293580998341227</v>
      </c>
      <c r="AE171" s="2">
        <f t="shared" ca="1" si="191"/>
        <v>-0.87509260992254956</v>
      </c>
      <c r="AF171" s="2">
        <f t="shared" ca="1" si="192"/>
        <v>-0.47394125157325506</v>
      </c>
      <c r="AG171" s="16">
        <f t="shared" ca="1" si="193"/>
        <v>9.7941891528176228E-2</v>
      </c>
      <c r="AH171" s="2">
        <f t="shared" ca="1" si="194"/>
        <v>4.4644753740615148E-2</v>
      </c>
      <c r="AI171" s="2">
        <f t="shared" ca="1" si="195"/>
        <v>-0.28057152384024309</v>
      </c>
      <c r="AJ171" s="16">
        <f t="shared" ca="1" si="196"/>
        <v>-0.95879427719057841</v>
      </c>
      <c r="AK171" s="18">
        <f t="shared" ca="1" si="197"/>
        <v>332.14494903402641</v>
      </c>
      <c r="AL171" s="18">
        <f t="shared" ca="1" si="198"/>
        <v>278.67116483542003</v>
      </c>
      <c r="AM171" s="18">
        <f t="shared" ca="1" si="199"/>
        <v>166.07247451701321</v>
      </c>
      <c r="AN171" s="18">
        <f t="shared" ca="1" si="200"/>
        <v>89.960789136266371</v>
      </c>
      <c r="AO171" s="18">
        <f t="shared" ca="1" si="201"/>
        <v>306.76872742471033</v>
      </c>
      <c r="AP171" s="2">
        <f t="shared" ca="1" si="202"/>
        <v>15.00056708626869</v>
      </c>
      <c r="AQ171" s="2">
        <f t="shared" ca="1" si="203"/>
        <v>-82.501948315842895</v>
      </c>
      <c r="AR171" s="16">
        <f t="shared" ca="1" si="204"/>
        <v>-8.4399189819350795E-4</v>
      </c>
      <c r="AS171" s="2">
        <f t="shared" ca="1" si="205"/>
        <v>-12.39066149612748</v>
      </c>
      <c r="AT171" s="2">
        <f t="shared" ca="1" si="206"/>
        <v>89.639190324323408</v>
      </c>
      <c r="AU171" s="16">
        <f t="shared" ca="1" si="207"/>
        <v>588.25535655979934</v>
      </c>
      <c r="AV171" s="2">
        <f t="shared" ca="1" si="208"/>
        <v>15.00056708626869</v>
      </c>
      <c r="AW171" s="2">
        <f t="shared" ca="1" si="209"/>
        <v>-82.501948315842895</v>
      </c>
      <c r="AX171" s="16">
        <f t="shared" ca="1" si="210"/>
        <v>-8.4399189819350795E-4</v>
      </c>
      <c r="AY171" s="2">
        <f t="shared" ca="1" si="211"/>
        <v>360.25000000000006</v>
      </c>
      <c r="AZ171" s="2">
        <f t="shared" ca="1" si="212"/>
        <v>360.25000000000006</v>
      </c>
      <c r="BA171" s="2">
        <f t="shared" ca="1" si="213"/>
        <v>360.25000000000006</v>
      </c>
      <c r="BB171" s="19" t="str">
        <f t="shared" ca="1" si="214"/>
        <v>ok</v>
      </c>
      <c r="BC171" s="2">
        <f t="shared" ca="1" si="215"/>
        <v>5.6708626869017564E-4</v>
      </c>
      <c r="BD171" s="2">
        <f t="shared" ca="1" si="216"/>
        <v>-1.9483158428954539E-3</v>
      </c>
      <c r="BE171" s="16">
        <f t="shared" ca="1" si="217"/>
        <v>-8.4399189819350795E-4</v>
      </c>
      <c r="BF171" s="16">
        <f t="shared" ca="1" si="165"/>
        <v>2.0291676766138298E-3</v>
      </c>
      <c r="BG171" s="18">
        <f t="shared" ca="1" si="218"/>
        <v>2.1976905569325838E-3</v>
      </c>
      <c r="BH171" s="2">
        <f t="shared" ca="1" si="219"/>
        <v>9.0733802990428103E-2</v>
      </c>
      <c r="BI171" s="2">
        <f t="shared" ca="1" si="220"/>
        <v>-0.31173053486327262</v>
      </c>
      <c r="BJ171" s="16">
        <f t="shared" ca="1" si="221"/>
        <v>-0.13503870371096127</v>
      </c>
      <c r="BK171" s="18">
        <f t="shared" ca="1" si="166"/>
        <v>0.32466682825821275</v>
      </c>
      <c r="BL171" s="18">
        <f t="shared" ca="1" si="222"/>
        <v>0.35163048910921341</v>
      </c>
    </row>
    <row r="172" spans="3:64" x14ac:dyDescent="0.2">
      <c r="C172" s="14"/>
      <c r="D172">
        <f t="shared" si="173"/>
        <v>22.5</v>
      </c>
      <c r="E172">
        <f t="shared" si="174"/>
        <v>-82.5</v>
      </c>
      <c r="F172" s="15">
        <f t="shared" ca="1" si="223"/>
        <v>0.47248826319309623</v>
      </c>
      <c r="G172" s="2">
        <f t="shared" ca="1" si="223"/>
        <v>-0.19639828386045788</v>
      </c>
      <c r="H172" s="16">
        <f t="shared" ca="1" si="223"/>
        <v>-0.14846572850622108</v>
      </c>
      <c r="I172" s="2">
        <f t="shared" si="167"/>
        <v>0</v>
      </c>
      <c r="J172" s="2">
        <f t="shared" si="168"/>
        <v>184.81899999999999</v>
      </c>
      <c r="K172" s="16">
        <f t="shared" ca="1" si="175"/>
        <v>240.44913151784564</v>
      </c>
      <c r="L172" s="2">
        <f t="shared" si="169"/>
        <v>160.05794910203616</v>
      </c>
      <c r="M172" s="2">
        <f t="shared" si="170"/>
        <v>-92.40949999999998</v>
      </c>
      <c r="N172" s="16">
        <f t="shared" ca="1" si="176"/>
        <v>332.80453410236601</v>
      </c>
      <c r="O172" s="2">
        <f t="shared" si="171"/>
        <v>-160.05794910203616</v>
      </c>
      <c r="P172" s="2">
        <f t="shared" si="172"/>
        <v>-92.40949999999998</v>
      </c>
      <c r="Q172" s="16">
        <f t="shared" ca="1" si="177"/>
        <v>310.40921936117047</v>
      </c>
      <c r="R172" s="2">
        <f t="shared" si="178"/>
        <v>160.05794910203616</v>
      </c>
      <c r="S172" s="2">
        <f t="shared" si="179"/>
        <v>-277.22849999999994</v>
      </c>
      <c r="T172" s="16">
        <f t="shared" ca="1" si="180"/>
        <v>92.355402584520363</v>
      </c>
      <c r="U172" s="2">
        <f t="shared" ca="1" si="181"/>
        <v>0.48040608898319631</v>
      </c>
      <c r="V172" s="2">
        <f t="shared" ca="1" si="182"/>
        <v>-0.8320877543843509</v>
      </c>
      <c r="W172" s="16">
        <f t="shared" ca="1" si="183"/>
        <v>0.27720021405380846</v>
      </c>
      <c r="X172" s="2">
        <f t="shared" si="184"/>
        <v>-160.05794910203616</v>
      </c>
      <c r="Y172" s="2">
        <f t="shared" si="185"/>
        <v>-277.22849999999994</v>
      </c>
      <c r="Z172" s="16">
        <f t="shared" ca="1" si="186"/>
        <v>69.960087843324828</v>
      </c>
      <c r="AA172" s="18">
        <f t="shared" ca="1" si="187"/>
        <v>173.17857800295417</v>
      </c>
      <c r="AB172" s="2">
        <f t="shared" ca="1" si="188"/>
        <v>-243.25399245610677</v>
      </c>
      <c r="AC172" s="2">
        <f t="shared" ca="1" si="189"/>
        <v>-133.12872592204667</v>
      </c>
      <c r="AD172" s="16">
        <f t="shared" ca="1" si="190"/>
        <v>21.954948951371769</v>
      </c>
      <c r="AE172" s="2">
        <f t="shared" ca="1" si="191"/>
        <v>-0.87448393949218206</v>
      </c>
      <c r="AF172" s="2">
        <f t="shared" ca="1" si="192"/>
        <v>-0.47859001831138787</v>
      </c>
      <c r="AG172" s="16">
        <f t="shared" ca="1" si="193"/>
        <v>7.8926763160155261E-2</v>
      </c>
      <c r="AH172" s="2">
        <f t="shared" ca="1" si="194"/>
        <v>6.6991262401173729E-2</v>
      </c>
      <c r="AI172" s="2">
        <f t="shared" ca="1" si="195"/>
        <v>-0.28032403281972373</v>
      </c>
      <c r="AJ172" s="16">
        <f t="shared" ca="1" si="196"/>
        <v>-0.95756493638060058</v>
      </c>
      <c r="AK172" s="18">
        <f t="shared" ca="1" si="197"/>
        <v>333.17219072057742</v>
      </c>
      <c r="AL172" s="18">
        <f t="shared" ca="1" si="198"/>
        <v>278.16862205310008</v>
      </c>
      <c r="AM172" s="18">
        <f t="shared" ca="1" si="199"/>
        <v>166.58609536028871</v>
      </c>
      <c r="AN172" s="18">
        <f t="shared" ca="1" si="200"/>
        <v>89.280946909686733</v>
      </c>
      <c r="AO172" s="18">
        <f t="shared" ca="1" si="201"/>
        <v>306.68884533272887</v>
      </c>
      <c r="AP172" s="2">
        <f t="shared" ca="1" si="202"/>
        <v>22.499693289040689</v>
      </c>
      <c r="AQ172" s="2">
        <f t="shared" ca="1" si="203"/>
        <v>-82.496473960860072</v>
      </c>
      <c r="AR172" s="16">
        <f t="shared" ca="1" si="204"/>
        <v>-9.9570811329385833E-4</v>
      </c>
      <c r="AS172" s="2">
        <f t="shared" ca="1" si="205"/>
        <v>-18.591252537354958</v>
      </c>
      <c r="AT172" s="2">
        <f t="shared" ca="1" si="206"/>
        <v>89.448033928130059</v>
      </c>
      <c r="AU172" s="16">
        <f t="shared" ca="1" si="207"/>
        <v>587.34797363123539</v>
      </c>
      <c r="AV172" s="2">
        <f t="shared" ca="1" si="208"/>
        <v>22.499693289040689</v>
      </c>
      <c r="AW172" s="2">
        <f t="shared" ca="1" si="209"/>
        <v>-82.496473960860072</v>
      </c>
      <c r="AX172" s="16">
        <f t="shared" ca="1" si="210"/>
        <v>-9.9570811329385833E-4</v>
      </c>
      <c r="AY172" s="2">
        <f t="shared" ca="1" si="211"/>
        <v>360.25</v>
      </c>
      <c r="AZ172" s="2">
        <f t="shared" ca="1" si="212"/>
        <v>360.25</v>
      </c>
      <c r="BA172" s="2">
        <f t="shared" ca="1" si="213"/>
        <v>360.24999999999994</v>
      </c>
      <c r="BB172" s="19" t="str">
        <f t="shared" ca="1" si="214"/>
        <v>ok</v>
      </c>
      <c r="BC172" s="2">
        <f t="shared" ca="1" si="215"/>
        <v>-3.0671095931111836E-4</v>
      </c>
      <c r="BD172" s="2">
        <f t="shared" ca="1" si="216"/>
        <v>3.5260391399276614E-3</v>
      </c>
      <c r="BE172" s="16">
        <f t="shared" ca="1" si="217"/>
        <v>-9.9570811329385833E-4</v>
      </c>
      <c r="BF172" s="16">
        <f t="shared" ca="1" si="165"/>
        <v>3.5393535608728537E-3</v>
      </c>
      <c r="BG172" s="18">
        <f t="shared" ca="1" si="218"/>
        <v>3.6767456093320574E-3</v>
      </c>
      <c r="BH172" s="2">
        <f t="shared" ca="1" si="219"/>
        <v>-4.9073753489778937E-2</v>
      </c>
      <c r="BI172" s="2">
        <f t="shared" ca="1" si="220"/>
        <v>0.56416626238842582</v>
      </c>
      <c r="BJ172" s="16">
        <f t="shared" ca="1" si="221"/>
        <v>-0.15931329812701733</v>
      </c>
      <c r="BK172" s="18">
        <f t="shared" ca="1" si="166"/>
        <v>0.56629656973965659</v>
      </c>
      <c r="BL172" s="18">
        <f t="shared" ca="1" si="222"/>
        <v>0.58827929749312924</v>
      </c>
    </row>
    <row r="173" spans="3:64" x14ac:dyDescent="0.2">
      <c r="C173" s="14"/>
      <c r="D173">
        <f t="shared" si="173"/>
        <v>30</v>
      </c>
      <c r="E173">
        <f t="shared" si="174"/>
        <v>-82.5</v>
      </c>
      <c r="F173" s="15">
        <f t="shared" ca="1" si="223"/>
        <v>0.14880954451762352</v>
      </c>
      <c r="G173" s="2">
        <f t="shared" ca="1" si="223"/>
        <v>0.4385618523279281</v>
      </c>
      <c r="H173" s="16">
        <f t="shared" ca="1" si="223"/>
        <v>0.36080043641971238</v>
      </c>
      <c r="I173" s="2">
        <f t="shared" si="167"/>
        <v>0</v>
      </c>
      <c r="J173" s="2">
        <f t="shared" si="168"/>
        <v>184.81899999999999</v>
      </c>
      <c r="K173" s="16">
        <f t="shared" ca="1" si="175"/>
        <v>239.62691934086627</v>
      </c>
      <c r="L173" s="2">
        <f t="shared" si="169"/>
        <v>160.05794910203616</v>
      </c>
      <c r="M173" s="2">
        <f t="shared" si="170"/>
        <v>-92.40949999999998</v>
      </c>
      <c r="N173" s="16">
        <f t="shared" ca="1" si="176"/>
        <v>335.81041541036467</v>
      </c>
      <c r="O173" s="2">
        <f t="shared" si="171"/>
        <v>-160.05794910203616</v>
      </c>
      <c r="P173" s="2">
        <f t="shared" si="172"/>
        <v>-92.40949999999998</v>
      </c>
      <c r="Q173" s="16">
        <f t="shared" ca="1" si="177"/>
        <v>305.8777857221329</v>
      </c>
      <c r="R173" s="2">
        <f t="shared" si="178"/>
        <v>160.05794910203616</v>
      </c>
      <c r="S173" s="2">
        <f t="shared" si="179"/>
        <v>-277.22849999999994</v>
      </c>
      <c r="T173" s="16">
        <f t="shared" ca="1" si="180"/>
        <v>96.183496069498403</v>
      </c>
      <c r="U173" s="2">
        <f t="shared" ca="1" si="181"/>
        <v>0.47885186726815099</v>
      </c>
      <c r="V173" s="2">
        <f t="shared" ca="1" si="182"/>
        <v>-0.82939576340766552</v>
      </c>
      <c r="W173" s="16">
        <f t="shared" ca="1" si="183"/>
        <v>0.287756071795576</v>
      </c>
      <c r="X173" s="2">
        <f t="shared" si="184"/>
        <v>-160.05794910203616</v>
      </c>
      <c r="Y173" s="2">
        <f t="shared" si="185"/>
        <v>-277.22849999999994</v>
      </c>
      <c r="Z173" s="16">
        <f t="shared" ca="1" si="186"/>
        <v>66.250866381266633</v>
      </c>
      <c r="AA173" s="18">
        <f t="shared" ca="1" si="187"/>
        <v>172.35218466016812</v>
      </c>
      <c r="AB173" s="2">
        <f t="shared" ca="1" si="188"/>
        <v>-242.58911455430285</v>
      </c>
      <c r="AC173" s="2">
        <f t="shared" ca="1" si="189"/>
        <v>-134.28032822880087</v>
      </c>
      <c r="AD173" s="16">
        <f t="shared" ca="1" si="190"/>
        <v>16.65547875807092</v>
      </c>
      <c r="AE173" s="2">
        <f t="shared" ca="1" si="191"/>
        <v>-0.87333441613170415</v>
      </c>
      <c r="AF173" s="2">
        <f t="shared" ca="1" si="192"/>
        <v>-0.4834167116984241</v>
      </c>
      <c r="AG173" s="16">
        <f t="shared" ca="1" si="193"/>
        <v>5.9960657522899002E-2</v>
      </c>
      <c r="AH173" s="2">
        <f t="shared" ca="1" si="194"/>
        <v>8.9374978678042588E-2</v>
      </c>
      <c r="AI173" s="2">
        <f t="shared" ca="1" si="195"/>
        <v>-0.28001955376740839</v>
      </c>
      <c r="AJ173" s="16">
        <f t="shared" ca="1" si="196"/>
        <v>-0.95582485984316234</v>
      </c>
      <c r="AK173" s="18">
        <f t="shared" ca="1" si="197"/>
        <v>334.25357619500676</v>
      </c>
      <c r="AL173" s="18">
        <f t="shared" ca="1" si="198"/>
        <v>277.77345089503382</v>
      </c>
      <c r="AM173" s="18">
        <f t="shared" ca="1" si="199"/>
        <v>167.12678809750338</v>
      </c>
      <c r="AN173" s="18">
        <f t="shared" ca="1" si="200"/>
        <v>88.65863770075957</v>
      </c>
      <c r="AO173" s="18">
        <f t="shared" ca="1" si="201"/>
        <v>306.57518679967831</v>
      </c>
      <c r="AP173" s="2">
        <f t="shared" ca="1" si="202"/>
        <v>30.000485743031099</v>
      </c>
      <c r="AQ173" s="2">
        <f t="shared" ca="1" si="203"/>
        <v>-82.501364104768896</v>
      </c>
      <c r="AR173" s="16">
        <f t="shared" ca="1" si="204"/>
        <v>2.5126330436933131E-3</v>
      </c>
      <c r="AS173" s="2">
        <f t="shared" ca="1" si="205"/>
        <v>-24.799815823845243</v>
      </c>
      <c r="AT173" s="2">
        <f t="shared" ca="1" si="206"/>
        <v>89.192729902842672</v>
      </c>
      <c r="AU173" s="16">
        <f t="shared" ca="1" si="207"/>
        <v>586.06688254143137</v>
      </c>
      <c r="AV173" s="2">
        <f t="shared" ca="1" si="208"/>
        <v>30.000485743031099</v>
      </c>
      <c r="AW173" s="2">
        <f t="shared" ca="1" si="209"/>
        <v>-82.501364104768896</v>
      </c>
      <c r="AX173" s="16">
        <f t="shared" ca="1" si="210"/>
        <v>2.5126330436933131E-3</v>
      </c>
      <c r="AY173" s="2">
        <f t="shared" ca="1" si="211"/>
        <v>360.25</v>
      </c>
      <c r="AZ173" s="2">
        <f t="shared" ca="1" si="212"/>
        <v>360.24999999999994</v>
      </c>
      <c r="BA173" s="2">
        <f t="shared" ca="1" si="213"/>
        <v>360.24999999999994</v>
      </c>
      <c r="BB173" s="19" t="str">
        <f t="shared" ca="1" si="214"/>
        <v>ok</v>
      </c>
      <c r="BC173" s="2">
        <f t="shared" ca="1" si="215"/>
        <v>4.8574303109916173E-4</v>
      </c>
      <c r="BD173" s="2">
        <f t="shared" ca="1" si="216"/>
        <v>-1.3641047688963681E-3</v>
      </c>
      <c r="BE173" s="16">
        <f t="shared" ca="1" si="217"/>
        <v>2.5126330436933131E-3</v>
      </c>
      <c r="BF173" s="16">
        <f t="shared" ca="1" si="165"/>
        <v>1.4480083262147407E-3</v>
      </c>
      <c r="BG173" s="18">
        <f t="shared" ca="1" si="218"/>
        <v>2.9000091249937023E-3</v>
      </c>
      <c r="BH173" s="2">
        <f t="shared" ca="1" si="219"/>
        <v>7.7718884975865876E-2</v>
      </c>
      <c r="BI173" s="2">
        <f t="shared" ca="1" si="220"/>
        <v>-0.2182567630234189</v>
      </c>
      <c r="BJ173" s="16">
        <f t="shared" ca="1" si="221"/>
        <v>0.40202128699093009</v>
      </c>
      <c r="BK173" s="18">
        <f t="shared" ca="1" si="166"/>
        <v>0.23168133219435852</v>
      </c>
      <c r="BL173" s="18">
        <f t="shared" ca="1" si="222"/>
        <v>0.46400145999899234</v>
      </c>
    </row>
    <row r="174" spans="3:64" x14ac:dyDescent="0.2">
      <c r="C174" s="14"/>
      <c r="D174">
        <f t="shared" si="173"/>
        <v>37.5</v>
      </c>
      <c r="E174">
        <f t="shared" si="174"/>
        <v>-82.5</v>
      </c>
      <c r="F174" s="15">
        <f t="shared" ca="1" si="223"/>
        <v>-2.8256588931818816E-2</v>
      </c>
      <c r="G174" s="2">
        <f t="shared" ca="1" si="223"/>
        <v>-0.35020968428323651</v>
      </c>
      <c r="H174" s="16">
        <f t="shared" ca="1" si="223"/>
        <v>0.41340538838241248</v>
      </c>
      <c r="I174" s="2">
        <f t="shared" si="167"/>
        <v>0</v>
      </c>
      <c r="J174" s="2">
        <f t="shared" si="168"/>
        <v>184.81899999999999</v>
      </c>
      <c r="K174" s="16">
        <f t="shared" ca="1" si="175"/>
        <v>238.56714039301099</v>
      </c>
      <c r="L174" s="2">
        <f t="shared" si="169"/>
        <v>160.05794910203616</v>
      </c>
      <c r="M174" s="2">
        <f t="shared" si="170"/>
        <v>-92.40949999999998</v>
      </c>
      <c r="N174" s="16">
        <f t="shared" ca="1" si="176"/>
        <v>338.61472367562283</v>
      </c>
      <c r="O174" s="2">
        <f t="shared" si="171"/>
        <v>-160.05794910203616</v>
      </c>
      <c r="P174" s="2">
        <f t="shared" si="172"/>
        <v>-92.40949999999998</v>
      </c>
      <c r="Q174" s="16">
        <f t="shared" ca="1" si="177"/>
        <v>301.08848690162029</v>
      </c>
      <c r="R174" s="2">
        <f t="shared" si="178"/>
        <v>160.05794910203616</v>
      </c>
      <c r="S174" s="2">
        <f t="shared" si="179"/>
        <v>-277.22849999999994</v>
      </c>
      <c r="T174" s="16">
        <f t="shared" ca="1" si="180"/>
        <v>100.04758328261184</v>
      </c>
      <c r="U174" s="2">
        <f t="shared" ca="1" si="181"/>
        <v>0.47723516505014896</v>
      </c>
      <c r="V174" s="2">
        <f t="shared" ca="1" si="182"/>
        <v>-0.82659555302537679</v>
      </c>
      <c r="W174" s="16">
        <f t="shared" ca="1" si="183"/>
        <v>0.29830586477343773</v>
      </c>
      <c r="X174" s="2">
        <f t="shared" si="184"/>
        <v>-160.05794910203616</v>
      </c>
      <c r="Y174" s="2">
        <f t="shared" si="185"/>
        <v>-277.22849999999994</v>
      </c>
      <c r="Z174" s="16">
        <f t="shared" ca="1" si="186"/>
        <v>62.521346508609298</v>
      </c>
      <c r="AA174" s="18">
        <f t="shared" ca="1" si="187"/>
        <v>171.4210478516475</v>
      </c>
      <c r="AB174" s="2">
        <f t="shared" ca="1" si="188"/>
        <v>-241.86610116658665</v>
      </c>
      <c r="AC174" s="2">
        <f t="shared" ca="1" si="189"/>
        <v>-135.53262415087781</v>
      </c>
      <c r="AD174" s="16">
        <f t="shared" ca="1" si="190"/>
        <v>11.385442588854737</v>
      </c>
      <c r="AE174" s="2">
        <f t="shared" ca="1" si="191"/>
        <v>-0.87163663426557281</v>
      </c>
      <c r="AF174" s="2">
        <f t="shared" ca="1" si="192"/>
        <v>-0.48843223493599763</v>
      </c>
      <c r="AG174" s="16">
        <f t="shared" ca="1" si="193"/>
        <v>4.1030838178261544E-2</v>
      </c>
      <c r="AH174" s="2">
        <f t="shared" ca="1" si="194"/>
        <v>0.11178629185075084</v>
      </c>
      <c r="AI174" s="2">
        <f t="shared" ca="1" si="195"/>
        <v>-0.279595678782949</v>
      </c>
      <c r="AJ174" s="16">
        <f t="shared" ca="1" si="196"/>
        <v>-0.95358800399342325</v>
      </c>
      <c r="AK174" s="18">
        <f t="shared" ca="1" si="197"/>
        <v>335.38590787880628</v>
      </c>
      <c r="AL174" s="18">
        <f t="shared" ca="1" si="198"/>
        <v>277.48501113698512</v>
      </c>
      <c r="AM174" s="18">
        <f t="shared" ca="1" si="199"/>
        <v>167.69295393940314</v>
      </c>
      <c r="AN174" s="18">
        <f t="shared" ca="1" si="200"/>
        <v>88.096476073896241</v>
      </c>
      <c r="AO174" s="18">
        <f t="shared" ca="1" si="201"/>
        <v>306.42804473879124</v>
      </c>
      <c r="AP174" s="2">
        <f t="shared" ca="1" si="202"/>
        <v>37.495313495735047</v>
      </c>
      <c r="AQ174" s="2">
        <f t="shared" ca="1" si="203"/>
        <v>-82.500365865632972</v>
      </c>
      <c r="AR174" s="16">
        <f t="shared" ca="1" si="204"/>
        <v>-5.0326189131055798E-4</v>
      </c>
      <c r="AS174" s="2">
        <f t="shared" ca="1" si="205"/>
        <v>-31.013596185115858</v>
      </c>
      <c r="AT174" s="2">
        <f t="shared" ca="1" si="206"/>
        <v>88.851548468115425</v>
      </c>
      <c r="AU174" s="16">
        <f t="shared" ca="1" si="207"/>
        <v>584.41171183825145</v>
      </c>
      <c r="AV174" s="2">
        <f t="shared" ca="1" si="208"/>
        <v>37.495313495735047</v>
      </c>
      <c r="AW174" s="2">
        <f t="shared" ca="1" si="209"/>
        <v>-82.500365865632972</v>
      </c>
      <c r="AX174" s="16">
        <f t="shared" ca="1" si="210"/>
        <v>-5.0326189131055798E-4</v>
      </c>
      <c r="AY174" s="2">
        <f t="shared" ca="1" si="211"/>
        <v>360.25000000000006</v>
      </c>
      <c r="AZ174" s="2">
        <f t="shared" ca="1" si="212"/>
        <v>360.25000000000006</v>
      </c>
      <c r="BA174" s="2">
        <f t="shared" ca="1" si="213"/>
        <v>360.25</v>
      </c>
      <c r="BB174" s="19" t="str">
        <f t="shared" ca="1" si="214"/>
        <v>ok</v>
      </c>
      <c r="BC174" s="2">
        <f t="shared" ca="1" si="215"/>
        <v>-4.6865042649528732E-3</v>
      </c>
      <c r="BD174" s="2">
        <f t="shared" ca="1" si="216"/>
        <v>-3.6586563297191788E-4</v>
      </c>
      <c r="BE174" s="16">
        <f t="shared" ca="1" si="217"/>
        <v>-5.0326189131055798E-4</v>
      </c>
      <c r="BF174" s="16">
        <f t="shared" ca="1" si="165"/>
        <v>4.7007637556902831E-3</v>
      </c>
      <c r="BG174" s="18">
        <f t="shared" ca="1" si="218"/>
        <v>4.7276265100002239E-3</v>
      </c>
      <c r="BH174" s="2">
        <f t="shared" ca="1" si="219"/>
        <v>-0.74984068239245971</v>
      </c>
      <c r="BI174" s="2">
        <f t="shared" ca="1" si="220"/>
        <v>-5.853850127550686E-2</v>
      </c>
      <c r="BJ174" s="16">
        <f t="shared" ca="1" si="221"/>
        <v>-8.0521902609689278E-2</v>
      </c>
      <c r="BK174" s="18">
        <f t="shared" ca="1" si="166"/>
        <v>0.75212220091044535</v>
      </c>
      <c r="BL174" s="18">
        <f t="shared" ca="1" si="222"/>
        <v>0.75642024160003585</v>
      </c>
    </row>
    <row r="175" spans="3:64" x14ac:dyDescent="0.2">
      <c r="C175" s="14"/>
      <c r="D175">
        <f t="shared" si="173"/>
        <v>45</v>
      </c>
      <c r="E175">
        <f t="shared" si="174"/>
        <v>-82.5</v>
      </c>
      <c r="F175" s="15">
        <f t="shared" ca="1" si="223"/>
        <v>1.646029608960109E-2</v>
      </c>
      <c r="G175" s="2">
        <f t="shared" ca="1" si="223"/>
        <v>7.952163489835995E-2</v>
      </c>
      <c r="H175" s="16">
        <f t="shared" ca="1" si="223"/>
        <v>0.31162283264126478</v>
      </c>
      <c r="I175" s="2">
        <f t="shared" si="167"/>
        <v>0</v>
      </c>
      <c r="J175" s="2">
        <f t="shared" si="168"/>
        <v>184.81899999999999</v>
      </c>
      <c r="K175" s="16">
        <f t="shared" ca="1" si="175"/>
        <v>237.26707221518896</v>
      </c>
      <c r="L175" s="2">
        <f t="shared" si="169"/>
        <v>160.05794910203616</v>
      </c>
      <c r="M175" s="2">
        <f t="shared" si="170"/>
        <v>-92.40949999999998</v>
      </c>
      <c r="N175" s="16">
        <f t="shared" ca="1" si="176"/>
        <v>341.23873147139813</v>
      </c>
      <c r="O175" s="2">
        <f t="shared" si="171"/>
        <v>-160.05794910203616</v>
      </c>
      <c r="P175" s="2">
        <f t="shared" si="172"/>
        <v>-92.40949999999998</v>
      </c>
      <c r="Q175" s="16">
        <f t="shared" ca="1" si="177"/>
        <v>296.03083444231476</v>
      </c>
      <c r="R175" s="2">
        <f t="shared" si="178"/>
        <v>160.05794910203616</v>
      </c>
      <c r="S175" s="2">
        <f t="shared" si="179"/>
        <v>-277.22849999999994</v>
      </c>
      <c r="T175" s="16">
        <f t="shared" ca="1" si="180"/>
        <v>103.97165925620916</v>
      </c>
      <c r="U175" s="2">
        <f t="shared" ca="1" si="181"/>
        <v>0.47554585014460171</v>
      </c>
      <c r="V175" s="2">
        <f t="shared" ca="1" si="182"/>
        <v>-0.82366957377898553</v>
      </c>
      <c r="W175" s="16">
        <f t="shared" ca="1" si="183"/>
        <v>0.3089086881927931</v>
      </c>
      <c r="X175" s="2">
        <f t="shared" si="184"/>
        <v>-160.05794910203616</v>
      </c>
      <c r="Y175" s="2">
        <f t="shared" si="185"/>
        <v>-277.22849999999994</v>
      </c>
      <c r="Z175" s="16">
        <f t="shared" ca="1" si="186"/>
        <v>58.763762227125795</v>
      </c>
      <c r="AA175" s="18">
        <f t="shared" ca="1" si="187"/>
        <v>170.3824236591129</v>
      </c>
      <c r="AB175" s="2">
        <f t="shared" ca="1" si="188"/>
        <v>-241.08260361070671</v>
      </c>
      <c r="AC175" s="2">
        <f t="shared" ca="1" si="189"/>
        <v>-136.88968172526788</v>
      </c>
      <c r="AD175" s="16">
        <f t="shared" ca="1" si="190"/>
        <v>6.1311512434805167</v>
      </c>
      <c r="AE175" s="2">
        <f t="shared" ca="1" si="191"/>
        <v>-0.8693819440450824</v>
      </c>
      <c r="AF175" s="2">
        <f t="shared" ca="1" si="192"/>
        <v>-0.49364581199811075</v>
      </c>
      <c r="AG175" s="16">
        <f t="shared" ca="1" si="193"/>
        <v>2.2109899708478143E-2</v>
      </c>
      <c r="AH175" s="2">
        <f t="shared" ca="1" si="194"/>
        <v>0.13428022854702426</v>
      </c>
      <c r="AI175" s="2">
        <f t="shared" ca="1" si="195"/>
        <v>-0.27907390692694678</v>
      </c>
      <c r="AJ175" s="16">
        <f t="shared" ca="1" si="196"/>
        <v>-0.95083467263972266</v>
      </c>
      <c r="AK175" s="18">
        <f t="shared" ca="1" si="197"/>
        <v>336.57732278258027</v>
      </c>
      <c r="AL175" s="18">
        <f t="shared" ca="1" si="198"/>
        <v>277.3034398310499</v>
      </c>
      <c r="AM175" s="18">
        <f t="shared" ca="1" si="199"/>
        <v>168.28866139129013</v>
      </c>
      <c r="AN175" s="18">
        <f t="shared" ca="1" si="200"/>
        <v>87.594492263227536</v>
      </c>
      <c r="AO175" s="18">
        <f t="shared" ca="1" si="201"/>
        <v>306.24531649035072</v>
      </c>
      <c r="AP175" s="2">
        <f t="shared" ca="1" si="202"/>
        <v>44.998595669351467</v>
      </c>
      <c r="AQ175" s="2">
        <f t="shared" ca="1" si="203"/>
        <v>-82.500981210884675</v>
      </c>
      <c r="AR175" s="16">
        <f t="shared" ca="1" si="204"/>
        <v>9.420296976827558E-4</v>
      </c>
      <c r="AS175" s="2">
        <f t="shared" ca="1" si="205"/>
        <v>-37.246786510208672</v>
      </c>
      <c r="AT175" s="2">
        <f t="shared" ca="1" si="206"/>
        <v>88.429172691198318</v>
      </c>
      <c r="AU175" s="16">
        <f t="shared" ca="1" si="207"/>
        <v>582.37827253479941</v>
      </c>
      <c r="AV175" s="2">
        <f t="shared" ca="1" si="208"/>
        <v>44.998595669351467</v>
      </c>
      <c r="AW175" s="2">
        <f t="shared" ca="1" si="209"/>
        <v>-82.500981210884675</v>
      </c>
      <c r="AX175" s="16">
        <f t="shared" ca="1" si="210"/>
        <v>9.420296976827558E-4</v>
      </c>
      <c r="AY175" s="2">
        <f t="shared" ca="1" si="211"/>
        <v>360.25</v>
      </c>
      <c r="AZ175" s="2">
        <f t="shared" ca="1" si="212"/>
        <v>360.25</v>
      </c>
      <c r="BA175" s="2">
        <f t="shared" ca="1" si="213"/>
        <v>360.25</v>
      </c>
      <c r="BB175" s="19" t="str">
        <f t="shared" ca="1" si="214"/>
        <v>ok</v>
      </c>
      <c r="BC175" s="2">
        <f t="shared" ca="1" si="215"/>
        <v>-1.4043306485334028E-3</v>
      </c>
      <c r="BD175" s="2">
        <f t="shared" ca="1" si="216"/>
        <v>-9.8121088467451045E-4</v>
      </c>
      <c r="BE175" s="16">
        <f t="shared" ca="1" si="217"/>
        <v>9.420296976827558E-4</v>
      </c>
      <c r="BF175" s="16">
        <f t="shared" ca="1" si="165"/>
        <v>1.7131606377143924E-3</v>
      </c>
      <c r="BG175" s="18">
        <f t="shared" ca="1" si="218"/>
        <v>1.955080387587745E-3</v>
      </c>
      <c r="BH175" s="2">
        <f t="shared" ca="1" si="219"/>
        <v>-0.22469290376534445</v>
      </c>
      <c r="BI175" s="2">
        <f t="shared" ca="1" si="220"/>
        <v>-0.15699374154792167</v>
      </c>
      <c r="BJ175" s="16">
        <f t="shared" ca="1" si="221"/>
        <v>0.15072475162924093</v>
      </c>
      <c r="BK175" s="18">
        <f t="shared" ca="1" si="166"/>
        <v>0.27410570203430279</v>
      </c>
      <c r="BL175" s="18">
        <f t="shared" ca="1" si="222"/>
        <v>0.31281286201403918</v>
      </c>
    </row>
    <row r="176" spans="3:64" x14ac:dyDescent="0.2">
      <c r="C176" s="14"/>
      <c r="D176">
        <f t="shared" si="173"/>
        <v>52.5</v>
      </c>
      <c r="E176">
        <f t="shared" si="174"/>
        <v>-82.5</v>
      </c>
      <c r="F176" s="15">
        <f t="shared" ca="1" si="223"/>
        <v>0.40167868220182801</v>
      </c>
      <c r="G176" s="2">
        <f t="shared" ca="1" si="223"/>
        <v>-0.36010396684126289</v>
      </c>
      <c r="H176" s="16">
        <f t="shared" ca="1" si="223"/>
        <v>0.29663874945090829</v>
      </c>
      <c r="I176" s="2">
        <f t="shared" si="167"/>
        <v>0</v>
      </c>
      <c r="J176" s="2">
        <f t="shared" si="168"/>
        <v>184.81899999999999</v>
      </c>
      <c r="K176" s="16">
        <f t="shared" ca="1" si="175"/>
        <v>235.72345724660781</v>
      </c>
      <c r="L176" s="2">
        <f t="shared" si="169"/>
        <v>160.05794910203616</v>
      </c>
      <c r="M176" s="2">
        <f t="shared" si="170"/>
        <v>-92.40949999999998</v>
      </c>
      <c r="N176" s="16">
        <f t="shared" ca="1" si="176"/>
        <v>343.67368958273761</v>
      </c>
      <c r="O176" s="2">
        <f t="shared" si="171"/>
        <v>-160.05794910203616</v>
      </c>
      <c r="P176" s="2">
        <f t="shared" si="172"/>
        <v>-92.40949999999998</v>
      </c>
      <c r="Q176" s="16">
        <f t="shared" ca="1" si="177"/>
        <v>290.69238115687551</v>
      </c>
      <c r="R176" s="2">
        <f t="shared" si="178"/>
        <v>160.05794910203616</v>
      </c>
      <c r="S176" s="2">
        <f t="shared" si="179"/>
        <v>-277.22849999999994</v>
      </c>
      <c r="T176" s="16">
        <f t="shared" ca="1" si="180"/>
        <v>107.9502323361298</v>
      </c>
      <c r="U176" s="2">
        <f t="shared" ca="1" si="181"/>
        <v>0.47378598321440785</v>
      </c>
      <c r="V176" s="2">
        <f t="shared" ca="1" si="182"/>
        <v>-0.82062139484132957</v>
      </c>
      <c r="W176" s="16">
        <f t="shared" ca="1" si="183"/>
        <v>0.31954243605228339</v>
      </c>
      <c r="X176" s="2">
        <f t="shared" si="184"/>
        <v>-160.05794910203616</v>
      </c>
      <c r="Y176" s="2">
        <f t="shared" si="185"/>
        <v>-277.22849999999994</v>
      </c>
      <c r="Z176" s="16">
        <f t="shared" ca="1" si="186"/>
        <v>54.968923910267705</v>
      </c>
      <c r="AA176" s="18">
        <f t="shared" ca="1" si="187"/>
        <v>169.23132942663918</v>
      </c>
      <c r="AB176" s="2">
        <f t="shared" ca="1" si="188"/>
        <v>-240.23738090511776</v>
      </c>
      <c r="AC176" s="2">
        <f t="shared" ca="1" si="189"/>
        <v>-138.35365039505876</v>
      </c>
      <c r="AD176" s="16">
        <f t="shared" ca="1" si="190"/>
        <v>0.89233264891295505</v>
      </c>
      <c r="AE176" s="2">
        <f t="shared" ca="1" si="191"/>
        <v>-0.86656312361341969</v>
      </c>
      <c r="AF176" s="2">
        <f t="shared" ca="1" si="192"/>
        <v>-0.49905710342809978</v>
      </c>
      <c r="AG176" s="16">
        <f t="shared" ca="1" si="193"/>
        <v>3.2187437468345066E-3</v>
      </c>
      <c r="AH176" s="2">
        <f t="shared" ca="1" si="194"/>
        <v>0.1568285525754472</v>
      </c>
      <c r="AI176" s="2">
        <f t="shared" ca="1" si="195"/>
        <v>-0.27842868718331731</v>
      </c>
      <c r="AJ176" s="16">
        <f t="shared" ca="1" si="196"/>
        <v>-0.94756649964552064</v>
      </c>
      <c r="AK176" s="18">
        <f t="shared" ca="1" si="197"/>
        <v>337.8275313594562</v>
      </c>
      <c r="AL176" s="18">
        <f t="shared" ca="1" si="198"/>
        <v>277.23009941084155</v>
      </c>
      <c r="AM176" s="18">
        <f t="shared" ca="1" si="199"/>
        <v>168.9137656797281</v>
      </c>
      <c r="AN176" s="18">
        <f t="shared" ca="1" si="200"/>
        <v>87.156424812223207</v>
      </c>
      <c r="AO176" s="18">
        <f t="shared" ca="1" si="201"/>
        <v>306.02607712063559</v>
      </c>
      <c r="AP176" s="2">
        <f t="shared" ca="1" si="202"/>
        <v>52.496057547931237</v>
      </c>
      <c r="AQ176" s="2">
        <f t="shared" ca="1" si="203"/>
        <v>-82.497721808496252</v>
      </c>
      <c r="AR176" s="16">
        <f t="shared" ca="1" si="204"/>
        <v>-9.5108541734134633E-4</v>
      </c>
      <c r="AS176" s="2">
        <f t="shared" ca="1" si="205"/>
        <v>-43.491195902411683</v>
      </c>
      <c r="AT176" s="2">
        <f t="shared" ca="1" si="206"/>
        <v>87.915155984622132</v>
      </c>
      <c r="AU176" s="16">
        <f t="shared" ca="1" si="207"/>
        <v>579.95916630948432</v>
      </c>
      <c r="AV176" s="2">
        <f t="shared" ca="1" si="208"/>
        <v>52.496057547931237</v>
      </c>
      <c r="AW176" s="2">
        <f t="shared" ca="1" si="209"/>
        <v>-82.497721808496252</v>
      </c>
      <c r="AX176" s="16">
        <f t="shared" ca="1" si="210"/>
        <v>-9.5108541734134633E-4</v>
      </c>
      <c r="AY176" s="2">
        <f t="shared" ca="1" si="211"/>
        <v>360.25000000000006</v>
      </c>
      <c r="AZ176" s="2">
        <f t="shared" ca="1" si="212"/>
        <v>360.25</v>
      </c>
      <c r="BA176" s="2">
        <f t="shared" ca="1" si="213"/>
        <v>360.25</v>
      </c>
      <c r="BB176" s="19" t="str">
        <f t="shared" ca="1" si="214"/>
        <v>ok</v>
      </c>
      <c r="BC176" s="2">
        <f t="shared" ca="1" si="215"/>
        <v>-3.9424520687632025E-3</v>
      </c>
      <c r="BD176" s="2">
        <f t="shared" ca="1" si="216"/>
        <v>2.2781915037484168E-3</v>
      </c>
      <c r="BE176" s="16">
        <f t="shared" ca="1" si="217"/>
        <v>-9.5108541734134633E-4</v>
      </c>
      <c r="BF176" s="16">
        <f t="shared" ca="1" si="165"/>
        <v>4.5533597312585276E-3</v>
      </c>
      <c r="BG176" s="18">
        <f t="shared" ca="1" si="218"/>
        <v>4.6516285657096585E-3</v>
      </c>
      <c r="BH176" s="2">
        <f t="shared" ca="1" si="219"/>
        <v>-0.63079233100211241</v>
      </c>
      <c r="BI176" s="2">
        <f t="shared" ca="1" si="220"/>
        <v>0.36451064059974669</v>
      </c>
      <c r="BJ176" s="16">
        <f t="shared" ca="1" si="221"/>
        <v>-0.15217366677461541</v>
      </c>
      <c r="BK176" s="18">
        <f t="shared" ca="1" si="166"/>
        <v>0.72853755700136436</v>
      </c>
      <c r="BL176" s="18">
        <f t="shared" ca="1" si="222"/>
        <v>0.74426057051354533</v>
      </c>
    </row>
    <row r="177" spans="3:64" x14ac:dyDescent="0.2">
      <c r="C177" s="14"/>
      <c r="D177">
        <f t="shared" si="173"/>
        <v>60</v>
      </c>
      <c r="E177">
        <f t="shared" si="174"/>
        <v>-82.5</v>
      </c>
      <c r="F177" s="15">
        <f t="shared" ca="1" si="223"/>
        <v>-0.38930887527402236</v>
      </c>
      <c r="G177" s="2">
        <f t="shared" ca="1" si="223"/>
        <v>-0.41060108495407566</v>
      </c>
      <c r="H177" s="16">
        <f t="shared" ca="1" si="223"/>
        <v>0.16164781403533146</v>
      </c>
      <c r="I177" s="2">
        <f t="shared" si="167"/>
        <v>0</v>
      </c>
      <c r="J177" s="2">
        <f t="shared" si="168"/>
        <v>184.81899999999999</v>
      </c>
      <c r="K177" s="16">
        <f t="shared" ca="1" si="175"/>
        <v>233.92194506814224</v>
      </c>
      <c r="L177" s="2">
        <f t="shared" si="169"/>
        <v>160.05794910203616</v>
      </c>
      <c r="M177" s="2">
        <f t="shared" si="170"/>
        <v>-92.40949999999998</v>
      </c>
      <c r="N177" s="16">
        <f t="shared" ca="1" si="176"/>
        <v>345.93134525124736</v>
      </c>
      <c r="O177" s="2">
        <f t="shared" si="171"/>
        <v>-160.05794910203616</v>
      </c>
      <c r="P177" s="2">
        <f t="shared" si="172"/>
        <v>-92.40949999999998</v>
      </c>
      <c r="Q177" s="16">
        <f t="shared" ca="1" si="177"/>
        <v>285.05602840368653</v>
      </c>
      <c r="R177" s="2">
        <f t="shared" si="178"/>
        <v>160.05794910203616</v>
      </c>
      <c r="S177" s="2">
        <f t="shared" si="179"/>
        <v>-277.22849999999994</v>
      </c>
      <c r="T177" s="16">
        <f t="shared" ca="1" si="180"/>
        <v>112.00940018310513</v>
      </c>
      <c r="U177" s="2">
        <f t="shared" ca="1" si="181"/>
        <v>0.47194350225414688</v>
      </c>
      <c r="V177" s="2">
        <f t="shared" ca="1" si="182"/>
        <v>-0.81743012420617922</v>
      </c>
      <c r="W177" s="16">
        <f t="shared" ca="1" si="183"/>
        <v>0.33026856150769229</v>
      </c>
      <c r="X177" s="2">
        <f t="shared" si="184"/>
        <v>-160.05794910203616</v>
      </c>
      <c r="Y177" s="2">
        <f t="shared" si="185"/>
        <v>-277.22849999999994</v>
      </c>
      <c r="Z177" s="16">
        <f t="shared" ca="1" si="186"/>
        <v>51.13408333554429</v>
      </c>
      <c r="AA177" s="18">
        <f t="shared" ca="1" si="187"/>
        <v>167.96459827290644</v>
      </c>
      <c r="AB177" s="2">
        <f t="shared" ca="1" si="188"/>
        <v>-239.32774986566244</v>
      </c>
      <c r="AC177" s="2">
        <f t="shared" ca="1" si="189"/>
        <v>-139.92917757153702</v>
      </c>
      <c r="AD177" s="16">
        <f t="shared" ca="1" si="190"/>
        <v>-4.3393429202659419</v>
      </c>
      <c r="AE177" s="2">
        <f t="shared" ca="1" si="191"/>
        <v>-0.86316828581689375</v>
      </c>
      <c r="AF177" s="2">
        <f t="shared" ca="1" si="192"/>
        <v>-0.504673730513858</v>
      </c>
      <c r="AG177" s="16">
        <f t="shared" ca="1" si="193"/>
        <v>-1.5650434152161913E-2</v>
      </c>
      <c r="AH177" s="2">
        <f t="shared" ca="1" si="194"/>
        <v>0.17947100334041499</v>
      </c>
      <c r="AI177" s="2">
        <f t="shared" ca="1" si="195"/>
        <v>-0.27769122739023688</v>
      </c>
      <c r="AJ177" s="16">
        <f t="shared" ca="1" si="196"/>
        <v>-0.94375724696051388</v>
      </c>
      <c r="AK177" s="18">
        <f t="shared" ca="1" si="197"/>
        <v>339.14641972513726</v>
      </c>
      <c r="AL177" s="18">
        <f t="shared" ca="1" si="198"/>
        <v>277.26661625335913</v>
      </c>
      <c r="AM177" s="18">
        <f t="shared" ca="1" si="199"/>
        <v>169.57320986256863</v>
      </c>
      <c r="AN177" s="18">
        <f t="shared" ca="1" si="200"/>
        <v>86.783420353722676</v>
      </c>
      <c r="AO177" s="18">
        <f t="shared" ca="1" si="201"/>
        <v>305.76727579748348</v>
      </c>
      <c r="AP177" s="2">
        <f t="shared" ca="1" si="202"/>
        <v>59.996638143008099</v>
      </c>
      <c r="AQ177" s="2">
        <f t="shared" ca="1" si="203"/>
        <v>-82.501452608637734</v>
      </c>
      <c r="AR177" s="16">
        <f t="shared" ca="1" si="204"/>
        <v>-1.6354632997490626E-3</v>
      </c>
      <c r="AS177" s="2">
        <f t="shared" ca="1" si="205"/>
        <v>-49.756081409071399</v>
      </c>
      <c r="AT177" s="2">
        <f t="shared" ca="1" si="206"/>
        <v>87.316327615306776</v>
      </c>
      <c r="AU177" s="16">
        <f t="shared" ca="1" si="207"/>
        <v>577.13852937119862</v>
      </c>
      <c r="AV177" s="2">
        <f t="shared" ca="1" si="208"/>
        <v>59.996638143008099</v>
      </c>
      <c r="AW177" s="2">
        <f t="shared" ca="1" si="209"/>
        <v>-82.501452608637734</v>
      </c>
      <c r="AX177" s="16">
        <f t="shared" ca="1" si="210"/>
        <v>-1.6354632997490626E-3</v>
      </c>
      <c r="AY177" s="2">
        <f t="shared" ca="1" si="211"/>
        <v>360.25</v>
      </c>
      <c r="AZ177" s="2">
        <f t="shared" ca="1" si="212"/>
        <v>360.25</v>
      </c>
      <c r="BA177" s="2">
        <f t="shared" ca="1" si="213"/>
        <v>360.25</v>
      </c>
      <c r="BB177" s="19" t="str">
        <f t="shared" ca="1" si="214"/>
        <v>ok</v>
      </c>
      <c r="BC177" s="2">
        <f t="shared" ca="1" si="215"/>
        <v>-3.3618569919013908E-3</v>
      </c>
      <c r="BD177" s="2">
        <f t="shared" ca="1" si="216"/>
        <v>-1.4526086377344427E-3</v>
      </c>
      <c r="BE177" s="16">
        <f t="shared" ca="1" si="217"/>
        <v>-1.6354632997490626E-3</v>
      </c>
      <c r="BF177" s="16">
        <f t="shared" ca="1" si="165"/>
        <v>3.6622608165472023E-3</v>
      </c>
      <c r="BG177" s="18">
        <f t="shared" ca="1" si="218"/>
        <v>4.0108471041967022E-3</v>
      </c>
      <c r="BH177" s="2">
        <f t="shared" ca="1" si="219"/>
        <v>-0.53789711870422252</v>
      </c>
      <c r="BI177" s="2">
        <f t="shared" ca="1" si="220"/>
        <v>-0.23241738203751083</v>
      </c>
      <c r="BJ177" s="16">
        <f t="shared" ca="1" si="221"/>
        <v>-0.26167412795985001</v>
      </c>
      <c r="BK177" s="18">
        <f t="shared" ca="1" si="166"/>
        <v>0.58596173064755241</v>
      </c>
      <c r="BL177" s="18">
        <f t="shared" ca="1" si="222"/>
        <v>0.64173553667147232</v>
      </c>
    </row>
    <row r="178" spans="3:64" x14ac:dyDescent="0.2">
      <c r="C178" s="14"/>
      <c r="D178">
        <f t="shared" si="173"/>
        <v>67.5</v>
      </c>
      <c r="E178">
        <f t="shared" si="174"/>
        <v>-82.5</v>
      </c>
      <c r="F178" s="15">
        <f t="shared" ca="1" si="223"/>
        <v>6.4930442621163875E-2</v>
      </c>
      <c r="G178" s="2">
        <f t="shared" ca="1" si="223"/>
        <v>3.1932771548548455E-3</v>
      </c>
      <c r="H178" s="16">
        <f t="shared" ca="1" si="223"/>
        <v>-0.39593460078852893</v>
      </c>
      <c r="I178" s="2">
        <f t="shared" si="167"/>
        <v>0</v>
      </c>
      <c r="J178" s="2">
        <f t="shared" si="168"/>
        <v>184.81899999999999</v>
      </c>
      <c r="K178" s="16">
        <f t="shared" ca="1" si="175"/>
        <v>231.87184592594502</v>
      </c>
      <c r="L178" s="2">
        <f t="shared" si="169"/>
        <v>160.05794910203616</v>
      </c>
      <c r="M178" s="2">
        <f t="shared" si="170"/>
        <v>-92.40949999999998</v>
      </c>
      <c r="N178" s="16">
        <f t="shared" ca="1" si="176"/>
        <v>348.01566668636553</v>
      </c>
      <c r="O178" s="2">
        <f t="shared" si="171"/>
        <v>-160.05794910203616</v>
      </c>
      <c r="P178" s="2">
        <f t="shared" si="172"/>
        <v>-92.40949999999998</v>
      </c>
      <c r="Q178" s="16">
        <f t="shared" ca="1" si="177"/>
        <v>279.10188601643085</v>
      </c>
      <c r="R178" s="2">
        <f t="shared" si="178"/>
        <v>160.05794910203616</v>
      </c>
      <c r="S178" s="2">
        <f t="shared" si="179"/>
        <v>-277.22849999999994</v>
      </c>
      <c r="T178" s="16">
        <f t="shared" ca="1" si="180"/>
        <v>116.14382076042051</v>
      </c>
      <c r="U178" s="2">
        <f t="shared" ca="1" si="181"/>
        <v>0.47002012023493173</v>
      </c>
      <c r="V178" s="2">
        <f t="shared" ca="1" si="182"/>
        <v>-0.81409872882653411</v>
      </c>
      <c r="W178" s="16">
        <f t="shared" ca="1" si="183"/>
        <v>0.34106355169874375</v>
      </c>
      <c r="X178" s="2">
        <f t="shared" si="184"/>
        <v>-160.05794910203616</v>
      </c>
      <c r="Y178" s="2">
        <f t="shared" si="185"/>
        <v>-277.22849999999994</v>
      </c>
      <c r="Z178" s="16">
        <f t="shared" ca="1" si="186"/>
        <v>47.230040090485829</v>
      </c>
      <c r="AA178" s="18">
        <f t="shared" ca="1" si="187"/>
        <v>166.56935818312627</v>
      </c>
      <c r="AB178" s="2">
        <f t="shared" ca="1" si="188"/>
        <v>-238.34889886272458</v>
      </c>
      <c r="AC178" s="2">
        <f t="shared" ca="1" si="189"/>
        <v>-141.62459724166519</v>
      </c>
      <c r="AD178" s="16">
        <f t="shared" ca="1" si="190"/>
        <v>-9.5806968156314198</v>
      </c>
      <c r="AE178" s="2">
        <f t="shared" ca="1" si="191"/>
        <v>-0.85917571300171491</v>
      </c>
      <c r="AF178" s="2">
        <f t="shared" ca="1" si="192"/>
        <v>-0.510513851309082</v>
      </c>
      <c r="AG178" s="16">
        <f t="shared" ca="1" si="193"/>
        <v>-3.453551519180402E-2</v>
      </c>
      <c r="AH178" s="2">
        <f t="shared" ca="1" si="194"/>
        <v>0.20223298633589698</v>
      </c>
      <c r="AI178" s="2">
        <f t="shared" ca="1" si="195"/>
        <v>-0.27680113320683841</v>
      </c>
      <c r="AJ178" s="16">
        <f t="shared" ca="1" si="196"/>
        <v>-0.93940563756721995</v>
      </c>
      <c r="AK178" s="18">
        <f t="shared" ca="1" si="197"/>
        <v>340.53424994239367</v>
      </c>
      <c r="AL178" s="18">
        <f t="shared" ca="1" si="198"/>
        <v>277.41577800191942</v>
      </c>
      <c r="AM178" s="18">
        <f t="shared" ca="1" si="199"/>
        <v>170.26712497119684</v>
      </c>
      <c r="AN178" s="18">
        <f t="shared" ca="1" si="200"/>
        <v>86.480830079787395</v>
      </c>
      <c r="AO178" s="18">
        <f t="shared" ca="1" si="201"/>
        <v>305.46723995013571</v>
      </c>
      <c r="AP178" s="2">
        <f t="shared" ca="1" si="202"/>
        <v>67.502297869136541</v>
      </c>
      <c r="AQ178" s="2">
        <f t="shared" ca="1" si="203"/>
        <v>-82.49858980420133</v>
      </c>
      <c r="AR178" s="16">
        <f t="shared" ca="1" si="204"/>
        <v>-5.5101612127828048E-4</v>
      </c>
      <c r="AS178" s="2">
        <f t="shared" ca="1" si="205"/>
        <v>-56.048806456663371</v>
      </c>
      <c r="AT178" s="2">
        <f t="shared" ca="1" si="206"/>
        <v>86.608766547324237</v>
      </c>
      <c r="AU178" s="16">
        <f t="shared" ca="1" si="207"/>
        <v>573.91474358639107</v>
      </c>
      <c r="AV178" s="2">
        <f t="shared" ca="1" si="208"/>
        <v>67.502297869136541</v>
      </c>
      <c r="AW178" s="2">
        <f t="shared" ca="1" si="209"/>
        <v>-82.49858980420133</v>
      </c>
      <c r="AX178" s="16">
        <f t="shared" ca="1" si="210"/>
        <v>-5.5101612127828048E-4</v>
      </c>
      <c r="AY178" s="2">
        <f t="shared" ca="1" si="211"/>
        <v>360.25000000000006</v>
      </c>
      <c r="AZ178" s="2">
        <f t="shared" ca="1" si="212"/>
        <v>360.25000000000006</v>
      </c>
      <c r="BA178" s="2">
        <f t="shared" ca="1" si="213"/>
        <v>360.25000000000006</v>
      </c>
      <c r="BB178" s="19" t="str">
        <f t="shared" ca="1" si="214"/>
        <v>ok</v>
      </c>
      <c r="BC178" s="2">
        <f t="shared" ca="1" si="215"/>
        <v>2.2978691365409531E-3</v>
      </c>
      <c r="BD178" s="2">
        <f t="shared" ca="1" si="216"/>
        <v>1.4101957986696334E-3</v>
      </c>
      <c r="BE178" s="16">
        <f t="shared" ca="1" si="217"/>
        <v>-5.5101612127828048E-4</v>
      </c>
      <c r="BF178" s="16">
        <f t="shared" ca="1" si="165"/>
        <v>2.6960813710370374E-3</v>
      </c>
      <c r="BG178" s="18">
        <f t="shared" ca="1" si="218"/>
        <v>2.7518127707315976E-3</v>
      </c>
      <c r="BH178" s="2">
        <f t="shared" ca="1" si="219"/>
        <v>0.3676590618465525</v>
      </c>
      <c r="BI178" s="2">
        <f t="shared" ca="1" si="220"/>
        <v>0.22563132778714134</v>
      </c>
      <c r="BJ178" s="16">
        <f t="shared" ca="1" si="221"/>
        <v>-8.8162579404524877E-2</v>
      </c>
      <c r="BK178" s="18">
        <f t="shared" ca="1" si="166"/>
        <v>0.43137301936592598</v>
      </c>
      <c r="BL178" s="18">
        <f t="shared" ca="1" si="222"/>
        <v>0.44029004331705562</v>
      </c>
    </row>
    <row r="179" spans="3:64" x14ac:dyDescent="0.2">
      <c r="C179" s="14"/>
      <c r="D179">
        <f t="shared" si="173"/>
        <v>75</v>
      </c>
      <c r="E179">
        <f t="shared" si="174"/>
        <v>-82.5</v>
      </c>
      <c r="F179" s="15">
        <f t="shared" ca="1" si="223"/>
        <v>0.13769832067167576</v>
      </c>
      <c r="G179" s="2">
        <f t="shared" ca="1" si="223"/>
        <v>0.27941185153574577</v>
      </c>
      <c r="H179" s="16">
        <f t="shared" ca="1" si="223"/>
        <v>-0.38282949476963091</v>
      </c>
      <c r="I179" s="2">
        <f t="shared" si="167"/>
        <v>0</v>
      </c>
      <c r="J179" s="2">
        <f t="shared" si="168"/>
        <v>184.81899999999999</v>
      </c>
      <c r="K179" s="16">
        <f t="shared" ca="1" si="175"/>
        <v>229.55611483230692</v>
      </c>
      <c r="L179" s="2">
        <f t="shared" si="169"/>
        <v>160.05794910203616</v>
      </c>
      <c r="M179" s="2">
        <f t="shared" si="170"/>
        <v>-92.40949999999998</v>
      </c>
      <c r="N179" s="16">
        <f t="shared" ca="1" si="176"/>
        <v>349.92603757048647</v>
      </c>
      <c r="O179" s="2">
        <f t="shared" si="171"/>
        <v>-160.05794910203616</v>
      </c>
      <c r="P179" s="2">
        <f t="shared" si="172"/>
        <v>-92.40949999999998</v>
      </c>
      <c r="Q179" s="16">
        <f t="shared" ca="1" si="177"/>
        <v>272.81554087885769</v>
      </c>
      <c r="R179" s="2">
        <f t="shared" si="178"/>
        <v>160.05794910203616</v>
      </c>
      <c r="S179" s="2">
        <f t="shared" si="179"/>
        <v>-277.22849999999994</v>
      </c>
      <c r="T179" s="16">
        <f t="shared" ca="1" si="180"/>
        <v>120.36992273817955</v>
      </c>
      <c r="U179" s="2">
        <f t="shared" ca="1" si="181"/>
        <v>0.46800748654474028</v>
      </c>
      <c r="V179" s="2">
        <f t="shared" ca="1" si="182"/>
        <v>-0.81061274501809766</v>
      </c>
      <c r="W179" s="16">
        <f t="shared" ca="1" si="183"/>
        <v>0.35196018262340301</v>
      </c>
      <c r="X179" s="2">
        <f t="shared" si="184"/>
        <v>-160.05794910203616</v>
      </c>
      <c r="Y179" s="2">
        <f t="shared" si="185"/>
        <v>-277.22849999999994</v>
      </c>
      <c r="Z179" s="16">
        <f t="shared" ca="1" si="186"/>
        <v>43.259426046550772</v>
      </c>
      <c r="AA179" s="18">
        <f t="shared" ca="1" si="187"/>
        <v>165.04223241302734</v>
      </c>
      <c r="AB179" s="2">
        <f t="shared" ca="1" si="188"/>
        <v>-237.29894946738995</v>
      </c>
      <c r="AC179" s="2">
        <f t="shared" ca="1" si="189"/>
        <v>-143.44316293976101</v>
      </c>
      <c r="AD179" s="16">
        <f t="shared" ca="1" si="190"/>
        <v>-14.828868214112454</v>
      </c>
      <c r="AE179" s="2">
        <f t="shared" ca="1" si="191"/>
        <v>-0.85457456130165088</v>
      </c>
      <c r="AF179" s="2">
        <f t="shared" ca="1" si="192"/>
        <v>-0.51657572996467505</v>
      </c>
      <c r="AG179" s="16">
        <f t="shared" ca="1" si="193"/>
        <v>-5.3402569110052492E-2</v>
      </c>
      <c r="AH179" s="2">
        <f t="shared" ca="1" si="194"/>
        <v>0.22510289139450307</v>
      </c>
      <c r="AI179" s="2">
        <f t="shared" ca="1" si="195"/>
        <v>-0.27578341651681609</v>
      </c>
      <c r="AJ179" s="16">
        <f t="shared" ca="1" si="196"/>
        <v>-0.93449033995014985</v>
      </c>
      <c r="AK179" s="18">
        <f t="shared" ca="1" si="197"/>
        <v>341.99869383229418</v>
      </c>
      <c r="AL179" s="18">
        <f t="shared" ca="1" si="198"/>
        <v>277.68080190211424</v>
      </c>
      <c r="AM179" s="18">
        <f t="shared" ca="1" si="199"/>
        <v>170.99934691614709</v>
      </c>
      <c r="AN179" s="18">
        <f t="shared" ca="1" si="200"/>
        <v>86.252520851876284</v>
      </c>
      <c r="AO179" s="18">
        <f t="shared" ca="1" si="201"/>
        <v>305.122579467577</v>
      </c>
      <c r="AP179" s="2">
        <f t="shared" ca="1" si="202"/>
        <v>75.003739250765022</v>
      </c>
      <c r="AQ179" s="2">
        <f t="shared" ca="1" si="203"/>
        <v>-82.498956342343433</v>
      </c>
      <c r="AR179" s="16">
        <f t="shared" ca="1" si="204"/>
        <v>8.6698256552608655E-4</v>
      </c>
      <c r="AS179" s="2">
        <f t="shared" ca="1" si="205"/>
        <v>-62.36421048503621</v>
      </c>
      <c r="AT179" s="2">
        <f t="shared" ca="1" si="206"/>
        <v>85.796538501640782</v>
      </c>
      <c r="AU179" s="16">
        <f t="shared" ca="1" si="207"/>
        <v>570.26907300881078</v>
      </c>
      <c r="AV179" s="2">
        <f t="shared" ca="1" si="208"/>
        <v>75.003739250765022</v>
      </c>
      <c r="AW179" s="2">
        <f t="shared" ca="1" si="209"/>
        <v>-82.498956342343433</v>
      </c>
      <c r="AX179" s="16">
        <f t="shared" ca="1" si="210"/>
        <v>8.6698256552608655E-4</v>
      </c>
      <c r="AY179" s="2">
        <f t="shared" ca="1" si="211"/>
        <v>360.25</v>
      </c>
      <c r="AZ179" s="2">
        <f t="shared" ca="1" si="212"/>
        <v>360.24999999999994</v>
      </c>
      <c r="BA179" s="2">
        <f t="shared" ca="1" si="213"/>
        <v>360.24999999999994</v>
      </c>
      <c r="BB179" s="19" t="str">
        <f t="shared" ca="1" si="214"/>
        <v>ok</v>
      </c>
      <c r="BC179" s="2">
        <f t="shared" ca="1" si="215"/>
        <v>3.7392507650224616E-3</v>
      </c>
      <c r="BD179" s="2">
        <f t="shared" ca="1" si="216"/>
        <v>1.0436576565666655E-3</v>
      </c>
      <c r="BE179" s="16">
        <f t="shared" ca="1" si="217"/>
        <v>8.6698256552608655E-4</v>
      </c>
      <c r="BF179" s="16">
        <f t="shared" ca="1" si="165"/>
        <v>3.8821666100041724E-3</v>
      </c>
      <c r="BG179" s="18">
        <f t="shared" ca="1" si="218"/>
        <v>3.9777979280950764E-3</v>
      </c>
      <c r="BH179" s="2">
        <f t="shared" ca="1" si="219"/>
        <v>0.59828012240359385</v>
      </c>
      <c r="BI179" s="2">
        <f t="shared" ca="1" si="220"/>
        <v>0.16698522505066649</v>
      </c>
      <c r="BJ179" s="16">
        <f t="shared" ca="1" si="221"/>
        <v>0.13871721048417385</v>
      </c>
      <c r="BK179" s="18">
        <f t="shared" ca="1" si="166"/>
        <v>0.62114665760066756</v>
      </c>
      <c r="BL179" s="18">
        <f t="shared" ca="1" si="222"/>
        <v>0.63644766849521228</v>
      </c>
    </row>
    <row r="180" spans="3:64" x14ac:dyDescent="0.2">
      <c r="C180" s="14"/>
      <c r="D180">
        <f t="shared" si="173"/>
        <v>82.5</v>
      </c>
      <c r="E180">
        <f t="shared" si="174"/>
        <v>-82.5</v>
      </c>
      <c r="F180" s="15">
        <f t="shared" ca="1" si="223"/>
        <v>-0.4249194111701956</v>
      </c>
      <c r="G180" s="2">
        <f t="shared" ca="1" si="223"/>
        <v>0.31363596712272379</v>
      </c>
      <c r="H180" s="16">
        <f t="shared" ca="1" si="223"/>
        <v>5.6628081672269737E-3</v>
      </c>
      <c r="I180" s="2">
        <f t="shared" si="167"/>
        <v>0</v>
      </c>
      <c r="J180" s="2">
        <f t="shared" si="168"/>
        <v>184.81899999999999</v>
      </c>
      <c r="K180" s="16">
        <f t="shared" ca="1" si="175"/>
        <v>226.96510570671128</v>
      </c>
      <c r="L180" s="2">
        <f t="shared" si="169"/>
        <v>160.05794910203616</v>
      </c>
      <c r="M180" s="2">
        <f t="shared" si="170"/>
        <v>-92.40949999999998</v>
      </c>
      <c r="N180" s="16">
        <f t="shared" ca="1" si="176"/>
        <v>351.66462364079604</v>
      </c>
      <c r="O180" s="2">
        <f t="shared" si="171"/>
        <v>-160.05794910203616</v>
      </c>
      <c r="P180" s="2">
        <f t="shared" si="172"/>
        <v>-92.40949999999998</v>
      </c>
      <c r="Q180" s="16">
        <f t="shared" ca="1" si="177"/>
        <v>266.17198289484526</v>
      </c>
      <c r="R180" s="2">
        <f t="shared" si="178"/>
        <v>160.05794910203616</v>
      </c>
      <c r="S180" s="2">
        <f t="shared" si="179"/>
        <v>-277.22849999999994</v>
      </c>
      <c r="T180" s="16">
        <f t="shared" ca="1" si="180"/>
        <v>124.69951793408475</v>
      </c>
      <c r="U180" s="2">
        <f t="shared" ca="1" si="181"/>
        <v>0.46589901500367636</v>
      </c>
      <c r="V180" s="2">
        <f t="shared" ca="1" si="182"/>
        <v>-0.80696076518266202</v>
      </c>
      <c r="W180" s="16">
        <f t="shared" ca="1" si="183"/>
        <v>0.36297717734647822</v>
      </c>
      <c r="X180" s="2">
        <f t="shared" si="184"/>
        <v>-160.05794910203616</v>
      </c>
      <c r="Y180" s="2">
        <f t="shared" si="185"/>
        <v>-277.22849999999994</v>
      </c>
      <c r="Z180" s="16">
        <f t="shared" ca="1" si="186"/>
        <v>39.206877188133973</v>
      </c>
      <c r="AA180" s="18">
        <f t="shared" ca="1" si="187"/>
        <v>163.37288327461326</v>
      </c>
      <c r="AB180" s="2">
        <f t="shared" ca="1" si="188"/>
        <v>-236.17321449798908</v>
      </c>
      <c r="AC180" s="2">
        <f t="shared" ca="1" si="189"/>
        <v>-145.3929931026203</v>
      </c>
      <c r="AD180" s="16">
        <f t="shared" ca="1" si="190"/>
        <v>-20.093750837840808</v>
      </c>
      <c r="AE180" s="2">
        <f t="shared" ca="1" si="191"/>
        <v>-0.84934246952369308</v>
      </c>
      <c r="AF180" s="2">
        <f t="shared" ca="1" si="192"/>
        <v>-0.52287235059957338</v>
      </c>
      <c r="AG180" s="16">
        <f t="shared" ca="1" si="193"/>
        <v>-7.2262538302161283E-2</v>
      </c>
      <c r="AH180" s="2">
        <f t="shared" ca="1" si="194"/>
        <v>0.24810376313550475</v>
      </c>
      <c r="AI180" s="2">
        <f t="shared" ca="1" si="195"/>
        <v>-0.27462488677155494</v>
      </c>
      <c r="AJ180" s="16">
        <f t="shared" ca="1" si="196"/>
        <v>-0.92899176222596935</v>
      </c>
      <c r="AK180" s="18">
        <f t="shared" ca="1" si="197"/>
        <v>343.54644235676943</v>
      </c>
      <c r="AL180" s="18">
        <f t="shared" ca="1" si="198"/>
        <v>278.06594274089906</v>
      </c>
      <c r="AM180" s="18">
        <f t="shared" ca="1" si="199"/>
        <v>171.77322117838472</v>
      </c>
      <c r="AN180" s="18">
        <f t="shared" ca="1" si="200"/>
        <v>86.104026626345046</v>
      </c>
      <c r="AO180" s="18">
        <f t="shared" ca="1" si="201"/>
        <v>304.72958436084178</v>
      </c>
      <c r="AP180" s="2">
        <f t="shared" ca="1" si="202"/>
        <v>82.501724558907455</v>
      </c>
      <c r="AQ180" s="2">
        <f t="shared" ca="1" si="203"/>
        <v>-82.502992399244448</v>
      </c>
      <c r="AR180" s="16">
        <f t="shared" ca="1" si="204"/>
        <v>1.4955739314927996E-3</v>
      </c>
      <c r="AS180" s="2">
        <f t="shared" ca="1" si="205"/>
        <v>-68.707388678378749</v>
      </c>
      <c r="AT180" s="2">
        <f t="shared" ca="1" si="206"/>
        <v>84.869662802833915</v>
      </c>
      <c r="AU180" s="16">
        <f t="shared" ca="1" si="207"/>
        <v>566.1840427294627</v>
      </c>
      <c r="AV180" s="2">
        <f t="shared" ca="1" si="208"/>
        <v>82.501724558907455</v>
      </c>
      <c r="AW180" s="2">
        <f t="shared" ca="1" si="209"/>
        <v>-82.502992399244448</v>
      </c>
      <c r="AX180" s="16">
        <f t="shared" ca="1" si="210"/>
        <v>1.4955739314927996E-3</v>
      </c>
      <c r="AY180" s="2">
        <f t="shared" ca="1" si="211"/>
        <v>360.25</v>
      </c>
      <c r="AZ180" s="2">
        <f t="shared" ca="1" si="212"/>
        <v>360.25</v>
      </c>
      <c r="BA180" s="2">
        <f t="shared" ca="1" si="213"/>
        <v>360.25</v>
      </c>
      <c r="BB180" s="19" t="str">
        <f t="shared" ca="1" si="214"/>
        <v>ok</v>
      </c>
      <c r="BC180" s="2">
        <f t="shared" ca="1" si="215"/>
        <v>1.7245589074548207E-3</v>
      </c>
      <c r="BD180" s="2">
        <f t="shared" ca="1" si="216"/>
        <v>-2.9923992444480518E-3</v>
      </c>
      <c r="BE180" s="16">
        <f t="shared" ca="1" si="217"/>
        <v>1.4955739314927996E-3</v>
      </c>
      <c r="BF180" s="16">
        <f t="shared" ca="1" si="165"/>
        <v>3.4537742635347545E-3</v>
      </c>
      <c r="BG180" s="18">
        <f t="shared" ca="1" si="218"/>
        <v>3.7636814487966254E-3</v>
      </c>
      <c r="BH180" s="2">
        <f t="shared" ca="1" si="219"/>
        <v>0.2759294251927713</v>
      </c>
      <c r="BI180" s="2">
        <f t="shared" ca="1" si="220"/>
        <v>-0.47878387911168829</v>
      </c>
      <c r="BJ180" s="16">
        <f t="shared" ca="1" si="221"/>
        <v>0.23929182903884794</v>
      </c>
      <c r="BK180" s="18">
        <f t="shared" ca="1" si="166"/>
        <v>0.55260388216556078</v>
      </c>
      <c r="BL180" s="18">
        <f t="shared" ca="1" si="222"/>
        <v>0.60218903180746008</v>
      </c>
    </row>
    <row r="181" spans="3:64" x14ac:dyDescent="0.2">
      <c r="C181" s="14"/>
      <c r="D181">
        <f t="shared" si="173"/>
        <v>90</v>
      </c>
      <c r="E181">
        <f t="shared" si="174"/>
        <v>-82.5</v>
      </c>
      <c r="F181" s="15">
        <f t="shared" ca="1" si="223"/>
        <v>0.20638824801206679</v>
      </c>
      <c r="G181" s="2">
        <f t="shared" ca="1" si="223"/>
        <v>0.29202879355014089</v>
      </c>
      <c r="H181" s="16">
        <f t="shared" ca="1" si="223"/>
        <v>-0.28856750046918056</v>
      </c>
      <c r="I181" s="2">
        <f t="shared" si="167"/>
        <v>0</v>
      </c>
      <c r="J181" s="2">
        <f t="shared" si="168"/>
        <v>184.81899999999999</v>
      </c>
      <c r="K181" s="16">
        <f t="shared" ca="1" si="175"/>
        <v>224.10085427016949</v>
      </c>
      <c r="L181" s="2">
        <f t="shared" si="169"/>
        <v>160.05794910203616</v>
      </c>
      <c r="M181" s="2">
        <f t="shared" si="170"/>
        <v>-92.40949999999998</v>
      </c>
      <c r="N181" s="16">
        <f t="shared" ca="1" si="176"/>
        <v>353.23510231755682</v>
      </c>
      <c r="O181" s="2">
        <f t="shared" si="171"/>
        <v>-160.05794910203616</v>
      </c>
      <c r="P181" s="2">
        <f t="shared" si="172"/>
        <v>-92.40949999999998</v>
      </c>
      <c r="Q181" s="16">
        <f t="shared" ca="1" si="177"/>
        <v>259.13693612867405</v>
      </c>
      <c r="R181" s="2">
        <f t="shared" si="178"/>
        <v>160.05794910203616</v>
      </c>
      <c r="S181" s="2">
        <f t="shared" si="179"/>
        <v>-277.22849999999994</v>
      </c>
      <c r="T181" s="16">
        <f t="shared" ca="1" si="180"/>
        <v>129.13424804738733</v>
      </c>
      <c r="U181" s="2">
        <f t="shared" ca="1" si="181"/>
        <v>0.46369297019190475</v>
      </c>
      <c r="V181" s="2">
        <f t="shared" ca="1" si="182"/>
        <v>-0.80313978348489978</v>
      </c>
      <c r="W181" s="16">
        <f t="shared" ca="1" si="183"/>
        <v>0.3741060245150265</v>
      </c>
      <c r="X181" s="2">
        <f t="shared" si="184"/>
        <v>-160.05794910203616</v>
      </c>
      <c r="Y181" s="2">
        <f t="shared" si="185"/>
        <v>-277.22849999999994</v>
      </c>
      <c r="Z181" s="16">
        <f t="shared" ca="1" si="186"/>
        <v>35.036081858504559</v>
      </c>
      <c r="AA181" s="18">
        <f t="shared" ca="1" si="187"/>
        <v>161.54270094256381</v>
      </c>
      <c r="AB181" s="2">
        <f t="shared" ca="1" si="188"/>
        <v>-234.96416391491618</v>
      </c>
      <c r="AC181" s="2">
        <f t="shared" ca="1" si="189"/>
        <v>-147.48713014142334</v>
      </c>
      <c r="AD181" s="16">
        <f t="shared" ca="1" si="190"/>
        <v>-25.398015780537811</v>
      </c>
      <c r="AE181" s="2">
        <f t="shared" ca="1" si="191"/>
        <v>-0.84344137311254719</v>
      </c>
      <c r="AF181" s="2">
        <f t="shared" ca="1" si="192"/>
        <v>-0.5294285966431751</v>
      </c>
      <c r="AG181" s="16">
        <f t="shared" ca="1" si="193"/>
        <v>-9.1170231865775345E-2</v>
      </c>
      <c r="AH181" s="2">
        <f t="shared" ca="1" si="194"/>
        <v>0.27128486783569467</v>
      </c>
      <c r="AI181" s="2">
        <f t="shared" ca="1" si="195"/>
        <v>-0.27326150339970418</v>
      </c>
      <c r="AJ181" s="16">
        <f t="shared" ca="1" si="196"/>
        <v>-0.92289364026582343</v>
      </c>
      <c r="AK181" s="18">
        <f t="shared" ca="1" si="197"/>
        <v>345.18088345353675</v>
      </c>
      <c r="AL181" s="18">
        <f t="shared" ca="1" si="198"/>
        <v>278.57794436598385</v>
      </c>
      <c r="AM181" s="18">
        <f t="shared" ca="1" si="199"/>
        <v>172.59044172676838</v>
      </c>
      <c r="AN181" s="18">
        <f t="shared" ca="1" si="200"/>
        <v>86.044613469451946</v>
      </c>
      <c r="AO181" s="18">
        <f t="shared" ca="1" si="201"/>
        <v>304.28428552498661</v>
      </c>
      <c r="AP181" s="2">
        <f t="shared" ca="1" si="202"/>
        <v>90.003109800529941</v>
      </c>
      <c r="AQ181" s="2">
        <f t="shared" ca="1" si="203"/>
        <v>-82.498910281299061</v>
      </c>
      <c r="AR181" s="16">
        <f t="shared" ca="1" si="204"/>
        <v>1.2389892120836521E-3</v>
      </c>
      <c r="AS181" s="2">
        <f t="shared" ca="1" si="205"/>
        <v>-75.092334565719611</v>
      </c>
      <c r="AT181" s="2">
        <f t="shared" ca="1" si="206"/>
        <v>83.799452365626308</v>
      </c>
      <c r="AU181" s="16">
        <f t="shared" ca="1" si="207"/>
        <v>561.64530287689229</v>
      </c>
      <c r="AV181" s="2">
        <f t="shared" ca="1" si="208"/>
        <v>90.003109800529941</v>
      </c>
      <c r="AW181" s="2">
        <f t="shared" ca="1" si="209"/>
        <v>-82.498910281299061</v>
      </c>
      <c r="AX181" s="16">
        <f t="shared" ca="1" si="210"/>
        <v>1.2389892120836521E-3</v>
      </c>
      <c r="AY181" s="2">
        <f t="shared" ca="1" si="211"/>
        <v>360.25000000000006</v>
      </c>
      <c r="AZ181" s="2">
        <f t="shared" ca="1" si="212"/>
        <v>360.25</v>
      </c>
      <c r="BA181" s="2">
        <f t="shared" ca="1" si="213"/>
        <v>360.25000000000006</v>
      </c>
      <c r="BB181" s="19" t="str">
        <f t="shared" ca="1" si="214"/>
        <v>ok</v>
      </c>
      <c r="BC181" s="2">
        <f t="shared" ca="1" si="215"/>
        <v>3.1098005299412534E-3</v>
      </c>
      <c r="BD181" s="2">
        <f t="shared" ca="1" si="216"/>
        <v>1.0897187009391018E-3</v>
      </c>
      <c r="BE181" s="16">
        <f t="shared" ca="1" si="217"/>
        <v>1.2389892120836521E-3</v>
      </c>
      <c r="BF181" s="16">
        <f t="shared" ca="1" si="165"/>
        <v>3.2952004769360096E-3</v>
      </c>
      <c r="BG181" s="18">
        <f t="shared" ca="1" si="218"/>
        <v>3.5204318557328978E-3</v>
      </c>
      <c r="BH181" s="2">
        <f t="shared" ca="1" si="219"/>
        <v>0.49756808479060055</v>
      </c>
      <c r="BI181" s="2">
        <f t="shared" ca="1" si="220"/>
        <v>0.17435499215025629</v>
      </c>
      <c r="BJ181" s="16">
        <f t="shared" ca="1" si="221"/>
        <v>0.19823827393338433</v>
      </c>
      <c r="BK181" s="18">
        <f t="shared" ca="1" si="166"/>
        <v>0.52723207630976154</v>
      </c>
      <c r="BL181" s="18">
        <f t="shared" ca="1" si="222"/>
        <v>0.56326909691726368</v>
      </c>
    </row>
    <row r="182" spans="3:64" x14ac:dyDescent="0.2">
      <c r="C182" s="14"/>
      <c r="D182">
        <f t="shared" si="173"/>
        <v>97.5</v>
      </c>
      <c r="E182">
        <f t="shared" si="174"/>
        <v>-82.5</v>
      </c>
      <c r="F182" s="15">
        <f t="shared" ca="1" si="223"/>
        <v>-0.40716712540312083</v>
      </c>
      <c r="G182" s="2">
        <f t="shared" ca="1" si="223"/>
        <v>0.16857874980073961</v>
      </c>
      <c r="H182" s="16">
        <f t="shared" ca="1" si="223"/>
        <v>8.3586426409702486E-2</v>
      </c>
      <c r="I182" s="2">
        <f t="shared" si="167"/>
        <v>0</v>
      </c>
      <c r="J182" s="2">
        <f t="shared" si="168"/>
        <v>184.81899999999999</v>
      </c>
      <c r="K182" s="16">
        <f t="shared" ca="1" si="175"/>
        <v>220.93718621598418</v>
      </c>
      <c r="L182" s="2">
        <f t="shared" si="169"/>
        <v>160.05794910203616</v>
      </c>
      <c r="M182" s="2">
        <f t="shared" si="170"/>
        <v>-92.40949999999998</v>
      </c>
      <c r="N182" s="16">
        <f t="shared" ca="1" si="176"/>
        <v>354.63941492895555</v>
      </c>
      <c r="O182" s="2">
        <f t="shared" si="171"/>
        <v>-160.05794910203616</v>
      </c>
      <c r="P182" s="2">
        <f t="shared" si="172"/>
        <v>-92.40949999999998</v>
      </c>
      <c r="Q182" s="16">
        <f t="shared" ca="1" si="177"/>
        <v>251.68637256193622</v>
      </c>
      <c r="R182" s="2">
        <f t="shared" si="178"/>
        <v>160.05794910203616</v>
      </c>
      <c r="S182" s="2">
        <f t="shared" si="179"/>
        <v>-277.22849999999994</v>
      </c>
      <c r="T182" s="16">
        <f t="shared" ca="1" si="180"/>
        <v>133.70222871297136</v>
      </c>
      <c r="U182" s="2">
        <f t="shared" ca="1" si="181"/>
        <v>0.46137424210091749</v>
      </c>
      <c r="V182" s="2">
        <f t="shared" ca="1" si="182"/>
        <v>-0.79912362862237263</v>
      </c>
      <c r="W182" s="16">
        <f t="shared" ca="1" si="183"/>
        <v>0.38540269187333942</v>
      </c>
      <c r="X182" s="2">
        <f t="shared" si="184"/>
        <v>-160.05794910203616</v>
      </c>
      <c r="Y182" s="2">
        <f t="shared" si="185"/>
        <v>-277.22849999999994</v>
      </c>
      <c r="Z182" s="16">
        <f t="shared" ca="1" si="186"/>
        <v>30.74918634595204</v>
      </c>
      <c r="AA182" s="18">
        <f t="shared" ca="1" si="187"/>
        <v>159.54404910900305</v>
      </c>
      <c r="AB182" s="2">
        <f t="shared" ca="1" si="188"/>
        <v>-233.66746384141402</v>
      </c>
      <c r="AC182" s="2">
        <f t="shared" ca="1" si="189"/>
        <v>-149.7330805509074</v>
      </c>
      <c r="AD182" s="16">
        <f t="shared" ca="1" si="190"/>
        <v>-30.739519653029994</v>
      </c>
      <c r="AE182" s="2">
        <f t="shared" ca="1" si="191"/>
        <v>-0.83684937702516771</v>
      </c>
      <c r="AF182" s="2">
        <f t="shared" ca="1" si="192"/>
        <v>-0.53624939098978597</v>
      </c>
      <c r="AG182" s="16">
        <f t="shared" ca="1" si="193"/>
        <v>-0.11008955824996547</v>
      </c>
      <c r="AH182" s="2">
        <f t="shared" ca="1" si="194"/>
        <v>0.29464712606504884</v>
      </c>
      <c r="AI182" s="2">
        <f t="shared" ca="1" si="195"/>
        <v>-0.27173151609722412</v>
      </c>
      <c r="AJ182" s="16">
        <f t="shared" ca="1" si="196"/>
        <v>-0.91615776712371511</v>
      </c>
      <c r="AK182" s="18">
        <f t="shared" ca="1" si="197"/>
        <v>346.9156586921606</v>
      </c>
      <c r="AL182" s="18">
        <f t="shared" ca="1" si="198"/>
        <v>279.22284494260509</v>
      </c>
      <c r="AM182" s="18">
        <f t="shared" ca="1" si="199"/>
        <v>173.4578293460803</v>
      </c>
      <c r="AN182" s="18">
        <f t="shared" ca="1" si="200"/>
        <v>86.080656951180032</v>
      </c>
      <c r="AO182" s="18">
        <f t="shared" ca="1" si="201"/>
        <v>303.78045433733774</v>
      </c>
      <c r="AP182" s="2">
        <f t="shared" ca="1" si="202"/>
        <v>97.500468232737262</v>
      </c>
      <c r="AQ182" s="2">
        <f t="shared" ca="1" si="203"/>
        <v>-82.502673283859309</v>
      </c>
      <c r="AR182" s="16">
        <f t="shared" ca="1" si="204"/>
        <v>8.9633332459015946E-4</v>
      </c>
      <c r="AS182" s="2">
        <f t="shared" ca="1" si="205"/>
        <v>-81.515607417725477</v>
      </c>
      <c r="AT182" s="2">
        <f t="shared" ca="1" si="206"/>
        <v>82.590773551717376</v>
      </c>
      <c r="AU182" s="16">
        <f t="shared" ca="1" si="207"/>
        <v>556.6225418163707</v>
      </c>
      <c r="AV182" s="2">
        <f t="shared" ca="1" si="208"/>
        <v>97.500468232737262</v>
      </c>
      <c r="AW182" s="2">
        <f t="shared" ca="1" si="209"/>
        <v>-82.502673283859309</v>
      </c>
      <c r="AX182" s="16">
        <f t="shared" ca="1" si="210"/>
        <v>8.9633332459015946E-4</v>
      </c>
      <c r="AY182" s="2">
        <f t="shared" ca="1" si="211"/>
        <v>360.25</v>
      </c>
      <c r="AZ182" s="2">
        <f t="shared" ca="1" si="212"/>
        <v>360.25000000000006</v>
      </c>
      <c r="BA182" s="2">
        <f t="shared" ca="1" si="213"/>
        <v>360.25</v>
      </c>
      <c r="BB182" s="19" t="str">
        <f t="shared" ca="1" si="214"/>
        <v>ok</v>
      </c>
      <c r="BC182" s="2">
        <f t="shared" ca="1" si="215"/>
        <v>4.6823273726204206E-4</v>
      </c>
      <c r="BD182" s="2">
        <f t="shared" ca="1" si="216"/>
        <v>-2.6732838593090946E-3</v>
      </c>
      <c r="BE182" s="16">
        <f t="shared" ca="1" si="217"/>
        <v>8.9633332459015946E-4</v>
      </c>
      <c r="BF182" s="16">
        <f t="shared" ca="1" si="165"/>
        <v>2.713980193127141E-3</v>
      </c>
      <c r="BG182" s="18">
        <f t="shared" ca="1" si="218"/>
        <v>2.8581640816190525E-3</v>
      </c>
      <c r="BH182" s="2">
        <f t="shared" ca="1" si="219"/>
        <v>7.491723796192673E-2</v>
      </c>
      <c r="BI182" s="2">
        <f t="shared" ca="1" si="220"/>
        <v>-0.42772541748945514</v>
      </c>
      <c r="BJ182" s="16">
        <f t="shared" ca="1" si="221"/>
        <v>0.14341333193442551</v>
      </c>
      <c r="BK182" s="18">
        <f t="shared" ca="1" si="166"/>
        <v>0.43423683090034254</v>
      </c>
      <c r="BL182" s="18">
        <f t="shared" ca="1" si="222"/>
        <v>0.45730625305904837</v>
      </c>
    </row>
    <row r="183" spans="3:64" x14ac:dyDescent="0.2">
      <c r="C183" s="14"/>
      <c r="D183">
        <f t="shared" si="173"/>
        <v>105</v>
      </c>
      <c r="E183">
        <f t="shared" si="174"/>
        <v>-82.5</v>
      </c>
      <c r="F183" s="15">
        <f t="shared" ca="1" si="223"/>
        <v>0.32620817430390636</v>
      </c>
      <c r="G183" s="2">
        <f t="shared" ca="1" si="223"/>
        <v>0.29429919486260669</v>
      </c>
      <c r="H183" s="16">
        <f t="shared" ca="1" si="223"/>
        <v>-9.6020765909559103E-3</v>
      </c>
      <c r="I183" s="2">
        <f t="shared" si="167"/>
        <v>0</v>
      </c>
      <c r="J183" s="2">
        <f t="shared" si="168"/>
        <v>184.81899999999999</v>
      </c>
      <c r="K183" s="16">
        <f t="shared" ca="1" si="175"/>
        <v>217.47758855094065</v>
      </c>
      <c r="L183" s="2">
        <f t="shared" si="169"/>
        <v>160.05794910203616</v>
      </c>
      <c r="M183" s="2">
        <f t="shared" si="170"/>
        <v>-92.40949999999998</v>
      </c>
      <c r="N183" s="16">
        <f t="shared" ca="1" si="176"/>
        <v>355.88171594411136</v>
      </c>
      <c r="O183" s="2">
        <f t="shared" si="171"/>
        <v>-160.05794910203616</v>
      </c>
      <c r="P183" s="2">
        <f t="shared" si="172"/>
        <v>-92.40949999999998</v>
      </c>
      <c r="Q183" s="16">
        <f t="shared" ca="1" si="177"/>
        <v>243.77472934714444</v>
      </c>
      <c r="R183" s="2">
        <f t="shared" si="178"/>
        <v>160.05794910203616</v>
      </c>
      <c r="S183" s="2">
        <f t="shared" si="179"/>
        <v>-277.22849999999994</v>
      </c>
      <c r="T183" s="16">
        <f t="shared" ca="1" si="180"/>
        <v>138.40412739317071</v>
      </c>
      <c r="U183" s="2">
        <f t="shared" ca="1" si="181"/>
        <v>0.45894124497763589</v>
      </c>
      <c r="V183" s="2">
        <f t="shared" ca="1" si="182"/>
        <v>-0.79490955399018004</v>
      </c>
      <c r="W183" s="16">
        <f t="shared" ca="1" si="183"/>
        <v>0.39685228314010074</v>
      </c>
      <c r="X183" s="2">
        <f t="shared" si="184"/>
        <v>-160.05794910203616</v>
      </c>
      <c r="Y183" s="2">
        <f t="shared" si="185"/>
        <v>-277.22849999999994</v>
      </c>
      <c r="Z183" s="16">
        <f t="shared" ca="1" si="186"/>
        <v>26.297140796203792</v>
      </c>
      <c r="AA183" s="18">
        <f t="shared" ca="1" si="187"/>
        <v>157.35046922394119</v>
      </c>
      <c r="AB183" s="2">
        <f t="shared" ca="1" si="188"/>
        <v>-232.27256934548691</v>
      </c>
      <c r="AC183" s="2">
        <f t="shared" ca="1" si="189"/>
        <v>-152.1491086890513</v>
      </c>
      <c r="AD183" s="16">
        <f t="shared" ca="1" si="190"/>
        <v>-36.147752168483422</v>
      </c>
      <c r="AE183" s="2">
        <f t="shared" ca="1" si="191"/>
        <v>-0.82951019924483382</v>
      </c>
      <c r="AF183" s="2">
        <f t="shared" ca="1" si="192"/>
        <v>-0.54336694952494646</v>
      </c>
      <c r="AG183" s="16">
        <f t="shared" ca="1" si="193"/>
        <v>-0.12909371600798614</v>
      </c>
      <c r="AH183" s="2">
        <f t="shared" ca="1" si="194"/>
        <v>0.31825424271669012</v>
      </c>
      <c r="AI183" s="2">
        <f t="shared" ca="1" si="195"/>
        <v>-0.26994658571481767</v>
      </c>
      <c r="AJ183" s="16">
        <f t="shared" ca="1" si="196"/>
        <v>-0.90875908680669548</v>
      </c>
      <c r="AK183" s="18">
        <f t="shared" ca="1" si="197"/>
        <v>348.75477166981528</v>
      </c>
      <c r="AL183" s="18">
        <f t="shared" ca="1" si="198"/>
        <v>280.01170999095899</v>
      </c>
      <c r="AM183" s="18">
        <f t="shared" ca="1" si="199"/>
        <v>174.37738583490764</v>
      </c>
      <c r="AN183" s="18">
        <f t="shared" ca="1" si="200"/>
        <v>86.226752681665786</v>
      </c>
      <c r="AO183" s="18">
        <f t="shared" ca="1" si="201"/>
        <v>303.21203295937744</v>
      </c>
      <c r="AP183" s="2">
        <f t="shared" ca="1" si="202"/>
        <v>105.00151968588924</v>
      </c>
      <c r="AQ183" s="2">
        <f t="shared" ca="1" si="203"/>
        <v>-82.499070617111414</v>
      </c>
      <c r="AR183" s="16">
        <f t="shared" ca="1" si="204"/>
        <v>1.6301435827017485E-3</v>
      </c>
      <c r="AS183" s="2">
        <f t="shared" ca="1" si="205"/>
        <v>-87.99551217826027</v>
      </c>
      <c r="AT183" s="2">
        <f t="shared" ca="1" si="206"/>
        <v>81.203035472953985</v>
      </c>
      <c r="AU183" s="16">
        <f t="shared" ca="1" si="207"/>
        <v>551.09501050551364</v>
      </c>
      <c r="AV183" s="2">
        <f t="shared" ca="1" si="208"/>
        <v>105.00151968588924</v>
      </c>
      <c r="AW183" s="2">
        <f t="shared" ca="1" si="209"/>
        <v>-82.499070617111414</v>
      </c>
      <c r="AX183" s="16">
        <f t="shared" ca="1" si="210"/>
        <v>1.6301435827017485E-3</v>
      </c>
      <c r="AY183" s="2">
        <f t="shared" ca="1" si="211"/>
        <v>360.25000000000006</v>
      </c>
      <c r="AZ183" s="2">
        <f t="shared" ca="1" si="212"/>
        <v>360.25000000000006</v>
      </c>
      <c r="BA183" s="2">
        <f t="shared" ca="1" si="213"/>
        <v>360.25</v>
      </c>
      <c r="BB183" s="19" t="str">
        <f t="shared" ca="1" si="214"/>
        <v>ok</v>
      </c>
      <c r="BC183" s="2">
        <f t="shared" ca="1" si="215"/>
        <v>1.5196858892352338E-3</v>
      </c>
      <c r="BD183" s="2">
        <f t="shared" ca="1" si="216"/>
        <v>9.2938288858590568E-4</v>
      </c>
      <c r="BE183" s="16">
        <f t="shared" ca="1" si="217"/>
        <v>1.6301435827017485E-3</v>
      </c>
      <c r="BF183" s="16">
        <f t="shared" ca="1" si="165"/>
        <v>1.7813471743422071E-3</v>
      </c>
      <c r="BG183" s="18">
        <f t="shared" ca="1" si="218"/>
        <v>2.4146564674422445E-3</v>
      </c>
      <c r="BH183" s="2">
        <f t="shared" ca="1" si="219"/>
        <v>0.24314974227763742</v>
      </c>
      <c r="BI183" s="2">
        <f t="shared" ca="1" si="220"/>
        <v>0.14870126217374491</v>
      </c>
      <c r="BJ183" s="16">
        <f t="shared" ca="1" si="221"/>
        <v>0.26082297323227976</v>
      </c>
      <c r="BK183" s="18">
        <f t="shared" ca="1" si="166"/>
        <v>0.28501554789475314</v>
      </c>
      <c r="BL183" s="18">
        <f t="shared" ca="1" si="222"/>
        <v>0.3863450347907591</v>
      </c>
    </row>
    <row r="184" spans="3:64" x14ac:dyDescent="0.2">
      <c r="C184" s="14"/>
      <c r="D184">
        <f t="shared" si="173"/>
        <v>112.5</v>
      </c>
      <c r="E184">
        <f t="shared" si="174"/>
        <v>-82.5</v>
      </c>
      <c r="F184" s="15">
        <f t="shared" ca="1" si="223"/>
        <v>0.21937326605923535</v>
      </c>
      <c r="G184" s="2">
        <f t="shared" ca="1" si="223"/>
        <v>-0.19920049027135978</v>
      </c>
      <c r="H184" s="16">
        <f t="shared" ca="1" si="223"/>
        <v>-0.26071992084554185</v>
      </c>
      <c r="I184" s="2">
        <f t="shared" si="167"/>
        <v>0</v>
      </c>
      <c r="J184" s="2">
        <f t="shared" si="168"/>
        <v>184.81899999999999</v>
      </c>
      <c r="K184" s="16">
        <f t="shared" ca="1" si="175"/>
        <v>213.69359073304432</v>
      </c>
      <c r="L184" s="2">
        <f t="shared" si="169"/>
        <v>160.05794910203616</v>
      </c>
      <c r="M184" s="2">
        <f t="shared" si="170"/>
        <v>-92.40949999999998</v>
      </c>
      <c r="N184" s="16">
        <f t="shared" ca="1" si="176"/>
        <v>356.9582846175332</v>
      </c>
      <c r="O184" s="2">
        <f t="shared" si="171"/>
        <v>-160.05794910203616</v>
      </c>
      <c r="P184" s="2">
        <f t="shared" si="172"/>
        <v>-92.40949999999998</v>
      </c>
      <c r="Q184" s="16">
        <f t="shared" ca="1" si="177"/>
        <v>235.35773124708126</v>
      </c>
      <c r="R184" s="2">
        <f t="shared" si="178"/>
        <v>160.05794910203616</v>
      </c>
      <c r="S184" s="2">
        <f t="shared" si="179"/>
        <v>-277.22849999999994</v>
      </c>
      <c r="T184" s="16">
        <f t="shared" ca="1" si="180"/>
        <v>143.26469388448888</v>
      </c>
      <c r="U184" s="2">
        <f t="shared" ca="1" si="181"/>
        <v>0.4563799187448061</v>
      </c>
      <c r="V184" s="2">
        <f t="shared" ca="1" si="182"/>
        <v>-0.79047320682015987</v>
      </c>
      <c r="W184" s="16">
        <f t="shared" ca="1" si="183"/>
        <v>0.40849660838975971</v>
      </c>
      <c r="X184" s="2">
        <f t="shared" si="184"/>
        <v>-160.05794910203616</v>
      </c>
      <c r="Y184" s="2">
        <f t="shared" si="185"/>
        <v>-277.22849999999994</v>
      </c>
      <c r="Z184" s="16">
        <f t="shared" ca="1" si="186"/>
        <v>21.664140514036944</v>
      </c>
      <c r="AA184" s="18">
        <f t="shared" ca="1" si="187"/>
        <v>154.94419553495834</v>
      </c>
      <c r="AB184" s="2">
        <f t="shared" ca="1" si="188"/>
        <v>-230.7713684702598</v>
      </c>
      <c r="AC184" s="2">
        <f t="shared" ca="1" si="189"/>
        <v>-154.74926487731153</v>
      </c>
      <c r="AD184" s="16">
        <f t="shared" ca="1" si="190"/>
        <v>-41.630037851673286</v>
      </c>
      <c r="AE184" s="2">
        <f t="shared" ca="1" si="191"/>
        <v>-0.82138140026869799</v>
      </c>
      <c r="AF184" s="2">
        <f t="shared" ca="1" si="192"/>
        <v>-0.5507969585570951</v>
      </c>
      <c r="AG184" s="16">
        <f t="shared" ca="1" si="193"/>
        <v>-0.14817322881305792</v>
      </c>
      <c r="AH184" s="2">
        <f t="shared" ca="1" si="194"/>
        <v>0.34212565682672358</v>
      </c>
      <c r="AI184" s="2">
        <f t="shared" ca="1" si="195"/>
        <v>-0.26790823007833586</v>
      </c>
      <c r="AJ184" s="16">
        <f t="shared" ca="1" si="196"/>
        <v>-0.9006526606840044</v>
      </c>
      <c r="AK184" s="18">
        <f t="shared" ca="1" si="197"/>
        <v>350.71207677640115</v>
      </c>
      <c r="AL184" s="18">
        <f t="shared" ca="1" si="198"/>
        <v>280.95519133348745</v>
      </c>
      <c r="AM184" s="18">
        <f t="shared" ca="1" si="199"/>
        <v>175.35603838820057</v>
      </c>
      <c r="AN184" s="18">
        <f t="shared" ca="1" si="200"/>
        <v>86.495505628524938</v>
      </c>
      <c r="AO184" s="18">
        <f t="shared" ca="1" si="201"/>
        <v>302.57040471080734</v>
      </c>
      <c r="AP184" s="2">
        <f t="shared" ca="1" si="202"/>
        <v>112.50027346892375</v>
      </c>
      <c r="AQ184" s="2">
        <f t="shared" ca="1" si="203"/>
        <v>-82.497813029207776</v>
      </c>
      <c r="AR184" s="16">
        <f t="shared" ca="1" si="204"/>
        <v>-1.2207185324655256E-3</v>
      </c>
      <c r="AS184" s="2">
        <f t="shared" ca="1" si="205"/>
        <v>-94.533923427101314</v>
      </c>
      <c r="AT184" s="2">
        <f t="shared" ca="1" si="206"/>
        <v>79.624390171108558</v>
      </c>
      <c r="AU184" s="16">
        <f t="shared" ca="1" si="207"/>
        <v>545.02045937551679</v>
      </c>
      <c r="AV184" s="2">
        <f t="shared" ca="1" si="208"/>
        <v>112.50027346892375</v>
      </c>
      <c r="AW184" s="2">
        <f t="shared" ca="1" si="209"/>
        <v>-82.497813029207776</v>
      </c>
      <c r="AX184" s="16">
        <f t="shared" ca="1" si="210"/>
        <v>-1.2207185324655256E-3</v>
      </c>
      <c r="AY184" s="2">
        <f t="shared" ca="1" si="211"/>
        <v>360.25</v>
      </c>
      <c r="AZ184" s="2">
        <f t="shared" ca="1" si="212"/>
        <v>360.25</v>
      </c>
      <c r="BA184" s="2">
        <f t="shared" ca="1" si="213"/>
        <v>360.24999999999994</v>
      </c>
      <c r="BB184" s="19" t="str">
        <f t="shared" ca="1" si="214"/>
        <v>ok</v>
      </c>
      <c r="BC184" s="2">
        <f t="shared" ca="1" si="215"/>
        <v>2.7346892375135212E-4</v>
      </c>
      <c r="BD184" s="2">
        <f t="shared" ca="1" si="216"/>
        <v>2.1869707922235193E-3</v>
      </c>
      <c r="BE184" s="16">
        <f t="shared" ca="1" si="217"/>
        <v>-1.2207185324655256E-3</v>
      </c>
      <c r="BF184" s="16">
        <f t="shared" ca="1" si="165"/>
        <v>2.2040023816449223E-3</v>
      </c>
      <c r="BG184" s="18">
        <f t="shared" ca="1" si="218"/>
        <v>2.5194801514997647E-3</v>
      </c>
      <c r="BH184" s="2">
        <f t="shared" ca="1" si="219"/>
        <v>4.375502780021634E-2</v>
      </c>
      <c r="BI184" s="2">
        <f t="shared" ca="1" si="220"/>
        <v>0.34991532675576309</v>
      </c>
      <c r="BJ184" s="16">
        <f t="shared" ca="1" si="221"/>
        <v>-0.1953149651944841</v>
      </c>
      <c r="BK184" s="18">
        <f t="shared" ca="1" si="166"/>
        <v>0.35264038106318757</v>
      </c>
      <c r="BL184" s="18">
        <f t="shared" ca="1" si="222"/>
        <v>0.40311682423996237</v>
      </c>
    </row>
    <row r="185" spans="3:64" x14ac:dyDescent="0.2">
      <c r="C185" s="14"/>
      <c r="D185">
        <f t="shared" si="173"/>
        <v>120</v>
      </c>
      <c r="E185">
        <f t="shared" si="174"/>
        <v>-82.5</v>
      </c>
      <c r="F185" s="15">
        <f t="shared" ca="1" si="223"/>
        <v>-0.26770593935254439</v>
      </c>
      <c r="G185" s="2">
        <f t="shared" ca="1" si="223"/>
        <v>0.46707208746104523</v>
      </c>
      <c r="H185" s="16">
        <f t="shared" ca="1" si="223"/>
        <v>-0.2567899332599215</v>
      </c>
      <c r="I185" s="2">
        <f t="shared" si="167"/>
        <v>0</v>
      </c>
      <c r="J185" s="2">
        <f t="shared" si="168"/>
        <v>184.81899999999999</v>
      </c>
      <c r="K185" s="16">
        <f t="shared" ca="1" si="175"/>
        <v>209.57078385215377</v>
      </c>
      <c r="L185" s="2">
        <f t="shared" si="169"/>
        <v>160.05794910203616</v>
      </c>
      <c r="M185" s="2">
        <f t="shared" si="170"/>
        <v>-92.40949999999998</v>
      </c>
      <c r="N185" s="16">
        <f t="shared" ca="1" si="176"/>
        <v>357.88170457834553</v>
      </c>
      <c r="O185" s="2">
        <f t="shared" si="171"/>
        <v>-160.05794910203616</v>
      </c>
      <c r="P185" s="2">
        <f t="shared" si="172"/>
        <v>-92.40949999999998</v>
      </c>
      <c r="Q185" s="16">
        <f t="shared" ca="1" si="177"/>
        <v>226.38171921580459</v>
      </c>
      <c r="R185" s="2">
        <f t="shared" si="178"/>
        <v>160.05794910203616</v>
      </c>
      <c r="S185" s="2">
        <f t="shared" si="179"/>
        <v>-277.22849999999994</v>
      </c>
      <c r="T185" s="16">
        <f t="shared" ca="1" si="180"/>
        <v>148.31092072619177</v>
      </c>
      <c r="U185" s="2">
        <f t="shared" ca="1" si="181"/>
        <v>0.45367447895843344</v>
      </c>
      <c r="V185" s="2">
        <f t="shared" ca="1" si="182"/>
        <v>-0.78578724765334418</v>
      </c>
      <c r="W185" s="16">
        <f t="shared" ca="1" si="183"/>
        <v>0.42037824464067575</v>
      </c>
      <c r="X185" s="2">
        <f t="shared" si="184"/>
        <v>-160.05794910203616</v>
      </c>
      <c r="Y185" s="2">
        <f t="shared" si="185"/>
        <v>-277.22849999999994</v>
      </c>
      <c r="Z185" s="16">
        <f t="shared" ca="1" si="186"/>
        <v>16.810935363650827</v>
      </c>
      <c r="AA185" s="18">
        <f t="shared" ca="1" si="187"/>
        <v>152.29536482298275</v>
      </c>
      <c r="AB185" s="2">
        <f t="shared" ca="1" si="188"/>
        <v>-229.15046938588739</v>
      </c>
      <c r="AC185" s="2">
        <f t="shared" ca="1" si="189"/>
        <v>-157.55674444538641</v>
      </c>
      <c r="AD185" s="16">
        <f t="shared" ca="1" si="190"/>
        <v>-47.210722767545974</v>
      </c>
      <c r="AE185" s="2">
        <f t="shared" ca="1" si="191"/>
        <v>-0.81239155602568003</v>
      </c>
      <c r="AF185" s="2">
        <f t="shared" ca="1" si="192"/>
        <v>-0.55857519788353893</v>
      </c>
      <c r="AG185" s="16">
        <f t="shared" ca="1" si="193"/>
        <v>-0.16737296080173658</v>
      </c>
      <c r="AH185" s="2">
        <f t="shared" ca="1" si="194"/>
        <v>0.36633239938608786</v>
      </c>
      <c r="AI185" s="2">
        <f t="shared" ca="1" si="195"/>
        <v>-0.2655788954995244</v>
      </c>
      <c r="AJ185" s="16">
        <f t="shared" ca="1" si="196"/>
        <v>-0.89177823668515499</v>
      </c>
      <c r="AK185" s="18">
        <f t="shared" ca="1" si="197"/>
        <v>352.80351116400573</v>
      </c>
      <c r="AL185" s="18">
        <f t="shared" ca="1" si="198"/>
        <v>282.06899454607799</v>
      </c>
      <c r="AM185" s="18">
        <f t="shared" ca="1" si="199"/>
        <v>176.40175558200286</v>
      </c>
      <c r="AN185" s="18">
        <f t="shared" ca="1" si="200"/>
        <v>86.905078784262557</v>
      </c>
      <c r="AO185" s="18">
        <f t="shared" ca="1" si="201"/>
        <v>301.844314853019</v>
      </c>
      <c r="AP185" s="2">
        <f t="shared" ca="1" si="202"/>
        <v>120.00337447209291</v>
      </c>
      <c r="AQ185" s="2">
        <f t="shared" ca="1" si="203"/>
        <v>-82.501751330479465</v>
      </c>
      <c r="AR185" s="16">
        <f t="shared" ca="1" si="204"/>
        <v>2.4930173554480461E-3</v>
      </c>
      <c r="AS185" s="2">
        <f t="shared" ca="1" si="205"/>
        <v>-101.14732973021951</v>
      </c>
      <c r="AT185" s="2">
        <f t="shared" ca="1" si="206"/>
        <v>77.825208172471491</v>
      </c>
      <c r="AU185" s="16">
        <f t="shared" ca="1" si="207"/>
        <v>538.3588747234835</v>
      </c>
      <c r="AV185" s="2">
        <f t="shared" ca="1" si="208"/>
        <v>120.00337447209291</v>
      </c>
      <c r="AW185" s="2">
        <f t="shared" ca="1" si="209"/>
        <v>-82.501751330479465</v>
      </c>
      <c r="AX185" s="16">
        <f t="shared" ca="1" si="210"/>
        <v>2.4930173554480461E-3</v>
      </c>
      <c r="AY185" s="2">
        <f t="shared" ca="1" si="211"/>
        <v>360.25</v>
      </c>
      <c r="AZ185" s="2">
        <f t="shared" ca="1" si="212"/>
        <v>360.24999999999994</v>
      </c>
      <c r="BA185" s="2">
        <f t="shared" ca="1" si="213"/>
        <v>360.25</v>
      </c>
      <c r="BB185" s="19" t="str">
        <f t="shared" ca="1" si="214"/>
        <v>ok</v>
      </c>
      <c r="BC185" s="2">
        <f t="shared" ca="1" si="215"/>
        <v>3.3744720929149707E-3</v>
      </c>
      <c r="BD185" s="2">
        <f t="shared" ca="1" si="216"/>
        <v>-1.7513304794647411E-3</v>
      </c>
      <c r="BE185" s="16">
        <f t="shared" ca="1" si="217"/>
        <v>2.4930173554480461E-3</v>
      </c>
      <c r="BF185" s="16">
        <f t="shared" ca="1" si="165"/>
        <v>3.8018706387992927E-3</v>
      </c>
      <c r="BG185" s="18">
        <f t="shared" ca="1" si="218"/>
        <v>4.5463563310336021E-3</v>
      </c>
      <c r="BH185" s="2">
        <f t="shared" ca="1" si="219"/>
        <v>0.53991553486639532</v>
      </c>
      <c r="BI185" s="2">
        <f t="shared" ca="1" si="220"/>
        <v>-0.28021287671435857</v>
      </c>
      <c r="BJ185" s="16">
        <f t="shared" ca="1" si="221"/>
        <v>0.39888277687168738</v>
      </c>
      <c r="BK185" s="18">
        <f t="shared" ca="1" si="166"/>
        <v>0.60829930220788686</v>
      </c>
      <c r="BL185" s="18">
        <f t="shared" ca="1" si="222"/>
        <v>0.72741701296537631</v>
      </c>
    </row>
    <row r="186" spans="3:64" x14ac:dyDescent="0.2">
      <c r="C186" s="14"/>
      <c r="D186">
        <f t="shared" si="173"/>
        <v>0</v>
      </c>
      <c r="E186">
        <f t="shared" si="174"/>
        <v>-75</v>
      </c>
      <c r="F186" s="15">
        <f t="shared" ca="1" si="223"/>
        <v>-0.39148425174212609</v>
      </c>
      <c r="G186" s="2">
        <f t="shared" ca="1" si="223"/>
        <v>-0.23299169077654625</v>
      </c>
      <c r="H186" s="16">
        <f t="shared" ca="1" si="223"/>
        <v>-0.1682554016154123</v>
      </c>
      <c r="I186" s="2">
        <f t="shared" si="167"/>
        <v>0</v>
      </c>
      <c r="J186" s="2">
        <f t="shared" si="168"/>
        <v>184.81899999999999</v>
      </c>
      <c r="K186" s="16">
        <f t="shared" ca="1" si="175"/>
        <v>249.54544389573829</v>
      </c>
      <c r="L186" s="2">
        <f t="shared" si="169"/>
        <v>160.05794910203616</v>
      </c>
      <c r="M186" s="2">
        <f t="shared" si="170"/>
        <v>-92.40949999999998</v>
      </c>
      <c r="N186" s="16">
        <f t="shared" ca="1" si="176"/>
        <v>322.26927585652061</v>
      </c>
      <c r="O186" s="2">
        <f t="shared" si="171"/>
        <v>-160.05794910203616</v>
      </c>
      <c r="P186" s="2">
        <f t="shared" si="172"/>
        <v>-92.40949999999998</v>
      </c>
      <c r="Q186" s="16">
        <f t="shared" ca="1" si="177"/>
        <v>322.26968045832785</v>
      </c>
      <c r="R186" s="2">
        <f t="shared" si="178"/>
        <v>160.05794910203616</v>
      </c>
      <c r="S186" s="2">
        <f t="shared" si="179"/>
        <v>-277.22849999999994</v>
      </c>
      <c r="T186" s="16">
        <f t="shared" ca="1" si="180"/>
        <v>72.72383196078232</v>
      </c>
      <c r="U186" s="2">
        <f t="shared" ca="1" si="181"/>
        <v>0.48757622886048874</v>
      </c>
      <c r="V186" s="2">
        <f t="shared" ca="1" si="182"/>
        <v>-0.84450680094919717</v>
      </c>
      <c r="W186" s="16">
        <f t="shared" ca="1" si="183"/>
        <v>0.22153483744264124</v>
      </c>
      <c r="X186" s="2">
        <f t="shared" si="184"/>
        <v>-160.05794910203616</v>
      </c>
      <c r="Y186" s="2">
        <f t="shared" si="185"/>
        <v>-277.22849999999994</v>
      </c>
      <c r="Z186" s="16">
        <f t="shared" ca="1" si="186"/>
        <v>72.724236562589567</v>
      </c>
      <c r="AA186" s="18">
        <f t="shared" ca="1" si="187"/>
        <v>172.19185436966308</v>
      </c>
      <c r="AB186" s="2">
        <f t="shared" ca="1" si="188"/>
        <v>-244.01460409609095</v>
      </c>
      <c r="AC186" s="2">
        <f t="shared" ca="1" si="189"/>
        <v>-131.81130791676574</v>
      </c>
      <c r="AD186" s="16">
        <f t="shared" ca="1" si="190"/>
        <v>34.577742095859307</v>
      </c>
      <c r="AE186" s="2">
        <f t="shared" ca="1" si="191"/>
        <v>-0.87308042072233505</v>
      </c>
      <c r="AF186" s="2">
        <f t="shared" ca="1" si="192"/>
        <v>-0.47161878936808549</v>
      </c>
      <c r="AG186" s="16">
        <f t="shared" ca="1" si="193"/>
        <v>0.1237186181069433</v>
      </c>
      <c r="AH186" s="2">
        <f t="shared" ca="1" si="194"/>
        <v>-1.2225577960267575E-6</v>
      </c>
      <c r="AI186" s="2">
        <f t="shared" ca="1" si="195"/>
        <v>-0.25373998633548972</v>
      </c>
      <c r="AJ186" s="16">
        <f t="shared" ca="1" si="196"/>
        <v>-0.96727246385543864</v>
      </c>
      <c r="AK186" s="18">
        <f t="shared" ca="1" si="197"/>
        <v>328.27266718089714</v>
      </c>
      <c r="AL186" s="18">
        <f t="shared" ca="1" si="198"/>
        <v>279.48697314069614</v>
      </c>
      <c r="AM186" s="18">
        <f t="shared" ca="1" si="199"/>
        <v>164.13633359044857</v>
      </c>
      <c r="AN186" s="18">
        <f t="shared" ca="1" si="200"/>
        <v>91.662811668979543</v>
      </c>
      <c r="AO186" s="18">
        <f t="shared" ca="1" si="201"/>
        <v>307.30645201886369</v>
      </c>
      <c r="AP186" s="2">
        <f t="shared" ca="1" si="202"/>
        <v>-4.0732542542994506E-4</v>
      </c>
      <c r="AQ186" s="2">
        <f t="shared" ca="1" si="203"/>
        <v>-75.001089205473221</v>
      </c>
      <c r="AR186" s="16">
        <f t="shared" ca="1" si="204"/>
        <v>-1.3127353468007641E-3</v>
      </c>
      <c r="AS186" s="2">
        <f t="shared" ca="1" si="205"/>
        <v>3.4407437194002396E-4</v>
      </c>
      <c r="AT186" s="2">
        <f t="shared" ca="1" si="206"/>
        <v>80.950780666675371</v>
      </c>
      <c r="AU186" s="16">
        <f t="shared" ca="1" si="207"/>
        <v>594.496825270572</v>
      </c>
      <c r="AV186" s="2">
        <f t="shared" ca="1" si="208"/>
        <v>-4.0732542542994506E-4</v>
      </c>
      <c r="AW186" s="2">
        <f t="shared" ca="1" si="209"/>
        <v>-75.001089205473221</v>
      </c>
      <c r="AX186" s="16">
        <f t="shared" ca="1" si="210"/>
        <v>-1.3127353468007641E-3</v>
      </c>
      <c r="AY186" s="2">
        <f t="shared" ca="1" si="211"/>
        <v>360.25</v>
      </c>
      <c r="AZ186" s="2">
        <f t="shared" ca="1" si="212"/>
        <v>360.25</v>
      </c>
      <c r="BA186" s="2">
        <f t="shared" ca="1" si="213"/>
        <v>360.24999999999994</v>
      </c>
      <c r="BB186" s="19" t="str">
        <f t="shared" ca="1" si="214"/>
        <v>ok</v>
      </c>
      <c r="BC186" s="2">
        <f t="shared" ca="1" si="215"/>
        <v>-4.0732542542994506E-4</v>
      </c>
      <c r="BD186" s="2">
        <f t="shared" ca="1" si="216"/>
        <v>-1.0892054732209999E-3</v>
      </c>
      <c r="BE186" s="16">
        <f t="shared" ca="1" si="217"/>
        <v>-1.3127353468007641E-3</v>
      </c>
      <c r="BF186" s="16">
        <f t="shared" ca="1" si="165"/>
        <v>1.1628768486371495E-3</v>
      </c>
      <c r="BG186" s="18">
        <f t="shared" ca="1" si="218"/>
        <v>1.75372650542677E-3</v>
      </c>
      <c r="BH186" s="2">
        <f t="shared" ca="1" si="219"/>
        <v>-6.5172068068791209E-2</v>
      </c>
      <c r="BI186" s="2">
        <f t="shared" ca="1" si="220"/>
        <v>-0.17427287571535999</v>
      </c>
      <c r="BJ186" s="16">
        <f t="shared" ca="1" si="221"/>
        <v>-0.21003765548812225</v>
      </c>
      <c r="BK186" s="18">
        <f t="shared" ca="1" si="166"/>
        <v>0.18606029578194391</v>
      </c>
      <c r="BL186" s="18">
        <f t="shared" ca="1" si="222"/>
        <v>0.28059624086828322</v>
      </c>
    </row>
    <row r="187" spans="3:64" x14ac:dyDescent="0.2">
      <c r="C187" s="14"/>
      <c r="D187">
        <f t="shared" si="173"/>
        <v>7.5</v>
      </c>
      <c r="E187">
        <f t="shared" si="174"/>
        <v>-75</v>
      </c>
      <c r="F187" s="15">
        <f t="shared" ca="1" si="223"/>
        <v>-0.17885306037335502</v>
      </c>
      <c r="G187" s="2">
        <f t="shared" ca="1" si="223"/>
        <v>0.28185718052422204</v>
      </c>
      <c r="H187" s="16">
        <f t="shared" ca="1" si="223"/>
        <v>-0.22569271198963303</v>
      </c>
      <c r="I187" s="2">
        <f t="shared" si="167"/>
        <v>0</v>
      </c>
      <c r="J187" s="2">
        <f t="shared" si="168"/>
        <v>184.81899999999999</v>
      </c>
      <c r="K187" s="16">
        <f t="shared" ca="1" si="175"/>
        <v>249.43404356106808</v>
      </c>
      <c r="L187" s="2">
        <f t="shared" si="169"/>
        <v>160.05794910203616</v>
      </c>
      <c r="M187" s="2">
        <f t="shared" si="170"/>
        <v>-92.40949999999998</v>
      </c>
      <c r="N187" s="16">
        <f t="shared" ca="1" si="176"/>
        <v>325.88984665427063</v>
      </c>
      <c r="O187" s="2">
        <f t="shared" si="171"/>
        <v>-160.05794910203616</v>
      </c>
      <c r="P187" s="2">
        <f t="shared" si="172"/>
        <v>-92.40949999999998</v>
      </c>
      <c r="Q187" s="16">
        <f t="shared" ca="1" si="177"/>
        <v>318.43430585711667</v>
      </c>
      <c r="R187" s="2">
        <f t="shared" si="178"/>
        <v>160.05794910203616</v>
      </c>
      <c r="S187" s="2">
        <f t="shared" si="179"/>
        <v>-277.22849999999994</v>
      </c>
      <c r="T187" s="16">
        <f t="shared" ca="1" si="180"/>
        <v>76.455803093202547</v>
      </c>
      <c r="U187" s="2">
        <f t="shared" ca="1" si="181"/>
        <v>0.48632160916312961</v>
      </c>
      <c r="V187" s="2">
        <f t="shared" ca="1" si="182"/>
        <v>-0.84233373588919447</v>
      </c>
      <c r="W187" s="16">
        <f t="shared" ca="1" si="183"/>
        <v>0.23230404612045999</v>
      </c>
      <c r="X187" s="2">
        <f t="shared" si="184"/>
        <v>-160.05794910203616</v>
      </c>
      <c r="Y187" s="2">
        <f t="shared" si="185"/>
        <v>-277.22849999999994</v>
      </c>
      <c r="Z187" s="16">
        <f t="shared" ca="1" si="186"/>
        <v>69.000262296048589</v>
      </c>
      <c r="AA187" s="18">
        <f t="shared" ca="1" si="187"/>
        <v>171.70831884805006</v>
      </c>
      <c r="AB187" s="2">
        <f t="shared" ca="1" si="188"/>
        <v>-243.56341503091562</v>
      </c>
      <c r="AC187" s="2">
        <f t="shared" ca="1" si="189"/>
        <v>-132.59279030146897</v>
      </c>
      <c r="AD187" s="16">
        <f t="shared" ca="1" si="190"/>
        <v>29.111725075104523</v>
      </c>
      <c r="AE187" s="2">
        <f t="shared" ca="1" si="191"/>
        <v>-0.87348958044818759</v>
      </c>
      <c r="AF187" s="2">
        <f t="shared" ca="1" si="192"/>
        <v>-0.47551649231139148</v>
      </c>
      <c r="AG187" s="16">
        <f t="shared" ca="1" si="193"/>
        <v>0.10440315315314636</v>
      </c>
      <c r="AH187" s="2">
        <f t="shared" ca="1" si="194"/>
        <v>2.2522107126843341E-2</v>
      </c>
      <c r="AI187" s="2">
        <f t="shared" ca="1" si="195"/>
        <v>-0.25368867322531985</v>
      </c>
      <c r="AJ187" s="16">
        <f t="shared" ca="1" si="196"/>
        <v>-0.96702368728368981</v>
      </c>
      <c r="AK187" s="18">
        <f t="shared" ca="1" si="197"/>
        <v>329.11954987455022</v>
      </c>
      <c r="AL187" s="18">
        <f t="shared" ca="1" si="198"/>
        <v>278.83951964938512</v>
      </c>
      <c r="AM187" s="18">
        <f t="shared" ca="1" si="199"/>
        <v>164.55977493727511</v>
      </c>
      <c r="AN187" s="18">
        <f t="shared" ca="1" si="200"/>
        <v>90.953140241233612</v>
      </c>
      <c r="AO187" s="18">
        <f t="shared" ca="1" si="201"/>
        <v>307.29085448944272</v>
      </c>
      <c r="AP187" s="2">
        <f t="shared" ca="1" si="202"/>
        <v>7.5031917851682186</v>
      </c>
      <c r="AQ187" s="2">
        <f t="shared" ca="1" si="203"/>
        <v>-75.001177381919007</v>
      </c>
      <c r="AR187" s="16">
        <f t="shared" ca="1" si="204"/>
        <v>2.0456109780297993E-4</v>
      </c>
      <c r="AS187" s="2">
        <f t="shared" ca="1" si="205"/>
        <v>-6.3384833026526968</v>
      </c>
      <c r="AT187" s="2">
        <f t="shared" ca="1" si="206"/>
        <v>80.911240957484097</v>
      </c>
      <c r="AU187" s="16">
        <f t="shared" ca="1" si="207"/>
        <v>594.31527491497116</v>
      </c>
      <c r="AV187" s="2">
        <f t="shared" ca="1" si="208"/>
        <v>7.5031917851682186</v>
      </c>
      <c r="AW187" s="2">
        <f t="shared" ca="1" si="209"/>
        <v>-75.001177381919007</v>
      </c>
      <c r="AX187" s="16">
        <f t="shared" ca="1" si="210"/>
        <v>2.0456109780297993E-4</v>
      </c>
      <c r="AY187" s="2">
        <f t="shared" ca="1" si="211"/>
        <v>360.24999999999994</v>
      </c>
      <c r="AZ187" s="2">
        <f t="shared" ca="1" si="212"/>
        <v>360.24999999999994</v>
      </c>
      <c r="BA187" s="2">
        <f t="shared" ca="1" si="213"/>
        <v>360.24999999999994</v>
      </c>
      <c r="BB187" s="19" t="str">
        <f t="shared" ca="1" si="214"/>
        <v>ok</v>
      </c>
      <c r="BC187" s="2">
        <f t="shared" ca="1" si="215"/>
        <v>3.1917851682186082E-3</v>
      </c>
      <c r="BD187" s="2">
        <f t="shared" ca="1" si="216"/>
        <v>-1.177381919006848E-3</v>
      </c>
      <c r="BE187" s="16">
        <f t="shared" ca="1" si="217"/>
        <v>2.0456109780297993E-4</v>
      </c>
      <c r="BF187" s="16">
        <f t="shared" ca="1" si="165"/>
        <v>3.4020171579909084E-3</v>
      </c>
      <c r="BG187" s="18">
        <f t="shared" ca="1" si="218"/>
        <v>3.4081616725148028E-3</v>
      </c>
      <c r="BH187" s="2">
        <f t="shared" ca="1" si="219"/>
        <v>0.51068562691497732</v>
      </c>
      <c r="BI187" s="2">
        <f t="shared" ca="1" si="220"/>
        <v>-0.18838110704109567</v>
      </c>
      <c r="BJ187" s="16">
        <f t="shared" ca="1" si="221"/>
        <v>3.2729775648476789E-2</v>
      </c>
      <c r="BK187" s="18">
        <f t="shared" ca="1" si="166"/>
        <v>0.54432274527854529</v>
      </c>
      <c r="BL187" s="18">
        <f t="shared" ca="1" si="222"/>
        <v>0.54530586760236843</v>
      </c>
    </row>
    <row r="188" spans="3:64" x14ac:dyDescent="0.2">
      <c r="C188" s="14"/>
      <c r="D188">
        <f t="shared" si="173"/>
        <v>15</v>
      </c>
      <c r="E188">
        <f t="shared" si="174"/>
        <v>-75</v>
      </c>
      <c r="F188" s="15">
        <f t="shared" ca="1" si="223"/>
        <v>-8.7951095543621016E-2</v>
      </c>
      <c r="G188" s="2">
        <f t="shared" ca="1" si="223"/>
        <v>1.3850059362723433E-2</v>
      </c>
      <c r="H188" s="16">
        <f t="shared" ca="1" si="223"/>
        <v>0.14883849117203496</v>
      </c>
      <c r="I188" s="2">
        <f t="shared" si="167"/>
        <v>0</v>
      </c>
      <c r="J188" s="2">
        <f t="shared" si="168"/>
        <v>184.81899999999999</v>
      </c>
      <c r="K188" s="16">
        <f t="shared" ca="1" si="175"/>
        <v>249.09611776429233</v>
      </c>
      <c r="L188" s="2">
        <f t="shared" si="169"/>
        <v>160.05794910203616</v>
      </c>
      <c r="M188" s="2">
        <f t="shared" si="170"/>
        <v>-92.40949999999998</v>
      </c>
      <c r="N188" s="16">
        <f t="shared" ca="1" si="176"/>
        <v>329.29503522145745</v>
      </c>
      <c r="O188" s="2">
        <f t="shared" si="171"/>
        <v>-160.05794910203616</v>
      </c>
      <c r="P188" s="2">
        <f t="shared" si="172"/>
        <v>-92.40949999999998</v>
      </c>
      <c r="Q188" s="16">
        <f t="shared" ca="1" si="177"/>
        <v>314.37600283052393</v>
      </c>
      <c r="R188" s="2">
        <f t="shared" si="178"/>
        <v>160.05794910203616</v>
      </c>
      <c r="S188" s="2">
        <f t="shared" si="179"/>
        <v>-277.22849999999994</v>
      </c>
      <c r="T188" s="16">
        <f t="shared" ca="1" si="180"/>
        <v>80.198917457165123</v>
      </c>
      <c r="U188" s="2">
        <f t="shared" ca="1" si="181"/>
        <v>0.48501060551634984</v>
      </c>
      <c r="V188" s="2">
        <f t="shared" ca="1" si="182"/>
        <v>-0.84006301096406377</v>
      </c>
      <c r="W188" s="16">
        <f t="shared" ca="1" si="183"/>
        <v>0.24302026694630807</v>
      </c>
      <c r="X188" s="2">
        <f t="shared" si="184"/>
        <v>-160.05794910203616</v>
      </c>
      <c r="Y188" s="2">
        <f t="shared" si="185"/>
        <v>-277.22849999999994</v>
      </c>
      <c r="Z188" s="16">
        <f t="shared" ca="1" si="186"/>
        <v>65.2798850662316</v>
      </c>
      <c r="AA188" s="18">
        <f t="shared" ca="1" si="187"/>
        <v>171.12394071838716</v>
      </c>
      <c r="AB188" s="2">
        <f t="shared" ca="1" si="188"/>
        <v>-243.05487520820509</v>
      </c>
      <c r="AC188" s="2">
        <f t="shared" ca="1" si="189"/>
        <v>-133.47360711207565</v>
      </c>
      <c r="AD188" s="16">
        <f t="shared" ca="1" si="190"/>
        <v>23.693299311944955</v>
      </c>
      <c r="AE188" s="2">
        <f t="shared" ca="1" si="191"/>
        <v>-0.87334798234093114</v>
      </c>
      <c r="AF188" s="2">
        <f t="shared" ca="1" si="192"/>
        <v>-0.4795991249599188</v>
      </c>
      <c r="AG188" s="16">
        <f t="shared" ca="1" si="193"/>
        <v>8.5135075490098036E-2</v>
      </c>
      <c r="AH188" s="2">
        <f t="shared" ca="1" si="194"/>
        <v>4.5033479520110609E-2</v>
      </c>
      <c r="AI188" s="2">
        <f t="shared" ca="1" si="195"/>
        <v>-0.25353267431964527</v>
      </c>
      <c r="AJ188" s="16">
        <f t="shared" ca="1" si="196"/>
        <v>-0.96627799766663436</v>
      </c>
      <c r="AK188" s="18">
        <f t="shared" ca="1" si="197"/>
        <v>330.00917357597979</v>
      </c>
      <c r="AL188" s="18">
        <f t="shared" ca="1" si="198"/>
        <v>278.3024408629401</v>
      </c>
      <c r="AM188" s="18">
        <f t="shared" ca="1" si="199"/>
        <v>165.00458678798989</v>
      </c>
      <c r="AN188" s="18">
        <f t="shared" ca="1" si="200"/>
        <v>90.303163108932878</v>
      </c>
      <c r="AO188" s="18">
        <f t="shared" ca="1" si="201"/>
        <v>307.2440195861364</v>
      </c>
      <c r="AP188" s="2">
        <f t="shared" ca="1" si="202"/>
        <v>14.999156514536283</v>
      </c>
      <c r="AQ188" s="2">
        <f t="shared" ca="1" si="203"/>
        <v>-75.000965962547639</v>
      </c>
      <c r="AR188" s="16">
        <f t="shared" ca="1" si="204"/>
        <v>4.0706040852001024E-4</v>
      </c>
      <c r="AS188" s="2">
        <f t="shared" ca="1" si="205"/>
        <v>-12.673378012881189</v>
      </c>
      <c r="AT188" s="2">
        <f t="shared" ca="1" si="206"/>
        <v>80.791829946233634</v>
      </c>
      <c r="AU188" s="16">
        <f t="shared" ca="1" si="207"/>
        <v>593.76667914188863</v>
      </c>
      <c r="AV188" s="2">
        <f t="shared" ca="1" si="208"/>
        <v>14.999156514536283</v>
      </c>
      <c r="AW188" s="2">
        <f t="shared" ca="1" si="209"/>
        <v>-75.000965962547639</v>
      </c>
      <c r="AX188" s="16">
        <f t="shared" ca="1" si="210"/>
        <v>4.0706040852001024E-4</v>
      </c>
      <c r="AY188" s="2">
        <f t="shared" ca="1" si="211"/>
        <v>360.24999999999994</v>
      </c>
      <c r="AZ188" s="2">
        <f t="shared" ca="1" si="212"/>
        <v>360.24999999999989</v>
      </c>
      <c r="BA188" s="2">
        <f t="shared" ca="1" si="213"/>
        <v>360.24999999999994</v>
      </c>
      <c r="BB188" s="19" t="str">
        <f t="shared" ca="1" si="214"/>
        <v>ok</v>
      </c>
      <c r="BC188" s="2">
        <f t="shared" ca="1" si="215"/>
        <v>-8.4348546371693089E-4</v>
      </c>
      <c r="BD188" s="2">
        <f t="shared" ca="1" si="216"/>
        <v>-9.6596254763881007E-4</v>
      </c>
      <c r="BE188" s="16">
        <f t="shared" ca="1" si="217"/>
        <v>4.0706040852001024E-4</v>
      </c>
      <c r="BF188" s="16">
        <f t="shared" ca="1" si="165"/>
        <v>1.2824006280966283E-3</v>
      </c>
      <c r="BG188" s="18">
        <f t="shared" ca="1" si="218"/>
        <v>1.3454551449703198E-3</v>
      </c>
      <c r="BH188" s="2">
        <f t="shared" ca="1" si="219"/>
        <v>-0.13495767419470894</v>
      </c>
      <c r="BI188" s="2">
        <f t="shared" ca="1" si="220"/>
        <v>-0.15455400762220961</v>
      </c>
      <c r="BJ188" s="16">
        <f t="shared" ca="1" si="221"/>
        <v>6.5129665363201639E-2</v>
      </c>
      <c r="BK188" s="18">
        <f t="shared" ca="1" si="166"/>
        <v>0.20518410049546051</v>
      </c>
      <c r="BL188" s="18">
        <f t="shared" ca="1" si="222"/>
        <v>0.21527282319525115</v>
      </c>
    </row>
    <row r="189" spans="3:64" x14ac:dyDescent="0.2">
      <c r="C189" s="14"/>
      <c r="D189">
        <f t="shared" si="173"/>
        <v>22.5</v>
      </c>
      <c r="E189">
        <f t="shared" si="174"/>
        <v>-75</v>
      </c>
      <c r="F189" s="15">
        <f t="shared" ca="1" si="223"/>
        <v>9.1233766228062785E-2</v>
      </c>
      <c r="G189" s="2">
        <f t="shared" ca="1" si="223"/>
        <v>0.25394372989950276</v>
      </c>
      <c r="H189" s="16">
        <f t="shared" ca="1" si="223"/>
        <v>4.8466884894126983E-2</v>
      </c>
      <c r="I189" s="2">
        <f t="shared" si="167"/>
        <v>0</v>
      </c>
      <c r="J189" s="2">
        <f t="shared" si="168"/>
        <v>184.81899999999999</v>
      </c>
      <c r="K189" s="16">
        <f t="shared" ca="1" si="175"/>
        <v>248.53205662473263</v>
      </c>
      <c r="L189" s="2">
        <f t="shared" si="169"/>
        <v>160.05794910203616</v>
      </c>
      <c r="M189" s="2">
        <f t="shared" si="170"/>
        <v>-92.40949999999998</v>
      </c>
      <c r="N189" s="16">
        <f t="shared" ca="1" si="176"/>
        <v>332.4993802967652</v>
      </c>
      <c r="O189" s="2">
        <f t="shared" si="171"/>
        <v>-160.05794910203616</v>
      </c>
      <c r="P189" s="2">
        <f t="shared" si="172"/>
        <v>-92.40949999999998</v>
      </c>
      <c r="Q189" s="16">
        <f t="shared" ca="1" si="177"/>
        <v>310.08023943345296</v>
      </c>
      <c r="R189" s="2">
        <f t="shared" si="178"/>
        <v>160.05794910203616</v>
      </c>
      <c r="S189" s="2">
        <f t="shared" si="179"/>
        <v>-277.22849999999994</v>
      </c>
      <c r="T189" s="16">
        <f t="shared" ca="1" si="180"/>
        <v>83.967323672032563</v>
      </c>
      <c r="U189" s="2">
        <f t="shared" ca="1" si="181"/>
        <v>0.48363888602366017</v>
      </c>
      <c r="V189" s="2">
        <f t="shared" ca="1" si="182"/>
        <v>-0.83768712310899263</v>
      </c>
      <c r="W189" s="16">
        <f t="shared" ca="1" si="183"/>
        <v>0.25371975032143734</v>
      </c>
      <c r="X189" s="2">
        <f t="shared" si="184"/>
        <v>-160.05794910203616</v>
      </c>
      <c r="Y189" s="2">
        <f t="shared" si="185"/>
        <v>-277.22849999999994</v>
      </c>
      <c r="Z189" s="16">
        <f t="shared" ca="1" si="186"/>
        <v>61.548182808720327</v>
      </c>
      <c r="AA189" s="18">
        <f t="shared" ca="1" si="187"/>
        <v>170.43648598084755</v>
      </c>
      <c r="AB189" s="2">
        <f t="shared" ca="1" si="188"/>
        <v>-242.48766131960045</v>
      </c>
      <c r="AC189" s="2">
        <f t="shared" ca="1" si="189"/>
        <v>-134.45605038589761</v>
      </c>
      <c r="AD189" s="16">
        <f t="shared" ca="1" si="190"/>
        <v>18.305080139996534</v>
      </c>
      <c r="AE189" s="2">
        <f t="shared" ca="1" si="191"/>
        <v>-0.87265435906493916</v>
      </c>
      <c r="AF189" s="2">
        <f t="shared" ca="1" si="192"/>
        <v>-0.4838747581356812</v>
      </c>
      <c r="AG189" s="16">
        <f t="shared" ca="1" si="193"/>
        <v>6.5875549668266073E-2</v>
      </c>
      <c r="AH189" s="2">
        <f t="shared" ca="1" si="194"/>
        <v>6.7585483136197555E-2</v>
      </c>
      <c r="AI189" s="2">
        <f t="shared" ca="1" si="195"/>
        <v>-0.2532696235566268</v>
      </c>
      <c r="AJ189" s="16">
        <f t="shared" ca="1" si="196"/>
        <v>-0.96503196851333961</v>
      </c>
      <c r="AK189" s="18">
        <f t="shared" ca="1" si="197"/>
        <v>330.94516120898919</v>
      </c>
      <c r="AL189" s="18">
        <f t="shared" ca="1" si="198"/>
        <v>277.87366074631109</v>
      </c>
      <c r="AM189" s="18">
        <f t="shared" ca="1" si="199"/>
        <v>165.4725806044946</v>
      </c>
      <c r="AN189" s="18">
        <f t="shared" ca="1" si="200"/>
        <v>89.712059479340738</v>
      </c>
      <c r="AO189" s="18">
        <f t="shared" ca="1" si="201"/>
        <v>307.16548300885677</v>
      </c>
      <c r="AP189" s="2">
        <f t="shared" ca="1" si="202"/>
        <v>22.501282357595361</v>
      </c>
      <c r="AQ189" s="2">
        <f t="shared" ca="1" si="203"/>
        <v>-75.000337333662429</v>
      </c>
      <c r="AR189" s="16">
        <f t="shared" ca="1" si="204"/>
        <v>1.0389634348371146E-3</v>
      </c>
      <c r="AS189" s="2">
        <f t="shared" ca="1" si="205"/>
        <v>-19.018572786238767</v>
      </c>
      <c r="AT189" s="2">
        <f t="shared" ca="1" si="206"/>
        <v>80.591035168822771</v>
      </c>
      <c r="AU189" s="16">
        <f t="shared" ca="1" si="207"/>
        <v>592.85006041821043</v>
      </c>
      <c r="AV189" s="2">
        <f t="shared" ca="1" si="208"/>
        <v>22.501282357595361</v>
      </c>
      <c r="AW189" s="2">
        <f t="shared" ca="1" si="209"/>
        <v>-75.000337333662429</v>
      </c>
      <c r="AX189" s="16">
        <f t="shared" ca="1" si="210"/>
        <v>1.0389634348371146E-3</v>
      </c>
      <c r="AY189" s="2">
        <f t="shared" ca="1" si="211"/>
        <v>360.25</v>
      </c>
      <c r="AZ189" s="2">
        <f t="shared" ca="1" si="212"/>
        <v>360.25</v>
      </c>
      <c r="BA189" s="2">
        <f t="shared" ca="1" si="213"/>
        <v>360.25</v>
      </c>
      <c r="BB189" s="19" t="str">
        <f t="shared" ca="1" si="214"/>
        <v>ok</v>
      </c>
      <c r="BC189" s="2">
        <f t="shared" ca="1" si="215"/>
        <v>1.2823575953611055E-3</v>
      </c>
      <c r="BD189" s="2">
        <f t="shared" ca="1" si="216"/>
        <v>-3.3733366242927332E-4</v>
      </c>
      <c r="BE189" s="16">
        <f t="shared" ca="1" si="217"/>
        <v>1.0389634348371146E-3</v>
      </c>
      <c r="BF189" s="16">
        <f t="shared" ca="1" si="165"/>
        <v>1.3259845407048543E-3</v>
      </c>
      <c r="BG189" s="18">
        <f t="shared" ca="1" si="218"/>
        <v>1.6845414869087667E-3</v>
      </c>
      <c r="BH189" s="2">
        <f t="shared" ca="1" si="219"/>
        <v>0.20517721525777688</v>
      </c>
      <c r="BI189" s="2">
        <f t="shared" ca="1" si="220"/>
        <v>-5.3973385988683731E-2</v>
      </c>
      <c r="BJ189" s="16">
        <f t="shared" ca="1" si="221"/>
        <v>0.16623414957393834</v>
      </c>
      <c r="BK189" s="18">
        <f t="shared" ca="1" si="166"/>
        <v>0.2121575265127767</v>
      </c>
      <c r="BL189" s="18">
        <f t="shared" ca="1" si="222"/>
        <v>0.26952663790540266</v>
      </c>
    </row>
    <row r="190" spans="3:64" x14ac:dyDescent="0.2">
      <c r="C190" s="14"/>
      <c r="D190">
        <f t="shared" si="173"/>
        <v>30</v>
      </c>
      <c r="E190">
        <f t="shared" si="174"/>
        <v>-75</v>
      </c>
      <c r="F190" s="15">
        <f t="shared" ca="1" si="223"/>
        <v>0.19782331861703084</v>
      </c>
      <c r="G190" s="2">
        <f t="shared" ca="1" si="223"/>
        <v>0.45686464132669957</v>
      </c>
      <c r="H190" s="16">
        <f t="shared" ca="1" si="223"/>
        <v>-0.37731778960401163</v>
      </c>
      <c r="I190" s="2">
        <f t="shared" si="167"/>
        <v>0</v>
      </c>
      <c r="J190" s="2">
        <f t="shared" si="168"/>
        <v>184.81899999999999</v>
      </c>
      <c r="K190" s="16">
        <f t="shared" ca="1" si="175"/>
        <v>247.73930319008772</v>
      </c>
      <c r="L190" s="2">
        <f t="shared" si="169"/>
        <v>160.05794910203616</v>
      </c>
      <c r="M190" s="2">
        <f t="shared" si="170"/>
        <v>-92.40949999999998</v>
      </c>
      <c r="N190" s="16">
        <f t="shared" ca="1" si="176"/>
        <v>335.50531692273125</v>
      </c>
      <c r="O190" s="2">
        <f t="shared" si="171"/>
        <v>-160.05794910203616</v>
      </c>
      <c r="P190" s="2">
        <f t="shared" si="172"/>
        <v>-92.40949999999998</v>
      </c>
      <c r="Q190" s="16">
        <f t="shared" ca="1" si="177"/>
        <v>305.53806100957996</v>
      </c>
      <c r="R190" s="2">
        <f t="shared" si="178"/>
        <v>160.05794910203616</v>
      </c>
      <c r="S190" s="2">
        <f t="shared" si="179"/>
        <v>-277.22849999999994</v>
      </c>
      <c r="T190" s="16">
        <f t="shared" ca="1" si="180"/>
        <v>87.766013732643529</v>
      </c>
      <c r="U190" s="2">
        <f t="shared" ca="1" si="181"/>
        <v>0.48220494000779801</v>
      </c>
      <c r="V190" s="2">
        <f t="shared" ca="1" si="182"/>
        <v>-0.8352034557542084</v>
      </c>
      <c r="W190" s="16">
        <f t="shared" ca="1" si="183"/>
        <v>0.26441176851324882</v>
      </c>
      <c r="X190" s="2">
        <f t="shared" si="184"/>
        <v>-160.05794910203616</v>
      </c>
      <c r="Y190" s="2">
        <f t="shared" si="185"/>
        <v>-277.22849999999994</v>
      </c>
      <c r="Z190" s="16">
        <f t="shared" ca="1" si="186"/>
        <v>57.798757819492238</v>
      </c>
      <c r="AA190" s="18">
        <f t="shared" ca="1" si="187"/>
        <v>169.64413926195789</v>
      </c>
      <c r="AB190" s="2">
        <f t="shared" ca="1" si="188"/>
        <v>-241.86119109752309</v>
      </c>
      <c r="AC190" s="2">
        <f t="shared" ca="1" si="189"/>
        <v>-135.54112863996451</v>
      </c>
      <c r="AD190" s="16">
        <f t="shared" ca="1" si="190"/>
        <v>12.942850939330086</v>
      </c>
      <c r="AE190" s="2">
        <f t="shared" ca="1" si="191"/>
        <v>-0.8714049603907561</v>
      </c>
      <c r="AF190" s="2">
        <f t="shared" ca="1" si="192"/>
        <v>-0.48834296770746466</v>
      </c>
      <c r="AG190" s="16">
        <f t="shared" ca="1" si="193"/>
        <v>4.6631972905412093E-2</v>
      </c>
      <c r="AH190" s="2">
        <f t="shared" ca="1" si="194"/>
        <v>9.017644281330231E-2</v>
      </c>
      <c r="AI190" s="2">
        <f t="shared" ca="1" si="195"/>
        <v>-0.25289589436543686</v>
      </c>
      <c r="AJ190" s="16">
        <f t="shared" ca="1" si="196"/>
        <v>-0.9632818257263267</v>
      </c>
      <c r="AK190" s="18">
        <f t="shared" ca="1" si="197"/>
        <v>331.92930188448042</v>
      </c>
      <c r="AL190" s="18">
        <f t="shared" ca="1" si="198"/>
        <v>277.55314932917935</v>
      </c>
      <c r="AM190" s="18">
        <f t="shared" ca="1" si="199"/>
        <v>165.96465094224021</v>
      </c>
      <c r="AN190" s="18">
        <f t="shared" ca="1" si="200"/>
        <v>89.181160606734522</v>
      </c>
      <c r="AO190" s="18">
        <f t="shared" ca="1" si="201"/>
        <v>307.05458428503584</v>
      </c>
      <c r="AP190" s="2">
        <f t="shared" ca="1" si="202"/>
        <v>30.00515898524678</v>
      </c>
      <c r="AQ190" s="2">
        <f t="shared" ca="1" si="203"/>
        <v>-74.999086346060309</v>
      </c>
      <c r="AR190" s="16">
        <f t="shared" ca="1" si="204"/>
        <v>9.0297376834769238E-4</v>
      </c>
      <c r="AS190" s="2">
        <f t="shared" ca="1" si="205"/>
        <v>-25.373021335436917</v>
      </c>
      <c r="AT190" s="2">
        <f t="shared" ca="1" si="206"/>
        <v>80.306601077482796</v>
      </c>
      <c r="AU190" s="16">
        <f t="shared" ca="1" si="207"/>
        <v>591.56110406922357</v>
      </c>
      <c r="AV190" s="2">
        <f t="shared" ca="1" si="208"/>
        <v>30.00515898524678</v>
      </c>
      <c r="AW190" s="2">
        <f t="shared" ca="1" si="209"/>
        <v>-74.999086346060309</v>
      </c>
      <c r="AX190" s="16">
        <f t="shared" ca="1" si="210"/>
        <v>9.0297376834769238E-4</v>
      </c>
      <c r="AY190" s="2">
        <f t="shared" ca="1" si="211"/>
        <v>360.25</v>
      </c>
      <c r="AZ190" s="2">
        <f t="shared" ca="1" si="212"/>
        <v>360.25</v>
      </c>
      <c r="BA190" s="2">
        <f t="shared" ca="1" si="213"/>
        <v>360.25000000000006</v>
      </c>
      <c r="BB190" s="19" t="str">
        <f t="shared" ca="1" si="214"/>
        <v>ok</v>
      </c>
      <c r="BC190" s="2">
        <f t="shared" ca="1" si="215"/>
        <v>5.1589852467799346E-3</v>
      </c>
      <c r="BD190" s="2">
        <f t="shared" ca="1" si="216"/>
        <v>9.1365393969056186E-4</v>
      </c>
      <c r="BE190" s="16">
        <f t="shared" ca="1" si="217"/>
        <v>9.0297376834769238E-4</v>
      </c>
      <c r="BF190" s="16">
        <f t="shared" ca="1" si="165"/>
        <v>5.2392644806313329E-3</v>
      </c>
      <c r="BG190" s="18">
        <f t="shared" ca="1" si="218"/>
        <v>5.3165076812066335E-3</v>
      </c>
      <c r="BH190" s="2">
        <f t="shared" ca="1" si="219"/>
        <v>0.82543763948478954</v>
      </c>
      <c r="BI190" s="2">
        <f t="shared" ca="1" si="220"/>
        <v>0.1461846303504899</v>
      </c>
      <c r="BJ190" s="16">
        <f t="shared" ca="1" si="221"/>
        <v>0.14447580293563078</v>
      </c>
      <c r="BK190" s="18">
        <f t="shared" ca="1" si="166"/>
        <v>0.83828231690101329</v>
      </c>
      <c r="BL190" s="18">
        <f t="shared" ca="1" si="222"/>
        <v>0.85064122899306138</v>
      </c>
    </row>
    <row r="191" spans="3:64" x14ac:dyDescent="0.2">
      <c r="C191" s="14"/>
      <c r="D191">
        <f t="shared" si="173"/>
        <v>37.5</v>
      </c>
      <c r="E191">
        <f t="shared" si="174"/>
        <v>-75</v>
      </c>
      <c r="F191" s="15">
        <f t="shared" ca="1" si="223"/>
        <v>-0.25213466919628613</v>
      </c>
      <c r="G191" s="2">
        <f t="shared" ca="1" si="223"/>
        <v>0.36429639695287552</v>
      </c>
      <c r="H191" s="16">
        <f t="shared" ca="1" si="223"/>
        <v>-0.221700544768621</v>
      </c>
      <c r="I191" s="2">
        <f t="shared" si="167"/>
        <v>0</v>
      </c>
      <c r="J191" s="2">
        <f t="shared" si="168"/>
        <v>184.81899999999999</v>
      </c>
      <c r="K191" s="16">
        <f t="shared" ca="1" si="175"/>
        <v>246.7126307598021</v>
      </c>
      <c r="L191" s="2">
        <f t="shared" si="169"/>
        <v>160.05794910203616</v>
      </c>
      <c r="M191" s="2">
        <f t="shared" si="170"/>
        <v>-92.40949999999998</v>
      </c>
      <c r="N191" s="16">
        <f t="shared" ca="1" si="176"/>
        <v>338.31651084456814</v>
      </c>
      <c r="O191" s="2">
        <f t="shared" si="171"/>
        <v>-160.05794910203616</v>
      </c>
      <c r="P191" s="2">
        <f t="shared" si="172"/>
        <v>-92.40949999999998</v>
      </c>
      <c r="Q191" s="16">
        <f t="shared" ca="1" si="177"/>
        <v>300.7440691275188</v>
      </c>
      <c r="R191" s="2">
        <f t="shared" si="178"/>
        <v>160.05794910203616</v>
      </c>
      <c r="S191" s="2">
        <f t="shared" si="179"/>
        <v>-277.22849999999994</v>
      </c>
      <c r="T191" s="16">
        <f t="shared" ca="1" si="180"/>
        <v>91.603880084766047</v>
      </c>
      <c r="U191" s="2">
        <f t="shared" ca="1" si="181"/>
        <v>0.48070552953487489</v>
      </c>
      <c r="V191" s="2">
        <f t="shared" ca="1" si="182"/>
        <v>-0.83260640063370461</v>
      </c>
      <c r="W191" s="16">
        <f t="shared" ca="1" si="183"/>
        <v>0.2751159310152404</v>
      </c>
      <c r="X191" s="2">
        <f t="shared" si="184"/>
        <v>-160.05794910203616</v>
      </c>
      <c r="Y191" s="2">
        <f t="shared" si="185"/>
        <v>-277.22849999999994</v>
      </c>
      <c r="Z191" s="16">
        <f t="shared" ca="1" si="186"/>
        <v>54.031438367716703</v>
      </c>
      <c r="AA191" s="18">
        <f t="shared" ca="1" si="187"/>
        <v>168.74639182934754</v>
      </c>
      <c r="AB191" s="2">
        <f t="shared" ca="1" si="188"/>
        <v>-241.17527274346216</v>
      </c>
      <c r="AC191" s="2">
        <f t="shared" ca="1" si="189"/>
        <v>-136.72917407904211</v>
      </c>
      <c r="AD191" s="16">
        <f t="shared" ca="1" si="190"/>
        <v>7.6066176741231999</v>
      </c>
      <c r="AE191" s="2">
        <f t="shared" ca="1" si="191"/>
        <v>-0.86959715360815182</v>
      </c>
      <c r="AF191" s="2">
        <f t="shared" ca="1" si="192"/>
        <v>-0.49299954859303324</v>
      </c>
      <c r="AG191" s="16">
        <f t="shared" ca="1" si="193"/>
        <v>2.7426912397603198E-2</v>
      </c>
      <c r="AH191" s="2">
        <f t="shared" ca="1" si="194"/>
        <v>0.11279620698940127</v>
      </c>
      <c r="AI191" s="2">
        <f t="shared" ca="1" si="195"/>
        <v>-0.25242429897070617</v>
      </c>
      <c r="AJ191" s="16">
        <f t="shared" ca="1" si="196"/>
        <v>-0.96101976513386633</v>
      </c>
      <c r="AK191" s="18">
        <f t="shared" ca="1" si="197"/>
        <v>332.96465147157011</v>
      </c>
      <c r="AL191" s="18">
        <f t="shared" ca="1" si="198"/>
        <v>277.34137783544065</v>
      </c>
      <c r="AM191" s="18">
        <f t="shared" ca="1" si="199"/>
        <v>166.48232573578505</v>
      </c>
      <c r="AN191" s="18">
        <f t="shared" ca="1" si="200"/>
        <v>88.711971968599286</v>
      </c>
      <c r="AO191" s="18">
        <f t="shared" ca="1" si="201"/>
        <v>306.91022098823368</v>
      </c>
      <c r="AP191" s="2">
        <f t="shared" ca="1" si="202"/>
        <v>37.503605049909673</v>
      </c>
      <c r="AQ191" s="2">
        <f t="shared" ca="1" si="203"/>
        <v>-75.00180951521665</v>
      </c>
      <c r="AR191" s="16">
        <f t="shared" ca="1" si="204"/>
        <v>8.7779469117776898E-4</v>
      </c>
      <c r="AS191" s="2">
        <f t="shared" ca="1" si="205"/>
        <v>-31.733012577593705</v>
      </c>
      <c r="AT191" s="2">
        <f t="shared" ca="1" si="206"/>
        <v>79.941385244582136</v>
      </c>
      <c r="AU191" s="16">
        <f t="shared" ca="1" si="207"/>
        <v>589.89445477728191</v>
      </c>
      <c r="AV191" s="2">
        <f t="shared" ca="1" si="208"/>
        <v>37.503605049909673</v>
      </c>
      <c r="AW191" s="2">
        <f t="shared" ca="1" si="209"/>
        <v>-75.00180951521665</v>
      </c>
      <c r="AX191" s="16">
        <f t="shared" ca="1" si="210"/>
        <v>8.7779469117776898E-4</v>
      </c>
      <c r="AY191" s="2">
        <f t="shared" ca="1" si="211"/>
        <v>360.25000000000006</v>
      </c>
      <c r="AZ191" s="2">
        <f t="shared" ca="1" si="212"/>
        <v>360.25</v>
      </c>
      <c r="BA191" s="2">
        <f t="shared" ca="1" si="213"/>
        <v>360.25</v>
      </c>
      <c r="BB191" s="19" t="str">
        <f t="shared" ca="1" si="214"/>
        <v>ok</v>
      </c>
      <c r="BC191" s="2">
        <f t="shared" ca="1" si="215"/>
        <v>3.6050499096731414E-3</v>
      </c>
      <c r="BD191" s="2">
        <f t="shared" ca="1" si="216"/>
        <v>-1.8095152166495154E-3</v>
      </c>
      <c r="BE191" s="16">
        <f t="shared" ca="1" si="217"/>
        <v>8.7779469117776898E-4</v>
      </c>
      <c r="BF191" s="16">
        <f t="shared" ca="1" si="165"/>
        <v>4.0336993158291397E-3</v>
      </c>
      <c r="BG191" s="18">
        <f t="shared" ca="1" si="218"/>
        <v>4.1281053390605652E-3</v>
      </c>
      <c r="BH191" s="2">
        <f t="shared" ca="1" si="219"/>
        <v>0.57680798554770263</v>
      </c>
      <c r="BI191" s="2">
        <f t="shared" ca="1" si="220"/>
        <v>-0.28952243466392247</v>
      </c>
      <c r="BJ191" s="16">
        <f t="shared" ca="1" si="221"/>
        <v>0.14044715058844304</v>
      </c>
      <c r="BK191" s="18">
        <f t="shared" ca="1" si="166"/>
        <v>0.64539189053266233</v>
      </c>
      <c r="BL191" s="18">
        <f t="shared" ca="1" si="222"/>
        <v>0.6604968542496904</v>
      </c>
    </row>
    <row r="192" spans="3:64" x14ac:dyDescent="0.2">
      <c r="C192" s="14"/>
      <c r="D192">
        <f t="shared" si="173"/>
        <v>45</v>
      </c>
      <c r="E192">
        <f t="shared" si="174"/>
        <v>-75</v>
      </c>
      <c r="F192" s="15">
        <f t="shared" ca="1" si="223"/>
        <v>-0.41760042442709133</v>
      </c>
      <c r="G192" s="2">
        <f t="shared" ca="1" si="223"/>
        <v>0.47384479448439243</v>
      </c>
      <c r="H192" s="16">
        <f t="shared" ca="1" si="223"/>
        <v>0.48226720248361976</v>
      </c>
      <c r="I192" s="2">
        <f t="shared" si="167"/>
        <v>0</v>
      </c>
      <c r="J192" s="2">
        <f t="shared" si="168"/>
        <v>184.81899999999999</v>
      </c>
      <c r="K192" s="16">
        <f t="shared" ca="1" si="175"/>
        <v>245.45441218045787</v>
      </c>
      <c r="L192" s="2">
        <f t="shared" si="169"/>
        <v>160.05794910203616</v>
      </c>
      <c r="M192" s="2">
        <f t="shared" si="170"/>
        <v>-92.40949999999998</v>
      </c>
      <c r="N192" s="16">
        <f t="shared" ca="1" si="176"/>
        <v>340.94084466732426</v>
      </c>
      <c r="O192" s="2">
        <f t="shared" si="171"/>
        <v>-160.05794910203616</v>
      </c>
      <c r="P192" s="2">
        <f t="shared" si="172"/>
        <v>-92.40949999999998</v>
      </c>
      <c r="Q192" s="16">
        <f t="shared" ca="1" si="177"/>
        <v>295.68563002664104</v>
      </c>
      <c r="R192" s="2">
        <f t="shared" si="178"/>
        <v>160.05794910203616</v>
      </c>
      <c r="S192" s="2">
        <f t="shared" si="179"/>
        <v>-277.22849999999994</v>
      </c>
      <c r="T192" s="16">
        <f t="shared" ca="1" si="180"/>
        <v>95.486432486866391</v>
      </c>
      <c r="U192" s="2">
        <f t="shared" ca="1" si="181"/>
        <v>0.47913844019837398</v>
      </c>
      <c r="V192" s="2">
        <f t="shared" ca="1" si="182"/>
        <v>-0.82989212228288567</v>
      </c>
      <c r="W192" s="16">
        <f t="shared" ca="1" si="183"/>
        <v>0.28584160036124368</v>
      </c>
      <c r="X192" s="2">
        <f t="shared" si="184"/>
        <v>-160.05794910203616</v>
      </c>
      <c r="Y192" s="2">
        <f t="shared" si="185"/>
        <v>-277.22849999999994</v>
      </c>
      <c r="Z192" s="16">
        <f t="shared" ca="1" si="186"/>
        <v>50.231217846183171</v>
      </c>
      <c r="AA192" s="18">
        <f t="shared" ca="1" si="187"/>
        <v>167.73800384544785</v>
      </c>
      <c r="AB192" s="2">
        <f t="shared" ca="1" si="188"/>
        <v>-240.42767462653291</v>
      </c>
      <c r="AC192" s="2">
        <f t="shared" ca="1" si="189"/>
        <v>-138.0240520012064</v>
      </c>
      <c r="AD192" s="16">
        <f t="shared" ca="1" si="190"/>
        <v>2.2847183855999091</v>
      </c>
      <c r="AE192" s="2">
        <f t="shared" ca="1" si="191"/>
        <v>-0.86722246769601552</v>
      </c>
      <c r="AF192" s="2">
        <f t="shared" ca="1" si="192"/>
        <v>-0.49785266676900225</v>
      </c>
      <c r="AG192" s="16">
        <f t="shared" ca="1" si="193"/>
        <v>8.2409777469592219E-3</v>
      </c>
      <c r="AH192" s="2">
        <f t="shared" ca="1" si="194"/>
        <v>0.13546788050125452</v>
      </c>
      <c r="AI192" s="2">
        <f t="shared" ca="1" si="195"/>
        <v>-0.2518368272588436</v>
      </c>
      <c r="AJ192" s="16">
        <f t="shared" ca="1" si="196"/>
        <v>-0.95824144441194825</v>
      </c>
      <c r="AK192" s="18">
        <f t="shared" ca="1" si="197"/>
        <v>334.05365897123306</v>
      </c>
      <c r="AL192" s="18">
        <f t="shared" ca="1" si="198"/>
        <v>277.2387519724744</v>
      </c>
      <c r="AM192" s="18">
        <f t="shared" ca="1" si="199"/>
        <v>167.02682948561653</v>
      </c>
      <c r="AN192" s="18">
        <f t="shared" ca="1" si="200"/>
        <v>88.306323066029051</v>
      </c>
      <c r="AO192" s="18">
        <f t="shared" ca="1" si="201"/>
        <v>306.73130593165882</v>
      </c>
      <c r="AP192" s="2">
        <f t="shared" ca="1" si="202"/>
        <v>44.999987046478488</v>
      </c>
      <c r="AQ192" s="2">
        <f t="shared" ca="1" si="203"/>
        <v>-75.005027337778273</v>
      </c>
      <c r="AR192" s="16">
        <f t="shared" ca="1" si="204"/>
        <v>2.7092248780604677E-3</v>
      </c>
      <c r="AS192" s="2">
        <f t="shared" ca="1" si="205"/>
        <v>-38.104492749408912</v>
      </c>
      <c r="AT192" s="2">
        <f t="shared" ca="1" si="206"/>
        <v>79.487450475803058</v>
      </c>
      <c r="AU192" s="16">
        <f t="shared" ca="1" si="207"/>
        <v>587.84800850951001</v>
      </c>
      <c r="AV192" s="2">
        <f t="shared" ca="1" si="208"/>
        <v>44.999987046478488</v>
      </c>
      <c r="AW192" s="2">
        <f t="shared" ca="1" si="209"/>
        <v>-75.005027337778273</v>
      </c>
      <c r="AX192" s="16">
        <f t="shared" ca="1" si="210"/>
        <v>2.7092248780604677E-3</v>
      </c>
      <c r="AY192" s="2">
        <f t="shared" ca="1" si="211"/>
        <v>360.24999999999994</v>
      </c>
      <c r="AZ192" s="2">
        <f t="shared" ca="1" si="212"/>
        <v>360.24999999999994</v>
      </c>
      <c r="BA192" s="2">
        <f t="shared" ca="1" si="213"/>
        <v>360.24999999999994</v>
      </c>
      <c r="BB192" s="19" t="str">
        <f t="shared" ca="1" si="214"/>
        <v>ok</v>
      </c>
      <c r="BC192" s="2">
        <f t="shared" ca="1" si="215"/>
        <v>-1.2953521512315547E-5</v>
      </c>
      <c r="BD192" s="2">
        <f t="shared" ca="1" si="216"/>
        <v>-5.0273377782730222E-3</v>
      </c>
      <c r="BE192" s="16">
        <f t="shared" ca="1" si="217"/>
        <v>2.7092248780604677E-3</v>
      </c>
      <c r="BF192" s="16">
        <f t="shared" ca="1" si="165"/>
        <v>5.0273544663740092E-3</v>
      </c>
      <c r="BG192" s="18">
        <f t="shared" ca="1" si="218"/>
        <v>5.710883676846557E-3</v>
      </c>
      <c r="BH192" s="2">
        <f t="shared" ca="1" si="219"/>
        <v>-2.0725634419704875E-3</v>
      </c>
      <c r="BI192" s="2">
        <f t="shared" ca="1" si="220"/>
        <v>-0.80437404452368355</v>
      </c>
      <c r="BJ192" s="16">
        <f t="shared" ca="1" si="221"/>
        <v>0.43347598048967484</v>
      </c>
      <c r="BK192" s="18">
        <f t="shared" ca="1" si="166"/>
        <v>0.8043767146198415</v>
      </c>
      <c r="BL192" s="18">
        <f t="shared" ca="1" si="222"/>
        <v>0.91374138829544915</v>
      </c>
    </row>
    <row r="193" spans="3:64" x14ac:dyDescent="0.2">
      <c r="C193" s="14"/>
      <c r="D193">
        <f t="shared" si="173"/>
        <v>52.5</v>
      </c>
      <c r="E193">
        <f t="shared" si="174"/>
        <v>-75</v>
      </c>
      <c r="F193" s="15">
        <f t="shared" ca="1" si="223"/>
        <v>-3.4267665116507473E-2</v>
      </c>
      <c r="G193" s="2">
        <f t="shared" ca="1" si="223"/>
        <v>0.33168439368592029</v>
      </c>
      <c r="H193" s="16">
        <f t="shared" ca="1" si="223"/>
        <v>3.6163397213160753E-2</v>
      </c>
      <c r="I193" s="2">
        <f t="shared" si="167"/>
        <v>0</v>
      </c>
      <c r="J193" s="2">
        <f t="shared" si="168"/>
        <v>184.81899999999999</v>
      </c>
      <c r="K193" s="16">
        <f t="shared" ca="1" si="175"/>
        <v>243.96269230879574</v>
      </c>
      <c r="L193" s="2">
        <f t="shared" si="169"/>
        <v>160.05794910203616</v>
      </c>
      <c r="M193" s="2">
        <f t="shared" si="170"/>
        <v>-92.40949999999998</v>
      </c>
      <c r="N193" s="16">
        <f t="shared" ca="1" si="176"/>
        <v>343.37979419572997</v>
      </c>
      <c r="O193" s="2">
        <f t="shared" si="171"/>
        <v>-160.05794910203616</v>
      </c>
      <c r="P193" s="2">
        <f t="shared" si="172"/>
        <v>-92.40949999999998</v>
      </c>
      <c r="Q193" s="16">
        <f t="shared" ca="1" si="177"/>
        <v>290.33811552807288</v>
      </c>
      <c r="R193" s="2">
        <f t="shared" si="178"/>
        <v>160.05794910203616</v>
      </c>
      <c r="S193" s="2">
        <f t="shared" si="179"/>
        <v>-277.22849999999994</v>
      </c>
      <c r="T193" s="16">
        <f t="shared" ca="1" si="180"/>
        <v>99.417101886934233</v>
      </c>
      <c r="U193" s="2">
        <f t="shared" ca="1" si="181"/>
        <v>0.47750216763166992</v>
      </c>
      <c r="V193" s="2">
        <f t="shared" ca="1" si="182"/>
        <v>-0.82705801506232313</v>
      </c>
      <c r="W193" s="16">
        <f t="shared" ca="1" si="183"/>
        <v>0.29659184012414519</v>
      </c>
      <c r="X193" s="2">
        <f t="shared" si="184"/>
        <v>-160.05794910203616</v>
      </c>
      <c r="Y193" s="2">
        <f t="shared" si="185"/>
        <v>-277.22849999999994</v>
      </c>
      <c r="Z193" s="16">
        <f t="shared" ca="1" si="186"/>
        <v>46.375423219277138</v>
      </c>
      <c r="AA193" s="18">
        <f t="shared" ca="1" si="187"/>
        <v>166.61060739494485</v>
      </c>
      <c r="AB193" s="2">
        <f t="shared" ca="1" si="188"/>
        <v>-239.61487528355144</v>
      </c>
      <c r="AC193" s="2">
        <f t="shared" ca="1" si="189"/>
        <v>-139.43186175960884</v>
      </c>
      <c r="AD193" s="16">
        <f t="shared" ca="1" si="190"/>
        <v>-3.0399234121910652</v>
      </c>
      <c r="AE193" s="2">
        <f t="shared" ca="1" si="191"/>
        <v>-0.86426569323194924</v>
      </c>
      <c r="AF193" s="2">
        <f t="shared" ca="1" si="192"/>
        <v>-0.50291608365168095</v>
      </c>
      <c r="AG193" s="16">
        <f t="shared" ca="1" si="193"/>
        <v>-1.0964684525951451E-2</v>
      </c>
      <c r="AH193" s="2">
        <f t="shared" ca="1" si="194"/>
        <v>0.15822923689809856</v>
      </c>
      <c r="AI193" s="2">
        <f t="shared" ca="1" si="195"/>
        <v>-0.25109849168329457</v>
      </c>
      <c r="AJ193" s="16">
        <f t="shared" ca="1" si="196"/>
        <v>-0.95494138881138646</v>
      </c>
      <c r="AK193" s="18">
        <f t="shared" ca="1" si="197"/>
        <v>335.19837176006246</v>
      </c>
      <c r="AL193" s="18">
        <f t="shared" ca="1" si="198"/>
        <v>277.24677394922844</v>
      </c>
      <c r="AM193" s="18">
        <f t="shared" ca="1" si="199"/>
        <v>167.59918588003123</v>
      </c>
      <c r="AN193" s="18">
        <f t="shared" ca="1" si="200"/>
        <v>87.967234298565643</v>
      </c>
      <c r="AO193" s="18">
        <f t="shared" ca="1" si="201"/>
        <v>306.51646135601266</v>
      </c>
      <c r="AP193" s="2">
        <f t="shared" ca="1" si="202"/>
        <v>52.501777595338339</v>
      </c>
      <c r="AQ193" s="2">
        <f t="shared" ca="1" si="203"/>
        <v>-75.001208085700057</v>
      </c>
      <c r="AR193" s="16">
        <f t="shared" ca="1" si="204"/>
        <v>1.4549786962447797E-3</v>
      </c>
      <c r="AS193" s="2">
        <f t="shared" ca="1" si="205"/>
        <v>-44.497953958796458</v>
      </c>
      <c r="AT193" s="2">
        <f t="shared" ca="1" si="206"/>
        <v>78.930434159491199</v>
      </c>
      <c r="AU193" s="16">
        <f t="shared" ca="1" si="207"/>
        <v>585.41196558042111</v>
      </c>
      <c r="AV193" s="2">
        <f t="shared" ca="1" si="208"/>
        <v>52.501777595338339</v>
      </c>
      <c r="AW193" s="2">
        <f t="shared" ca="1" si="209"/>
        <v>-75.001208085700057</v>
      </c>
      <c r="AX193" s="16">
        <f t="shared" ca="1" si="210"/>
        <v>1.4549786962447797E-3</v>
      </c>
      <c r="AY193" s="2">
        <f t="shared" ca="1" si="211"/>
        <v>360.25</v>
      </c>
      <c r="AZ193" s="2">
        <f t="shared" ca="1" si="212"/>
        <v>360.24999999999994</v>
      </c>
      <c r="BA193" s="2">
        <f t="shared" ca="1" si="213"/>
        <v>360.24999999999994</v>
      </c>
      <c r="BB193" s="19" t="str">
        <f t="shared" ca="1" si="214"/>
        <v>ok</v>
      </c>
      <c r="BC193" s="2">
        <f t="shared" ca="1" si="215"/>
        <v>1.7775953383392107E-3</v>
      </c>
      <c r="BD193" s="2">
        <f t="shared" ca="1" si="216"/>
        <v>-1.2080857000569267E-3</v>
      </c>
      <c r="BE193" s="16">
        <f t="shared" ca="1" si="217"/>
        <v>1.4549786962447797E-3</v>
      </c>
      <c r="BF193" s="16">
        <f t="shared" ca="1" si="165"/>
        <v>2.1492594644591722E-3</v>
      </c>
      <c r="BG193" s="18">
        <f t="shared" ca="1" si="218"/>
        <v>2.5954343089536068E-3</v>
      </c>
      <c r="BH193" s="2">
        <f t="shared" ca="1" si="219"/>
        <v>0.28441525413427371</v>
      </c>
      <c r="BI193" s="2">
        <f t="shared" ca="1" si="220"/>
        <v>-0.19329371200910828</v>
      </c>
      <c r="BJ193" s="16">
        <f t="shared" ca="1" si="221"/>
        <v>0.23279659139916475</v>
      </c>
      <c r="BK193" s="18">
        <f t="shared" ca="1" si="166"/>
        <v>0.34388151431346758</v>
      </c>
      <c r="BL193" s="18">
        <f t="shared" ca="1" si="222"/>
        <v>0.41526948943257708</v>
      </c>
    </row>
    <row r="194" spans="3:64" x14ac:dyDescent="0.2">
      <c r="C194" s="14"/>
      <c r="D194">
        <f t="shared" si="173"/>
        <v>60</v>
      </c>
      <c r="E194">
        <f t="shared" si="174"/>
        <v>-75</v>
      </c>
      <c r="F194" s="15">
        <f t="shared" ca="1" si="223"/>
        <v>5.5495289669724501E-2</v>
      </c>
      <c r="G194" s="2">
        <f t="shared" ca="1" si="223"/>
        <v>-0.36841754275008642</v>
      </c>
      <c r="H194" s="16">
        <f t="shared" ca="1" si="223"/>
        <v>0.16283747585117281</v>
      </c>
      <c r="I194" s="2">
        <f t="shared" si="167"/>
        <v>0</v>
      </c>
      <c r="J194" s="2">
        <f t="shared" si="168"/>
        <v>184.81899999999999</v>
      </c>
      <c r="K194" s="16">
        <f t="shared" ca="1" si="175"/>
        <v>242.22782203984968</v>
      </c>
      <c r="L194" s="2">
        <f t="shared" si="169"/>
        <v>160.05794910203616</v>
      </c>
      <c r="M194" s="2">
        <f t="shared" si="170"/>
        <v>-92.40949999999998</v>
      </c>
      <c r="N194" s="16">
        <f t="shared" ca="1" si="176"/>
        <v>345.63533803622892</v>
      </c>
      <c r="O194" s="2">
        <f t="shared" si="171"/>
        <v>-160.05794910203616</v>
      </c>
      <c r="P194" s="2">
        <f t="shared" si="172"/>
        <v>-92.40949999999998</v>
      </c>
      <c r="Q194" s="16">
        <f t="shared" ca="1" si="177"/>
        <v>284.69641784942735</v>
      </c>
      <c r="R194" s="2">
        <f t="shared" si="178"/>
        <v>160.05794910203616</v>
      </c>
      <c r="S194" s="2">
        <f t="shared" si="179"/>
        <v>-277.22849999999994</v>
      </c>
      <c r="T194" s="16">
        <f t="shared" ca="1" si="180"/>
        <v>103.40751599637923</v>
      </c>
      <c r="U194" s="2">
        <f t="shared" ca="1" si="181"/>
        <v>0.47579159463145188</v>
      </c>
      <c r="V194" s="2">
        <f t="shared" ca="1" si="182"/>
        <v>-0.82409521571588995</v>
      </c>
      <c r="W194" s="16">
        <f t="shared" ca="1" si="183"/>
        <v>0.30739133675534985</v>
      </c>
      <c r="X194" s="2">
        <f t="shared" si="184"/>
        <v>-160.05794910203616</v>
      </c>
      <c r="Y194" s="2">
        <f t="shared" si="185"/>
        <v>-277.22849999999994</v>
      </c>
      <c r="Z194" s="16">
        <f t="shared" ca="1" si="186"/>
        <v>42.468595809577664</v>
      </c>
      <c r="AA194" s="18">
        <f t="shared" ca="1" si="187"/>
        <v>165.36293210942372</v>
      </c>
      <c r="AB194" s="2">
        <f t="shared" ca="1" si="188"/>
        <v>-238.7362422633114</v>
      </c>
      <c r="AC194" s="2">
        <f t="shared" ca="1" si="189"/>
        <v>-140.95369879187234</v>
      </c>
      <c r="AD194" s="16">
        <f t="shared" ca="1" si="190"/>
        <v>-8.3625369413222614</v>
      </c>
      <c r="AE194" s="2">
        <f t="shared" ca="1" si="191"/>
        <v>-0.86072097200118414</v>
      </c>
      <c r="AF194" s="2">
        <f t="shared" ca="1" si="192"/>
        <v>-0.50818343910051156</v>
      </c>
      <c r="AG194" s="16">
        <f t="shared" ca="1" si="193"/>
        <v>-3.0149636503836577E-2</v>
      </c>
      <c r="AH194" s="2">
        <f t="shared" ca="1" si="194"/>
        <v>0.18105735786042204</v>
      </c>
      <c r="AI194" s="2">
        <f t="shared" ca="1" si="195"/>
        <v>-0.25023322652708901</v>
      </c>
      <c r="AJ194" s="16">
        <f t="shared" ca="1" si="196"/>
        <v>-0.95110544394743401</v>
      </c>
      <c r="AK194" s="18">
        <f t="shared" ca="1" si="197"/>
        <v>336.40348191946737</v>
      </c>
      <c r="AL194" s="18">
        <f t="shared" ca="1" si="198"/>
        <v>277.36775334780964</v>
      </c>
      <c r="AM194" s="18">
        <f t="shared" ca="1" si="199"/>
        <v>168.20174095973368</v>
      </c>
      <c r="AN194" s="18">
        <f t="shared" ca="1" si="200"/>
        <v>87.697836507350431</v>
      </c>
      <c r="AO194" s="18">
        <f t="shared" ca="1" si="201"/>
        <v>306.26349163758431</v>
      </c>
      <c r="AP194" s="2">
        <f t="shared" ca="1" si="202"/>
        <v>59.996866075018957</v>
      </c>
      <c r="AQ194" s="2">
        <f t="shared" ca="1" si="203"/>
        <v>-74.999139837904579</v>
      </c>
      <c r="AR194" s="16">
        <f t="shared" ca="1" si="204"/>
        <v>-1.3520336860324278E-3</v>
      </c>
      <c r="AS194" s="2">
        <f t="shared" ca="1" si="205"/>
        <v>-50.905651134997996</v>
      </c>
      <c r="AT194" s="2">
        <f t="shared" ca="1" si="206"/>
        <v>78.275463521945142</v>
      </c>
      <c r="AU194" s="16">
        <f t="shared" ca="1" si="207"/>
        <v>582.57639632402561</v>
      </c>
      <c r="AV194" s="2">
        <f t="shared" ca="1" si="208"/>
        <v>59.996866075018957</v>
      </c>
      <c r="AW194" s="2">
        <f t="shared" ca="1" si="209"/>
        <v>-74.999139837904579</v>
      </c>
      <c r="AX194" s="16">
        <f t="shared" ca="1" si="210"/>
        <v>-1.3520336860324278E-3</v>
      </c>
      <c r="AY194" s="2">
        <f t="shared" ca="1" si="211"/>
        <v>360.24999999999994</v>
      </c>
      <c r="AZ194" s="2">
        <f t="shared" ca="1" si="212"/>
        <v>360.24999999999994</v>
      </c>
      <c r="BA194" s="2">
        <f t="shared" ca="1" si="213"/>
        <v>360.24999999999994</v>
      </c>
      <c r="BB194" s="19" t="str">
        <f t="shared" ca="1" si="214"/>
        <v>ok</v>
      </c>
      <c r="BC194" s="2">
        <f t="shared" ca="1" si="215"/>
        <v>-3.1339249810429237E-3</v>
      </c>
      <c r="BD194" s="2">
        <f t="shared" ca="1" si="216"/>
        <v>8.6016209542094657E-4</v>
      </c>
      <c r="BE194" s="16">
        <f t="shared" ca="1" si="217"/>
        <v>-1.3520336860324278E-3</v>
      </c>
      <c r="BF194" s="16">
        <f t="shared" ca="1" si="165"/>
        <v>3.2498253210294001E-3</v>
      </c>
      <c r="BG194" s="18">
        <f t="shared" ca="1" si="218"/>
        <v>3.5198522277746654E-3</v>
      </c>
      <c r="BH194" s="2">
        <f t="shared" ca="1" si="219"/>
        <v>-0.50142799696686779</v>
      </c>
      <c r="BI194" s="2">
        <f t="shared" ca="1" si="220"/>
        <v>0.13762593526735145</v>
      </c>
      <c r="BJ194" s="16">
        <f t="shared" ca="1" si="221"/>
        <v>-0.21632538976518845</v>
      </c>
      <c r="BK194" s="18">
        <f t="shared" ca="1" si="166"/>
        <v>0.51997205136470404</v>
      </c>
      <c r="BL194" s="18">
        <f t="shared" ca="1" si="222"/>
        <v>0.56317635644394648</v>
      </c>
    </row>
    <row r="195" spans="3:64" x14ac:dyDescent="0.2">
      <c r="C195" s="14"/>
      <c r="D195">
        <f t="shared" si="173"/>
        <v>67.5</v>
      </c>
      <c r="E195">
        <f t="shared" si="174"/>
        <v>-75</v>
      </c>
      <c r="F195" s="15">
        <f t="shared" ca="1" si="223"/>
        <v>6.6416770581050666E-2</v>
      </c>
      <c r="G195" s="2">
        <f t="shared" ca="1" si="223"/>
        <v>-0.42583052235597729</v>
      </c>
      <c r="H195" s="16">
        <f t="shared" ca="1" si="223"/>
        <v>-0.1513674438043372</v>
      </c>
      <c r="I195" s="2">
        <f t="shared" si="167"/>
        <v>0</v>
      </c>
      <c r="J195" s="2">
        <f t="shared" si="168"/>
        <v>184.81899999999999</v>
      </c>
      <c r="K195" s="16">
        <f t="shared" ca="1" si="175"/>
        <v>240.24591399917631</v>
      </c>
      <c r="L195" s="2">
        <f t="shared" si="169"/>
        <v>160.05794910203616</v>
      </c>
      <c r="M195" s="2">
        <f t="shared" si="170"/>
        <v>-92.40949999999998</v>
      </c>
      <c r="N195" s="16">
        <f t="shared" ca="1" si="176"/>
        <v>347.71848814288501</v>
      </c>
      <c r="O195" s="2">
        <f t="shared" si="171"/>
        <v>-160.05794910203616</v>
      </c>
      <c r="P195" s="2">
        <f t="shared" si="172"/>
        <v>-92.40949999999998</v>
      </c>
      <c r="Q195" s="16">
        <f t="shared" ca="1" si="177"/>
        <v>278.73611932194336</v>
      </c>
      <c r="R195" s="2">
        <f t="shared" si="178"/>
        <v>160.05794910203616</v>
      </c>
      <c r="S195" s="2">
        <f t="shared" si="179"/>
        <v>-277.22849999999994</v>
      </c>
      <c r="T195" s="16">
        <f t="shared" ca="1" si="180"/>
        <v>107.4725741437087</v>
      </c>
      <c r="U195" s="2">
        <f t="shared" ca="1" si="181"/>
        <v>0.47399971289571613</v>
      </c>
      <c r="V195" s="2">
        <f t="shared" ca="1" si="182"/>
        <v>-0.82099158550844098</v>
      </c>
      <c r="W195" s="16">
        <f t="shared" ca="1" si="183"/>
        <v>0.31827203568506446</v>
      </c>
      <c r="X195" s="2">
        <f t="shared" si="184"/>
        <v>-160.05794910203616</v>
      </c>
      <c r="Y195" s="2">
        <f t="shared" si="185"/>
        <v>-277.22849999999994</v>
      </c>
      <c r="Z195" s="16">
        <f t="shared" ca="1" si="186"/>
        <v>38.490205322767054</v>
      </c>
      <c r="AA195" s="18">
        <f t="shared" ca="1" si="187"/>
        <v>163.98519984409768</v>
      </c>
      <c r="AB195" s="2">
        <f t="shared" ca="1" si="188"/>
        <v>-237.78688674728511</v>
      </c>
      <c r="AC195" s="2">
        <f t="shared" ca="1" si="189"/>
        <v>-142.59803078007565</v>
      </c>
      <c r="AD195" s="16">
        <f t="shared" ca="1" si="190"/>
        <v>-13.701698053836033</v>
      </c>
      <c r="AE195" s="2">
        <f t="shared" ca="1" si="191"/>
        <v>-0.85656556276354878</v>
      </c>
      <c r="AF195" s="2">
        <f t="shared" ca="1" si="192"/>
        <v>-0.51367240706558392</v>
      </c>
      <c r="AG195" s="16">
        <f t="shared" ca="1" si="193"/>
        <v>-4.9356812164219485E-2</v>
      </c>
      <c r="AH195" s="2">
        <f t="shared" ca="1" si="194"/>
        <v>0.20400909014635535</v>
      </c>
      <c r="AI195" s="2">
        <f t="shared" ca="1" si="195"/>
        <v>-0.24922575056318969</v>
      </c>
      <c r="AJ195" s="16">
        <f t="shared" ca="1" si="196"/>
        <v>-0.94671369293671415</v>
      </c>
      <c r="AK195" s="18">
        <f t="shared" ca="1" si="197"/>
        <v>337.67520263720127</v>
      </c>
      <c r="AL195" s="18">
        <f t="shared" ca="1" si="198"/>
        <v>277.60500431526822</v>
      </c>
      <c r="AM195" s="18">
        <f t="shared" ca="1" si="199"/>
        <v>168.83760131860063</v>
      </c>
      <c r="AN195" s="18">
        <f t="shared" ca="1" si="200"/>
        <v>87.501932326043288</v>
      </c>
      <c r="AO195" s="18">
        <f t="shared" ca="1" si="201"/>
        <v>305.96950619332932</v>
      </c>
      <c r="AP195" s="2">
        <f t="shared" ca="1" si="202"/>
        <v>67.498393216293607</v>
      </c>
      <c r="AQ195" s="2">
        <f t="shared" ca="1" si="203"/>
        <v>-74.998058031289489</v>
      </c>
      <c r="AR195" s="16">
        <f t="shared" ca="1" si="204"/>
        <v>-2.1365011017451252E-3</v>
      </c>
      <c r="AS195" s="2">
        <f t="shared" ca="1" si="205"/>
        <v>-57.34272792576791</v>
      </c>
      <c r="AT195" s="2">
        <f t="shared" ca="1" si="206"/>
        <v>77.512901629672555</v>
      </c>
      <c r="AU195" s="16">
        <f t="shared" ca="1" si="207"/>
        <v>579.32890576751754</v>
      </c>
      <c r="AV195" s="2">
        <f t="shared" ca="1" si="208"/>
        <v>67.498393216293607</v>
      </c>
      <c r="AW195" s="2">
        <f t="shared" ca="1" si="209"/>
        <v>-74.998058031289489</v>
      </c>
      <c r="AX195" s="16">
        <f t="shared" ca="1" si="210"/>
        <v>-2.1365011017451252E-3</v>
      </c>
      <c r="AY195" s="2">
        <f t="shared" ca="1" si="211"/>
        <v>360.25</v>
      </c>
      <c r="AZ195" s="2">
        <f t="shared" ca="1" si="212"/>
        <v>360.25</v>
      </c>
      <c r="BA195" s="2">
        <f t="shared" ca="1" si="213"/>
        <v>360.25</v>
      </c>
      <c r="BB195" s="19" t="str">
        <f t="shared" ca="1" si="214"/>
        <v>ok</v>
      </c>
      <c r="BC195" s="2">
        <f t="shared" ca="1" si="215"/>
        <v>-1.6067837063928891E-3</v>
      </c>
      <c r="BD195" s="2">
        <f t="shared" ca="1" si="216"/>
        <v>1.9419687105113326E-3</v>
      </c>
      <c r="BE195" s="16">
        <f t="shared" ca="1" si="217"/>
        <v>-2.1365011017451252E-3</v>
      </c>
      <c r="BF195" s="16">
        <f t="shared" ca="1" si="165"/>
        <v>2.5205150965099806E-3</v>
      </c>
      <c r="BG195" s="18">
        <f t="shared" ca="1" si="218"/>
        <v>3.304184212402942E-3</v>
      </c>
      <c r="BH195" s="2">
        <f t="shared" ca="1" si="219"/>
        <v>-0.25708539302286226</v>
      </c>
      <c r="BI195" s="2">
        <f t="shared" ca="1" si="220"/>
        <v>0.31071499368181321</v>
      </c>
      <c r="BJ195" s="16">
        <f t="shared" ca="1" si="221"/>
        <v>-0.34184017627922003</v>
      </c>
      <c r="BK195" s="18">
        <f t="shared" ca="1" si="166"/>
        <v>0.40328241544159693</v>
      </c>
      <c r="BL195" s="18">
        <f t="shared" ca="1" si="222"/>
        <v>0.52866947398447073</v>
      </c>
    </row>
    <row r="196" spans="3:64" x14ac:dyDescent="0.2">
      <c r="C196" s="14"/>
      <c r="D196">
        <f t="shared" si="173"/>
        <v>75</v>
      </c>
      <c r="E196">
        <f t="shared" si="174"/>
        <v>-75</v>
      </c>
      <c r="F196" s="15">
        <f t="shared" ca="1" si="223"/>
        <v>-0.13377353686260696</v>
      </c>
      <c r="G196" s="2">
        <f t="shared" ca="1" si="223"/>
        <v>0.42135265525083476</v>
      </c>
      <c r="H196" s="16">
        <f t="shared" ca="1" si="223"/>
        <v>-0.35332317315687789</v>
      </c>
      <c r="I196" s="2">
        <f t="shared" si="167"/>
        <v>0</v>
      </c>
      <c r="J196" s="2">
        <f t="shared" si="168"/>
        <v>184.81899999999999</v>
      </c>
      <c r="K196" s="16">
        <f t="shared" ca="1" si="175"/>
        <v>238.00998244892264</v>
      </c>
      <c r="L196" s="2">
        <f t="shared" si="169"/>
        <v>160.05794910203616</v>
      </c>
      <c r="M196" s="2">
        <f t="shared" si="170"/>
        <v>-92.40949999999998</v>
      </c>
      <c r="N196" s="16">
        <f t="shared" ca="1" si="176"/>
        <v>349.63403522502523</v>
      </c>
      <c r="O196" s="2">
        <f t="shared" si="171"/>
        <v>-160.05794910203616</v>
      </c>
      <c r="P196" s="2">
        <f t="shared" si="172"/>
        <v>-92.40949999999998</v>
      </c>
      <c r="Q196" s="16">
        <f t="shared" ca="1" si="177"/>
        <v>272.43995508542849</v>
      </c>
      <c r="R196" s="2">
        <f t="shared" si="178"/>
        <v>160.05794910203616</v>
      </c>
      <c r="S196" s="2">
        <f t="shared" si="179"/>
        <v>-277.22849999999994</v>
      </c>
      <c r="T196" s="16">
        <f t="shared" ca="1" si="180"/>
        <v>111.62405277610259</v>
      </c>
      <c r="U196" s="2">
        <f t="shared" ca="1" si="181"/>
        <v>0.47212039860574961</v>
      </c>
      <c r="V196" s="2">
        <f t="shared" ca="1" si="182"/>
        <v>-0.81773651767482869</v>
      </c>
      <c r="W196" s="16">
        <f t="shared" ca="1" si="183"/>
        <v>0.32925570136505244</v>
      </c>
      <c r="X196" s="2">
        <f t="shared" si="184"/>
        <v>-160.05794910203616</v>
      </c>
      <c r="Y196" s="2">
        <f t="shared" si="185"/>
        <v>-277.22849999999994</v>
      </c>
      <c r="Z196" s="16">
        <f t="shared" ca="1" si="186"/>
        <v>34.429972636505852</v>
      </c>
      <c r="AA196" s="18">
        <f t="shared" ca="1" si="187"/>
        <v>162.46951024855642</v>
      </c>
      <c r="AB196" s="2">
        <f t="shared" ca="1" si="188"/>
        <v>-236.76311904186554</v>
      </c>
      <c r="AC196" s="2">
        <f t="shared" ca="1" si="189"/>
        <v>-144.37124846101054</v>
      </c>
      <c r="AD196" s="16">
        <f t="shared" ca="1" si="190"/>
        <v>-19.064039910819169</v>
      </c>
      <c r="AE196" s="2">
        <f t="shared" ca="1" si="191"/>
        <v>-0.85178014315481154</v>
      </c>
      <c r="AF196" s="2">
        <f t="shared" ca="1" si="192"/>
        <v>-0.51939070231548112</v>
      </c>
      <c r="AG196" s="16">
        <f t="shared" ca="1" si="193"/>
        <v>-6.8584882265701391E-2</v>
      </c>
      <c r="AH196" s="2">
        <f t="shared" ca="1" si="194"/>
        <v>0.22709671276246368</v>
      </c>
      <c r="AI196" s="2">
        <f t="shared" ca="1" si="195"/>
        <v>-0.2480731464896509</v>
      </c>
      <c r="AJ196" s="16">
        <f t="shared" ca="1" si="196"/>
        <v>-0.94174667349728791</v>
      </c>
      <c r="AK196" s="18">
        <f t="shared" ca="1" si="197"/>
        <v>339.01934670629362</v>
      </c>
      <c r="AL196" s="18">
        <f t="shared" ca="1" si="198"/>
        <v>277.96271249637914</v>
      </c>
      <c r="AM196" s="18">
        <f t="shared" ca="1" si="199"/>
        <v>169.50967335314681</v>
      </c>
      <c r="AN196" s="18">
        <f t="shared" ca="1" si="200"/>
        <v>87.384569747329436</v>
      </c>
      <c r="AO196" s="18">
        <f t="shared" ca="1" si="201"/>
        <v>305.6312649415691</v>
      </c>
      <c r="AP196" s="2">
        <f t="shared" ca="1" si="202"/>
        <v>75.004388807780145</v>
      </c>
      <c r="AQ196" s="2">
        <f t="shared" ca="1" si="203"/>
        <v>-75.000892612268728</v>
      </c>
      <c r="AR196" s="16">
        <f t="shared" ca="1" si="204"/>
        <v>1.5213335234420811E-3</v>
      </c>
      <c r="AS196" s="2">
        <f t="shared" ca="1" si="205"/>
        <v>-63.81132236354776</v>
      </c>
      <c r="AT196" s="2">
        <f t="shared" ca="1" si="206"/>
        <v>76.636926507065624</v>
      </c>
      <c r="AU196" s="16">
        <f t="shared" ca="1" si="207"/>
        <v>575.65597548450535</v>
      </c>
      <c r="AV196" s="2">
        <f t="shared" ca="1" si="208"/>
        <v>75.004388807780145</v>
      </c>
      <c r="AW196" s="2">
        <f t="shared" ca="1" si="209"/>
        <v>-75.000892612268728</v>
      </c>
      <c r="AX196" s="16">
        <f t="shared" ca="1" si="210"/>
        <v>1.5213335234420811E-3</v>
      </c>
      <c r="AY196" s="2">
        <f t="shared" ca="1" si="211"/>
        <v>360.25</v>
      </c>
      <c r="AZ196" s="2">
        <f t="shared" ca="1" si="212"/>
        <v>360.25</v>
      </c>
      <c r="BA196" s="2">
        <f t="shared" ca="1" si="213"/>
        <v>360.25</v>
      </c>
      <c r="BB196" s="19" t="str">
        <f t="shared" ca="1" si="214"/>
        <v>ok</v>
      </c>
      <c r="BC196" s="2">
        <f t="shared" ca="1" si="215"/>
        <v>4.3888077801454983E-3</v>
      </c>
      <c r="BD196" s="2">
        <f t="shared" ca="1" si="216"/>
        <v>-8.9261226872849875E-4</v>
      </c>
      <c r="BE196" s="16">
        <f t="shared" ca="1" si="217"/>
        <v>1.5213335234420811E-3</v>
      </c>
      <c r="BF196" s="16">
        <f t="shared" ca="1" si="165"/>
        <v>4.4786594415461298E-3</v>
      </c>
      <c r="BG196" s="18">
        <f t="shared" ca="1" si="218"/>
        <v>4.7299943005144297E-3</v>
      </c>
      <c r="BH196" s="2">
        <f t="shared" ca="1" si="219"/>
        <v>0.70220924482327973</v>
      </c>
      <c r="BI196" s="2">
        <f t="shared" ca="1" si="220"/>
        <v>-0.1428179629965598</v>
      </c>
      <c r="BJ196" s="16">
        <f t="shared" ca="1" si="221"/>
        <v>0.24341336375073297</v>
      </c>
      <c r="BK196" s="18">
        <f t="shared" ca="1" si="166"/>
        <v>0.71658551064738074</v>
      </c>
      <c r="BL196" s="18">
        <f t="shared" ca="1" si="222"/>
        <v>0.75679908808230878</v>
      </c>
    </row>
    <row r="197" spans="3:64" x14ac:dyDescent="0.2">
      <c r="C197" s="14"/>
      <c r="D197">
        <f t="shared" si="173"/>
        <v>82.5</v>
      </c>
      <c r="E197">
        <f t="shared" si="174"/>
        <v>-75</v>
      </c>
      <c r="F197" s="15">
        <f t="shared" ca="1" si="223"/>
        <v>0.49065480455609267</v>
      </c>
      <c r="G197" s="2">
        <f t="shared" ca="1" si="223"/>
        <v>-0.18386420127683401</v>
      </c>
      <c r="H197" s="16">
        <f t="shared" ca="1" si="223"/>
        <v>0.28427253806460862</v>
      </c>
      <c r="I197" s="2">
        <f t="shared" si="167"/>
        <v>0</v>
      </c>
      <c r="J197" s="2">
        <f t="shared" si="168"/>
        <v>184.81899999999999</v>
      </c>
      <c r="K197" s="16">
        <f t="shared" ca="1" si="175"/>
        <v>235.51930751658878</v>
      </c>
      <c r="L197" s="2">
        <f t="shared" si="169"/>
        <v>160.05794910203616</v>
      </c>
      <c r="M197" s="2">
        <f t="shared" si="170"/>
        <v>-92.40949999999998</v>
      </c>
      <c r="N197" s="16">
        <f t="shared" ca="1" si="176"/>
        <v>351.37007383212176</v>
      </c>
      <c r="O197" s="2">
        <f t="shared" si="171"/>
        <v>-160.05794910203616</v>
      </c>
      <c r="P197" s="2">
        <f t="shared" si="172"/>
        <v>-92.40949999999998</v>
      </c>
      <c r="Q197" s="16">
        <f t="shared" ca="1" si="177"/>
        <v>265.78855804728909</v>
      </c>
      <c r="R197" s="2">
        <f t="shared" si="178"/>
        <v>160.05794910203616</v>
      </c>
      <c r="S197" s="2">
        <f t="shared" si="179"/>
        <v>-277.22849999999994</v>
      </c>
      <c r="T197" s="16">
        <f t="shared" ca="1" si="180"/>
        <v>115.85076631553298</v>
      </c>
      <c r="U197" s="2">
        <f t="shared" ca="1" si="181"/>
        <v>0.47015796238422447</v>
      </c>
      <c r="V197" s="2">
        <f t="shared" ca="1" si="182"/>
        <v>-0.81433747843253368</v>
      </c>
      <c r="W197" s="16">
        <f t="shared" ca="1" si="183"/>
        <v>0.34030274995488508</v>
      </c>
      <c r="X197" s="2">
        <f t="shared" si="184"/>
        <v>-160.05794910203616</v>
      </c>
      <c r="Y197" s="2">
        <f t="shared" si="185"/>
        <v>-277.22849999999994</v>
      </c>
      <c r="Z197" s="16">
        <f t="shared" ca="1" si="186"/>
        <v>30.269250530700305</v>
      </c>
      <c r="AA197" s="18">
        <f t="shared" ca="1" si="187"/>
        <v>160.80574762109305</v>
      </c>
      <c r="AB197" s="2">
        <f t="shared" ca="1" si="188"/>
        <v>-235.66205174324114</v>
      </c>
      <c r="AC197" s="2">
        <f t="shared" ca="1" si="189"/>
        <v>-146.27835296478062</v>
      </c>
      <c r="AD197" s="16">
        <f t="shared" ca="1" si="190"/>
        <v>-24.453387593308875</v>
      </c>
      <c r="AE197" s="2">
        <f t="shared" ca="1" si="191"/>
        <v>-0.84634876420723137</v>
      </c>
      <c r="AF197" s="2">
        <f t="shared" ca="1" si="192"/>
        <v>-0.52533915556712873</v>
      </c>
      <c r="AG197" s="16">
        <f t="shared" ca="1" si="193"/>
        <v>-8.7821073512617337E-2</v>
      </c>
      <c r="AH197" s="2">
        <f t="shared" ca="1" si="194"/>
        <v>0.25029035085597406</v>
      </c>
      <c r="AI197" s="2">
        <f t="shared" ca="1" si="195"/>
        <v>-0.24672503490355208</v>
      </c>
      <c r="AJ197" s="16">
        <f t="shared" ca="1" si="196"/>
        <v>-0.93620590546109816</v>
      </c>
      <c r="AK197" s="18">
        <f t="shared" ca="1" si="197"/>
        <v>340.43441121440145</v>
      </c>
      <c r="AL197" s="18">
        <f t="shared" ca="1" si="198"/>
        <v>278.44555543716552</v>
      </c>
      <c r="AM197" s="18">
        <f t="shared" ca="1" si="199"/>
        <v>170.21720560720073</v>
      </c>
      <c r="AN197" s="18">
        <f t="shared" ca="1" si="200"/>
        <v>87.353891720475886</v>
      </c>
      <c r="AO197" s="18">
        <f t="shared" ca="1" si="201"/>
        <v>305.24656102331983</v>
      </c>
      <c r="AP197" s="2">
        <f t="shared" ca="1" si="202"/>
        <v>82.497385100807236</v>
      </c>
      <c r="AQ197" s="2">
        <f t="shared" ca="1" si="203"/>
        <v>-74.997638134604998</v>
      </c>
      <c r="AR197" s="16">
        <f t="shared" ca="1" si="204"/>
        <v>-4.5492376534639334E-4</v>
      </c>
      <c r="AS197" s="2">
        <f t="shared" ca="1" si="205"/>
        <v>-70.30315261140521</v>
      </c>
      <c r="AT197" s="2">
        <f t="shared" ca="1" si="206"/>
        <v>75.626298710730637</v>
      </c>
      <c r="AU197" s="16">
        <f t="shared" ca="1" si="207"/>
        <v>571.54681117968164</v>
      </c>
      <c r="AV197" s="2">
        <f t="shared" ca="1" si="208"/>
        <v>82.497385100807236</v>
      </c>
      <c r="AW197" s="2">
        <f t="shared" ca="1" si="209"/>
        <v>-74.997638134604998</v>
      </c>
      <c r="AX197" s="16">
        <f t="shared" ca="1" si="210"/>
        <v>-4.5492376534639334E-4</v>
      </c>
      <c r="AY197" s="2">
        <f t="shared" ca="1" si="211"/>
        <v>360.25</v>
      </c>
      <c r="AZ197" s="2">
        <f t="shared" ca="1" si="212"/>
        <v>360.25</v>
      </c>
      <c r="BA197" s="2">
        <f t="shared" ca="1" si="213"/>
        <v>360.25</v>
      </c>
      <c r="BB197" s="19" t="str">
        <f t="shared" ca="1" si="214"/>
        <v>ok</v>
      </c>
      <c r="BC197" s="2">
        <f t="shared" ca="1" si="215"/>
        <v>-2.6148991927641418E-3</v>
      </c>
      <c r="BD197" s="2">
        <f t="shared" ca="1" si="216"/>
        <v>2.3618653950023827E-3</v>
      </c>
      <c r="BE197" s="16">
        <f t="shared" ca="1" si="217"/>
        <v>-4.5492376534639334E-4</v>
      </c>
      <c r="BF197" s="16">
        <f t="shared" ref="BF197:BF260" ca="1" si="224">SQRT(BC197^2+BD197^2)</f>
        <v>3.5236495189545059E-3</v>
      </c>
      <c r="BG197" s="18">
        <f t="shared" ca="1" si="218"/>
        <v>3.5528948147539158E-3</v>
      </c>
      <c r="BH197" s="2">
        <f t="shared" ca="1" si="219"/>
        <v>-0.4183838708422627</v>
      </c>
      <c r="BI197" s="2">
        <f t="shared" ca="1" si="220"/>
        <v>0.37789846320038123</v>
      </c>
      <c r="BJ197" s="16">
        <f t="shared" ca="1" si="221"/>
        <v>-7.2787802455422934E-2</v>
      </c>
      <c r="BK197" s="18">
        <f t="shared" ref="BK197:BK260" ca="1" si="225">BF197*$D$9</f>
        <v>0.56378392303272096</v>
      </c>
      <c r="BL197" s="18">
        <f t="shared" ca="1" si="222"/>
        <v>0.56846317036062655</v>
      </c>
    </row>
    <row r="198" spans="3:64" x14ac:dyDescent="0.2">
      <c r="C198" s="14"/>
      <c r="D198">
        <f t="shared" si="173"/>
        <v>90</v>
      </c>
      <c r="E198">
        <f t="shared" si="174"/>
        <v>-75</v>
      </c>
      <c r="F198" s="15">
        <f t="shared" ca="1" si="223"/>
        <v>-0.15355880909950681</v>
      </c>
      <c r="G198" s="2">
        <f t="shared" ca="1" si="223"/>
        <v>-0.39318650524432419</v>
      </c>
      <c r="H198" s="16">
        <f t="shared" ca="1" si="223"/>
        <v>-0.16724107221376483</v>
      </c>
      <c r="I198" s="2">
        <f t="shared" si="167"/>
        <v>0</v>
      </c>
      <c r="J198" s="2">
        <f t="shared" si="168"/>
        <v>184.81899999999999</v>
      </c>
      <c r="K198" s="16">
        <f t="shared" ca="1" si="175"/>
        <v>232.75244998327298</v>
      </c>
      <c r="L198" s="2">
        <f t="shared" si="169"/>
        <v>160.05794910203616</v>
      </c>
      <c r="M198" s="2">
        <f t="shared" si="170"/>
        <v>-92.40949999999998</v>
      </c>
      <c r="N198" s="16">
        <f t="shared" ca="1" si="176"/>
        <v>352.94067621547907</v>
      </c>
      <c r="O198" s="2">
        <f t="shared" si="171"/>
        <v>-160.05794910203616</v>
      </c>
      <c r="P198" s="2">
        <f t="shared" si="172"/>
        <v>-92.40949999999998</v>
      </c>
      <c r="Q198" s="16">
        <f t="shared" ca="1" si="177"/>
        <v>258.74205880722053</v>
      </c>
      <c r="R198" s="2">
        <f t="shared" si="178"/>
        <v>160.05794910203616</v>
      </c>
      <c r="S198" s="2">
        <f t="shared" si="179"/>
        <v>-277.22849999999994</v>
      </c>
      <c r="T198" s="16">
        <f t="shared" ca="1" si="180"/>
        <v>120.18822623220609</v>
      </c>
      <c r="U198" s="2">
        <f t="shared" ca="1" si="181"/>
        <v>0.46809495718398264</v>
      </c>
      <c r="V198" s="2">
        <f t="shared" ca="1" si="182"/>
        <v>-0.81076424860943608</v>
      </c>
      <c r="W198" s="16">
        <f t="shared" ca="1" si="183"/>
        <v>0.35149458635333491</v>
      </c>
      <c r="X198" s="2">
        <f t="shared" si="184"/>
        <v>-160.05794910203616</v>
      </c>
      <c r="Y198" s="2">
        <f t="shared" si="185"/>
        <v>-277.22849999999994</v>
      </c>
      <c r="Z198" s="16">
        <f t="shared" ca="1" si="186"/>
        <v>25.989608823947549</v>
      </c>
      <c r="AA198" s="18">
        <f t="shared" ca="1" si="187"/>
        <v>158.97984446680573</v>
      </c>
      <c r="AB198" s="2">
        <f t="shared" ca="1" si="188"/>
        <v>-234.47561259084182</v>
      </c>
      <c r="AC198" s="2">
        <f t="shared" ca="1" si="189"/>
        <v>-148.33332585682518</v>
      </c>
      <c r="AD198" s="16">
        <f t="shared" ca="1" si="190"/>
        <v>-29.890945845429854</v>
      </c>
      <c r="AE198" s="2">
        <f t="shared" ca="1" si="191"/>
        <v>-0.84023059271503964</v>
      </c>
      <c r="AF198" s="2">
        <f t="shared" ca="1" si="192"/>
        <v>-0.53154439784558349</v>
      </c>
      <c r="AG198" s="16">
        <f t="shared" ca="1" si="193"/>
        <v>-0.10711257715464279</v>
      </c>
      <c r="AH198" s="2">
        <f t="shared" ca="1" si="194"/>
        <v>0.27367802638257011</v>
      </c>
      <c r="AI198" s="2">
        <f t="shared" ca="1" si="195"/>
        <v>-0.2451976474107217</v>
      </c>
      <c r="AJ198" s="16">
        <f t="shared" ca="1" si="196"/>
        <v>-0.93004217731218441</v>
      </c>
      <c r="AK198" s="18">
        <f t="shared" ca="1" si="197"/>
        <v>341.93478619152501</v>
      </c>
      <c r="AL198" s="18">
        <f t="shared" ca="1" si="198"/>
        <v>279.06102756051774</v>
      </c>
      <c r="AM198" s="18">
        <f t="shared" ca="1" si="199"/>
        <v>170.9673930957625</v>
      </c>
      <c r="AN198" s="18">
        <f t="shared" ca="1" si="200"/>
        <v>87.41619951342399</v>
      </c>
      <c r="AO198" s="18">
        <f t="shared" ca="1" si="201"/>
        <v>304.80915514575389</v>
      </c>
      <c r="AP198" s="2">
        <f t="shared" ca="1" si="202"/>
        <v>89.998777424586223</v>
      </c>
      <c r="AQ198" s="2">
        <f t="shared" ca="1" si="203"/>
        <v>-74.999328883300848</v>
      </c>
      <c r="AR198" s="16">
        <f t="shared" ca="1" si="204"/>
        <v>-2.1816320156062829E-3</v>
      </c>
      <c r="AS198" s="2">
        <f t="shared" ca="1" si="205"/>
        <v>-76.840358582670859</v>
      </c>
      <c r="AT198" s="2">
        <f t="shared" ca="1" si="206"/>
        <v>74.477646618676204</v>
      </c>
      <c r="AU198" s="16">
        <f t="shared" ca="1" si="207"/>
        <v>566.96855900087303</v>
      </c>
      <c r="AV198" s="2">
        <f t="shared" ca="1" si="208"/>
        <v>89.998777424586223</v>
      </c>
      <c r="AW198" s="2">
        <f t="shared" ca="1" si="209"/>
        <v>-74.999328883300848</v>
      </c>
      <c r="AX198" s="16">
        <f t="shared" ca="1" si="210"/>
        <v>-2.1816320156062829E-3</v>
      </c>
      <c r="AY198" s="2">
        <f t="shared" ca="1" si="211"/>
        <v>360.25</v>
      </c>
      <c r="AZ198" s="2">
        <f t="shared" ca="1" si="212"/>
        <v>360.25</v>
      </c>
      <c r="BA198" s="2">
        <f t="shared" ca="1" si="213"/>
        <v>360.25</v>
      </c>
      <c r="BB198" s="19" t="str">
        <f t="shared" ca="1" si="214"/>
        <v>ok</v>
      </c>
      <c r="BC198" s="2">
        <f t="shared" ca="1" si="215"/>
        <v>-1.2225754137773492E-3</v>
      </c>
      <c r="BD198" s="2">
        <f t="shared" ca="1" si="216"/>
        <v>6.7111669915220773E-4</v>
      </c>
      <c r="BE198" s="16">
        <f t="shared" ca="1" si="217"/>
        <v>-2.1816320156062829E-3</v>
      </c>
      <c r="BF198" s="16">
        <f t="shared" ca="1" si="224"/>
        <v>1.3946642127242712E-3</v>
      </c>
      <c r="BG198" s="18">
        <f t="shared" ca="1" si="218"/>
        <v>2.5893254947518948E-3</v>
      </c>
      <c r="BH198" s="2">
        <f t="shared" ca="1" si="219"/>
        <v>-0.19561206620437588</v>
      </c>
      <c r="BI198" s="2">
        <f t="shared" ca="1" si="220"/>
        <v>0.10737867186435324</v>
      </c>
      <c r="BJ198" s="16">
        <f t="shared" ca="1" si="221"/>
        <v>-0.34906112249700527</v>
      </c>
      <c r="BK198" s="18">
        <f t="shared" ca="1" si="225"/>
        <v>0.22314627403588339</v>
      </c>
      <c r="BL198" s="18">
        <f t="shared" ca="1" si="222"/>
        <v>0.41429207916030319</v>
      </c>
    </row>
    <row r="199" spans="3:64" x14ac:dyDescent="0.2">
      <c r="C199" s="14"/>
      <c r="D199">
        <f t="shared" si="173"/>
        <v>97.5</v>
      </c>
      <c r="E199">
        <f t="shared" si="174"/>
        <v>-75</v>
      </c>
      <c r="F199" s="15">
        <f t="shared" ca="1" si="223"/>
        <v>0.1557179570219932</v>
      </c>
      <c r="G199" s="2">
        <f t="shared" ca="1" si="223"/>
        <v>-0.18503460260746118</v>
      </c>
      <c r="H199" s="16">
        <f t="shared" ca="1" si="223"/>
        <v>-0.18267863161229747</v>
      </c>
      <c r="I199" s="2">
        <f t="shared" ref="I199:I262" si="226">$E$25</f>
        <v>0</v>
      </c>
      <c r="J199" s="2">
        <f t="shared" ref="J199:J262" si="227">$F$25</f>
        <v>184.81899999999999</v>
      </c>
      <c r="K199" s="16">
        <f t="shared" ca="1" si="175"/>
        <v>229.71361925176848</v>
      </c>
      <c r="L199" s="2">
        <f t="shared" ref="L199:L262" si="228">$E$26</f>
        <v>160.05794910203616</v>
      </c>
      <c r="M199" s="2">
        <f t="shared" ref="M199:M262" si="229">$F$26</f>
        <v>-92.40949999999998</v>
      </c>
      <c r="N199" s="16">
        <f t="shared" ca="1" si="176"/>
        <v>354.34821183272902</v>
      </c>
      <c r="O199" s="2">
        <f t="shared" ref="O199:O262" si="230">$E$27</f>
        <v>-160.05794910203616</v>
      </c>
      <c r="P199" s="2">
        <f t="shared" ref="P199:P262" si="231">$F$27</f>
        <v>-92.40949999999998</v>
      </c>
      <c r="Q199" s="16">
        <f t="shared" ca="1" si="177"/>
        <v>251.2773385629807</v>
      </c>
      <c r="R199" s="2">
        <f t="shared" si="178"/>
        <v>160.05794910203616</v>
      </c>
      <c r="S199" s="2">
        <f t="shared" si="179"/>
        <v>-277.22849999999994</v>
      </c>
      <c r="T199" s="16">
        <f t="shared" ca="1" si="180"/>
        <v>124.63459258096054</v>
      </c>
      <c r="U199" s="2">
        <f t="shared" ca="1" si="181"/>
        <v>0.46593096947092494</v>
      </c>
      <c r="V199" s="2">
        <f t="shared" ca="1" si="182"/>
        <v>-0.80701611194346534</v>
      </c>
      <c r="W199" s="16">
        <f t="shared" ca="1" si="183"/>
        <v>0.36281307411880331</v>
      </c>
      <c r="X199" s="2">
        <f t="shared" si="184"/>
        <v>-160.05794910203616</v>
      </c>
      <c r="Y199" s="2">
        <f t="shared" si="185"/>
        <v>-277.22849999999994</v>
      </c>
      <c r="Z199" s="16">
        <f t="shared" ca="1" si="186"/>
        <v>21.563719311212225</v>
      </c>
      <c r="AA199" s="18">
        <f t="shared" ca="1" si="187"/>
        <v>156.97551008601516</v>
      </c>
      <c r="AB199" s="2">
        <f t="shared" ca="1" si="188"/>
        <v>-233.19770069960617</v>
      </c>
      <c r="AC199" s="2">
        <f t="shared" ca="1" si="189"/>
        <v>-150.54673418004177</v>
      </c>
      <c r="AD199" s="16">
        <f t="shared" ca="1" si="190"/>
        <v>-35.389048064462152</v>
      </c>
      <c r="AE199" s="2">
        <f t="shared" ca="1" si="191"/>
        <v>-0.83339192085030167</v>
      </c>
      <c r="AF199" s="2">
        <f t="shared" ca="1" si="192"/>
        <v>-0.53801744871259216</v>
      </c>
      <c r="AG199" s="16">
        <f t="shared" ca="1" si="193"/>
        <v>-0.12647185909220063</v>
      </c>
      <c r="AH199" s="2">
        <f t="shared" ca="1" si="194"/>
        <v>0.29726459249182069</v>
      </c>
      <c r="AI199" s="2">
        <f t="shared" ca="1" si="195"/>
        <v>-0.24343832883185312</v>
      </c>
      <c r="AJ199" s="16">
        <f t="shared" ca="1" si="196"/>
        <v>-0.92323969916063842</v>
      </c>
      <c r="AK199" s="18">
        <f t="shared" ca="1" si="197"/>
        <v>343.52288126240148</v>
      </c>
      <c r="AL199" s="18">
        <f t="shared" ca="1" si="198"/>
        <v>279.81756825969313</v>
      </c>
      <c r="AM199" s="18">
        <f t="shared" ca="1" si="199"/>
        <v>171.76144063120074</v>
      </c>
      <c r="AN199" s="18">
        <f t="shared" ca="1" si="200"/>
        <v>87.582961759678</v>
      </c>
      <c r="AO199" s="18">
        <f t="shared" ca="1" si="201"/>
        <v>304.3144669937617</v>
      </c>
      <c r="AP199" s="2">
        <f t="shared" ca="1" si="202"/>
        <v>97.499957836627701</v>
      </c>
      <c r="AQ199" s="2">
        <f t="shared" ca="1" si="203"/>
        <v>-74.998216920951933</v>
      </c>
      <c r="AR199" s="16">
        <f t="shared" ca="1" si="204"/>
        <v>-1.061413849413384E-3</v>
      </c>
      <c r="AS199" s="2">
        <f t="shared" ca="1" si="205"/>
        <v>-83.423874203904674</v>
      </c>
      <c r="AT199" s="2">
        <f t="shared" ca="1" si="206"/>
        <v>73.165393647683004</v>
      </c>
      <c r="AU199" s="16">
        <f t="shared" ca="1" si="207"/>
        <v>561.90933250125181</v>
      </c>
      <c r="AV199" s="2">
        <f t="shared" ca="1" si="208"/>
        <v>97.499957836627701</v>
      </c>
      <c r="AW199" s="2">
        <f t="shared" ca="1" si="209"/>
        <v>-74.998216920951933</v>
      </c>
      <c r="AX199" s="16">
        <f t="shared" ca="1" si="210"/>
        <v>-1.061413849413384E-3</v>
      </c>
      <c r="AY199" s="2">
        <f t="shared" ca="1" si="211"/>
        <v>360.24999999999994</v>
      </c>
      <c r="AZ199" s="2">
        <f t="shared" ca="1" si="212"/>
        <v>360.24999999999994</v>
      </c>
      <c r="BA199" s="2">
        <f t="shared" ca="1" si="213"/>
        <v>360.24999999999994</v>
      </c>
      <c r="BB199" s="19" t="str">
        <f t="shared" ca="1" si="214"/>
        <v>ok</v>
      </c>
      <c r="BC199" s="2">
        <f t="shared" ca="1" si="215"/>
        <v>-4.2163372299341972E-5</v>
      </c>
      <c r="BD199" s="2">
        <f t="shared" ca="1" si="216"/>
        <v>1.7830790480672931E-3</v>
      </c>
      <c r="BE199" s="16">
        <f t="shared" ca="1" si="217"/>
        <v>-1.061413849413384E-3</v>
      </c>
      <c r="BF199" s="16">
        <f t="shared" ca="1" si="224"/>
        <v>1.7835774840528284E-3</v>
      </c>
      <c r="BG199" s="18">
        <f t="shared" ca="1" si="218"/>
        <v>2.07551150354479E-3</v>
      </c>
      <c r="BH199" s="2">
        <f t="shared" ca="1" si="219"/>
        <v>-6.7461395678947156E-3</v>
      </c>
      <c r="BI199" s="2">
        <f t="shared" ca="1" si="220"/>
        <v>0.2852926476907669</v>
      </c>
      <c r="BJ199" s="16">
        <f t="shared" ca="1" si="221"/>
        <v>-0.16982621590614144</v>
      </c>
      <c r="BK199" s="18">
        <f t="shared" ca="1" si="225"/>
        <v>0.28537239744845255</v>
      </c>
      <c r="BL199" s="18">
        <f t="shared" ca="1" si="222"/>
        <v>0.33208184056716639</v>
      </c>
    </row>
    <row r="200" spans="3:64" x14ac:dyDescent="0.2">
      <c r="C200" s="14"/>
      <c r="D200">
        <f t="shared" si="173"/>
        <v>105</v>
      </c>
      <c r="E200">
        <f t="shared" si="174"/>
        <v>-75</v>
      </c>
      <c r="F200" s="15">
        <f t="shared" ca="1" si="223"/>
        <v>0.43121180981551011</v>
      </c>
      <c r="G200" s="2">
        <f t="shared" ca="1" si="223"/>
        <v>-0.36142853218988069</v>
      </c>
      <c r="H200" s="16">
        <f t="shared" ca="1" si="223"/>
        <v>0.12987509965852384</v>
      </c>
      <c r="I200" s="2">
        <f t="shared" si="226"/>
        <v>0</v>
      </c>
      <c r="J200" s="2">
        <f t="shared" si="227"/>
        <v>184.81899999999999</v>
      </c>
      <c r="K200" s="16">
        <f t="shared" ca="1" si="175"/>
        <v>226.38544560706202</v>
      </c>
      <c r="L200" s="2">
        <f t="shared" si="228"/>
        <v>160.05794910203616</v>
      </c>
      <c r="M200" s="2">
        <f t="shared" si="229"/>
        <v>-92.40949999999998</v>
      </c>
      <c r="N200" s="16">
        <f t="shared" ca="1" si="176"/>
        <v>355.58963362608455</v>
      </c>
      <c r="O200" s="2">
        <f t="shared" si="230"/>
        <v>-160.05794910203616</v>
      </c>
      <c r="P200" s="2">
        <f t="shared" si="231"/>
        <v>-92.40949999999998</v>
      </c>
      <c r="Q200" s="16">
        <f t="shared" ca="1" si="177"/>
        <v>243.35498864586907</v>
      </c>
      <c r="R200" s="2">
        <f t="shared" si="178"/>
        <v>160.05794910203616</v>
      </c>
      <c r="S200" s="2">
        <f t="shared" si="179"/>
        <v>-277.22849999999994</v>
      </c>
      <c r="T200" s="16">
        <f t="shared" ca="1" si="180"/>
        <v>129.20418801902252</v>
      </c>
      <c r="U200" s="2">
        <f t="shared" ca="1" si="181"/>
        <v>0.46365781640364462</v>
      </c>
      <c r="V200" s="2">
        <f t="shared" ca="1" si="182"/>
        <v>-0.80307889533755472</v>
      </c>
      <c r="W200" s="16">
        <f t="shared" ca="1" si="183"/>
        <v>0.37428026551131055</v>
      </c>
      <c r="X200" s="2">
        <f t="shared" si="184"/>
        <v>-160.05794910203616</v>
      </c>
      <c r="Y200" s="2">
        <f t="shared" si="185"/>
        <v>-277.22849999999994</v>
      </c>
      <c r="Z200" s="16">
        <f t="shared" ca="1" si="186"/>
        <v>16.969543038807046</v>
      </c>
      <c r="AA200" s="18">
        <f t="shared" ca="1" si="187"/>
        <v>154.77560343156176</v>
      </c>
      <c r="AB200" s="2">
        <f t="shared" ca="1" si="188"/>
        <v>-231.82086742167053</v>
      </c>
      <c r="AC200" s="2">
        <f t="shared" ca="1" si="189"/>
        <v>-152.93147937097788</v>
      </c>
      <c r="AD200" s="16">
        <f t="shared" ca="1" si="190"/>
        <v>-40.959910908231201</v>
      </c>
      <c r="AE200" s="2">
        <f t="shared" ca="1" si="191"/>
        <v>-0.82579271735030779</v>
      </c>
      <c r="AF200" s="2">
        <f t="shared" ca="1" si="192"/>
        <v>-0.54477279514465682</v>
      </c>
      <c r="AG200" s="16">
        <f t="shared" ca="1" si="193"/>
        <v>-0.14590746945058178</v>
      </c>
      <c r="AH200" s="2">
        <f t="shared" ca="1" si="194"/>
        <v>0.32107291579795216</v>
      </c>
      <c r="AI200" s="2">
        <f t="shared" ca="1" si="195"/>
        <v>-0.24142677882474162</v>
      </c>
      <c r="AJ200" s="16">
        <f t="shared" ca="1" si="196"/>
        <v>-0.91576486786036437</v>
      </c>
      <c r="AK200" s="18">
        <f t="shared" ca="1" si="197"/>
        <v>345.20705451171602</v>
      </c>
      <c r="AL200" s="18">
        <f t="shared" ca="1" si="198"/>
        <v>280.72525047872307</v>
      </c>
      <c r="AM200" s="18">
        <f t="shared" ca="1" si="199"/>
        <v>172.60352725585801</v>
      </c>
      <c r="AN200" s="18">
        <f t="shared" ca="1" si="200"/>
        <v>87.866202664234592</v>
      </c>
      <c r="AO200" s="18">
        <f t="shared" ca="1" si="201"/>
        <v>303.75584818765867</v>
      </c>
      <c r="AP200" s="2">
        <f t="shared" ca="1" si="202"/>
        <v>104.99748015795861</v>
      </c>
      <c r="AQ200" s="2">
        <f t="shared" ca="1" si="203"/>
        <v>-74.997162801265617</v>
      </c>
      <c r="AR200" s="16">
        <f t="shared" ca="1" si="204"/>
        <v>-1.7298417812980915E-3</v>
      </c>
      <c r="AS200" s="2">
        <f t="shared" ca="1" si="205"/>
        <v>-90.058071578624734</v>
      </c>
      <c r="AT200" s="2">
        <f t="shared" ca="1" si="206"/>
        <v>71.672429152981707</v>
      </c>
      <c r="AU200" s="16">
        <f t="shared" ca="1" si="207"/>
        <v>556.33613851298696</v>
      </c>
      <c r="AV200" s="2">
        <f t="shared" ca="1" si="208"/>
        <v>104.99748015795861</v>
      </c>
      <c r="AW200" s="2">
        <f t="shared" ca="1" si="209"/>
        <v>-74.997162801265617</v>
      </c>
      <c r="AX200" s="16">
        <f t="shared" ca="1" si="210"/>
        <v>-1.7298417812980915E-3</v>
      </c>
      <c r="AY200" s="2">
        <f t="shared" ca="1" si="211"/>
        <v>360.25000000000006</v>
      </c>
      <c r="AZ200" s="2">
        <f t="shared" ca="1" si="212"/>
        <v>360.25000000000006</v>
      </c>
      <c r="BA200" s="2">
        <f t="shared" ca="1" si="213"/>
        <v>360.25000000000006</v>
      </c>
      <c r="BB200" s="19" t="str">
        <f t="shared" ca="1" si="214"/>
        <v>ok</v>
      </c>
      <c r="BC200" s="2">
        <f t="shared" ca="1" si="215"/>
        <v>-2.5198420413943268E-3</v>
      </c>
      <c r="BD200" s="2">
        <f t="shared" ca="1" si="216"/>
        <v>2.8371987343831506E-3</v>
      </c>
      <c r="BE200" s="16">
        <f t="shared" ca="1" si="217"/>
        <v>-1.7298417812980915E-3</v>
      </c>
      <c r="BF200" s="16">
        <f t="shared" ca="1" si="224"/>
        <v>3.7946410333473809E-3</v>
      </c>
      <c r="BG200" s="18">
        <f t="shared" ca="1" si="218"/>
        <v>4.1703301020768408E-3</v>
      </c>
      <c r="BH200" s="2">
        <f t="shared" ca="1" si="219"/>
        <v>-0.40317472662309228</v>
      </c>
      <c r="BI200" s="2">
        <f t="shared" ca="1" si="220"/>
        <v>0.4539517975013041</v>
      </c>
      <c r="BJ200" s="16">
        <f t="shared" ca="1" si="221"/>
        <v>-0.27677468500769464</v>
      </c>
      <c r="BK200" s="18">
        <f t="shared" ca="1" si="225"/>
        <v>0.60714256533558097</v>
      </c>
      <c r="BL200" s="18">
        <f t="shared" ca="1" si="222"/>
        <v>0.6672528163322945</v>
      </c>
    </row>
    <row r="201" spans="3:64" x14ac:dyDescent="0.2">
      <c r="C201" s="14"/>
      <c r="D201">
        <f t="shared" si="173"/>
        <v>112.5</v>
      </c>
      <c r="E201">
        <f t="shared" si="174"/>
        <v>-75</v>
      </c>
      <c r="F201" s="15">
        <f t="shared" ca="1" si="223"/>
        <v>0.22531989184146184</v>
      </c>
      <c r="G201" s="2">
        <f t="shared" ca="1" si="223"/>
        <v>-0.34394975569955244</v>
      </c>
      <c r="H201" s="16">
        <f t="shared" ca="1" si="223"/>
        <v>-0.42667959112845122</v>
      </c>
      <c r="I201" s="2">
        <f t="shared" si="226"/>
        <v>0</v>
      </c>
      <c r="J201" s="2">
        <f t="shared" si="227"/>
        <v>184.81899999999999</v>
      </c>
      <c r="K201" s="16">
        <f t="shared" ca="1" si="175"/>
        <v>222.75216523793677</v>
      </c>
      <c r="L201" s="2">
        <f t="shared" si="228"/>
        <v>160.05794910203616</v>
      </c>
      <c r="M201" s="2">
        <f t="shared" si="229"/>
        <v>-92.40949999999998</v>
      </c>
      <c r="N201" s="16">
        <f t="shared" ca="1" si="176"/>
        <v>356.67026764813772</v>
      </c>
      <c r="O201" s="2">
        <f t="shared" si="230"/>
        <v>-160.05794910203616</v>
      </c>
      <c r="P201" s="2">
        <f t="shared" si="231"/>
        <v>-92.40949999999998</v>
      </c>
      <c r="Q201" s="16">
        <f t="shared" ca="1" si="177"/>
        <v>234.92101488350951</v>
      </c>
      <c r="R201" s="2">
        <f t="shared" si="178"/>
        <v>160.05794910203616</v>
      </c>
      <c r="S201" s="2">
        <f t="shared" si="179"/>
        <v>-277.22849999999994</v>
      </c>
      <c r="T201" s="16">
        <f t="shared" ca="1" si="180"/>
        <v>133.91810241020096</v>
      </c>
      <c r="U201" s="2">
        <f t="shared" ca="1" si="181"/>
        <v>0.46126354453940266</v>
      </c>
      <c r="V201" s="2">
        <f t="shared" ca="1" si="182"/>
        <v>-0.79893189482155502</v>
      </c>
      <c r="W201" s="16">
        <f t="shared" ca="1" si="183"/>
        <v>0.3859323385203503</v>
      </c>
      <c r="X201" s="2">
        <f t="shared" si="184"/>
        <v>-160.05794910203616</v>
      </c>
      <c r="Y201" s="2">
        <f t="shared" si="185"/>
        <v>-277.22849999999994</v>
      </c>
      <c r="Z201" s="16">
        <f t="shared" ca="1" si="186"/>
        <v>12.168849645572749</v>
      </c>
      <c r="AA201" s="18">
        <f t="shared" ca="1" si="187"/>
        <v>152.35414646984333</v>
      </c>
      <c r="AB201" s="2">
        <f t="shared" ca="1" si="188"/>
        <v>-230.33336272799141</v>
      </c>
      <c r="AC201" s="2">
        <f t="shared" ca="1" si="189"/>
        <v>-155.50791307692728</v>
      </c>
      <c r="AD201" s="16">
        <f t="shared" ca="1" si="190"/>
        <v>-46.629542384805859</v>
      </c>
      <c r="AE201" s="2">
        <f t="shared" ca="1" si="191"/>
        <v>-0.81736856009501802</v>
      </c>
      <c r="AF201" s="2">
        <f t="shared" ca="1" si="192"/>
        <v>-0.55184050408352969</v>
      </c>
      <c r="AG201" s="16">
        <f t="shared" ca="1" si="193"/>
        <v>-0.16547113047608281</v>
      </c>
      <c r="AH201" s="2">
        <f t="shared" ca="1" si="194"/>
        <v>0.34517326004072713</v>
      </c>
      <c r="AI201" s="2">
        <f t="shared" ca="1" si="195"/>
        <v>-0.23912315966814185</v>
      </c>
      <c r="AJ201" s="16">
        <f t="shared" ca="1" si="196"/>
        <v>-0.90756571941825848</v>
      </c>
      <c r="AK201" s="18">
        <f t="shared" ca="1" si="197"/>
        <v>346.99891417142652</v>
      </c>
      <c r="AL201" s="18">
        <f t="shared" ca="1" si="198"/>
        <v>281.79865726816735</v>
      </c>
      <c r="AM201" s="18">
        <f t="shared" ca="1" si="199"/>
        <v>173.49945708571326</v>
      </c>
      <c r="AN201" s="18">
        <f t="shared" ca="1" si="200"/>
        <v>88.282084578560756</v>
      </c>
      <c r="AO201" s="18">
        <f t="shared" ca="1" si="201"/>
        <v>303.12418978601261</v>
      </c>
      <c r="AP201" s="2">
        <f t="shared" ca="1" si="202"/>
        <v>112.50033898249532</v>
      </c>
      <c r="AQ201" s="2">
        <f t="shared" ca="1" si="203"/>
        <v>-74.996894088854575</v>
      </c>
      <c r="AR201" s="16">
        <f t="shared" ca="1" si="204"/>
        <v>-2.0432691816267834E-3</v>
      </c>
      <c r="AS201" s="2">
        <f t="shared" ca="1" si="205"/>
        <v>-96.760390588788766</v>
      </c>
      <c r="AT201" s="2">
        <f t="shared" ca="1" si="206"/>
        <v>69.971133978099076</v>
      </c>
      <c r="AU201" s="16">
        <f t="shared" ca="1" si="207"/>
        <v>550.20820348325685</v>
      </c>
      <c r="AV201" s="2">
        <f t="shared" ca="1" si="208"/>
        <v>112.50033898249532</v>
      </c>
      <c r="AW201" s="2">
        <f t="shared" ca="1" si="209"/>
        <v>-74.996894088854575</v>
      </c>
      <c r="AX201" s="16">
        <f t="shared" ca="1" si="210"/>
        <v>-2.0432691816267834E-3</v>
      </c>
      <c r="AY201" s="2">
        <f t="shared" ca="1" si="211"/>
        <v>360.25000000000006</v>
      </c>
      <c r="AZ201" s="2">
        <f t="shared" ca="1" si="212"/>
        <v>360.25000000000006</v>
      </c>
      <c r="BA201" s="2">
        <f t="shared" ca="1" si="213"/>
        <v>360.25</v>
      </c>
      <c r="BB201" s="19" t="str">
        <f t="shared" ca="1" si="214"/>
        <v>ok</v>
      </c>
      <c r="BC201" s="2">
        <f t="shared" ca="1" si="215"/>
        <v>3.3898249532171576E-4</v>
      </c>
      <c r="BD201" s="2">
        <f t="shared" ca="1" si="216"/>
        <v>3.1059111454254662E-3</v>
      </c>
      <c r="BE201" s="16">
        <f t="shared" ca="1" si="217"/>
        <v>-2.0432691816267834E-3</v>
      </c>
      <c r="BF201" s="16">
        <f t="shared" ca="1" si="224"/>
        <v>3.1243548414693024E-3</v>
      </c>
      <c r="BG201" s="18">
        <f t="shared" ca="1" si="218"/>
        <v>3.7331678403198609E-3</v>
      </c>
      <c r="BH201" s="2">
        <f t="shared" ca="1" si="219"/>
        <v>5.4237199251474522E-2</v>
      </c>
      <c r="BI201" s="2">
        <f t="shared" ca="1" si="220"/>
        <v>0.49694578326807459</v>
      </c>
      <c r="BJ201" s="16">
        <f t="shared" ca="1" si="221"/>
        <v>-0.32692306906028534</v>
      </c>
      <c r="BK201" s="18">
        <f t="shared" ca="1" si="225"/>
        <v>0.49989677463508841</v>
      </c>
      <c r="BL201" s="18">
        <f t="shared" ca="1" si="222"/>
        <v>0.5973068544511777</v>
      </c>
    </row>
    <row r="202" spans="3:64" x14ac:dyDescent="0.2">
      <c r="C202" s="14"/>
      <c r="D202">
        <f t="shared" si="173"/>
        <v>120</v>
      </c>
      <c r="E202">
        <f t="shared" si="174"/>
        <v>-75</v>
      </c>
      <c r="F202" s="15">
        <f t="shared" ca="1" si="223"/>
        <v>-1.388247179366453E-2</v>
      </c>
      <c r="G202" s="2">
        <f t="shared" ca="1" si="223"/>
        <v>-0.46398497817779127</v>
      </c>
      <c r="H202" s="16">
        <f t="shared" ca="1" si="223"/>
        <v>-0.4912563031132372</v>
      </c>
      <c r="I202" s="2">
        <f t="shared" si="226"/>
        <v>0</v>
      </c>
      <c r="J202" s="2">
        <f t="shared" si="227"/>
        <v>184.81899999999999</v>
      </c>
      <c r="K202" s="16">
        <f t="shared" ca="1" si="175"/>
        <v>218.80153511839384</v>
      </c>
      <c r="L202" s="2">
        <f t="shared" si="228"/>
        <v>160.05794910203616</v>
      </c>
      <c r="M202" s="2">
        <f t="shared" si="229"/>
        <v>-92.40949999999998</v>
      </c>
      <c r="N202" s="16">
        <f t="shared" ca="1" si="176"/>
        <v>357.58951125985158</v>
      </c>
      <c r="O202" s="2">
        <f t="shared" si="230"/>
        <v>-160.05794910203616</v>
      </c>
      <c r="P202" s="2">
        <f t="shared" si="231"/>
        <v>-92.40949999999998</v>
      </c>
      <c r="Q202" s="16">
        <f t="shared" ca="1" si="177"/>
        <v>225.92726615586921</v>
      </c>
      <c r="R202" s="2">
        <f t="shared" si="178"/>
        <v>160.05794910203616</v>
      </c>
      <c r="S202" s="2">
        <f t="shared" si="179"/>
        <v>-277.22849999999994</v>
      </c>
      <c r="T202" s="16">
        <f t="shared" ca="1" si="180"/>
        <v>138.78797614145773</v>
      </c>
      <c r="U202" s="2">
        <f t="shared" ca="1" si="181"/>
        <v>0.45874063943005444</v>
      </c>
      <c r="V202" s="2">
        <f t="shared" ca="1" si="182"/>
        <v>-0.79456209498948871</v>
      </c>
      <c r="W202" s="16">
        <f t="shared" ca="1" si="183"/>
        <v>0.39777896241659089</v>
      </c>
      <c r="X202" s="2">
        <f t="shared" si="184"/>
        <v>-160.05794910203616</v>
      </c>
      <c r="Y202" s="2">
        <f t="shared" si="185"/>
        <v>-277.22849999999994</v>
      </c>
      <c r="Z202" s="16">
        <f t="shared" ca="1" si="186"/>
        <v>7.1257310374753615</v>
      </c>
      <c r="AA202" s="18">
        <f t="shared" ca="1" si="187"/>
        <v>149.6846377324089</v>
      </c>
      <c r="AB202" s="2">
        <f t="shared" ca="1" si="188"/>
        <v>-228.7243755282575</v>
      </c>
      <c r="AC202" s="2">
        <f t="shared" ca="1" si="189"/>
        <v>-158.29476065559447</v>
      </c>
      <c r="AD202" s="16">
        <f t="shared" ca="1" si="190"/>
        <v>-52.415668849425543</v>
      </c>
      <c r="AE202" s="2">
        <f t="shared" ca="1" si="191"/>
        <v>-0.80805962393937336</v>
      </c>
      <c r="AF202" s="2">
        <f t="shared" ca="1" si="192"/>
        <v>-0.55923905998873336</v>
      </c>
      <c r="AG202" s="16">
        <f t="shared" ca="1" si="193"/>
        <v>-0.18517915093734655</v>
      </c>
      <c r="AH202" s="2">
        <f t="shared" ca="1" si="194"/>
        <v>0.3695898671423008</v>
      </c>
      <c r="AI202" s="2">
        <f t="shared" ca="1" si="195"/>
        <v>-0.23647991667123164</v>
      </c>
      <c r="AJ202" s="16">
        <f t="shared" ca="1" si="196"/>
        <v>-0.89859923164718103</v>
      </c>
      <c r="AK202" s="18">
        <f t="shared" ca="1" si="197"/>
        <v>348.90728081317218</v>
      </c>
      <c r="AL202" s="18">
        <f t="shared" ca="1" si="198"/>
        <v>283.05383507865764</v>
      </c>
      <c r="AM202" s="18">
        <f t="shared" ca="1" si="199"/>
        <v>174.45364040658609</v>
      </c>
      <c r="AN202" s="18">
        <f t="shared" ca="1" si="200"/>
        <v>88.85042024094345</v>
      </c>
      <c r="AO202" s="18">
        <f t="shared" ca="1" si="201"/>
        <v>302.40964381430911</v>
      </c>
      <c r="AP202" s="2">
        <f t="shared" ca="1" si="202"/>
        <v>120.00007746414704</v>
      </c>
      <c r="AQ202" s="2">
        <f t="shared" ca="1" si="203"/>
        <v>-74.997682864933779</v>
      </c>
      <c r="AR202" s="16">
        <f t="shared" ca="1" si="204"/>
        <v>-2.795765757468871E-3</v>
      </c>
      <c r="AS202" s="2">
        <f t="shared" ca="1" si="205"/>
        <v>-103.53500269561499</v>
      </c>
      <c r="AT202" s="2">
        <f t="shared" ca="1" si="206"/>
        <v>68.029931874635537</v>
      </c>
      <c r="AU202" s="16">
        <f t="shared" ca="1" si="207"/>
        <v>543.48735138271422</v>
      </c>
      <c r="AV202" s="2">
        <f t="shared" ca="1" si="208"/>
        <v>120.00007746414704</v>
      </c>
      <c r="AW202" s="2">
        <f t="shared" ca="1" si="209"/>
        <v>-74.997682864933779</v>
      </c>
      <c r="AX202" s="16">
        <f t="shared" ca="1" si="210"/>
        <v>-2.795765757468871E-3</v>
      </c>
      <c r="AY202" s="2">
        <f t="shared" ca="1" si="211"/>
        <v>360.25000000000006</v>
      </c>
      <c r="AZ202" s="2">
        <f t="shared" ca="1" si="212"/>
        <v>360.25000000000006</v>
      </c>
      <c r="BA202" s="2">
        <f t="shared" ca="1" si="213"/>
        <v>360.25000000000006</v>
      </c>
      <c r="BB202" s="19" t="str">
        <f t="shared" ca="1" si="214"/>
        <v>ok</v>
      </c>
      <c r="BC202" s="2">
        <f t="shared" ca="1" si="215"/>
        <v>7.7464147040018361E-5</v>
      </c>
      <c r="BD202" s="2">
        <f t="shared" ca="1" si="216"/>
        <v>2.3171350662209989E-3</v>
      </c>
      <c r="BE202" s="16">
        <f t="shared" ca="1" si="217"/>
        <v>-2.795765757468871E-3</v>
      </c>
      <c r="BF202" s="16">
        <f t="shared" ca="1" si="224"/>
        <v>2.3184295566584787E-3</v>
      </c>
      <c r="BG202" s="18">
        <f t="shared" ca="1" si="218"/>
        <v>3.6319996943588967E-3</v>
      </c>
      <c r="BH202" s="2">
        <f t="shared" ca="1" si="219"/>
        <v>1.2394263526402938E-2</v>
      </c>
      <c r="BI202" s="2">
        <f t="shared" ca="1" si="220"/>
        <v>0.37074161059535982</v>
      </c>
      <c r="BJ202" s="16">
        <f t="shared" ca="1" si="221"/>
        <v>-0.44732252119501936</v>
      </c>
      <c r="BK202" s="18">
        <f t="shared" ca="1" si="225"/>
        <v>0.37094872906535659</v>
      </c>
      <c r="BL202" s="18">
        <f t="shared" ca="1" si="222"/>
        <v>0.58111995109742343</v>
      </c>
    </row>
    <row r="203" spans="3:64" x14ac:dyDescent="0.2">
      <c r="C203" s="14"/>
      <c r="D203">
        <f t="shared" si="173"/>
        <v>127.5</v>
      </c>
      <c r="E203">
        <f t="shared" si="174"/>
        <v>-75</v>
      </c>
      <c r="F203" s="15">
        <f t="shared" ca="1" si="223"/>
        <v>0.49025829615582606</v>
      </c>
      <c r="G203" s="2">
        <f t="shared" ca="1" si="223"/>
        <v>0.43918719150156116</v>
      </c>
      <c r="H203" s="16">
        <f t="shared" ca="1" si="223"/>
        <v>-0.22470268699987661</v>
      </c>
      <c r="I203" s="2">
        <f t="shared" si="226"/>
        <v>0</v>
      </c>
      <c r="J203" s="2">
        <f t="shared" si="227"/>
        <v>184.81899999999999</v>
      </c>
      <c r="K203" s="16">
        <f t="shared" ca="1" si="175"/>
        <v>214.52089493267715</v>
      </c>
      <c r="L203" s="2">
        <f t="shared" si="228"/>
        <v>160.05794910203616</v>
      </c>
      <c r="M203" s="2">
        <f t="shared" si="229"/>
        <v>-92.40949999999998</v>
      </c>
      <c r="N203" s="16">
        <f t="shared" ca="1" si="176"/>
        <v>358.35585535715131</v>
      </c>
      <c r="O203" s="2">
        <f t="shared" si="230"/>
        <v>-160.05794910203616</v>
      </c>
      <c r="P203" s="2">
        <f t="shared" si="231"/>
        <v>-92.40949999999998</v>
      </c>
      <c r="Q203" s="16">
        <f t="shared" ca="1" si="177"/>
        <v>216.3025431403324</v>
      </c>
      <c r="R203" s="2">
        <f t="shared" si="178"/>
        <v>160.05794910203616</v>
      </c>
      <c r="S203" s="2">
        <f t="shared" si="179"/>
        <v>-277.22849999999994</v>
      </c>
      <c r="T203" s="16">
        <f t="shared" ca="1" si="180"/>
        <v>143.83496042447416</v>
      </c>
      <c r="U203" s="2">
        <f t="shared" ca="1" si="181"/>
        <v>0.4560764790816077</v>
      </c>
      <c r="V203" s="2">
        <f t="shared" ca="1" si="182"/>
        <v>-0.7899476339064686</v>
      </c>
      <c r="W203" s="16">
        <f t="shared" ca="1" si="183"/>
        <v>0.40984994926691859</v>
      </c>
      <c r="X203" s="2">
        <f t="shared" si="184"/>
        <v>-160.05794910203616</v>
      </c>
      <c r="Y203" s="2">
        <f t="shared" si="185"/>
        <v>-277.22849999999994</v>
      </c>
      <c r="Z203" s="16">
        <f t="shared" ca="1" si="186"/>
        <v>1.7816482076552518</v>
      </c>
      <c r="AA203" s="18">
        <f t="shared" ca="1" si="187"/>
        <v>146.72754017847856</v>
      </c>
      <c r="AB203" s="2">
        <f t="shared" ca="1" si="188"/>
        <v>-226.97692901094177</v>
      </c>
      <c r="AC203" s="2">
        <f t="shared" ca="1" si="189"/>
        <v>-161.3214268070945</v>
      </c>
      <c r="AD203" s="16">
        <f t="shared" ca="1" si="190"/>
        <v>-58.35462669055395</v>
      </c>
      <c r="AE203" s="2">
        <f t="shared" ca="1" si="191"/>
        <v>-0.79776982232168459</v>
      </c>
      <c r="AF203" s="2">
        <f t="shared" ca="1" si="192"/>
        <v>-0.56700637620474792</v>
      </c>
      <c r="AG203" s="16">
        <f t="shared" ca="1" si="193"/>
        <v>-0.20510260831102914</v>
      </c>
      <c r="AH203" s="2">
        <f t="shared" ca="1" si="194"/>
        <v>0.39440785466487793</v>
      </c>
      <c r="AI203" s="2">
        <f t="shared" ca="1" si="195"/>
        <v>-0.23342344575627286</v>
      </c>
      <c r="AJ203" s="16">
        <f t="shared" ca="1" si="196"/>
        <v>-0.88879465522128154</v>
      </c>
      <c r="AK203" s="18">
        <f t="shared" ca="1" si="197"/>
        <v>350.94541473469917</v>
      </c>
      <c r="AL203" s="18">
        <f t="shared" ca="1" si="198"/>
        <v>284.51430808749978</v>
      </c>
      <c r="AM203" s="18">
        <f t="shared" ca="1" si="199"/>
        <v>175.47270736734959</v>
      </c>
      <c r="AN203" s="18">
        <f t="shared" ca="1" si="200"/>
        <v>89.598314852969949</v>
      </c>
      <c r="AO203" s="18">
        <f t="shared" ca="1" si="201"/>
        <v>301.59829814619405</v>
      </c>
      <c r="AP203" s="2">
        <f t="shared" ca="1" si="202"/>
        <v>127.50288057286052</v>
      </c>
      <c r="AQ203" s="2">
        <f t="shared" ca="1" si="203"/>
        <v>-74.998179806346855</v>
      </c>
      <c r="AR203" s="16">
        <f t="shared" ca="1" si="204"/>
        <v>2.5716521254253166E-3</v>
      </c>
      <c r="AS203" s="2">
        <f t="shared" ca="1" si="205"/>
        <v>-110.40259491197675</v>
      </c>
      <c r="AT203" s="2">
        <f t="shared" ca="1" si="206"/>
        <v>65.802048168677828</v>
      </c>
      <c r="AU203" s="16">
        <f t="shared" ca="1" si="207"/>
        <v>536.12048248446911</v>
      </c>
      <c r="AV203" s="2">
        <f t="shared" ca="1" si="208"/>
        <v>127.50288057286052</v>
      </c>
      <c r="AW203" s="2">
        <f t="shared" ca="1" si="209"/>
        <v>-74.998179806346855</v>
      </c>
      <c r="AX203" s="16">
        <f t="shared" ca="1" si="210"/>
        <v>2.5716521254253166E-3</v>
      </c>
      <c r="AY203" s="2">
        <f t="shared" ca="1" si="211"/>
        <v>360.25000000000006</v>
      </c>
      <c r="AZ203" s="2">
        <f t="shared" ca="1" si="212"/>
        <v>360.25</v>
      </c>
      <c r="BA203" s="2">
        <f t="shared" ca="1" si="213"/>
        <v>360.25</v>
      </c>
      <c r="BB203" s="19" t="str">
        <f t="shared" ca="1" si="214"/>
        <v>ok</v>
      </c>
      <c r="BC203" s="2">
        <f t="shared" ca="1" si="215"/>
        <v>2.8805728605192371E-3</v>
      </c>
      <c r="BD203" s="2">
        <f t="shared" ca="1" si="216"/>
        <v>1.8201936531454521E-3</v>
      </c>
      <c r="BE203" s="16">
        <f t="shared" ca="1" si="217"/>
        <v>2.5716521254253166E-3</v>
      </c>
      <c r="BF203" s="16">
        <f t="shared" ca="1" si="224"/>
        <v>3.4074631237492456E-3</v>
      </c>
      <c r="BG203" s="18">
        <f t="shared" ca="1" si="218"/>
        <v>4.2689810955209807E-3</v>
      </c>
      <c r="BH203" s="2">
        <f t="shared" ca="1" si="219"/>
        <v>0.46089165768307794</v>
      </c>
      <c r="BI203" s="2">
        <f t="shared" ca="1" si="220"/>
        <v>0.29123098450327234</v>
      </c>
      <c r="BJ203" s="16">
        <f t="shared" ca="1" si="221"/>
        <v>0.41146434006805066</v>
      </c>
      <c r="BK203" s="18">
        <f t="shared" ca="1" si="225"/>
        <v>0.54519409979987932</v>
      </c>
      <c r="BL203" s="18">
        <f t="shared" ca="1" si="222"/>
        <v>0.68303697528335694</v>
      </c>
    </row>
    <row r="204" spans="3:64" x14ac:dyDescent="0.2">
      <c r="C204" s="14"/>
      <c r="D204">
        <f t="shared" si="173"/>
        <v>0</v>
      </c>
      <c r="E204">
        <f t="shared" si="174"/>
        <v>-67.5</v>
      </c>
      <c r="F204" s="15">
        <f t="shared" ca="1" si="223"/>
        <v>0.23374930081652701</v>
      </c>
      <c r="G204" s="2">
        <f t="shared" ca="1" si="223"/>
        <v>2.6194589361512755E-2</v>
      </c>
      <c r="H204" s="16">
        <f t="shared" ca="1" si="223"/>
        <v>-0.37848131477138802</v>
      </c>
      <c r="I204" s="2">
        <f t="shared" si="226"/>
        <v>0</v>
      </c>
      <c r="J204" s="2">
        <f t="shared" si="227"/>
        <v>184.81899999999999</v>
      </c>
      <c r="K204" s="16">
        <f t="shared" ca="1" si="175"/>
        <v>257.13019277576177</v>
      </c>
      <c r="L204" s="2">
        <f t="shared" si="228"/>
        <v>160.05794910203616</v>
      </c>
      <c r="M204" s="2">
        <f t="shared" si="229"/>
        <v>-92.40949999999998</v>
      </c>
      <c r="N204" s="16">
        <f t="shared" ca="1" si="176"/>
        <v>321.77808750680032</v>
      </c>
      <c r="O204" s="2">
        <f t="shared" si="230"/>
        <v>-160.05794910203616</v>
      </c>
      <c r="P204" s="2">
        <f t="shared" si="231"/>
        <v>-92.40949999999998</v>
      </c>
      <c r="Q204" s="16">
        <f t="shared" ca="1" si="177"/>
        <v>321.77555828239946</v>
      </c>
      <c r="R204" s="2">
        <f t="shared" si="178"/>
        <v>160.05794910203616</v>
      </c>
      <c r="S204" s="2">
        <f t="shared" si="179"/>
        <v>-277.22849999999994</v>
      </c>
      <c r="T204" s="16">
        <f t="shared" ca="1" si="180"/>
        <v>64.647894731038548</v>
      </c>
      <c r="U204" s="2">
        <f t="shared" ca="1" si="181"/>
        <v>0.49010554172620019</v>
      </c>
      <c r="V204" s="2">
        <f t="shared" ca="1" si="182"/>
        <v>-0.84888769934084696</v>
      </c>
      <c r="W204" s="16">
        <f t="shared" ca="1" si="183"/>
        <v>0.19795512591764769</v>
      </c>
      <c r="X204" s="2">
        <f t="shared" si="184"/>
        <v>-160.05794910203616</v>
      </c>
      <c r="Y204" s="2">
        <f t="shared" si="185"/>
        <v>-277.22849999999994</v>
      </c>
      <c r="Z204" s="16">
        <f t="shared" ca="1" si="186"/>
        <v>64.645365506637688</v>
      </c>
      <c r="AA204" s="18">
        <f t="shared" ca="1" si="187"/>
        <v>169.68745717333476</v>
      </c>
      <c r="AB204" s="2">
        <f t="shared" ca="1" si="188"/>
        <v>-243.22271222411479</v>
      </c>
      <c r="AC204" s="2">
        <f t="shared" ca="1" si="189"/>
        <v>-133.1829048731293</v>
      </c>
      <c r="AD204" s="16">
        <f t="shared" ca="1" si="190"/>
        <v>31.054863555244758</v>
      </c>
      <c r="AE204" s="2">
        <f t="shared" ca="1" si="191"/>
        <v>-0.87166309885761595</v>
      </c>
      <c r="AF204" s="2">
        <f t="shared" ca="1" si="192"/>
        <v>-0.47730173927836389</v>
      </c>
      <c r="AG204" s="16">
        <f t="shared" ca="1" si="193"/>
        <v>0.11129461699375474</v>
      </c>
      <c r="AH204" s="2">
        <f t="shared" ca="1" si="194"/>
        <v>7.6945307115744432E-6</v>
      </c>
      <c r="AI204" s="2">
        <f t="shared" ca="1" si="195"/>
        <v>-0.22709628704506046</v>
      </c>
      <c r="AJ204" s="16">
        <f t="shared" ca="1" si="196"/>
        <v>-0.97387231008543496</v>
      </c>
      <c r="AK204" s="18">
        <f t="shared" ca="1" si="197"/>
        <v>326.57853355074548</v>
      </c>
      <c r="AL204" s="18">
        <f t="shared" ca="1" si="198"/>
        <v>279.03293433308983</v>
      </c>
      <c r="AM204" s="18">
        <f t="shared" ca="1" si="199"/>
        <v>163.28926677537274</v>
      </c>
      <c r="AN204" s="18">
        <f t="shared" ca="1" si="200"/>
        <v>91.811618512567961</v>
      </c>
      <c r="AO204" s="18">
        <f t="shared" ca="1" si="201"/>
        <v>307.71302306217694</v>
      </c>
      <c r="AP204" s="2">
        <f t="shared" ca="1" si="202"/>
        <v>2.5423545261396233E-3</v>
      </c>
      <c r="AQ204" s="2">
        <f t="shared" ca="1" si="203"/>
        <v>-67.497580214841747</v>
      </c>
      <c r="AR204" s="16">
        <f t="shared" ca="1" si="204"/>
        <v>-9.1355372097723375E-4</v>
      </c>
      <c r="AS204" s="2">
        <f t="shared" ca="1" si="205"/>
        <v>-2.1930600864670472E-3</v>
      </c>
      <c r="AT204" s="2">
        <f t="shared" ca="1" si="206"/>
        <v>72.263389810821138</v>
      </c>
      <c r="AU204" s="16">
        <f t="shared" ca="1" si="207"/>
        <v>599.34547167214896</v>
      </c>
      <c r="AV204" s="2">
        <f t="shared" ca="1" si="208"/>
        <v>2.5423545261396233E-3</v>
      </c>
      <c r="AW204" s="2">
        <f t="shared" ca="1" si="209"/>
        <v>-67.497580214841747</v>
      </c>
      <c r="AX204" s="16">
        <f t="shared" ca="1" si="210"/>
        <v>-9.1355372097723375E-4</v>
      </c>
      <c r="AY204" s="2">
        <f t="shared" ca="1" si="211"/>
        <v>360.25</v>
      </c>
      <c r="AZ204" s="2">
        <f t="shared" ca="1" si="212"/>
        <v>360.25</v>
      </c>
      <c r="BA204" s="2">
        <f t="shared" ca="1" si="213"/>
        <v>360.25</v>
      </c>
      <c r="BB204" s="19" t="str">
        <f t="shared" ca="1" si="214"/>
        <v>ok</v>
      </c>
      <c r="BC204" s="2">
        <f t="shared" ca="1" si="215"/>
        <v>2.5423545261396233E-3</v>
      </c>
      <c r="BD204" s="2">
        <f t="shared" ca="1" si="216"/>
        <v>2.4197851582528074E-3</v>
      </c>
      <c r="BE204" s="16">
        <f t="shared" ca="1" si="217"/>
        <v>-9.1355372097723375E-4</v>
      </c>
      <c r="BF204" s="16">
        <f t="shared" ca="1" si="224"/>
        <v>3.5098328662036306E-3</v>
      </c>
      <c r="BG204" s="18">
        <f t="shared" ca="1" si="218"/>
        <v>3.6267764129864059E-3</v>
      </c>
      <c r="BH204" s="2">
        <f t="shared" ca="1" si="219"/>
        <v>0.40677672418233973</v>
      </c>
      <c r="BI204" s="2">
        <f t="shared" ca="1" si="220"/>
        <v>0.38716562532044918</v>
      </c>
      <c r="BJ204" s="16">
        <f t="shared" ca="1" si="221"/>
        <v>-0.1461685953563574</v>
      </c>
      <c r="BK204" s="18">
        <f t="shared" ca="1" si="225"/>
        <v>0.56157325859258089</v>
      </c>
      <c r="BL204" s="18">
        <f t="shared" ca="1" si="222"/>
        <v>0.58028422607782493</v>
      </c>
    </row>
    <row r="205" spans="3:64" x14ac:dyDescent="0.2">
      <c r="C205" s="14"/>
      <c r="D205">
        <f t="shared" si="173"/>
        <v>7.5</v>
      </c>
      <c r="E205">
        <f t="shared" si="174"/>
        <v>-67.5</v>
      </c>
      <c r="F205" s="15">
        <f t="shared" ca="1" si="223"/>
        <v>0.41557982016016848</v>
      </c>
      <c r="G205" s="2">
        <f t="shared" ca="1" si="223"/>
        <v>-0.23283555650735765</v>
      </c>
      <c r="H205" s="16">
        <f t="shared" ca="1" si="223"/>
        <v>0.39815824679341638</v>
      </c>
      <c r="I205" s="2">
        <f t="shared" si="226"/>
        <v>0</v>
      </c>
      <c r="J205" s="2">
        <f t="shared" si="227"/>
        <v>184.81899999999999</v>
      </c>
      <c r="K205" s="16">
        <f t="shared" ca="1" si="175"/>
        <v>257.02192493310844</v>
      </c>
      <c r="L205" s="2">
        <f t="shared" si="228"/>
        <v>160.05794910203616</v>
      </c>
      <c r="M205" s="2">
        <f t="shared" si="229"/>
        <v>-92.40949999999998</v>
      </c>
      <c r="N205" s="16">
        <f t="shared" ca="1" si="176"/>
        <v>325.39929996363577</v>
      </c>
      <c r="O205" s="2">
        <f t="shared" si="230"/>
        <v>-160.05794910203616</v>
      </c>
      <c r="P205" s="2">
        <f t="shared" si="231"/>
        <v>-92.40949999999998</v>
      </c>
      <c r="Q205" s="16">
        <f t="shared" ca="1" si="177"/>
        <v>317.93945237098785</v>
      </c>
      <c r="R205" s="2">
        <f t="shared" si="178"/>
        <v>160.05794910203616</v>
      </c>
      <c r="S205" s="2">
        <f t="shared" si="179"/>
        <v>-277.22849999999994</v>
      </c>
      <c r="T205" s="16">
        <f t="shared" ca="1" si="180"/>
        <v>68.377375030527332</v>
      </c>
      <c r="U205" s="2">
        <f t="shared" ca="1" si="181"/>
        <v>0.48896960302842829</v>
      </c>
      <c r="V205" s="2">
        <f t="shared" ca="1" si="182"/>
        <v>-0.84692019580202249</v>
      </c>
      <c r="W205" s="16">
        <f t="shared" ca="1" si="183"/>
        <v>0.20888970596198639</v>
      </c>
      <c r="X205" s="2">
        <f t="shared" si="184"/>
        <v>-160.05794910203616</v>
      </c>
      <c r="Y205" s="2">
        <f t="shared" si="185"/>
        <v>-277.22849999999994</v>
      </c>
      <c r="Z205" s="16">
        <f t="shared" ca="1" si="186"/>
        <v>60.917527437879414</v>
      </c>
      <c r="AA205" s="18">
        <f t="shared" ca="1" si="187"/>
        <v>169.25198806236381</v>
      </c>
      <c r="AB205" s="2">
        <f t="shared" ca="1" si="188"/>
        <v>-242.81702651666248</v>
      </c>
      <c r="AC205" s="2">
        <f t="shared" ca="1" si="189"/>
        <v>-133.88557313034121</v>
      </c>
      <c r="AD205" s="16">
        <f t="shared" ca="1" si="190"/>
        <v>25.562529418050609</v>
      </c>
      <c r="AE205" s="2">
        <f t="shared" ca="1" si="191"/>
        <v>-0.87200570127099319</v>
      </c>
      <c r="AF205" s="2">
        <f t="shared" ca="1" si="192"/>
        <v>-0.48081052948558584</v>
      </c>
      <c r="AG205" s="16">
        <f t="shared" ca="1" si="193"/>
        <v>9.1800281517400065E-2</v>
      </c>
      <c r="AH205" s="2">
        <f t="shared" ca="1" si="194"/>
        <v>2.2688857730273765E-2</v>
      </c>
      <c r="AI205" s="2">
        <f t="shared" ca="1" si="195"/>
        <v>-0.22704056174713458</v>
      </c>
      <c r="AJ205" s="16">
        <f t="shared" ca="1" si="196"/>
        <v>-0.97362097299536476</v>
      </c>
      <c r="AK205" s="18">
        <f t="shared" ca="1" si="197"/>
        <v>327.33721710044728</v>
      </c>
      <c r="AL205" s="18">
        <f t="shared" ca="1" si="198"/>
        <v>278.45807219235394</v>
      </c>
      <c r="AM205" s="18">
        <f t="shared" ca="1" si="199"/>
        <v>163.66860855022364</v>
      </c>
      <c r="AN205" s="18">
        <f t="shared" ca="1" si="200"/>
        <v>91.185466938111759</v>
      </c>
      <c r="AO205" s="18">
        <f t="shared" ca="1" si="201"/>
        <v>307.69767580290915</v>
      </c>
      <c r="AP205" s="2">
        <f t="shared" ca="1" si="202"/>
        <v>7.4960362981550839</v>
      </c>
      <c r="AQ205" s="2">
        <f t="shared" ca="1" si="203"/>
        <v>-67.498035802484068</v>
      </c>
      <c r="AR205" s="16">
        <f t="shared" ca="1" si="204"/>
        <v>5.534799456086148E-4</v>
      </c>
      <c r="AS205" s="2">
        <f t="shared" ca="1" si="205"/>
        <v>-6.4665812823011288</v>
      </c>
      <c r="AT205" s="2">
        <f t="shared" ca="1" si="206"/>
        <v>72.22167052267632</v>
      </c>
      <c r="AU205" s="16">
        <f t="shared" ca="1" si="207"/>
        <v>599.162374487227</v>
      </c>
      <c r="AV205" s="2">
        <f t="shared" ca="1" si="208"/>
        <v>7.4960362981550839</v>
      </c>
      <c r="AW205" s="2">
        <f t="shared" ca="1" si="209"/>
        <v>-67.498035802484068</v>
      </c>
      <c r="AX205" s="16">
        <f t="shared" ca="1" si="210"/>
        <v>5.534799456086148E-4</v>
      </c>
      <c r="AY205" s="2">
        <f t="shared" ca="1" si="211"/>
        <v>360.24999999999994</v>
      </c>
      <c r="AZ205" s="2">
        <f t="shared" ca="1" si="212"/>
        <v>360.25</v>
      </c>
      <c r="BA205" s="2">
        <f t="shared" ca="1" si="213"/>
        <v>360.25</v>
      </c>
      <c r="BB205" s="19" t="str">
        <f t="shared" ca="1" si="214"/>
        <v>ok</v>
      </c>
      <c r="BC205" s="2">
        <f t="shared" ca="1" si="215"/>
        <v>-3.9637018449161232E-3</v>
      </c>
      <c r="BD205" s="2">
        <f t="shared" ca="1" si="216"/>
        <v>1.9641975159316871E-3</v>
      </c>
      <c r="BE205" s="16">
        <f t="shared" ca="1" si="217"/>
        <v>5.534799456086148E-4</v>
      </c>
      <c r="BF205" s="16">
        <f t="shared" ca="1" si="224"/>
        <v>4.4236867200315722E-3</v>
      </c>
      <c r="BG205" s="18">
        <f t="shared" ca="1" si="218"/>
        <v>4.4581772337104995E-3</v>
      </c>
      <c r="BH205" s="2">
        <f t="shared" ca="1" si="219"/>
        <v>-0.63419229518657971</v>
      </c>
      <c r="BI205" s="2">
        <f t="shared" ca="1" si="220"/>
        <v>0.31427160254906994</v>
      </c>
      <c r="BJ205" s="16">
        <f t="shared" ca="1" si="221"/>
        <v>8.8556791297378368E-2</v>
      </c>
      <c r="BK205" s="18">
        <f t="shared" ca="1" si="225"/>
        <v>0.70778987520505154</v>
      </c>
      <c r="BL205" s="18">
        <f t="shared" ca="1" si="222"/>
        <v>0.71330835739367993</v>
      </c>
    </row>
    <row r="206" spans="3:64" x14ac:dyDescent="0.2">
      <c r="C206" s="14"/>
      <c r="D206">
        <f t="shared" si="173"/>
        <v>15</v>
      </c>
      <c r="E206">
        <f t="shared" si="174"/>
        <v>-67.5</v>
      </c>
      <c r="F206" s="15">
        <f t="shared" ca="1" si="223"/>
        <v>-0.20929744506122261</v>
      </c>
      <c r="G206" s="2">
        <f t="shared" ca="1" si="223"/>
        <v>-0.2730780593809311</v>
      </c>
      <c r="H206" s="16">
        <f t="shared" ca="1" si="223"/>
        <v>5.5352895992011875E-2</v>
      </c>
      <c r="I206" s="2">
        <f t="shared" si="226"/>
        <v>0</v>
      </c>
      <c r="J206" s="2">
        <f t="shared" si="227"/>
        <v>184.81899999999999</v>
      </c>
      <c r="K206" s="16">
        <f t="shared" ca="1" si="175"/>
        <v>256.68952682474622</v>
      </c>
      <c r="L206" s="2">
        <f t="shared" si="228"/>
        <v>160.05794910203616</v>
      </c>
      <c r="M206" s="2">
        <f t="shared" si="229"/>
        <v>-92.40949999999998</v>
      </c>
      <c r="N206" s="16">
        <f t="shared" ca="1" si="176"/>
        <v>328.81096137584541</v>
      </c>
      <c r="O206" s="2">
        <f t="shared" si="230"/>
        <v>-160.05794910203616</v>
      </c>
      <c r="P206" s="2">
        <f t="shared" si="231"/>
        <v>-92.40949999999998</v>
      </c>
      <c r="Q206" s="16">
        <f t="shared" ca="1" si="177"/>
        <v>313.87021352166454</v>
      </c>
      <c r="R206" s="2">
        <f t="shared" si="178"/>
        <v>160.05794910203616</v>
      </c>
      <c r="S206" s="2">
        <f t="shared" si="179"/>
        <v>-277.22849999999994</v>
      </c>
      <c r="T206" s="16">
        <f t="shared" ca="1" si="180"/>
        <v>72.121434551099185</v>
      </c>
      <c r="U206" s="2">
        <f t="shared" ca="1" si="181"/>
        <v>0.48777374123677941</v>
      </c>
      <c r="V206" s="2">
        <f t="shared" ca="1" si="182"/>
        <v>-0.84484890242005617</v>
      </c>
      <c r="W206" s="16">
        <f t="shared" ca="1" si="183"/>
        <v>0.21978878369812657</v>
      </c>
      <c r="X206" s="2">
        <f t="shared" si="184"/>
        <v>-160.05794910203616</v>
      </c>
      <c r="Y206" s="2">
        <f t="shared" si="185"/>
        <v>-277.22849999999994</v>
      </c>
      <c r="Z206" s="16">
        <f t="shared" ca="1" si="186"/>
        <v>57.180686696918315</v>
      </c>
      <c r="AA206" s="18">
        <f t="shared" ca="1" si="187"/>
        <v>168.7118028765116</v>
      </c>
      <c r="AB206" s="2">
        <f t="shared" ca="1" si="188"/>
        <v>-242.35113638191427</v>
      </c>
      <c r="AC206" s="2">
        <f t="shared" ca="1" si="189"/>
        <v>-134.69251851447024</v>
      </c>
      <c r="AD206" s="16">
        <f t="shared" ca="1" si="190"/>
        <v>20.099724747171742</v>
      </c>
      <c r="AE206" s="2">
        <f t="shared" ca="1" si="191"/>
        <v>-0.87178841066079138</v>
      </c>
      <c r="AF206" s="2">
        <f t="shared" ca="1" si="192"/>
        <v>-0.48451754093937921</v>
      </c>
      <c r="AG206" s="16">
        <f t="shared" ca="1" si="193"/>
        <v>7.2302970613856307E-2</v>
      </c>
      <c r="AH206" s="2">
        <f t="shared" ca="1" si="194"/>
        <v>4.5406435638647331E-2</v>
      </c>
      <c r="AI206" s="2">
        <f t="shared" ca="1" si="195"/>
        <v>-0.22687680490011183</v>
      </c>
      <c r="AJ206" s="16">
        <f t="shared" ca="1" si="196"/>
        <v>-0.97286441552814018</v>
      </c>
      <c r="AK206" s="18">
        <f t="shared" ca="1" si="197"/>
        <v>328.13974097129477</v>
      </c>
      <c r="AL206" s="18">
        <f t="shared" ca="1" si="198"/>
        <v>277.99306966952997</v>
      </c>
      <c r="AM206" s="18">
        <f t="shared" ca="1" si="199"/>
        <v>164.06987048564739</v>
      </c>
      <c r="AN206" s="18">
        <f t="shared" ca="1" si="200"/>
        <v>90.618755315242126</v>
      </c>
      <c r="AO206" s="18">
        <f t="shared" ca="1" si="201"/>
        <v>307.65139571264609</v>
      </c>
      <c r="AP206" s="2">
        <f t="shared" ca="1" si="202"/>
        <v>14.997947177250293</v>
      </c>
      <c r="AQ206" s="2">
        <f t="shared" ca="1" si="203"/>
        <v>-67.500592170673514</v>
      </c>
      <c r="AR206" s="16">
        <f t="shared" ca="1" si="204"/>
        <v>-8.4597348200077249E-4</v>
      </c>
      <c r="AS206" s="2">
        <f t="shared" ca="1" si="205"/>
        <v>-12.94075941988228</v>
      </c>
      <c r="AT206" s="2">
        <f t="shared" ca="1" si="206"/>
        <v>72.097339194016712</v>
      </c>
      <c r="AU206" s="16">
        <f t="shared" ca="1" si="207"/>
        <v>598.60534457931806</v>
      </c>
      <c r="AV206" s="2">
        <f t="shared" ca="1" si="208"/>
        <v>14.997947177250293</v>
      </c>
      <c r="AW206" s="2">
        <f t="shared" ca="1" si="209"/>
        <v>-67.500592170673514</v>
      </c>
      <c r="AX206" s="16">
        <f t="shared" ca="1" si="210"/>
        <v>-8.4597348200077249E-4</v>
      </c>
      <c r="AY206" s="2">
        <f t="shared" ca="1" si="211"/>
        <v>360.24999999999994</v>
      </c>
      <c r="AZ206" s="2">
        <f t="shared" ca="1" si="212"/>
        <v>360.24999999999994</v>
      </c>
      <c r="BA206" s="2">
        <f t="shared" ca="1" si="213"/>
        <v>360.25</v>
      </c>
      <c r="BB206" s="19" t="str">
        <f t="shared" ca="1" si="214"/>
        <v>ok</v>
      </c>
      <c r="BC206" s="2">
        <f t="shared" ca="1" si="215"/>
        <v>-2.052822749707417E-3</v>
      </c>
      <c r="BD206" s="2">
        <f t="shared" ca="1" si="216"/>
        <v>-5.9217067351369224E-4</v>
      </c>
      <c r="BE206" s="16">
        <f t="shared" ca="1" si="217"/>
        <v>-8.4597348200077249E-4</v>
      </c>
      <c r="BF206" s="16">
        <f t="shared" ca="1" si="224"/>
        <v>2.1365269360075897E-3</v>
      </c>
      <c r="BG206" s="18">
        <f t="shared" ca="1" si="218"/>
        <v>2.2979161169491133E-3</v>
      </c>
      <c r="BH206" s="2">
        <f t="shared" ca="1" si="219"/>
        <v>-0.32845163995318671</v>
      </c>
      <c r="BI206" s="2">
        <f t="shared" ca="1" si="220"/>
        <v>-9.4747307762190758E-2</v>
      </c>
      <c r="BJ206" s="16">
        <f t="shared" ca="1" si="221"/>
        <v>-0.1353557571201236</v>
      </c>
      <c r="BK206" s="18">
        <f t="shared" ca="1" si="225"/>
        <v>0.34184430976121438</v>
      </c>
      <c r="BL206" s="18">
        <f t="shared" ca="1" si="222"/>
        <v>0.36766657871185815</v>
      </c>
    </row>
    <row r="207" spans="3:64" x14ac:dyDescent="0.2">
      <c r="C207" s="14"/>
      <c r="D207">
        <f t="shared" si="173"/>
        <v>22.5</v>
      </c>
      <c r="E207">
        <f t="shared" si="174"/>
        <v>-67.5</v>
      </c>
      <c r="F207" s="15">
        <f t="shared" ca="1" si="223"/>
        <v>-0.1677021477523688</v>
      </c>
      <c r="G207" s="2">
        <f t="shared" ca="1" si="223"/>
        <v>7.9954544768385705E-2</v>
      </c>
      <c r="H207" s="16">
        <f t="shared" ca="1" si="223"/>
        <v>-3.4714448704252332E-2</v>
      </c>
      <c r="I207" s="2">
        <f t="shared" si="226"/>
        <v>0</v>
      </c>
      <c r="J207" s="2">
        <f t="shared" si="227"/>
        <v>184.81899999999999</v>
      </c>
      <c r="K207" s="16">
        <f t="shared" ca="1" si="175"/>
        <v>256.14136291253857</v>
      </c>
      <c r="L207" s="2">
        <f t="shared" si="228"/>
        <v>160.05794910203616</v>
      </c>
      <c r="M207" s="2">
        <f t="shared" si="229"/>
        <v>-92.40949999999998</v>
      </c>
      <c r="N207" s="16">
        <f t="shared" ca="1" si="176"/>
        <v>332.02066468874443</v>
      </c>
      <c r="O207" s="2">
        <f t="shared" si="230"/>
        <v>-160.05794910203616</v>
      </c>
      <c r="P207" s="2">
        <f t="shared" si="231"/>
        <v>-92.40949999999998</v>
      </c>
      <c r="Q207" s="16">
        <f t="shared" ca="1" si="177"/>
        <v>309.56750507529915</v>
      </c>
      <c r="R207" s="2">
        <f t="shared" si="178"/>
        <v>160.05794910203616</v>
      </c>
      <c r="S207" s="2">
        <f t="shared" si="179"/>
        <v>-277.22849999999994</v>
      </c>
      <c r="T207" s="16">
        <f t="shared" ca="1" si="180"/>
        <v>75.879301776205864</v>
      </c>
      <c r="U207" s="2">
        <f t="shared" ca="1" si="181"/>
        <v>0.48651887446009529</v>
      </c>
      <c r="V207" s="2">
        <f t="shared" ca="1" si="182"/>
        <v>-0.84267540940610908</v>
      </c>
      <c r="W207" s="16">
        <f t="shared" ca="1" si="183"/>
        <v>0.23064591731987871</v>
      </c>
      <c r="X207" s="2">
        <f t="shared" si="184"/>
        <v>-160.05794910203616</v>
      </c>
      <c r="Y207" s="2">
        <f t="shared" si="185"/>
        <v>-277.22849999999994</v>
      </c>
      <c r="Z207" s="16">
        <f t="shared" ca="1" si="186"/>
        <v>53.426142162760584</v>
      </c>
      <c r="AA207" s="18">
        <f t="shared" ca="1" si="187"/>
        <v>168.0649480590198</v>
      </c>
      <c r="AB207" s="2">
        <f t="shared" ca="1" si="188"/>
        <v>-241.82471846790486</v>
      </c>
      <c r="AC207" s="2">
        <f t="shared" ca="1" si="189"/>
        <v>-135.60430108754898</v>
      </c>
      <c r="AD207" s="16">
        <f t="shared" ca="1" si="190"/>
        <v>14.662648048370194</v>
      </c>
      <c r="AE207" s="2">
        <f t="shared" ca="1" si="191"/>
        <v>-0.87100809578316729</v>
      </c>
      <c r="AF207" s="2">
        <f t="shared" ca="1" si="192"/>
        <v>-0.48842171643404303</v>
      </c>
      <c r="AG207" s="16">
        <f t="shared" ca="1" si="193"/>
        <v>5.2812157651471479E-2</v>
      </c>
      <c r="AH207" s="2">
        <f t="shared" ca="1" si="194"/>
        <v>6.8148968255305836E-2</v>
      </c>
      <c r="AI207" s="2">
        <f t="shared" ca="1" si="195"/>
        <v>-0.2265885727433524</v>
      </c>
      <c r="AJ207" s="16">
        <f t="shared" ca="1" si="196"/>
        <v>-0.9716034874514744</v>
      </c>
      <c r="AK207" s="18">
        <f t="shared" ca="1" si="197"/>
        <v>328.98610414582026</v>
      </c>
      <c r="AL207" s="18">
        <f t="shared" ca="1" si="198"/>
        <v>277.63773911936829</v>
      </c>
      <c r="AM207" s="18">
        <f t="shared" ca="1" si="199"/>
        <v>164.49305207291013</v>
      </c>
      <c r="AN207" s="18">
        <f t="shared" ca="1" si="200"/>
        <v>90.112944664334009</v>
      </c>
      <c r="AO207" s="18">
        <f t="shared" ca="1" si="201"/>
        <v>307.57398382122886</v>
      </c>
      <c r="AP207" s="2">
        <f t="shared" ca="1" si="202"/>
        <v>22.500719873113468</v>
      </c>
      <c r="AQ207" s="2">
        <f t="shared" ca="1" si="203"/>
        <v>-67.501119112919156</v>
      </c>
      <c r="AR207" s="16">
        <f t="shared" ca="1" si="204"/>
        <v>1.1751064323561877E-4</v>
      </c>
      <c r="AS207" s="2">
        <f t="shared" ca="1" si="205"/>
        <v>-19.420979446068287</v>
      </c>
      <c r="AT207" s="2">
        <f t="shared" ca="1" si="206"/>
        <v>71.884380901159261</v>
      </c>
      <c r="AU207" s="16">
        <f t="shared" ca="1" si="207"/>
        <v>597.68002817074193</v>
      </c>
      <c r="AV207" s="2">
        <f t="shared" ca="1" si="208"/>
        <v>22.500719873113468</v>
      </c>
      <c r="AW207" s="2">
        <f t="shared" ca="1" si="209"/>
        <v>-67.501119112919156</v>
      </c>
      <c r="AX207" s="16">
        <f t="shared" ca="1" si="210"/>
        <v>1.1751064323561877E-4</v>
      </c>
      <c r="AY207" s="2">
        <f t="shared" ca="1" si="211"/>
        <v>360.25</v>
      </c>
      <c r="AZ207" s="2">
        <f t="shared" ca="1" si="212"/>
        <v>360.25</v>
      </c>
      <c r="BA207" s="2">
        <f t="shared" ca="1" si="213"/>
        <v>360.25000000000006</v>
      </c>
      <c r="BB207" s="19" t="str">
        <f t="shared" ca="1" si="214"/>
        <v>ok</v>
      </c>
      <c r="BC207" s="2">
        <f t="shared" ca="1" si="215"/>
        <v>7.1987311346788374E-4</v>
      </c>
      <c r="BD207" s="2">
        <f t="shared" ca="1" si="216"/>
        <v>-1.1191129191558957E-3</v>
      </c>
      <c r="BE207" s="16">
        <f t="shared" ca="1" si="217"/>
        <v>1.1751064323561877E-4</v>
      </c>
      <c r="BF207" s="16">
        <f t="shared" ca="1" si="224"/>
        <v>1.3306506022677685E-3</v>
      </c>
      <c r="BG207" s="18">
        <f t="shared" ca="1" si="218"/>
        <v>1.3358292467936252E-3</v>
      </c>
      <c r="BH207" s="2">
        <f t="shared" ca="1" si="219"/>
        <v>0.1151796981548614</v>
      </c>
      <c r="BI207" s="2">
        <f t="shared" ca="1" si="220"/>
        <v>-0.17905806706494332</v>
      </c>
      <c r="BJ207" s="16">
        <f t="shared" ca="1" si="221"/>
        <v>1.8801702917699004E-2</v>
      </c>
      <c r="BK207" s="18">
        <f t="shared" ca="1" si="225"/>
        <v>0.21290409636284297</v>
      </c>
      <c r="BL207" s="18">
        <f t="shared" ca="1" si="222"/>
        <v>0.21373267948698005</v>
      </c>
    </row>
    <row r="208" spans="3:64" x14ac:dyDescent="0.2">
      <c r="C208" s="14"/>
      <c r="D208">
        <f t="shared" si="173"/>
        <v>30</v>
      </c>
      <c r="E208">
        <f t="shared" si="174"/>
        <v>-67.5</v>
      </c>
      <c r="F208" s="15">
        <f t="shared" ca="1" si="223"/>
        <v>-7.0466900175429448E-2</v>
      </c>
      <c r="G208" s="2">
        <f t="shared" ca="1" si="223"/>
        <v>-0.38648373081610898</v>
      </c>
      <c r="H208" s="16">
        <f t="shared" ca="1" si="223"/>
        <v>0.18531790533089332</v>
      </c>
      <c r="I208" s="2">
        <f t="shared" si="226"/>
        <v>0</v>
      </c>
      <c r="J208" s="2">
        <f t="shared" si="227"/>
        <v>184.81899999999999</v>
      </c>
      <c r="K208" s="16">
        <f t="shared" ca="1" si="175"/>
        <v>255.37219856068074</v>
      </c>
      <c r="L208" s="2">
        <f t="shared" si="228"/>
        <v>160.05794910203616</v>
      </c>
      <c r="M208" s="2">
        <f t="shared" si="229"/>
        <v>-92.40949999999998</v>
      </c>
      <c r="N208" s="16">
        <f t="shared" ca="1" si="176"/>
        <v>335.02670139806605</v>
      </c>
      <c r="O208" s="2">
        <f t="shared" si="230"/>
        <v>-160.05794910203616</v>
      </c>
      <c r="P208" s="2">
        <f t="shared" si="231"/>
        <v>-92.40949999999998</v>
      </c>
      <c r="Q208" s="16">
        <f t="shared" ca="1" si="177"/>
        <v>305.02173998980879</v>
      </c>
      <c r="R208" s="2">
        <f t="shared" si="178"/>
        <v>160.05794910203616</v>
      </c>
      <c r="S208" s="2">
        <f t="shared" si="179"/>
        <v>-277.22849999999994</v>
      </c>
      <c r="T208" s="16">
        <f t="shared" ca="1" si="180"/>
        <v>79.654502837385309</v>
      </c>
      <c r="U208" s="2">
        <f t="shared" ca="1" si="181"/>
        <v>0.48520450707713914</v>
      </c>
      <c r="V208" s="2">
        <f t="shared" ca="1" si="182"/>
        <v>-0.84039885831901773</v>
      </c>
      <c r="W208" s="16">
        <f t="shared" ca="1" si="183"/>
        <v>0.24146706866179915</v>
      </c>
      <c r="X208" s="2">
        <f t="shared" si="184"/>
        <v>-160.05794910203616</v>
      </c>
      <c r="Y208" s="2">
        <f t="shared" si="185"/>
        <v>-277.22849999999994</v>
      </c>
      <c r="Z208" s="16">
        <f t="shared" ca="1" si="186"/>
        <v>49.64954142912805</v>
      </c>
      <c r="AA208" s="18">
        <f t="shared" ca="1" si="187"/>
        <v>167.31040582495658</v>
      </c>
      <c r="AB208" s="2">
        <f t="shared" ca="1" si="188"/>
        <v>-241.23771208921033</v>
      </c>
      <c r="AC208" s="2">
        <f t="shared" ca="1" si="189"/>
        <v>-136.62102595981489</v>
      </c>
      <c r="AD208" s="16">
        <f t="shared" ca="1" si="190"/>
        <v>9.2495881779597795</v>
      </c>
      <c r="AE208" s="2">
        <f t="shared" ca="1" si="191"/>
        <v>-0.86966258204954439</v>
      </c>
      <c r="AF208" s="2">
        <f t="shared" ca="1" si="192"/>
        <v>-0.49251915535715513</v>
      </c>
      <c r="AG208" s="16">
        <f t="shared" ca="1" si="193"/>
        <v>3.3344789535911128E-2</v>
      </c>
      <c r="AH208" s="2">
        <f t="shared" ca="1" si="194"/>
        <v>9.0904233647009863E-2</v>
      </c>
      <c r="AI208" s="2">
        <f t="shared" ca="1" si="195"/>
        <v>-0.22617391658271757</v>
      </c>
      <c r="AJ208" s="16">
        <f t="shared" ca="1" si="196"/>
        <v>-0.96983595507832354</v>
      </c>
      <c r="AK208" s="18">
        <f t="shared" ca="1" si="197"/>
        <v>329.87729249718143</v>
      </c>
      <c r="AL208" s="18">
        <f t="shared" ca="1" si="198"/>
        <v>277.3923094640711</v>
      </c>
      <c r="AM208" s="18">
        <f t="shared" ca="1" si="199"/>
        <v>164.93864624859071</v>
      </c>
      <c r="AN208" s="18">
        <f t="shared" ca="1" si="200"/>
        <v>89.669684179591115</v>
      </c>
      <c r="AO208" s="18">
        <f t="shared" ca="1" si="201"/>
        <v>307.4648812674622</v>
      </c>
      <c r="AP208" s="2">
        <f t="shared" ca="1" si="202"/>
        <v>29.996464880815221</v>
      </c>
      <c r="AQ208" s="2">
        <f t="shared" ca="1" si="203"/>
        <v>-67.499823521177206</v>
      </c>
      <c r="AR208" s="16">
        <f t="shared" ca="1" si="204"/>
        <v>-1.0300509790681645E-3</v>
      </c>
      <c r="AS208" s="2">
        <f t="shared" ca="1" si="205"/>
        <v>-25.903253929159842</v>
      </c>
      <c r="AT208" s="2">
        <f t="shared" ca="1" si="206"/>
        <v>71.581249294627099</v>
      </c>
      <c r="AU208" s="16">
        <f t="shared" ca="1" si="207"/>
        <v>596.37996350316598</v>
      </c>
      <c r="AV208" s="2">
        <f t="shared" ca="1" si="208"/>
        <v>29.996464880815221</v>
      </c>
      <c r="AW208" s="2">
        <f t="shared" ca="1" si="209"/>
        <v>-67.499823521177206</v>
      </c>
      <c r="AX208" s="16">
        <f t="shared" ca="1" si="210"/>
        <v>-1.0300509790681645E-3</v>
      </c>
      <c r="AY208" s="2">
        <f t="shared" ca="1" si="211"/>
        <v>360.25</v>
      </c>
      <c r="AZ208" s="2">
        <f t="shared" ca="1" si="212"/>
        <v>360.25</v>
      </c>
      <c r="BA208" s="2">
        <f t="shared" ca="1" si="213"/>
        <v>360.25000000000006</v>
      </c>
      <c r="BB208" s="19" t="str">
        <f t="shared" ca="1" si="214"/>
        <v>ok</v>
      </c>
      <c r="BC208" s="2">
        <f t="shared" ca="1" si="215"/>
        <v>-3.5351191847787788E-3</v>
      </c>
      <c r="BD208" s="2">
        <f t="shared" ca="1" si="216"/>
        <v>1.7647882279447913E-4</v>
      </c>
      <c r="BE208" s="16">
        <f t="shared" ca="1" si="217"/>
        <v>-1.0300509790681645E-3</v>
      </c>
      <c r="BF208" s="16">
        <f t="shared" ca="1" si="224"/>
        <v>3.5395214966836832E-3</v>
      </c>
      <c r="BG208" s="18">
        <f t="shared" ca="1" si="218"/>
        <v>3.6863555776627389E-3</v>
      </c>
      <c r="BH208" s="2">
        <f t="shared" ca="1" si="219"/>
        <v>-0.56561906956460462</v>
      </c>
      <c r="BI208" s="2">
        <f t="shared" ca="1" si="220"/>
        <v>2.8236611647116661E-2</v>
      </c>
      <c r="BJ208" s="16">
        <f t="shared" ca="1" si="221"/>
        <v>-0.16480815665090631</v>
      </c>
      <c r="BK208" s="18">
        <f t="shared" ca="1" si="225"/>
        <v>0.56632343946938934</v>
      </c>
      <c r="BL208" s="18">
        <f t="shared" ca="1" si="222"/>
        <v>0.58981689242603819</v>
      </c>
    </row>
    <row r="209" spans="3:64" x14ac:dyDescent="0.2">
      <c r="C209" s="14"/>
      <c r="D209">
        <f t="shared" si="173"/>
        <v>37.5</v>
      </c>
      <c r="E209">
        <f t="shared" si="174"/>
        <v>-67.5</v>
      </c>
      <c r="F209" s="15">
        <f t="shared" ca="1" si="223"/>
        <v>6.5860174304348873E-2</v>
      </c>
      <c r="G209" s="2">
        <f t="shared" ca="1" si="223"/>
        <v>-0.35737055168279819</v>
      </c>
      <c r="H209" s="16">
        <f t="shared" ca="1" si="223"/>
        <v>-0.305230533718723</v>
      </c>
      <c r="I209" s="2">
        <f t="shared" si="226"/>
        <v>0</v>
      </c>
      <c r="J209" s="2">
        <f t="shared" si="227"/>
        <v>184.81899999999999</v>
      </c>
      <c r="K209" s="16">
        <f t="shared" ca="1" si="175"/>
        <v>254.37992090110944</v>
      </c>
      <c r="L209" s="2">
        <f t="shared" si="228"/>
        <v>160.05794910203616</v>
      </c>
      <c r="M209" s="2">
        <f t="shared" si="229"/>
        <v>-92.40949999999998</v>
      </c>
      <c r="N209" s="16">
        <f t="shared" ca="1" si="176"/>
        <v>337.8425953446818</v>
      </c>
      <c r="O209" s="2">
        <f t="shared" si="230"/>
        <v>-160.05794910203616</v>
      </c>
      <c r="P209" s="2">
        <f t="shared" si="231"/>
        <v>-92.40949999999998</v>
      </c>
      <c r="Q209" s="16">
        <f t="shared" ca="1" si="177"/>
        <v>300.2154070269321</v>
      </c>
      <c r="R209" s="2">
        <f t="shared" si="178"/>
        <v>160.05794910203616</v>
      </c>
      <c r="S209" s="2">
        <f t="shared" si="179"/>
        <v>-277.22849999999994</v>
      </c>
      <c r="T209" s="16">
        <f t="shared" ca="1" si="180"/>
        <v>83.462674443572354</v>
      </c>
      <c r="U209" s="2">
        <f t="shared" ca="1" si="181"/>
        <v>0.48382554694248758</v>
      </c>
      <c r="V209" s="2">
        <f t="shared" ca="1" si="182"/>
        <v>-0.83801042930418923</v>
      </c>
      <c r="W209" s="16">
        <f t="shared" ca="1" si="183"/>
        <v>0.25229221252985845</v>
      </c>
      <c r="X209" s="2">
        <f t="shared" si="184"/>
        <v>-160.05794910203616</v>
      </c>
      <c r="Y209" s="2">
        <f t="shared" si="185"/>
        <v>-277.22849999999994</v>
      </c>
      <c r="Z209" s="16">
        <f t="shared" ca="1" si="186"/>
        <v>45.835486125822655</v>
      </c>
      <c r="AA209" s="18">
        <f t="shared" ca="1" si="187"/>
        <v>166.44418574063633</v>
      </c>
      <c r="AB209" s="2">
        <f t="shared" ca="1" si="188"/>
        <v>-240.58789830339651</v>
      </c>
      <c r="AC209" s="2">
        <f t="shared" ca="1" si="189"/>
        <v>-137.74653645230308</v>
      </c>
      <c r="AD209" s="16">
        <f t="shared" ca="1" si="190"/>
        <v>3.8429142425868008</v>
      </c>
      <c r="AE209" s="2">
        <f t="shared" ca="1" si="191"/>
        <v>-0.86774345364604655</v>
      </c>
      <c r="AF209" s="2">
        <f t="shared" ca="1" si="192"/>
        <v>-0.49681906742528398</v>
      </c>
      <c r="AG209" s="16">
        <f t="shared" ca="1" si="193"/>
        <v>1.3860479685152869E-2</v>
      </c>
      <c r="AH209" s="2">
        <f t="shared" ca="1" si="194"/>
        <v>0.11372835521642886</v>
      </c>
      <c r="AI209" s="2">
        <f t="shared" ca="1" si="195"/>
        <v>-0.22563096999321608</v>
      </c>
      <c r="AJ209" s="16">
        <f t="shared" ca="1" si="196"/>
        <v>-0.96755182114431793</v>
      </c>
      <c r="AK209" s="18">
        <f t="shared" ca="1" si="197"/>
        <v>330.81748186617</v>
      </c>
      <c r="AL209" s="18">
        <f t="shared" ca="1" si="198"/>
        <v>277.25694419532039</v>
      </c>
      <c r="AM209" s="18">
        <f t="shared" ca="1" si="199"/>
        <v>165.408740933085</v>
      </c>
      <c r="AN209" s="18">
        <f t="shared" ca="1" si="200"/>
        <v>89.289799065461494</v>
      </c>
      <c r="AO209" s="18">
        <f t="shared" ca="1" si="201"/>
        <v>307.3228639489439</v>
      </c>
      <c r="AP209" s="2">
        <f t="shared" ca="1" si="202"/>
        <v>37.499659771908718</v>
      </c>
      <c r="AQ209" s="2">
        <f t="shared" ca="1" si="203"/>
        <v>-67.497680596186939</v>
      </c>
      <c r="AR209" s="16">
        <f t="shared" ca="1" si="204"/>
        <v>-1.9391241543189608E-3</v>
      </c>
      <c r="AS209" s="2">
        <f t="shared" ca="1" si="205"/>
        <v>-32.402987902722749</v>
      </c>
      <c r="AT209" s="2">
        <f t="shared" ca="1" si="206"/>
        <v>71.185431191599832</v>
      </c>
      <c r="AU209" s="16">
        <f t="shared" ca="1" si="207"/>
        <v>594.69965426202191</v>
      </c>
      <c r="AV209" s="2">
        <f t="shared" ca="1" si="208"/>
        <v>37.499659771908718</v>
      </c>
      <c r="AW209" s="2">
        <f t="shared" ca="1" si="209"/>
        <v>-67.497680596186939</v>
      </c>
      <c r="AX209" s="16">
        <f t="shared" ca="1" si="210"/>
        <v>-1.9391241543189608E-3</v>
      </c>
      <c r="AY209" s="2">
        <f t="shared" ca="1" si="211"/>
        <v>360.25</v>
      </c>
      <c r="AZ209" s="2">
        <f t="shared" ca="1" si="212"/>
        <v>360.25000000000006</v>
      </c>
      <c r="BA209" s="2">
        <f t="shared" ca="1" si="213"/>
        <v>360.25000000000006</v>
      </c>
      <c r="BB209" s="19" t="str">
        <f t="shared" ca="1" si="214"/>
        <v>ok</v>
      </c>
      <c r="BC209" s="2">
        <f t="shared" ca="1" si="215"/>
        <v>-3.4022809128231302E-4</v>
      </c>
      <c r="BD209" s="2">
        <f t="shared" ca="1" si="216"/>
        <v>2.3194038130611716E-3</v>
      </c>
      <c r="BE209" s="16">
        <f t="shared" ca="1" si="217"/>
        <v>-1.9391241543189608E-3</v>
      </c>
      <c r="BF209" s="16">
        <f t="shared" ca="1" si="224"/>
        <v>2.344224648394498E-3</v>
      </c>
      <c r="BG209" s="18">
        <f t="shared" ca="1" si="218"/>
        <v>3.0423003941102747E-3</v>
      </c>
      <c r="BH209" s="2">
        <f t="shared" ca="1" si="219"/>
        <v>-5.4436494605170083E-2</v>
      </c>
      <c r="BI209" s="2">
        <f t="shared" ca="1" si="220"/>
        <v>0.37110461008978746</v>
      </c>
      <c r="BJ209" s="16">
        <f t="shared" ca="1" si="221"/>
        <v>-0.31025986469103373</v>
      </c>
      <c r="BK209" s="18">
        <f t="shared" ca="1" si="225"/>
        <v>0.3750759437431197</v>
      </c>
      <c r="BL209" s="18">
        <f t="shared" ca="1" si="222"/>
        <v>0.48676806305764397</v>
      </c>
    </row>
    <row r="210" spans="3:64" x14ac:dyDescent="0.2">
      <c r="C210" s="14"/>
      <c r="D210">
        <f t="shared" si="173"/>
        <v>45</v>
      </c>
      <c r="E210">
        <f t="shared" si="174"/>
        <v>-67.5</v>
      </c>
      <c r="F210" s="15">
        <f t="shared" ca="1" si="223"/>
        <v>-0.35266171374654764</v>
      </c>
      <c r="G210" s="2">
        <f t="shared" ca="1" si="223"/>
        <v>-0.22585380051877402</v>
      </c>
      <c r="H210" s="16">
        <f t="shared" ca="1" si="223"/>
        <v>-0.28919380199212796</v>
      </c>
      <c r="I210" s="2">
        <f t="shared" si="226"/>
        <v>0</v>
      </c>
      <c r="J210" s="2">
        <f t="shared" si="227"/>
        <v>184.81899999999999</v>
      </c>
      <c r="K210" s="16">
        <f t="shared" ca="1" si="175"/>
        <v>253.15818917058809</v>
      </c>
      <c r="L210" s="2">
        <f t="shared" si="228"/>
        <v>160.05794910203616</v>
      </c>
      <c r="M210" s="2">
        <f t="shared" si="229"/>
        <v>-92.40949999999998</v>
      </c>
      <c r="N210" s="16">
        <f t="shared" ca="1" si="176"/>
        <v>340.47068368468558</v>
      </c>
      <c r="O210" s="2">
        <f t="shared" si="230"/>
        <v>-160.05794910203616</v>
      </c>
      <c r="P210" s="2">
        <f t="shared" si="231"/>
        <v>-92.40949999999998</v>
      </c>
      <c r="Q210" s="16">
        <f t="shared" ca="1" si="177"/>
        <v>295.14360893515857</v>
      </c>
      <c r="R210" s="2">
        <f t="shared" si="178"/>
        <v>160.05794910203616</v>
      </c>
      <c r="S210" s="2">
        <f t="shared" si="179"/>
        <v>-277.22849999999994</v>
      </c>
      <c r="T210" s="16">
        <f t="shared" ca="1" si="180"/>
        <v>87.312494514097494</v>
      </c>
      <c r="U210" s="2">
        <f t="shared" ca="1" si="181"/>
        <v>0.48237878965874864</v>
      </c>
      <c r="V210" s="2">
        <f t="shared" ca="1" si="182"/>
        <v>-0.83550457218253305</v>
      </c>
      <c r="W210" s="16">
        <f t="shared" ca="1" si="183"/>
        <v>0.2631402917636203</v>
      </c>
      <c r="X210" s="2">
        <f t="shared" si="184"/>
        <v>-160.05794910203616</v>
      </c>
      <c r="Y210" s="2">
        <f t="shared" si="185"/>
        <v>-277.22849999999994</v>
      </c>
      <c r="Z210" s="16">
        <f t="shared" ca="1" si="186"/>
        <v>41.98541976457048</v>
      </c>
      <c r="AA210" s="18">
        <f t="shared" ca="1" si="187"/>
        <v>165.46517513287066</v>
      </c>
      <c r="AB210" s="2">
        <f t="shared" ca="1" si="188"/>
        <v>-239.87484001330319</v>
      </c>
      <c r="AC210" s="2">
        <f t="shared" ca="1" si="189"/>
        <v>-138.98158963950294</v>
      </c>
      <c r="AD210" s="16">
        <f t="shared" ca="1" si="190"/>
        <v>-1.5551346966116384</v>
      </c>
      <c r="AE210" s="2">
        <f t="shared" ca="1" si="191"/>
        <v>-0.86524576380422047</v>
      </c>
      <c r="AF210" s="2">
        <f t="shared" ca="1" si="192"/>
        <v>-0.50131656857254125</v>
      </c>
      <c r="AG210" s="16">
        <f t="shared" ca="1" si="193"/>
        <v>-5.6094824630776524E-3</v>
      </c>
      <c r="AH210" s="2">
        <f t="shared" ca="1" si="194"/>
        <v>0.1366033363655946</v>
      </c>
      <c r="AI210" s="2">
        <f t="shared" ca="1" si="195"/>
        <v>-0.22497512737352771</v>
      </c>
      <c r="AJ210" s="16">
        <f t="shared" ca="1" si="196"/>
        <v>-0.96474127130389375</v>
      </c>
      <c r="AK210" s="18">
        <f t="shared" ca="1" si="197"/>
        <v>331.8096743334562</v>
      </c>
      <c r="AL210" s="18">
        <f t="shared" ca="1" si="198"/>
        <v>277.2331862783667</v>
      </c>
      <c r="AM210" s="18">
        <f t="shared" ca="1" si="199"/>
        <v>165.9048371667281</v>
      </c>
      <c r="AN210" s="18">
        <f t="shared" ca="1" si="200"/>
        <v>88.975671606474435</v>
      </c>
      <c r="AO210" s="18">
        <f t="shared" ca="1" si="201"/>
        <v>307.14650798415119</v>
      </c>
      <c r="AP210" s="2">
        <f t="shared" ca="1" si="202"/>
        <v>45.000389355557409</v>
      </c>
      <c r="AQ210" s="2">
        <f t="shared" ca="1" si="203"/>
        <v>-67.50055313226369</v>
      </c>
      <c r="AR210" s="16">
        <f t="shared" ca="1" si="204"/>
        <v>-1.5836310618055904E-3</v>
      </c>
      <c r="AS210" s="2">
        <f t="shared" ca="1" si="205"/>
        <v>-38.914086131796175</v>
      </c>
      <c r="AT210" s="2">
        <f t="shared" ca="1" si="206"/>
        <v>70.700096379873628</v>
      </c>
      <c r="AU210" s="16">
        <f t="shared" ca="1" si="207"/>
        <v>592.63224154730142</v>
      </c>
      <c r="AV210" s="2">
        <f t="shared" ca="1" si="208"/>
        <v>45.000389355557409</v>
      </c>
      <c r="AW210" s="2">
        <f t="shared" ca="1" si="209"/>
        <v>-67.50055313226369</v>
      </c>
      <c r="AX210" s="16">
        <f t="shared" ca="1" si="210"/>
        <v>-1.5836310618055904E-3</v>
      </c>
      <c r="AY210" s="2">
        <f t="shared" ca="1" si="211"/>
        <v>360.25</v>
      </c>
      <c r="AZ210" s="2">
        <f t="shared" ca="1" si="212"/>
        <v>360.25</v>
      </c>
      <c r="BA210" s="2">
        <f t="shared" ca="1" si="213"/>
        <v>360.25000000000006</v>
      </c>
      <c r="BB210" s="19" t="str">
        <f t="shared" ca="1" si="214"/>
        <v>ok</v>
      </c>
      <c r="BC210" s="2">
        <f t="shared" ca="1" si="215"/>
        <v>3.8935555740948757E-4</v>
      </c>
      <c r="BD210" s="2">
        <f t="shared" ca="1" si="216"/>
        <v>-5.5313226368980395E-4</v>
      </c>
      <c r="BE210" s="16">
        <f t="shared" ca="1" si="217"/>
        <v>-1.5836310618055904E-3</v>
      </c>
      <c r="BF210" s="16">
        <f t="shared" ca="1" si="224"/>
        <v>6.764266783770873E-4</v>
      </c>
      <c r="BG210" s="18">
        <f t="shared" ca="1" si="218"/>
        <v>1.7220454091387257E-3</v>
      </c>
      <c r="BH210" s="2">
        <f t="shared" ca="1" si="219"/>
        <v>6.2296889185518012E-2</v>
      </c>
      <c r="BI210" s="2">
        <f t="shared" ca="1" si="220"/>
        <v>-8.8501162190368632E-2</v>
      </c>
      <c r="BJ210" s="16">
        <f t="shared" ca="1" si="221"/>
        <v>-0.25338096988889447</v>
      </c>
      <c r="BK210" s="18">
        <f t="shared" ca="1" si="225"/>
        <v>0.10822826854033396</v>
      </c>
      <c r="BL210" s="18">
        <f t="shared" ca="1" si="222"/>
        <v>0.27552726546219608</v>
      </c>
    </row>
    <row r="211" spans="3:64" x14ac:dyDescent="0.2">
      <c r="C211" s="14"/>
      <c r="D211">
        <f t="shared" si="173"/>
        <v>52.5</v>
      </c>
      <c r="E211">
        <f t="shared" si="174"/>
        <v>-67.5</v>
      </c>
      <c r="F211" s="15">
        <f t="shared" ca="1" si="223"/>
        <v>0.31025934302798497</v>
      </c>
      <c r="G211" s="2">
        <f t="shared" ca="1" si="223"/>
        <v>-0.42552893179968287</v>
      </c>
      <c r="H211" s="16">
        <f t="shared" ca="1" si="223"/>
        <v>0.47099478607390899</v>
      </c>
      <c r="I211" s="2">
        <f t="shared" si="226"/>
        <v>0</v>
      </c>
      <c r="J211" s="2">
        <f t="shared" si="227"/>
        <v>184.81899999999999</v>
      </c>
      <c r="K211" s="16">
        <f t="shared" ca="1" si="175"/>
        <v>251.71394665927102</v>
      </c>
      <c r="L211" s="2">
        <f t="shared" si="228"/>
        <v>160.05794910203616</v>
      </c>
      <c r="M211" s="2">
        <f t="shared" si="229"/>
        <v>-92.40949999999998</v>
      </c>
      <c r="N211" s="16">
        <f t="shared" ca="1" si="176"/>
        <v>342.91258783733872</v>
      </c>
      <c r="O211" s="2">
        <f t="shared" si="230"/>
        <v>-160.05794910203616</v>
      </c>
      <c r="P211" s="2">
        <f t="shared" si="231"/>
        <v>-92.40949999999998</v>
      </c>
      <c r="Q211" s="16">
        <f t="shared" ca="1" si="177"/>
        <v>289.79372615068189</v>
      </c>
      <c r="R211" s="2">
        <f t="shared" si="178"/>
        <v>160.05794910203616</v>
      </c>
      <c r="S211" s="2">
        <f t="shared" si="179"/>
        <v>-277.22849999999994</v>
      </c>
      <c r="T211" s="16">
        <f t="shared" ca="1" si="180"/>
        <v>91.198641178067703</v>
      </c>
      <c r="U211" s="2">
        <f t="shared" ca="1" si="181"/>
        <v>0.48086621029858734</v>
      </c>
      <c r="V211" s="2">
        <f t="shared" ca="1" si="182"/>
        <v>-0.83288470788025359</v>
      </c>
      <c r="W211" s="16">
        <f t="shared" ca="1" si="183"/>
        <v>0.27399042167984533</v>
      </c>
      <c r="X211" s="2">
        <f t="shared" si="184"/>
        <v>-160.05794910203616</v>
      </c>
      <c r="Y211" s="2">
        <f t="shared" si="185"/>
        <v>-277.22849999999994</v>
      </c>
      <c r="Z211" s="16">
        <f t="shared" ca="1" si="186"/>
        <v>38.079779491410875</v>
      </c>
      <c r="AA211" s="18">
        <f t="shared" ca="1" si="187"/>
        <v>164.36641366604772</v>
      </c>
      <c r="AB211" s="2">
        <f t="shared" ca="1" si="188"/>
        <v>-239.09620354199848</v>
      </c>
      <c r="AC211" s="2">
        <f t="shared" ca="1" si="189"/>
        <v>-140.33022756842885</v>
      </c>
      <c r="AD211" s="16">
        <f t="shared" ca="1" si="190"/>
        <v>-6.9550434989534295</v>
      </c>
      <c r="AE211" s="2">
        <f t="shared" ca="1" si="191"/>
        <v>-0.86215845387649337</v>
      </c>
      <c r="AF211" s="2">
        <f t="shared" ca="1" si="192"/>
        <v>-0.50601762069083256</v>
      </c>
      <c r="AG211" s="16">
        <f t="shared" ca="1" si="193"/>
        <v>-2.507923363428962E-2</v>
      </c>
      <c r="AH211" s="2">
        <f t="shared" ca="1" si="194"/>
        <v>0.15953209144986918</v>
      </c>
      <c r="AI211" s="2">
        <f t="shared" ca="1" si="195"/>
        <v>-0.22416340229755019</v>
      </c>
      <c r="AJ211" s="16">
        <f t="shared" ca="1" si="196"/>
        <v>-0.96140536760932294</v>
      </c>
      <c r="AK211" s="18">
        <f t="shared" ca="1" si="197"/>
        <v>332.85339180444879</v>
      </c>
      <c r="AL211" s="18">
        <f t="shared" ca="1" si="198"/>
        <v>277.32280819953507</v>
      </c>
      <c r="AM211" s="18">
        <f t="shared" ca="1" si="199"/>
        <v>166.4266959022244</v>
      </c>
      <c r="AN211" s="18">
        <f t="shared" ca="1" si="200"/>
        <v>88.731143177786151</v>
      </c>
      <c r="AO211" s="18">
        <f t="shared" ca="1" si="201"/>
        <v>306.93484914787985</v>
      </c>
      <c r="AP211" s="2">
        <f t="shared" ca="1" si="202"/>
        <v>52.494627761575579</v>
      </c>
      <c r="AQ211" s="2">
        <f t="shared" ca="1" si="203"/>
        <v>-67.498332020675008</v>
      </c>
      <c r="AR211" s="16">
        <f t="shared" ca="1" si="204"/>
        <v>-8.532992179084431E-4</v>
      </c>
      <c r="AS211" s="2">
        <f t="shared" ca="1" si="205"/>
        <v>-45.437289085247166</v>
      </c>
      <c r="AT211" s="2">
        <f t="shared" ca="1" si="206"/>
        <v>70.108788116673139</v>
      </c>
      <c r="AU211" s="16">
        <f t="shared" ca="1" si="207"/>
        <v>590.1767696550412</v>
      </c>
      <c r="AV211" s="2">
        <f t="shared" ca="1" si="208"/>
        <v>52.494627761575579</v>
      </c>
      <c r="AW211" s="2">
        <f t="shared" ca="1" si="209"/>
        <v>-67.498332020675008</v>
      </c>
      <c r="AX211" s="16">
        <f t="shared" ca="1" si="210"/>
        <v>-8.532992179084431E-4</v>
      </c>
      <c r="AY211" s="2">
        <f t="shared" ca="1" si="211"/>
        <v>360.25000000000006</v>
      </c>
      <c r="AZ211" s="2">
        <f t="shared" ca="1" si="212"/>
        <v>360.25</v>
      </c>
      <c r="BA211" s="2">
        <f t="shared" ca="1" si="213"/>
        <v>360.25</v>
      </c>
      <c r="BB211" s="19" t="str">
        <f t="shared" ca="1" si="214"/>
        <v>ok</v>
      </c>
      <c r="BC211" s="2">
        <f t="shared" ca="1" si="215"/>
        <v>-5.3722384244210275E-3</v>
      </c>
      <c r="BD211" s="2">
        <f t="shared" ca="1" si="216"/>
        <v>1.6679793249920749E-3</v>
      </c>
      <c r="BE211" s="16">
        <f t="shared" ca="1" si="217"/>
        <v>-8.532992179084431E-4</v>
      </c>
      <c r="BF211" s="16">
        <f t="shared" ca="1" si="224"/>
        <v>5.6252200594667174E-3</v>
      </c>
      <c r="BG211" s="18">
        <f t="shared" ca="1" si="218"/>
        <v>5.6895711853100052E-3</v>
      </c>
      <c r="BH211" s="2">
        <f t="shared" ca="1" si="219"/>
        <v>-0.8595581479073644</v>
      </c>
      <c r="BI211" s="2">
        <f t="shared" ca="1" si="220"/>
        <v>0.26687669199873199</v>
      </c>
      <c r="BJ211" s="16">
        <f t="shared" ca="1" si="221"/>
        <v>-0.1365278748653509</v>
      </c>
      <c r="BK211" s="18">
        <f t="shared" ca="1" si="225"/>
        <v>0.90003520951467475</v>
      </c>
      <c r="BL211" s="18">
        <f t="shared" ca="1" si="222"/>
        <v>0.91033138964960081</v>
      </c>
    </row>
    <row r="212" spans="3:64" x14ac:dyDescent="0.2">
      <c r="C212" s="14"/>
      <c r="D212">
        <f t="shared" si="173"/>
        <v>60</v>
      </c>
      <c r="E212">
        <f t="shared" si="174"/>
        <v>-67.5</v>
      </c>
      <c r="F212" s="15">
        <f t="shared" ca="1" si="223"/>
        <v>-0.45233474818953379</v>
      </c>
      <c r="G212" s="2">
        <f t="shared" ca="1" si="223"/>
        <v>0.19466897831643648</v>
      </c>
      <c r="H212" s="16">
        <f t="shared" ca="1" si="223"/>
        <v>-0.49404223428842831</v>
      </c>
      <c r="I212" s="2">
        <f t="shared" si="226"/>
        <v>0</v>
      </c>
      <c r="J212" s="2">
        <f t="shared" si="227"/>
        <v>184.81899999999999</v>
      </c>
      <c r="K212" s="16">
        <f t="shared" ca="1" si="175"/>
        <v>250.0275405414375</v>
      </c>
      <c r="L212" s="2">
        <f t="shared" si="228"/>
        <v>160.05794910203616</v>
      </c>
      <c r="M212" s="2">
        <f t="shared" si="229"/>
        <v>-92.40949999999998</v>
      </c>
      <c r="N212" s="16">
        <f t="shared" ca="1" si="176"/>
        <v>345.17941143165831</v>
      </c>
      <c r="O212" s="2">
        <f t="shared" si="230"/>
        <v>-160.05794910203616</v>
      </c>
      <c r="P212" s="2">
        <f t="shared" si="231"/>
        <v>-92.40949999999998</v>
      </c>
      <c r="Q212" s="16">
        <f t="shared" ca="1" si="177"/>
        <v>284.13434086302186</v>
      </c>
      <c r="R212" s="2">
        <f t="shared" si="178"/>
        <v>160.05794910203616</v>
      </c>
      <c r="S212" s="2">
        <f t="shared" si="179"/>
        <v>-277.22849999999994</v>
      </c>
      <c r="T212" s="16">
        <f t="shared" ca="1" si="180"/>
        <v>95.151870890220806</v>
      </c>
      <c r="U212" s="2">
        <f t="shared" ca="1" si="181"/>
        <v>0.47927542456930428</v>
      </c>
      <c r="V212" s="2">
        <f t="shared" ca="1" si="182"/>
        <v>-0.83012938617317988</v>
      </c>
      <c r="W212" s="16">
        <f t="shared" ca="1" si="183"/>
        <v>0.2849215148346172</v>
      </c>
      <c r="X212" s="2">
        <f t="shared" si="184"/>
        <v>-160.05794910203616</v>
      </c>
      <c r="Y212" s="2">
        <f t="shared" si="185"/>
        <v>-277.22849999999994</v>
      </c>
      <c r="Z212" s="16">
        <f t="shared" ca="1" si="186"/>
        <v>34.106800321584359</v>
      </c>
      <c r="AA212" s="18">
        <f t="shared" ca="1" si="187"/>
        <v>163.14144423692852</v>
      </c>
      <c r="AB212" s="2">
        <f t="shared" ca="1" si="188"/>
        <v>-238.24763405353957</v>
      </c>
      <c r="AC212" s="2">
        <f t="shared" ca="1" si="189"/>
        <v>-141.7999930361924</v>
      </c>
      <c r="AD212" s="16">
        <f t="shared" ca="1" si="190"/>
        <v>-12.375707102708546</v>
      </c>
      <c r="AE212" s="2">
        <f t="shared" ca="1" si="191"/>
        <v>-0.85846040078127095</v>
      </c>
      <c r="AF212" s="2">
        <f t="shared" ca="1" si="192"/>
        <v>-0.51093761890317779</v>
      </c>
      <c r="AG212" s="16">
        <f t="shared" ca="1" si="193"/>
        <v>-4.4592486811245044E-2</v>
      </c>
      <c r="AH212" s="2">
        <f t="shared" ca="1" si="194"/>
        <v>0.18259465406844022</v>
      </c>
      <c r="AI212" s="2">
        <f t="shared" ca="1" si="195"/>
        <v>-0.22322175476707173</v>
      </c>
      <c r="AJ212" s="16">
        <f t="shared" ca="1" si="196"/>
        <v>-0.95751304978278839</v>
      </c>
      <c r="AK212" s="18">
        <f t="shared" ca="1" si="197"/>
        <v>333.95818123967138</v>
      </c>
      <c r="AL212" s="18">
        <f t="shared" ca="1" si="198"/>
        <v>277.52897377294784</v>
      </c>
      <c r="AM212" s="18">
        <f t="shared" ca="1" si="199"/>
        <v>166.97909061983569</v>
      </c>
      <c r="AN212" s="18">
        <f t="shared" ca="1" si="200"/>
        <v>88.558397058055021</v>
      </c>
      <c r="AO212" s="18">
        <f t="shared" ca="1" si="201"/>
        <v>306.68461993761696</v>
      </c>
      <c r="AP212" s="2">
        <f t="shared" ca="1" si="202"/>
        <v>60.004069605633468</v>
      </c>
      <c r="AQ212" s="2">
        <f t="shared" ca="1" si="203"/>
        <v>-67.50174554927213</v>
      </c>
      <c r="AR212" s="16">
        <f t="shared" ca="1" si="204"/>
        <v>-8.8924231420151045E-5</v>
      </c>
      <c r="AS212" s="2">
        <f t="shared" ca="1" si="205"/>
        <v>-51.993874565606994</v>
      </c>
      <c r="AT212" s="2">
        <f t="shared" ca="1" si="206"/>
        <v>69.415612495822529</v>
      </c>
      <c r="AU212" s="16">
        <f t="shared" ca="1" si="207"/>
        <v>587.30896259165456</v>
      </c>
      <c r="AV212" s="2">
        <f t="shared" ca="1" si="208"/>
        <v>60.004069605633468</v>
      </c>
      <c r="AW212" s="2">
        <f t="shared" ca="1" si="209"/>
        <v>-67.50174554927213</v>
      </c>
      <c r="AX212" s="16">
        <f t="shared" ca="1" si="210"/>
        <v>-8.8924231420151045E-5</v>
      </c>
      <c r="AY212" s="2">
        <f t="shared" ca="1" si="211"/>
        <v>360.25000000000006</v>
      </c>
      <c r="AZ212" s="2">
        <f t="shared" ca="1" si="212"/>
        <v>360.25000000000011</v>
      </c>
      <c r="BA212" s="2">
        <f t="shared" ca="1" si="213"/>
        <v>360.25000000000006</v>
      </c>
      <c r="BB212" s="19" t="str">
        <f t="shared" ca="1" si="214"/>
        <v>ok</v>
      </c>
      <c r="BC212" s="2">
        <f t="shared" ca="1" si="215"/>
        <v>4.069605633468143E-3</v>
      </c>
      <c r="BD212" s="2">
        <f t="shared" ca="1" si="216"/>
        <v>-1.745549272129665E-3</v>
      </c>
      <c r="BE212" s="16">
        <f t="shared" ca="1" si="217"/>
        <v>-8.8924231420151045E-5</v>
      </c>
      <c r="BF212" s="16">
        <f t="shared" ca="1" si="224"/>
        <v>4.4281635328190004E-3</v>
      </c>
      <c r="BG212" s="18">
        <f t="shared" ca="1" si="218"/>
        <v>4.4290563094548383E-3</v>
      </c>
      <c r="BH212" s="2">
        <f t="shared" ca="1" si="219"/>
        <v>0.65113690135490288</v>
      </c>
      <c r="BI212" s="2">
        <f t="shared" ca="1" si="220"/>
        <v>-0.27928788354074641</v>
      </c>
      <c r="BJ212" s="16">
        <f t="shared" ca="1" si="221"/>
        <v>-1.4227877027224167E-2</v>
      </c>
      <c r="BK212" s="18">
        <f t="shared" ca="1" si="225"/>
        <v>0.70850616525104004</v>
      </c>
      <c r="BL212" s="18">
        <f t="shared" ca="1" si="222"/>
        <v>0.7086490095127741</v>
      </c>
    </row>
    <row r="213" spans="3:64" x14ac:dyDescent="0.2">
      <c r="C213" s="14"/>
      <c r="D213">
        <f t="shared" si="173"/>
        <v>67.5</v>
      </c>
      <c r="E213">
        <f t="shared" si="174"/>
        <v>-67.5</v>
      </c>
      <c r="F213" s="15">
        <f t="shared" ca="1" si="223"/>
        <v>0.42329865414609658</v>
      </c>
      <c r="G213" s="2">
        <f t="shared" ca="1" si="223"/>
        <v>-1.8584269537795572E-2</v>
      </c>
      <c r="H213" s="16">
        <f t="shared" ca="1" si="223"/>
        <v>0.33027688642291464</v>
      </c>
      <c r="I213" s="2">
        <f t="shared" si="226"/>
        <v>0</v>
      </c>
      <c r="J213" s="2">
        <f t="shared" si="227"/>
        <v>184.81899999999999</v>
      </c>
      <c r="K213" s="16">
        <f t="shared" ca="1" si="175"/>
        <v>248.11337641838185</v>
      </c>
      <c r="L213" s="2">
        <f t="shared" si="228"/>
        <v>160.05794910203616</v>
      </c>
      <c r="M213" s="2">
        <f t="shared" si="229"/>
        <v>-92.40949999999998</v>
      </c>
      <c r="N213" s="16">
        <f t="shared" ca="1" si="176"/>
        <v>347.26434411998628</v>
      </c>
      <c r="O213" s="2">
        <f t="shared" si="230"/>
        <v>-160.05794910203616</v>
      </c>
      <c r="P213" s="2">
        <f t="shared" si="231"/>
        <v>-92.40949999999998</v>
      </c>
      <c r="Q213" s="16">
        <f t="shared" ca="1" si="177"/>
        <v>278.16920662917988</v>
      </c>
      <c r="R213" s="2">
        <f t="shared" si="178"/>
        <v>160.05794910203616</v>
      </c>
      <c r="S213" s="2">
        <f t="shared" si="179"/>
        <v>-277.22849999999994</v>
      </c>
      <c r="T213" s="16">
        <f t="shared" ca="1" si="180"/>
        <v>99.150967701604429</v>
      </c>
      <c r="U213" s="2">
        <f t="shared" ca="1" si="181"/>
        <v>0.47761449998550998</v>
      </c>
      <c r="V213" s="2">
        <f t="shared" ca="1" si="182"/>
        <v>-0.82725258040650795</v>
      </c>
      <c r="W213" s="16">
        <f t="shared" ca="1" si="183"/>
        <v>0.29586746629929683</v>
      </c>
      <c r="X213" s="2">
        <f t="shared" si="184"/>
        <v>-160.05794910203616</v>
      </c>
      <c r="Y213" s="2">
        <f t="shared" si="185"/>
        <v>-277.22849999999994</v>
      </c>
      <c r="Z213" s="16">
        <f t="shared" ca="1" si="186"/>
        <v>30.055830210798035</v>
      </c>
      <c r="AA213" s="18">
        <f t="shared" ca="1" si="187"/>
        <v>161.78453699014102</v>
      </c>
      <c r="AB213" s="2">
        <f t="shared" ca="1" si="188"/>
        <v>-237.3285898419696</v>
      </c>
      <c r="AC213" s="2">
        <f t="shared" ca="1" si="189"/>
        <v>-143.39182430503365</v>
      </c>
      <c r="AD213" s="16">
        <f t="shared" ca="1" si="190"/>
        <v>-17.810950834879854</v>
      </c>
      <c r="AE213" s="2">
        <f t="shared" ca="1" si="191"/>
        <v>-0.85414600326719814</v>
      </c>
      <c r="AF213" s="2">
        <f t="shared" ca="1" si="192"/>
        <v>-0.51606742244114423</v>
      </c>
      <c r="AG213" s="16">
        <f t="shared" ca="1" si="193"/>
        <v>-6.4101642706136677E-2</v>
      </c>
      <c r="AH213" s="2">
        <f t="shared" ca="1" si="194"/>
        <v>0.2057158100542178</v>
      </c>
      <c r="AI213" s="2">
        <f t="shared" ca="1" si="195"/>
        <v>-0.22209813980699555</v>
      </c>
      <c r="AJ213" s="16">
        <f t="shared" ca="1" si="196"/>
        <v>-0.95307576917473324</v>
      </c>
      <c r="AK213" s="18">
        <f t="shared" ca="1" si="197"/>
        <v>335.11953491129782</v>
      </c>
      <c r="AL213" s="18">
        <f t="shared" ca="1" si="198"/>
        <v>277.85482684946464</v>
      </c>
      <c r="AM213" s="18">
        <f t="shared" ca="1" si="199"/>
        <v>167.55976745564891</v>
      </c>
      <c r="AN213" s="18">
        <f t="shared" ca="1" si="200"/>
        <v>88.464150466816506</v>
      </c>
      <c r="AO213" s="18">
        <f t="shared" ca="1" si="201"/>
        <v>306.39497533803211</v>
      </c>
      <c r="AP213" s="2">
        <f t="shared" ca="1" si="202"/>
        <v>67.497964545564074</v>
      </c>
      <c r="AQ213" s="2">
        <f t="shared" ca="1" si="203"/>
        <v>-67.498470178642734</v>
      </c>
      <c r="AR213" s="16">
        <f t="shared" ca="1" si="204"/>
        <v>5.3611208988968428E-4</v>
      </c>
      <c r="AS213" s="2">
        <f t="shared" ca="1" si="205"/>
        <v>-58.562616550846641</v>
      </c>
      <c r="AT213" s="2">
        <f t="shared" ca="1" si="206"/>
        <v>68.601037958931684</v>
      </c>
      <c r="AU213" s="16">
        <f t="shared" ca="1" si="207"/>
        <v>584.03578969522664</v>
      </c>
      <c r="AV213" s="2">
        <f t="shared" ca="1" si="208"/>
        <v>67.497964545564074</v>
      </c>
      <c r="AW213" s="2">
        <f t="shared" ca="1" si="209"/>
        <v>-67.498470178642734</v>
      </c>
      <c r="AX213" s="16">
        <f t="shared" ca="1" si="210"/>
        <v>5.3611208988968428E-4</v>
      </c>
      <c r="AY213" s="2">
        <f t="shared" ca="1" si="211"/>
        <v>360.25000000000006</v>
      </c>
      <c r="AZ213" s="2">
        <f t="shared" ca="1" si="212"/>
        <v>360.25</v>
      </c>
      <c r="BA213" s="2">
        <f t="shared" ca="1" si="213"/>
        <v>360.25</v>
      </c>
      <c r="BB213" s="19" t="str">
        <f t="shared" ca="1" si="214"/>
        <v>ok</v>
      </c>
      <c r="BC213" s="2">
        <f t="shared" ca="1" si="215"/>
        <v>-2.0354544359264537E-3</v>
      </c>
      <c r="BD213" s="2">
        <f t="shared" ca="1" si="216"/>
        <v>1.5298213572663144E-3</v>
      </c>
      <c r="BE213" s="16">
        <f t="shared" ca="1" si="217"/>
        <v>5.3611208988968428E-4</v>
      </c>
      <c r="BF213" s="16">
        <f t="shared" ca="1" si="224"/>
        <v>2.5462576746827542E-3</v>
      </c>
      <c r="BG213" s="18">
        <f t="shared" ca="1" si="218"/>
        <v>2.6020846102320946E-3</v>
      </c>
      <c r="BH213" s="2">
        <f t="shared" ca="1" si="219"/>
        <v>-0.32567270974823259</v>
      </c>
      <c r="BI213" s="2">
        <f t="shared" ca="1" si="220"/>
        <v>0.24477141716261031</v>
      </c>
      <c r="BJ213" s="16">
        <f t="shared" ca="1" si="221"/>
        <v>8.5777934382349486E-2</v>
      </c>
      <c r="BK213" s="18">
        <f t="shared" ca="1" si="225"/>
        <v>0.40740122794924066</v>
      </c>
      <c r="BL213" s="18">
        <f t="shared" ca="1" si="222"/>
        <v>0.41633353763713515</v>
      </c>
    </row>
    <row r="214" spans="3:64" x14ac:dyDescent="0.2">
      <c r="C214" s="14"/>
      <c r="D214">
        <f t="shared" si="173"/>
        <v>75</v>
      </c>
      <c r="E214">
        <f t="shared" si="174"/>
        <v>-67.5</v>
      </c>
      <c r="F214" s="15">
        <f t="shared" ca="1" si="223"/>
        <v>0.43543978817297491</v>
      </c>
      <c r="G214" s="2">
        <f t="shared" ca="1" si="223"/>
        <v>0.2047831473197671</v>
      </c>
      <c r="H214" s="16">
        <f t="shared" ca="1" si="223"/>
        <v>0.19608042052274333</v>
      </c>
      <c r="I214" s="2">
        <f t="shared" si="226"/>
        <v>0</v>
      </c>
      <c r="J214" s="2">
        <f t="shared" si="227"/>
        <v>184.81899999999999</v>
      </c>
      <c r="K214" s="16">
        <f t="shared" ca="1" si="175"/>
        <v>245.95024585905668</v>
      </c>
      <c r="L214" s="2">
        <f t="shared" si="228"/>
        <v>160.05794910203616</v>
      </c>
      <c r="M214" s="2">
        <f t="shared" si="229"/>
        <v>-92.40949999999998</v>
      </c>
      <c r="N214" s="16">
        <f t="shared" ca="1" si="176"/>
        <v>349.1784907837914</v>
      </c>
      <c r="O214" s="2">
        <f t="shared" si="230"/>
        <v>-160.05794910203616</v>
      </c>
      <c r="P214" s="2">
        <f t="shared" si="231"/>
        <v>-92.40949999999998</v>
      </c>
      <c r="Q214" s="16">
        <f t="shared" ca="1" si="177"/>
        <v>271.86026962971738</v>
      </c>
      <c r="R214" s="2">
        <f t="shared" si="178"/>
        <v>160.05794910203616</v>
      </c>
      <c r="S214" s="2">
        <f t="shared" si="179"/>
        <v>-277.22849999999994</v>
      </c>
      <c r="T214" s="16">
        <f t="shared" ca="1" si="180"/>
        <v>103.22824492473472</v>
      </c>
      <c r="U214" s="2">
        <f t="shared" ca="1" si="181"/>
        <v>0.47586948578579175</v>
      </c>
      <c r="V214" s="2">
        <f t="shared" ca="1" si="182"/>
        <v>-0.82423012715266675</v>
      </c>
      <c r="W214" s="16">
        <f t="shared" ca="1" si="183"/>
        <v>0.30690866718270576</v>
      </c>
      <c r="X214" s="2">
        <f t="shared" si="184"/>
        <v>-160.05794910203616</v>
      </c>
      <c r="Y214" s="2">
        <f t="shared" si="185"/>
        <v>-277.22849999999994</v>
      </c>
      <c r="Z214" s="16">
        <f t="shared" ca="1" si="186"/>
        <v>25.9100237706607</v>
      </c>
      <c r="AA214" s="18">
        <f t="shared" ca="1" si="187"/>
        <v>160.28539873235434</v>
      </c>
      <c r="AB214" s="2">
        <f t="shared" ca="1" si="188"/>
        <v>-236.33287937577222</v>
      </c>
      <c r="AC214" s="2">
        <f t="shared" ca="1" si="189"/>
        <v>-145.11644542211565</v>
      </c>
      <c r="AD214" s="16">
        <f t="shared" ca="1" si="190"/>
        <v>-23.282954323134724</v>
      </c>
      <c r="AE214" s="2">
        <f t="shared" ca="1" si="191"/>
        <v>-0.84918422197460119</v>
      </c>
      <c r="AF214" s="2">
        <f t="shared" ca="1" si="192"/>
        <v>-0.52142806420752297</v>
      </c>
      <c r="AG214" s="16">
        <f t="shared" ca="1" si="193"/>
        <v>-8.3659613949544354E-2</v>
      </c>
      <c r="AH214" s="2">
        <f t="shared" ca="1" si="194"/>
        <v>0.22898556646076518</v>
      </c>
      <c r="AI214" s="2">
        <f t="shared" ca="1" si="195"/>
        <v>-0.22081094028760026</v>
      </c>
      <c r="AJ214" s="16">
        <f t="shared" ca="1" si="196"/>
        <v>-0.94805492404287861</v>
      </c>
      <c r="AK214" s="18">
        <f t="shared" ca="1" si="197"/>
        <v>336.34841880591767</v>
      </c>
      <c r="AL214" s="18">
        <f t="shared" ca="1" si="198"/>
        <v>278.30578249114114</v>
      </c>
      <c r="AM214" s="18">
        <f t="shared" ca="1" si="199"/>
        <v>168.17420940295884</v>
      </c>
      <c r="AN214" s="18">
        <f t="shared" ca="1" si="200"/>
        <v>88.452666618703716</v>
      </c>
      <c r="AO214" s="18">
        <f t="shared" ca="1" si="201"/>
        <v>306.06147023062249</v>
      </c>
      <c r="AP214" s="2">
        <f t="shared" ca="1" si="202"/>
        <v>75.000024799409104</v>
      </c>
      <c r="AQ214" s="2">
        <f t="shared" ca="1" si="203"/>
        <v>-67.498673756413169</v>
      </c>
      <c r="AR214" s="16">
        <f t="shared" ca="1" si="204"/>
        <v>1.368467350971514E-3</v>
      </c>
      <c r="AS214" s="2">
        <f t="shared" ca="1" si="205"/>
        <v>-65.167293465738325</v>
      </c>
      <c r="AT214" s="2">
        <f t="shared" ca="1" si="206"/>
        <v>67.664768298445082</v>
      </c>
      <c r="AU214" s="16">
        <f t="shared" ca="1" si="207"/>
        <v>580.32753629124011</v>
      </c>
      <c r="AV214" s="2">
        <f t="shared" ca="1" si="208"/>
        <v>75.000024799409104</v>
      </c>
      <c r="AW214" s="2">
        <f t="shared" ca="1" si="209"/>
        <v>-67.498673756413169</v>
      </c>
      <c r="AX214" s="16">
        <f t="shared" ca="1" si="210"/>
        <v>1.368467350971514E-3</v>
      </c>
      <c r="AY214" s="2">
        <f t="shared" ca="1" si="211"/>
        <v>360.25</v>
      </c>
      <c r="AZ214" s="2">
        <f t="shared" ca="1" si="212"/>
        <v>360.25</v>
      </c>
      <c r="BA214" s="2">
        <f t="shared" ca="1" si="213"/>
        <v>360.25</v>
      </c>
      <c r="BB214" s="19" t="str">
        <f t="shared" ca="1" si="214"/>
        <v>ok</v>
      </c>
      <c r="BC214" s="2">
        <f t="shared" ca="1" si="215"/>
        <v>2.4799409104048209E-5</v>
      </c>
      <c r="BD214" s="2">
        <f t="shared" ca="1" si="216"/>
        <v>1.3262435868313105E-3</v>
      </c>
      <c r="BE214" s="16">
        <f t="shared" ca="1" si="217"/>
        <v>1.368467350971514E-3</v>
      </c>
      <c r="BF214" s="16">
        <f t="shared" ca="1" si="224"/>
        <v>1.3264754284580962E-3</v>
      </c>
      <c r="BG214" s="18">
        <f t="shared" ca="1" si="218"/>
        <v>1.9058436328770738E-3</v>
      </c>
      <c r="BH214" s="2">
        <f t="shared" ca="1" si="219"/>
        <v>3.9679054566477134E-3</v>
      </c>
      <c r="BI214" s="2">
        <f t="shared" ca="1" si="220"/>
        <v>0.21219897389300968</v>
      </c>
      <c r="BJ214" s="16">
        <f t="shared" ca="1" si="221"/>
        <v>0.21895477615544223</v>
      </c>
      <c r="BK214" s="18">
        <f t="shared" ca="1" si="225"/>
        <v>0.21223606855329538</v>
      </c>
      <c r="BL214" s="18">
        <f t="shared" ca="1" si="222"/>
        <v>0.30493498126033181</v>
      </c>
    </row>
    <row r="215" spans="3:64" x14ac:dyDescent="0.2">
      <c r="C215" s="14"/>
      <c r="D215">
        <f t="shared" si="173"/>
        <v>82.5</v>
      </c>
      <c r="E215">
        <f t="shared" si="174"/>
        <v>-67.5</v>
      </c>
      <c r="F215" s="15">
        <f t="shared" ca="1" si="223"/>
        <v>-7.7955594302676734E-2</v>
      </c>
      <c r="G215" s="2">
        <f t="shared" ca="1" si="223"/>
        <v>-0.28404455364199777</v>
      </c>
      <c r="H215" s="16">
        <f t="shared" ca="1" si="223"/>
        <v>0.28573422380379054</v>
      </c>
      <c r="I215" s="2">
        <f t="shared" si="226"/>
        <v>0</v>
      </c>
      <c r="J215" s="2">
        <f t="shared" si="227"/>
        <v>184.81899999999999</v>
      </c>
      <c r="K215" s="16">
        <f t="shared" ca="1" si="175"/>
        <v>243.53377061203415</v>
      </c>
      <c r="L215" s="2">
        <f t="shared" si="228"/>
        <v>160.05794910203616</v>
      </c>
      <c r="M215" s="2">
        <f t="shared" si="229"/>
        <v>-92.40949999999998</v>
      </c>
      <c r="N215" s="16">
        <f t="shared" ca="1" si="176"/>
        <v>350.91750866135965</v>
      </c>
      <c r="O215" s="2">
        <f t="shared" si="230"/>
        <v>-160.05794910203616</v>
      </c>
      <c r="P215" s="2">
        <f t="shared" si="231"/>
        <v>-92.40949999999998</v>
      </c>
      <c r="Q215" s="16">
        <f t="shared" ca="1" si="177"/>
        <v>265.19081396254501</v>
      </c>
      <c r="R215" s="2">
        <f t="shared" si="178"/>
        <v>160.05794910203616</v>
      </c>
      <c r="S215" s="2">
        <f t="shared" si="179"/>
        <v>-277.22849999999994</v>
      </c>
      <c r="T215" s="16">
        <f t="shared" ca="1" si="180"/>
        <v>107.3837380493255</v>
      </c>
      <c r="U215" s="2">
        <f t="shared" ca="1" si="181"/>
        <v>0.47403939017153518</v>
      </c>
      <c r="V215" s="2">
        <f t="shared" ca="1" si="182"/>
        <v>-0.82106030856606549</v>
      </c>
      <c r="W215" s="16">
        <f t="shared" ca="1" si="183"/>
        <v>0.31803557389574577</v>
      </c>
      <c r="X215" s="2">
        <f t="shared" si="184"/>
        <v>-160.05794910203616</v>
      </c>
      <c r="Y215" s="2">
        <f t="shared" si="185"/>
        <v>-277.22849999999994</v>
      </c>
      <c r="Z215" s="16">
        <f t="shared" ca="1" si="186"/>
        <v>21.657043350510861</v>
      </c>
      <c r="AA215" s="18">
        <f t="shared" ca="1" si="187"/>
        <v>158.63525537973635</v>
      </c>
      <c r="AB215" s="2">
        <f t="shared" ca="1" si="188"/>
        <v>-235.25730882195211</v>
      </c>
      <c r="AC215" s="2">
        <f t="shared" ca="1" si="189"/>
        <v>-146.979388268457</v>
      </c>
      <c r="AD215" s="16">
        <f t="shared" ca="1" si="190"/>
        <v>-28.79461113428178</v>
      </c>
      <c r="AE215" s="2">
        <f t="shared" ca="1" si="191"/>
        <v>-0.84355720503482656</v>
      </c>
      <c r="AF215" s="2">
        <f t="shared" ca="1" si="192"/>
        <v>-0.52702091419103636</v>
      </c>
      <c r="AG215" s="16">
        <f t="shared" ca="1" si="193"/>
        <v>-0.10324823407243243</v>
      </c>
      <c r="AH215" s="2">
        <f t="shared" ca="1" si="194"/>
        <v>0.25238442582621956</v>
      </c>
      <c r="AI215" s="2">
        <f t="shared" ca="1" si="195"/>
        <v>-0.21933746990115854</v>
      </c>
      <c r="AJ215" s="16">
        <f t="shared" ca="1" si="196"/>
        <v>-0.94244001182978632</v>
      </c>
      <c r="AK215" s="18">
        <f t="shared" ca="1" si="197"/>
        <v>337.64693909533094</v>
      </c>
      <c r="AL215" s="18">
        <f t="shared" ca="1" si="198"/>
        <v>278.88720221675948</v>
      </c>
      <c r="AM215" s="18">
        <f t="shared" ca="1" si="199"/>
        <v>168.82346954766547</v>
      </c>
      <c r="AN215" s="18">
        <f t="shared" ca="1" si="200"/>
        <v>88.531325578238167</v>
      </c>
      <c r="AO215" s="18">
        <f t="shared" ca="1" si="201"/>
        <v>305.68104786075384</v>
      </c>
      <c r="AP215" s="2">
        <f t="shared" ca="1" si="202"/>
        <v>82.496872738504734</v>
      </c>
      <c r="AQ215" s="2">
        <f t="shared" ca="1" si="203"/>
        <v>-67.500417775300036</v>
      </c>
      <c r="AR215" s="16">
        <f t="shared" ca="1" si="204"/>
        <v>-1.1137513781136477E-3</v>
      </c>
      <c r="AS215" s="2">
        <f t="shared" ca="1" si="205"/>
        <v>-71.801398762082258</v>
      </c>
      <c r="AT215" s="2">
        <f t="shared" ca="1" si="206"/>
        <v>66.594197493725375</v>
      </c>
      <c r="AU215" s="16">
        <f t="shared" ca="1" si="207"/>
        <v>576.17098697268261</v>
      </c>
      <c r="AV215" s="2">
        <f t="shared" ca="1" si="208"/>
        <v>82.496872738504734</v>
      </c>
      <c r="AW215" s="2">
        <f t="shared" ca="1" si="209"/>
        <v>-67.500417775300036</v>
      </c>
      <c r="AX215" s="16">
        <f t="shared" ca="1" si="210"/>
        <v>-1.1137513781136477E-3</v>
      </c>
      <c r="AY215" s="2">
        <f t="shared" ca="1" si="211"/>
        <v>360.25</v>
      </c>
      <c r="AZ215" s="2">
        <f t="shared" ca="1" si="212"/>
        <v>360.25000000000006</v>
      </c>
      <c r="BA215" s="2">
        <f t="shared" ca="1" si="213"/>
        <v>360.25000000000006</v>
      </c>
      <c r="BB215" s="19" t="str">
        <f t="shared" ca="1" si="214"/>
        <v>ok</v>
      </c>
      <c r="BC215" s="2">
        <f t="shared" ca="1" si="215"/>
        <v>-3.1272614952655431E-3</v>
      </c>
      <c r="BD215" s="2">
        <f t="shared" ca="1" si="216"/>
        <v>-4.1777530003628272E-4</v>
      </c>
      <c r="BE215" s="16">
        <f t="shared" ca="1" si="217"/>
        <v>-1.1137513781136477E-3</v>
      </c>
      <c r="BF215" s="16">
        <f t="shared" ca="1" si="224"/>
        <v>3.155043686082791E-3</v>
      </c>
      <c r="BG215" s="18">
        <f t="shared" ca="1" si="218"/>
        <v>3.3458545684684109E-3</v>
      </c>
      <c r="BH215" s="2">
        <f t="shared" ca="1" si="219"/>
        <v>-0.50036183924248689</v>
      </c>
      <c r="BI215" s="2">
        <f t="shared" ca="1" si="220"/>
        <v>-6.6844048005805234E-2</v>
      </c>
      <c r="BJ215" s="16">
        <f t="shared" ca="1" si="221"/>
        <v>-0.17820022049818363</v>
      </c>
      <c r="BK215" s="18">
        <f t="shared" ca="1" si="225"/>
        <v>0.50480698977324656</v>
      </c>
      <c r="BL215" s="18">
        <f t="shared" ca="1" si="222"/>
        <v>0.53533673095494572</v>
      </c>
    </row>
    <row r="216" spans="3:64" x14ac:dyDescent="0.2">
      <c r="C216" s="14"/>
      <c r="D216">
        <f t="shared" si="173"/>
        <v>90</v>
      </c>
      <c r="E216">
        <f t="shared" si="174"/>
        <v>-67.5</v>
      </c>
      <c r="F216" s="15">
        <f t="shared" ca="1" si="223"/>
        <v>0.1821463003035827</v>
      </c>
      <c r="G216" s="2">
        <f t="shared" ca="1" si="223"/>
        <v>-2.6739225606921324E-2</v>
      </c>
      <c r="H216" s="16">
        <f t="shared" ca="1" si="223"/>
        <v>0.27766221471830743</v>
      </c>
      <c r="I216" s="2">
        <f t="shared" si="226"/>
        <v>0</v>
      </c>
      <c r="J216" s="2">
        <f t="shared" si="227"/>
        <v>184.81899999999999</v>
      </c>
      <c r="K216" s="16">
        <f t="shared" ca="1" si="175"/>
        <v>240.86455352551411</v>
      </c>
      <c r="L216" s="2">
        <f t="shared" si="228"/>
        <v>160.05794910203616</v>
      </c>
      <c r="M216" s="2">
        <f t="shared" si="229"/>
        <v>-92.40949999999998</v>
      </c>
      <c r="N216" s="16">
        <f t="shared" ca="1" si="176"/>
        <v>352.49304285326133</v>
      </c>
      <c r="O216" s="2">
        <f t="shared" si="230"/>
        <v>-160.05794910203616</v>
      </c>
      <c r="P216" s="2">
        <f t="shared" si="231"/>
        <v>-92.40949999999998</v>
      </c>
      <c r="Q216" s="16">
        <f t="shared" ca="1" si="177"/>
        <v>258.13077560058088</v>
      </c>
      <c r="R216" s="2">
        <f t="shared" si="178"/>
        <v>160.05794910203616</v>
      </c>
      <c r="S216" s="2">
        <f t="shared" si="179"/>
        <v>-277.22849999999994</v>
      </c>
      <c r="T216" s="16">
        <f t="shared" ca="1" si="180"/>
        <v>111.62848932774722</v>
      </c>
      <c r="U216" s="2">
        <f t="shared" ca="1" si="181"/>
        <v>0.4721183643153416</v>
      </c>
      <c r="V216" s="2">
        <f t="shared" ca="1" si="182"/>
        <v>-0.81773299418048473</v>
      </c>
      <c r="W216" s="16">
        <f t="shared" ca="1" si="183"/>
        <v>0.32926736902527348</v>
      </c>
      <c r="X216" s="2">
        <f t="shared" si="184"/>
        <v>-160.05794910203616</v>
      </c>
      <c r="Y216" s="2">
        <f t="shared" si="185"/>
        <v>-277.22849999999994</v>
      </c>
      <c r="Z216" s="16">
        <f t="shared" ca="1" si="186"/>
        <v>17.266222075066764</v>
      </c>
      <c r="AA216" s="18">
        <f t="shared" ca="1" si="187"/>
        <v>156.8177977671063</v>
      </c>
      <c r="AB216" s="2">
        <f t="shared" ca="1" si="188"/>
        <v>-234.09451127937643</v>
      </c>
      <c r="AC216" s="2">
        <f t="shared" ca="1" si="189"/>
        <v>-148.99341269111437</v>
      </c>
      <c r="AD216" s="16">
        <f t="shared" ca="1" si="190"/>
        <v>-34.368761612045731</v>
      </c>
      <c r="AE216" s="2">
        <f t="shared" ca="1" si="191"/>
        <v>-0.83722471404594134</v>
      </c>
      <c r="AF216" s="2">
        <f t="shared" ca="1" si="192"/>
        <v>-0.53286583548375899</v>
      </c>
      <c r="AG216" s="16">
        <f t="shared" ca="1" si="193"/>
        <v>-0.12291777562617769</v>
      </c>
      <c r="AH216" s="2">
        <f t="shared" ca="1" si="194"/>
        <v>0.27596925239399084</v>
      </c>
      <c r="AI216" s="2">
        <f t="shared" ca="1" si="195"/>
        <v>-0.21763903970293286</v>
      </c>
      <c r="AJ216" s="16">
        <f t="shared" ca="1" si="196"/>
        <v>-0.93620201886680798</v>
      </c>
      <c r="AK216" s="18">
        <f t="shared" ca="1" si="197"/>
        <v>339.02080749209915</v>
      </c>
      <c r="AL216" s="18">
        <f t="shared" ca="1" si="198"/>
        <v>279.60774132920648</v>
      </c>
      <c r="AM216" s="18">
        <f t="shared" ca="1" si="199"/>
        <v>169.51040374604958</v>
      </c>
      <c r="AN216" s="18">
        <f t="shared" ca="1" si="200"/>
        <v>88.709658115654292</v>
      </c>
      <c r="AO216" s="18">
        <f t="shared" ca="1" si="201"/>
        <v>305.24888546701527</v>
      </c>
      <c r="AP216" s="2">
        <f t="shared" ca="1" si="202"/>
        <v>89.998363118457334</v>
      </c>
      <c r="AQ216" s="2">
        <f t="shared" ca="1" si="203"/>
        <v>-67.499670390708474</v>
      </c>
      <c r="AR216" s="16">
        <f t="shared" ca="1" si="204"/>
        <v>1.8150619007428759E-4</v>
      </c>
      <c r="AS216" s="2">
        <f t="shared" ca="1" si="205"/>
        <v>-78.480250314404955</v>
      </c>
      <c r="AT216" s="2">
        <f t="shared" ca="1" si="206"/>
        <v>65.368478216155012</v>
      </c>
      <c r="AU216" s="16">
        <f t="shared" ca="1" si="207"/>
        <v>571.54942716831556</v>
      </c>
      <c r="AV216" s="2">
        <f t="shared" ca="1" si="208"/>
        <v>89.998363118457334</v>
      </c>
      <c r="AW216" s="2">
        <f t="shared" ca="1" si="209"/>
        <v>-67.499670390708474</v>
      </c>
      <c r="AX216" s="16">
        <f t="shared" ca="1" si="210"/>
        <v>1.8150619007428759E-4</v>
      </c>
      <c r="AY216" s="2">
        <f t="shared" ca="1" si="211"/>
        <v>360.25</v>
      </c>
      <c r="AZ216" s="2">
        <f t="shared" ca="1" si="212"/>
        <v>360.25</v>
      </c>
      <c r="BA216" s="2">
        <f t="shared" ca="1" si="213"/>
        <v>360.25</v>
      </c>
      <c r="BB216" s="19" t="str">
        <f t="shared" ca="1" si="214"/>
        <v>ok</v>
      </c>
      <c r="BC216" s="2">
        <f t="shared" ca="1" si="215"/>
        <v>-1.6368815426659467E-3</v>
      </c>
      <c r="BD216" s="2">
        <f t="shared" ca="1" si="216"/>
        <v>3.2960929152636709E-4</v>
      </c>
      <c r="BE216" s="16">
        <f t="shared" ca="1" si="217"/>
        <v>1.8150619007428759E-4</v>
      </c>
      <c r="BF216" s="16">
        <f t="shared" ca="1" si="224"/>
        <v>1.6697375451791708E-3</v>
      </c>
      <c r="BG216" s="18">
        <f t="shared" ca="1" si="218"/>
        <v>1.6795737455724434E-3</v>
      </c>
      <c r="BH216" s="2">
        <f t="shared" ca="1" si="219"/>
        <v>-0.26190104682655146</v>
      </c>
      <c r="BI216" s="2">
        <f t="shared" ca="1" si="220"/>
        <v>5.2737486644218734E-2</v>
      </c>
      <c r="BJ216" s="16">
        <f t="shared" ca="1" si="221"/>
        <v>2.9040990411886014E-2</v>
      </c>
      <c r="BK216" s="18">
        <f t="shared" ca="1" si="225"/>
        <v>0.26715800722866734</v>
      </c>
      <c r="BL216" s="18">
        <f t="shared" ca="1" si="222"/>
        <v>0.26873179929159097</v>
      </c>
    </row>
    <row r="217" spans="3:64" x14ac:dyDescent="0.2">
      <c r="C217" s="14"/>
      <c r="D217">
        <f t="shared" si="173"/>
        <v>97.5</v>
      </c>
      <c r="E217">
        <f t="shared" si="174"/>
        <v>-67.5</v>
      </c>
      <c r="F217" s="15">
        <f t="shared" ca="1" si="223"/>
        <v>-4.7244898381705425E-2</v>
      </c>
      <c r="G217" s="2">
        <f t="shared" ca="1" si="223"/>
        <v>-0.20651290025238767</v>
      </c>
      <c r="H217" s="16">
        <f t="shared" ca="1" si="223"/>
        <v>0.14541372469673908</v>
      </c>
      <c r="I217" s="2">
        <f t="shared" si="226"/>
        <v>0</v>
      </c>
      <c r="J217" s="2">
        <f t="shared" si="227"/>
        <v>184.81899999999999</v>
      </c>
      <c r="K217" s="16">
        <f t="shared" ca="1" si="175"/>
        <v>237.92602680040247</v>
      </c>
      <c r="L217" s="2">
        <f t="shared" si="228"/>
        <v>160.05794910203616</v>
      </c>
      <c r="M217" s="2">
        <f t="shared" si="229"/>
        <v>-92.40949999999998</v>
      </c>
      <c r="N217" s="16">
        <f t="shared" ca="1" si="176"/>
        <v>353.8999417221471</v>
      </c>
      <c r="O217" s="2">
        <f t="shared" si="230"/>
        <v>-160.05794910203616</v>
      </c>
      <c r="P217" s="2">
        <f t="shared" si="231"/>
        <v>-92.40949999999998</v>
      </c>
      <c r="Q217" s="16">
        <f t="shared" ca="1" si="177"/>
        <v>250.64703819768064</v>
      </c>
      <c r="R217" s="2">
        <f t="shared" si="178"/>
        <v>160.05794910203616</v>
      </c>
      <c r="S217" s="2">
        <f t="shared" si="179"/>
        <v>-277.22849999999994</v>
      </c>
      <c r="T217" s="16">
        <f t="shared" ca="1" si="180"/>
        <v>115.97391492174464</v>
      </c>
      <c r="U217" s="2">
        <f t="shared" ca="1" si="181"/>
        <v>0.47010006541355082</v>
      </c>
      <c r="V217" s="2">
        <f t="shared" ca="1" si="182"/>
        <v>-0.81423719793772265</v>
      </c>
      <c r="W217" s="16">
        <f t="shared" ca="1" si="183"/>
        <v>0.34062253887947741</v>
      </c>
      <c r="X217" s="2">
        <f t="shared" si="184"/>
        <v>-160.05794910203616</v>
      </c>
      <c r="Y217" s="2">
        <f t="shared" si="185"/>
        <v>-277.22849999999994</v>
      </c>
      <c r="Z217" s="16">
        <f t="shared" ca="1" si="186"/>
        <v>12.721011397278176</v>
      </c>
      <c r="AA217" s="18">
        <f t="shared" ca="1" si="187"/>
        <v>154.8195678849076</v>
      </c>
      <c r="AB217" s="2">
        <f t="shared" ca="1" si="188"/>
        <v>-232.8386380920289</v>
      </c>
      <c r="AC217" s="2">
        <f t="shared" ca="1" si="189"/>
        <v>-151.16864885946376</v>
      </c>
      <c r="AD217" s="16">
        <f t="shared" ca="1" si="190"/>
        <v>-40.014022883902655</v>
      </c>
      <c r="AE217" s="2">
        <f t="shared" ca="1" si="191"/>
        <v>-0.83015462924576922</v>
      </c>
      <c r="AF217" s="2">
        <f t="shared" ca="1" si="192"/>
        <v>-0.53897134374197408</v>
      </c>
      <c r="AG217" s="16">
        <f t="shared" ca="1" si="193"/>
        <v>-0.1426645792297096</v>
      </c>
      <c r="AH217" s="2">
        <f t="shared" ca="1" si="194"/>
        <v>0.2997485947256377</v>
      </c>
      <c r="AI217" s="2">
        <f t="shared" ca="1" si="195"/>
        <v>-0.21570274944816201</v>
      </c>
      <c r="AJ217" s="16">
        <f t="shared" ca="1" si="196"/>
        <v>-0.92931324312123542</v>
      </c>
      <c r="AK217" s="18">
        <f t="shared" ca="1" si="197"/>
        <v>340.47633871574106</v>
      </c>
      <c r="AL217" s="18">
        <f t="shared" ca="1" si="198"/>
        <v>280.47622682484183</v>
      </c>
      <c r="AM217" s="18">
        <f t="shared" ca="1" si="199"/>
        <v>170.23816935787053</v>
      </c>
      <c r="AN217" s="18">
        <f t="shared" ca="1" si="200"/>
        <v>88.997939939737932</v>
      </c>
      <c r="AO217" s="18">
        <f t="shared" ca="1" si="201"/>
        <v>304.75956897227002</v>
      </c>
      <c r="AP217" s="2">
        <f t="shared" ca="1" si="202"/>
        <v>97.498175245336697</v>
      </c>
      <c r="AQ217" s="2">
        <f t="shared" ca="1" si="203"/>
        <v>-67.500066227543442</v>
      </c>
      <c r="AR217" s="16">
        <f t="shared" ca="1" si="204"/>
        <v>-9.7280638891561466E-4</v>
      </c>
      <c r="AS217" s="2">
        <f t="shared" ca="1" si="205"/>
        <v>-85.204329811921284</v>
      </c>
      <c r="AT217" s="2">
        <f t="shared" ca="1" si="206"/>
        <v>63.974887668367359</v>
      </c>
      <c r="AU217" s="16">
        <f t="shared" ca="1" si="207"/>
        <v>566.43323402131114</v>
      </c>
      <c r="AV217" s="2">
        <f t="shared" ca="1" si="208"/>
        <v>97.498175245336697</v>
      </c>
      <c r="AW217" s="2">
        <f t="shared" ca="1" si="209"/>
        <v>-67.500066227543442</v>
      </c>
      <c r="AX217" s="16">
        <f t="shared" ca="1" si="210"/>
        <v>-9.7280638891561466E-4</v>
      </c>
      <c r="AY217" s="2">
        <f t="shared" ca="1" si="211"/>
        <v>360.24999999999994</v>
      </c>
      <c r="AZ217" s="2">
        <f t="shared" ca="1" si="212"/>
        <v>360.24999999999994</v>
      </c>
      <c r="BA217" s="2">
        <f t="shared" ca="1" si="213"/>
        <v>360.24999999999994</v>
      </c>
      <c r="BB217" s="19" t="str">
        <f t="shared" ca="1" si="214"/>
        <v>ok</v>
      </c>
      <c r="BC217" s="2">
        <f t="shared" ca="1" si="215"/>
        <v>-1.8247546633034517E-3</v>
      </c>
      <c r="BD217" s="2">
        <f t="shared" ca="1" si="216"/>
        <v>-6.6227543442209935E-5</v>
      </c>
      <c r="BE217" s="16">
        <f t="shared" ca="1" si="217"/>
        <v>-9.7280638891561466E-4</v>
      </c>
      <c r="BF217" s="16">
        <f t="shared" ca="1" si="224"/>
        <v>1.8259560971606308E-3</v>
      </c>
      <c r="BG217" s="18">
        <f t="shared" ca="1" si="218"/>
        <v>2.0689291769108776E-3</v>
      </c>
      <c r="BH217" s="2">
        <f t="shared" ca="1" si="219"/>
        <v>-0.29196074612855227</v>
      </c>
      <c r="BI217" s="2">
        <f t="shared" ca="1" si="220"/>
        <v>-1.059640695075359E-2</v>
      </c>
      <c r="BJ217" s="16">
        <f t="shared" ca="1" si="221"/>
        <v>-0.15564902222649835</v>
      </c>
      <c r="BK217" s="18">
        <f t="shared" ca="1" si="225"/>
        <v>0.29215297554570091</v>
      </c>
      <c r="BL217" s="18">
        <f t="shared" ca="1" si="222"/>
        <v>0.3310286683057404</v>
      </c>
    </row>
    <row r="218" spans="3:64" x14ac:dyDescent="0.2">
      <c r="C218" s="14"/>
      <c r="D218">
        <f t="shared" si="173"/>
        <v>105</v>
      </c>
      <c r="E218">
        <f t="shared" si="174"/>
        <v>-67.5</v>
      </c>
      <c r="F218" s="15">
        <f t="shared" ca="1" si="223"/>
        <v>0.48281524367721951</v>
      </c>
      <c r="G218" s="2">
        <f t="shared" ca="1" si="223"/>
        <v>0.28659485950538388</v>
      </c>
      <c r="H218" s="16">
        <f t="shared" ca="1" si="223"/>
        <v>-0.18960995355825583</v>
      </c>
      <c r="I218" s="2">
        <f t="shared" si="226"/>
        <v>0</v>
      </c>
      <c r="J218" s="2">
        <f t="shared" si="227"/>
        <v>184.81899999999999</v>
      </c>
      <c r="K218" s="16">
        <f t="shared" ca="1" si="175"/>
        <v>234.71600134137938</v>
      </c>
      <c r="L218" s="2">
        <f t="shared" si="228"/>
        <v>160.05794910203616</v>
      </c>
      <c r="M218" s="2">
        <f t="shared" si="229"/>
        <v>-92.40949999999998</v>
      </c>
      <c r="N218" s="16">
        <f t="shared" ca="1" si="176"/>
        <v>355.14711576886134</v>
      </c>
      <c r="O218" s="2">
        <f t="shared" si="230"/>
        <v>-160.05794910203616</v>
      </c>
      <c r="P218" s="2">
        <f t="shared" si="231"/>
        <v>-92.40949999999998</v>
      </c>
      <c r="Q218" s="16">
        <f t="shared" ca="1" si="177"/>
        <v>242.69999525542366</v>
      </c>
      <c r="R218" s="2">
        <f t="shared" si="178"/>
        <v>160.05794910203616</v>
      </c>
      <c r="S218" s="2">
        <f t="shared" si="179"/>
        <v>-277.22849999999994</v>
      </c>
      <c r="T218" s="16">
        <f t="shared" ca="1" si="180"/>
        <v>120.43111442748196</v>
      </c>
      <c r="U218" s="2">
        <f t="shared" ca="1" si="181"/>
        <v>0.46797800951810042</v>
      </c>
      <c r="V218" s="2">
        <f t="shared" ca="1" si="182"/>
        <v>-0.81056168931030148</v>
      </c>
      <c r="W218" s="16">
        <f t="shared" ca="1" si="183"/>
        <v>0.35211692721297422</v>
      </c>
      <c r="X218" s="2">
        <f t="shared" si="184"/>
        <v>-160.05794910203616</v>
      </c>
      <c r="Y218" s="2">
        <f t="shared" si="185"/>
        <v>-277.22849999999994</v>
      </c>
      <c r="Z218" s="16">
        <f t="shared" ca="1" si="186"/>
        <v>7.9839939140442766</v>
      </c>
      <c r="AA218" s="18">
        <f t="shared" ca="1" si="187"/>
        <v>152.61850026054091</v>
      </c>
      <c r="AB218" s="2">
        <f t="shared" ca="1" si="188"/>
        <v>-231.48005106960179</v>
      </c>
      <c r="AC218" s="2">
        <f t="shared" ca="1" si="189"/>
        <v>-153.52179060881122</v>
      </c>
      <c r="AD218" s="16">
        <f t="shared" ca="1" si="190"/>
        <v>-45.755563433549895</v>
      </c>
      <c r="AE218" s="2">
        <f t="shared" ca="1" si="191"/>
        <v>-0.82229224371223075</v>
      </c>
      <c r="AF218" s="2">
        <f t="shared" ca="1" si="192"/>
        <v>-0.54535920946587602</v>
      </c>
      <c r="AG218" s="16">
        <f t="shared" ca="1" si="193"/>
        <v>-0.16253860643385665</v>
      </c>
      <c r="AH218" s="2">
        <f t="shared" ca="1" si="194"/>
        <v>0.32377777647359007</v>
      </c>
      <c r="AI218" s="2">
        <f t="shared" ca="1" si="195"/>
        <v>-0.21347852461825068</v>
      </c>
      <c r="AJ218" s="16">
        <f t="shared" ca="1" si="196"/>
        <v>-0.92173470748834929</v>
      </c>
      <c r="AK218" s="18">
        <f t="shared" ca="1" si="197"/>
        <v>342.02023566632022</v>
      </c>
      <c r="AL218" s="18">
        <f t="shared" ca="1" si="198"/>
        <v>281.50581844793675</v>
      </c>
      <c r="AM218" s="18">
        <f t="shared" ca="1" si="199"/>
        <v>171.01011783316011</v>
      </c>
      <c r="AN218" s="18">
        <f t="shared" ca="1" si="200"/>
        <v>89.410793164438488</v>
      </c>
      <c r="AO218" s="18">
        <f t="shared" ca="1" si="201"/>
        <v>304.20603571328871</v>
      </c>
      <c r="AP218" s="2">
        <f t="shared" ca="1" si="202"/>
        <v>105.00232666083592</v>
      </c>
      <c r="AQ218" s="2">
        <f t="shared" ca="1" si="203"/>
        <v>-67.497705161914865</v>
      </c>
      <c r="AR218" s="16">
        <f t="shared" ca="1" si="204"/>
        <v>1.5914896482058793E-3</v>
      </c>
      <c r="AS218" s="2">
        <f t="shared" ca="1" si="205"/>
        <v>-91.987981005352381</v>
      </c>
      <c r="AT218" s="2">
        <f t="shared" ca="1" si="206"/>
        <v>62.385206206164646</v>
      </c>
      <c r="AU218" s="16">
        <f t="shared" ca="1" si="207"/>
        <v>560.79611417840533</v>
      </c>
      <c r="AV218" s="2">
        <f t="shared" ca="1" si="208"/>
        <v>105.00232666083592</v>
      </c>
      <c r="AW218" s="2">
        <f t="shared" ca="1" si="209"/>
        <v>-67.497705161914865</v>
      </c>
      <c r="AX218" s="16">
        <f t="shared" ca="1" si="210"/>
        <v>1.5914896482058793E-3</v>
      </c>
      <c r="AY218" s="2">
        <f t="shared" ca="1" si="211"/>
        <v>360.25</v>
      </c>
      <c r="AZ218" s="2">
        <f t="shared" ca="1" si="212"/>
        <v>360.25</v>
      </c>
      <c r="BA218" s="2">
        <f t="shared" ca="1" si="213"/>
        <v>360.25</v>
      </c>
      <c r="BB218" s="19" t="str">
        <f t="shared" ca="1" si="214"/>
        <v>ok</v>
      </c>
      <c r="BC218" s="2">
        <f t="shared" ca="1" si="215"/>
        <v>2.3266608359193697E-3</v>
      </c>
      <c r="BD218" s="2">
        <f t="shared" ca="1" si="216"/>
        <v>2.2948380851346428E-3</v>
      </c>
      <c r="BE218" s="16">
        <f t="shared" ca="1" si="217"/>
        <v>1.5914896482058793E-3</v>
      </c>
      <c r="BF218" s="16">
        <f t="shared" ca="1" si="224"/>
        <v>3.2679706979080237E-3</v>
      </c>
      <c r="BG218" s="18">
        <f t="shared" ca="1" si="218"/>
        <v>3.6348963922967501E-3</v>
      </c>
      <c r="BH218" s="2">
        <f t="shared" ca="1" si="219"/>
        <v>0.37226573374709915</v>
      </c>
      <c r="BI218" s="2">
        <f t="shared" ca="1" si="220"/>
        <v>0.36717409362154285</v>
      </c>
      <c r="BJ218" s="16">
        <f t="shared" ca="1" si="221"/>
        <v>0.2546383437129407</v>
      </c>
      <c r="BK218" s="18">
        <f t="shared" ca="1" si="225"/>
        <v>0.52287531166528378</v>
      </c>
      <c r="BL218" s="18">
        <f t="shared" ca="1" si="222"/>
        <v>0.58158342276747999</v>
      </c>
    </row>
    <row r="219" spans="3:64" x14ac:dyDescent="0.2">
      <c r="C219" s="14"/>
      <c r="D219">
        <f t="shared" si="173"/>
        <v>112.5</v>
      </c>
      <c r="E219">
        <f t="shared" si="174"/>
        <v>-67.5</v>
      </c>
      <c r="F219" s="15">
        <f t="shared" ca="1" si="223"/>
        <v>0.43389482596761908</v>
      </c>
      <c r="G219" s="2">
        <f t="shared" ca="1" si="223"/>
        <v>0.26176608178518579</v>
      </c>
      <c r="H219" s="16">
        <f t="shared" ca="1" si="223"/>
        <v>0.37085548522549927</v>
      </c>
      <c r="I219" s="2">
        <f t="shared" si="226"/>
        <v>0</v>
      </c>
      <c r="J219" s="2">
        <f t="shared" si="227"/>
        <v>184.81899999999999</v>
      </c>
      <c r="K219" s="16">
        <f t="shared" ca="1" si="175"/>
        <v>231.21459462337063</v>
      </c>
      <c r="L219" s="2">
        <f t="shared" si="228"/>
        <v>160.05794910203616</v>
      </c>
      <c r="M219" s="2">
        <f t="shared" si="229"/>
        <v>-92.40949999999998</v>
      </c>
      <c r="N219" s="16">
        <f t="shared" ca="1" si="176"/>
        <v>356.22883992193431</v>
      </c>
      <c r="O219" s="2">
        <f t="shared" si="230"/>
        <v>-160.05794910203616</v>
      </c>
      <c r="P219" s="2">
        <f t="shared" si="231"/>
        <v>-92.40949999999998</v>
      </c>
      <c r="Q219" s="16">
        <f t="shared" ca="1" si="177"/>
        <v>234.24950286944599</v>
      </c>
      <c r="R219" s="2">
        <f t="shared" si="178"/>
        <v>160.05794910203616</v>
      </c>
      <c r="S219" s="2">
        <f t="shared" si="179"/>
        <v>-277.22849999999994</v>
      </c>
      <c r="T219" s="16">
        <f t="shared" ca="1" si="180"/>
        <v>125.01424529856368</v>
      </c>
      <c r="U219" s="2">
        <f t="shared" ca="1" si="181"/>
        <v>0.46574397240453236</v>
      </c>
      <c r="V219" s="2">
        <f t="shared" ca="1" si="182"/>
        <v>-0.80669222352360703</v>
      </c>
      <c r="W219" s="16">
        <f t="shared" ca="1" si="183"/>
        <v>0.36377219337847294</v>
      </c>
      <c r="X219" s="2">
        <f t="shared" si="184"/>
        <v>-160.05794910203616</v>
      </c>
      <c r="Y219" s="2">
        <f t="shared" si="185"/>
        <v>-277.22849999999994</v>
      </c>
      <c r="Z219" s="16">
        <f t="shared" ca="1" si="186"/>
        <v>3.0349082460753607</v>
      </c>
      <c r="AA219" s="18">
        <f t="shared" ca="1" si="187"/>
        <v>150.19606528878671</v>
      </c>
      <c r="AB219" s="2">
        <f t="shared" ca="1" si="188"/>
        <v>-230.01086118916618</v>
      </c>
      <c r="AC219" s="2">
        <f t="shared" ca="1" si="189"/>
        <v>-156.06650212769173</v>
      </c>
      <c r="AD219" s="16">
        <f t="shared" ca="1" si="190"/>
        <v>-51.602243860842904</v>
      </c>
      <c r="AE219" s="2">
        <f t="shared" ca="1" si="191"/>
        <v>-0.81359499603904772</v>
      </c>
      <c r="AF219" s="2">
        <f t="shared" ca="1" si="192"/>
        <v>-0.55203882340138843</v>
      </c>
      <c r="AG219" s="16">
        <f t="shared" ca="1" si="193"/>
        <v>-0.18252758662140051</v>
      </c>
      <c r="AH219" s="2">
        <f t="shared" ca="1" si="194"/>
        <v>0.3480599583248099</v>
      </c>
      <c r="AI219" s="2">
        <f t="shared" ca="1" si="195"/>
        <v>-0.21095211296441096</v>
      </c>
      <c r="AJ219" s="16">
        <f t="shared" ca="1" si="196"/>
        <v>-0.91342951093490643</v>
      </c>
      <c r="AK219" s="18">
        <f t="shared" ca="1" si="197"/>
        <v>343.66080633463196</v>
      </c>
      <c r="AL219" s="18">
        <f t="shared" ca="1" si="198"/>
        <v>282.70928694124751</v>
      </c>
      <c r="AM219" s="18">
        <f t="shared" ca="1" si="199"/>
        <v>171.83040316731598</v>
      </c>
      <c r="AN219" s="18">
        <f t="shared" ca="1" si="200"/>
        <v>89.963259778232469</v>
      </c>
      <c r="AO219" s="18">
        <f t="shared" ca="1" si="201"/>
        <v>303.58028087712137</v>
      </c>
      <c r="AP219" s="2">
        <f t="shared" ca="1" si="202"/>
        <v>112.49945647841216</v>
      </c>
      <c r="AQ219" s="2">
        <f t="shared" ca="1" si="203"/>
        <v>-67.499363782686999</v>
      </c>
      <c r="AR219" s="16">
        <f t="shared" ca="1" si="204"/>
        <v>1.7530896670905349E-3</v>
      </c>
      <c r="AS219" s="2">
        <f t="shared" ca="1" si="205"/>
        <v>-98.82882334223774</v>
      </c>
      <c r="AT219" s="2">
        <f t="shared" ca="1" si="206"/>
        <v>60.582439628029221</v>
      </c>
      <c r="AU219" s="16">
        <f t="shared" ca="1" si="207"/>
        <v>554.60012807180806</v>
      </c>
      <c r="AV219" s="2">
        <f t="shared" ca="1" si="208"/>
        <v>112.49945647841216</v>
      </c>
      <c r="AW219" s="2">
        <f t="shared" ca="1" si="209"/>
        <v>-67.499363782686999</v>
      </c>
      <c r="AX219" s="16">
        <f t="shared" ca="1" si="210"/>
        <v>1.7530896670905349E-3</v>
      </c>
      <c r="AY219" s="2">
        <f t="shared" ca="1" si="211"/>
        <v>360.25000000000006</v>
      </c>
      <c r="AZ219" s="2">
        <f t="shared" ca="1" si="212"/>
        <v>360.25000000000006</v>
      </c>
      <c r="BA219" s="2">
        <f t="shared" ca="1" si="213"/>
        <v>360.24999999999994</v>
      </c>
      <c r="BB219" s="19" t="str">
        <f t="shared" ca="1" si="214"/>
        <v>ok</v>
      </c>
      <c r="BC219" s="2">
        <f t="shared" ca="1" si="215"/>
        <v>-5.4352158784354287E-4</v>
      </c>
      <c r="BD219" s="2">
        <f t="shared" ca="1" si="216"/>
        <v>6.3621731300145257E-4</v>
      </c>
      <c r="BE219" s="16">
        <f t="shared" ca="1" si="217"/>
        <v>1.7530896670905349E-3</v>
      </c>
      <c r="BF219" s="16">
        <f t="shared" ca="1" si="224"/>
        <v>8.3677248151140481E-4</v>
      </c>
      <c r="BG219" s="18">
        <f t="shared" ca="1" si="218"/>
        <v>1.9425528478459362E-3</v>
      </c>
      <c r="BH219" s="2">
        <f t="shared" ca="1" si="219"/>
        <v>-8.696345405496686E-2</v>
      </c>
      <c r="BI219" s="2">
        <f t="shared" ca="1" si="220"/>
        <v>0.10179477008023241</v>
      </c>
      <c r="BJ219" s="16">
        <f t="shared" ca="1" si="221"/>
        <v>0.28049434673448559</v>
      </c>
      <c r="BK219" s="18">
        <f t="shared" ca="1" si="225"/>
        <v>0.13388359704182476</v>
      </c>
      <c r="BL219" s="18">
        <f t="shared" ca="1" si="222"/>
        <v>0.31080845565534981</v>
      </c>
    </row>
    <row r="220" spans="3:64" x14ac:dyDescent="0.2">
      <c r="C220" s="14"/>
      <c r="D220">
        <f t="shared" si="173"/>
        <v>120</v>
      </c>
      <c r="E220">
        <f t="shared" si="174"/>
        <v>-67.5</v>
      </c>
      <c r="F220" s="15">
        <f t="shared" ca="1" si="223"/>
        <v>-0.18484223731930671</v>
      </c>
      <c r="G220" s="2">
        <f t="shared" ca="1" si="223"/>
        <v>0.1803019722922985</v>
      </c>
      <c r="H220" s="16">
        <f t="shared" ca="1" si="223"/>
        <v>-8.3600179910577221E-2</v>
      </c>
      <c r="I220" s="2">
        <f t="shared" si="226"/>
        <v>0</v>
      </c>
      <c r="J220" s="2">
        <f t="shared" si="227"/>
        <v>184.81899999999999</v>
      </c>
      <c r="K220" s="16">
        <f t="shared" ca="1" si="175"/>
        <v>227.40857350547816</v>
      </c>
      <c r="L220" s="2">
        <f t="shared" si="228"/>
        <v>160.05794910203616</v>
      </c>
      <c r="M220" s="2">
        <f t="shared" si="229"/>
        <v>-92.40949999999998</v>
      </c>
      <c r="N220" s="16">
        <f t="shared" ca="1" si="176"/>
        <v>357.14947144948309</v>
      </c>
      <c r="O220" s="2">
        <f t="shared" si="230"/>
        <v>-160.05794910203616</v>
      </c>
      <c r="P220" s="2">
        <f t="shared" si="231"/>
        <v>-92.40949999999998</v>
      </c>
      <c r="Q220" s="16">
        <f t="shared" ca="1" si="177"/>
        <v>225.22630639479399</v>
      </c>
      <c r="R220" s="2">
        <f t="shared" si="178"/>
        <v>160.05794910203616</v>
      </c>
      <c r="S220" s="2">
        <f t="shared" si="179"/>
        <v>-277.22849999999994</v>
      </c>
      <c r="T220" s="16">
        <f t="shared" ca="1" si="180"/>
        <v>129.74089794400493</v>
      </c>
      <c r="U220" s="2">
        <f t="shared" ca="1" si="181"/>
        <v>0.46338768448707546</v>
      </c>
      <c r="V220" s="2">
        <f t="shared" ca="1" si="182"/>
        <v>-0.80261101313331096</v>
      </c>
      <c r="W220" s="16">
        <f t="shared" ca="1" si="183"/>
        <v>0.37561604793036546</v>
      </c>
      <c r="X220" s="2">
        <f t="shared" si="184"/>
        <v>-160.05794910203616</v>
      </c>
      <c r="Y220" s="2">
        <f t="shared" si="185"/>
        <v>-277.22849999999994</v>
      </c>
      <c r="Z220" s="16">
        <f t="shared" ca="1" si="186"/>
        <v>-2.1822671106841653</v>
      </c>
      <c r="AA220" s="18">
        <f t="shared" ca="1" si="187"/>
        <v>147.51807028864175</v>
      </c>
      <c r="AB220" s="2">
        <f t="shared" ca="1" si="188"/>
        <v>-228.4160061130915</v>
      </c>
      <c r="AC220" s="2">
        <f t="shared" ca="1" si="189"/>
        <v>-158.82887215016223</v>
      </c>
      <c r="AD220" s="16">
        <f t="shared" ca="1" si="190"/>
        <v>-57.592421670817643</v>
      </c>
      <c r="AE220" s="2">
        <f t="shared" ca="1" si="191"/>
        <v>-0.80397590536245966</v>
      </c>
      <c r="AF220" s="2">
        <f t="shared" ca="1" si="192"/>
        <v>-0.55904394992968187</v>
      </c>
      <c r="AG220" s="16">
        <f t="shared" ca="1" si="193"/>
        <v>-0.20271311167172334</v>
      </c>
      <c r="AH220" s="2">
        <f t="shared" ca="1" si="194"/>
        <v>0.37268565502621609</v>
      </c>
      <c r="AI220" s="2">
        <f t="shared" ca="1" si="195"/>
        <v>-0.2080514927707548</v>
      </c>
      <c r="AJ220" s="16">
        <f t="shared" ca="1" si="196"/>
        <v>-0.90433399742215848</v>
      </c>
      <c r="AK220" s="18">
        <f t="shared" ca="1" si="197"/>
        <v>345.40829301323481</v>
      </c>
      <c r="AL220" s="18">
        <f t="shared" ca="1" si="198"/>
        <v>284.10802436935444</v>
      </c>
      <c r="AM220" s="18">
        <f t="shared" ca="1" si="199"/>
        <v>172.70414650661741</v>
      </c>
      <c r="AN220" s="18">
        <f t="shared" ca="1" si="200"/>
        <v>90.678511879606731</v>
      </c>
      <c r="AO220" s="18">
        <f t="shared" ca="1" si="201"/>
        <v>302.87084336845771</v>
      </c>
      <c r="AP220" s="2">
        <f t="shared" ca="1" si="202"/>
        <v>120.00125451480687</v>
      </c>
      <c r="AQ220" s="2">
        <f t="shared" ca="1" si="203"/>
        <v>-67.501254534466</v>
      </c>
      <c r="AR220" s="16">
        <f t="shared" ca="1" si="204"/>
        <v>8.9868658642444643E-4</v>
      </c>
      <c r="AS220" s="2">
        <f t="shared" ca="1" si="205"/>
        <v>-105.74998278342545</v>
      </c>
      <c r="AT220" s="2">
        <f t="shared" ca="1" si="206"/>
        <v>58.524207624624182</v>
      </c>
      <c r="AU220" s="16">
        <f t="shared" ca="1" si="207"/>
        <v>547.79369965862202</v>
      </c>
      <c r="AV220" s="2">
        <f t="shared" ca="1" si="208"/>
        <v>120.00125451480687</v>
      </c>
      <c r="AW220" s="2">
        <f t="shared" ca="1" si="209"/>
        <v>-67.501254534466</v>
      </c>
      <c r="AX220" s="16">
        <f t="shared" ca="1" si="210"/>
        <v>8.9868658642444643E-4</v>
      </c>
      <c r="AY220" s="2">
        <f t="shared" ca="1" si="211"/>
        <v>360.24999999999994</v>
      </c>
      <c r="AZ220" s="2">
        <f t="shared" ca="1" si="212"/>
        <v>360.24999999999994</v>
      </c>
      <c r="BA220" s="2">
        <f t="shared" ca="1" si="213"/>
        <v>360.24999999999994</v>
      </c>
      <c r="BB220" s="19" t="str">
        <f t="shared" ca="1" si="214"/>
        <v>ok</v>
      </c>
      <c r="BC220" s="2">
        <f t="shared" ca="1" si="215"/>
        <v>1.2545148068738854E-3</v>
      </c>
      <c r="BD220" s="2">
        <f t="shared" ca="1" si="216"/>
        <v>-1.2545344659997681E-3</v>
      </c>
      <c r="BE220" s="16">
        <f t="shared" ca="1" si="217"/>
        <v>8.9868658642444643E-4</v>
      </c>
      <c r="BF220" s="16">
        <f t="shared" ca="1" si="224"/>
        <v>1.7741657552345963E-3</v>
      </c>
      <c r="BG220" s="18">
        <f t="shared" ca="1" si="218"/>
        <v>1.9887940334952659E-3</v>
      </c>
      <c r="BH220" s="2">
        <f t="shared" ca="1" si="219"/>
        <v>0.20072236909982166</v>
      </c>
      <c r="BI220" s="2">
        <f t="shared" ca="1" si="220"/>
        <v>-0.2007255145599629</v>
      </c>
      <c r="BJ220" s="16">
        <f t="shared" ca="1" si="221"/>
        <v>0.14378985382791143</v>
      </c>
      <c r="BK220" s="18">
        <f t="shared" ca="1" si="225"/>
        <v>0.28386652083753539</v>
      </c>
      <c r="BL220" s="18">
        <f t="shared" ca="1" si="222"/>
        <v>0.31820704535924255</v>
      </c>
    </row>
    <row r="221" spans="3:64" x14ac:dyDescent="0.2">
      <c r="C221" s="14"/>
      <c r="D221">
        <f t="shared" si="173"/>
        <v>127.5</v>
      </c>
      <c r="E221">
        <f t="shared" si="174"/>
        <v>-67.5</v>
      </c>
      <c r="F221" s="15">
        <f t="shared" ca="1" si="223"/>
        <v>0.11973674693080305</v>
      </c>
      <c r="G221" s="2">
        <f t="shared" ca="1" si="223"/>
        <v>0.31522031132678918</v>
      </c>
      <c r="H221" s="16">
        <f t="shared" ca="1" si="223"/>
        <v>-0.29951710517404539</v>
      </c>
      <c r="I221" s="2">
        <f t="shared" si="226"/>
        <v>0</v>
      </c>
      <c r="J221" s="2">
        <f t="shared" si="227"/>
        <v>184.81899999999999</v>
      </c>
      <c r="K221" s="16">
        <f t="shared" ca="1" si="175"/>
        <v>223.29189179524457</v>
      </c>
      <c r="L221" s="2">
        <f t="shared" si="228"/>
        <v>160.05794910203616</v>
      </c>
      <c r="M221" s="2">
        <f t="shared" si="229"/>
        <v>-92.40949999999998</v>
      </c>
      <c r="N221" s="16">
        <f t="shared" ca="1" si="176"/>
        <v>357.91195777749908</v>
      </c>
      <c r="O221" s="2">
        <f t="shared" si="230"/>
        <v>-160.05794910203616</v>
      </c>
      <c r="P221" s="2">
        <f t="shared" si="231"/>
        <v>-92.40949999999998</v>
      </c>
      <c r="Q221" s="16">
        <f t="shared" ca="1" si="177"/>
        <v>215.56715459190448</v>
      </c>
      <c r="R221" s="2">
        <f t="shared" si="178"/>
        <v>160.05794910203616</v>
      </c>
      <c r="S221" s="2">
        <f t="shared" si="179"/>
        <v>-277.22849999999994</v>
      </c>
      <c r="T221" s="16">
        <f t="shared" ca="1" si="180"/>
        <v>134.62006598225452</v>
      </c>
      <c r="U221" s="2">
        <f t="shared" ca="1" si="181"/>
        <v>0.46090290450261118</v>
      </c>
      <c r="V221" s="2">
        <f t="shared" ca="1" si="182"/>
        <v>-0.79830724795458863</v>
      </c>
      <c r="W221" s="16">
        <f t="shared" ca="1" si="183"/>
        <v>0.3876519708246402</v>
      </c>
      <c r="X221" s="2">
        <f t="shared" si="184"/>
        <v>-160.05794910203616</v>
      </c>
      <c r="Y221" s="2">
        <f t="shared" si="185"/>
        <v>-277.22849999999994</v>
      </c>
      <c r="Z221" s="16">
        <f t="shared" ca="1" si="186"/>
        <v>-7.7247372033400836</v>
      </c>
      <c r="AA221" s="18">
        <f t="shared" ca="1" si="187"/>
        <v>144.54783765874186</v>
      </c>
      <c r="AB221" s="2">
        <f t="shared" ca="1" si="188"/>
        <v>-226.6804673185222</v>
      </c>
      <c r="AC221" s="2">
        <f t="shared" ca="1" si="189"/>
        <v>-161.8349135208631</v>
      </c>
      <c r="AD221" s="16">
        <f t="shared" ca="1" si="190"/>
        <v>-63.758991350191508</v>
      </c>
      <c r="AE221" s="2">
        <f t="shared" ca="1" si="191"/>
        <v>-0.79334699275988496</v>
      </c>
      <c r="AF221" s="2">
        <f t="shared" ca="1" si="192"/>
        <v>-0.56639746460784646</v>
      </c>
      <c r="AG221" s="16">
        <f t="shared" ca="1" si="193"/>
        <v>-0.22314672564178528</v>
      </c>
      <c r="AH221" s="2">
        <f t="shared" ca="1" si="194"/>
        <v>0.39770474186248234</v>
      </c>
      <c r="AI221" s="2">
        <f t="shared" ca="1" si="195"/>
        <v>-0.20469355131262484</v>
      </c>
      <c r="AJ221" s="16">
        <f t="shared" ca="1" si="196"/>
        <v>-0.89438889100386398</v>
      </c>
      <c r="AK221" s="18">
        <f t="shared" ca="1" si="197"/>
        <v>347.2704284100023</v>
      </c>
      <c r="AL221" s="18">
        <f t="shared" ca="1" si="198"/>
        <v>285.72676191782006</v>
      </c>
      <c r="AM221" s="18">
        <f t="shared" ca="1" si="199"/>
        <v>173.63521420500115</v>
      </c>
      <c r="AN221" s="18">
        <f t="shared" ca="1" si="200"/>
        <v>91.585173868702583</v>
      </c>
      <c r="AO221" s="18">
        <f t="shared" ca="1" si="201"/>
        <v>302.06461364321189</v>
      </c>
      <c r="AP221" s="2">
        <f t="shared" ca="1" si="202"/>
        <v>127.50268147565573</v>
      </c>
      <c r="AQ221" s="2">
        <f t="shared" ca="1" si="203"/>
        <v>-67.499538767406904</v>
      </c>
      <c r="AR221" s="16">
        <f t="shared" ca="1" si="204"/>
        <v>1.7583123743065698E-3</v>
      </c>
      <c r="AS221" s="2">
        <f t="shared" ca="1" si="205"/>
        <v>-112.76237691387236</v>
      </c>
      <c r="AT221" s="2">
        <f t="shared" ca="1" si="206"/>
        <v>56.161818217603077</v>
      </c>
      <c r="AU221" s="16">
        <f t="shared" ca="1" si="207"/>
        <v>540.3282279281002</v>
      </c>
      <c r="AV221" s="2">
        <f t="shared" ca="1" si="208"/>
        <v>127.50268147565573</v>
      </c>
      <c r="AW221" s="2">
        <f t="shared" ca="1" si="209"/>
        <v>-67.499538767406904</v>
      </c>
      <c r="AX221" s="16">
        <f t="shared" ca="1" si="210"/>
        <v>1.7583123743065698E-3</v>
      </c>
      <c r="AY221" s="2">
        <f t="shared" ca="1" si="211"/>
        <v>360.24999999999994</v>
      </c>
      <c r="AZ221" s="2">
        <f t="shared" ca="1" si="212"/>
        <v>360.24999999999994</v>
      </c>
      <c r="BA221" s="2">
        <f t="shared" ca="1" si="213"/>
        <v>360.24999999999994</v>
      </c>
      <c r="BB221" s="19" t="str">
        <f t="shared" ca="1" si="214"/>
        <v>ok</v>
      </c>
      <c r="BC221" s="2">
        <f t="shared" ca="1" si="215"/>
        <v>2.6814756557342889E-3</v>
      </c>
      <c r="BD221" s="2">
        <f t="shared" ca="1" si="216"/>
        <v>4.6123259309638343E-4</v>
      </c>
      <c r="BE221" s="16">
        <f t="shared" ca="1" si="217"/>
        <v>1.7583123743065698E-3</v>
      </c>
      <c r="BF221" s="16">
        <f t="shared" ca="1" si="224"/>
        <v>2.7208541300904115E-3</v>
      </c>
      <c r="BG221" s="18">
        <f t="shared" ca="1" si="218"/>
        <v>3.2395539203522537E-3</v>
      </c>
      <c r="BH221" s="2">
        <f t="shared" ca="1" si="219"/>
        <v>0.42903610491748623</v>
      </c>
      <c r="BI221" s="2">
        <f t="shared" ca="1" si="220"/>
        <v>7.3797214895421348E-2</v>
      </c>
      <c r="BJ221" s="16">
        <f t="shared" ca="1" si="221"/>
        <v>0.28132997988905117</v>
      </c>
      <c r="BK221" s="18">
        <f t="shared" ca="1" si="225"/>
        <v>0.43533666081446587</v>
      </c>
      <c r="BL221" s="18">
        <f t="shared" ca="1" si="222"/>
        <v>0.51832862725636053</v>
      </c>
    </row>
    <row r="222" spans="3:64" x14ac:dyDescent="0.2">
      <c r="C222" s="14"/>
      <c r="D222">
        <f t="shared" ref="D222:D231" si="232">IF(((D221+E$50)^2+E221^2)&lt;J$7^2,D221+E$50,0)</f>
        <v>0</v>
      </c>
      <c r="E222">
        <f t="shared" ref="E222:E231" si="233">IF(D222=0,E221+E$50,E221)</f>
        <v>-60</v>
      </c>
      <c r="F222" s="15">
        <f t="shared" ca="1" si="223"/>
        <v>-0.27444989898840644</v>
      </c>
      <c r="G222" s="2">
        <f t="shared" ca="1" si="223"/>
        <v>-0.47223242787111575</v>
      </c>
      <c r="H222" s="16">
        <f t="shared" ca="1" si="223"/>
        <v>0.14211045432684544</v>
      </c>
      <c r="I222" s="2">
        <f t="shared" si="226"/>
        <v>0</v>
      </c>
      <c r="J222" s="2">
        <f t="shared" si="227"/>
        <v>184.81899999999999</v>
      </c>
      <c r="K222" s="16">
        <f t="shared" ref="K222:K231" ca="1" si="234">SQRT($D$5^2-(($D222-$E$25)^2+($E222-$F$25)^2))+F222/$D$9</f>
        <v>264.27790883460239</v>
      </c>
      <c r="L222" s="2">
        <f t="shared" si="228"/>
        <v>160.05794910203616</v>
      </c>
      <c r="M222" s="2">
        <f t="shared" si="229"/>
        <v>-92.40949999999998</v>
      </c>
      <c r="N222" s="16">
        <f t="shared" ref="N222:N231" ca="1" si="235">SQRT($D$5^2-(($D222-$E$26)^2+($E222-$F$26)^2))+G222/$D$9</f>
        <v>321.1062818916817</v>
      </c>
      <c r="O222" s="2">
        <f t="shared" si="230"/>
        <v>-160.05794910203616</v>
      </c>
      <c r="P222" s="2">
        <f t="shared" si="231"/>
        <v>-92.40949999999998</v>
      </c>
      <c r="Q222" s="16">
        <f t="shared" ref="Q222:Q231" ca="1" si="236">SQRT($D$5^2-(($D222-$E$27)^2+($E222-$F$27)^2))+H222/$D$9</f>
        <v>321.11012153469545</v>
      </c>
      <c r="R222" s="2">
        <f t="shared" ref="R222:R231" si="237">L222-I222</f>
        <v>160.05794910203616</v>
      </c>
      <c r="S222" s="2">
        <f t="shared" ref="S222:S231" si="238">M222-J222</f>
        <v>-277.22849999999994</v>
      </c>
      <c r="T222" s="16">
        <f t="shared" ref="T222:T231" ca="1" si="239">N222-K222</f>
        <v>56.828373057079318</v>
      </c>
      <c r="U222" s="2">
        <f t="shared" ref="U222:U231" ca="1" si="240">R222/SQRT($R222^2+$S222^2+$T222^2)</f>
        <v>0.49230273796598711</v>
      </c>
      <c r="V222" s="2">
        <f t="shared" ref="V222:V231" ca="1" si="241">S222/SQRT($R222^2+$S222^2+$T222^2)</f>
        <v>-0.8526933548623572</v>
      </c>
      <c r="W222" s="16">
        <f t="shared" ref="W222:W231" ca="1" si="242">T222/SQRT($R222^2+$S222^2+$T222^2)</f>
        <v>0.17479146651015523</v>
      </c>
      <c r="X222" s="2">
        <f t="shared" ref="X222:X231" si="243">O222-I222</f>
        <v>-160.05794910203616</v>
      </c>
      <c r="Y222" s="2">
        <f t="shared" ref="Y222:Y231" si="244">P222-J222</f>
        <v>-277.22849999999994</v>
      </c>
      <c r="Z222" s="16">
        <f t="shared" ref="Z222:Z231" ca="1" si="245">Q222-K222</f>
        <v>56.832212700093066</v>
      </c>
      <c r="AA222" s="18">
        <f t="shared" ref="AA222:AA231" ca="1" si="246">U222*X222+V222*Y222+W222*Z222</f>
        <v>167.52771895517228</v>
      </c>
      <c r="AB222" s="2">
        <f t="shared" ref="AB222:AB231" ca="1" si="247">X222-$AA222*U222</f>
        <v>-242.53230382886386</v>
      </c>
      <c r="AC222" s="2">
        <f t="shared" ref="AC222:AC231" ca="1" si="248">Y222-$AA222*V222</f>
        <v>-134.37872729167597</v>
      </c>
      <c r="AD222" s="16">
        <f t="shared" ref="AD222:AD231" ca="1" si="249">Z222-$AA222*W222</f>
        <v>27.549797022817373</v>
      </c>
      <c r="AE222" s="2">
        <f t="shared" ref="AE222:AE231" ca="1" si="250">AB222/SQRT($AB222^2+$AC222^2+$AD222^2)</f>
        <v>-0.87042404266720785</v>
      </c>
      <c r="AF222" s="2">
        <f t="shared" ref="AF222:AF231" ca="1" si="251">AC222/SQRT($AB222^2+$AC222^2+$AD222^2)</f>
        <v>-0.48227173539830381</v>
      </c>
      <c r="AG222" s="16">
        <f t="shared" ref="AG222:AG231" ca="1" si="252">AD222/SQRT($AB222^2+$AC222^2+$AD222^2)</f>
        <v>9.887345034326861E-2</v>
      </c>
      <c r="AH222" s="2">
        <f t="shared" ref="AH222:AH231" ca="1" si="253">V222*AG222-W222*AF222</f>
        <v>-1.1750193351325877E-5</v>
      </c>
      <c r="AI222" s="2">
        <f t="shared" ref="AI222:AI231" ca="1" si="254">W222*AE222-U222*AG222</f>
        <v>-0.20081836521963439</v>
      </c>
      <c r="AJ222" s="16">
        <f t="shared" ref="AJ222:AJ231" ca="1" si="255">U222*AF222-V222*AE222</f>
        <v>-0.97962849287495013</v>
      </c>
      <c r="AK222" s="18">
        <f t="shared" ref="AK222:AK231" ca="1" si="256">SQRT((L222-I222)^2+(M222-J222)^2+(N222-K222)^2)</f>
        <v>325.12098097064506</v>
      </c>
      <c r="AL222" s="18">
        <f t="shared" ref="AL222:AL231" ca="1" si="257">AE222*X222+AF222*Y222+AG222*Z222</f>
        <v>278.6369538755859</v>
      </c>
      <c r="AM222" s="18">
        <f t="shared" ref="AM222:AM231" ca="1" si="258">($I$25^2-$I$26^2+AK222^2)/(2*AK222)</f>
        <v>162.56049048532253</v>
      </c>
      <c r="AN222" s="18">
        <f t="shared" ref="AN222:AN231" ca="1" si="259">($I$25^2-$I$27^2-2*AA222*AM222+AA222^2+AL222^2)/(2*AL222)</f>
        <v>91.942780101928619</v>
      </c>
      <c r="AO222" s="18">
        <f t="shared" ref="AO222:AO231" ca="1" si="260">SQRT($I$25^2-AM222^2-AN222^2)</f>
        <v>308.05953096812271</v>
      </c>
      <c r="AP222" s="2">
        <f t="shared" ref="AP222:AP231" ca="1" si="261">I222+$AM222*U222+$AN222*AE222+$AO222*AH222</f>
        <v>-3.8515584173351401E-3</v>
      </c>
      <c r="AQ222" s="2">
        <f t="shared" ref="AQ222:AQ231" ca="1" si="262">J222+$AM222*V222+$AN222*AF222+$AO222*AI222</f>
        <v>-60.000665516447476</v>
      </c>
      <c r="AR222" s="16">
        <f t="shared" ref="AR222:AR231" ca="1" si="263">K222+$AM222*W222+$AN222*AG222+$AO222*AJ222</f>
        <v>-1.0987720938828716E-3</v>
      </c>
      <c r="AS222" s="2">
        <f t="shared" ref="AS222:AS231" ca="1" si="264">I222+$AM222*U222+$AN222*AE222-$AO222*AH222</f>
        <v>3.3879596878532668E-3</v>
      </c>
      <c r="AT222" s="2">
        <f t="shared" ref="AT222:AT231" ca="1" si="265">J222+$AM222*V222+$AN222*AF222-$AO222*AI222</f>
        <v>63.727357282244007</v>
      </c>
      <c r="AU222" s="16">
        <f t="shared" ref="AU222:AU231" ca="1" si="266">K222+$AM222*W222+$AN222*AG222-$AO222*AJ222</f>
        <v>603.56668930403828</v>
      </c>
      <c r="AV222" s="2">
        <f t="shared" ref="AV222:AV231" ca="1" si="267">IF(ABS($AR222)&lt;ABS($AU222),AP222,AS222)</f>
        <v>-3.8515584173351401E-3</v>
      </c>
      <c r="AW222" s="2">
        <f t="shared" ref="AW222:AW231" ca="1" si="268">IF(ABS($AR222)&lt;ABS($AU222),AQ222,AT222)</f>
        <v>-60.000665516447476</v>
      </c>
      <c r="AX222" s="16">
        <f t="shared" ref="AX222:AX231" ca="1" si="269">IF(ABS($AR222)&lt;ABS($AU222),AR222,AU222)</f>
        <v>-1.0987720938828716E-3</v>
      </c>
      <c r="AY222" s="2">
        <f t="shared" ref="AY222:AY231" ca="1" si="270">SQRT((AV222-I222)^2+(AW222-J222)^2+(AX222-K222)^2)</f>
        <v>360.24999999999989</v>
      </c>
      <c r="AZ222" s="2">
        <f t="shared" ref="AZ222:AZ231" ca="1" si="271">SQRT((AV222-L222)^2+(AW222-M222)^2+(AX222-N222)^2)</f>
        <v>360.24999999999989</v>
      </c>
      <c r="BA222" s="2">
        <f t="shared" ref="BA222:BA231" ca="1" si="272">SQRT((AV222-O222)^2+(AW222-P222)^2+(AX222-Q222)^2)</f>
        <v>360.24999999999994</v>
      </c>
      <c r="BB222" s="19" t="str">
        <f t="shared" ref="BB222:BB231" ca="1" si="273">IF(AND(AY222=$I$25,AZ222=$I$26,BA222=$I$27),"ok","ERROR")</f>
        <v>ok</v>
      </c>
      <c r="BC222" s="2">
        <f t="shared" ref="BC222:BC231" ca="1" si="274">AV222-D222</f>
        <v>-3.8515584173351401E-3</v>
      </c>
      <c r="BD222" s="2">
        <f t="shared" ref="BD222:BD231" ca="1" si="275">AW222-E222</f>
        <v>-6.6551644747647742E-4</v>
      </c>
      <c r="BE222" s="16">
        <f t="shared" ref="BE222:BE231" ca="1" si="276">AX222</f>
        <v>-1.0987720938828716E-3</v>
      </c>
      <c r="BF222" s="16">
        <f t="shared" ca="1" si="224"/>
        <v>3.9086333140890672E-3</v>
      </c>
      <c r="BG222" s="18">
        <f t="shared" ref="BG222:BG231" ca="1" si="277">SQRT(BC222^2+BD222^2+BE222^2)</f>
        <v>4.0601372511656093E-3</v>
      </c>
      <c r="BH222" s="2">
        <f t="shared" ref="BH222:BH231" ca="1" si="278">BC222*$D$9</f>
        <v>-0.61624934677362242</v>
      </c>
      <c r="BI222" s="2">
        <f t="shared" ref="BI222:BI231" ca="1" si="279">BD222*$D$9</f>
        <v>-0.10648263159623639</v>
      </c>
      <c r="BJ222" s="16">
        <f t="shared" ref="BJ222:BJ231" ca="1" si="280">BE222*$D$9</f>
        <v>-0.17580353502125945</v>
      </c>
      <c r="BK222" s="18">
        <f t="shared" ca="1" si="225"/>
        <v>0.6253813302542508</v>
      </c>
      <c r="BL222" s="18">
        <f t="shared" ref="BL222:BL231" ca="1" si="281">BG222*$D$9</f>
        <v>0.64962196018649743</v>
      </c>
    </row>
    <row r="223" spans="3:64" x14ac:dyDescent="0.2">
      <c r="C223" s="14"/>
      <c r="D223">
        <f t="shared" si="232"/>
        <v>7.5</v>
      </c>
      <c r="E223">
        <f t="shared" si="233"/>
        <v>-60</v>
      </c>
      <c r="F223" s="15">
        <f t="shared" ref="F223:H238" ca="1" si="282">2*$E$51*RAND()-$E$51</f>
        <v>0.42688351821004811</v>
      </c>
      <c r="G223" s="2">
        <f t="shared" ca="1" si="282"/>
        <v>-0.10437662465123931</v>
      </c>
      <c r="H223" s="16">
        <f t="shared" ca="1" si="282"/>
        <v>-0.11557549846362547</v>
      </c>
      <c r="I223" s="2">
        <f t="shared" si="226"/>
        <v>0</v>
      </c>
      <c r="J223" s="2">
        <f t="shared" si="227"/>
        <v>184.81899999999999</v>
      </c>
      <c r="K223" s="16">
        <f t="shared" ca="1" si="234"/>
        <v>264.17584936142759</v>
      </c>
      <c r="L223" s="2">
        <f t="shared" si="228"/>
        <v>160.05794910203616</v>
      </c>
      <c r="M223" s="2">
        <f t="shared" si="229"/>
        <v>-92.40949999999998</v>
      </c>
      <c r="N223" s="16">
        <f t="shared" ca="1" si="235"/>
        <v>324.73887245872254</v>
      </c>
      <c r="O223" s="2">
        <f t="shared" si="230"/>
        <v>-160.05794910203616</v>
      </c>
      <c r="P223" s="2">
        <f t="shared" si="231"/>
        <v>-92.40949999999998</v>
      </c>
      <c r="Q223" s="16">
        <f t="shared" ca="1" si="236"/>
        <v>317.25945558675022</v>
      </c>
      <c r="R223" s="2">
        <f t="shared" si="237"/>
        <v>160.05794910203616</v>
      </c>
      <c r="S223" s="2">
        <f t="shared" si="238"/>
        <v>-277.22849999999994</v>
      </c>
      <c r="T223" s="16">
        <f t="shared" ca="1" si="239"/>
        <v>60.563023097294945</v>
      </c>
      <c r="U223" s="2">
        <f t="shared" ca="1" si="240"/>
        <v>0.49128496702805574</v>
      </c>
      <c r="V223" s="2">
        <f t="shared" ca="1" si="241"/>
        <v>-0.8509305238873931</v>
      </c>
      <c r="W223" s="16">
        <f t="shared" ca="1" si="242"/>
        <v>0.18589331534234571</v>
      </c>
      <c r="X223" s="2">
        <f t="shared" si="243"/>
        <v>-160.05794910203616</v>
      </c>
      <c r="Y223" s="2">
        <f t="shared" si="244"/>
        <v>-277.22849999999994</v>
      </c>
      <c r="Z223" s="16">
        <f t="shared" ca="1" si="245"/>
        <v>53.083606225322626</v>
      </c>
      <c r="AA223" s="18">
        <f t="shared" ca="1" si="246"/>
        <v>167.13601604589684</v>
      </c>
      <c r="AB223" s="2">
        <f t="shared" ca="1" si="247"/>
        <v>-242.16936123434519</v>
      </c>
      <c r="AC223" s="2">
        <f t="shared" ca="1" si="248"/>
        <v>-135.00736230561321</v>
      </c>
      <c r="AD223" s="16">
        <f t="shared" ca="1" si="249"/>
        <v>22.014138089439374</v>
      </c>
      <c r="AE223" s="2">
        <f t="shared" ca="1" si="250"/>
        <v>-0.87069825763425568</v>
      </c>
      <c r="AF223" s="2">
        <f t="shared" ca="1" si="251"/>
        <v>-0.48540688437271529</v>
      </c>
      <c r="AG223" s="16">
        <f t="shared" ca="1" si="252"/>
        <v>7.9149862641981275E-2</v>
      </c>
      <c r="AH223" s="2">
        <f t="shared" ca="1" si="253"/>
        <v>2.2882860942486372E-2</v>
      </c>
      <c r="AI223" s="2">
        <f t="shared" ca="1" si="254"/>
        <v>-0.20074212343277659</v>
      </c>
      <c r="AJ223" s="16">
        <f t="shared" ca="1" si="255"/>
        <v>-0.9793768297007982</v>
      </c>
      <c r="AK223" s="18">
        <f t="shared" ca="1" si="256"/>
        <v>325.79451813939943</v>
      </c>
      <c r="AL223" s="18">
        <f t="shared" ca="1" si="257"/>
        <v>278.13235998925188</v>
      </c>
      <c r="AM223" s="18">
        <f t="shared" ca="1" si="258"/>
        <v>162.89725906969971</v>
      </c>
      <c r="AN223" s="18">
        <f t="shared" ca="1" si="259"/>
        <v>91.395441586584624</v>
      </c>
      <c r="AO223" s="18">
        <f t="shared" ca="1" si="260"/>
        <v>308.04450773349674</v>
      </c>
      <c r="AP223" s="2">
        <f t="shared" ca="1" si="261"/>
        <v>7.5000624404277261</v>
      </c>
      <c r="AQ223" s="2">
        <f t="shared" ca="1" si="262"/>
        <v>-59.996735140639025</v>
      </c>
      <c r="AR223" s="16">
        <f t="shared" ca="1" si="263"/>
        <v>-3.55833018602425E-4</v>
      </c>
      <c r="AS223" s="2">
        <f t="shared" ca="1" si="264"/>
        <v>-6.5978168286968213</v>
      </c>
      <c r="AT223" s="2">
        <f t="shared" ca="1" si="265"/>
        <v>63.678282047813987</v>
      </c>
      <c r="AU223" s="16">
        <f t="shared" ca="1" si="266"/>
        <v>603.38295094853152</v>
      </c>
      <c r="AV223" s="2">
        <f t="shared" ca="1" si="267"/>
        <v>7.5000624404277261</v>
      </c>
      <c r="AW223" s="2">
        <f t="shared" ca="1" si="268"/>
        <v>-59.996735140639025</v>
      </c>
      <c r="AX223" s="16">
        <f t="shared" ca="1" si="269"/>
        <v>-3.55833018602425E-4</v>
      </c>
      <c r="AY223" s="2">
        <f t="shared" ca="1" si="270"/>
        <v>360.24999999999994</v>
      </c>
      <c r="AZ223" s="2">
        <f t="shared" ca="1" si="271"/>
        <v>360.24999999999994</v>
      </c>
      <c r="BA223" s="2">
        <f t="shared" ca="1" si="272"/>
        <v>360.24999999999994</v>
      </c>
      <c r="BB223" s="19" t="str">
        <f t="shared" ca="1" si="273"/>
        <v>ok</v>
      </c>
      <c r="BC223" s="2">
        <f t="shared" ca="1" si="274"/>
        <v>6.2440427726073722E-5</v>
      </c>
      <c r="BD223" s="2">
        <f t="shared" ca="1" si="275"/>
        <v>3.264859360974981E-3</v>
      </c>
      <c r="BE223" s="16">
        <f t="shared" ca="1" si="276"/>
        <v>-3.55833018602425E-4</v>
      </c>
      <c r="BF223" s="16">
        <f t="shared" ca="1" si="224"/>
        <v>3.2654563929044554E-3</v>
      </c>
      <c r="BG223" s="18">
        <f t="shared" ca="1" si="277"/>
        <v>3.2847865366090823E-3</v>
      </c>
      <c r="BH223" s="2">
        <f t="shared" ca="1" si="278"/>
        <v>9.9904684361717955E-3</v>
      </c>
      <c r="BI223" s="2">
        <f t="shared" ca="1" si="279"/>
        <v>0.52237749775599696</v>
      </c>
      <c r="BJ223" s="16">
        <f t="shared" ca="1" si="280"/>
        <v>-5.6933282976388E-2</v>
      </c>
      <c r="BK223" s="18">
        <f t="shared" ca="1" si="225"/>
        <v>0.52247302286471287</v>
      </c>
      <c r="BL223" s="18">
        <f t="shared" ca="1" si="281"/>
        <v>0.52556584585745314</v>
      </c>
    </row>
    <row r="224" spans="3:64" x14ac:dyDescent="0.2">
      <c r="C224" s="14"/>
      <c r="D224">
        <f t="shared" si="232"/>
        <v>15</v>
      </c>
      <c r="E224">
        <f t="shared" si="233"/>
        <v>-60</v>
      </c>
      <c r="F224" s="15">
        <f t="shared" ca="1" si="282"/>
        <v>0.19741195483237739</v>
      </c>
      <c r="G224" s="2">
        <f t="shared" ca="1" si="282"/>
        <v>-0.21074990933160209</v>
      </c>
      <c r="H224" s="16">
        <f t="shared" ca="1" si="282"/>
        <v>0.49230078685689316</v>
      </c>
      <c r="I224" s="2">
        <f t="shared" si="226"/>
        <v>0</v>
      </c>
      <c r="J224" s="2">
        <f t="shared" si="227"/>
        <v>184.81899999999999</v>
      </c>
      <c r="K224" s="16">
        <f t="shared" ca="1" si="234"/>
        <v>263.85482909868779</v>
      </c>
      <c r="L224" s="2">
        <f t="shared" si="228"/>
        <v>160.05794910203616</v>
      </c>
      <c r="M224" s="2">
        <f t="shared" si="229"/>
        <v>-92.40949999999998</v>
      </c>
      <c r="N224" s="16">
        <f t="shared" ca="1" si="235"/>
        <v>328.15699554041646</v>
      </c>
      <c r="O224" s="2">
        <f t="shared" si="230"/>
        <v>-160.05794910203616</v>
      </c>
      <c r="P224" s="2">
        <f t="shared" si="231"/>
        <v>-92.40949999999998</v>
      </c>
      <c r="Q224" s="16">
        <f t="shared" ca="1" si="236"/>
        <v>313.18736969476976</v>
      </c>
      <c r="R224" s="2">
        <f t="shared" si="237"/>
        <v>160.05794910203616</v>
      </c>
      <c r="S224" s="2">
        <f t="shared" si="238"/>
        <v>-277.22849999999994</v>
      </c>
      <c r="T224" s="16">
        <f t="shared" ca="1" si="239"/>
        <v>64.302166441728673</v>
      </c>
      <c r="U224" s="2">
        <f t="shared" ca="1" si="240"/>
        <v>0.49020800706894446</v>
      </c>
      <c r="V224" s="2">
        <f t="shared" ca="1" si="241"/>
        <v>-0.84906517452049501</v>
      </c>
      <c r="W224" s="16">
        <f t="shared" ca="1" si="242"/>
        <v>0.19693765313411965</v>
      </c>
      <c r="X224" s="2">
        <f t="shared" si="243"/>
        <v>-160.05794910203616</v>
      </c>
      <c r="Y224" s="2">
        <f t="shared" si="244"/>
        <v>-277.22849999999994</v>
      </c>
      <c r="Z224" s="16">
        <f t="shared" ca="1" si="245"/>
        <v>49.332540596081969</v>
      </c>
      <c r="AA224" s="18">
        <f t="shared" ca="1" si="246"/>
        <v>166.63881125783936</v>
      </c>
      <c r="AB224" s="2">
        <f t="shared" ca="1" si="247"/>
        <v>-241.74562866907957</v>
      </c>
      <c r="AC224" s="2">
        <f t="shared" ca="1" si="248"/>
        <v>-135.74128863747472</v>
      </c>
      <c r="AD224" s="16">
        <f t="shared" ca="1" si="249"/>
        <v>16.515084185903568</v>
      </c>
      <c r="AE224" s="2">
        <f t="shared" ca="1" si="250"/>
        <v>-0.87040327645985072</v>
      </c>
      <c r="AF224" s="2">
        <f t="shared" ca="1" si="251"/>
        <v>-0.48873546558590664</v>
      </c>
      <c r="AG224" s="16">
        <f t="shared" ca="1" si="252"/>
        <v>5.9462433573506578E-2</v>
      </c>
      <c r="AH224" s="2">
        <f t="shared" ca="1" si="253"/>
        <v>4.5762934056397045E-2</v>
      </c>
      <c r="AI224" s="2">
        <f t="shared" ca="1" si="254"/>
        <v>-0.20056413960378947</v>
      </c>
      <c r="AJ224" s="16">
        <f t="shared" ca="1" si="255"/>
        <v>-0.9786111483993738</v>
      </c>
      <c r="AK224" s="18">
        <f t="shared" ca="1" si="256"/>
        <v>326.51027072988035</v>
      </c>
      <c r="AL224" s="18">
        <f t="shared" ca="1" si="257"/>
        <v>277.73979626124566</v>
      </c>
      <c r="AM224" s="18">
        <f t="shared" ca="1" si="258"/>
        <v>163.25513536494017</v>
      </c>
      <c r="AN224" s="18">
        <f t="shared" ca="1" si="259"/>
        <v>90.909918467827097</v>
      </c>
      <c r="AO224" s="18">
        <f t="shared" ca="1" si="260"/>
        <v>307.99871753166133</v>
      </c>
      <c r="AP224" s="2">
        <f t="shared" ca="1" si="261"/>
        <v>14.995608653779758</v>
      </c>
      <c r="AQ224" s="2">
        <f t="shared" ca="1" si="262"/>
        <v>-59.999649109558511</v>
      </c>
      <c r="AR224" s="16">
        <f t="shared" ca="1" si="263"/>
        <v>6.5863842479529922E-4</v>
      </c>
      <c r="AS224" s="2">
        <f t="shared" ca="1" si="264"/>
        <v>-13.194241345932799</v>
      </c>
      <c r="AT224" s="2">
        <f t="shared" ca="1" si="265"/>
        <v>63.547346452057972</v>
      </c>
      <c r="AU224" s="16">
        <f t="shared" ca="1" si="266"/>
        <v>602.82261597681168</v>
      </c>
      <c r="AV224" s="2">
        <f t="shared" ca="1" si="267"/>
        <v>14.995608653779758</v>
      </c>
      <c r="AW224" s="2">
        <f t="shared" ca="1" si="268"/>
        <v>-59.999649109558511</v>
      </c>
      <c r="AX224" s="16">
        <f t="shared" ca="1" si="269"/>
        <v>6.5863842479529922E-4</v>
      </c>
      <c r="AY224" s="2">
        <f t="shared" ca="1" si="270"/>
        <v>360.24999999999994</v>
      </c>
      <c r="AZ224" s="2">
        <f t="shared" ca="1" si="271"/>
        <v>360.24999999999994</v>
      </c>
      <c r="BA224" s="2">
        <f t="shared" ca="1" si="272"/>
        <v>360.24999999999994</v>
      </c>
      <c r="BB224" s="19" t="str">
        <f t="shared" ca="1" si="273"/>
        <v>ok</v>
      </c>
      <c r="BC224" s="2">
        <f t="shared" ca="1" si="274"/>
        <v>-4.391346220241843E-3</v>
      </c>
      <c r="BD224" s="2">
        <f t="shared" ca="1" si="275"/>
        <v>3.5089044148861603E-4</v>
      </c>
      <c r="BE224" s="16">
        <f t="shared" ca="1" si="276"/>
        <v>6.5863842479529922E-4</v>
      </c>
      <c r="BF224" s="16">
        <f t="shared" ca="1" si="224"/>
        <v>4.4053428615671219E-3</v>
      </c>
      <c r="BG224" s="18">
        <f t="shared" ca="1" si="277"/>
        <v>4.4543069385233475E-3</v>
      </c>
      <c r="BH224" s="2">
        <f t="shared" ca="1" si="278"/>
        <v>-0.70261539523869487</v>
      </c>
      <c r="BI224" s="2">
        <f t="shared" ca="1" si="279"/>
        <v>5.6142470638178565E-2</v>
      </c>
      <c r="BJ224" s="16">
        <f t="shared" ca="1" si="280"/>
        <v>0.10538214796724787</v>
      </c>
      <c r="BK224" s="18">
        <f t="shared" ca="1" si="225"/>
        <v>0.70485485785073954</v>
      </c>
      <c r="BL224" s="18">
        <f t="shared" ca="1" si="281"/>
        <v>0.7126891101637356</v>
      </c>
    </row>
    <row r="225" spans="3:64" x14ac:dyDescent="0.2">
      <c r="C225" s="14"/>
      <c r="D225">
        <f t="shared" si="232"/>
        <v>22.5</v>
      </c>
      <c r="E225">
        <f t="shared" si="233"/>
        <v>-60</v>
      </c>
      <c r="F225" s="15">
        <f t="shared" ca="1" si="282"/>
        <v>0.16033872881257816</v>
      </c>
      <c r="G225" s="2">
        <f t="shared" ca="1" si="282"/>
        <v>0.40836398664200335</v>
      </c>
      <c r="H225" s="16">
        <f t="shared" ca="1" si="282"/>
        <v>0.10951430371194126</v>
      </c>
      <c r="I225" s="2">
        <f t="shared" si="226"/>
        <v>0</v>
      </c>
      <c r="J225" s="2">
        <f t="shared" si="227"/>
        <v>184.81899999999999</v>
      </c>
      <c r="K225" s="16">
        <f t="shared" ca="1" si="234"/>
        <v>263.32109200576826</v>
      </c>
      <c r="L225" s="2">
        <f t="shared" si="228"/>
        <v>160.05794910203616</v>
      </c>
      <c r="M225" s="2">
        <f t="shared" si="229"/>
        <v>-92.40949999999998</v>
      </c>
      <c r="N225" s="16">
        <f t="shared" ca="1" si="235"/>
        <v>331.37469571577913</v>
      </c>
      <c r="O225" s="2">
        <f t="shared" si="230"/>
        <v>-160.05794910203616</v>
      </c>
      <c r="P225" s="2">
        <f t="shared" si="231"/>
        <v>-92.40949999999998</v>
      </c>
      <c r="Q225" s="16">
        <f t="shared" ca="1" si="236"/>
        <v>308.87328284341982</v>
      </c>
      <c r="R225" s="2">
        <f t="shared" si="237"/>
        <v>160.05794910203616</v>
      </c>
      <c r="S225" s="2">
        <f t="shared" si="238"/>
        <v>-277.22849999999994</v>
      </c>
      <c r="T225" s="16">
        <f t="shared" ca="1" si="239"/>
        <v>68.053603710010862</v>
      </c>
      <c r="U225" s="2">
        <f t="shared" ca="1" si="240"/>
        <v>0.48907042304616888</v>
      </c>
      <c r="V225" s="2">
        <f t="shared" ca="1" si="241"/>
        <v>-0.8470948211951691</v>
      </c>
      <c r="W225" s="16">
        <f t="shared" ca="1" si="242"/>
        <v>0.20794346636950586</v>
      </c>
      <c r="X225" s="2">
        <f t="shared" si="243"/>
        <v>-160.05794910203616</v>
      </c>
      <c r="Y225" s="2">
        <f t="shared" si="244"/>
        <v>-277.22849999999994</v>
      </c>
      <c r="Z225" s="16">
        <f t="shared" ca="1" si="245"/>
        <v>45.552190837651551</v>
      </c>
      <c r="AA225" s="18">
        <f t="shared" ca="1" si="246"/>
        <v>166.03149822197642</v>
      </c>
      <c r="AB225" s="2">
        <f t="shared" ca="1" si="247"/>
        <v>-241.25904417644739</v>
      </c>
      <c r="AC225" s="2">
        <f t="shared" ca="1" si="248"/>
        <v>-136.5840777008888</v>
      </c>
      <c r="AD225" s="16">
        <f t="shared" ca="1" si="249"/>
        <v>11.027025570851322</v>
      </c>
      <c r="AE225" s="2">
        <f t="shared" ca="1" si="250"/>
        <v>-0.86953475089862431</v>
      </c>
      <c r="AF225" s="2">
        <f t="shared" ca="1" si="251"/>
        <v>-0.49227005099755317</v>
      </c>
      <c r="AG225" s="16">
        <f t="shared" ca="1" si="252"/>
        <v>3.9743098401278577E-2</v>
      </c>
      <c r="AH225" s="2">
        <f t="shared" ca="1" si="253"/>
        <v>6.8698167960351553E-2</v>
      </c>
      <c r="AI225" s="2">
        <f t="shared" ca="1" si="254"/>
        <v>-0.20025124417888357</v>
      </c>
      <c r="AJ225" s="16">
        <f t="shared" ca="1" si="255"/>
        <v>-0.97733310642978855</v>
      </c>
      <c r="AK225" s="18">
        <f t="shared" ca="1" si="256"/>
        <v>327.26973777133622</v>
      </c>
      <c r="AL225" s="18">
        <f t="shared" ca="1" si="257"/>
        <v>277.45762193761345</v>
      </c>
      <c r="AM225" s="18">
        <f t="shared" ca="1" si="258"/>
        <v>163.63486888566811</v>
      </c>
      <c r="AN225" s="18">
        <f t="shared" ca="1" si="259"/>
        <v>90.486080608576216</v>
      </c>
      <c r="AO225" s="18">
        <f t="shared" ca="1" si="260"/>
        <v>307.9220053858906</v>
      </c>
      <c r="AP225" s="2">
        <f t="shared" ca="1" si="261"/>
        <v>22.501860633935109</v>
      </c>
      <c r="AQ225" s="2">
        <f t="shared" ca="1" si="262"/>
        <v>-60.00060220433398</v>
      </c>
      <c r="AR225" s="16">
        <f t="shared" ca="1" si="263"/>
        <v>1.7210044638318323E-3</v>
      </c>
      <c r="AS225" s="2">
        <f t="shared" ca="1" si="264"/>
        <v>-19.805494655441265</v>
      </c>
      <c r="AT225" s="2">
        <f t="shared" ca="1" si="265"/>
        <v>63.322927172828976</v>
      </c>
      <c r="AU225" s="16">
        <f t="shared" ca="1" si="266"/>
        <v>601.8864611282288</v>
      </c>
      <c r="AV225" s="2">
        <f t="shared" ca="1" si="267"/>
        <v>22.501860633935109</v>
      </c>
      <c r="AW225" s="2">
        <f t="shared" ca="1" si="268"/>
        <v>-60.00060220433398</v>
      </c>
      <c r="AX225" s="16">
        <f t="shared" ca="1" si="269"/>
        <v>1.7210044638318323E-3</v>
      </c>
      <c r="AY225" s="2">
        <f t="shared" ca="1" si="270"/>
        <v>360.24999999999994</v>
      </c>
      <c r="AZ225" s="2">
        <f t="shared" ca="1" si="271"/>
        <v>360.24999999999994</v>
      </c>
      <c r="BA225" s="2">
        <f t="shared" ca="1" si="272"/>
        <v>360.24999999999994</v>
      </c>
      <c r="BB225" s="19" t="str">
        <f t="shared" ca="1" si="273"/>
        <v>ok</v>
      </c>
      <c r="BC225" s="2">
        <f t="shared" ca="1" si="274"/>
        <v>1.8606339351094903E-3</v>
      </c>
      <c r="BD225" s="2">
        <f t="shared" ca="1" si="275"/>
        <v>-6.0220433397972783E-4</v>
      </c>
      <c r="BE225" s="16">
        <f t="shared" ca="1" si="276"/>
        <v>1.7210044638318323E-3</v>
      </c>
      <c r="BF225" s="16">
        <f t="shared" ca="1" si="224"/>
        <v>1.9556606812903394E-3</v>
      </c>
      <c r="BG225" s="18">
        <f t="shared" ca="1" si="277"/>
        <v>2.6050844640575642E-3</v>
      </c>
      <c r="BH225" s="2">
        <f t="shared" ca="1" si="278"/>
        <v>0.29770142961751844</v>
      </c>
      <c r="BI225" s="2">
        <f t="shared" ca="1" si="279"/>
        <v>-9.6352693436756454E-2</v>
      </c>
      <c r="BJ225" s="16">
        <f t="shared" ca="1" si="280"/>
        <v>0.27536071421309316</v>
      </c>
      <c r="BK225" s="18">
        <f t="shared" ca="1" si="225"/>
        <v>0.31290570900645431</v>
      </c>
      <c r="BL225" s="18">
        <f t="shared" ca="1" si="281"/>
        <v>0.41681351424921026</v>
      </c>
    </row>
    <row r="226" spans="3:64" x14ac:dyDescent="0.2">
      <c r="C226" s="14"/>
      <c r="D226">
        <f t="shared" si="232"/>
        <v>30</v>
      </c>
      <c r="E226">
        <f t="shared" si="233"/>
        <v>-60</v>
      </c>
      <c r="F226" s="15">
        <f t="shared" ca="1" si="282"/>
        <v>0.15422768174332424</v>
      </c>
      <c r="G226" s="2">
        <f t="shared" ca="1" si="282"/>
        <v>-0.23171214216370073</v>
      </c>
      <c r="H226" s="16">
        <f t="shared" ca="1" si="282"/>
        <v>0.38145219362206051</v>
      </c>
      <c r="I226" s="2">
        <f t="shared" si="226"/>
        <v>0</v>
      </c>
      <c r="J226" s="2">
        <f t="shared" si="227"/>
        <v>184.81899999999999</v>
      </c>
      <c r="K226" s="16">
        <f t="shared" ca="1" si="234"/>
        <v>262.57232515458162</v>
      </c>
      <c r="L226" s="2">
        <f t="shared" si="228"/>
        <v>160.05794910203616</v>
      </c>
      <c r="M226" s="2">
        <f t="shared" si="229"/>
        <v>-92.40949999999998</v>
      </c>
      <c r="N226" s="16">
        <f t="shared" ca="1" si="235"/>
        <v>334.38547840528452</v>
      </c>
      <c r="O226" s="2">
        <f t="shared" si="230"/>
        <v>-160.05794910203616</v>
      </c>
      <c r="P226" s="2">
        <f t="shared" si="231"/>
        <v>-92.40949999999998</v>
      </c>
      <c r="Q226" s="16">
        <f t="shared" ca="1" si="236"/>
        <v>304.31745565972182</v>
      </c>
      <c r="R226" s="2">
        <f t="shared" si="237"/>
        <v>160.05794910203616</v>
      </c>
      <c r="S226" s="2">
        <f t="shared" si="238"/>
        <v>-277.22849999999994</v>
      </c>
      <c r="T226" s="16">
        <f t="shared" ca="1" si="239"/>
        <v>71.813153250702896</v>
      </c>
      <c r="U226" s="2">
        <f t="shared" ca="1" si="240"/>
        <v>0.48787427625534491</v>
      </c>
      <c r="V226" s="2">
        <f t="shared" ca="1" si="241"/>
        <v>-0.84502303418015157</v>
      </c>
      <c r="W226" s="16">
        <f t="shared" ca="1" si="242"/>
        <v>0.21889440895850604</v>
      </c>
      <c r="X226" s="2">
        <f t="shared" si="243"/>
        <v>-160.05794910203616</v>
      </c>
      <c r="Y226" s="2">
        <f t="shared" si="244"/>
        <v>-277.22849999999994</v>
      </c>
      <c r="Z226" s="16">
        <f t="shared" ca="1" si="245"/>
        <v>41.745130505140196</v>
      </c>
      <c r="AA226" s="18">
        <f t="shared" ca="1" si="246"/>
        <v>165.31408782295975</v>
      </c>
      <c r="AB226" s="2">
        <f t="shared" ca="1" si="247"/>
        <v>-240.71044005347517</v>
      </c>
      <c r="AC226" s="2">
        <f t="shared" ca="1" si="248"/>
        <v>-137.53428791511845</v>
      </c>
      <c r="AD226" s="16">
        <f t="shared" ca="1" si="249"/>
        <v>5.5588009586188605</v>
      </c>
      <c r="AE226" s="2">
        <f t="shared" ca="1" si="250"/>
        <v>-0.86809123648696607</v>
      </c>
      <c r="AF226" s="2">
        <f t="shared" ca="1" si="251"/>
        <v>-0.49599971662660708</v>
      </c>
      <c r="AG226" s="16">
        <f t="shared" ca="1" si="252"/>
        <v>2.0047100559827637E-2</v>
      </c>
      <c r="AH226" s="2">
        <f t="shared" ca="1" si="253"/>
        <v>9.1631303072987461E-2</v>
      </c>
      <c r="AI226" s="2">
        <f t="shared" ca="1" si="254"/>
        <v>-0.19980078280951716</v>
      </c>
      <c r="AJ226" s="16">
        <f t="shared" ca="1" si="255"/>
        <v>-0.97554259337347771</v>
      </c>
      <c r="AK226" s="18">
        <f t="shared" ca="1" si="256"/>
        <v>328.07212204454208</v>
      </c>
      <c r="AL226" s="18">
        <f t="shared" ca="1" si="257"/>
        <v>277.28702921549348</v>
      </c>
      <c r="AM226" s="18">
        <f t="shared" ca="1" si="258"/>
        <v>164.03606102227104</v>
      </c>
      <c r="AN226" s="18">
        <f t="shared" ca="1" si="259"/>
        <v>90.126647375762332</v>
      </c>
      <c r="AO226" s="18">
        <f t="shared" ca="1" si="260"/>
        <v>307.81393830868473</v>
      </c>
      <c r="AP226" s="2">
        <f t="shared" ca="1" si="261"/>
        <v>29.996214061420737</v>
      </c>
      <c r="AQ226" s="2">
        <f t="shared" ca="1" si="262"/>
        <v>-59.99950739263987</v>
      </c>
      <c r="AR226" s="16">
        <f t="shared" ca="1" si="263"/>
        <v>7.2088837100636738E-5</v>
      </c>
      <c r="AS226" s="2">
        <f t="shared" ca="1" si="264"/>
        <v>-26.414570481085171</v>
      </c>
      <c r="AT226" s="2">
        <f t="shared" ca="1" si="265"/>
        <v>63.003424274871392</v>
      </c>
      <c r="AU226" s="16">
        <f t="shared" ca="1" si="266"/>
        <v>600.57128739715301</v>
      </c>
      <c r="AV226" s="2">
        <f t="shared" ca="1" si="267"/>
        <v>29.996214061420737</v>
      </c>
      <c r="AW226" s="2">
        <f t="shared" ca="1" si="268"/>
        <v>-59.99950739263987</v>
      </c>
      <c r="AX226" s="16">
        <f t="shared" ca="1" si="269"/>
        <v>7.2088837100636738E-5</v>
      </c>
      <c r="AY226" s="2">
        <f t="shared" ca="1" si="270"/>
        <v>360.25</v>
      </c>
      <c r="AZ226" s="2">
        <f t="shared" ca="1" si="271"/>
        <v>360.25</v>
      </c>
      <c r="BA226" s="2">
        <f t="shared" ca="1" si="272"/>
        <v>360.25</v>
      </c>
      <c r="BB226" s="19" t="str">
        <f t="shared" ca="1" si="273"/>
        <v>ok</v>
      </c>
      <c r="BC226" s="2">
        <f t="shared" ca="1" si="274"/>
        <v>-3.7859385792629041E-3</v>
      </c>
      <c r="BD226" s="2">
        <f t="shared" ca="1" si="275"/>
        <v>4.9260736012968209E-4</v>
      </c>
      <c r="BE226" s="16">
        <f t="shared" ca="1" si="276"/>
        <v>7.2088837100636738E-5</v>
      </c>
      <c r="BF226" s="16">
        <f t="shared" ca="1" si="224"/>
        <v>3.8178518747071827E-3</v>
      </c>
      <c r="BG226" s="18">
        <f t="shared" ca="1" si="277"/>
        <v>3.8185324062576281E-3</v>
      </c>
      <c r="BH226" s="2">
        <f t="shared" ca="1" si="278"/>
        <v>-0.60575017268206466</v>
      </c>
      <c r="BI226" s="2">
        <f t="shared" ca="1" si="279"/>
        <v>7.8817177620749135E-2</v>
      </c>
      <c r="BJ226" s="16">
        <f t="shared" ca="1" si="280"/>
        <v>1.1534213936101878E-2</v>
      </c>
      <c r="BK226" s="18">
        <f t="shared" ca="1" si="225"/>
        <v>0.61085629995314927</v>
      </c>
      <c r="BL226" s="18">
        <f t="shared" ca="1" si="281"/>
        <v>0.61096518500122055</v>
      </c>
    </row>
    <row r="227" spans="3:64" x14ac:dyDescent="0.2">
      <c r="C227" s="14"/>
      <c r="D227">
        <f t="shared" si="232"/>
        <v>37.5</v>
      </c>
      <c r="E227">
        <f t="shared" si="233"/>
        <v>-60</v>
      </c>
      <c r="F227" s="15">
        <f t="shared" ca="1" si="282"/>
        <v>0.25450007701697452</v>
      </c>
      <c r="G227" s="2">
        <f t="shared" ca="1" si="282"/>
        <v>-2.9620100530739157E-2</v>
      </c>
      <c r="H227" s="16">
        <f t="shared" ca="1" si="282"/>
        <v>-0.36849241050250492</v>
      </c>
      <c r="I227" s="2">
        <f t="shared" si="226"/>
        <v>0</v>
      </c>
      <c r="J227" s="2">
        <f t="shared" si="227"/>
        <v>184.81899999999999</v>
      </c>
      <c r="K227" s="16">
        <f t="shared" ca="1" si="234"/>
        <v>261.60715199411896</v>
      </c>
      <c r="L227" s="2">
        <f t="shared" si="228"/>
        <v>160.05794910203616</v>
      </c>
      <c r="M227" s="2">
        <f t="shared" si="229"/>
        <v>-92.40949999999998</v>
      </c>
      <c r="N227" s="16">
        <f t="shared" ca="1" si="235"/>
        <v>337.20781584951567</v>
      </c>
      <c r="O227" s="2">
        <f t="shared" si="230"/>
        <v>-160.05794910203616</v>
      </c>
      <c r="P227" s="2">
        <f t="shared" si="231"/>
        <v>-92.40949999999998</v>
      </c>
      <c r="Q227" s="16">
        <f t="shared" ca="1" si="236"/>
        <v>299.49818699940784</v>
      </c>
      <c r="R227" s="2">
        <f t="shared" si="237"/>
        <v>160.05794910203616</v>
      </c>
      <c r="S227" s="2">
        <f t="shared" si="238"/>
        <v>-277.22849999999994</v>
      </c>
      <c r="T227" s="16">
        <f t="shared" ca="1" si="239"/>
        <v>75.600663855396704</v>
      </c>
      <c r="U227" s="2">
        <f t="shared" ca="1" si="240"/>
        <v>0.48661376808880236</v>
      </c>
      <c r="V227" s="2">
        <f t="shared" ca="1" si="241"/>
        <v>-0.84283976999234433</v>
      </c>
      <c r="W227" s="16">
        <f t="shared" ca="1" si="242"/>
        <v>0.22984377917548562</v>
      </c>
      <c r="X227" s="2">
        <f t="shared" si="243"/>
        <v>-160.05794910203616</v>
      </c>
      <c r="Y227" s="2">
        <f t="shared" si="244"/>
        <v>-277.22849999999994</v>
      </c>
      <c r="Z227" s="16">
        <f t="shared" ca="1" si="245"/>
        <v>37.89103500528887</v>
      </c>
      <c r="AA227" s="18">
        <f t="shared" ca="1" si="246"/>
        <v>164.48182213270121</v>
      </c>
      <c r="AB227" s="2">
        <f t="shared" ca="1" si="247"/>
        <v>-240.09706835214206</v>
      </c>
      <c r="AC227" s="2">
        <f t="shared" ca="1" si="248"/>
        <v>-138.59667886575235</v>
      </c>
      <c r="AD227" s="16">
        <f t="shared" ca="1" si="249"/>
        <v>8.5911400638792657E-2</v>
      </c>
      <c r="AE227" s="2">
        <f t="shared" ca="1" si="250"/>
        <v>-0.86606195315549261</v>
      </c>
      <c r="AF227" s="2">
        <f t="shared" ca="1" si="251"/>
        <v>-0.49993659324190237</v>
      </c>
      <c r="AG227" s="16">
        <f t="shared" ca="1" si="252"/>
        <v>3.0989381064174497E-4</v>
      </c>
      <c r="AH227" s="2">
        <f t="shared" ca="1" si="253"/>
        <v>0.11464612511075306</v>
      </c>
      <c r="AI227" s="2">
        <f t="shared" ca="1" si="254"/>
        <v>-0.19920975090826459</v>
      </c>
      <c r="AJ227" s="16">
        <f t="shared" ca="1" si="255"/>
        <v>-0.97322748683961691</v>
      </c>
      <c r="AK227" s="18">
        <f t="shared" ca="1" si="256"/>
        <v>328.92194918913003</v>
      </c>
      <c r="AL227" s="18">
        <f t="shared" ca="1" si="257"/>
        <v>277.22851405416151</v>
      </c>
      <c r="AM227" s="18">
        <f t="shared" ca="1" si="258"/>
        <v>164.46097459456502</v>
      </c>
      <c r="AN227" s="18">
        <f t="shared" ca="1" si="259"/>
        <v>89.832457250362779</v>
      </c>
      <c r="AO227" s="18">
        <f t="shared" ca="1" si="260"/>
        <v>307.67317068566052</v>
      </c>
      <c r="AP227" s="2">
        <f t="shared" ca="1" si="261"/>
        <v>37.502037987661922</v>
      </c>
      <c r="AQ227" s="2">
        <f t="shared" ca="1" si="262"/>
        <v>-59.99727833374159</v>
      </c>
      <c r="AR227" s="16">
        <f t="shared" ca="1" si="263"/>
        <v>-6.6423006796867412E-4</v>
      </c>
      <c r="AS227" s="2">
        <f t="shared" ca="1" si="264"/>
        <v>-33.045035651638713</v>
      </c>
      <c r="AT227" s="2">
        <f t="shared" ca="1" si="265"/>
        <v>62.585713053151224</v>
      </c>
      <c r="AU227" s="16">
        <f t="shared" ca="1" si="266"/>
        <v>598.87130911869576</v>
      </c>
      <c r="AV227" s="2">
        <f t="shared" ca="1" si="267"/>
        <v>37.502037987661922</v>
      </c>
      <c r="AW227" s="2">
        <f t="shared" ca="1" si="268"/>
        <v>-59.99727833374159</v>
      </c>
      <c r="AX227" s="16">
        <f t="shared" ca="1" si="269"/>
        <v>-6.6423006796867412E-4</v>
      </c>
      <c r="AY227" s="2">
        <f t="shared" ca="1" si="270"/>
        <v>360.25000000000006</v>
      </c>
      <c r="AZ227" s="2">
        <f t="shared" ca="1" si="271"/>
        <v>360.25</v>
      </c>
      <c r="BA227" s="2">
        <f t="shared" ca="1" si="272"/>
        <v>360.25000000000006</v>
      </c>
      <c r="BB227" s="19" t="str">
        <f t="shared" ca="1" si="273"/>
        <v>ok</v>
      </c>
      <c r="BC227" s="2">
        <f t="shared" ca="1" si="274"/>
        <v>2.0379876619216475E-3</v>
      </c>
      <c r="BD227" s="2">
        <f t="shared" ca="1" si="275"/>
        <v>2.7216662584095275E-3</v>
      </c>
      <c r="BE227" s="16">
        <f t="shared" ca="1" si="276"/>
        <v>-6.6423006796867412E-4</v>
      </c>
      <c r="BF227" s="16">
        <f t="shared" ca="1" si="224"/>
        <v>3.4001266053354218E-3</v>
      </c>
      <c r="BG227" s="18">
        <f t="shared" ca="1" si="277"/>
        <v>3.4643993008173076E-3</v>
      </c>
      <c r="BH227" s="2">
        <f t="shared" ca="1" si="278"/>
        <v>0.3260780259074636</v>
      </c>
      <c r="BI227" s="2">
        <f t="shared" ca="1" si="279"/>
        <v>0.4354666013455244</v>
      </c>
      <c r="BJ227" s="16">
        <f t="shared" ca="1" si="280"/>
        <v>-0.10627681087498786</v>
      </c>
      <c r="BK227" s="18">
        <f t="shared" ca="1" si="225"/>
        <v>0.54402025685366751</v>
      </c>
      <c r="BL227" s="18">
        <f t="shared" ca="1" si="281"/>
        <v>0.55430388813076925</v>
      </c>
    </row>
    <row r="228" spans="3:64" x14ac:dyDescent="0.2">
      <c r="C228" s="14"/>
      <c r="D228">
        <f t="shared" si="232"/>
        <v>45</v>
      </c>
      <c r="E228">
        <f t="shared" si="233"/>
        <v>-60</v>
      </c>
      <c r="F228" s="15">
        <f t="shared" ca="1" si="282"/>
        <v>0.23247359021790781</v>
      </c>
      <c r="G228" s="2">
        <f t="shared" ca="1" si="282"/>
        <v>0.47527323473099325</v>
      </c>
      <c r="H228" s="16">
        <f t="shared" ca="1" si="282"/>
        <v>0.26584519907327064</v>
      </c>
      <c r="I228" s="2">
        <f t="shared" si="226"/>
        <v>0</v>
      </c>
      <c r="J228" s="2">
        <f t="shared" si="227"/>
        <v>184.81899999999999</v>
      </c>
      <c r="K228" s="16">
        <f t="shared" ca="1" si="234"/>
        <v>260.42172816715083</v>
      </c>
      <c r="L228" s="2">
        <f t="shared" si="228"/>
        <v>160.05794910203616</v>
      </c>
      <c r="M228" s="2">
        <f t="shared" si="229"/>
        <v>-92.40949999999998</v>
      </c>
      <c r="N228" s="16">
        <f t="shared" ca="1" si="235"/>
        <v>339.84316107410558</v>
      </c>
      <c r="O228" s="2">
        <f t="shared" si="230"/>
        <v>-160.05794910203616</v>
      </c>
      <c r="P228" s="2">
        <f t="shared" si="231"/>
        <v>-92.40949999999998</v>
      </c>
      <c r="Q228" s="16">
        <f t="shared" ca="1" si="236"/>
        <v>294.41790483407692</v>
      </c>
      <c r="R228" s="2">
        <f t="shared" si="237"/>
        <v>160.05794910203616</v>
      </c>
      <c r="S228" s="2">
        <f t="shared" si="238"/>
        <v>-277.22849999999994</v>
      </c>
      <c r="T228" s="16">
        <f t="shared" ca="1" si="239"/>
        <v>79.421432906954749</v>
      </c>
      <c r="U228" s="2">
        <f t="shared" ca="1" si="240"/>
        <v>0.48528718541079313</v>
      </c>
      <c r="V228" s="2">
        <f t="shared" ca="1" si="241"/>
        <v>-0.84054206139359156</v>
      </c>
      <c r="W228" s="16">
        <f t="shared" ca="1" si="242"/>
        <v>0.24080155876630499</v>
      </c>
      <c r="X228" s="2">
        <f t="shared" si="243"/>
        <v>-160.05794910203616</v>
      </c>
      <c r="Y228" s="2">
        <f t="shared" si="244"/>
        <v>-277.22849999999994</v>
      </c>
      <c r="Z228" s="16">
        <f t="shared" ca="1" si="245"/>
        <v>33.99617666692609</v>
      </c>
      <c r="AA228" s="18">
        <f t="shared" ca="1" si="246"/>
        <v>163.53447557819263</v>
      </c>
      <c r="AB228" s="2">
        <f t="shared" ca="1" si="247"/>
        <v>-239.41913447300735</v>
      </c>
      <c r="AC228" s="2">
        <f t="shared" ca="1" si="248"/>
        <v>-139.77089478858596</v>
      </c>
      <c r="AD228" s="16">
        <f t="shared" ca="1" si="249"/>
        <v>-5.3831799643329319</v>
      </c>
      <c r="AE228" s="2">
        <f t="shared" ca="1" si="250"/>
        <v>-0.86344381496150868</v>
      </c>
      <c r="AF228" s="2">
        <f t="shared" ca="1" si="251"/>
        <v>-0.50407130107826259</v>
      </c>
      <c r="AG228" s="16">
        <f t="shared" ca="1" si="252"/>
        <v>-1.9413959770838696E-2</v>
      </c>
      <c r="AH228" s="2">
        <f t="shared" ca="1" si="253"/>
        <v>0.13769940479459808</v>
      </c>
      <c r="AI228" s="2">
        <f t="shared" ca="1" si="254"/>
        <v>-0.19849727065498762</v>
      </c>
      <c r="AJ228" s="16">
        <f t="shared" ca="1" si="255"/>
        <v>-0.97038018707191986</v>
      </c>
      <c r="AK228" s="18">
        <f t="shared" ca="1" si="256"/>
        <v>329.82109133285257</v>
      </c>
      <c r="AL228" s="18">
        <f t="shared" ca="1" si="257"/>
        <v>277.28397647237813</v>
      </c>
      <c r="AM228" s="18">
        <f t="shared" ca="1" si="258"/>
        <v>164.91054566642629</v>
      </c>
      <c r="AN228" s="18">
        <f t="shared" ca="1" si="259"/>
        <v>89.606348223612201</v>
      </c>
      <c r="AO228" s="18">
        <f t="shared" ca="1" si="260"/>
        <v>307.49841753418877</v>
      </c>
      <c r="AP228" s="2">
        <f t="shared" ca="1" si="261"/>
        <v>45.001276465791555</v>
      </c>
      <c r="AQ228" s="2">
        <f t="shared" ca="1" si="262"/>
        <v>-60.000835145212314</v>
      </c>
      <c r="AR228" s="16">
        <f t="shared" ca="1" si="263"/>
        <v>2.4586498578287319E-3</v>
      </c>
      <c r="AS228" s="2">
        <f t="shared" ca="1" si="264"/>
        <v>-39.683421673685636</v>
      </c>
      <c r="AT228" s="2">
        <f t="shared" ca="1" si="265"/>
        <v>62.074358077316212</v>
      </c>
      <c r="AU228" s="16">
        <f t="shared" ca="1" si="266"/>
        <v>596.78320251214859</v>
      </c>
      <c r="AV228" s="2">
        <f t="shared" ca="1" si="267"/>
        <v>45.001276465791555</v>
      </c>
      <c r="AW228" s="2">
        <f t="shared" ca="1" si="268"/>
        <v>-60.000835145212314</v>
      </c>
      <c r="AX228" s="16">
        <f t="shared" ca="1" si="269"/>
        <v>2.4586498578287319E-3</v>
      </c>
      <c r="AY228" s="2">
        <f t="shared" ca="1" si="270"/>
        <v>360.25000000000006</v>
      </c>
      <c r="AZ228" s="2">
        <f t="shared" ca="1" si="271"/>
        <v>360.25000000000006</v>
      </c>
      <c r="BA228" s="2">
        <f t="shared" ca="1" si="272"/>
        <v>360.25</v>
      </c>
      <c r="BB228" s="19" t="str">
        <f t="shared" ca="1" si="273"/>
        <v>ok</v>
      </c>
      <c r="BC228" s="2">
        <f t="shared" ca="1" si="274"/>
        <v>1.2764657915553812E-3</v>
      </c>
      <c r="BD228" s="2">
        <f t="shared" ca="1" si="275"/>
        <v>-8.3514521231364824E-4</v>
      </c>
      <c r="BE228" s="16">
        <f t="shared" ca="1" si="276"/>
        <v>2.4586498578287319E-3</v>
      </c>
      <c r="BF228" s="16">
        <f t="shared" ca="1" si="224"/>
        <v>1.5253958314685124E-3</v>
      </c>
      <c r="BG228" s="18">
        <f t="shared" ca="1" si="277"/>
        <v>2.8934048396418287E-3</v>
      </c>
      <c r="BH228" s="2">
        <f t="shared" ca="1" si="278"/>
        <v>0.20423452664886099</v>
      </c>
      <c r="BI228" s="2">
        <f t="shared" ca="1" si="279"/>
        <v>-0.13362323397018372</v>
      </c>
      <c r="BJ228" s="16">
        <f t="shared" ca="1" si="280"/>
        <v>0.39338397725259711</v>
      </c>
      <c r="BK228" s="18">
        <f t="shared" ca="1" si="225"/>
        <v>0.244063333034962</v>
      </c>
      <c r="BL228" s="18">
        <f t="shared" ca="1" si="281"/>
        <v>0.4629447743426926</v>
      </c>
    </row>
    <row r="229" spans="3:64" x14ac:dyDescent="0.2">
      <c r="C229" s="14"/>
      <c r="D229">
        <f t="shared" si="232"/>
        <v>52.5</v>
      </c>
      <c r="E229">
        <f t="shared" si="233"/>
        <v>-60</v>
      </c>
      <c r="F229" s="15">
        <f t="shared" ca="1" si="282"/>
        <v>-0.4396421458791081</v>
      </c>
      <c r="G229" s="2">
        <f t="shared" ca="1" si="282"/>
        <v>0.46390174621585012</v>
      </c>
      <c r="H229" s="16">
        <f t="shared" ca="1" si="282"/>
        <v>0.43130906262913848</v>
      </c>
      <c r="I229" s="2">
        <f t="shared" si="226"/>
        <v>0</v>
      </c>
      <c r="J229" s="2">
        <f t="shared" si="227"/>
        <v>184.81899999999999</v>
      </c>
      <c r="K229" s="16">
        <f t="shared" ca="1" si="234"/>
        <v>259.0097417790812</v>
      </c>
      <c r="L229" s="2">
        <f t="shared" si="228"/>
        <v>160.05794910203616</v>
      </c>
      <c r="M229" s="2">
        <f t="shared" si="229"/>
        <v>-92.40949999999998</v>
      </c>
      <c r="N229" s="16">
        <f t="shared" ca="1" si="235"/>
        <v>342.29075250768881</v>
      </c>
      <c r="O229" s="2">
        <f t="shared" si="230"/>
        <v>-160.05794910203616</v>
      </c>
      <c r="P229" s="2">
        <f t="shared" si="231"/>
        <v>-92.40949999999998</v>
      </c>
      <c r="Q229" s="16">
        <f t="shared" ca="1" si="236"/>
        <v>289.05079735900279</v>
      </c>
      <c r="R229" s="2">
        <f t="shared" si="237"/>
        <v>160.05794910203616</v>
      </c>
      <c r="S229" s="2">
        <f t="shared" si="238"/>
        <v>-277.22849999999994</v>
      </c>
      <c r="T229" s="16">
        <f t="shared" ca="1" si="239"/>
        <v>83.281010728607612</v>
      </c>
      <c r="U229" s="2">
        <f t="shared" ca="1" si="240"/>
        <v>0.48389251838445319</v>
      </c>
      <c r="V229" s="2">
        <f t="shared" ca="1" si="241"/>
        <v>-0.83812642724432973</v>
      </c>
      <c r="W229" s="16">
        <f t="shared" ca="1" si="242"/>
        <v>0.25177792319066983</v>
      </c>
      <c r="X229" s="2">
        <f t="shared" si="243"/>
        <v>-160.05794910203616</v>
      </c>
      <c r="Y229" s="2">
        <f t="shared" si="244"/>
        <v>-277.22849999999994</v>
      </c>
      <c r="Z229" s="16">
        <f t="shared" ca="1" si="245"/>
        <v>30.04105557992159</v>
      </c>
      <c r="AA229" s="18">
        <f t="shared" ca="1" si="246"/>
        <v>162.46536274123781</v>
      </c>
      <c r="AB229" s="2">
        <f t="shared" ca="1" si="247"/>
        <v>-238.67372262913744</v>
      </c>
      <c r="AC229" s="2">
        <f t="shared" ca="1" si="248"/>
        <v>-141.06198597473224</v>
      </c>
      <c r="AD229" s="16">
        <f t="shared" ca="1" si="249"/>
        <v>-10.864136041486098</v>
      </c>
      <c r="AE229" s="2">
        <f t="shared" ca="1" si="250"/>
        <v>-0.86022284753036793</v>
      </c>
      <c r="AF229" s="2">
        <f t="shared" ca="1" si="251"/>
        <v>-0.50841266443907696</v>
      </c>
      <c r="AG229" s="16">
        <f t="shared" ca="1" si="252"/>
        <v>-3.9156292274730525E-2</v>
      </c>
      <c r="AH229" s="2">
        <f t="shared" ca="1" si="253"/>
        <v>0.16082500812466036</v>
      </c>
      <c r="AI229" s="2">
        <f t="shared" ca="1" si="254"/>
        <v>-0.19763768515294322</v>
      </c>
      <c r="AJ229" s="16">
        <f t="shared" ca="1" si="255"/>
        <v>-0.96699258640854591</v>
      </c>
      <c r="AK229" s="18">
        <f t="shared" ca="1" si="256"/>
        <v>330.77169623620824</v>
      </c>
      <c r="AL229" s="18">
        <f t="shared" ca="1" si="257"/>
        <v>277.45568873734402</v>
      </c>
      <c r="AM229" s="18">
        <f t="shared" ca="1" si="258"/>
        <v>165.38584811810412</v>
      </c>
      <c r="AN229" s="18">
        <f t="shared" ca="1" si="259"/>
        <v>89.451598407837693</v>
      </c>
      <c r="AO229" s="18">
        <f t="shared" ca="1" si="260"/>
        <v>307.28813072511986</v>
      </c>
      <c r="AP229" s="2">
        <f t="shared" ca="1" si="261"/>
        <v>52.50028197296411</v>
      </c>
      <c r="AQ229" s="2">
        <f t="shared" ca="1" si="262"/>
        <v>-60.005290316350731</v>
      </c>
      <c r="AR229" s="16">
        <f t="shared" ca="1" si="263"/>
        <v>2.3099091549170225E-3</v>
      </c>
      <c r="AS229" s="2">
        <f t="shared" ca="1" si="264"/>
        <v>-46.338950267994086</v>
      </c>
      <c r="AT229" s="2">
        <f t="shared" ca="1" si="265"/>
        <v>61.458139346624655</v>
      </c>
      <c r="AU229" s="16">
        <f t="shared" ca="1" si="266"/>
        <v>594.29299851421683</v>
      </c>
      <c r="AV229" s="2">
        <f t="shared" ca="1" si="267"/>
        <v>52.50028197296411</v>
      </c>
      <c r="AW229" s="2">
        <f t="shared" ca="1" si="268"/>
        <v>-60.005290316350731</v>
      </c>
      <c r="AX229" s="16">
        <f t="shared" ca="1" si="269"/>
        <v>2.3099091549170225E-3</v>
      </c>
      <c r="AY229" s="2">
        <f t="shared" ca="1" si="270"/>
        <v>360.25000000000006</v>
      </c>
      <c r="AZ229" s="2">
        <f t="shared" ca="1" si="271"/>
        <v>360.25</v>
      </c>
      <c r="BA229" s="2">
        <f t="shared" ca="1" si="272"/>
        <v>360.24999999999994</v>
      </c>
      <c r="BB229" s="19" t="str">
        <f t="shared" ca="1" si="273"/>
        <v>ok</v>
      </c>
      <c r="BC229" s="2">
        <f t="shared" ca="1" si="274"/>
        <v>2.8197296411036632E-4</v>
      </c>
      <c r="BD229" s="2">
        <f t="shared" ca="1" si="275"/>
        <v>-5.2903163507309614E-3</v>
      </c>
      <c r="BE229" s="16">
        <f t="shared" ca="1" si="276"/>
        <v>2.3099091549170225E-3</v>
      </c>
      <c r="BF229" s="16">
        <f t="shared" ca="1" si="224"/>
        <v>5.2978255769042214E-3</v>
      </c>
      <c r="BG229" s="18">
        <f t="shared" ca="1" si="277"/>
        <v>5.7795013753151768E-3</v>
      </c>
      <c r="BH229" s="2">
        <f t="shared" ca="1" si="278"/>
        <v>4.5115674257658611E-2</v>
      </c>
      <c r="BI229" s="2">
        <f t="shared" ca="1" si="279"/>
        <v>-0.84645061611695382</v>
      </c>
      <c r="BJ229" s="16">
        <f t="shared" ca="1" si="280"/>
        <v>0.36958546478672361</v>
      </c>
      <c r="BK229" s="18">
        <f t="shared" ca="1" si="225"/>
        <v>0.84765209230467542</v>
      </c>
      <c r="BL229" s="18">
        <f t="shared" ca="1" si="281"/>
        <v>0.92472022005042831</v>
      </c>
    </row>
    <row r="230" spans="3:64" x14ac:dyDescent="0.2">
      <c r="C230" s="14"/>
      <c r="D230">
        <f t="shared" si="232"/>
        <v>60</v>
      </c>
      <c r="E230">
        <f t="shared" si="233"/>
        <v>-60</v>
      </c>
      <c r="F230" s="15">
        <f t="shared" ca="1" si="282"/>
        <v>0.30065439649886072</v>
      </c>
      <c r="G230" s="2">
        <f t="shared" ca="1" si="282"/>
        <v>-0.23175184872546462</v>
      </c>
      <c r="H230" s="16">
        <f t="shared" ca="1" si="282"/>
        <v>0.4446519234172015</v>
      </c>
      <c r="I230" s="2">
        <f t="shared" si="226"/>
        <v>0</v>
      </c>
      <c r="J230" s="2">
        <f t="shared" si="227"/>
        <v>184.81899999999999</v>
      </c>
      <c r="K230" s="16">
        <f t="shared" ca="1" si="234"/>
        <v>257.38043246807138</v>
      </c>
      <c r="L230" s="2">
        <f t="shared" si="228"/>
        <v>160.05794910203616</v>
      </c>
      <c r="M230" s="2">
        <f t="shared" si="229"/>
        <v>-92.40949999999998</v>
      </c>
      <c r="N230" s="16">
        <f t="shared" ca="1" si="235"/>
        <v>344.55347261759391</v>
      </c>
      <c r="O230" s="2">
        <f t="shared" si="230"/>
        <v>-160.05794910203616</v>
      </c>
      <c r="P230" s="2">
        <f t="shared" si="231"/>
        <v>-92.40949999999998</v>
      </c>
      <c r="Q230" s="16">
        <f t="shared" ca="1" si="236"/>
        <v>283.38271105058004</v>
      </c>
      <c r="R230" s="2">
        <f t="shared" si="237"/>
        <v>160.05794910203616</v>
      </c>
      <c r="S230" s="2">
        <f t="shared" si="238"/>
        <v>-277.22849999999994</v>
      </c>
      <c r="T230" s="16">
        <f t="shared" ca="1" si="239"/>
        <v>87.173040149522535</v>
      </c>
      <c r="U230" s="2">
        <f t="shared" ca="1" si="240"/>
        <v>0.48243210395171049</v>
      </c>
      <c r="V230" s="2">
        <f t="shared" ca="1" si="241"/>
        <v>-0.83559691524671253</v>
      </c>
      <c r="W230" s="16">
        <f t="shared" ca="1" si="242"/>
        <v>0.26274904435012586</v>
      </c>
      <c r="X230" s="2">
        <f t="shared" si="243"/>
        <v>-160.05794910203616</v>
      </c>
      <c r="Y230" s="2">
        <f t="shared" si="244"/>
        <v>-277.22849999999994</v>
      </c>
      <c r="Z230" s="16">
        <f t="shared" ca="1" si="245"/>
        <v>26.002278582508666</v>
      </c>
      <c r="AA230" s="18">
        <f t="shared" ca="1" si="246"/>
        <v>161.266260127462</v>
      </c>
      <c r="AB230" s="2">
        <f t="shared" ca="1" si="247"/>
        <v>-237.8579702717515</v>
      </c>
      <c r="AC230" s="2">
        <f t="shared" ca="1" si="248"/>
        <v>-142.47491050411878</v>
      </c>
      <c r="AD230" s="16">
        <f t="shared" ca="1" si="249"/>
        <v>-16.37027715190078</v>
      </c>
      <c r="AE230" s="2">
        <f t="shared" ca="1" si="250"/>
        <v>-0.85638300240717125</v>
      </c>
      <c r="AF230" s="2">
        <f t="shared" ca="1" si="251"/>
        <v>-0.51296616836430131</v>
      </c>
      <c r="AG230" s="16">
        <f t="shared" ca="1" si="252"/>
        <v>-5.8939488475267032E-2</v>
      </c>
      <c r="AH230" s="2">
        <f t="shared" ca="1" si="253"/>
        <v>0.18403102527781823</v>
      </c>
      <c r="AI230" s="2">
        <f t="shared" ca="1" si="254"/>
        <v>-0.19657951404921509</v>
      </c>
      <c r="AJ230" s="16">
        <f t="shared" ca="1" si="255"/>
        <v>-0.96306234294118753</v>
      </c>
      <c r="AK230" s="18">
        <f t="shared" ca="1" si="256"/>
        <v>331.77300555034645</v>
      </c>
      <c r="AL230" s="18">
        <f t="shared" ca="1" si="257"/>
        <v>277.74718741867412</v>
      </c>
      <c r="AM230" s="18">
        <f t="shared" ca="1" si="258"/>
        <v>165.88650277517323</v>
      </c>
      <c r="AN230" s="18">
        <f t="shared" ca="1" si="259"/>
        <v>89.37356921511045</v>
      </c>
      <c r="AO230" s="18">
        <f t="shared" ca="1" si="260"/>
        <v>307.04086995508317</v>
      </c>
      <c r="AP230" s="2">
        <f t="shared" ca="1" si="261"/>
        <v>59.996015110763871</v>
      </c>
      <c r="AQ230" s="2">
        <f t="shared" ca="1" si="262"/>
        <v>-59.998812362335357</v>
      </c>
      <c r="AR230" s="16">
        <f t="shared" ca="1" si="263"/>
        <v>-1.7950755767515147E-4</v>
      </c>
      <c r="AS230" s="2">
        <f t="shared" ca="1" si="264"/>
        <v>-53.014077089290545</v>
      </c>
      <c r="AT230" s="2">
        <f t="shared" ca="1" si="265"/>
        <v>60.71707765570163</v>
      </c>
      <c r="AU230" s="16">
        <f t="shared" ca="1" si="266"/>
        <v>591.39881968772806</v>
      </c>
      <c r="AV230" s="2">
        <f t="shared" ca="1" si="267"/>
        <v>59.996015110763871</v>
      </c>
      <c r="AW230" s="2">
        <f t="shared" ca="1" si="268"/>
        <v>-59.998812362335357</v>
      </c>
      <c r="AX230" s="16">
        <f t="shared" ca="1" si="269"/>
        <v>-1.7950755767515147E-4</v>
      </c>
      <c r="AY230" s="2">
        <f t="shared" ca="1" si="270"/>
        <v>360.24999999999994</v>
      </c>
      <c r="AZ230" s="2">
        <f t="shared" ca="1" si="271"/>
        <v>360.24999999999994</v>
      </c>
      <c r="BA230" s="2">
        <f t="shared" ca="1" si="272"/>
        <v>360.25</v>
      </c>
      <c r="BB230" s="19" t="str">
        <f t="shared" ca="1" si="273"/>
        <v>ok</v>
      </c>
      <c r="BC230" s="2">
        <f t="shared" ca="1" si="274"/>
        <v>-3.9848892361291632E-3</v>
      </c>
      <c r="BD230" s="2">
        <f t="shared" ca="1" si="275"/>
        <v>1.1876376646426934E-3</v>
      </c>
      <c r="BE230" s="16">
        <f t="shared" ca="1" si="276"/>
        <v>-1.7950755767515147E-4</v>
      </c>
      <c r="BF230" s="16">
        <f t="shared" ca="1" si="224"/>
        <v>4.1581035877784498E-3</v>
      </c>
      <c r="BG230" s="18">
        <f t="shared" ca="1" si="277"/>
        <v>4.1619765028119166E-3</v>
      </c>
      <c r="BH230" s="2">
        <f t="shared" ca="1" si="278"/>
        <v>-0.63758227778066612</v>
      </c>
      <c r="BI230" s="2">
        <f t="shared" ca="1" si="279"/>
        <v>0.19002202634283094</v>
      </c>
      <c r="BJ230" s="16">
        <f t="shared" ca="1" si="280"/>
        <v>-2.8721209228024236E-2</v>
      </c>
      <c r="BK230" s="18">
        <f t="shared" ca="1" si="225"/>
        <v>0.665296574044552</v>
      </c>
      <c r="BL230" s="18">
        <f t="shared" ca="1" si="281"/>
        <v>0.6659162404499066</v>
      </c>
    </row>
    <row r="231" spans="3:64" x14ac:dyDescent="0.2">
      <c r="C231" s="14"/>
      <c r="D231">
        <f t="shared" si="232"/>
        <v>67.5</v>
      </c>
      <c r="E231">
        <f t="shared" si="233"/>
        <v>-60</v>
      </c>
      <c r="F231" s="15">
        <f t="shared" ca="1" si="282"/>
        <v>0.16386569396906336</v>
      </c>
      <c r="G231" s="2">
        <f t="shared" ca="1" si="282"/>
        <v>1.4148405426118726E-2</v>
      </c>
      <c r="H231" s="16">
        <f t="shared" ca="1" si="282"/>
        <v>0.45435351734171148</v>
      </c>
      <c r="I231" s="2">
        <f t="shared" si="226"/>
        <v>0</v>
      </c>
      <c r="J231" s="2">
        <f t="shared" si="227"/>
        <v>184.81899999999999</v>
      </c>
      <c r="K231" s="16">
        <f t="shared" ca="1" si="234"/>
        <v>255.51515241771523</v>
      </c>
      <c r="L231" s="2">
        <f t="shared" si="228"/>
        <v>160.05794910203616</v>
      </c>
      <c r="M231" s="2">
        <f t="shared" si="229"/>
        <v>-92.40949999999998</v>
      </c>
      <c r="N231" s="16">
        <f t="shared" ca="1" si="235"/>
        <v>346.64502617763992</v>
      </c>
      <c r="O231" s="2">
        <f t="shared" si="230"/>
        <v>-160.05794910203616</v>
      </c>
      <c r="P231" s="2">
        <f t="shared" si="231"/>
        <v>-92.40949999999998</v>
      </c>
      <c r="Q231" s="16">
        <f t="shared" ca="1" si="236"/>
        <v>277.39618247427495</v>
      </c>
      <c r="R231" s="2">
        <f t="shared" si="237"/>
        <v>160.05794910203616</v>
      </c>
      <c r="S231" s="2">
        <f t="shared" si="238"/>
        <v>-277.22849999999994</v>
      </c>
      <c r="T231" s="16">
        <f t="shared" ca="1" si="239"/>
        <v>91.129873759924692</v>
      </c>
      <c r="U231" s="2">
        <f t="shared" ca="1" si="240"/>
        <v>0.48089342242434008</v>
      </c>
      <c r="V231" s="2">
        <f t="shared" ca="1" si="241"/>
        <v>-0.83293184066463932</v>
      </c>
      <c r="W231" s="16">
        <f t="shared" ca="1" si="242"/>
        <v>0.27379931533154173</v>
      </c>
      <c r="X231" s="2">
        <f t="shared" si="243"/>
        <v>-160.05794910203616</v>
      </c>
      <c r="Y231" s="2">
        <f t="shared" si="244"/>
        <v>-277.22849999999994</v>
      </c>
      <c r="Z231" s="16">
        <f t="shared" ca="1" si="245"/>
        <v>21.881030056559723</v>
      </c>
      <c r="AA231" s="18">
        <f t="shared" ca="1" si="246"/>
        <v>159.93264090803285</v>
      </c>
      <c r="AB231" s="2">
        <f t="shared" ca="1" si="247"/>
        <v>-236.96850414566308</v>
      </c>
      <c r="AC231" s="2">
        <f t="shared" ca="1" si="248"/>
        <v>-144.01551102611535</v>
      </c>
      <c r="AD231" s="16">
        <f t="shared" ca="1" si="249"/>
        <v>-21.90841752322499</v>
      </c>
      <c r="AE231" s="2">
        <f t="shared" ca="1" si="250"/>
        <v>-0.85190594390137175</v>
      </c>
      <c r="AF231" s="2">
        <f t="shared" ca="1" si="251"/>
        <v>-0.51773829732969856</v>
      </c>
      <c r="AG231" s="16">
        <f t="shared" ca="1" si="252"/>
        <v>-7.8761146662915796E-2</v>
      </c>
      <c r="AH231" s="2">
        <f t="shared" ca="1" si="253"/>
        <v>0.20735905819258971</v>
      </c>
      <c r="AI231" s="2">
        <f t="shared" ca="1" si="254"/>
        <v>-0.19537554679427141</v>
      </c>
      <c r="AJ231" s="16">
        <f t="shared" ca="1" si="255"/>
        <v>-0.95855652764994581</v>
      </c>
      <c r="AK231" s="18">
        <f t="shared" ca="1" si="256"/>
        <v>332.83455676131314</v>
      </c>
      <c r="AL231" s="18">
        <f t="shared" ca="1" si="257"/>
        <v>278.16275475253371</v>
      </c>
      <c r="AM231" s="18">
        <f t="shared" ca="1" si="258"/>
        <v>166.41727838065657</v>
      </c>
      <c r="AN231" s="18">
        <f t="shared" ca="1" si="259"/>
        <v>89.375477596343657</v>
      </c>
      <c r="AO231" s="18">
        <f t="shared" ca="1" si="260"/>
        <v>306.75295591208334</v>
      </c>
      <c r="AP231" s="2">
        <f t="shared" ca="1" si="261"/>
        <v>67.497477983391633</v>
      </c>
      <c r="AQ231" s="2">
        <f t="shared" ca="1" si="262"/>
        <v>-60.00038408584188</v>
      </c>
      <c r="AR231" s="16">
        <f t="shared" ca="1" si="263"/>
        <v>7.2593320027181107E-4</v>
      </c>
      <c r="AS231" s="2">
        <f t="shared" ca="1" si="264"/>
        <v>-59.718530088053562</v>
      </c>
      <c r="AT231" s="2">
        <f t="shared" ca="1" si="265"/>
        <v>59.86366889832275</v>
      </c>
      <c r="AU231" s="16">
        <f t="shared" ca="1" si="266"/>
        <v>588.0808224640873</v>
      </c>
      <c r="AV231" s="2">
        <f t="shared" ca="1" si="267"/>
        <v>67.497477983391633</v>
      </c>
      <c r="AW231" s="2">
        <f t="shared" ca="1" si="268"/>
        <v>-60.00038408584188</v>
      </c>
      <c r="AX231" s="16">
        <f t="shared" ca="1" si="269"/>
        <v>7.2593320027181107E-4</v>
      </c>
      <c r="AY231" s="2">
        <f t="shared" ca="1" si="270"/>
        <v>360.25</v>
      </c>
      <c r="AZ231" s="2">
        <f t="shared" ca="1" si="271"/>
        <v>360.25</v>
      </c>
      <c r="BA231" s="2">
        <f t="shared" ca="1" si="272"/>
        <v>360.25000000000006</v>
      </c>
      <c r="BB231" s="19" t="str">
        <f t="shared" ca="1" si="273"/>
        <v>ok</v>
      </c>
      <c r="BC231" s="2">
        <f t="shared" ca="1" si="274"/>
        <v>-2.5220166083670392E-3</v>
      </c>
      <c r="BD231" s="2">
        <f t="shared" ca="1" si="275"/>
        <v>-3.8408584187976658E-4</v>
      </c>
      <c r="BE231" s="16">
        <f t="shared" ca="1" si="276"/>
        <v>7.2593320027181107E-4</v>
      </c>
      <c r="BF231" s="16">
        <f t="shared" ca="1" si="224"/>
        <v>2.5510957855030989E-3</v>
      </c>
      <c r="BG231" s="18">
        <f t="shared" ca="1" si="277"/>
        <v>2.6523703960926247E-3</v>
      </c>
      <c r="BH231" s="2">
        <f t="shared" ca="1" si="278"/>
        <v>-0.40352265733872628</v>
      </c>
      <c r="BI231" s="2">
        <f t="shared" ca="1" si="279"/>
        <v>-6.1453734700762652E-2</v>
      </c>
      <c r="BJ231" s="16">
        <f t="shared" ca="1" si="280"/>
        <v>0.11614931204348977</v>
      </c>
      <c r="BK231" s="18">
        <f t="shared" ca="1" si="225"/>
        <v>0.40817532568049586</v>
      </c>
      <c r="BL231" s="18">
        <f t="shared" ca="1" si="281"/>
        <v>0.42437926337481996</v>
      </c>
    </row>
    <row r="232" spans="3:64" x14ac:dyDescent="0.2">
      <c r="D232">
        <f t="shared" ref="D232:D295" si="283">IF(((D231+E$50)^2+E231^2)&lt;J$7^2,D231+E$50,0)</f>
        <v>75</v>
      </c>
      <c r="E232">
        <f t="shared" ref="E232:E295" si="284">IF(D232=0,E231+E$50,E231)</f>
        <v>-60</v>
      </c>
      <c r="F232" s="15">
        <f t="shared" ca="1" si="282"/>
        <v>0.35345053903526535</v>
      </c>
      <c r="G232" s="2">
        <f t="shared" ca="1" si="282"/>
        <v>0.21990165016232688</v>
      </c>
      <c r="H232" s="16">
        <f t="shared" ca="1" si="282"/>
        <v>0.31247180155818266</v>
      </c>
      <c r="I232" s="2">
        <f t="shared" si="226"/>
        <v>0</v>
      </c>
      <c r="J232" s="2">
        <f t="shared" si="227"/>
        <v>184.81899999999999</v>
      </c>
      <c r="K232" s="16">
        <f t="shared" ref="K232:K295" ca="1" si="285">SQRT($D$5^2-(($D232-$E$25)^2+($E232-$F$25)^2))+F232/$D$9</f>
        <v>253.41633601817605</v>
      </c>
      <c r="L232" s="2">
        <f t="shared" si="228"/>
        <v>160.05794910203616</v>
      </c>
      <c r="M232" s="2">
        <f t="shared" si="229"/>
        <v>-92.40949999999998</v>
      </c>
      <c r="N232" s="16">
        <f t="shared" ref="N232:N295" ca="1" si="286">SQRT($D$5^2-(($D232-$E$26)^2+($E232-$F$26)^2))+G232/$D$9</f>
        <v>348.56246243776013</v>
      </c>
      <c r="O232" s="2">
        <f t="shared" si="230"/>
        <v>-160.05794910203616</v>
      </c>
      <c r="P232" s="2">
        <f t="shared" si="231"/>
        <v>-92.40949999999998</v>
      </c>
      <c r="Q232" s="16">
        <f t="shared" ref="Q232:Q295" ca="1" si="287">SQRT($D$5^2-(($D232-$E$27)^2+($E232-$F$27)^2))+H232/$D$9</f>
        <v>271.06919068451896</v>
      </c>
      <c r="R232" s="2">
        <f t="shared" ref="R232:R295" si="288">L232-I232</f>
        <v>160.05794910203616</v>
      </c>
      <c r="S232" s="2">
        <f t="shared" ref="S232:S295" si="289">M232-J232</f>
        <v>-277.22849999999994</v>
      </c>
      <c r="T232" s="16">
        <f t="shared" ref="T232:T295" ca="1" si="290">N232-K232</f>
        <v>95.146126419584078</v>
      </c>
      <c r="U232" s="2">
        <f t="shared" ref="U232:U295" ca="1" si="291">R232/SQRT($R232^2+$S232^2+$T232^2)</f>
        <v>0.47927777343624167</v>
      </c>
      <c r="V232" s="2">
        <f t="shared" ref="V232:V295" ca="1" si="292">S232/SQRT($R232^2+$S232^2+$T232^2)</f>
        <v>-0.8301334545300556</v>
      </c>
      <c r="W232" s="16">
        <f t="shared" ref="W232:W295" ca="1" si="293">T232/SQRT($R232^2+$S232^2+$T232^2)</f>
        <v>0.28490570994628162</v>
      </c>
      <c r="X232" s="2">
        <f t="shared" ref="X232:X295" si="294">O232-I232</f>
        <v>-160.05794910203616</v>
      </c>
      <c r="Y232" s="2">
        <f t="shared" ref="Y232:Y295" si="295">P232-J232</f>
        <v>-277.22849999999994</v>
      </c>
      <c r="Z232" s="16">
        <f t="shared" ref="Z232:Z295" ca="1" si="296">Q232-K232</f>
        <v>17.652854666342904</v>
      </c>
      <c r="AA232" s="18">
        <f t="shared" ref="AA232:AA295" ca="1" si="297">U232*X232+V232*Y232+W232*Z232</f>
        <v>158.45383402408325</v>
      </c>
      <c r="AB232" s="2">
        <f t="shared" ref="AB232:AB295" ca="1" si="298">X232-$AA232*U232</f>
        <v>-236.00134986553456</v>
      </c>
      <c r="AC232" s="2">
        <f t="shared" ref="AC232:AC295" ca="1" si="299">Y232-$AA232*V232</f>
        <v>-145.69067137805564</v>
      </c>
      <c r="AD232" s="16">
        <f t="shared" ref="AD232:AD295" ca="1" si="300">Z232-$AA232*W232</f>
        <v>-27.491547409998809</v>
      </c>
      <c r="AE232" s="2">
        <f t="shared" ref="AE232:AE295" ca="1" si="301">AB232/SQRT($AB232^2+$AC232^2+$AD232^2)</f>
        <v>-0.8467689547500411</v>
      </c>
      <c r="AF232" s="2">
        <f t="shared" ref="AF232:AF295" ca="1" si="302">AC232/SQRT($AB232^2+$AC232^2+$AD232^2)</f>
        <v>-0.52273572837578175</v>
      </c>
      <c r="AG232" s="16">
        <f t="shared" ref="AG232:AG295" ca="1" si="303">AD232/SQRT($AB232^2+$AC232^2+$AD232^2)</f>
        <v>-9.8639219131964523E-2</v>
      </c>
      <c r="AH232" s="2">
        <f t="shared" ref="AH232:AH295" ca="1" si="304">V232*AG232-W232*AF232</f>
        <v>0.2308141095373536</v>
      </c>
      <c r="AI232" s="2">
        <f t="shared" ref="AI232:AI295" ca="1" si="305">W232*AE232-U232*AG232</f>
        <v>-0.19397372489447379</v>
      </c>
      <c r="AJ232" s="16">
        <f t="shared" ref="AJ232:AJ295" ca="1" si="306">U232*AF232-V232*AE232</f>
        <v>-0.95346685358697258</v>
      </c>
      <c r="AK232" s="18">
        <f t="shared" ref="AK232:AK295" ca="1" si="307">SQRT((L232-I232)^2+(M232-J232)^2+(N232-K232)^2)</f>
        <v>333.95654456179091</v>
      </c>
      <c r="AL232" s="18">
        <f t="shared" ref="AL232:AL295" ca="1" si="308">AE232*X232+AF232*Y232+AG232*Z232</f>
        <v>278.70808033485366</v>
      </c>
      <c r="AM232" s="18">
        <f t="shared" ref="AM232:AM295" ca="1" si="309">($I$25^2-$I$26^2+AK232^2)/(2*AK232)</f>
        <v>166.97827228089545</v>
      </c>
      <c r="AN232" s="18">
        <f t="shared" ref="AN232:AN295" ca="1" si="310">($I$25^2-$I$27^2-2*AA232*AM232+AA232^2+AL232^2)/(2*AL232)</f>
        <v>89.464784475759316</v>
      </c>
      <c r="AO232" s="18">
        <f t="shared" ref="AO232:AO295" ca="1" si="311">SQRT($I$25^2-AM232^2-AN232^2)</f>
        <v>306.4218847027625</v>
      </c>
      <c r="AP232" s="2">
        <f t="shared" ref="AP232:AP295" ca="1" si="312">I232+$AM232*U232+$AN232*AE232+$AO232*AH232</f>
        <v>74.999466973967415</v>
      </c>
      <c r="AQ232" s="2">
        <f t="shared" ref="AQ232:AQ295" ca="1" si="313">J232+$AM232*V232+$AN232*AF232+$AO232*AI232</f>
        <v>-59.999483641898173</v>
      </c>
      <c r="AR232" s="16">
        <f t="shared" ref="AR232:AR295" ca="1" si="314">K232+$AM232*W232+$AN232*AG232+$AO232*AJ232</f>
        <v>1.5524697366231521E-3</v>
      </c>
      <c r="AS232" s="2">
        <f t="shared" ref="AS232:AS295" ca="1" si="315">I232+$AM232*U232+$AN232*AE232-$AO232*AH232</f>
        <v>-66.453521946884095</v>
      </c>
      <c r="AT232" s="2">
        <f t="shared" ref="AT232:AT295" ca="1" si="316">J232+$AM232*V232+$AN232*AF232-$AO232*AI232</f>
        <v>58.876105088061458</v>
      </c>
      <c r="AU232" s="16">
        <f t="shared" ref="AU232:AU295" ca="1" si="317">K232+$AM232*W232+$AN232*AG232-$AO232*AJ232</f>
        <v>584.32777302520276</v>
      </c>
      <c r="AV232" s="2">
        <f t="shared" ref="AV232:AV295" ca="1" si="318">IF(ABS($AR232)&lt;ABS($AU232),AP232,AS232)</f>
        <v>74.999466973967415</v>
      </c>
      <c r="AW232" s="2">
        <f t="shared" ref="AW232:AW295" ca="1" si="319">IF(ABS($AR232)&lt;ABS($AU232),AQ232,AT232)</f>
        <v>-59.999483641898173</v>
      </c>
      <c r="AX232" s="16">
        <f t="shared" ref="AX232:AX295" ca="1" si="320">IF(ABS($AR232)&lt;ABS($AU232),AR232,AU232)</f>
        <v>1.5524697366231521E-3</v>
      </c>
      <c r="AY232" s="2">
        <f t="shared" ref="AY232:AY295" ca="1" si="321">SQRT((AV232-I232)^2+(AW232-J232)^2+(AX232-K232)^2)</f>
        <v>360.25</v>
      </c>
      <c r="AZ232" s="2">
        <f t="shared" ref="AZ232:AZ295" ca="1" si="322">SQRT((AV232-L232)^2+(AW232-M232)^2+(AX232-N232)^2)</f>
        <v>360.25</v>
      </c>
      <c r="BA232" s="2">
        <f t="shared" ref="BA232:BA295" ca="1" si="323">SQRT((AV232-O232)^2+(AW232-P232)^2+(AX232-Q232)^2)</f>
        <v>360.25</v>
      </c>
      <c r="BB232" s="19" t="str">
        <f t="shared" ref="BB232:BB295" ca="1" si="324">IF(AND(AY232=$I$25,AZ232=$I$26,BA232=$I$27),"ok","ERROR")</f>
        <v>ok</v>
      </c>
      <c r="BC232" s="2">
        <f t="shared" ref="BC232:BC295" ca="1" si="325">AV232-D232</f>
        <v>-5.3302603258487125E-4</v>
      </c>
      <c r="BD232" s="2">
        <f t="shared" ref="BD232:BD295" ca="1" si="326">AW232-E232</f>
        <v>5.1635810182659725E-4</v>
      </c>
      <c r="BE232" s="16">
        <f t="shared" ref="BE232:BE295" ca="1" si="327">AX232</f>
        <v>1.5524697366231521E-3</v>
      </c>
      <c r="BF232" s="16">
        <f t="shared" ca="1" si="224"/>
        <v>7.4212023334169696E-4</v>
      </c>
      <c r="BG232" s="18">
        <f t="shared" ref="BG232:BG295" ca="1" si="328">SQRT(BC232^2+BD232^2+BE232^2)</f>
        <v>1.7207279633532704E-3</v>
      </c>
      <c r="BH232" s="2">
        <f t="shared" ref="BH232:BH295" ca="1" si="329">BC232*$D$9</f>
        <v>-8.5284165213579399E-2</v>
      </c>
      <c r="BI232" s="2">
        <f t="shared" ref="BI232:BI295" ca="1" si="330">BD232*$D$9</f>
        <v>8.261729629225556E-2</v>
      </c>
      <c r="BJ232" s="16">
        <f t="shared" ref="BJ232:BJ295" ca="1" si="331">BE232*$D$9</f>
        <v>0.24839515785970434</v>
      </c>
      <c r="BK232" s="18">
        <f t="shared" ca="1" si="225"/>
        <v>0.11873923733467151</v>
      </c>
      <c r="BL232" s="18">
        <f t="shared" ref="BL232:BL295" ca="1" si="332">BG232*$D$9</f>
        <v>0.27531647413652327</v>
      </c>
    </row>
    <row r="233" spans="3:64" x14ac:dyDescent="0.2">
      <c r="D233">
        <f t="shared" si="283"/>
        <v>82.5</v>
      </c>
      <c r="E233">
        <f t="shared" si="284"/>
        <v>-60</v>
      </c>
      <c r="F233" s="15">
        <f t="shared" ca="1" si="282"/>
        <v>-0.21933381066340807</v>
      </c>
      <c r="G233" s="2">
        <f t="shared" ca="1" si="282"/>
        <v>8.4996232368891311E-2</v>
      </c>
      <c r="H233" s="16">
        <f t="shared" ca="1" si="282"/>
        <v>-5.4190997805678709E-3</v>
      </c>
      <c r="I233" s="2">
        <f t="shared" si="226"/>
        <v>0</v>
      </c>
      <c r="J233" s="2">
        <f t="shared" si="227"/>
        <v>184.81899999999999</v>
      </c>
      <c r="K233" s="16">
        <f t="shared" ca="1" si="285"/>
        <v>251.07126753552984</v>
      </c>
      <c r="L233" s="2">
        <f t="shared" si="228"/>
        <v>160.05794910203616</v>
      </c>
      <c r="M233" s="2">
        <f t="shared" si="229"/>
        <v>-92.40949999999998</v>
      </c>
      <c r="N233" s="16">
        <f t="shared" ca="1" si="286"/>
        <v>350.30675632220476</v>
      </c>
      <c r="O233" s="2">
        <f t="shared" si="230"/>
        <v>-160.05794910203616</v>
      </c>
      <c r="P233" s="2">
        <f t="shared" si="231"/>
        <v>-92.40949999999998</v>
      </c>
      <c r="Q233" s="16">
        <f t="shared" ca="1" si="287"/>
        <v>264.37721200697638</v>
      </c>
      <c r="R233" s="2">
        <f t="shared" si="288"/>
        <v>160.05794910203616</v>
      </c>
      <c r="S233" s="2">
        <f t="shared" si="289"/>
        <v>-277.22849999999994</v>
      </c>
      <c r="T233" s="16">
        <f t="shared" ca="1" si="290"/>
        <v>99.235488786674921</v>
      </c>
      <c r="U233" s="2">
        <f t="shared" ca="1" si="291"/>
        <v>0.47757884859497929</v>
      </c>
      <c r="V233" s="2">
        <f t="shared" ca="1" si="292"/>
        <v>-0.82719083038674834</v>
      </c>
      <c r="W233" s="16">
        <f t="shared" ca="1" si="293"/>
        <v>0.29609757428721972</v>
      </c>
      <c r="X233" s="2">
        <f t="shared" si="294"/>
        <v>-160.05794910203616</v>
      </c>
      <c r="Y233" s="2">
        <f t="shared" si="295"/>
        <v>-277.22849999999994</v>
      </c>
      <c r="Z233" s="16">
        <f t="shared" ca="1" si="296"/>
        <v>13.305944471446537</v>
      </c>
      <c r="AA233" s="18">
        <f t="shared" ca="1" si="297"/>
        <v>156.82043996284415</v>
      </c>
      <c r="AB233" s="2">
        <f t="shared" ca="1" si="298"/>
        <v>-234.95207425564934</v>
      </c>
      <c r="AC233" s="2">
        <f t="shared" ca="1" si="299"/>
        <v>-147.50807004551967</v>
      </c>
      <c r="AD233" s="16">
        <f t="shared" ca="1" si="300"/>
        <v>-33.128207400206186</v>
      </c>
      <c r="AE233" s="2">
        <f t="shared" ca="1" si="301"/>
        <v>-0.84094761535463936</v>
      </c>
      <c r="AF233" s="2">
        <f t="shared" ca="1" si="302"/>
        <v>-0.52796537397397425</v>
      </c>
      <c r="AG233" s="16">
        <f t="shared" ca="1" si="303"/>
        <v>-0.11857348824196408</v>
      </c>
      <c r="AH233" s="2">
        <f t="shared" ca="1" si="304"/>
        <v>0.25441216874206218</v>
      </c>
      <c r="AI233" s="2">
        <f t="shared" ca="1" si="305"/>
        <v>-0.19237435902064309</v>
      </c>
      <c r="AJ233" s="16">
        <f t="shared" ca="1" si="306"/>
        <v>-0.94776925165746828</v>
      </c>
      <c r="AK233" s="18">
        <f t="shared" ca="1" si="307"/>
        <v>335.14455167543787</v>
      </c>
      <c r="AL233" s="18">
        <f t="shared" ca="1" si="308"/>
        <v>279.38966704432215</v>
      </c>
      <c r="AM233" s="18">
        <f t="shared" ca="1" si="309"/>
        <v>167.57227583771893</v>
      </c>
      <c r="AN233" s="18">
        <f t="shared" ca="1" si="310"/>
        <v>89.648484366528209</v>
      </c>
      <c r="AO233" s="18">
        <f t="shared" ca="1" si="311"/>
        <v>306.04369642479452</v>
      </c>
      <c r="AP233" s="2">
        <f t="shared" ca="1" si="312"/>
        <v>82.500535940097805</v>
      </c>
      <c r="AQ233" s="2">
        <f t="shared" ca="1" si="313"/>
        <v>-60.001505506802161</v>
      </c>
      <c r="AR233" s="16">
        <f t="shared" ca="1" si="314"/>
        <v>2.7328690993044802E-4</v>
      </c>
      <c r="AS233" s="2">
        <f t="shared" ca="1" si="315"/>
        <v>-73.221945134440759</v>
      </c>
      <c r="AT233" s="2">
        <f t="shared" ca="1" si="316"/>
        <v>57.748414357254092</v>
      </c>
      <c r="AU233" s="16">
        <f t="shared" ca="1" si="317"/>
        <v>580.11788355693579</v>
      </c>
      <c r="AV233" s="2">
        <f t="shared" ca="1" si="318"/>
        <v>82.500535940097805</v>
      </c>
      <c r="AW233" s="2">
        <f t="shared" ca="1" si="319"/>
        <v>-60.001505506802161</v>
      </c>
      <c r="AX233" s="16">
        <f t="shared" ca="1" si="320"/>
        <v>2.7328690993044802E-4</v>
      </c>
      <c r="AY233" s="2">
        <f t="shared" ca="1" si="321"/>
        <v>360.25000000000006</v>
      </c>
      <c r="AZ233" s="2">
        <f t="shared" ca="1" si="322"/>
        <v>360.25000000000006</v>
      </c>
      <c r="BA233" s="2">
        <f t="shared" ca="1" si="323"/>
        <v>360.25000000000006</v>
      </c>
      <c r="BB233" s="19" t="str">
        <f t="shared" ca="1" si="324"/>
        <v>ok</v>
      </c>
      <c r="BC233" s="2">
        <f t="shared" ca="1" si="325"/>
        <v>5.3594009780510987E-4</v>
      </c>
      <c r="BD233" s="2">
        <f t="shared" ca="1" si="326"/>
        <v>-1.5055068021609941E-3</v>
      </c>
      <c r="BE233" s="16">
        <f t="shared" ca="1" si="327"/>
        <v>2.7328690993044802E-4</v>
      </c>
      <c r="BF233" s="16">
        <f t="shared" ca="1" si="224"/>
        <v>1.5980558562792395E-3</v>
      </c>
      <c r="BG233" s="18">
        <f t="shared" ca="1" si="328"/>
        <v>1.6212551480034555E-3</v>
      </c>
      <c r="BH233" s="2">
        <f t="shared" ca="1" si="329"/>
        <v>8.5750415648817579E-2</v>
      </c>
      <c r="BI233" s="2">
        <f t="shared" ca="1" si="330"/>
        <v>-0.24088108834575905</v>
      </c>
      <c r="BJ233" s="16">
        <f t="shared" ca="1" si="331"/>
        <v>4.3725905588871683E-2</v>
      </c>
      <c r="BK233" s="18">
        <f t="shared" ca="1" si="225"/>
        <v>0.25568893700467832</v>
      </c>
      <c r="BL233" s="18">
        <f t="shared" ca="1" si="332"/>
        <v>0.25940082368055289</v>
      </c>
    </row>
    <row r="234" spans="3:64" x14ac:dyDescent="0.2">
      <c r="D234">
        <f t="shared" si="283"/>
        <v>90</v>
      </c>
      <c r="E234">
        <f t="shared" si="284"/>
        <v>-60</v>
      </c>
      <c r="F234" s="15">
        <f t="shared" ca="1" si="282"/>
        <v>-0.21054473346559488</v>
      </c>
      <c r="G234" s="2">
        <f t="shared" ca="1" si="282"/>
        <v>0.49007026580525892</v>
      </c>
      <c r="H234" s="16">
        <f t="shared" ca="1" si="282"/>
        <v>-0.43357672540094183</v>
      </c>
      <c r="I234" s="2">
        <f t="shared" si="226"/>
        <v>0</v>
      </c>
      <c r="J234" s="2">
        <f t="shared" si="227"/>
        <v>184.81899999999999</v>
      </c>
      <c r="K234" s="16">
        <f t="shared" ca="1" si="285"/>
        <v>248.48151999962877</v>
      </c>
      <c r="L234" s="2">
        <f t="shared" si="228"/>
        <v>160.05794910203616</v>
      </c>
      <c r="M234" s="2">
        <f t="shared" si="229"/>
        <v>-92.40949999999998</v>
      </c>
      <c r="N234" s="16">
        <f t="shared" ca="1" si="286"/>
        <v>351.88595621100893</v>
      </c>
      <c r="O234" s="2">
        <f t="shared" si="230"/>
        <v>-160.05794910203616</v>
      </c>
      <c r="P234" s="2">
        <f t="shared" si="231"/>
        <v>-92.40949999999998</v>
      </c>
      <c r="Q234" s="16">
        <f t="shared" ca="1" si="287"/>
        <v>257.29227435742774</v>
      </c>
      <c r="R234" s="2">
        <f t="shared" si="288"/>
        <v>160.05794910203616</v>
      </c>
      <c r="S234" s="2">
        <f t="shared" si="289"/>
        <v>-277.22849999999994</v>
      </c>
      <c r="T234" s="16">
        <f t="shared" ca="1" si="290"/>
        <v>103.40443621138016</v>
      </c>
      <c r="U234" s="2">
        <f t="shared" ca="1" si="291"/>
        <v>0.475792933579332</v>
      </c>
      <c r="V234" s="2">
        <f t="shared" ca="1" si="292"/>
        <v>-0.82409753484164705</v>
      </c>
      <c r="W234" s="16">
        <f t="shared" ca="1" si="293"/>
        <v>0.30738304674118549</v>
      </c>
      <c r="X234" s="2">
        <f t="shared" si="294"/>
        <v>-160.05794910203616</v>
      </c>
      <c r="Y234" s="2">
        <f t="shared" si="295"/>
        <v>-277.22849999999994</v>
      </c>
      <c r="Z234" s="16">
        <f t="shared" ca="1" si="296"/>
        <v>8.8107543577989702</v>
      </c>
      <c r="AA234" s="18">
        <f t="shared" ca="1" si="297"/>
        <v>155.01715881048673</v>
      </c>
      <c r="AB234" s="2">
        <f t="shared" ca="1" si="298"/>
        <v>-233.81401784761084</v>
      </c>
      <c r="AC234" s="2">
        <f t="shared" ca="1" si="299"/>
        <v>-149.47924156612171</v>
      </c>
      <c r="AD234" s="16">
        <f t="shared" ca="1" si="300"/>
        <v>-38.838892214530645</v>
      </c>
      <c r="AE234" s="2">
        <f t="shared" ca="1" si="301"/>
        <v>-0.83440376739505773</v>
      </c>
      <c r="AF234" s="2">
        <f t="shared" ca="1" si="302"/>
        <v>-0.5334412515481366</v>
      </c>
      <c r="AG234" s="16">
        <f t="shared" ca="1" si="303"/>
        <v>-0.13860297292515858</v>
      </c>
      <c r="AH234" s="2">
        <f t="shared" ca="1" si="304"/>
        <v>0.27819316546764405</v>
      </c>
      <c r="AI234" s="2">
        <f t="shared" ca="1" si="305"/>
        <v>-0.19053525714333838</v>
      </c>
      <c r="AJ234" s="16">
        <f t="shared" ca="1" si="306"/>
        <v>-0.94143766573916854</v>
      </c>
      <c r="AK234" s="18">
        <f t="shared" ca="1" si="307"/>
        <v>336.40253523300527</v>
      </c>
      <c r="AL234" s="18">
        <f t="shared" ca="1" si="308"/>
        <v>280.2168769893737</v>
      </c>
      <c r="AM234" s="18">
        <f t="shared" ca="1" si="309"/>
        <v>168.20126761650263</v>
      </c>
      <c r="AN234" s="18">
        <f t="shared" ca="1" si="310"/>
        <v>89.936860670957572</v>
      </c>
      <c r="AO234" s="18">
        <f t="shared" ca="1" si="311"/>
        <v>305.61373850802983</v>
      </c>
      <c r="AP234" s="2">
        <f t="shared" ca="1" si="312"/>
        <v>90.004972505436328</v>
      </c>
      <c r="AQ234" s="2">
        <f t="shared" ca="1" si="313"/>
        <v>-60.001473769790415</v>
      </c>
      <c r="AR234" s="16">
        <f t="shared" ca="1" si="314"/>
        <v>1.9372419480987446E-3</v>
      </c>
      <c r="AS234" s="2">
        <f t="shared" ca="1" si="315"/>
        <v>-80.034334146462967</v>
      </c>
      <c r="AT234" s="2">
        <f t="shared" ca="1" si="316"/>
        <v>56.458910736538463</v>
      </c>
      <c r="AU234" s="16">
        <f t="shared" ca="1" si="317"/>
        <v>575.43450643958863</v>
      </c>
      <c r="AV234" s="2">
        <f t="shared" ca="1" si="318"/>
        <v>90.004972505436328</v>
      </c>
      <c r="AW234" s="2">
        <f t="shared" ca="1" si="319"/>
        <v>-60.001473769790415</v>
      </c>
      <c r="AX234" s="16">
        <f t="shared" ca="1" si="320"/>
        <v>1.9372419480987446E-3</v>
      </c>
      <c r="AY234" s="2">
        <f t="shared" ca="1" si="321"/>
        <v>360.25000000000006</v>
      </c>
      <c r="AZ234" s="2">
        <f t="shared" ca="1" si="322"/>
        <v>360.25000000000011</v>
      </c>
      <c r="BA234" s="2">
        <f t="shared" ca="1" si="323"/>
        <v>360.25000000000006</v>
      </c>
      <c r="BB234" s="19" t="str">
        <f t="shared" ca="1" si="324"/>
        <v>ok</v>
      </c>
      <c r="BC234" s="2">
        <f t="shared" ca="1" si="325"/>
        <v>4.9725054363278787E-3</v>
      </c>
      <c r="BD234" s="2">
        <f t="shared" ca="1" si="326"/>
        <v>-1.4737697904152469E-3</v>
      </c>
      <c r="BE234" s="16">
        <f t="shared" ca="1" si="327"/>
        <v>1.9372419480987446E-3</v>
      </c>
      <c r="BF234" s="16">
        <f t="shared" ca="1" si="224"/>
        <v>5.1863096426506298E-3</v>
      </c>
      <c r="BG234" s="18">
        <f t="shared" ca="1" si="328"/>
        <v>5.5363087048072319E-3</v>
      </c>
      <c r="BH234" s="2">
        <f t="shared" ca="1" si="329"/>
        <v>0.79560086981246059</v>
      </c>
      <c r="BI234" s="2">
        <f t="shared" ca="1" si="330"/>
        <v>-0.23580316646643951</v>
      </c>
      <c r="BJ234" s="16">
        <f t="shared" ca="1" si="331"/>
        <v>0.30995871169579914</v>
      </c>
      <c r="BK234" s="18">
        <f t="shared" ca="1" si="225"/>
        <v>0.8298095428241008</v>
      </c>
      <c r="BL234" s="18">
        <f t="shared" ca="1" si="332"/>
        <v>0.88580939276915704</v>
      </c>
    </row>
    <row r="235" spans="3:64" x14ac:dyDescent="0.2">
      <c r="D235">
        <f t="shared" si="283"/>
        <v>97.5</v>
      </c>
      <c r="E235">
        <f t="shared" si="284"/>
        <v>-60</v>
      </c>
      <c r="F235" s="15">
        <f t="shared" ca="1" si="282"/>
        <v>0.15898728139042595</v>
      </c>
      <c r="G235" s="2">
        <f t="shared" ca="1" si="282"/>
        <v>0.27791280198615753</v>
      </c>
      <c r="H235" s="16">
        <f t="shared" ca="1" si="282"/>
        <v>-0.17383893262384764</v>
      </c>
      <c r="I235" s="2">
        <f t="shared" si="226"/>
        <v>0</v>
      </c>
      <c r="J235" s="2">
        <f t="shared" si="227"/>
        <v>184.81899999999999</v>
      </c>
      <c r="K235" s="16">
        <f t="shared" ca="1" si="285"/>
        <v>245.63785926482456</v>
      </c>
      <c r="L235" s="2">
        <f t="shared" si="228"/>
        <v>160.05794910203616</v>
      </c>
      <c r="M235" s="2">
        <f t="shared" si="229"/>
        <v>-92.40949999999998</v>
      </c>
      <c r="N235" s="16">
        <f t="shared" ca="1" si="286"/>
        <v>353.29508505811077</v>
      </c>
      <c r="O235" s="2">
        <f t="shared" si="230"/>
        <v>-160.05794910203616</v>
      </c>
      <c r="P235" s="2">
        <f t="shared" si="231"/>
        <v>-92.40949999999998</v>
      </c>
      <c r="Q235" s="16">
        <f t="shared" ca="1" si="287"/>
        <v>249.78600217240449</v>
      </c>
      <c r="R235" s="2">
        <f t="shared" si="288"/>
        <v>160.05794910203616</v>
      </c>
      <c r="S235" s="2">
        <f t="shared" si="289"/>
        <v>-277.22849999999994</v>
      </c>
      <c r="T235" s="16">
        <f t="shared" ca="1" si="290"/>
        <v>107.65722579328622</v>
      </c>
      <c r="U235" s="2">
        <f t="shared" ca="1" si="291"/>
        <v>0.4739171680324154</v>
      </c>
      <c r="V235" s="2">
        <f t="shared" ca="1" si="292"/>
        <v>-0.82084861361130024</v>
      </c>
      <c r="W235" s="16">
        <f t="shared" ca="1" si="293"/>
        <v>0.31876334697788189</v>
      </c>
      <c r="X235" s="2">
        <f t="shared" si="294"/>
        <v>-160.05794910203616</v>
      </c>
      <c r="Y235" s="2">
        <f t="shared" si="295"/>
        <v>-277.22849999999994</v>
      </c>
      <c r="Z235" s="16">
        <f t="shared" ca="1" si="296"/>
        <v>4.1481429075799383</v>
      </c>
      <c r="AA235" s="18">
        <f t="shared" ca="1" si="297"/>
        <v>153.03069583598958</v>
      </c>
      <c r="AB235" s="2">
        <f t="shared" ca="1" si="298"/>
        <v>-232.58182309465829</v>
      </c>
      <c r="AC235" s="2">
        <f t="shared" ca="1" si="299"/>
        <v>-151.61346548305534</v>
      </c>
      <c r="AD235" s="16">
        <f t="shared" ca="1" si="300"/>
        <v>-44.632433887454312</v>
      </c>
      <c r="AE235" s="2">
        <f t="shared" ca="1" si="301"/>
        <v>-0.8271069273802667</v>
      </c>
      <c r="AF235" s="2">
        <f t="shared" ca="1" si="302"/>
        <v>-0.5391674461771131</v>
      </c>
      <c r="AG235" s="16">
        <f t="shared" ca="1" si="303"/>
        <v>-0.15872175547927878</v>
      </c>
      <c r="AH235" s="2">
        <f t="shared" ca="1" si="304"/>
        <v>0.30215335266005133</v>
      </c>
      <c r="AI235" s="2">
        <f t="shared" ca="1" si="305"/>
        <v>-0.18843040761845242</v>
      </c>
      <c r="AJ235" s="16">
        <f t="shared" ca="1" si="306"/>
        <v>-0.93445028383592144</v>
      </c>
      <c r="AK235" s="18">
        <f t="shared" ca="1" si="307"/>
        <v>337.73401745827528</v>
      </c>
      <c r="AL235" s="18">
        <f t="shared" ca="1" si="308"/>
        <v>281.19922031281402</v>
      </c>
      <c r="AM235" s="18">
        <f t="shared" ca="1" si="309"/>
        <v>168.86700872913764</v>
      </c>
      <c r="AN235" s="18">
        <f t="shared" ca="1" si="310"/>
        <v>90.341153181252778</v>
      </c>
      <c r="AO235" s="18">
        <f t="shared" ca="1" si="311"/>
        <v>305.12697669126993</v>
      </c>
      <c r="AP235" s="2">
        <f t="shared" ca="1" si="312"/>
        <v>97.502319921574639</v>
      </c>
      <c r="AQ235" s="2">
        <f t="shared" ca="1" si="313"/>
        <v>-59.999459438753441</v>
      </c>
      <c r="AR235" s="16">
        <f t="shared" ca="1" si="314"/>
        <v>1.3757613630218657E-3</v>
      </c>
      <c r="AS235" s="2">
        <f t="shared" ca="1" si="315"/>
        <v>-86.887958067010459</v>
      </c>
      <c r="AT235" s="2">
        <f t="shared" ca="1" si="316"/>
        <v>54.990941747890609</v>
      </c>
      <c r="AU235" s="16">
        <f t="shared" ca="1" si="317"/>
        <v>570.25335571167057</v>
      </c>
      <c r="AV235" s="2">
        <f t="shared" ca="1" si="318"/>
        <v>97.502319921574639</v>
      </c>
      <c r="AW235" s="2">
        <f t="shared" ca="1" si="319"/>
        <v>-59.999459438753441</v>
      </c>
      <c r="AX235" s="16">
        <f t="shared" ca="1" si="320"/>
        <v>1.3757613630218657E-3</v>
      </c>
      <c r="AY235" s="2">
        <f t="shared" ca="1" si="321"/>
        <v>360.24999999999994</v>
      </c>
      <c r="AZ235" s="2">
        <f t="shared" ca="1" si="322"/>
        <v>360.24999999999994</v>
      </c>
      <c r="BA235" s="2">
        <f t="shared" ca="1" si="323"/>
        <v>360.24999999999994</v>
      </c>
      <c r="BB235" s="19" t="str">
        <f t="shared" ca="1" si="324"/>
        <v>ok</v>
      </c>
      <c r="BC235" s="2">
        <f t="shared" ca="1" si="325"/>
        <v>2.3199215746387836E-3</v>
      </c>
      <c r="BD235" s="2">
        <f t="shared" ca="1" si="326"/>
        <v>5.4056124655943449E-4</v>
      </c>
      <c r="BE235" s="16">
        <f t="shared" ca="1" si="327"/>
        <v>1.3757613630218657E-3</v>
      </c>
      <c r="BF235" s="16">
        <f t="shared" ca="1" si="224"/>
        <v>2.3820668701269457E-3</v>
      </c>
      <c r="BG235" s="18">
        <f t="shared" ca="1" si="328"/>
        <v>2.7508111352363262E-3</v>
      </c>
      <c r="BH235" s="2">
        <f t="shared" ca="1" si="329"/>
        <v>0.37118745194220537</v>
      </c>
      <c r="BI235" s="2">
        <f t="shared" ca="1" si="330"/>
        <v>8.6489799449509519E-2</v>
      </c>
      <c r="BJ235" s="16">
        <f t="shared" ca="1" si="331"/>
        <v>0.22012181808349851</v>
      </c>
      <c r="BK235" s="18">
        <f t="shared" ca="1" si="225"/>
        <v>0.38113069922031129</v>
      </c>
      <c r="BL235" s="18">
        <f t="shared" ca="1" si="332"/>
        <v>0.44012978163781219</v>
      </c>
    </row>
    <row r="236" spans="3:64" x14ac:dyDescent="0.2">
      <c r="D236">
        <f t="shared" si="283"/>
        <v>105</v>
      </c>
      <c r="E236">
        <f t="shared" si="284"/>
        <v>-60</v>
      </c>
      <c r="F236" s="15">
        <f t="shared" ca="1" si="282"/>
        <v>-0.49766713824769371</v>
      </c>
      <c r="G236" s="2">
        <f t="shared" ca="1" si="282"/>
        <v>0.38352383951704483</v>
      </c>
      <c r="H236" s="16">
        <f t="shared" ca="1" si="282"/>
        <v>-0.10441570617532836</v>
      </c>
      <c r="I236" s="2">
        <f t="shared" si="226"/>
        <v>0</v>
      </c>
      <c r="J236" s="2">
        <f t="shared" si="227"/>
        <v>184.81899999999999</v>
      </c>
      <c r="K236" s="16">
        <f t="shared" ca="1" si="285"/>
        <v>242.52259901961222</v>
      </c>
      <c r="L236" s="2">
        <f t="shared" si="228"/>
        <v>160.05794910203616</v>
      </c>
      <c r="M236" s="2">
        <f t="shared" si="229"/>
        <v>-92.40949999999998</v>
      </c>
      <c r="N236" s="16">
        <f t="shared" ca="1" si="286"/>
        <v>354.54197034470207</v>
      </c>
      <c r="O236" s="2">
        <f t="shared" si="230"/>
        <v>-160.05794910203616</v>
      </c>
      <c r="P236" s="2">
        <f t="shared" si="231"/>
        <v>-92.40949999999998</v>
      </c>
      <c r="Q236" s="16">
        <f t="shared" ca="1" si="287"/>
        <v>241.81326434536638</v>
      </c>
      <c r="R236" s="2">
        <f t="shared" si="288"/>
        <v>160.05794910203616</v>
      </c>
      <c r="S236" s="2">
        <f t="shared" si="289"/>
        <v>-277.22849999999994</v>
      </c>
      <c r="T236" s="16">
        <f t="shared" ca="1" si="290"/>
        <v>112.01937132508985</v>
      </c>
      <c r="U236" s="2">
        <f t="shared" ca="1" si="291"/>
        <v>0.4719389194857021</v>
      </c>
      <c r="V236" s="2">
        <f t="shared" ca="1" si="292"/>
        <v>-0.81742218661839361</v>
      </c>
      <c r="W236" s="16">
        <f t="shared" ca="1" si="293"/>
        <v>0.33029475487611387</v>
      </c>
      <c r="X236" s="2">
        <f t="shared" si="294"/>
        <v>-160.05794910203616</v>
      </c>
      <c r="Y236" s="2">
        <f t="shared" si="295"/>
        <v>-277.22849999999994</v>
      </c>
      <c r="Z236" s="16">
        <f t="shared" ca="1" si="296"/>
        <v>-0.70933467424583796</v>
      </c>
      <c r="AA236" s="18">
        <f t="shared" ca="1" si="297"/>
        <v>150.84086158626965</v>
      </c>
      <c r="AB236" s="2">
        <f t="shared" ca="1" si="298"/>
        <v>-231.24562233335263</v>
      </c>
      <c r="AC236" s="2">
        <f t="shared" ca="1" si="299"/>
        <v>-153.92783309074895</v>
      </c>
      <c r="AD236" s="16">
        <f t="shared" ca="1" si="300"/>
        <v>-50.531280077184597</v>
      </c>
      <c r="AE236" s="2">
        <f t="shared" ca="1" si="301"/>
        <v>-0.81900239884851544</v>
      </c>
      <c r="AF236" s="2">
        <f t="shared" ca="1" si="302"/>
        <v>-0.54516605883740687</v>
      </c>
      <c r="AG236" s="16">
        <f t="shared" ca="1" si="303"/>
        <v>-0.17896658618878156</v>
      </c>
      <c r="AH236" s="2">
        <f t="shared" ca="1" si="304"/>
        <v>0.3263567479845414</v>
      </c>
      <c r="AI236" s="2">
        <f t="shared" ca="1" si="305"/>
        <v>-0.18605089926064131</v>
      </c>
      <c r="AJ236" s="16">
        <f t="shared" ca="1" si="306"/>
        <v>-0.92675581246046768</v>
      </c>
      <c r="AK236" s="18">
        <f t="shared" ca="1" si="307"/>
        <v>339.14971301044665</v>
      </c>
      <c r="AL236" s="18">
        <f t="shared" ca="1" si="308"/>
        <v>282.35036021686233</v>
      </c>
      <c r="AM236" s="18">
        <f t="shared" ca="1" si="309"/>
        <v>169.57485650522332</v>
      </c>
      <c r="AN236" s="18">
        <f t="shared" ca="1" si="310"/>
        <v>90.874784933926719</v>
      </c>
      <c r="AO236" s="18">
        <f t="shared" ca="1" si="311"/>
        <v>304.57544878805561</v>
      </c>
      <c r="AP236" s="2">
        <f t="shared" ca="1" si="312"/>
        <v>105.00256067769124</v>
      </c>
      <c r="AQ236" s="2">
        <f t="shared" ca="1" si="313"/>
        <v>-60.003634489856921</v>
      </c>
      <c r="AR236" s="16">
        <f t="shared" ca="1" si="314"/>
        <v>1.6671548065119168E-3</v>
      </c>
      <c r="AS236" s="2">
        <f t="shared" ca="1" si="315"/>
        <v>-93.797945287112896</v>
      </c>
      <c r="AT236" s="2">
        <f t="shared" ca="1" si="316"/>
        <v>53.329437789605379</v>
      </c>
      <c r="AU236" s="16">
        <f t="shared" ca="1" si="317"/>
        <v>564.53580214897852</v>
      </c>
      <c r="AV236" s="2">
        <f t="shared" ca="1" si="318"/>
        <v>105.00256067769124</v>
      </c>
      <c r="AW236" s="2">
        <f t="shared" ca="1" si="319"/>
        <v>-60.003634489856921</v>
      </c>
      <c r="AX236" s="16">
        <f t="shared" ca="1" si="320"/>
        <v>1.6671548065119168E-3</v>
      </c>
      <c r="AY236" s="2">
        <f t="shared" ca="1" si="321"/>
        <v>360.25000000000006</v>
      </c>
      <c r="AZ236" s="2">
        <f t="shared" ca="1" si="322"/>
        <v>360.25000000000006</v>
      </c>
      <c r="BA236" s="2">
        <f t="shared" ca="1" si="323"/>
        <v>360.25</v>
      </c>
      <c r="BB236" s="19" t="str">
        <f t="shared" ca="1" si="324"/>
        <v>ok</v>
      </c>
      <c r="BC236" s="2">
        <f t="shared" ca="1" si="325"/>
        <v>2.560677691235469E-3</v>
      </c>
      <c r="BD236" s="2">
        <f t="shared" ca="1" si="326"/>
        <v>-3.6344898569211637E-3</v>
      </c>
      <c r="BE236" s="16">
        <f t="shared" ca="1" si="327"/>
        <v>1.6671548065119168E-3</v>
      </c>
      <c r="BF236" s="16">
        <f t="shared" ca="1" si="224"/>
        <v>4.4459629731312244E-3</v>
      </c>
      <c r="BG236" s="18">
        <f t="shared" ca="1" si="328"/>
        <v>4.7482619880678048E-3</v>
      </c>
      <c r="BH236" s="2">
        <f t="shared" ca="1" si="329"/>
        <v>0.40970843059767503</v>
      </c>
      <c r="BI236" s="2">
        <f t="shared" ca="1" si="330"/>
        <v>-0.58151837710738619</v>
      </c>
      <c r="BJ236" s="16">
        <f t="shared" ca="1" si="331"/>
        <v>0.26674476904190669</v>
      </c>
      <c r="BK236" s="18">
        <f t="shared" ca="1" si="225"/>
        <v>0.71135407570099596</v>
      </c>
      <c r="BL236" s="18">
        <f t="shared" ca="1" si="332"/>
        <v>0.75972191809084877</v>
      </c>
    </row>
    <row r="237" spans="3:64" x14ac:dyDescent="0.2">
      <c r="D237">
        <f t="shared" si="283"/>
        <v>112.5</v>
      </c>
      <c r="E237">
        <f t="shared" si="284"/>
        <v>-60</v>
      </c>
      <c r="F237" s="15">
        <f t="shared" ca="1" si="282"/>
        <v>-0.17572123625768565</v>
      </c>
      <c r="G237" s="2">
        <f t="shared" ca="1" si="282"/>
        <v>-0.37009670545026707</v>
      </c>
      <c r="H237" s="16">
        <f t="shared" ca="1" si="282"/>
        <v>-0.20109596261915064</v>
      </c>
      <c r="I237" s="2">
        <f t="shared" si="226"/>
        <v>0</v>
      </c>
      <c r="J237" s="2">
        <f t="shared" si="227"/>
        <v>184.81899999999999</v>
      </c>
      <c r="K237" s="16">
        <f t="shared" ca="1" si="285"/>
        <v>239.13791934291504</v>
      </c>
      <c r="L237" s="2">
        <f t="shared" si="228"/>
        <v>160.05794910203616</v>
      </c>
      <c r="M237" s="2">
        <f t="shared" si="229"/>
        <v>-92.40949999999998</v>
      </c>
      <c r="N237" s="16">
        <f t="shared" ca="1" si="286"/>
        <v>355.62098237404825</v>
      </c>
      <c r="O237" s="2">
        <f t="shared" si="230"/>
        <v>-160.05794910203616</v>
      </c>
      <c r="P237" s="2">
        <f t="shared" si="231"/>
        <v>-92.40949999999998</v>
      </c>
      <c r="Q237" s="16">
        <f t="shared" ca="1" si="287"/>
        <v>233.32651944581713</v>
      </c>
      <c r="R237" s="2">
        <f t="shared" si="288"/>
        <v>160.05794910203616</v>
      </c>
      <c r="S237" s="2">
        <f t="shared" si="289"/>
        <v>-277.22849999999994</v>
      </c>
      <c r="T237" s="16">
        <f t="shared" ca="1" si="290"/>
        <v>116.48306303113321</v>
      </c>
      <c r="U237" s="2">
        <f t="shared" ca="1" si="291"/>
        <v>0.46986027005595804</v>
      </c>
      <c r="V237" s="2">
        <f t="shared" ca="1" si="292"/>
        <v>-0.81382186019495273</v>
      </c>
      <c r="W237" s="16">
        <f t="shared" ca="1" si="293"/>
        <v>0.34194342586423399</v>
      </c>
      <c r="X237" s="2">
        <f t="shared" si="294"/>
        <v>-160.05794910203616</v>
      </c>
      <c r="Y237" s="2">
        <f t="shared" si="295"/>
        <v>-277.22849999999994</v>
      </c>
      <c r="Z237" s="16">
        <f t="shared" ca="1" si="296"/>
        <v>-5.8113998970979139</v>
      </c>
      <c r="AA237" s="18">
        <f t="shared" ca="1" si="297"/>
        <v>148.4225723894902</v>
      </c>
      <c r="AB237" s="2">
        <f t="shared" ca="1" si="298"/>
        <v>-229.79581904736199</v>
      </c>
      <c r="AC237" s="2">
        <f t="shared" ca="1" si="299"/>
        <v>-156.43896604306499</v>
      </c>
      <c r="AD237" s="16">
        <f t="shared" ca="1" si="300"/>
        <v>-56.563522775542459</v>
      </c>
      <c r="AE237" s="2">
        <f t="shared" ca="1" si="301"/>
        <v>-0.81003100945594031</v>
      </c>
      <c r="AF237" s="2">
        <f t="shared" ca="1" si="302"/>
        <v>-0.55144786405356594</v>
      </c>
      <c r="AG237" s="16">
        <f t="shared" ca="1" si="303"/>
        <v>-0.19938660173279038</v>
      </c>
      <c r="AH237" s="2">
        <f t="shared" ca="1" si="304"/>
        <v>0.35082914694012035</v>
      </c>
      <c r="AI237" s="2">
        <f t="shared" ca="1" si="305"/>
        <v>-0.1833009358939193</v>
      </c>
      <c r="AJ237" s="16">
        <f t="shared" ca="1" si="306"/>
        <v>-0.91832438525701843</v>
      </c>
      <c r="AK237" s="18">
        <f t="shared" ca="1" si="307"/>
        <v>340.65010238676712</v>
      </c>
      <c r="AL237" s="18">
        <f t="shared" ca="1" si="308"/>
        <v>283.68768153913646</v>
      </c>
      <c r="AM237" s="18">
        <f t="shared" ca="1" si="309"/>
        <v>170.32505119338356</v>
      </c>
      <c r="AN237" s="18">
        <f t="shared" ca="1" si="310"/>
        <v>91.558075220143564</v>
      </c>
      <c r="AO237" s="18">
        <f t="shared" ca="1" si="311"/>
        <v>303.95157229064273</v>
      </c>
      <c r="AP237" s="2">
        <f t="shared" ca="1" si="312"/>
        <v>112.49916527443679</v>
      </c>
      <c r="AQ237" s="2">
        <f t="shared" ca="1" si="313"/>
        <v>-59.999362684306952</v>
      </c>
      <c r="AR237" s="16">
        <f t="shared" ca="1" si="314"/>
        <v>-2.1433925666656251E-3</v>
      </c>
      <c r="AS237" s="2">
        <f t="shared" ca="1" si="315"/>
        <v>-100.77097636123224</v>
      </c>
      <c r="AT237" s="2">
        <f t="shared" ca="1" si="316"/>
        <v>51.429852650299203</v>
      </c>
      <c r="AU237" s="16">
        <f t="shared" ca="1" si="317"/>
        <v>558.25013815085072</v>
      </c>
      <c r="AV237" s="2">
        <f t="shared" ca="1" si="318"/>
        <v>112.49916527443679</v>
      </c>
      <c r="AW237" s="2">
        <f t="shared" ca="1" si="319"/>
        <v>-59.999362684306952</v>
      </c>
      <c r="AX237" s="16">
        <f t="shared" ca="1" si="320"/>
        <v>-2.1433925666656251E-3</v>
      </c>
      <c r="AY237" s="2">
        <f t="shared" ca="1" si="321"/>
        <v>360.25000000000006</v>
      </c>
      <c r="AZ237" s="2">
        <f t="shared" ca="1" si="322"/>
        <v>360.25</v>
      </c>
      <c r="BA237" s="2">
        <f t="shared" ca="1" si="323"/>
        <v>360.25000000000006</v>
      </c>
      <c r="BB237" s="19" t="str">
        <f t="shared" ca="1" si="324"/>
        <v>ok</v>
      </c>
      <c r="BC237" s="2">
        <f t="shared" ca="1" si="325"/>
        <v>-8.3472556320884905E-4</v>
      </c>
      <c r="BD237" s="2">
        <f t="shared" ca="1" si="326"/>
        <v>6.3731569304792401E-4</v>
      </c>
      <c r="BE237" s="16">
        <f t="shared" ca="1" si="327"/>
        <v>-2.1433925666656251E-3</v>
      </c>
      <c r="BF237" s="16">
        <f t="shared" ca="1" si="224"/>
        <v>1.0502085785592716E-3</v>
      </c>
      <c r="BG237" s="18">
        <f t="shared" ca="1" si="328"/>
        <v>2.3868535257357002E-3</v>
      </c>
      <c r="BH237" s="2">
        <f t="shared" ca="1" si="329"/>
        <v>-0.13355609011341585</v>
      </c>
      <c r="BI237" s="2">
        <f t="shared" ca="1" si="330"/>
        <v>0.10197051088766784</v>
      </c>
      <c r="BJ237" s="16">
        <f t="shared" ca="1" si="331"/>
        <v>-0.34294281066650001</v>
      </c>
      <c r="BK237" s="18">
        <f t="shared" ca="1" si="225"/>
        <v>0.16803337256948347</v>
      </c>
      <c r="BL237" s="18">
        <f t="shared" ca="1" si="332"/>
        <v>0.381896564117712</v>
      </c>
    </row>
    <row r="238" spans="3:64" x14ac:dyDescent="0.2">
      <c r="D238">
        <f t="shared" si="283"/>
        <v>120</v>
      </c>
      <c r="E238">
        <f t="shared" si="284"/>
        <v>-60</v>
      </c>
      <c r="F238" s="15">
        <f t="shared" ca="1" si="282"/>
        <v>0.44525665406095527</v>
      </c>
      <c r="G238" s="2">
        <f t="shared" ca="1" si="282"/>
        <v>0.169593779905159</v>
      </c>
      <c r="H238" s="16">
        <f t="shared" ca="1" si="282"/>
        <v>-0.39439720127728206</v>
      </c>
      <c r="I238" s="2">
        <f t="shared" si="226"/>
        <v>0</v>
      </c>
      <c r="J238" s="2">
        <f t="shared" si="227"/>
        <v>184.81899999999999</v>
      </c>
      <c r="K238" s="16">
        <f t="shared" ca="1" si="285"/>
        <v>235.46768414300612</v>
      </c>
      <c r="L238" s="2">
        <f t="shared" si="228"/>
        <v>160.05794910203616</v>
      </c>
      <c r="M238" s="2">
        <f t="shared" si="229"/>
        <v>-92.40949999999998</v>
      </c>
      <c r="N238" s="16">
        <f t="shared" ca="1" si="286"/>
        <v>356.54705632553271</v>
      </c>
      <c r="O238" s="2">
        <f t="shared" si="230"/>
        <v>-160.05794910203616</v>
      </c>
      <c r="P238" s="2">
        <f t="shared" si="231"/>
        <v>-92.40949999999998</v>
      </c>
      <c r="Q238" s="16">
        <f t="shared" ca="1" si="287"/>
        <v>224.26797880024134</v>
      </c>
      <c r="R238" s="2">
        <f t="shared" si="288"/>
        <v>160.05794910203616</v>
      </c>
      <c r="S238" s="2">
        <f t="shared" si="289"/>
        <v>-277.22849999999994</v>
      </c>
      <c r="T238" s="16">
        <f t="shared" ca="1" si="290"/>
        <v>121.07937218252658</v>
      </c>
      <c r="U238" s="2">
        <f t="shared" ca="1" si="291"/>
        <v>0.46766515683171617</v>
      </c>
      <c r="V238" s="2">
        <f t="shared" ca="1" si="292"/>
        <v>-0.81001981256219946</v>
      </c>
      <c r="W238" s="16">
        <f t="shared" ca="1" si="293"/>
        <v>0.3537756412505893</v>
      </c>
      <c r="X238" s="2">
        <f t="shared" si="294"/>
        <v>-160.05794910203616</v>
      </c>
      <c r="Y238" s="2">
        <f t="shared" si="295"/>
        <v>-277.22849999999994</v>
      </c>
      <c r="Z238" s="16">
        <f t="shared" ca="1" si="296"/>
        <v>-11.199705342764787</v>
      </c>
      <c r="AA238" s="18">
        <f t="shared" ca="1" si="297"/>
        <v>145.74486879847882</v>
      </c>
      <c r="AB238" s="2">
        <f t="shared" ca="1" si="298"/>
        <v>-228.21774602609466</v>
      </c>
      <c r="AC238" s="2">
        <f t="shared" ca="1" si="299"/>
        <v>-159.17226869395375</v>
      </c>
      <c r="AD238" s="16">
        <f t="shared" ca="1" si="300"/>
        <v>-62.760689760929637</v>
      </c>
      <c r="AE238" s="2">
        <f t="shared" ca="1" si="301"/>
        <v>-0.80010895892766043</v>
      </c>
      <c r="AF238" s="2">
        <f t="shared" ca="1" si="302"/>
        <v>-0.55804231008534833</v>
      </c>
      <c r="AG238" s="16">
        <f t="shared" ca="1" si="303"/>
        <v>-0.22003280209619461</v>
      </c>
      <c r="AH238" s="2">
        <f t="shared" ca="1" si="304"/>
        <v>0.37565270520689936</v>
      </c>
      <c r="AI238" s="2">
        <f t="shared" ca="1" si="305"/>
        <v>-0.18015738511453566</v>
      </c>
      <c r="AJ238" s="16">
        <f t="shared" ca="1" si="306"/>
        <v>-0.90908105340471779</v>
      </c>
      <c r="AK238" s="18">
        <f t="shared" ca="1" si="307"/>
        <v>342.24903601195831</v>
      </c>
      <c r="AL238" s="18">
        <f t="shared" ca="1" si="308"/>
        <v>285.23333413484278</v>
      </c>
      <c r="AM238" s="18">
        <f t="shared" ca="1" si="309"/>
        <v>171.12451800597916</v>
      </c>
      <c r="AN238" s="18">
        <f t="shared" ca="1" si="310"/>
        <v>92.413078213140196</v>
      </c>
      <c r="AO238" s="18">
        <f t="shared" ca="1" si="311"/>
        <v>303.2429468469025</v>
      </c>
      <c r="AP238" s="2">
        <f t="shared" ca="1" si="312"/>
        <v>120.00247606855294</v>
      </c>
      <c r="AQ238" s="2">
        <f t="shared" ca="1" si="313"/>
        <v>-59.997114006522793</v>
      </c>
      <c r="AR238" s="16">
        <f t="shared" ca="1" si="314"/>
        <v>1.0441275643984227E-3</v>
      </c>
      <c r="AS238" s="2">
        <f t="shared" ca="1" si="315"/>
        <v>-107.82559056734888</v>
      </c>
      <c r="AT238" s="2">
        <f t="shared" ca="1" si="316"/>
        <v>49.265798710205374</v>
      </c>
      <c r="AU238" s="16">
        <f t="shared" ca="1" si="317"/>
        <v>551.34587924183029</v>
      </c>
      <c r="AV238" s="2">
        <f t="shared" ca="1" si="318"/>
        <v>120.00247606855294</v>
      </c>
      <c r="AW238" s="2">
        <f t="shared" ca="1" si="319"/>
        <v>-59.997114006522793</v>
      </c>
      <c r="AX238" s="16">
        <f t="shared" ca="1" si="320"/>
        <v>1.0441275643984227E-3</v>
      </c>
      <c r="AY238" s="2">
        <f t="shared" ca="1" si="321"/>
        <v>360.25</v>
      </c>
      <c r="AZ238" s="2">
        <f t="shared" ca="1" si="322"/>
        <v>360.25000000000006</v>
      </c>
      <c r="BA238" s="2">
        <f t="shared" ca="1" si="323"/>
        <v>360.25000000000006</v>
      </c>
      <c r="BB238" s="19" t="str">
        <f t="shared" ca="1" si="324"/>
        <v>ok</v>
      </c>
      <c r="BC238" s="2">
        <f t="shared" ca="1" si="325"/>
        <v>2.4760685529372495E-3</v>
      </c>
      <c r="BD238" s="2">
        <f t="shared" ca="1" si="326"/>
        <v>2.8859934772071938E-3</v>
      </c>
      <c r="BE238" s="16">
        <f t="shared" ca="1" si="327"/>
        <v>1.0441275643984227E-3</v>
      </c>
      <c r="BF238" s="16">
        <f t="shared" ca="1" si="224"/>
        <v>3.8026140784106969E-3</v>
      </c>
      <c r="BG238" s="18">
        <f t="shared" ca="1" si="328"/>
        <v>3.9433584924609393E-3</v>
      </c>
      <c r="BH238" s="2">
        <f t="shared" ca="1" si="329"/>
        <v>0.39617096846995992</v>
      </c>
      <c r="BI238" s="2">
        <f t="shared" ca="1" si="330"/>
        <v>0.46175895635315101</v>
      </c>
      <c r="BJ238" s="16">
        <f t="shared" ca="1" si="331"/>
        <v>0.16706041030374763</v>
      </c>
      <c r="BK238" s="18">
        <f t="shared" ca="1" si="225"/>
        <v>0.60841825254571147</v>
      </c>
      <c r="BL238" s="18">
        <f t="shared" ca="1" si="332"/>
        <v>0.63093735879375035</v>
      </c>
    </row>
    <row r="239" spans="3:64" x14ac:dyDescent="0.2">
      <c r="D239">
        <f t="shared" si="283"/>
        <v>127.5</v>
      </c>
      <c r="E239">
        <f t="shared" si="284"/>
        <v>-60</v>
      </c>
      <c r="F239" s="15">
        <f t="shared" ref="F239:H302" ca="1" si="333">2*$E$51*RAND()-$E$51</f>
        <v>0.41010793015096236</v>
      </c>
      <c r="G239" s="2">
        <f t="shared" ca="1" si="333"/>
        <v>-0.12600475938793743</v>
      </c>
      <c r="H239" s="16">
        <f t="shared" ca="1" si="333"/>
        <v>0.18362032212918245</v>
      </c>
      <c r="I239" s="2">
        <f t="shared" si="226"/>
        <v>0</v>
      </c>
      <c r="J239" s="2">
        <f t="shared" si="227"/>
        <v>184.81899999999999</v>
      </c>
      <c r="K239" s="16">
        <f t="shared" ca="1" si="285"/>
        <v>231.49223840652709</v>
      </c>
      <c r="L239" s="2">
        <f t="shared" si="228"/>
        <v>160.05794910203616</v>
      </c>
      <c r="M239" s="2">
        <f t="shared" si="229"/>
        <v>-92.40949999999998</v>
      </c>
      <c r="N239" s="16">
        <f t="shared" ca="1" si="286"/>
        <v>357.30813589649466</v>
      </c>
      <c r="O239" s="2">
        <f t="shared" si="230"/>
        <v>-160.05794910203616</v>
      </c>
      <c r="P239" s="2">
        <f t="shared" si="231"/>
        <v>-92.40949999999998</v>
      </c>
      <c r="Q239" s="16">
        <f t="shared" ca="1" si="287"/>
        <v>214.57074640088615</v>
      </c>
      <c r="R239" s="2">
        <f t="shared" si="288"/>
        <v>160.05794910203616</v>
      </c>
      <c r="S239" s="2">
        <f t="shared" si="289"/>
        <v>-277.22849999999994</v>
      </c>
      <c r="T239" s="16">
        <f t="shared" ca="1" si="290"/>
        <v>125.81589748996757</v>
      </c>
      <c r="U239" s="2">
        <f t="shared" ca="1" si="291"/>
        <v>0.4653479964484043</v>
      </c>
      <c r="V239" s="2">
        <f t="shared" ca="1" si="292"/>
        <v>-0.80600637304901757</v>
      </c>
      <c r="W239" s="16">
        <f t="shared" ca="1" si="293"/>
        <v>0.36579361504244973</v>
      </c>
      <c r="X239" s="2">
        <f t="shared" si="294"/>
        <v>-160.05794910203616</v>
      </c>
      <c r="Y239" s="2">
        <f t="shared" si="295"/>
        <v>-277.22849999999994</v>
      </c>
      <c r="Z239" s="16">
        <f t="shared" ca="1" si="296"/>
        <v>-16.921492005640943</v>
      </c>
      <c r="AA239" s="18">
        <f t="shared" ca="1" si="297"/>
        <v>142.77551812789099</v>
      </c>
      <c r="AB239" s="2">
        <f t="shared" ca="1" si="298"/>
        <v>-226.49825040473306</v>
      </c>
      <c r="AC239" s="2">
        <f t="shared" ca="1" si="299"/>
        <v>-162.15052247354427</v>
      </c>
      <c r="AD239" s="16">
        <f t="shared" ca="1" si="300"/>
        <v>-69.147864921201005</v>
      </c>
      <c r="AE239" s="2">
        <f t="shared" ca="1" si="301"/>
        <v>-0.7891605272097405</v>
      </c>
      <c r="AF239" s="2">
        <f t="shared" ca="1" si="302"/>
        <v>-0.56496150223632402</v>
      </c>
      <c r="AG239" s="16">
        <f t="shared" ca="1" si="303"/>
        <v>-0.24092356315836072</v>
      </c>
      <c r="AH239" s="2">
        <f t="shared" ca="1" si="304"/>
        <v>0.40084523758615426</v>
      </c>
      <c r="AI239" s="2">
        <f t="shared" ca="1" si="305"/>
        <v>-0.17655658468390276</v>
      </c>
      <c r="AJ239" s="16">
        <f t="shared" ca="1" si="306"/>
        <v>-0.89897211742592753</v>
      </c>
      <c r="AK239" s="18">
        <f t="shared" ca="1" si="307"/>
        <v>343.95323569375819</v>
      </c>
      <c r="AL239" s="18">
        <f t="shared" ca="1" si="308"/>
        <v>287.01163146815014</v>
      </c>
      <c r="AM239" s="18">
        <f t="shared" ca="1" si="309"/>
        <v>171.97661784687909</v>
      </c>
      <c r="AN239" s="18">
        <f t="shared" ca="1" si="310"/>
        <v>93.46733347061209</v>
      </c>
      <c r="AO239" s="18">
        <f t="shared" ca="1" si="311"/>
        <v>302.43670906132064</v>
      </c>
      <c r="AP239" s="2">
        <f t="shared" ca="1" si="312"/>
        <v>127.4985588909209</v>
      </c>
      <c r="AQ239" s="2">
        <f t="shared" ca="1" si="313"/>
        <v>-59.997887562486355</v>
      </c>
      <c r="AR239" s="16">
        <f t="shared" ca="1" si="314"/>
        <v>-4.6459932428888351E-4</v>
      </c>
      <c r="AS239" s="2">
        <f t="shared" ca="1" si="315"/>
        <v>-114.96207010599848</v>
      </c>
      <c r="AT239" s="2">
        <f t="shared" ca="1" si="316"/>
        <v>46.796497307325481</v>
      </c>
      <c r="AU239" s="16">
        <f t="shared" ca="1" si="317"/>
        <v>543.76387286504496</v>
      </c>
      <c r="AV239" s="2">
        <f t="shared" ca="1" si="318"/>
        <v>127.4985588909209</v>
      </c>
      <c r="AW239" s="2">
        <f t="shared" ca="1" si="319"/>
        <v>-59.997887562486355</v>
      </c>
      <c r="AX239" s="16">
        <f t="shared" ca="1" si="320"/>
        <v>-4.6459932428888351E-4</v>
      </c>
      <c r="AY239" s="2">
        <f t="shared" ca="1" si="321"/>
        <v>360.25</v>
      </c>
      <c r="AZ239" s="2">
        <f t="shared" ca="1" si="322"/>
        <v>360.25</v>
      </c>
      <c r="BA239" s="2">
        <f t="shared" ca="1" si="323"/>
        <v>360.25</v>
      </c>
      <c r="BB239" s="19" t="str">
        <f t="shared" ca="1" si="324"/>
        <v>ok</v>
      </c>
      <c r="BC239" s="2">
        <f t="shared" ca="1" si="325"/>
        <v>-1.4411090790957815E-3</v>
      </c>
      <c r="BD239" s="2">
        <f t="shared" ca="1" si="326"/>
        <v>2.1124375136452045E-3</v>
      </c>
      <c r="BE239" s="16">
        <f t="shared" ca="1" si="327"/>
        <v>-4.6459932428888351E-4</v>
      </c>
      <c r="BF239" s="16">
        <f t="shared" ca="1" si="224"/>
        <v>2.5571835340678665E-3</v>
      </c>
      <c r="BG239" s="18">
        <f t="shared" ca="1" si="328"/>
        <v>2.5990460094114363E-3</v>
      </c>
      <c r="BH239" s="2">
        <f t="shared" ca="1" si="329"/>
        <v>-0.23057745265532503</v>
      </c>
      <c r="BI239" s="2">
        <f t="shared" ca="1" si="330"/>
        <v>0.33799000218323272</v>
      </c>
      <c r="BJ239" s="16">
        <f t="shared" ca="1" si="331"/>
        <v>-7.4335891886221361E-2</v>
      </c>
      <c r="BK239" s="18">
        <f t="shared" ca="1" si="225"/>
        <v>0.40914936545085867</v>
      </c>
      <c r="BL239" s="18">
        <f t="shared" ca="1" si="332"/>
        <v>0.41584736150582979</v>
      </c>
    </row>
    <row r="240" spans="3:64" x14ac:dyDescent="0.2">
      <c r="D240">
        <f t="shared" si="283"/>
        <v>135</v>
      </c>
      <c r="E240">
        <f t="shared" si="284"/>
        <v>-60</v>
      </c>
      <c r="F240" s="15">
        <f t="shared" ca="1" si="333"/>
        <v>7.1371996831143147E-2</v>
      </c>
      <c r="G240" s="2">
        <f t="shared" ca="1" si="333"/>
        <v>0.37788987693141407</v>
      </c>
      <c r="H240" s="16">
        <f t="shared" ca="1" si="333"/>
        <v>-0.32364748353029849</v>
      </c>
      <c r="I240" s="2">
        <f t="shared" si="226"/>
        <v>0</v>
      </c>
      <c r="J240" s="2">
        <f t="shared" si="227"/>
        <v>184.81899999999999</v>
      </c>
      <c r="K240" s="16">
        <f t="shared" ca="1" si="285"/>
        <v>227.19798069848795</v>
      </c>
      <c r="L240" s="2">
        <f t="shared" si="228"/>
        <v>160.05794910203616</v>
      </c>
      <c r="M240" s="2">
        <f t="shared" si="229"/>
        <v>-92.40949999999998</v>
      </c>
      <c r="N240" s="16">
        <f t="shared" ca="1" si="286"/>
        <v>357.91546019812648</v>
      </c>
      <c r="O240" s="2">
        <f t="shared" si="230"/>
        <v>-160.05794910203616</v>
      </c>
      <c r="P240" s="2">
        <f t="shared" si="231"/>
        <v>-92.40949999999998</v>
      </c>
      <c r="Q240" s="16">
        <f t="shared" ca="1" si="287"/>
        <v>204.13149596349973</v>
      </c>
      <c r="R240" s="2">
        <f t="shared" si="288"/>
        <v>160.05794910203616</v>
      </c>
      <c r="S240" s="2">
        <f t="shared" si="289"/>
        <v>-277.22849999999994</v>
      </c>
      <c r="T240" s="16">
        <f t="shared" ca="1" si="290"/>
        <v>130.71747949963853</v>
      </c>
      <c r="U240" s="2">
        <f t="shared" ca="1" si="291"/>
        <v>0.46289450833331092</v>
      </c>
      <c r="V240" s="2">
        <f t="shared" ca="1" si="292"/>
        <v>-0.80175680697790941</v>
      </c>
      <c r="W240" s="16">
        <f t="shared" ca="1" si="293"/>
        <v>0.37804060181341576</v>
      </c>
      <c r="X240" s="2">
        <f t="shared" si="294"/>
        <v>-160.05794910203616</v>
      </c>
      <c r="Y240" s="2">
        <f t="shared" si="295"/>
        <v>-277.22849999999994</v>
      </c>
      <c r="Z240" s="16">
        <f t="shared" ca="1" si="296"/>
        <v>-23.066484734988222</v>
      </c>
      <c r="AA240" s="18">
        <f t="shared" ca="1" si="297"/>
        <v>139.45982353791527</v>
      </c>
      <c r="AB240" s="2">
        <f t="shared" ca="1" si="298"/>
        <v>-224.61313555086974</v>
      </c>
      <c r="AC240" s="2">
        <f t="shared" ca="1" si="299"/>
        <v>-165.4156371785383</v>
      </c>
      <c r="AD240" s="16">
        <f t="shared" ca="1" si="300"/>
        <v>-75.787960354054476</v>
      </c>
      <c r="AE240" s="2">
        <f t="shared" ca="1" si="301"/>
        <v>-0.77703966585223228</v>
      </c>
      <c r="AF240" s="2">
        <f t="shared" ca="1" si="302"/>
        <v>-0.57224841781720004</v>
      </c>
      <c r="AG240" s="16">
        <f t="shared" ca="1" si="303"/>
        <v>-0.26218525129755565</v>
      </c>
      <c r="AH240" s="2">
        <f t="shared" ca="1" si="304"/>
        <v>0.4265419461754183</v>
      </c>
      <c r="AI240" s="2">
        <f t="shared" ca="1" si="305"/>
        <v>-0.17238842992004577</v>
      </c>
      <c r="AJ240" s="16">
        <f t="shared" ca="1" si="306"/>
        <v>-0.88788749139887535</v>
      </c>
      <c r="AK240" s="18">
        <f t="shared" ca="1" si="307"/>
        <v>345.77629723527667</v>
      </c>
      <c r="AL240" s="18">
        <f t="shared" ca="1" si="308"/>
        <v>289.06263788286947</v>
      </c>
      <c r="AM240" s="18">
        <f t="shared" ca="1" si="309"/>
        <v>172.88814861763834</v>
      </c>
      <c r="AN240" s="18">
        <f t="shared" ca="1" si="310"/>
        <v>94.762073034155023</v>
      </c>
      <c r="AO240" s="18">
        <f t="shared" ca="1" si="311"/>
        <v>301.51268643596887</v>
      </c>
      <c r="AP240" s="2">
        <f t="shared" ca="1" si="312"/>
        <v>135.00289305407026</v>
      </c>
      <c r="AQ240" s="2">
        <f t="shared" ca="1" si="313"/>
        <v>-59.999994978544905</v>
      </c>
      <c r="AR240" s="16">
        <f t="shared" ca="1" si="314"/>
        <v>2.1597318018393707E-3</v>
      </c>
      <c r="AS240" s="2">
        <f t="shared" ca="1" si="315"/>
        <v>-122.21272308388339</v>
      </c>
      <c r="AT240" s="2">
        <f t="shared" ca="1" si="316"/>
        <v>43.954602252798608</v>
      </c>
      <c r="AU240" s="16">
        <f t="shared" ca="1" si="317"/>
        <v>535.42084530093803</v>
      </c>
      <c r="AV240" s="2">
        <f t="shared" ca="1" si="318"/>
        <v>135.00289305407026</v>
      </c>
      <c r="AW240" s="2">
        <f t="shared" ca="1" si="319"/>
        <v>-59.999994978544905</v>
      </c>
      <c r="AX240" s="16">
        <f t="shared" ca="1" si="320"/>
        <v>2.1597318018393707E-3</v>
      </c>
      <c r="AY240" s="2">
        <f t="shared" ca="1" si="321"/>
        <v>360.25</v>
      </c>
      <c r="AZ240" s="2">
        <f t="shared" ca="1" si="322"/>
        <v>360.25</v>
      </c>
      <c r="BA240" s="2">
        <f t="shared" ca="1" si="323"/>
        <v>360.25000000000006</v>
      </c>
      <c r="BB240" s="19" t="str">
        <f t="shared" ca="1" si="324"/>
        <v>ok</v>
      </c>
      <c r="BC240" s="2">
        <f t="shared" ca="1" si="325"/>
        <v>2.8930540702560847E-3</v>
      </c>
      <c r="BD240" s="2">
        <f t="shared" ca="1" si="326"/>
        <v>5.0214550952887294E-6</v>
      </c>
      <c r="BE240" s="16">
        <f t="shared" ca="1" si="327"/>
        <v>2.1597318018393707E-3</v>
      </c>
      <c r="BF240" s="16">
        <f t="shared" ca="1" si="224"/>
        <v>2.893058428106244E-3</v>
      </c>
      <c r="BG240" s="18">
        <f t="shared" ca="1" si="328"/>
        <v>3.6102947974248458E-3</v>
      </c>
      <c r="BH240" s="2">
        <f t="shared" ca="1" si="329"/>
        <v>0.46288865124097356</v>
      </c>
      <c r="BI240" s="2">
        <f t="shared" ca="1" si="330"/>
        <v>8.034328152461967E-4</v>
      </c>
      <c r="BJ240" s="16">
        <f t="shared" ca="1" si="331"/>
        <v>0.34555708829429932</v>
      </c>
      <c r="BK240" s="18">
        <f t="shared" ca="1" si="225"/>
        <v>0.46288934849699903</v>
      </c>
      <c r="BL240" s="18">
        <f t="shared" ca="1" si="332"/>
        <v>0.5776471675879753</v>
      </c>
    </row>
    <row r="241" spans="4:64" x14ac:dyDescent="0.2">
      <c r="D241">
        <f t="shared" si="283"/>
        <v>0</v>
      </c>
      <c r="E241">
        <f t="shared" si="284"/>
        <v>-52.5</v>
      </c>
      <c r="F241" s="15">
        <f t="shared" ca="1" si="333"/>
        <v>-0.49183120913044398</v>
      </c>
      <c r="G241" s="2">
        <f t="shared" ca="1" si="333"/>
        <v>-0.27009141755256105</v>
      </c>
      <c r="H241" s="16">
        <f t="shared" ca="1" si="333"/>
        <v>8.9797755886043995E-2</v>
      </c>
      <c r="I241" s="2">
        <f t="shared" si="226"/>
        <v>0</v>
      </c>
      <c r="J241" s="2">
        <f t="shared" si="227"/>
        <v>184.81899999999999</v>
      </c>
      <c r="K241" s="16">
        <f t="shared" ca="1" si="285"/>
        <v>271.03152668556351</v>
      </c>
      <c r="L241" s="2">
        <f t="shared" si="228"/>
        <v>160.05794910203616</v>
      </c>
      <c r="M241" s="2">
        <f t="shared" si="229"/>
        <v>-92.40949999999998</v>
      </c>
      <c r="N241" s="16">
        <f t="shared" ca="1" si="286"/>
        <v>320.26187095307881</v>
      </c>
      <c r="O241" s="2">
        <f t="shared" si="230"/>
        <v>-160.05794910203616</v>
      </c>
      <c r="P241" s="2">
        <f t="shared" si="231"/>
        <v>-92.40949999999998</v>
      </c>
      <c r="Q241" s="16">
        <f t="shared" ca="1" si="287"/>
        <v>320.26412026041277</v>
      </c>
      <c r="R241" s="2">
        <f t="shared" si="288"/>
        <v>160.05794910203616</v>
      </c>
      <c r="S241" s="2">
        <f t="shared" si="289"/>
        <v>-277.22849999999994</v>
      </c>
      <c r="T241" s="16">
        <f t="shared" ca="1" si="290"/>
        <v>49.230344267515306</v>
      </c>
      <c r="U241" s="2">
        <f t="shared" ca="1" si="291"/>
        <v>0.49419008357825922</v>
      </c>
      <c r="V241" s="2">
        <f t="shared" ca="1" si="292"/>
        <v>-0.85596233335425465</v>
      </c>
      <c r="W241" s="16">
        <f t="shared" ca="1" si="293"/>
        <v>0.15200212226035803</v>
      </c>
      <c r="X241" s="2">
        <f t="shared" si="294"/>
        <v>-160.05794910203616</v>
      </c>
      <c r="Y241" s="2">
        <f t="shared" si="295"/>
        <v>-277.22849999999994</v>
      </c>
      <c r="Z241" s="16">
        <f t="shared" ca="1" si="296"/>
        <v>49.232593574849261</v>
      </c>
      <c r="AA241" s="18">
        <f t="shared" ca="1" si="297"/>
        <v>165.68156119595869</v>
      </c>
      <c r="AB241" s="2">
        <f t="shared" ca="1" si="298"/>
        <v>-241.93613367684344</v>
      </c>
      <c r="AC241" s="2">
        <f t="shared" ca="1" si="299"/>
        <v>-135.4113242849314</v>
      </c>
      <c r="AD241" s="16">
        <f t="shared" ca="1" si="300"/>
        <v>24.048644653654158</v>
      </c>
      <c r="AE241" s="2">
        <f t="shared" ca="1" si="301"/>
        <v>-0.86935387572900946</v>
      </c>
      <c r="AF241" s="2">
        <f t="shared" ca="1" si="302"/>
        <v>-0.48657617940585568</v>
      </c>
      <c r="AG241" s="16">
        <f t="shared" ca="1" si="303"/>
        <v>8.6414468636625261E-2</v>
      </c>
      <c r="AH241" s="2">
        <f t="shared" ca="1" si="304"/>
        <v>-6.918298747035645E-6</v>
      </c>
      <c r="AI241" s="2">
        <f t="shared" ca="1" si="305"/>
        <v>-0.17484880758398169</v>
      </c>
      <c r="AJ241" s="16">
        <f t="shared" ca="1" si="306"/>
        <v>-0.98459529474733753</v>
      </c>
      <c r="AK241" s="18">
        <f t="shared" ca="1" si="307"/>
        <v>323.87932178467037</v>
      </c>
      <c r="AL241" s="18">
        <f t="shared" ca="1" si="308"/>
        <v>278.29419115888146</v>
      </c>
      <c r="AM241" s="18">
        <f t="shared" ca="1" si="309"/>
        <v>161.93966089233518</v>
      </c>
      <c r="AN241" s="18">
        <f t="shared" ca="1" si="310"/>
        <v>92.055828882683841</v>
      </c>
      <c r="AO241" s="18">
        <f t="shared" ca="1" si="311"/>
        <v>308.35261162960421</v>
      </c>
      <c r="AP241" s="2">
        <f t="shared" ca="1" si="312"/>
        <v>-2.2503470762959749E-3</v>
      </c>
      <c r="AQ241" s="2">
        <f t="shared" ca="1" si="313"/>
        <v>-52.502509968618405</v>
      </c>
      <c r="AR241" s="16">
        <f t="shared" ca="1" si="314"/>
        <v>-8.7617643907833553E-4</v>
      </c>
      <c r="AS241" s="2">
        <f t="shared" ca="1" si="315"/>
        <v>2.0162038970685443E-3</v>
      </c>
      <c r="AT241" s="2">
        <f t="shared" ca="1" si="316"/>
        <v>55.327662949067395</v>
      </c>
      <c r="AU241" s="16">
        <f t="shared" ca="1" si="317"/>
        <v>607.20418489068379</v>
      </c>
      <c r="AV241" s="2">
        <f t="shared" ca="1" si="318"/>
        <v>-2.2503470762959749E-3</v>
      </c>
      <c r="AW241" s="2">
        <f t="shared" ca="1" si="319"/>
        <v>-52.502509968618405</v>
      </c>
      <c r="AX241" s="16">
        <f t="shared" ca="1" si="320"/>
        <v>-8.7617643907833553E-4</v>
      </c>
      <c r="AY241" s="2">
        <f t="shared" ca="1" si="321"/>
        <v>360.24999999999994</v>
      </c>
      <c r="AZ241" s="2">
        <f t="shared" ca="1" si="322"/>
        <v>360.24999999999994</v>
      </c>
      <c r="BA241" s="2">
        <f t="shared" ca="1" si="323"/>
        <v>360.25</v>
      </c>
      <c r="BB241" s="19" t="str">
        <f t="shared" ca="1" si="324"/>
        <v>ok</v>
      </c>
      <c r="BC241" s="2">
        <f t="shared" ca="1" si="325"/>
        <v>-2.2503470762959749E-3</v>
      </c>
      <c r="BD241" s="2">
        <f t="shared" ca="1" si="326"/>
        <v>-2.5099686184049119E-3</v>
      </c>
      <c r="BE241" s="16">
        <f t="shared" ca="1" si="327"/>
        <v>-8.7617643907833553E-4</v>
      </c>
      <c r="BF241" s="16">
        <f t="shared" ca="1" si="224"/>
        <v>3.371053904815422E-3</v>
      </c>
      <c r="BG241" s="18">
        <f t="shared" ca="1" si="328"/>
        <v>3.4830575047746911E-3</v>
      </c>
      <c r="BH241" s="2">
        <f t="shared" ca="1" si="329"/>
        <v>-0.36005553220735598</v>
      </c>
      <c r="BI241" s="2">
        <f t="shared" ca="1" si="330"/>
        <v>-0.40159497894478591</v>
      </c>
      <c r="BJ241" s="16">
        <f t="shared" ca="1" si="331"/>
        <v>-0.14018823025253369</v>
      </c>
      <c r="BK241" s="18">
        <f t="shared" ca="1" si="225"/>
        <v>0.53936862477046754</v>
      </c>
      <c r="BL241" s="18">
        <f t="shared" ca="1" si="332"/>
        <v>0.55728920076395061</v>
      </c>
    </row>
    <row r="242" spans="4:64" x14ac:dyDescent="0.2">
      <c r="D242">
        <f t="shared" si="283"/>
        <v>7.5</v>
      </c>
      <c r="E242">
        <f t="shared" si="284"/>
        <v>-52.5</v>
      </c>
      <c r="F242" s="15">
        <f t="shared" ca="1" si="333"/>
        <v>-0.23588410122134296</v>
      </c>
      <c r="G242" s="2">
        <f t="shared" ca="1" si="333"/>
        <v>0.42572147772369384</v>
      </c>
      <c r="H242" s="16">
        <f t="shared" ca="1" si="333"/>
        <v>2.8736786265757597E-2</v>
      </c>
      <c r="I242" s="2">
        <f t="shared" si="226"/>
        <v>0</v>
      </c>
      <c r="J242" s="2">
        <f t="shared" si="227"/>
        <v>184.81899999999999</v>
      </c>
      <c r="K242" s="16">
        <f t="shared" ca="1" si="285"/>
        <v>270.92933744389109</v>
      </c>
      <c r="L242" s="2">
        <f t="shared" si="228"/>
        <v>160.05794910203616</v>
      </c>
      <c r="M242" s="2">
        <f t="shared" si="229"/>
        <v>-92.40949999999998</v>
      </c>
      <c r="N242" s="16">
        <f t="shared" ca="1" si="286"/>
        <v>323.9059896639115</v>
      </c>
      <c r="O242" s="2">
        <f t="shared" si="230"/>
        <v>-160.05794910203616</v>
      </c>
      <c r="P242" s="2">
        <f t="shared" si="231"/>
        <v>-92.40949999999998</v>
      </c>
      <c r="Q242" s="16">
        <f t="shared" ca="1" si="287"/>
        <v>316.40439576277362</v>
      </c>
      <c r="R242" s="2">
        <f t="shared" si="288"/>
        <v>160.05794910203616</v>
      </c>
      <c r="S242" s="2">
        <f t="shared" si="289"/>
        <v>-277.22849999999994</v>
      </c>
      <c r="T242" s="16">
        <f t="shared" ca="1" si="290"/>
        <v>52.976652220020412</v>
      </c>
      <c r="U242" s="2">
        <f t="shared" ca="1" si="291"/>
        <v>0.49329059692344934</v>
      </c>
      <c r="V242" s="2">
        <f t="shared" ca="1" si="292"/>
        <v>-0.85440437676739378</v>
      </c>
      <c r="W242" s="16">
        <f t="shared" ca="1" si="293"/>
        <v>0.16327139353735101</v>
      </c>
      <c r="X242" s="2">
        <f t="shared" si="294"/>
        <v>-160.05794910203616</v>
      </c>
      <c r="Y242" s="2">
        <f t="shared" si="295"/>
        <v>-277.22849999999994</v>
      </c>
      <c r="Z242" s="16">
        <f t="shared" ca="1" si="296"/>
        <v>45.475058318882532</v>
      </c>
      <c r="AA242" s="18">
        <f t="shared" ca="1" si="297"/>
        <v>165.33493865268912</v>
      </c>
      <c r="AB242" s="2">
        <f t="shared" ca="1" si="298"/>
        <v>-241.61611968232307</v>
      </c>
      <c r="AC242" s="2">
        <f t="shared" ca="1" si="299"/>
        <v>-135.96560478257382</v>
      </c>
      <c r="AD242" s="16">
        <f t="shared" ca="1" si="300"/>
        <v>18.480592484645541</v>
      </c>
      <c r="AE242" s="2">
        <f t="shared" ca="1" si="301"/>
        <v>-0.86955868302207651</v>
      </c>
      <c r="AF242" s="2">
        <f t="shared" ca="1" si="302"/>
        <v>-0.48933023337384923</v>
      </c>
      <c r="AG242" s="16">
        <f t="shared" ca="1" si="303"/>
        <v>6.6510296099220725E-2</v>
      </c>
      <c r="AH242" s="2">
        <f t="shared" ca="1" si="304"/>
        <v>2.3066941015636049E-2</v>
      </c>
      <c r="AI242" s="2">
        <f t="shared" ca="1" si="305"/>
        <v>-0.17478296160385809</v>
      </c>
      <c r="AJ242" s="16">
        <f t="shared" ca="1" si="306"/>
        <v>-0.98433674754382983</v>
      </c>
      <c r="AK242" s="18">
        <f t="shared" ca="1" si="307"/>
        <v>324.46989685245217</v>
      </c>
      <c r="AL242" s="18">
        <f t="shared" ca="1" si="308"/>
        <v>277.86062562518146</v>
      </c>
      <c r="AM242" s="18">
        <f t="shared" ca="1" si="309"/>
        <v>162.23494842622608</v>
      </c>
      <c r="AN242" s="18">
        <f t="shared" ca="1" si="310"/>
        <v>91.585410143747723</v>
      </c>
      <c r="AO242" s="18">
        <f t="shared" ca="1" si="311"/>
        <v>308.33747203014633</v>
      </c>
      <c r="AP242" s="2">
        <f t="shared" ca="1" si="312"/>
        <v>7.5024882026138036</v>
      </c>
      <c r="AQ242" s="2">
        <f t="shared" ca="1" si="313"/>
        <v>-52.502896654155485</v>
      </c>
      <c r="AR242" s="16">
        <f t="shared" ca="1" si="314"/>
        <v>1.1319368896920423E-3</v>
      </c>
      <c r="AS242" s="2">
        <f t="shared" ca="1" si="315"/>
        <v>-6.7223163578456271</v>
      </c>
      <c r="AT242" s="2">
        <f t="shared" ca="1" si="316"/>
        <v>55.281376415595979</v>
      </c>
      <c r="AU242" s="16">
        <f t="shared" ca="1" si="317"/>
        <v>607.01694066497134</v>
      </c>
      <c r="AV242" s="2">
        <f t="shared" ca="1" si="318"/>
        <v>7.5024882026138036</v>
      </c>
      <c r="AW242" s="2">
        <f t="shared" ca="1" si="319"/>
        <v>-52.502896654155485</v>
      </c>
      <c r="AX242" s="16">
        <f t="shared" ca="1" si="320"/>
        <v>1.1319368896920423E-3</v>
      </c>
      <c r="AY242" s="2">
        <f t="shared" ca="1" si="321"/>
        <v>360.25</v>
      </c>
      <c r="AZ242" s="2">
        <f t="shared" ca="1" si="322"/>
        <v>360.25</v>
      </c>
      <c r="BA242" s="2">
        <f t="shared" ca="1" si="323"/>
        <v>360.25</v>
      </c>
      <c r="BB242" s="19" t="str">
        <f t="shared" ca="1" si="324"/>
        <v>ok</v>
      </c>
      <c r="BC242" s="2">
        <f t="shared" ca="1" si="325"/>
        <v>2.4882026138035584E-3</v>
      </c>
      <c r="BD242" s="2">
        <f t="shared" ca="1" si="326"/>
        <v>-2.8966541554851233E-3</v>
      </c>
      <c r="BE242" s="16">
        <f t="shared" ca="1" si="327"/>
        <v>1.1319368896920423E-3</v>
      </c>
      <c r="BF242" s="16">
        <f t="shared" ca="1" si="224"/>
        <v>3.818606754279379E-3</v>
      </c>
      <c r="BG242" s="18">
        <f t="shared" ca="1" si="328"/>
        <v>3.982843038091482E-3</v>
      </c>
      <c r="BH242" s="2">
        <f t="shared" ca="1" si="329"/>
        <v>0.39811241820856935</v>
      </c>
      <c r="BI242" s="2">
        <f t="shared" ca="1" si="330"/>
        <v>-0.46346466487761973</v>
      </c>
      <c r="BJ242" s="16">
        <f t="shared" ca="1" si="331"/>
        <v>0.18110990235072677</v>
      </c>
      <c r="BK242" s="18">
        <f t="shared" ca="1" si="225"/>
        <v>0.61097708068470058</v>
      </c>
      <c r="BL242" s="18">
        <f t="shared" ca="1" si="332"/>
        <v>0.6372548860946371</v>
      </c>
    </row>
    <row r="243" spans="4:64" x14ac:dyDescent="0.2">
      <c r="D243">
        <f t="shared" si="283"/>
        <v>15</v>
      </c>
      <c r="E243">
        <f t="shared" si="284"/>
        <v>-52.5</v>
      </c>
      <c r="F243" s="15">
        <f t="shared" ca="1" si="333"/>
        <v>-0.16320105825594389</v>
      </c>
      <c r="G243" s="2">
        <f t="shared" ca="1" si="333"/>
        <v>0.32681283081248269</v>
      </c>
      <c r="H243" s="16">
        <f t="shared" ca="1" si="333"/>
        <v>0.2856513389619747</v>
      </c>
      <c r="I243" s="2">
        <f t="shared" si="226"/>
        <v>0</v>
      </c>
      <c r="J243" s="2">
        <f t="shared" si="227"/>
        <v>184.81899999999999</v>
      </c>
      <c r="K243" s="16">
        <f t="shared" ca="1" si="285"/>
        <v>270.61818614660774</v>
      </c>
      <c r="L243" s="2">
        <f t="shared" si="228"/>
        <v>160.05794910203616</v>
      </c>
      <c r="M243" s="2">
        <f t="shared" si="229"/>
        <v>-92.40949999999998</v>
      </c>
      <c r="N243" s="16">
        <f t="shared" ca="1" si="286"/>
        <v>327.33289311533701</v>
      </c>
      <c r="O243" s="2">
        <f t="shared" si="230"/>
        <v>-160.05794910203616</v>
      </c>
      <c r="P243" s="2">
        <f t="shared" si="231"/>
        <v>-92.40949999999998</v>
      </c>
      <c r="Q243" s="16">
        <f t="shared" ca="1" si="287"/>
        <v>312.31894585794009</v>
      </c>
      <c r="R243" s="2">
        <f t="shared" si="288"/>
        <v>160.05794910203616</v>
      </c>
      <c r="S243" s="2">
        <f t="shared" si="289"/>
        <v>-277.22849999999994</v>
      </c>
      <c r="T243" s="16">
        <f t="shared" ca="1" si="290"/>
        <v>56.714706968729274</v>
      </c>
      <c r="U243" s="2">
        <f t="shared" ca="1" si="291"/>
        <v>0.49233279482673203</v>
      </c>
      <c r="V243" s="2">
        <f t="shared" ca="1" si="292"/>
        <v>-0.85274541487228339</v>
      </c>
      <c r="W243" s="16">
        <f t="shared" ca="1" si="293"/>
        <v>0.1744525051479521</v>
      </c>
      <c r="X243" s="2">
        <f t="shared" si="294"/>
        <v>-160.05794910203616</v>
      </c>
      <c r="Y243" s="2">
        <f t="shared" si="295"/>
        <v>-277.22849999999994</v>
      </c>
      <c r="Z243" s="16">
        <f t="shared" ca="1" si="296"/>
        <v>41.700759711332353</v>
      </c>
      <c r="AA243" s="18">
        <f t="shared" ca="1" si="297"/>
        <v>164.8783568294952</v>
      </c>
      <c r="AB243" s="2">
        <f t="shared" ca="1" si="298"/>
        <v>-241.23297132634073</v>
      </c>
      <c r="AC243" s="2">
        <f t="shared" ca="1" si="299"/>
        <v>-136.62923720197168</v>
      </c>
      <c r="AD243" s="16">
        <f t="shared" ca="1" si="300"/>
        <v>12.937317317748956</v>
      </c>
      <c r="AE243" s="2">
        <f t="shared" ca="1" si="301"/>
        <v>-0.86918374688120548</v>
      </c>
      <c r="AF243" s="2">
        <f t="shared" ca="1" si="302"/>
        <v>-0.49228723450111367</v>
      </c>
      <c r="AG243" s="16">
        <f t="shared" ca="1" si="303"/>
        <v>4.6614299359684128E-2</v>
      </c>
      <c r="AH243" s="2">
        <f t="shared" ca="1" si="304"/>
        <v>4.6130611264621979E-2</v>
      </c>
      <c r="AI243" s="2">
        <f t="shared" ca="1" si="305"/>
        <v>-0.17458103035995304</v>
      </c>
      <c r="AJ243" s="16">
        <f t="shared" ca="1" si="306"/>
        <v>-0.98356160485391542</v>
      </c>
      <c r="AK243" s="18">
        <f t="shared" ca="1" si="307"/>
        <v>325.10113237198789</v>
      </c>
      <c r="AL243" s="18">
        <f t="shared" ca="1" si="308"/>
        <v>277.53967120523129</v>
      </c>
      <c r="AM243" s="18">
        <f t="shared" ca="1" si="309"/>
        <v>162.55056618599394</v>
      </c>
      <c r="AN243" s="18">
        <f t="shared" ca="1" si="310"/>
        <v>91.177958298393179</v>
      </c>
      <c r="AO243" s="18">
        <f t="shared" ca="1" si="311"/>
        <v>308.29199771182721</v>
      </c>
      <c r="AP243" s="2">
        <f t="shared" ca="1" si="312"/>
        <v>15.000273426680424</v>
      </c>
      <c r="AQ243" s="2">
        <f t="shared" ca="1" si="313"/>
        <v>-52.502929550432903</v>
      </c>
      <c r="AR243" s="16">
        <f t="shared" ca="1" si="314"/>
        <v>1.5642410340888091E-3</v>
      </c>
      <c r="AS243" s="2">
        <f t="shared" ca="1" si="315"/>
        <v>-13.443123178195636</v>
      </c>
      <c r="AT243" s="2">
        <f t="shared" ca="1" si="316"/>
        <v>55.140939674085253</v>
      </c>
      <c r="AU243" s="16">
        <f t="shared" ca="1" si="317"/>
        <v>606.4499083071629</v>
      </c>
      <c r="AV243" s="2">
        <f t="shared" ca="1" si="318"/>
        <v>15.000273426680424</v>
      </c>
      <c r="AW243" s="2">
        <f t="shared" ca="1" si="319"/>
        <v>-52.502929550432903</v>
      </c>
      <c r="AX243" s="16">
        <f t="shared" ca="1" si="320"/>
        <v>1.5642410340888091E-3</v>
      </c>
      <c r="AY243" s="2">
        <f t="shared" ca="1" si="321"/>
        <v>360.25</v>
      </c>
      <c r="AZ243" s="2">
        <f t="shared" ca="1" si="322"/>
        <v>360.25</v>
      </c>
      <c r="BA243" s="2">
        <f t="shared" ca="1" si="323"/>
        <v>360.25</v>
      </c>
      <c r="BB243" s="19" t="str">
        <f t="shared" ca="1" si="324"/>
        <v>ok</v>
      </c>
      <c r="BC243" s="2">
        <f t="shared" ca="1" si="325"/>
        <v>2.7342668042429352E-4</v>
      </c>
      <c r="BD243" s="2">
        <f t="shared" ca="1" si="326"/>
        <v>-2.9295504329027722E-3</v>
      </c>
      <c r="BE243" s="16">
        <f t="shared" ca="1" si="327"/>
        <v>1.5642410340888091E-3</v>
      </c>
      <c r="BF243" s="16">
        <f t="shared" ca="1" si="224"/>
        <v>2.9422827682751142E-3</v>
      </c>
      <c r="BG243" s="18">
        <f t="shared" ca="1" si="328"/>
        <v>3.332248175213829E-3</v>
      </c>
      <c r="BH243" s="2">
        <f t="shared" ca="1" si="329"/>
        <v>4.3748268867886964E-2</v>
      </c>
      <c r="BI243" s="2">
        <f t="shared" ca="1" si="330"/>
        <v>-0.46872806926444355</v>
      </c>
      <c r="BJ243" s="16">
        <f t="shared" ca="1" si="331"/>
        <v>0.25027856545420946</v>
      </c>
      <c r="BK243" s="18">
        <f t="shared" ca="1" si="225"/>
        <v>0.47076524292401828</v>
      </c>
      <c r="BL243" s="18">
        <f t="shared" ca="1" si="332"/>
        <v>0.53315970803421264</v>
      </c>
    </row>
    <row r="244" spans="4:64" x14ac:dyDescent="0.2">
      <c r="D244">
        <f t="shared" si="283"/>
        <v>22.5</v>
      </c>
      <c r="E244">
        <f t="shared" si="284"/>
        <v>-52.5</v>
      </c>
      <c r="F244" s="15">
        <f t="shared" ca="1" si="333"/>
        <v>-1.0871894986593356E-2</v>
      </c>
      <c r="G244" s="2">
        <f t="shared" ca="1" si="333"/>
        <v>0.2200107592825995</v>
      </c>
      <c r="H244" s="16">
        <f t="shared" ca="1" si="333"/>
        <v>5.8341720504012651E-2</v>
      </c>
      <c r="I244" s="2">
        <f t="shared" si="226"/>
        <v>0</v>
      </c>
      <c r="J244" s="2">
        <f t="shared" si="227"/>
        <v>184.81899999999999</v>
      </c>
      <c r="K244" s="16">
        <f t="shared" ca="1" si="285"/>
        <v>270.09899672693399</v>
      </c>
      <c r="L244" s="2">
        <f t="shared" si="228"/>
        <v>160.05794910203616</v>
      </c>
      <c r="M244" s="2">
        <f t="shared" si="229"/>
        <v>-92.40949999999998</v>
      </c>
      <c r="N244" s="16">
        <f t="shared" ca="1" si="286"/>
        <v>330.55410149465172</v>
      </c>
      <c r="O244" s="2">
        <f t="shared" si="230"/>
        <v>-160.05794910203616</v>
      </c>
      <c r="P244" s="2">
        <f t="shared" si="231"/>
        <v>-92.40949999999998</v>
      </c>
      <c r="Q244" s="16">
        <f t="shared" ca="1" si="287"/>
        <v>307.99369172159828</v>
      </c>
      <c r="R244" s="2">
        <f t="shared" si="288"/>
        <v>160.05794910203616</v>
      </c>
      <c r="S244" s="2">
        <f t="shared" si="289"/>
        <v>-277.22849999999994</v>
      </c>
      <c r="T244" s="16">
        <f t="shared" ca="1" si="290"/>
        <v>60.455104767717728</v>
      </c>
      <c r="U244" s="2">
        <f t="shared" ca="1" si="291"/>
        <v>0.49131519448833538</v>
      </c>
      <c r="V244" s="2">
        <f t="shared" ca="1" si="292"/>
        <v>-0.85098287938438111</v>
      </c>
      <c r="W244" s="16">
        <f t="shared" ca="1" si="293"/>
        <v>0.18557348587434866</v>
      </c>
      <c r="X244" s="2">
        <f t="shared" si="294"/>
        <v>-160.05794910203616</v>
      </c>
      <c r="Y244" s="2">
        <f t="shared" si="295"/>
        <v>-277.22849999999994</v>
      </c>
      <c r="Z244" s="16">
        <f t="shared" ca="1" si="296"/>
        <v>37.894694994664292</v>
      </c>
      <c r="AA244" s="18">
        <f t="shared" ca="1" si="297"/>
        <v>164.31005543124695</v>
      </c>
      <c r="AB244" s="2">
        <f t="shared" ca="1" si="298"/>
        <v>-240.78597594262843</v>
      </c>
      <c r="AC244" s="2">
        <f t="shared" ca="1" si="299"/>
        <v>-137.40345591731014</v>
      </c>
      <c r="AD244" s="16">
        <f t="shared" ca="1" si="300"/>
        <v>7.40310524408034</v>
      </c>
      <c r="AE244" s="2">
        <f t="shared" ca="1" si="301"/>
        <v>-0.86822642909152337</v>
      </c>
      <c r="AF244" s="2">
        <f t="shared" ca="1" si="302"/>
        <v>-0.49544958508856618</v>
      </c>
      <c r="AG244" s="16">
        <f t="shared" ca="1" si="303"/>
        <v>2.6694127866433916E-2</v>
      </c>
      <c r="AH244" s="2">
        <f t="shared" ca="1" si="304"/>
        <v>6.9226060785452168E-2</v>
      </c>
      <c r="AI244" s="2">
        <f t="shared" ca="1" si="305"/>
        <v>-0.17423503559914544</v>
      </c>
      <c r="AJ244" s="16">
        <f t="shared" ca="1" si="306"/>
        <v>-0.98226773584287774</v>
      </c>
      <c r="AK244" s="18">
        <f t="shared" ca="1" si="307"/>
        <v>325.77447410052815</v>
      </c>
      <c r="AL244" s="18">
        <f t="shared" ca="1" si="308"/>
        <v>277.33085272994629</v>
      </c>
      <c r="AM244" s="18">
        <f t="shared" ca="1" si="309"/>
        <v>162.88723705026408</v>
      </c>
      <c r="AN244" s="18">
        <f t="shared" ca="1" si="310"/>
        <v>90.834059388364636</v>
      </c>
      <c r="AO244" s="18">
        <f t="shared" ca="1" si="311"/>
        <v>308.21580777299874</v>
      </c>
      <c r="AP244" s="2">
        <f t="shared" ca="1" si="312"/>
        <v>22.501009772301746</v>
      </c>
      <c r="AQ244" s="2">
        <f t="shared" ca="1" si="313"/>
        <v>-52.500939275423228</v>
      </c>
      <c r="AR244" s="16">
        <f t="shared" ca="1" si="314"/>
        <v>8.4145456594342249E-4</v>
      </c>
      <c r="AS244" s="2">
        <f t="shared" ca="1" si="315"/>
        <v>-20.172122715559954</v>
      </c>
      <c r="AT244" s="2">
        <f t="shared" ca="1" si="316"/>
        <v>54.903045203672384</v>
      </c>
      <c r="AU244" s="16">
        <f t="shared" ca="1" si="317"/>
        <v>605.50172875890019</v>
      </c>
      <c r="AV244" s="2">
        <f t="shared" ca="1" si="318"/>
        <v>22.501009772301746</v>
      </c>
      <c r="AW244" s="2">
        <f t="shared" ca="1" si="319"/>
        <v>-52.500939275423228</v>
      </c>
      <c r="AX244" s="16">
        <f t="shared" ca="1" si="320"/>
        <v>8.4145456594342249E-4</v>
      </c>
      <c r="AY244" s="2">
        <f t="shared" ca="1" si="321"/>
        <v>360.25000000000006</v>
      </c>
      <c r="AZ244" s="2">
        <f t="shared" ca="1" si="322"/>
        <v>360.25000000000006</v>
      </c>
      <c r="BA244" s="2">
        <f t="shared" ca="1" si="323"/>
        <v>360.25000000000006</v>
      </c>
      <c r="BB244" s="19" t="str">
        <f t="shared" ca="1" si="324"/>
        <v>ok</v>
      </c>
      <c r="BC244" s="2">
        <f t="shared" ca="1" si="325"/>
        <v>1.0097723017459259E-3</v>
      </c>
      <c r="BD244" s="2">
        <f t="shared" ca="1" si="326"/>
        <v>-9.3927542322802537E-4</v>
      </c>
      <c r="BE244" s="16">
        <f t="shared" ca="1" si="327"/>
        <v>8.4145456594342249E-4</v>
      </c>
      <c r="BF244" s="16">
        <f t="shared" ca="1" si="224"/>
        <v>1.3790860821766898E-3</v>
      </c>
      <c r="BG244" s="18">
        <f t="shared" ca="1" si="328"/>
        <v>1.6155259851207855E-3</v>
      </c>
      <c r="BH244" s="2">
        <f t="shared" ca="1" si="329"/>
        <v>0.16156356827934815</v>
      </c>
      <c r="BI244" s="2">
        <f t="shared" ca="1" si="330"/>
        <v>-0.15028406771648406</v>
      </c>
      <c r="BJ244" s="16">
        <f t="shared" ca="1" si="331"/>
        <v>0.1346327305509476</v>
      </c>
      <c r="BK244" s="18">
        <f t="shared" ca="1" si="225"/>
        <v>0.22065377314827037</v>
      </c>
      <c r="BL244" s="18">
        <f t="shared" ca="1" si="332"/>
        <v>0.25848415761932569</v>
      </c>
    </row>
    <row r="245" spans="4:64" x14ac:dyDescent="0.2">
      <c r="D245">
        <f t="shared" si="283"/>
        <v>30</v>
      </c>
      <c r="E245">
        <f t="shared" si="284"/>
        <v>-52.5</v>
      </c>
      <c r="F245" s="15">
        <f t="shared" ca="1" si="333"/>
        <v>-0.46181346379720245</v>
      </c>
      <c r="G245" s="2">
        <f t="shared" ca="1" si="333"/>
        <v>9.6311249736452553E-2</v>
      </c>
      <c r="H245" s="16">
        <f t="shared" ca="1" si="333"/>
        <v>-0.22041281680777414</v>
      </c>
      <c r="I245" s="2">
        <f t="shared" si="226"/>
        <v>0</v>
      </c>
      <c r="J245" s="2">
        <f t="shared" si="227"/>
        <v>184.81899999999999</v>
      </c>
      <c r="K245" s="16">
        <f t="shared" ca="1" si="285"/>
        <v>269.3662929328936</v>
      </c>
      <c r="L245" s="2">
        <f t="shared" si="228"/>
        <v>160.05794910203616</v>
      </c>
      <c r="M245" s="2">
        <f t="shared" si="229"/>
        <v>-92.40949999999998</v>
      </c>
      <c r="N245" s="16">
        <f t="shared" ca="1" si="286"/>
        <v>333.57551734681726</v>
      </c>
      <c r="O245" s="2">
        <f t="shared" si="230"/>
        <v>-160.05794910203616</v>
      </c>
      <c r="P245" s="2">
        <f t="shared" si="231"/>
        <v>-92.40949999999998</v>
      </c>
      <c r="Q245" s="16">
        <f t="shared" ca="1" si="287"/>
        <v>303.42121599670463</v>
      </c>
      <c r="R245" s="2">
        <f t="shared" si="288"/>
        <v>160.05794910203616</v>
      </c>
      <c r="S245" s="2">
        <f t="shared" si="289"/>
        <v>-277.22849999999994</v>
      </c>
      <c r="T245" s="16">
        <f t="shared" ca="1" si="290"/>
        <v>64.209224413923664</v>
      </c>
      <c r="U245" s="2">
        <f t="shared" ca="1" si="291"/>
        <v>0.49023547000547157</v>
      </c>
      <c r="V245" s="2">
        <f t="shared" ca="1" si="292"/>
        <v>-0.849112741721885</v>
      </c>
      <c r="W245" s="16">
        <f t="shared" ca="1" si="293"/>
        <v>0.1966640175376721</v>
      </c>
      <c r="X245" s="2">
        <f t="shared" si="294"/>
        <v>-160.05794910203616</v>
      </c>
      <c r="Y245" s="2">
        <f t="shared" si="295"/>
        <v>-277.22849999999994</v>
      </c>
      <c r="Z245" s="16">
        <f t="shared" ca="1" si="296"/>
        <v>34.054923063811032</v>
      </c>
      <c r="AA245" s="18">
        <f t="shared" ca="1" si="297"/>
        <v>163.6295457989624</v>
      </c>
      <c r="AB245" s="2">
        <f t="shared" ca="1" si="298"/>
        <v>-240.27495639357232</v>
      </c>
      <c r="AC245" s="2">
        <f t="shared" ca="1" si="299"/>
        <v>-138.28856773993624</v>
      </c>
      <c r="AD245" s="16">
        <f t="shared" ca="1" si="300"/>
        <v>1.8748791991225744</v>
      </c>
      <c r="AE245" s="2">
        <f t="shared" ca="1" si="301"/>
        <v>-0.86668304579002498</v>
      </c>
      <c r="AF245" s="2">
        <f t="shared" ca="1" si="302"/>
        <v>-0.49881335485696232</v>
      </c>
      <c r="AG245" s="16">
        <f t="shared" ca="1" si="303"/>
        <v>6.762777274724685E-3</v>
      </c>
      <c r="AH245" s="2">
        <f t="shared" ca="1" si="304"/>
        <v>9.2356278014218751E-2</v>
      </c>
      <c r="AI245" s="2">
        <f t="shared" ca="1" si="305"/>
        <v>-0.17376072301266951</v>
      </c>
      <c r="AJ245" s="16">
        <f t="shared" ca="1" si="306"/>
        <v>-0.98044761667795122</v>
      </c>
      <c r="AK245" s="18">
        <f t="shared" ca="1" si="307"/>
        <v>326.49197966081431</v>
      </c>
      <c r="AL245" s="18">
        <f t="shared" ca="1" si="308"/>
        <v>277.23509483740924</v>
      </c>
      <c r="AM245" s="18">
        <f t="shared" ca="1" si="309"/>
        <v>163.24598983040715</v>
      </c>
      <c r="AN245" s="18">
        <f t="shared" ca="1" si="310"/>
        <v>90.555259171689301</v>
      </c>
      <c r="AO245" s="18">
        <f t="shared" ca="1" si="311"/>
        <v>308.10802381735982</v>
      </c>
      <c r="AP245" s="2">
        <f t="shared" ca="1" si="312"/>
        <v>30.001977025880926</v>
      </c>
      <c r="AQ245" s="2">
        <f t="shared" ca="1" si="313"/>
        <v>-52.502495611881265</v>
      </c>
      <c r="AR245" s="16">
        <f t="shared" ca="1" si="314"/>
        <v>-4.6744239534746157E-4</v>
      </c>
      <c r="AS245" s="2">
        <f t="shared" ca="1" si="315"/>
        <v>-26.909443586294309</v>
      </c>
      <c r="AT245" s="2">
        <f t="shared" ca="1" si="316"/>
        <v>54.571650357137209</v>
      </c>
      <c r="AU245" s="16">
        <f t="shared" ca="1" si="317"/>
        <v>604.16708781977241</v>
      </c>
      <c r="AV245" s="2">
        <f t="shared" ca="1" si="318"/>
        <v>30.001977025880926</v>
      </c>
      <c r="AW245" s="2">
        <f t="shared" ca="1" si="319"/>
        <v>-52.502495611881265</v>
      </c>
      <c r="AX245" s="16">
        <f t="shared" ca="1" si="320"/>
        <v>-4.6744239534746157E-4</v>
      </c>
      <c r="AY245" s="2">
        <f t="shared" ca="1" si="321"/>
        <v>360.25</v>
      </c>
      <c r="AZ245" s="2">
        <f t="shared" ca="1" si="322"/>
        <v>360.25</v>
      </c>
      <c r="BA245" s="2">
        <f t="shared" ca="1" si="323"/>
        <v>360.25000000000006</v>
      </c>
      <c r="BB245" s="19" t="str">
        <f t="shared" ca="1" si="324"/>
        <v>ok</v>
      </c>
      <c r="BC245" s="2">
        <f t="shared" ca="1" si="325"/>
        <v>1.9770258809259644E-3</v>
      </c>
      <c r="BD245" s="2">
        <f t="shared" ca="1" si="326"/>
        <v>-2.4956118812653472E-3</v>
      </c>
      <c r="BE245" s="16">
        <f t="shared" ca="1" si="327"/>
        <v>-4.6744239534746157E-4</v>
      </c>
      <c r="BF245" s="16">
        <f t="shared" ca="1" si="224"/>
        <v>3.1838200319370836E-3</v>
      </c>
      <c r="BG245" s="18">
        <f t="shared" ca="1" si="328"/>
        <v>3.2179515827202906E-3</v>
      </c>
      <c r="BH245" s="2">
        <f t="shared" ca="1" si="329"/>
        <v>0.31632414094815431</v>
      </c>
      <c r="BI245" s="2">
        <f t="shared" ca="1" si="330"/>
        <v>-0.39929790100245555</v>
      </c>
      <c r="BJ245" s="16">
        <f t="shared" ca="1" si="331"/>
        <v>-7.4790783255593851E-2</v>
      </c>
      <c r="BK245" s="18">
        <f t="shared" ca="1" si="225"/>
        <v>0.50941120510993332</v>
      </c>
      <c r="BL245" s="18">
        <f t="shared" ca="1" si="332"/>
        <v>0.51487225323524655</v>
      </c>
    </row>
    <row r="246" spans="4:64" x14ac:dyDescent="0.2">
      <c r="D246">
        <f t="shared" si="283"/>
        <v>37.5</v>
      </c>
      <c r="E246">
        <f t="shared" si="284"/>
        <v>-52.5</v>
      </c>
      <c r="F246" s="15">
        <f t="shared" ca="1" si="333"/>
        <v>0.16422952201091778</v>
      </c>
      <c r="G246" s="2">
        <f t="shared" ca="1" si="333"/>
        <v>0.13375095716223928</v>
      </c>
      <c r="H246" s="16">
        <f t="shared" ca="1" si="333"/>
        <v>0.35955149505673434</v>
      </c>
      <c r="I246" s="2">
        <f t="shared" si="226"/>
        <v>0</v>
      </c>
      <c r="J246" s="2">
        <f t="shared" si="227"/>
        <v>184.81899999999999</v>
      </c>
      <c r="K246" s="16">
        <f t="shared" ca="1" si="285"/>
        <v>268.42886541363191</v>
      </c>
      <c r="L246" s="2">
        <f t="shared" si="228"/>
        <v>160.05794910203616</v>
      </c>
      <c r="M246" s="2">
        <f t="shared" si="229"/>
        <v>-92.40949999999998</v>
      </c>
      <c r="N246" s="16">
        <f t="shared" ca="1" si="286"/>
        <v>336.40363531003442</v>
      </c>
      <c r="O246" s="2">
        <f t="shared" si="230"/>
        <v>-160.05794910203616</v>
      </c>
      <c r="P246" s="2">
        <f t="shared" si="231"/>
        <v>-92.40949999999998</v>
      </c>
      <c r="Q246" s="16">
        <f t="shared" ca="1" si="287"/>
        <v>298.59586912528937</v>
      </c>
      <c r="R246" s="2">
        <f t="shared" si="288"/>
        <v>160.05794910203616</v>
      </c>
      <c r="S246" s="2">
        <f t="shared" si="289"/>
        <v>-277.22849999999994</v>
      </c>
      <c r="T246" s="16">
        <f t="shared" ca="1" si="290"/>
        <v>67.974769896402506</v>
      </c>
      <c r="U246" s="2">
        <f t="shared" ca="1" si="291"/>
        <v>0.4890949082859718</v>
      </c>
      <c r="V246" s="2">
        <f t="shared" ca="1" si="292"/>
        <v>-0.84713723087454329</v>
      </c>
      <c r="W246" s="16">
        <f t="shared" ca="1" si="293"/>
        <v>0.20771298167169933</v>
      </c>
      <c r="X246" s="2">
        <f t="shared" si="294"/>
        <v>-160.05794910203616</v>
      </c>
      <c r="Y246" s="2">
        <f t="shared" si="295"/>
        <v>-277.22849999999994</v>
      </c>
      <c r="Z246" s="16">
        <f t="shared" ca="1" si="296"/>
        <v>30.167003711657458</v>
      </c>
      <c r="AA246" s="18">
        <f t="shared" ca="1" si="297"/>
        <v>162.83313416205175</v>
      </c>
      <c r="AB246" s="2">
        <f t="shared" ca="1" si="298"/>
        <v>-239.69880592094222</v>
      </c>
      <c r="AC246" s="2">
        <f t="shared" ca="1" si="299"/>
        <v>-139.28648963133642</v>
      </c>
      <c r="AD246" s="16">
        <f t="shared" ca="1" si="300"/>
        <v>-3.655552100090155</v>
      </c>
      <c r="AE246" s="2">
        <f t="shared" ca="1" si="301"/>
        <v>-0.86454686584391049</v>
      </c>
      <c r="AF246" s="2">
        <f t="shared" ca="1" si="302"/>
        <v>-0.50237921545962649</v>
      </c>
      <c r="AG246" s="16">
        <f t="shared" ca="1" si="303"/>
        <v>-1.3184863808226206E-2</v>
      </c>
      <c r="AH246" s="2">
        <f t="shared" ca="1" si="304"/>
        <v>0.11552007378896682</v>
      </c>
      <c r="AI246" s="2">
        <f t="shared" ca="1" si="305"/>
        <v>-0.17312895754431387</v>
      </c>
      <c r="AJ246" s="16">
        <f t="shared" ca="1" si="306"/>
        <v>-0.97810095420228005</v>
      </c>
      <c r="AK246" s="18">
        <f t="shared" ca="1" si="307"/>
        <v>327.25335387963378</v>
      </c>
      <c r="AL246" s="18">
        <f t="shared" ca="1" si="308"/>
        <v>277.25368674717811</v>
      </c>
      <c r="AM246" s="18">
        <f t="shared" ca="1" si="309"/>
        <v>163.62667693981689</v>
      </c>
      <c r="AN246" s="18">
        <f t="shared" ca="1" si="310"/>
        <v>90.344239794288669</v>
      </c>
      <c r="AO246" s="18">
        <f t="shared" ca="1" si="311"/>
        <v>307.9680039056409</v>
      </c>
      <c r="AP246" s="2">
        <f t="shared" ca="1" si="312"/>
        <v>37.498631725635569</v>
      </c>
      <c r="AQ246" s="2">
        <f t="shared" ca="1" si="313"/>
        <v>-52.500497782337888</v>
      </c>
      <c r="AR246" s="16">
        <f t="shared" ca="1" si="314"/>
        <v>1.2753804088561083E-3</v>
      </c>
      <c r="AS246" s="2">
        <f t="shared" ca="1" si="315"/>
        <v>-33.654341346005346</v>
      </c>
      <c r="AT246" s="2">
        <f t="shared" ca="1" si="316"/>
        <v>54.135861164035703</v>
      </c>
      <c r="AU246" s="16">
        <f t="shared" ca="1" si="317"/>
        <v>602.44887234816656</v>
      </c>
      <c r="AV246" s="2">
        <f t="shared" ca="1" si="318"/>
        <v>37.498631725635569</v>
      </c>
      <c r="AW246" s="2">
        <f t="shared" ca="1" si="319"/>
        <v>-52.500497782337888</v>
      </c>
      <c r="AX246" s="16">
        <f t="shared" ca="1" si="320"/>
        <v>1.2753804088561083E-3</v>
      </c>
      <c r="AY246" s="2">
        <f t="shared" ca="1" si="321"/>
        <v>360.25</v>
      </c>
      <c r="AZ246" s="2">
        <f t="shared" ca="1" si="322"/>
        <v>360.25</v>
      </c>
      <c r="BA246" s="2">
        <f t="shared" ca="1" si="323"/>
        <v>360.24999999999994</v>
      </c>
      <c r="BB246" s="19" t="str">
        <f t="shared" ca="1" si="324"/>
        <v>ok</v>
      </c>
      <c r="BC246" s="2">
        <f t="shared" ca="1" si="325"/>
        <v>-1.368274364430988E-3</v>
      </c>
      <c r="BD246" s="2">
        <f t="shared" ca="1" si="326"/>
        <v>-4.9778233788799753E-4</v>
      </c>
      <c r="BE246" s="16">
        <f t="shared" ca="1" si="327"/>
        <v>1.2753804088561083E-3</v>
      </c>
      <c r="BF246" s="16">
        <f t="shared" ca="1" si="224"/>
        <v>1.4560089258903136E-3</v>
      </c>
      <c r="BG246" s="18">
        <f t="shared" ca="1" si="328"/>
        <v>1.935602536567422E-3</v>
      </c>
      <c r="BH246" s="2">
        <f t="shared" ca="1" si="329"/>
        <v>-0.21892389830895809</v>
      </c>
      <c r="BI246" s="2">
        <f t="shared" ca="1" si="330"/>
        <v>-7.9645174062079604E-2</v>
      </c>
      <c r="BJ246" s="16">
        <f t="shared" ca="1" si="331"/>
        <v>0.20406086541697732</v>
      </c>
      <c r="BK246" s="18">
        <f t="shared" ca="1" si="225"/>
        <v>0.23296142814245019</v>
      </c>
      <c r="BL246" s="18">
        <f t="shared" ca="1" si="332"/>
        <v>0.3096964058507875</v>
      </c>
    </row>
    <row r="247" spans="4:64" x14ac:dyDescent="0.2">
      <c r="D247">
        <f t="shared" si="283"/>
        <v>45</v>
      </c>
      <c r="E247">
        <f t="shared" si="284"/>
        <v>-52.5</v>
      </c>
      <c r="F247" s="15">
        <f t="shared" ca="1" si="333"/>
        <v>0.16786417877873638</v>
      </c>
      <c r="G247" s="2">
        <f t="shared" ca="1" si="333"/>
        <v>-0.22002687465143411</v>
      </c>
      <c r="H247" s="16">
        <f t="shared" ca="1" si="333"/>
        <v>0.48768774865246145</v>
      </c>
      <c r="I247" s="2">
        <f t="shared" si="226"/>
        <v>0</v>
      </c>
      <c r="J247" s="2">
        <f t="shared" si="227"/>
        <v>184.81899999999999</v>
      </c>
      <c r="K247" s="16">
        <f t="shared" ca="1" si="285"/>
        <v>267.27385872777444</v>
      </c>
      <c r="L247" s="2">
        <f t="shared" si="228"/>
        <v>160.05794910203616</v>
      </c>
      <c r="M247" s="2">
        <f t="shared" si="229"/>
        <v>-92.40949999999998</v>
      </c>
      <c r="N247" s="16">
        <f t="shared" ca="1" si="286"/>
        <v>339.03986518220569</v>
      </c>
      <c r="O247" s="2">
        <f t="shared" si="230"/>
        <v>-160.05794910203616</v>
      </c>
      <c r="P247" s="2">
        <f t="shared" si="231"/>
        <v>-92.40949999999998</v>
      </c>
      <c r="Q247" s="16">
        <f t="shared" ca="1" si="287"/>
        <v>293.49671377192772</v>
      </c>
      <c r="R247" s="2">
        <f t="shared" si="288"/>
        <v>160.05794910203616</v>
      </c>
      <c r="S247" s="2">
        <f t="shared" si="289"/>
        <v>-277.22849999999994</v>
      </c>
      <c r="T247" s="16">
        <f t="shared" ca="1" si="290"/>
        <v>71.766006454431249</v>
      </c>
      <c r="U247" s="2">
        <f t="shared" ca="1" si="291"/>
        <v>0.48788961901031597</v>
      </c>
      <c r="V247" s="2">
        <f t="shared" ca="1" si="292"/>
        <v>-0.84504960861128953</v>
      </c>
      <c r="W247" s="16">
        <f t="shared" ca="1" si="293"/>
        <v>0.21875757963525544</v>
      </c>
      <c r="X247" s="2">
        <f t="shared" si="294"/>
        <v>-160.05794910203616</v>
      </c>
      <c r="Y247" s="2">
        <f t="shared" si="295"/>
        <v>-277.22849999999994</v>
      </c>
      <c r="Z247" s="16">
        <f t="shared" ca="1" si="296"/>
        <v>26.222855044153278</v>
      </c>
      <c r="AA247" s="18">
        <f t="shared" ca="1" si="297"/>
        <v>161.91767191451498</v>
      </c>
      <c r="AB247" s="2">
        <f t="shared" ca="1" si="298"/>
        <v>-239.0559003634462</v>
      </c>
      <c r="AC247" s="2">
        <f t="shared" ca="1" si="299"/>
        <v>-140.40003472138787</v>
      </c>
      <c r="AD247" s="16">
        <f t="shared" ca="1" si="300"/>
        <v>-9.1978629640413985</v>
      </c>
      <c r="AE247" s="2">
        <f t="shared" ca="1" si="301"/>
        <v>-0.86180834199509682</v>
      </c>
      <c r="AF247" s="2">
        <f t="shared" ca="1" si="302"/>
        <v>-0.50614906787632241</v>
      </c>
      <c r="AG247" s="16">
        <f t="shared" ca="1" si="303"/>
        <v>-3.3158750814714054E-2</v>
      </c>
      <c r="AH247" s="2">
        <f t="shared" ca="1" si="304"/>
        <v>0.1387447344212783</v>
      </c>
      <c r="AI247" s="2">
        <f t="shared" ca="1" si="305"/>
        <v>-0.17234929670247101</v>
      </c>
      <c r="AJ247" s="16">
        <f t="shared" ca="1" si="306"/>
        <v>-0.97521567798950637</v>
      </c>
      <c r="AK247" s="18">
        <f t="shared" ca="1" si="307"/>
        <v>328.0618050999193</v>
      </c>
      <c r="AL247" s="18">
        <f t="shared" ca="1" si="308"/>
        <v>277.38870548645298</v>
      </c>
      <c r="AM247" s="18">
        <f t="shared" ca="1" si="309"/>
        <v>164.03090254995965</v>
      </c>
      <c r="AN247" s="18">
        <f t="shared" ca="1" si="310"/>
        <v>90.203425182822286</v>
      </c>
      <c r="AO247" s="18">
        <f t="shared" ca="1" si="311"/>
        <v>307.79419681652973</v>
      </c>
      <c r="AP247" s="2">
        <f t="shared" ca="1" si="312"/>
        <v>44.995734345651314</v>
      </c>
      <c r="AQ247" s="2">
        <f t="shared" ca="1" si="313"/>
        <v>-52.499742925967908</v>
      </c>
      <c r="AR247" s="16">
        <f t="shared" ca="1" si="314"/>
        <v>1.027270515123746E-4</v>
      </c>
      <c r="AS247" s="2">
        <f t="shared" ca="1" si="315"/>
        <v>-40.41391384178884</v>
      </c>
      <c r="AT247" s="2">
        <f t="shared" ca="1" si="316"/>
        <v>53.59648377489377</v>
      </c>
      <c r="AU247" s="16">
        <f t="shared" ca="1" si="317"/>
        <v>600.33155538638675</v>
      </c>
      <c r="AV247" s="2">
        <f t="shared" ca="1" si="318"/>
        <v>44.995734345651314</v>
      </c>
      <c r="AW247" s="2">
        <f t="shared" ca="1" si="319"/>
        <v>-52.499742925967908</v>
      </c>
      <c r="AX247" s="16">
        <f t="shared" ca="1" si="320"/>
        <v>1.027270515123746E-4</v>
      </c>
      <c r="AY247" s="2">
        <f t="shared" ca="1" si="321"/>
        <v>360.25000000000006</v>
      </c>
      <c r="AZ247" s="2">
        <f t="shared" ca="1" si="322"/>
        <v>360.25000000000006</v>
      </c>
      <c r="BA247" s="2">
        <f t="shared" ca="1" si="323"/>
        <v>360.25000000000006</v>
      </c>
      <c r="BB247" s="19" t="str">
        <f t="shared" ca="1" si="324"/>
        <v>ok</v>
      </c>
      <c r="BC247" s="2">
        <f t="shared" ca="1" si="325"/>
        <v>-4.2656543486856435E-3</v>
      </c>
      <c r="BD247" s="2">
        <f t="shared" ca="1" si="326"/>
        <v>2.57074032091964E-4</v>
      </c>
      <c r="BE247" s="16">
        <f t="shared" ca="1" si="327"/>
        <v>1.027270515123746E-4</v>
      </c>
      <c r="BF247" s="16">
        <f t="shared" ca="1" si="224"/>
        <v>4.2733937427338426E-3</v>
      </c>
      <c r="BG247" s="18">
        <f t="shared" ca="1" si="328"/>
        <v>4.2746282794588336E-3</v>
      </c>
      <c r="BH247" s="2">
        <f t="shared" ca="1" si="329"/>
        <v>-0.68250469578970296</v>
      </c>
      <c r="BI247" s="2">
        <f t="shared" ca="1" si="330"/>
        <v>4.113184513471424E-2</v>
      </c>
      <c r="BJ247" s="16">
        <f t="shared" ca="1" si="331"/>
        <v>1.6436328241979936E-2</v>
      </c>
      <c r="BK247" s="18">
        <f t="shared" ca="1" si="225"/>
        <v>0.68374299883741485</v>
      </c>
      <c r="BL247" s="18">
        <f t="shared" ca="1" si="332"/>
        <v>0.68394052471341338</v>
      </c>
    </row>
    <row r="248" spans="4:64" x14ac:dyDescent="0.2">
      <c r="D248">
        <f t="shared" si="283"/>
        <v>52.5</v>
      </c>
      <c r="E248">
        <f t="shared" si="284"/>
        <v>-52.5</v>
      </c>
      <c r="F248" s="15">
        <f t="shared" ca="1" si="333"/>
        <v>8.750287496896636E-2</v>
      </c>
      <c r="G248" s="2">
        <f t="shared" ca="1" si="333"/>
        <v>-0.48203777386024671</v>
      </c>
      <c r="H248" s="16">
        <f t="shared" ca="1" si="333"/>
        <v>0.38331006468111517</v>
      </c>
      <c r="I248" s="2">
        <f t="shared" si="226"/>
        <v>0</v>
      </c>
      <c r="J248" s="2">
        <f t="shared" si="227"/>
        <v>184.81899999999999</v>
      </c>
      <c r="K248" s="16">
        <f t="shared" ca="1" si="285"/>
        <v>265.90185328125989</v>
      </c>
      <c r="L248" s="2">
        <f t="shared" si="228"/>
        <v>160.05794910203616</v>
      </c>
      <c r="M248" s="2">
        <f t="shared" si="229"/>
        <v>-92.40949999999998</v>
      </c>
      <c r="N248" s="16">
        <f t="shared" ca="1" si="286"/>
        <v>341.49161664293274</v>
      </c>
      <c r="O248" s="2">
        <f t="shared" si="230"/>
        <v>-160.05794910203616</v>
      </c>
      <c r="P248" s="2">
        <f t="shared" si="231"/>
        <v>-92.40949999999998</v>
      </c>
      <c r="Q248" s="16">
        <f t="shared" ca="1" si="287"/>
        <v>288.11073049147461</v>
      </c>
      <c r="R248" s="2">
        <f t="shared" si="288"/>
        <v>160.05794910203616</v>
      </c>
      <c r="S248" s="2">
        <f t="shared" si="289"/>
        <v>-277.22849999999994</v>
      </c>
      <c r="T248" s="16">
        <f t="shared" ca="1" si="290"/>
        <v>75.589763361672851</v>
      </c>
      <c r="U248" s="2">
        <f t="shared" ca="1" si="291"/>
        <v>0.48661747441902992</v>
      </c>
      <c r="V248" s="2">
        <f t="shared" ca="1" si="292"/>
        <v>-0.8428461895446081</v>
      </c>
      <c r="W248" s="16">
        <f t="shared" ca="1" si="293"/>
        <v>0.22981238948363752</v>
      </c>
      <c r="X248" s="2">
        <f t="shared" si="294"/>
        <v>-160.05794910203616</v>
      </c>
      <c r="Y248" s="2">
        <f t="shared" si="295"/>
        <v>-277.22849999999994</v>
      </c>
      <c r="Z248" s="16">
        <f t="shared" ca="1" si="296"/>
        <v>22.208877210214723</v>
      </c>
      <c r="AA248" s="18">
        <f t="shared" ca="1" si="297"/>
        <v>160.877865044873</v>
      </c>
      <c r="AB248" s="2">
        <f t="shared" ca="1" si="298"/>
        <v>-238.34392948009781</v>
      </c>
      <c r="AC248" s="2">
        <f t="shared" ca="1" si="299"/>
        <v>-141.63320446485702</v>
      </c>
      <c r="AD248" s="16">
        <f t="shared" ca="1" si="300"/>
        <v>-14.762849370773708</v>
      </c>
      <c r="AE248" s="2">
        <f t="shared" ca="1" si="301"/>
        <v>-0.85845411374495961</v>
      </c>
      <c r="AF248" s="2">
        <f t="shared" ca="1" si="302"/>
        <v>-0.51012672016003713</v>
      </c>
      <c r="AG248" s="16">
        <f t="shared" ca="1" si="303"/>
        <v>-5.3172022465947121E-2</v>
      </c>
      <c r="AH248" s="2">
        <f t="shared" ca="1" si="304"/>
        <v>0.16204927702523286</v>
      </c>
      <c r="AI248" s="2">
        <f t="shared" ca="1" si="305"/>
        <v>-0.17140895585965643</v>
      </c>
      <c r="AJ248" s="16">
        <f t="shared" ca="1" si="306"/>
        <v>-0.97178135486677331</v>
      </c>
      <c r="AK248" s="18">
        <f t="shared" ca="1" si="307"/>
        <v>328.91944394953862</v>
      </c>
      <c r="AL248" s="18">
        <f t="shared" ca="1" si="308"/>
        <v>277.64317936614617</v>
      </c>
      <c r="AM248" s="18">
        <f t="shared" ca="1" si="309"/>
        <v>164.45972197476931</v>
      </c>
      <c r="AN248" s="18">
        <f t="shared" ca="1" si="310"/>
        <v>90.136492295356504</v>
      </c>
      <c r="AO248" s="18">
        <f t="shared" ca="1" si="311"/>
        <v>307.58490714706846</v>
      </c>
      <c r="AP248" s="2">
        <f t="shared" ca="1" si="312"/>
        <v>52.494843768584253</v>
      </c>
      <c r="AQ248" s="2">
        <f t="shared" ca="1" si="313"/>
        <v>-52.499090953629036</v>
      </c>
      <c r="AR248" s="16">
        <f t="shared" ca="1" si="314"/>
        <v>-1.2824351828726321E-3</v>
      </c>
      <c r="AS248" s="2">
        <f t="shared" ca="1" si="315"/>
        <v>-47.1929798855274</v>
      </c>
      <c r="AT248" s="2">
        <f t="shared" ca="1" si="316"/>
        <v>52.946524590907728</v>
      </c>
      <c r="AU248" s="16">
        <f t="shared" ca="1" si="317"/>
        <v>597.80927317271494</v>
      </c>
      <c r="AV248" s="2">
        <f t="shared" ca="1" si="318"/>
        <v>52.494843768584253</v>
      </c>
      <c r="AW248" s="2">
        <f t="shared" ca="1" si="319"/>
        <v>-52.499090953629036</v>
      </c>
      <c r="AX248" s="16">
        <f t="shared" ca="1" si="320"/>
        <v>-1.2824351828726321E-3</v>
      </c>
      <c r="AY248" s="2">
        <f t="shared" ca="1" si="321"/>
        <v>360.25</v>
      </c>
      <c r="AZ248" s="2">
        <f t="shared" ca="1" si="322"/>
        <v>360.25</v>
      </c>
      <c r="BA248" s="2">
        <f t="shared" ca="1" si="323"/>
        <v>360.24999999999994</v>
      </c>
      <c r="BB248" s="19" t="str">
        <f t="shared" ca="1" si="324"/>
        <v>ok</v>
      </c>
      <c r="BC248" s="2">
        <f t="shared" ca="1" si="325"/>
        <v>-5.1562314157465039E-3</v>
      </c>
      <c r="BD248" s="2">
        <f t="shared" ca="1" si="326"/>
        <v>9.090463709640062E-4</v>
      </c>
      <c r="BE248" s="16">
        <f t="shared" ca="1" si="327"/>
        <v>-1.2824351828726321E-3</v>
      </c>
      <c r="BF248" s="16">
        <f t="shared" ca="1" si="224"/>
        <v>5.2357509220067018E-3</v>
      </c>
      <c r="BG248" s="18">
        <f t="shared" ca="1" si="328"/>
        <v>5.3905220262571588E-3</v>
      </c>
      <c r="BH248" s="2">
        <f t="shared" ca="1" si="329"/>
        <v>-0.82499702651944062</v>
      </c>
      <c r="BI248" s="2">
        <f t="shared" ca="1" si="330"/>
        <v>0.14544741935424099</v>
      </c>
      <c r="BJ248" s="16">
        <f t="shared" ca="1" si="331"/>
        <v>-0.20518962925962114</v>
      </c>
      <c r="BK248" s="18">
        <f t="shared" ca="1" si="225"/>
        <v>0.83772014752107227</v>
      </c>
      <c r="BL248" s="18">
        <f t="shared" ca="1" si="332"/>
        <v>0.86248352420114538</v>
      </c>
    </row>
    <row r="249" spans="4:64" x14ac:dyDescent="0.2">
      <c r="D249">
        <f t="shared" si="283"/>
        <v>60</v>
      </c>
      <c r="E249">
        <f t="shared" si="284"/>
        <v>-52.5</v>
      </c>
      <c r="F249" s="15">
        <f t="shared" ca="1" si="333"/>
        <v>-0.4208277049092306</v>
      </c>
      <c r="G249" s="2">
        <f t="shared" ca="1" si="333"/>
        <v>1.2916753370213918E-2</v>
      </c>
      <c r="H249" s="16">
        <f t="shared" ca="1" si="333"/>
        <v>-0.29359519578261095</v>
      </c>
      <c r="I249" s="2">
        <f t="shared" si="226"/>
        <v>0</v>
      </c>
      <c r="J249" s="2">
        <f t="shared" si="227"/>
        <v>184.81899999999999</v>
      </c>
      <c r="K249" s="16">
        <f t="shared" ca="1" si="285"/>
        <v>264.30732941785175</v>
      </c>
      <c r="L249" s="2">
        <f t="shared" si="228"/>
        <v>160.05794910203616</v>
      </c>
      <c r="M249" s="2">
        <f t="shared" si="229"/>
        <v>-92.40949999999998</v>
      </c>
      <c r="N249" s="16">
        <f t="shared" ca="1" si="286"/>
        <v>343.76700923104698</v>
      </c>
      <c r="O249" s="2">
        <f t="shared" si="230"/>
        <v>-160.05794910203616</v>
      </c>
      <c r="P249" s="2">
        <f t="shared" si="231"/>
        <v>-92.40949999999998</v>
      </c>
      <c r="Q249" s="16">
        <f t="shared" ca="1" si="287"/>
        <v>282.4194697270263</v>
      </c>
      <c r="R249" s="2">
        <f t="shared" si="288"/>
        <v>160.05794910203616</v>
      </c>
      <c r="S249" s="2">
        <f t="shared" si="289"/>
        <v>-277.22849999999994</v>
      </c>
      <c r="T249" s="16">
        <f t="shared" ca="1" si="290"/>
        <v>79.459679813195237</v>
      </c>
      <c r="U249" s="2">
        <f t="shared" ca="1" si="291"/>
        <v>0.48527363157036918</v>
      </c>
      <c r="V249" s="2">
        <f t="shared" ca="1" si="292"/>
        <v>-0.84051858545333957</v>
      </c>
      <c r="W249" s="16">
        <f t="shared" ca="1" si="293"/>
        <v>0.24091079263914844</v>
      </c>
      <c r="X249" s="2">
        <f t="shared" si="294"/>
        <v>-160.05794910203616</v>
      </c>
      <c r="Y249" s="2">
        <f t="shared" si="295"/>
        <v>-277.22849999999994</v>
      </c>
      <c r="Z249" s="16">
        <f t="shared" ca="1" si="296"/>
        <v>18.112140309174549</v>
      </c>
      <c r="AA249" s="18">
        <f t="shared" ca="1" si="297"/>
        <v>159.70721452317542</v>
      </c>
      <c r="AB249" s="2">
        <f t="shared" ca="1" si="298"/>
        <v>-237.55964908168551</v>
      </c>
      <c r="AC249" s="2">
        <f t="shared" ca="1" si="299"/>
        <v>-142.99161796228748</v>
      </c>
      <c r="AD249" s="16">
        <f t="shared" ca="1" si="300"/>
        <v>-20.363051331794161</v>
      </c>
      <c r="AE249" s="2">
        <f t="shared" ca="1" si="301"/>
        <v>-0.85446564217747734</v>
      </c>
      <c r="AF249" s="2">
        <f t="shared" ca="1" si="302"/>
        <v>-0.51431893059469069</v>
      </c>
      <c r="AG249" s="16">
        <f t="shared" ca="1" si="303"/>
        <v>-7.3242774183975831E-2</v>
      </c>
      <c r="AH249" s="2">
        <f t="shared" ca="1" si="304"/>
        <v>0.18546689419067985</v>
      </c>
      <c r="AI249" s="2">
        <f t="shared" ca="1" si="305"/>
        <v>-0.17030720812534861</v>
      </c>
      <c r="AJ249" s="16">
        <f t="shared" ca="1" si="306"/>
        <v>-0.9677796681165669</v>
      </c>
      <c r="AK249" s="18">
        <f t="shared" ca="1" si="307"/>
        <v>329.83030333645127</v>
      </c>
      <c r="AL249" s="18">
        <f t="shared" ca="1" si="308"/>
        <v>278.02130051279812</v>
      </c>
      <c r="AM249" s="18">
        <f t="shared" ca="1" si="309"/>
        <v>164.91515166822563</v>
      </c>
      <c r="AN249" s="18">
        <f t="shared" ca="1" si="310"/>
        <v>90.147695169264722</v>
      </c>
      <c r="AO249" s="18">
        <f t="shared" ca="1" si="311"/>
        <v>307.33767797963765</v>
      </c>
      <c r="AP249" s="2">
        <f t="shared" ca="1" si="312"/>
        <v>60.001830910051517</v>
      </c>
      <c r="AQ249" s="2">
        <f t="shared" ca="1" si="313"/>
        <v>-52.501738063471898</v>
      </c>
      <c r="AR249" s="16">
        <f t="shared" ca="1" si="314"/>
        <v>-6.5395088904551812E-4</v>
      </c>
      <c r="AS249" s="2">
        <f t="shared" ca="1" si="315"/>
        <v>-54.000098295265865</v>
      </c>
      <c r="AT249" s="2">
        <f t="shared" ca="1" si="316"/>
        <v>52.18190571340714</v>
      </c>
      <c r="AU249" s="16">
        <f t="shared" ca="1" si="317"/>
        <v>594.86965803881105</v>
      </c>
      <c r="AV249" s="2">
        <f t="shared" ca="1" si="318"/>
        <v>60.001830910051517</v>
      </c>
      <c r="AW249" s="2">
        <f t="shared" ca="1" si="319"/>
        <v>-52.501738063471898</v>
      </c>
      <c r="AX249" s="16">
        <f t="shared" ca="1" si="320"/>
        <v>-6.5395088904551812E-4</v>
      </c>
      <c r="AY249" s="2">
        <f t="shared" ca="1" si="321"/>
        <v>360.25</v>
      </c>
      <c r="AZ249" s="2">
        <f t="shared" ca="1" si="322"/>
        <v>360.25</v>
      </c>
      <c r="BA249" s="2">
        <f t="shared" ca="1" si="323"/>
        <v>360.25000000000006</v>
      </c>
      <c r="BB249" s="19" t="str">
        <f t="shared" ca="1" si="324"/>
        <v>ok</v>
      </c>
      <c r="BC249" s="2">
        <f t="shared" ca="1" si="325"/>
        <v>1.8309100515168097E-3</v>
      </c>
      <c r="BD249" s="2">
        <f t="shared" ca="1" si="326"/>
        <v>-1.738063471897533E-3</v>
      </c>
      <c r="BE249" s="16">
        <f t="shared" ca="1" si="327"/>
        <v>-6.5395088904551812E-4</v>
      </c>
      <c r="BF249" s="16">
        <f t="shared" ca="1" si="224"/>
        <v>2.5244992075835145E-3</v>
      </c>
      <c r="BG249" s="18">
        <f t="shared" ca="1" si="328"/>
        <v>2.6078243833458602E-3</v>
      </c>
      <c r="BH249" s="2">
        <f t="shared" ca="1" si="329"/>
        <v>0.29294560824268956</v>
      </c>
      <c r="BI249" s="2">
        <f t="shared" ca="1" si="330"/>
        <v>-0.27809015550360527</v>
      </c>
      <c r="BJ249" s="16">
        <f t="shared" ca="1" si="331"/>
        <v>-0.1046321422472829</v>
      </c>
      <c r="BK249" s="18">
        <f t="shared" ca="1" si="225"/>
        <v>0.40391987321336231</v>
      </c>
      <c r="BL249" s="18">
        <f t="shared" ca="1" si="332"/>
        <v>0.41725190133533763</v>
      </c>
    </row>
    <row r="250" spans="4:64" x14ac:dyDescent="0.2">
      <c r="D250">
        <f t="shared" si="283"/>
        <v>67.5</v>
      </c>
      <c r="E250">
        <f t="shared" si="284"/>
        <v>-52.5</v>
      </c>
      <c r="F250" s="15">
        <f t="shared" ca="1" si="333"/>
        <v>2.0838218062891545E-2</v>
      </c>
      <c r="G250" s="2">
        <f t="shared" ca="1" si="333"/>
        <v>0.19215983019443994</v>
      </c>
      <c r="H250" s="16">
        <f t="shared" ca="1" si="333"/>
        <v>-0.39004391643848746</v>
      </c>
      <c r="I250" s="2">
        <f t="shared" si="226"/>
        <v>0</v>
      </c>
      <c r="J250" s="2">
        <f t="shared" si="227"/>
        <v>184.81899999999999</v>
      </c>
      <c r="K250" s="16">
        <f t="shared" ca="1" si="285"/>
        <v>262.49490111820819</v>
      </c>
      <c r="L250" s="2">
        <f t="shared" si="228"/>
        <v>160.05794910203616</v>
      </c>
      <c r="M250" s="2">
        <f t="shared" si="229"/>
        <v>-92.40949999999998</v>
      </c>
      <c r="N250" s="16">
        <f t="shared" ca="1" si="286"/>
        <v>345.86290799723434</v>
      </c>
      <c r="O250" s="2">
        <f t="shared" si="230"/>
        <v>-160.05794910203616</v>
      </c>
      <c r="P250" s="2">
        <f t="shared" si="231"/>
        <v>-92.40949999999998</v>
      </c>
      <c r="Q250" s="16">
        <f t="shared" ca="1" si="287"/>
        <v>276.4115164865637</v>
      </c>
      <c r="R250" s="2">
        <f t="shared" si="288"/>
        <v>160.05794910203616</v>
      </c>
      <c r="S250" s="2">
        <f t="shared" si="289"/>
        <v>-277.22849999999994</v>
      </c>
      <c r="T250" s="16">
        <f t="shared" ca="1" si="290"/>
        <v>83.368006879026154</v>
      </c>
      <c r="U250" s="2">
        <f t="shared" ca="1" si="291"/>
        <v>0.48386046145909944</v>
      </c>
      <c r="V250" s="2">
        <f t="shared" ca="1" si="292"/>
        <v>-0.83807090302088261</v>
      </c>
      <c r="W250" s="16">
        <f t="shared" ca="1" si="293"/>
        <v>0.25202423563290433</v>
      </c>
      <c r="X250" s="2">
        <f t="shared" si="294"/>
        <v>-160.05794910203616</v>
      </c>
      <c r="Y250" s="2">
        <f t="shared" si="295"/>
        <v>-277.22849999999994</v>
      </c>
      <c r="Z250" s="16">
        <f t="shared" ca="1" si="296"/>
        <v>13.916615368355508</v>
      </c>
      <c r="AA250" s="18">
        <f t="shared" ca="1" si="297"/>
        <v>158.39875057622336</v>
      </c>
      <c r="AB250" s="2">
        <f t="shared" ca="1" si="298"/>
        <v>-236.70084165039239</v>
      </c>
      <c r="AC250" s="2">
        <f t="shared" ca="1" si="299"/>
        <v>-144.47911606720487</v>
      </c>
      <c r="AD250" s="16">
        <f t="shared" ca="1" si="300"/>
        <v>-26.003708670824246</v>
      </c>
      <c r="AE250" s="2">
        <f t="shared" ca="1" si="301"/>
        <v>-0.8498286393171437</v>
      </c>
      <c r="AF250" s="2">
        <f t="shared" ca="1" si="302"/>
        <v>-0.51872435163744102</v>
      </c>
      <c r="AG250" s="16">
        <f t="shared" ca="1" si="303"/>
        <v>-9.3361291843506833E-2</v>
      </c>
      <c r="AH250" s="2">
        <f t="shared" ca="1" si="304"/>
        <v>0.20897449038808391</v>
      </c>
      <c r="AI250" s="2">
        <f t="shared" ca="1" si="305"/>
        <v>-0.16900357548903741</v>
      </c>
      <c r="AJ250" s="16">
        <f t="shared" ca="1" si="306"/>
        <v>-0.96320685931889094</v>
      </c>
      <c r="AK250" s="18">
        <f t="shared" ca="1" si="307"/>
        <v>330.79361066075825</v>
      </c>
      <c r="AL250" s="18">
        <f t="shared" ca="1" si="308"/>
        <v>278.5277298263174</v>
      </c>
      <c r="AM250" s="18">
        <f t="shared" ca="1" si="309"/>
        <v>165.39680533037912</v>
      </c>
      <c r="AN250" s="18">
        <f t="shared" ca="1" si="310"/>
        <v>90.243376970753161</v>
      </c>
      <c r="AO250" s="18">
        <f t="shared" ca="1" si="311"/>
        <v>307.05063458559925</v>
      </c>
      <c r="AP250" s="2">
        <f t="shared" ca="1" si="312"/>
        <v>67.503318178442242</v>
      </c>
      <c r="AQ250" s="2">
        <f t="shared" ca="1" si="313"/>
        <v>-52.499342309871253</v>
      </c>
      <c r="AR250" s="16">
        <f t="shared" ca="1" si="314"/>
        <v>3.889123436238151E-4</v>
      </c>
      <c r="AS250" s="2">
        <f t="shared" ca="1" si="315"/>
        <v>-60.828181593284512</v>
      </c>
      <c r="AT250" s="2">
        <f t="shared" ca="1" si="316"/>
        <v>51.285967892417077</v>
      </c>
      <c r="AU250" s="16">
        <f t="shared" ca="1" si="317"/>
        <v>591.50694369447865</v>
      </c>
      <c r="AV250" s="2">
        <f t="shared" ca="1" si="318"/>
        <v>67.503318178442242</v>
      </c>
      <c r="AW250" s="2">
        <f t="shared" ca="1" si="319"/>
        <v>-52.499342309871253</v>
      </c>
      <c r="AX250" s="16">
        <f t="shared" ca="1" si="320"/>
        <v>3.889123436238151E-4</v>
      </c>
      <c r="AY250" s="2">
        <f t="shared" ca="1" si="321"/>
        <v>360.25</v>
      </c>
      <c r="AZ250" s="2">
        <f t="shared" ca="1" si="322"/>
        <v>360.25000000000006</v>
      </c>
      <c r="BA250" s="2">
        <f t="shared" ca="1" si="323"/>
        <v>360.25000000000006</v>
      </c>
      <c r="BB250" s="19" t="str">
        <f t="shared" ca="1" si="324"/>
        <v>ok</v>
      </c>
      <c r="BC250" s="2">
        <f t="shared" ca="1" si="325"/>
        <v>3.3181784422424698E-3</v>
      </c>
      <c r="BD250" s="2">
        <f t="shared" ca="1" si="326"/>
        <v>6.5769012874739019E-4</v>
      </c>
      <c r="BE250" s="16">
        <f t="shared" ca="1" si="327"/>
        <v>3.889123436238151E-4</v>
      </c>
      <c r="BF250" s="16">
        <f t="shared" ca="1" si="224"/>
        <v>3.3827303291888971E-3</v>
      </c>
      <c r="BG250" s="18">
        <f t="shared" ca="1" si="328"/>
        <v>3.4050135522545855E-3</v>
      </c>
      <c r="BH250" s="2">
        <f t="shared" ca="1" si="329"/>
        <v>0.53090855075879517</v>
      </c>
      <c r="BI250" s="2">
        <f t="shared" ca="1" si="330"/>
        <v>0.10523042059958243</v>
      </c>
      <c r="BJ250" s="16">
        <f t="shared" ca="1" si="331"/>
        <v>6.2225974979810417E-2</v>
      </c>
      <c r="BK250" s="18">
        <f t="shared" ca="1" si="225"/>
        <v>0.54123685267022359</v>
      </c>
      <c r="BL250" s="18">
        <f t="shared" ca="1" si="332"/>
        <v>0.5448021683607337</v>
      </c>
    </row>
    <row r="251" spans="4:64" x14ac:dyDescent="0.2">
      <c r="D251">
        <f t="shared" si="283"/>
        <v>75</v>
      </c>
      <c r="E251">
        <f t="shared" si="284"/>
        <v>-52.5</v>
      </c>
      <c r="F251" s="15">
        <f t="shared" ca="1" si="333"/>
        <v>2.6773084472250352E-2</v>
      </c>
      <c r="G251" s="2">
        <f t="shared" ca="1" si="333"/>
        <v>0.20786067893415516</v>
      </c>
      <c r="H251" s="16">
        <f t="shared" ca="1" si="333"/>
        <v>-0.3882444944921708</v>
      </c>
      <c r="I251" s="2">
        <f t="shared" si="226"/>
        <v>0</v>
      </c>
      <c r="J251" s="2">
        <f t="shared" si="227"/>
        <v>184.81899999999999</v>
      </c>
      <c r="K251" s="16">
        <f t="shared" ca="1" si="285"/>
        <v>260.45122749279938</v>
      </c>
      <c r="L251" s="2">
        <f t="shared" si="228"/>
        <v>160.05794910203616</v>
      </c>
      <c r="M251" s="2">
        <f t="shared" si="229"/>
        <v>-92.40949999999998</v>
      </c>
      <c r="N251" s="16">
        <f t="shared" ca="1" si="286"/>
        <v>347.78347176652136</v>
      </c>
      <c r="O251" s="2">
        <f t="shared" si="230"/>
        <v>-160.05794910203616</v>
      </c>
      <c r="P251" s="2">
        <f t="shared" si="231"/>
        <v>-92.40949999999998</v>
      </c>
      <c r="Q251" s="16">
        <f t="shared" ca="1" si="287"/>
        <v>270.06248210258394</v>
      </c>
      <c r="R251" s="2">
        <f t="shared" si="288"/>
        <v>160.05794910203616</v>
      </c>
      <c r="S251" s="2">
        <f t="shared" si="289"/>
        <v>-277.22849999999994</v>
      </c>
      <c r="T251" s="16">
        <f t="shared" ca="1" si="290"/>
        <v>87.332244273721983</v>
      </c>
      <c r="U251" s="2">
        <f t="shared" ca="1" si="291"/>
        <v>0.48237123374074742</v>
      </c>
      <c r="V251" s="2">
        <f t="shared" ca="1" si="292"/>
        <v>-0.8354914849486571</v>
      </c>
      <c r="W251" s="16">
        <f t="shared" ca="1" si="293"/>
        <v>0.26319569038591217</v>
      </c>
      <c r="X251" s="2">
        <f t="shared" si="294"/>
        <v>-160.05794910203616</v>
      </c>
      <c r="Y251" s="2">
        <f t="shared" si="295"/>
        <v>-277.22849999999994</v>
      </c>
      <c r="Z251" s="16">
        <f t="shared" ca="1" si="296"/>
        <v>9.6112546097845666</v>
      </c>
      <c r="AA251" s="18">
        <f t="shared" ca="1" si="297"/>
        <v>156.9443415492228</v>
      </c>
      <c r="AB251" s="2">
        <f t="shared" ca="1" si="298"/>
        <v>-235.76338476376401</v>
      </c>
      <c r="AC251" s="2">
        <f t="shared" ca="1" si="299"/>
        <v>-146.10283902475055</v>
      </c>
      <c r="AD251" s="16">
        <f t="shared" ca="1" si="300"/>
        <v>-31.695819716425525</v>
      </c>
      <c r="AE251" s="2">
        <f t="shared" ca="1" si="301"/>
        <v>-0.84452008298814518</v>
      </c>
      <c r="AF251" s="2">
        <f t="shared" ca="1" si="302"/>
        <v>-0.52335006074679524</v>
      </c>
      <c r="AG251" s="16">
        <f t="shared" ca="1" si="303"/>
        <v>-0.11353652868580245</v>
      </c>
      <c r="AH251" s="2">
        <f t="shared" ca="1" si="304"/>
        <v>0.23260228349937875</v>
      </c>
      <c r="AI251" s="2">
        <f t="shared" ca="1" si="305"/>
        <v>-0.16750729087002042</v>
      </c>
      <c r="AJ251" s="16">
        <f t="shared" ca="1" si="306"/>
        <v>-0.95803835268545523</v>
      </c>
      <c r="AK251" s="18">
        <f t="shared" ca="1" si="307"/>
        <v>331.81487183802511</v>
      </c>
      <c r="AL251" s="18">
        <f t="shared" ca="1" si="308"/>
        <v>279.16847628959641</v>
      </c>
      <c r="AM251" s="18">
        <f t="shared" ca="1" si="309"/>
        <v>165.90743591901256</v>
      </c>
      <c r="AN251" s="18">
        <f t="shared" ca="1" si="310"/>
        <v>90.42943994317497</v>
      </c>
      <c r="AO251" s="18">
        <f t="shared" ca="1" si="311"/>
        <v>306.72023343487211</v>
      </c>
      <c r="AP251" s="2">
        <f t="shared" ca="1" si="312"/>
        <v>75.003323118050218</v>
      </c>
      <c r="AQ251" s="2">
        <f t="shared" ca="1" si="313"/>
        <v>-52.49937824525496</v>
      </c>
      <c r="AR251" s="16">
        <f t="shared" ca="1" si="314"/>
        <v>5.5775226780951925E-4</v>
      </c>
      <c r="AS251" s="2">
        <f t="shared" ca="1" si="315"/>
        <v>-67.684330266777295</v>
      </c>
      <c r="AT251" s="2">
        <f t="shared" ca="1" si="316"/>
        <v>50.256372470136412</v>
      </c>
      <c r="AU251" s="16">
        <f t="shared" ca="1" si="317"/>
        <v>587.70005210275417</v>
      </c>
      <c r="AV251" s="2">
        <f t="shared" ca="1" si="318"/>
        <v>75.003323118050218</v>
      </c>
      <c r="AW251" s="2">
        <f t="shared" ca="1" si="319"/>
        <v>-52.49937824525496</v>
      </c>
      <c r="AX251" s="16">
        <f t="shared" ca="1" si="320"/>
        <v>5.5775226780951925E-4</v>
      </c>
      <c r="AY251" s="2">
        <f t="shared" ca="1" si="321"/>
        <v>360.25</v>
      </c>
      <c r="AZ251" s="2">
        <f t="shared" ca="1" si="322"/>
        <v>360.25</v>
      </c>
      <c r="BA251" s="2">
        <f t="shared" ca="1" si="323"/>
        <v>360.25</v>
      </c>
      <c r="BB251" s="19" t="str">
        <f t="shared" ca="1" si="324"/>
        <v>ok</v>
      </c>
      <c r="BC251" s="2">
        <f t="shared" ca="1" si="325"/>
        <v>3.3231180502184543E-3</v>
      </c>
      <c r="BD251" s="2">
        <f t="shared" ca="1" si="326"/>
        <v>6.2175474504044814E-4</v>
      </c>
      <c r="BE251" s="16">
        <f t="shared" ca="1" si="327"/>
        <v>5.5775226780951925E-4</v>
      </c>
      <c r="BF251" s="16">
        <f t="shared" ca="1" si="224"/>
        <v>3.3807828292672119E-3</v>
      </c>
      <c r="BG251" s="18">
        <f t="shared" ca="1" si="328"/>
        <v>3.4264821801542581E-3</v>
      </c>
      <c r="BH251" s="2">
        <f t="shared" ca="1" si="329"/>
        <v>0.53169888803495269</v>
      </c>
      <c r="BI251" s="2">
        <f t="shared" ca="1" si="330"/>
        <v>9.9480759206471703E-2</v>
      </c>
      <c r="BJ251" s="16">
        <f t="shared" ca="1" si="331"/>
        <v>8.9240362849523081E-2</v>
      </c>
      <c r="BK251" s="18">
        <f t="shared" ca="1" si="225"/>
        <v>0.54092525268275393</v>
      </c>
      <c r="BL251" s="18">
        <f t="shared" ca="1" si="332"/>
        <v>0.54823714882468133</v>
      </c>
    </row>
    <row r="252" spans="4:64" x14ac:dyDescent="0.2">
      <c r="D252">
        <f t="shared" si="283"/>
        <v>82.5</v>
      </c>
      <c r="E252">
        <f t="shared" si="284"/>
        <v>-52.5</v>
      </c>
      <c r="F252" s="15">
        <f t="shared" ca="1" si="333"/>
        <v>0.18100262637312503</v>
      </c>
      <c r="G252" s="2">
        <f t="shared" ca="1" si="333"/>
        <v>-0.27279236595153356</v>
      </c>
      <c r="H252" s="16">
        <f t="shared" ca="1" si="333"/>
        <v>-0.15808596768791461</v>
      </c>
      <c r="I252" s="2">
        <f t="shared" si="226"/>
        <v>0</v>
      </c>
      <c r="J252" s="2">
        <f t="shared" si="227"/>
        <v>184.81899999999999</v>
      </c>
      <c r="K252" s="16">
        <f t="shared" ca="1" si="285"/>
        <v>258.17453179210804</v>
      </c>
      <c r="L252" s="2">
        <f t="shared" si="228"/>
        <v>160.05794910203616</v>
      </c>
      <c r="M252" s="2">
        <f t="shared" si="229"/>
        <v>-92.40949999999998</v>
      </c>
      <c r="N252" s="16">
        <f t="shared" ca="1" si="286"/>
        <v>349.52949371363445</v>
      </c>
      <c r="O252" s="2">
        <f t="shared" si="230"/>
        <v>-160.05794910203616</v>
      </c>
      <c r="P252" s="2">
        <f t="shared" si="231"/>
        <v>-92.40949999999998</v>
      </c>
      <c r="Q252" s="16">
        <f t="shared" ca="1" si="287"/>
        <v>263.34846732033895</v>
      </c>
      <c r="R252" s="2">
        <f t="shared" si="288"/>
        <v>160.05794910203616</v>
      </c>
      <c r="S252" s="2">
        <f t="shared" si="289"/>
        <v>-277.22849999999994</v>
      </c>
      <c r="T252" s="16">
        <f t="shared" ca="1" si="290"/>
        <v>91.35496192152641</v>
      </c>
      <c r="U252" s="2">
        <f t="shared" ca="1" si="291"/>
        <v>0.48080429308191092</v>
      </c>
      <c r="V252" s="2">
        <f t="shared" ca="1" si="292"/>
        <v>-0.83277746411510678</v>
      </c>
      <c r="W252" s="16">
        <f t="shared" ca="1" si="293"/>
        <v>0.2744247201256037</v>
      </c>
      <c r="X252" s="2">
        <f t="shared" si="294"/>
        <v>-160.05794910203616</v>
      </c>
      <c r="Y252" s="2">
        <f t="shared" si="295"/>
        <v>-277.22849999999994</v>
      </c>
      <c r="Z252" s="16">
        <f t="shared" ca="1" si="296"/>
        <v>5.1739355282309134</v>
      </c>
      <c r="AA252" s="18">
        <f t="shared" ca="1" si="297"/>
        <v>155.33295394957256</v>
      </c>
      <c r="AB252" s="2">
        <f t="shared" ca="1" si="298"/>
        <v>-234.74270021808542</v>
      </c>
      <c r="AC252" s="2">
        <f t="shared" ca="1" si="299"/>
        <v>-147.87071651636626</v>
      </c>
      <c r="AD252" s="16">
        <f t="shared" ca="1" si="300"/>
        <v>-37.453266885663822</v>
      </c>
      <c r="AE252" s="2">
        <f t="shared" ca="1" si="301"/>
        <v>-0.83851315773395896</v>
      </c>
      <c r="AF252" s="2">
        <f t="shared" ca="1" si="302"/>
        <v>-0.52820190501058484</v>
      </c>
      <c r="AG252" s="16">
        <f t="shared" ca="1" si="303"/>
        <v>-0.13378502102333376</v>
      </c>
      <c r="AH252" s="2">
        <f t="shared" ca="1" si="304"/>
        <v>0.25636481049673859</v>
      </c>
      <c r="AI252" s="2">
        <f t="shared" ca="1" si="305"/>
        <v>-0.16578432617470532</v>
      </c>
      <c r="AJ252" s="16">
        <f t="shared" ca="1" si="306"/>
        <v>-0.95225660466796969</v>
      </c>
      <c r="AK252" s="18">
        <f t="shared" ca="1" si="307"/>
        <v>332.89625613797989</v>
      </c>
      <c r="AL252" s="18">
        <f t="shared" ca="1" si="308"/>
        <v>279.9511230717788</v>
      </c>
      <c r="AM252" s="18">
        <f t="shared" ca="1" si="309"/>
        <v>166.44812806898994</v>
      </c>
      <c r="AN252" s="18">
        <f t="shared" ca="1" si="310"/>
        <v>90.714404910891503</v>
      </c>
      <c r="AO252" s="18">
        <f t="shared" ca="1" si="311"/>
        <v>306.3429122796739</v>
      </c>
      <c r="AP252" s="2">
        <f t="shared" ca="1" si="312"/>
        <v>82.499295090827104</v>
      </c>
      <c r="AQ252" s="2">
        <f t="shared" ca="1" si="313"/>
        <v>-52.497624776517021</v>
      </c>
      <c r="AR252" s="16">
        <f t="shared" ca="1" si="314"/>
        <v>-1.277326791523592E-3</v>
      </c>
      <c r="AS252" s="2">
        <f t="shared" ca="1" si="315"/>
        <v>-74.571790216368129</v>
      </c>
      <c r="AT252" s="2">
        <f t="shared" ca="1" si="316"/>
        <v>49.076081804848165</v>
      </c>
      <c r="AU252" s="16">
        <f t="shared" ca="1" si="317"/>
        <v>583.43284569628838</v>
      </c>
      <c r="AV252" s="2">
        <f t="shared" ca="1" si="318"/>
        <v>82.499295090827104</v>
      </c>
      <c r="AW252" s="2">
        <f t="shared" ca="1" si="319"/>
        <v>-52.497624776517021</v>
      </c>
      <c r="AX252" s="16">
        <f t="shared" ca="1" si="320"/>
        <v>-1.277326791523592E-3</v>
      </c>
      <c r="AY252" s="2">
        <f t="shared" ca="1" si="321"/>
        <v>360.25</v>
      </c>
      <c r="AZ252" s="2">
        <f t="shared" ca="1" si="322"/>
        <v>360.25</v>
      </c>
      <c r="BA252" s="2">
        <f t="shared" ca="1" si="323"/>
        <v>360.25</v>
      </c>
      <c r="BB252" s="19" t="str">
        <f t="shared" ca="1" si="324"/>
        <v>ok</v>
      </c>
      <c r="BC252" s="2">
        <f t="shared" ca="1" si="325"/>
        <v>-7.0490917289589561E-4</v>
      </c>
      <c r="BD252" s="2">
        <f t="shared" ca="1" si="326"/>
        <v>2.3752234829785834E-3</v>
      </c>
      <c r="BE252" s="16">
        <f t="shared" ca="1" si="327"/>
        <v>-1.277326791523592E-3</v>
      </c>
      <c r="BF252" s="16">
        <f t="shared" ca="1" si="224"/>
        <v>2.4776165030378871E-3</v>
      </c>
      <c r="BG252" s="18">
        <f t="shared" ca="1" si="328"/>
        <v>2.7874983889626987E-3</v>
      </c>
      <c r="BH252" s="2">
        <f t="shared" ca="1" si="329"/>
        <v>-0.1127854676633433</v>
      </c>
      <c r="BI252" s="2">
        <f t="shared" ca="1" si="330"/>
        <v>0.38003575727657335</v>
      </c>
      <c r="BJ252" s="16">
        <f t="shared" ca="1" si="331"/>
        <v>-0.20437228664377471</v>
      </c>
      <c r="BK252" s="18">
        <f t="shared" ca="1" si="225"/>
        <v>0.39641864048606196</v>
      </c>
      <c r="BL252" s="18">
        <f t="shared" ca="1" si="332"/>
        <v>0.44599974223403177</v>
      </c>
    </row>
    <row r="253" spans="4:64" x14ac:dyDescent="0.2">
      <c r="D253">
        <f t="shared" si="283"/>
        <v>90</v>
      </c>
      <c r="E253">
        <f t="shared" si="284"/>
        <v>-52.5</v>
      </c>
      <c r="F253" s="15">
        <f t="shared" ca="1" si="333"/>
        <v>0.35158373032438872</v>
      </c>
      <c r="G253" s="2">
        <f t="shared" ca="1" si="333"/>
        <v>0.38951818996864773</v>
      </c>
      <c r="H253" s="16">
        <f t="shared" ca="1" si="333"/>
        <v>0.11331703249676139</v>
      </c>
      <c r="I253" s="2">
        <f t="shared" si="226"/>
        <v>0</v>
      </c>
      <c r="J253" s="2">
        <f t="shared" si="227"/>
        <v>184.81899999999999</v>
      </c>
      <c r="K253" s="16">
        <f t="shared" ca="1" si="285"/>
        <v>255.65773662834962</v>
      </c>
      <c r="L253" s="2">
        <f t="shared" si="228"/>
        <v>160.05794910203616</v>
      </c>
      <c r="M253" s="2">
        <f t="shared" si="229"/>
        <v>-92.40949999999998</v>
      </c>
      <c r="N253" s="16">
        <f t="shared" ca="1" si="286"/>
        <v>351.11378161003358</v>
      </c>
      <c r="O253" s="2">
        <f t="shared" si="230"/>
        <v>-160.05794910203616</v>
      </c>
      <c r="P253" s="2">
        <f t="shared" si="231"/>
        <v>-92.40949999999998</v>
      </c>
      <c r="Q253" s="16">
        <f t="shared" ca="1" si="287"/>
        <v>256.23949608495803</v>
      </c>
      <c r="R253" s="2">
        <f t="shared" si="288"/>
        <v>160.05794910203616</v>
      </c>
      <c r="S253" s="2">
        <f t="shared" si="289"/>
        <v>-277.22849999999994</v>
      </c>
      <c r="T253" s="16">
        <f t="shared" ca="1" si="290"/>
        <v>95.456044981683959</v>
      </c>
      <c r="U253" s="2">
        <f t="shared" ca="1" si="291"/>
        <v>0.47915089718759035</v>
      </c>
      <c r="V253" s="2">
        <f t="shared" ca="1" si="292"/>
        <v>-0.82991369842111784</v>
      </c>
      <c r="W253" s="16">
        <f t="shared" ca="1" si="293"/>
        <v>0.28575806357355732</v>
      </c>
      <c r="X253" s="2">
        <f t="shared" si="294"/>
        <v>-160.05794910203616</v>
      </c>
      <c r="Y253" s="2">
        <f t="shared" si="295"/>
        <v>-277.22849999999994</v>
      </c>
      <c r="Z253" s="16">
        <f t="shared" ca="1" si="296"/>
        <v>0.58175945660840966</v>
      </c>
      <c r="AA253" s="18">
        <f t="shared" ca="1" si="297"/>
        <v>153.55006228427854</v>
      </c>
      <c r="AB253" s="2">
        <f t="shared" ca="1" si="298"/>
        <v>-233.63159920875859</v>
      </c>
      <c r="AC253" s="2">
        <f t="shared" ca="1" si="299"/>
        <v>-149.79519991686135</v>
      </c>
      <c r="AD253" s="16">
        <f t="shared" ca="1" si="300"/>
        <v>-43.296409003346142</v>
      </c>
      <c r="AE253" s="2">
        <f t="shared" ca="1" si="301"/>
        <v>-0.83176683166817789</v>
      </c>
      <c r="AF253" s="2">
        <f t="shared" ca="1" si="302"/>
        <v>-0.53329549280112176</v>
      </c>
      <c r="AG253" s="16">
        <f t="shared" ca="1" si="303"/>
        <v>-0.1541423209073027</v>
      </c>
      <c r="AH253" s="2">
        <f t="shared" ca="1" si="304"/>
        <v>0.28031831096274895</v>
      </c>
      <c r="AI253" s="2">
        <f t="shared" ca="1" si="305"/>
        <v>-0.16382664780489997</v>
      </c>
      <c r="AJ253" s="16">
        <f t="shared" ca="1" si="306"/>
        <v>-0.94582370133550853</v>
      </c>
      <c r="AK253" s="18">
        <f t="shared" ca="1" si="307"/>
        <v>334.04497422734147</v>
      </c>
      <c r="AL253" s="18">
        <f t="shared" ca="1" si="308"/>
        <v>280.88592898107146</v>
      </c>
      <c r="AM253" s="18">
        <f t="shared" ca="1" si="309"/>
        <v>167.02248711367073</v>
      </c>
      <c r="AN253" s="18">
        <f t="shared" ca="1" si="310"/>
        <v>91.107981653569965</v>
      </c>
      <c r="AO253" s="18">
        <f t="shared" ca="1" si="311"/>
        <v>305.91320170495493</v>
      </c>
      <c r="AP253" s="2">
        <f t="shared" ca="1" si="312"/>
        <v>90.001449314485399</v>
      </c>
      <c r="AQ253" s="2">
        <f t="shared" ca="1" si="313"/>
        <v>-52.49946032864311</v>
      </c>
      <c r="AR253" s="16">
        <f t="shared" ca="1" si="314"/>
        <v>2.206649953905071E-3</v>
      </c>
      <c r="AS253" s="2">
        <f t="shared" ca="1" si="315"/>
        <v>-81.504694691793986</v>
      </c>
      <c r="AT253" s="2">
        <f t="shared" ca="1" si="316"/>
        <v>47.734008380530838</v>
      </c>
      <c r="AU253" s="16">
        <f t="shared" ca="1" si="317"/>
        <v>578.68212009790682</v>
      </c>
      <c r="AV253" s="2">
        <f t="shared" ca="1" si="318"/>
        <v>90.001449314485399</v>
      </c>
      <c r="AW253" s="2">
        <f t="shared" ca="1" si="319"/>
        <v>-52.49946032864311</v>
      </c>
      <c r="AX253" s="16">
        <f t="shared" ca="1" si="320"/>
        <v>2.206649953905071E-3</v>
      </c>
      <c r="AY253" s="2">
        <f t="shared" ca="1" si="321"/>
        <v>360.25000000000006</v>
      </c>
      <c r="AZ253" s="2">
        <f t="shared" ca="1" si="322"/>
        <v>360.25000000000006</v>
      </c>
      <c r="BA253" s="2">
        <f t="shared" ca="1" si="323"/>
        <v>360.25000000000006</v>
      </c>
      <c r="BB253" s="19" t="str">
        <f t="shared" ca="1" si="324"/>
        <v>ok</v>
      </c>
      <c r="BC253" s="2">
        <f t="shared" ca="1" si="325"/>
        <v>1.449314485398645E-3</v>
      </c>
      <c r="BD253" s="2">
        <f t="shared" ca="1" si="326"/>
        <v>5.3967135688992585E-4</v>
      </c>
      <c r="BE253" s="16">
        <f t="shared" ca="1" si="327"/>
        <v>2.206649953905071E-3</v>
      </c>
      <c r="BF253" s="16">
        <f t="shared" ca="1" si="224"/>
        <v>1.5465308438675747E-3</v>
      </c>
      <c r="BG253" s="18">
        <f t="shared" ca="1" si="328"/>
        <v>2.6946357212252279E-3</v>
      </c>
      <c r="BH253" s="2">
        <f t="shared" ca="1" si="329"/>
        <v>0.23189031766378321</v>
      </c>
      <c r="BI253" s="2">
        <f t="shared" ca="1" si="330"/>
        <v>8.6347417102388135E-2</v>
      </c>
      <c r="BJ253" s="16">
        <f t="shared" ca="1" si="331"/>
        <v>0.35306399262481136</v>
      </c>
      <c r="BK253" s="18">
        <f t="shared" ca="1" si="225"/>
        <v>0.24744493501881196</v>
      </c>
      <c r="BL253" s="18">
        <f t="shared" ca="1" si="332"/>
        <v>0.43114171539603646</v>
      </c>
    </row>
    <row r="254" spans="4:64" x14ac:dyDescent="0.2">
      <c r="D254">
        <f t="shared" si="283"/>
        <v>97.5</v>
      </c>
      <c r="E254">
        <f t="shared" si="284"/>
        <v>-52.5</v>
      </c>
      <c r="F254" s="15">
        <f t="shared" ca="1" si="333"/>
        <v>0.49248329943223679</v>
      </c>
      <c r="G254" s="2">
        <f t="shared" ca="1" si="333"/>
        <v>0.29668426375189494</v>
      </c>
      <c r="H254" s="16">
        <f t="shared" ca="1" si="333"/>
        <v>-0.27072065475731988</v>
      </c>
      <c r="I254" s="2">
        <f t="shared" si="226"/>
        <v>0</v>
      </c>
      <c r="J254" s="2">
        <f t="shared" si="227"/>
        <v>184.81899999999999</v>
      </c>
      <c r="K254" s="16">
        <f t="shared" ca="1" si="285"/>
        <v>252.89337980975688</v>
      </c>
      <c r="L254" s="2">
        <f t="shared" si="228"/>
        <v>160.05794910203616</v>
      </c>
      <c r="M254" s="2">
        <f t="shared" si="229"/>
        <v>-92.40949999999998</v>
      </c>
      <c r="N254" s="16">
        <f t="shared" ca="1" si="286"/>
        <v>352.52674320492969</v>
      </c>
      <c r="O254" s="2">
        <f t="shared" si="230"/>
        <v>-160.05794910203616</v>
      </c>
      <c r="P254" s="2">
        <f t="shared" si="231"/>
        <v>-92.40949999999998</v>
      </c>
      <c r="Q254" s="16">
        <f t="shared" ca="1" si="287"/>
        <v>248.69731716985473</v>
      </c>
      <c r="R254" s="2">
        <f t="shared" si="288"/>
        <v>160.05794910203616</v>
      </c>
      <c r="S254" s="2">
        <f t="shared" si="289"/>
        <v>-277.22849999999994</v>
      </c>
      <c r="T254" s="16">
        <f t="shared" ca="1" si="290"/>
        <v>99.633363395172807</v>
      </c>
      <c r="U254" s="2">
        <f t="shared" ca="1" si="291"/>
        <v>0.47741072279127311</v>
      </c>
      <c r="V254" s="2">
        <f t="shared" ca="1" si="292"/>
        <v>-0.82689962795266592</v>
      </c>
      <c r="W254" s="16">
        <f t="shared" ca="1" si="293"/>
        <v>0.29718009195714429</v>
      </c>
      <c r="X254" s="2">
        <f t="shared" si="294"/>
        <v>-160.05794910203616</v>
      </c>
      <c r="Y254" s="2">
        <f t="shared" si="295"/>
        <v>-277.22849999999994</v>
      </c>
      <c r="Z254" s="16">
        <f t="shared" ca="1" si="296"/>
        <v>-4.1960626399021521</v>
      </c>
      <c r="AA254" s="18">
        <f t="shared" ca="1" si="297"/>
        <v>151.57977605739964</v>
      </c>
      <c r="AB254" s="2">
        <f t="shared" ca="1" si="298"/>
        <v>-232.42375955013864</v>
      </c>
      <c r="AC254" s="2">
        <f t="shared" ca="1" si="299"/>
        <v>-151.88723957298777</v>
      </c>
      <c r="AD254" s="16">
        <f t="shared" ca="1" si="300"/>
        <v>-49.242554427483519</v>
      </c>
      <c r="AE254" s="2">
        <f t="shared" ca="1" si="301"/>
        <v>-0.8242424708234195</v>
      </c>
      <c r="AF254" s="2">
        <f t="shared" ca="1" si="302"/>
        <v>-0.53863647104968881</v>
      </c>
      <c r="AG254" s="16">
        <f t="shared" ca="1" si="303"/>
        <v>-0.17462846659706532</v>
      </c>
      <c r="AH254" s="2">
        <f t="shared" ca="1" si="304"/>
        <v>0.30447225005707607</v>
      </c>
      <c r="AI254" s="2">
        <f t="shared" ca="1" si="305"/>
        <v>-0.16157895081625098</v>
      </c>
      <c r="AJ254" s="16">
        <f t="shared" ca="1" si="306"/>
        <v>-0.93871661943224427</v>
      </c>
      <c r="AK254" s="18">
        <f t="shared" ca="1" si="307"/>
        <v>335.26257677294456</v>
      </c>
      <c r="AL254" s="18">
        <f t="shared" ca="1" si="308"/>
        <v>281.98469234174138</v>
      </c>
      <c r="AM254" s="18">
        <f t="shared" ca="1" si="309"/>
        <v>167.63128838647228</v>
      </c>
      <c r="AN254" s="18">
        <f t="shared" ca="1" si="310"/>
        <v>91.623358147372926</v>
      </c>
      <c r="AO254" s="18">
        <f t="shared" ca="1" si="311"/>
        <v>305.42588936710916</v>
      </c>
      <c r="AP254" s="2">
        <f t="shared" ca="1" si="312"/>
        <v>97.502819207775644</v>
      </c>
      <c r="AQ254" s="2">
        <f t="shared" ca="1" si="313"/>
        <v>-52.497327054280532</v>
      </c>
      <c r="AR254" s="16">
        <f t="shared" ca="1" si="314"/>
        <v>1.6566158144541987E-3</v>
      </c>
      <c r="AS254" s="2">
        <f t="shared" ca="1" si="315"/>
        <v>-88.484596314798978</v>
      </c>
      <c r="AT254" s="2">
        <f t="shared" ca="1" si="316"/>
        <v>46.203462457835158</v>
      </c>
      <c r="AU254" s="16">
        <f t="shared" ca="1" si="317"/>
        <v>573.4183733233732</v>
      </c>
      <c r="AV254" s="2">
        <f t="shared" ca="1" si="318"/>
        <v>97.502819207775644</v>
      </c>
      <c r="AW254" s="2">
        <f t="shared" ca="1" si="319"/>
        <v>-52.497327054280532</v>
      </c>
      <c r="AX254" s="16">
        <f t="shared" ca="1" si="320"/>
        <v>1.6566158144541987E-3</v>
      </c>
      <c r="AY254" s="2">
        <f t="shared" ca="1" si="321"/>
        <v>360.25</v>
      </c>
      <c r="AZ254" s="2">
        <f t="shared" ca="1" si="322"/>
        <v>360.25</v>
      </c>
      <c r="BA254" s="2">
        <f t="shared" ca="1" si="323"/>
        <v>360.25</v>
      </c>
      <c r="BB254" s="19" t="str">
        <f t="shared" ca="1" si="324"/>
        <v>ok</v>
      </c>
      <c r="BC254" s="2">
        <f t="shared" ca="1" si="325"/>
        <v>2.8192077756443723E-3</v>
      </c>
      <c r="BD254" s="2">
        <f t="shared" ca="1" si="326"/>
        <v>2.6729457194676343E-3</v>
      </c>
      <c r="BE254" s="16">
        <f t="shared" ca="1" si="327"/>
        <v>1.6566158144541987E-3</v>
      </c>
      <c r="BF254" s="16">
        <f t="shared" ca="1" si="224"/>
        <v>3.8849158680046136E-3</v>
      </c>
      <c r="BG254" s="18">
        <f t="shared" ca="1" si="328"/>
        <v>4.2233810221401743E-3</v>
      </c>
      <c r="BH254" s="2">
        <f t="shared" ca="1" si="329"/>
        <v>0.45107324410309957</v>
      </c>
      <c r="BI254" s="2">
        <f t="shared" ca="1" si="330"/>
        <v>0.42767131511482148</v>
      </c>
      <c r="BJ254" s="16">
        <f t="shared" ca="1" si="331"/>
        <v>0.26505853031267179</v>
      </c>
      <c r="BK254" s="18">
        <f t="shared" ca="1" si="225"/>
        <v>0.62158653888073823</v>
      </c>
      <c r="BL254" s="18">
        <f t="shared" ca="1" si="332"/>
        <v>0.67574096354242785</v>
      </c>
    </row>
    <row r="255" spans="4:64" x14ac:dyDescent="0.2">
      <c r="D255">
        <f t="shared" si="283"/>
        <v>105</v>
      </c>
      <c r="E255">
        <f t="shared" si="284"/>
        <v>-52.5</v>
      </c>
      <c r="F255" s="15">
        <f t="shared" ca="1" si="333"/>
        <v>-0.24303367200833559</v>
      </c>
      <c r="G255" s="2">
        <f t="shared" ca="1" si="333"/>
        <v>-0.29152383529855441</v>
      </c>
      <c r="H255" s="16">
        <f t="shared" ca="1" si="333"/>
        <v>0.25820339051185837</v>
      </c>
      <c r="I255" s="2">
        <f t="shared" si="226"/>
        <v>0</v>
      </c>
      <c r="J255" s="2">
        <f t="shared" si="227"/>
        <v>184.81899999999999</v>
      </c>
      <c r="K255" s="16">
        <f t="shared" ca="1" si="285"/>
        <v>249.86795644420997</v>
      </c>
      <c r="L255" s="2">
        <f t="shared" si="228"/>
        <v>160.05794910203616</v>
      </c>
      <c r="M255" s="2">
        <f t="shared" si="229"/>
        <v>-92.40949999999998</v>
      </c>
      <c r="N255" s="16">
        <f t="shared" ca="1" si="286"/>
        <v>353.77199915338502</v>
      </c>
      <c r="O255" s="2">
        <f t="shared" si="230"/>
        <v>-160.05794910203616</v>
      </c>
      <c r="P255" s="2">
        <f t="shared" si="231"/>
        <v>-92.40949999999998</v>
      </c>
      <c r="Q255" s="16">
        <f t="shared" ca="1" si="287"/>
        <v>240.69140983153974</v>
      </c>
      <c r="R255" s="2">
        <f t="shared" si="288"/>
        <v>160.05794910203616</v>
      </c>
      <c r="S255" s="2">
        <f t="shared" si="289"/>
        <v>-277.22849999999994</v>
      </c>
      <c r="T255" s="16">
        <f t="shared" ca="1" si="290"/>
        <v>103.90404270917506</v>
      </c>
      <c r="U255" s="2">
        <f t="shared" ca="1" si="291"/>
        <v>0.47557535475140428</v>
      </c>
      <c r="V255" s="2">
        <f t="shared" ca="1" si="292"/>
        <v>-0.82372067725702491</v>
      </c>
      <c r="W255" s="16">
        <f t="shared" ca="1" si="293"/>
        <v>0.30872694701354492</v>
      </c>
      <c r="X255" s="2">
        <f t="shared" si="294"/>
        <v>-160.05794910203616</v>
      </c>
      <c r="Y255" s="2">
        <f t="shared" si="295"/>
        <v>-277.22849999999994</v>
      </c>
      <c r="Z255" s="16">
        <f t="shared" ca="1" si="296"/>
        <v>-9.1765466126702222</v>
      </c>
      <c r="AA255" s="18">
        <f t="shared" ca="1" si="297"/>
        <v>149.40618463010884</v>
      </c>
      <c r="AB255" s="2">
        <f t="shared" ca="1" si="298"/>
        <v>-231.11184835955396</v>
      </c>
      <c r="AC255" s="2">
        <f t="shared" ca="1" si="299"/>
        <v>-154.15953641009858</v>
      </c>
      <c r="AD255" s="16">
        <f t="shared" ca="1" si="300"/>
        <v>-55.302261858465741</v>
      </c>
      <c r="AE255" s="2">
        <f t="shared" ca="1" si="301"/>
        <v>-0.81590024550125662</v>
      </c>
      <c r="AF255" s="2">
        <f t="shared" ca="1" si="302"/>
        <v>-0.54423347178496029</v>
      </c>
      <c r="AG255" s="16">
        <f t="shared" ca="1" si="303"/>
        <v>-0.19523503164104095</v>
      </c>
      <c r="AH255" s="2">
        <f t="shared" ca="1" si="304"/>
        <v>0.32883867069440798</v>
      </c>
      <c r="AI255" s="2">
        <f t="shared" ca="1" si="305"/>
        <v>-0.15904142242861508</v>
      </c>
      <c r="AJ255" s="16">
        <f t="shared" ca="1" si="306"/>
        <v>-0.93089792921018888</v>
      </c>
      <c r="AK255" s="18">
        <f t="shared" ca="1" si="307"/>
        <v>336.55644158790074</v>
      </c>
      <c r="AL255" s="18">
        <f t="shared" ca="1" si="308"/>
        <v>283.25993236779595</v>
      </c>
      <c r="AM255" s="18">
        <f t="shared" ca="1" si="309"/>
        <v>168.27822079395037</v>
      </c>
      <c r="AN255" s="18">
        <f t="shared" ca="1" si="310"/>
        <v>92.273522420609268</v>
      </c>
      <c r="AO255" s="18">
        <f t="shared" ca="1" si="311"/>
        <v>304.87390830721449</v>
      </c>
      <c r="AP255" s="2">
        <f t="shared" ca="1" si="312"/>
        <v>104.99731569193051</v>
      </c>
      <c r="AQ255" s="2">
        <f t="shared" ca="1" si="313"/>
        <v>-52.501169499346098</v>
      </c>
      <c r="AR255" s="16">
        <f t="shared" ca="1" si="314"/>
        <v>-1.5361840234504598E-3</v>
      </c>
      <c r="AS255" s="2">
        <f t="shared" ca="1" si="315"/>
        <v>-95.511345782375969</v>
      </c>
      <c r="AT255" s="2">
        <f t="shared" ca="1" si="316"/>
        <v>44.473990577755025</v>
      </c>
      <c r="AU255" s="16">
        <f t="shared" ca="1" si="317"/>
        <v>567.61144364278243</v>
      </c>
      <c r="AV255" s="2">
        <f t="shared" ca="1" si="318"/>
        <v>104.99731569193051</v>
      </c>
      <c r="AW255" s="2">
        <f t="shared" ca="1" si="319"/>
        <v>-52.501169499346098</v>
      </c>
      <c r="AX255" s="16">
        <f t="shared" ca="1" si="320"/>
        <v>-1.5361840234504598E-3</v>
      </c>
      <c r="AY255" s="2">
        <f t="shared" ca="1" si="321"/>
        <v>360.25000000000006</v>
      </c>
      <c r="AZ255" s="2">
        <f t="shared" ca="1" si="322"/>
        <v>360.25000000000006</v>
      </c>
      <c r="BA255" s="2">
        <f t="shared" ca="1" si="323"/>
        <v>360.25000000000006</v>
      </c>
      <c r="BB255" s="19" t="str">
        <f t="shared" ca="1" si="324"/>
        <v>ok</v>
      </c>
      <c r="BC255" s="2">
        <f t="shared" ca="1" si="325"/>
        <v>-2.684308069490271E-3</v>
      </c>
      <c r="BD255" s="2">
        <f t="shared" ca="1" si="326"/>
        <v>-1.1694993460977798E-3</v>
      </c>
      <c r="BE255" s="16">
        <f t="shared" ca="1" si="327"/>
        <v>-1.5361840234504598E-3</v>
      </c>
      <c r="BF255" s="16">
        <f t="shared" ca="1" si="224"/>
        <v>2.9280093122211409E-3</v>
      </c>
      <c r="BG255" s="18">
        <f t="shared" ca="1" si="328"/>
        <v>3.3065238372584223E-3</v>
      </c>
      <c r="BH255" s="2">
        <f t="shared" ca="1" si="329"/>
        <v>-0.42948929111844336</v>
      </c>
      <c r="BI255" s="2">
        <f t="shared" ca="1" si="330"/>
        <v>-0.18711989537564477</v>
      </c>
      <c r="BJ255" s="16">
        <f t="shared" ca="1" si="331"/>
        <v>-0.24578944375207357</v>
      </c>
      <c r="BK255" s="18">
        <f t="shared" ca="1" si="225"/>
        <v>0.46848148995538252</v>
      </c>
      <c r="BL255" s="18">
        <f t="shared" ca="1" si="332"/>
        <v>0.52904381396134759</v>
      </c>
    </row>
    <row r="256" spans="4:64" x14ac:dyDescent="0.2">
      <c r="D256">
        <f t="shared" si="283"/>
        <v>112.5</v>
      </c>
      <c r="E256">
        <f t="shared" si="284"/>
        <v>-52.5</v>
      </c>
      <c r="F256" s="15">
        <f t="shared" ca="1" si="333"/>
        <v>0.31661073517437555</v>
      </c>
      <c r="G256" s="2">
        <f t="shared" ca="1" si="333"/>
        <v>0.49876735970590391</v>
      </c>
      <c r="H256" s="16">
        <f t="shared" ca="1" si="333"/>
        <v>0.45193444871642718</v>
      </c>
      <c r="I256" s="2">
        <f t="shared" si="226"/>
        <v>0</v>
      </c>
      <c r="J256" s="2">
        <f t="shared" si="227"/>
        <v>184.81899999999999</v>
      </c>
      <c r="K256" s="16">
        <f t="shared" ca="1" si="285"/>
        <v>246.58564563020718</v>
      </c>
      <c r="L256" s="2">
        <f t="shared" si="228"/>
        <v>160.05794910203616</v>
      </c>
      <c r="M256" s="2">
        <f t="shared" si="229"/>
        <v>-92.40949999999998</v>
      </c>
      <c r="N256" s="16">
        <f t="shared" ca="1" si="286"/>
        <v>354.86299920286871</v>
      </c>
      <c r="O256" s="2">
        <f t="shared" si="230"/>
        <v>-160.05794910203616</v>
      </c>
      <c r="P256" s="2">
        <f t="shared" si="231"/>
        <v>-92.40949999999998</v>
      </c>
      <c r="Q256" s="16">
        <f t="shared" ca="1" si="287"/>
        <v>232.16539412088548</v>
      </c>
      <c r="R256" s="2">
        <f t="shared" si="288"/>
        <v>160.05794910203616</v>
      </c>
      <c r="S256" s="2">
        <f t="shared" si="289"/>
        <v>-277.22849999999994</v>
      </c>
      <c r="T256" s="16">
        <f t="shared" ca="1" si="290"/>
        <v>108.27735357266153</v>
      </c>
      <c r="U256" s="2">
        <f t="shared" ca="1" si="291"/>
        <v>0.47363923252245788</v>
      </c>
      <c r="V256" s="2">
        <f t="shared" ca="1" si="292"/>
        <v>-0.8203672151868262</v>
      </c>
      <c r="W256" s="16">
        <f t="shared" ca="1" si="293"/>
        <v>0.32041146930493691</v>
      </c>
      <c r="X256" s="2">
        <f t="shared" si="294"/>
        <v>-160.05794910203616</v>
      </c>
      <c r="Y256" s="2">
        <f t="shared" si="295"/>
        <v>-277.22849999999994</v>
      </c>
      <c r="Z256" s="16">
        <f t="shared" ca="1" si="296"/>
        <v>-14.420251509321702</v>
      </c>
      <c r="AA256" s="18">
        <f t="shared" ca="1" si="297"/>
        <v>146.99903436976544</v>
      </c>
      <c r="AB256" s="2">
        <f t="shared" ca="1" si="298"/>
        <v>-229.68245892247427</v>
      </c>
      <c r="AC256" s="2">
        <f t="shared" ca="1" si="299"/>
        <v>-156.63531153892291</v>
      </c>
      <c r="AD256" s="16">
        <f t="shared" ca="1" si="300"/>
        <v>-61.520428098145167</v>
      </c>
      <c r="AE256" s="2">
        <f t="shared" ca="1" si="301"/>
        <v>-0.80665641754803208</v>
      </c>
      <c r="AF256" s="2">
        <f t="shared" ca="1" si="302"/>
        <v>-0.55011113978954418</v>
      </c>
      <c r="AG256" s="16">
        <f t="shared" ca="1" si="303"/>
        <v>-0.21606285638217373</v>
      </c>
      <c r="AH256" s="2">
        <f t="shared" ca="1" si="304"/>
        <v>0.35351280237653643</v>
      </c>
      <c r="AI256" s="2">
        <f t="shared" ca="1" si="305"/>
        <v>-0.15612612249735885</v>
      </c>
      <c r="AJ256" s="16">
        <f t="shared" ca="1" si="306"/>
        <v>-0.92230869692843509</v>
      </c>
      <c r="AK256" s="18">
        <f t="shared" ca="1" si="307"/>
        <v>337.9322026378947</v>
      </c>
      <c r="AL256" s="18">
        <f t="shared" ca="1" si="308"/>
        <v>284.73393867073275</v>
      </c>
      <c r="AM256" s="18">
        <f t="shared" ca="1" si="309"/>
        <v>168.96610131894735</v>
      </c>
      <c r="AN256" s="18">
        <f t="shared" ca="1" si="310"/>
        <v>93.0806224116305</v>
      </c>
      <c r="AO256" s="18">
        <f t="shared" ca="1" si="311"/>
        <v>304.24745986867123</v>
      </c>
      <c r="AP256" s="2">
        <f t="shared" ca="1" si="312"/>
        <v>112.50026528742792</v>
      </c>
      <c r="AQ256" s="2">
        <f t="shared" ca="1" si="313"/>
        <v>-52.500913476148661</v>
      </c>
      <c r="AR256" s="16">
        <f t="shared" ca="1" si="314"/>
        <v>2.97900918991445E-3</v>
      </c>
      <c r="AS256" s="2">
        <f t="shared" ca="1" si="315"/>
        <v>-102.61047902080561</v>
      </c>
      <c r="AT256" s="2">
        <f t="shared" ca="1" si="316"/>
        <v>42.501038901784206</v>
      </c>
      <c r="AU256" s="16">
        <f t="shared" ca="1" si="317"/>
        <v>561.22313551971092</v>
      </c>
      <c r="AV256" s="2">
        <f t="shared" ca="1" si="318"/>
        <v>112.50026528742792</v>
      </c>
      <c r="AW256" s="2">
        <f t="shared" ca="1" si="319"/>
        <v>-52.500913476148661</v>
      </c>
      <c r="AX256" s="16">
        <f t="shared" ca="1" si="320"/>
        <v>2.97900918991445E-3</v>
      </c>
      <c r="AY256" s="2">
        <f t="shared" ca="1" si="321"/>
        <v>360.25000000000011</v>
      </c>
      <c r="AZ256" s="2">
        <f t="shared" ca="1" si="322"/>
        <v>360.25000000000011</v>
      </c>
      <c r="BA256" s="2">
        <f t="shared" ca="1" si="323"/>
        <v>360.25000000000006</v>
      </c>
      <c r="BB256" s="19" t="str">
        <f t="shared" ca="1" si="324"/>
        <v>ok</v>
      </c>
      <c r="BC256" s="2">
        <f t="shared" ca="1" si="325"/>
        <v>2.6528742792208959E-4</v>
      </c>
      <c r="BD256" s="2">
        <f t="shared" ca="1" si="326"/>
        <v>-9.1347614866066351E-4</v>
      </c>
      <c r="BE256" s="16">
        <f t="shared" ca="1" si="327"/>
        <v>2.97900918991445E-3</v>
      </c>
      <c r="BF256" s="16">
        <f t="shared" ca="1" si="224"/>
        <v>9.5121821554543229E-4</v>
      </c>
      <c r="BG256" s="18">
        <f t="shared" ca="1" si="328"/>
        <v>3.1271891287832569E-3</v>
      </c>
      <c r="BH256" s="2">
        <f t="shared" ca="1" si="329"/>
        <v>4.2445988467534335E-2</v>
      </c>
      <c r="BI256" s="2">
        <f t="shared" ca="1" si="330"/>
        <v>-0.14615618378570616</v>
      </c>
      <c r="BJ256" s="16">
        <f t="shared" ca="1" si="331"/>
        <v>0.47664147038631199</v>
      </c>
      <c r="BK256" s="18">
        <f t="shared" ca="1" si="225"/>
        <v>0.15219491448726916</v>
      </c>
      <c r="BL256" s="18">
        <f t="shared" ca="1" si="332"/>
        <v>0.50035026060532106</v>
      </c>
    </row>
    <row r="257" spans="4:64" x14ac:dyDescent="0.2">
      <c r="D257">
        <f t="shared" si="283"/>
        <v>120</v>
      </c>
      <c r="E257">
        <f t="shared" si="284"/>
        <v>-52.5</v>
      </c>
      <c r="F257" s="15">
        <f t="shared" ca="1" si="333"/>
        <v>9.9102135822543791E-2</v>
      </c>
      <c r="G257" s="2">
        <f t="shared" ca="1" si="333"/>
        <v>4.7736895656330769E-2</v>
      </c>
      <c r="H257" s="16">
        <f t="shared" ca="1" si="333"/>
        <v>-6.3474958640081569E-2</v>
      </c>
      <c r="I257" s="2">
        <f t="shared" si="226"/>
        <v>0</v>
      </c>
      <c r="J257" s="2">
        <f t="shared" si="227"/>
        <v>184.81899999999999</v>
      </c>
      <c r="K257" s="16">
        <f t="shared" ca="1" si="285"/>
        <v>243.02274747342676</v>
      </c>
      <c r="L257" s="2">
        <f t="shared" si="228"/>
        <v>160.05794910203616</v>
      </c>
      <c r="M257" s="2">
        <f t="shared" si="229"/>
        <v>-92.40949999999998</v>
      </c>
      <c r="N257" s="16">
        <f t="shared" ca="1" si="286"/>
        <v>355.7848610104279</v>
      </c>
      <c r="O257" s="2">
        <f t="shared" si="230"/>
        <v>-160.05794910203616</v>
      </c>
      <c r="P257" s="2">
        <f t="shared" si="231"/>
        <v>-92.40949999999998</v>
      </c>
      <c r="Q257" s="16">
        <f t="shared" ca="1" si="287"/>
        <v>223.0575317541618</v>
      </c>
      <c r="R257" s="2">
        <f t="shared" si="288"/>
        <v>160.05794910203616</v>
      </c>
      <c r="S257" s="2">
        <f t="shared" si="289"/>
        <v>-277.22849999999994</v>
      </c>
      <c r="T257" s="16">
        <f t="shared" ca="1" si="290"/>
        <v>112.76211353700114</v>
      </c>
      <c r="U257" s="2">
        <f t="shared" ca="1" si="291"/>
        <v>0.47159678325642879</v>
      </c>
      <c r="V257" s="2">
        <f t="shared" ca="1" si="292"/>
        <v>-0.8168295892861821</v>
      </c>
      <c r="W257" s="16">
        <f t="shared" ca="1" si="293"/>
        <v>0.33224372994648999</v>
      </c>
      <c r="X257" s="2">
        <f t="shared" si="294"/>
        <v>-160.05794910203616</v>
      </c>
      <c r="Y257" s="2">
        <f t="shared" si="295"/>
        <v>-277.22849999999994</v>
      </c>
      <c r="Z257" s="16">
        <f t="shared" ca="1" si="296"/>
        <v>-19.965215719264961</v>
      </c>
      <c r="AA257" s="18">
        <f t="shared" ca="1" si="297"/>
        <v>144.33231012252793</v>
      </c>
      <c r="AB257" s="2">
        <f t="shared" ca="1" si="298"/>
        <v>-228.12460227578964</v>
      </c>
      <c r="AC257" s="2">
        <f t="shared" ca="1" si="299"/>
        <v>-159.33359840188959</v>
      </c>
      <c r="AD257" s="16">
        <f t="shared" ca="1" si="300"/>
        <v>-67.918720786167171</v>
      </c>
      <c r="AE257" s="2">
        <f t="shared" ca="1" si="301"/>
        <v>-0.796446665980726</v>
      </c>
      <c r="AF257" s="2">
        <f t="shared" ca="1" si="302"/>
        <v>-0.55627806891464149</v>
      </c>
      <c r="AG257" s="16">
        <f t="shared" ca="1" si="303"/>
        <v>-0.23712321331489949</v>
      </c>
      <c r="AH257" s="2">
        <f t="shared" ca="1" si="304"/>
        <v>0.37850915744586022</v>
      </c>
      <c r="AI257" s="2">
        <f t="shared" ca="1" si="305"/>
        <v>-0.1527878663741481</v>
      </c>
      <c r="AJ257" s="16">
        <f t="shared" ca="1" si="306"/>
        <v>-0.91290015095762844</v>
      </c>
      <c r="AK257" s="18">
        <f t="shared" ca="1" si="307"/>
        <v>339.39576092274854</v>
      </c>
      <c r="AL257" s="18">
        <f t="shared" ca="1" si="308"/>
        <v>286.42797066000929</v>
      </c>
      <c r="AM257" s="18">
        <f t="shared" ca="1" si="309"/>
        <v>169.69788046137427</v>
      </c>
      <c r="AN257" s="18">
        <f t="shared" ca="1" si="310"/>
        <v>94.067321319514704</v>
      </c>
      <c r="AO257" s="18">
        <f t="shared" ca="1" si="311"/>
        <v>303.53588078955062</v>
      </c>
      <c r="AP257" s="2">
        <f t="shared" ca="1" si="312"/>
        <v>120.00048060059281</v>
      </c>
      <c r="AQ257" s="2">
        <f t="shared" ca="1" si="313"/>
        <v>-52.499437445425912</v>
      </c>
      <c r="AR257" s="16">
        <f t="shared" ca="1" si="314"/>
        <v>3.0734888133565619E-4</v>
      </c>
      <c r="AS257" s="2">
        <f t="shared" ca="1" si="315"/>
        <v>-109.78174038388694</v>
      </c>
      <c r="AT257" s="2">
        <f t="shared" ca="1" si="316"/>
        <v>40.253761742240499</v>
      </c>
      <c r="AU257" s="16">
        <f t="shared" ca="1" si="317"/>
        <v>554.19621013655637</v>
      </c>
      <c r="AV257" s="2">
        <f t="shared" ca="1" si="318"/>
        <v>120.00048060059281</v>
      </c>
      <c r="AW257" s="2">
        <f t="shared" ca="1" si="319"/>
        <v>-52.499437445425912</v>
      </c>
      <c r="AX257" s="16">
        <f t="shared" ca="1" si="320"/>
        <v>3.0734888133565619E-4</v>
      </c>
      <c r="AY257" s="2">
        <f t="shared" ca="1" si="321"/>
        <v>360.25000000000006</v>
      </c>
      <c r="AZ257" s="2">
        <f t="shared" ca="1" si="322"/>
        <v>360.25000000000006</v>
      </c>
      <c r="BA257" s="2">
        <f t="shared" ca="1" si="323"/>
        <v>360.25000000000006</v>
      </c>
      <c r="BB257" s="19" t="str">
        <f t="shared" ca="1" si="324"/>
        <v>ok</v>
      </c>
      <c r="BC257" s="2">
        <f t="shared" ca="1" si="325"/>
        <v>4.8060059280885525E-4</v>
      </c>
      <c r="BD257" s="2">
        <f t="shared" ca="1" si="326"/>
        <v>5.6255457408838083E-4</v>
      </c>
      <c r="BE257" s="16">
        <f t="shared" ca="1" si="327"/>
        <v>3.0734888133565619E-4</v>
      </c>
      <c r="BF257" s="16">
        <f t="shared" ca="1" si="224"/>
        <v>7.3989497811242282E-4</v>
      </c>
      <c r="BG257" s="18">
        <f t="shared" ca="1" si="328"/>
        <v>8.011915585515501E-4</v>
      </c>
      <c r="BH257" s="2">
        <f t="shared" ca="1" si="329"/>
        <v>7.6896094849416841E-2</v>
      </c>
      <c r="BI257" s="2">
        <f t="shared" ca="1" si="330"/>
        <v>9.0008731854140933E-2</v>
      </c>
      <c r="BJ257" s="16">
        <f t="shared" ca="1" si="331"/>
        <v>4.917582101370499E-2</v>
      </c>
      <c r="BK257" s="18">
        <f t="shared" ca="1" si="225"/>
        <v>0.11838319649798765</v>
      </c>
      <c r="BL257" s="18">
        <f t="shared" ca="1" si="332"/>
        <v>0.12819064936824801</v>
      </c>
    </row>
    <row r="258" spans="4:64" x14ac:dyDescent="0.2">
      <c r="D258">
        <f t="shared" si="283"/>
        <v>127.5</v>
      </c>
      <c r="E258">
        <f t="shared" si="284"/>
        <v>-52.5</v>
      </c>
      <c r="F258" s="15">
        <f t="shared" ca="1" si="333"/>
        <v>-8.5839441327564492E-2</v>
      </c>
      <c r="G258" s="2">
        <f t="shared" ca="1" si="333"/>
        <v>-0.33809797488806137</v>
      </c>
      <c r="H258" s="16">
        <f t="shared" ca="1" si="333"/>
        <v>-0.41065019518462387</v>
      </c>
      <c r="I258" s="2">
        <f t="shared" si="226"/>
        <v>0</v>
      </c>
      <c r="J258" s="2">
        <f t="shared" si="227"/>
        <v>184.81899999999999</v>
      </c>
      <c r="K258" s="16">
        <f t="shared" ca="1" si="285"/>
        <v>239.17200527825312</v>
      </c>
      <c r="L258" s="2">
        <f t="shared" si="228"/>
        <v>160.05794910203616</v>
      </c>
      <c r="M258" s="2">
        <f t="shared" si="229"/>
        <v>-92.40949999999998</v>
      </c>
      <c r="N258" s="16">
        <f t="shared" ca="1" si="286"/>
        <v>356.54700588813802</v>
      </c>
      <c r="O258" s="2">
        <f t="shared" si="230"/>
        <v>-160.05794910203616</v>
      </c>
      <c r="P258" s="2">
        <f t="shared" si="231"/>
        <v>-92.40949999999998</v>
      </c>
      <c r="Q258" s="16">
        <f t="shared" ca="1" si="287"/>
        <v>213.29937955487691</v>
      </c>
      <c r="R258" s="2">
        <f t="shared" si="288"/>
        <v>160.05794910203616</v>
      </c>
      <c r="S258" s="2">
        <f t="shared" si="289"/>
        <v>-277.22849999999994</v>
      </c>
      <c r="T258" s="16">
        <f t="shared" ca="1" si="290"/>
        <v>117.37500060988489</v>
      </c>
      <c r="U258" s="2">
        <f t="shared" ca="1" si="291"/>
        <v>0.46943855074400859</v>
      </c>
      <c r="V258" s="2">
        <f t="shared" ca="1" si="292"/>
        <v>-0.81309142092012332</v>
      </c>
      <c r="W258" s="16">
        <f t="shared" ca="1" si="293"/>
        <v>0.34425250660156392</v>
      </c>
      <c r="X258" s="2">
        <f t="shared" si="294"/>
        <v>-160.05794910203616</v>
      </c>
      <c r="Y258" s="2">
        <f t="shared" si="295"/>
        <v>-277.22849999999994</v>
      </c>
      <c r="Z258" s="16">
        <f t="shared" ca="1" si="296"/>
        <v>-25.872625723376217</v>
      </c>
      <c r="AA258" s="18">
        <f t="shared" ca="1" si="297"/>
        <v>141.36802706539984</v>
      </c>
      <c r="AB258" s="2">
        <f t="shared" ca="1" si="298"/>
        <v>-226.42155084915726</v>
      </c>
      <c r="AC258" s="2">
        <f t="shared" ca="1" si="299"/>
        <v>-162.28337000071951</v>
      </c>
      <c r="AD258" s="16">
        <f t="shared" ca="1" si="300"/>
        <v>-74.538923393957845</v>
      </c>
      <c r="AE258" s="2">
        <f t="shared" ca="1" si="301"/>
        <v>-0.78517057254564893</v>
      </c>
      <c r="AF258" s="2">
        <f t="shared" ca="1" si="302"/>
        <v>-0.56275617784717857</v>
      </c>
      <c r="AG258" s="16">
        <f t="shared" ca="1" si="303"/>
        <v>-0.25848144286035823</v>
      </c>
      <c r="AH258" s="2">
        <f t="shared" ca="1" si="304"/>
        <v>0.40389926848621904</v>
      </c>
      <c r="AI258" s="2">
        <f t="shared" ca="1" si="305"/>
        <v>-0.14895578377803789</v>
      </c>
      <c r="AJ258" s="16">
        <f t="shared" ca="1" si="306"/>
        <v>-0.90259490104662543</v>
      </c>
      <c r="AK258" s="18">
        <f t="shared" ca="1" si="307"/>
        <v>340.95612481838543</v>
      </c>
      <c r="AL258" s="18">
        <f t="shared" ca="1" si="308"/>
        <v>288.37243621479888</v>
      </c>
      <c r="AM258" s="18">
        <f t="shared" ca="1" si="309"/>
        <v>170.47806240919272</v>
      </c>
      <c r="AN258" s="18">
        <f t="shared" ca="1" si="310"/>
        <v>95.26445572359961</v>
      </c>
      <c r="AO258" s="18">
        <f t="shared" ca="1" si="311"/>
        <v>302.72425772126968</v>
      </c>
      <c r="AP258" s="2">
        <f t="shared" ca="1" si="312"/>
        <v>127.50023355392422</v>
      </c>
      <c r="AQ258" s="2">
        <f t="shared" ca="1" si="313"/>
        <v>-52.498440065201137</v>
      </c>
      <c r="AR258" s="16">
        <f t="shared" ca="1" si="314"/>
        <v>-1.9598278896637567E-3</v>
      </c>
      <c r="AS258" s="2">
        <f t="shared" ca="1" si="315"/>
        <v>-117.03997893938471</v>
      </c>
      <c r="AT258" s="2">
        <f t="shared" ca="1" si="316"/>
        <v>37.686618089791793</v>
      </c>
      <c r="AU258" s="16">
        <f t="shared" ca="1" si="317"/>
        <v>546.47278305679538</v>
      </c>
      <c r="AV258" s="2">
        <f t="shared" ca="1" si="318"/>
        <v>127.50023355392422</v>
      </c>
      <c r="AW258" s="2">
        <f t="shared" ca="1" si="319"/>
        <v>-52.498440065201137</v>
      </c>
      <c r="AX258" s="16">
        <f t="shared" ca="1" si="320"/>
        <v>-1.9598278896637567E-3</v>
      </c>
      <c r="AY258" s="2">
        <f t="shared" ca="1" si="321"/>
        <v>360.24999999999994</v>
      </c>
      <c r="AZ258" s="2">
        <f t="shared" ca="1" si="322"/>
        <v>360.24999999999994</v>
      </c>
      <c r="BA258" s="2">
        <f t="shared" ca="1" si="323"/>
        <v>360.24999999999994</v>
      </c>
      <c r="BB258" s="19" t="str">
        <f t="shared" ca="1" si="324"/>
        <v>ok</v>
      </c>
      <c r="BC258" s="2">
        <f t="shared" ca="1" si="325"/>
        <v>2.3355392421819943E-4</v>
      </c>
      <c r="BD258" s="2">
        <f t="shared" ca="1" si="326"/>
        <v>1.5599347988626278E-3</v>
      </c>
      <c r="BE258" s="16">
        <f t="shared" ca="1" si="327"/>
        <v>-1.9598278896637567E-3</v>
      </c>
      <c r="BF258" s="16">
        <f t="shared" ca="1" si="224"/>
        <v>1.5773217846147651E-3</v>
      </c>
      <c r="BG258" s="18">
        <f t="shared" ca="1" si="328"/>
        <v>2.5157244223730471E-3</v>
      </c>
      <c r="BH258" s="2">
        <f t="shared" ca="1" si="329"/>
        <v>3.7368627874911908E-2</v>
      </c>
      <c r="BI258" s="2">
        <f t="shared" ca="1" si="330"/>
        <v>0.24958956781802044</v>
      </c>
      <c r="BJ258" s="16">
        <f t="shared" ca="1" si="331"/>
        <v>-0.31357246234620106</v>
      </c>
      <c r="BK258" s="18">
        <f t="shared" ca="1" si="225"/>
        <v>0.25237148553836242</v>
      </c>
      <c r="BL258" s="18">
        <f t="shared" ca="1" si="332"/>
        <v>0.40251590757968753</v>
      </c>
    </row>
    <row r="259" spans="4:64" x14ac:dyDescent="0.2">
      <c r="D259">
        <f t="shared" si="283"/>
        <v>135</v>
      </c>
      <c r="E259">
        <f t="shared" si="284"/>
        <v>-52.5</v>
      </c>
      <c r="F259" s="15">
        <f t="shared" ca="1" si="333"/>
        <v>9.1713986236990896E-2</v>
      </c>
      <c r="G259" s="2">
        <f t="shared" ca="1" si="333"/>
        <v>6.4797402363487966E-2</v>
      </c>
      <c r="H259" s="16">
        <f t="shared" ca="1" si="333"/>
        <v>-0.40255244203733098</v>
      </c>
      <c r="I259" s="2">
        <f t="shared" si="226"/>
        <v>0</v>
      </c>
      <c r="J259" s="2">
        <f t="shared" si="227"/>
        <v>184.81899999999999</v>
      </c>
      <c r="K259" s="16">
        <f t="shared" ca="1" si="285"/>
        <v>235.02132705981359</v>
      </c>
      <c r="L259" s="2">
        <f t="shared" si="228"/>
        <v>160.05794910203616</v>
      </c>
      <c r="M259" s="2">
        <f t="shared" si="229"/>
        <v>-92.40949999999998</v>
      </c>
      <c r="N259" s="16">
        <f t="shared" ca="1" si="286"/>
        <v>357.15498425799132</v>
      </c>
      <c r="O259" s="2">
        <f t="shared" si="230"/>
        <v>-160.05794910203616</v>
      </c>
      <c r="P259" s="2">
        <f t="shared" si="231"/>
        <v>-92.40949999999998</v>
      </c>
      <c r="Q259" s="16">
        <f t="shared" ca="1" si="287"/>
        <v>202.79812749160664</v>
      </c>
      <c r="R259" s="2">
        <f t="shared" si="288"/>
        <v>160.05794910203616</v>
      </c>
      <c r="S259" s="2">
        <f t="shared" si="289"/>
        <v>-277.22849999999994</v>
      </c>
      <c r="T259" s="16">
        <f t="shared" ca="1" si="290"/>
        <v>122.13365719817773</v>
      </c>
      <c r="U259" s="2">
        <f t="shared" ca="1" si="291"/>
        <v>0.46715411893146225</v>
      </c>
      <c r="V259" s="2">
        <f t="shared" ca="1" si="292"/>
        <v>-0.80913466895436637</v>
      </c>
      <c r="W259" s="16">
        <f t="shared" ca="1" si="293"/>
        <v>0.35646615079341992</v>
      </c>
      <c r="X259" s="2">
        <f t="shared" si="294"/>
        <v>-160.05794910203616</v>
      </c>
      <c r="Y259" s="2">
        <f t="shared" si="295"/>
        <v>-277.22849999999994</v>
      </c>
      <c r="Z259" s="16">
        <f t="shared" ca="1" si="296"/>
        <v>-32.223199568206951</v>
      </c>
      <c r="AA259" s="18">
        <f t="shared" ca="1" si="297"/>
        <v>138.05698046515005</v>
      </c>
      <c r="AB259" s="2">
        <f t="shared" ca="1" si="298"/>
        <v>-224.55183617357142</v>
      </c>
      <c r="AC259" s="2">
        <f t="shared" ca="1" si="299"/>
        <v>-165.52181081449135</v>
      </c>
      <c r="AD259" s="16">
        <f t="shared" ca="1" si="300"/>
        <v>-81.435839984781353</v>
      </c>
      <c r="AE259" s="2">
        <f t="shared" ca="1" si="301"/>
        <v>-0.77269766900243586</v>
      </c>
      <c r="AF259" s="2">
        <f t="shared" ca="1" si="302"/>
        <v>-0.56957146093678923</v>
      </c>
      <c r="AG259" s="16">
        <f t="shared" ca="1" si="303"/>
        <v>-0.28022609301157825</v>
      </c>
      <c r="AH259" s="2">
        <f t="shared" ca="1" si="304"/>
        <v>0.42977359328322084</v>
      </c>
      <c r="AI259" s="2">
        <f t="shared" ca="1" si="305"/>
        <v>-0.14453179021391652</v>
      </c>
      <c r="AJ259" s="16">
        <f t="shared" ca="1" si="306"/>
        <v>-0.89129412661252805</v>
      </c>
      <c r="AK259" s="18">
        <f t="shared" ca="1" si="307"/>
        <v>342.62343542671152</v>
      </c>
      <c r="AL259" s="18">
        <f t="shared" ca="1" si="308"/>
        <v>290.6076272540995</v>
      </c>
      <c r="AM259" s="18">
        <f t="shared" ca="1" si="309"/>
        <v>171.31171771335576</v>
      </c>
      <c r="AN259" s="18">
        <f t="shared" ca="1" si="310"/>
        <v>96.712819400047948</v>
      </c>
      <c r="AO259" s="18">
        <f t="shared" ca="1" si="311"/>
        <v>301.79295624284077</v>
      </c>
      <c r="AP259" s="2">
        <f t="shared" ca="1" si="312"/>
        <v>135.00184766999899</v>
      </c>
      <c r="AQ259" s="2">
        <f t="shared" ca="1" si="313"/>
        <v>-52.498788076729092</v>
      </c>
      <c r="AR259" s="16">
        <f t="shared" ca="1" si="314"/>
        <v>4.107820169565457E-4</v>
      </c>
      <c r="AS259" s="2">
        <f t="shared" ca="1" si="315"/>
        <v>-124.40343879410403</v>
      </c>
      <c r="AT259" s="2">
        <f t="shared" ca="1" si="316"/>
        <v>34.738564402726801</v>
      </c>
      <c r="AU259" s="16">
        <f t="shared" ca="1" si="317"/>
        <v>537.97298948656828</v>
      </c>
      <c r="AV259" s="2">
        <f t="shared" ca="1" si="318"/>
        <v>135.00184766999899</v>
      </c>
      <c r="AW259" s="2">
        <f t="shared" ca="1" si="319"/>
        <v>-52.498788076729092</v>
      </c>
      <c r="AX259" s="16">
        <f t="shared" ca="1" si="320"/>
        <v>4.107820169565457E-4</v>
      </c>
      <c r="AY259" s="2">
        <f t="shared" ca="1" si="321"/>
        <v>360.25</v>
      </c>
      <c r="AZ259" s="2">
        <f t="shared" ca="1" si="322"/>
        <v>360.25000000000006</v>
      </c>
      <c r="BA259" s="2">
        <f t="shared" ca="1" si="323"/>
        <v>360.25</v>
      </c>
      <c r="BB259" s="19" t="str">
        <f t="shared" ca="1" si="324"/>
        <v>ok</v>
      </c>
      <c r="BC259" s="2">
        <f t="shared" ca="1" si="325"/>
        <v>1.847669998994661E-3</v>
      </c>
      <c r="BD259" s="2">
        <f t="shared" ca="1" si="326"/>
        <v>1.2119232709082439E-3</v>
      </c>
      <c r="BE259" s="16">
        <f t="shared" ca="1" si="327"/>
        <v>4.107820169565457E-4</v>
      </c>
      <c r="BF259" s="16">
        <f t="shared" ca="1" si="224"/>
        <v>2.2096702106318643E-3</v>
      </c>
      <c r="BG259" s="18">
        <f t="shared" ca="1" si="328"/>
        <v>2.2475284881862466E-3</v>
      </c>
      <c r="BH259" s="2">
        <f t="shared" ca="1" si="329"/>
        <v>0.29562719983914576</v>
      </c>
      <c r="BI259" s="2">
        <f t="shared" ca="1" si="330"/>
        <v>0.19390772334531903</v>
      </c>
      <c r="BJ259" s="16">
        <f t="shared" ca="1" si="331"/>
        <v>6.5725122713047313E-2</v>
      </c>
      <c r="BK259" s="18">
        <f t="shared" ca="1" si="225"/>
        <v>0.35354723370109831</v>
      </c>
      <c r="BL259" s="18">
        <f t="shared" ca="1" si="332"/>
        <v>0.35960455810979947</v>
      </c>
    </row>
    <row r="260" spans="4:64" x14ac:dyDescent="0.2">
      <c r="D260">
        <f t="shared" si="283"/>
        <v>0</v>
      </c>
      <c r="E260">
        <f t="shared" si="284"/>
        <v>-45</v>
      </c>
      <c r="F260" s="15">
        <f t="shared" ca="1" si="333"/>
        <v>-7.8510700244739384E-2</v>
      </c>
      <c r="G260" s="2">
        <f t="shared" ca="1" si="333"/>
        <v>-0.33512762417833886</v>
      </c>
      <c r="H260" s="16">
        <f t="shared" ca="1" si="333"/>
        <v>0.41298720771895514</v>
      </c>
      <c r="I260" s="2">
        <f t="shared" si="226"/>
        <v>0</v>
      </c>
      <c r="J260" s="2">
        <f t="shared" si="227"/>
        <v>184.81899999999999</v>
      </c>
      <c r="K260" s="16">
        <f t="shared" ca="1" si="285"/>
        <v>277.42209263363435</v>
      </c>
      <c r="L260" s="2">
        <f t="shared" si="228"/>
        <v>160.05794910203616</v>
      </c>
      <c r="M260" s="2">
        <f t="shared" si="229"/>
        <v>-92.40949999999998</v>
      </c>
      <c r="N260" s="16">
        <f t="shared" ca="1" si="286"/>
        <v>319.23739978066664</v>
      </c>
      <c r="O260" s="2">
        <f t="shared" si="230"/>
        <v>-160.05794910203616</v>
      </c>
      <c r="P260" s="2">
        <f t="shared" si="231"/>
        <v>-92.40949999999998</v>
      </c>
      <c r="Q260" s="16">
        <f t="shared" ca="1" si="287"/>
        <v>319.24207549836598</v>
      </c>
      <c r="R260" s="2">
        <f t="shared" si="288"/>
        <v>160.05794910203616</v>
      </c>
      <c r="S260" s="2">
        <f t="shared" si="289"/>
        <v>-277.22849999999994</v>
      </c>
      <c r="T260" s="16">
        <f t="shared" ca="1" si="290"/>
        <v>41.815307147032286</v>
      </c>
      <c r="U260" s="2">
        <f t="shared" ca="1" si="291"/>
        <v>0.49578806831248995</v>
      </c>
      <c r="V260" s="2">
        <f t="shared" ca="1" si="292"/>
        <v>-0.85873012410366178</v>
      </c>
      <c r="W260" s="16">
        <f t="shared" ca="1" si="293"/>
        <v>0.12952515306255949</v>
      </c>
      <c r="X260" s="2">
        <f t="shared" si="294"/>
        <v>-160.05794910203616</v>
      </c>
      <c r="Y260" s="2">
        <f t="shared" si="295"/>
        <v>-277.22849999999994</v>
      </c>
      <c r="Z260" s="16">
        <f t="shared" ca="1" si="296"/>
        <v>41.819982864731628</v>
      </c>
      <c r="AA260" s="18">
        <f t="shared" ca="1" si="297"/>
        <v>164.12638248834259</v>
      </c>
      <c r="AB260" s="2">
        <f t="shared" ca="1" si="298"/>
        <v>-241.4298512350484</v>
      </c>
      <c r="AC260" s="2">
        <f t="shared" ca="1" si="299"/>
        <v>-136.28823119710046</v>
      </c>
      <c r="AD260" s="16">
        <f t="shared" ca="1" si="300"/>
        <v>20.561488051324872</v>
      </c>
      <c r="AE260" s="2">
        <f t="shared" ca="1" si="301"/>
        <v>-0.86844354514865918</v>
      </c>
      <c r="AF260" s="2">
        <f t="shared" ca="1" si="302"/>
        <v>-0.49024026671672766</v>
      </c>
      <c r="AG260" s="16">
        <f t="shared" ca="1" si="303"/>
        <v>7.39614073631676E-2</v>
      </c>
      <c r="AH260" s="2">
        <f t="shared" ca="1" si="304"/>
        <v>-1.4442939940254029E-5</v>
      </c>
      <c r="AI260" s="2">
        <f t="shared" ca="1" si="305"/>
        <v>-0.14915446639782989</v>
      </c>
      <c r="AJ260" s="16">
        <f t="shared" ca="1" si="306"/>
        <v>-0.98881390814701842</v>
      </c>
      <c r="AK260" s="18">
        <f t="shared" ca="1" si="307"/>
        <v>322.83541967200659</v>
      </c>
      <c r="AL260" s="18">
        <f t="shared" ca="1" si="308"/>
        <v>278.00293131745332</v>
      </c>
      <c r="AM260" s="18">
        <f t="shared" ca="1" si="309"/>
        <v>161.4177098360033</v>
      </c>
      <c r="AN260" s="18">
        <f t="shared" ca="1" si="310"/>
        <v>92.152427021400456</v>
      </c>
      <c r="AO260" s="18">
        <f t="shared" ca="1" si="311"/>
        <v>308.59733577165781</v>
      </c>
      <c r="AP260" s="2">
        <f t="shared" ca="1" si="312"/>
        <v>-4.6629182862936783E-3</v>
      </c>
      <c r="AQ260" s="2">
        <f t="shared" ca="1" si="313"/>
        <v>-45.000751350378685</v>
      </c>
      <c r="AR260" s="16">
        <f t="shared" ca="1" si="314"/>
        <v>1.3177345425674503E-4</v>
      </c>
      <c r="AS260" s="2">
        <f t="shared" ca="1" si="315"/>
        <v>4.2511872862512415E-3</v>
      </c>
      <c r="AT260" s="2">
        <f t="shared" ca="1" si="316"/>
        <v>47.05659054724844</v>
      </c>
      <c r="AU260" s="16">
        <f t="shared" ca="1" si="317"/>
        <v>610.29080702971555</v>
      </c>
      <c r="AV260" s="2">
        <f t="shared" ca="1" si="318"/>
        <v>-4.6629182862936783E-3</v>
      </c>
      <c r="AW260" s="2">
        <f t="shared" ca="1" si="319"/>
        <v>-45.000751350378685</v>
      </c>
      <c r="AX260" s="16">
        <f t="shared" ca="1" si="320"/>
        <v>1.3177345425674503E-4</v>
      </c>
      <c r="AY260" s="2">
        <f t="shared" ca="1" si="321"/>
        <v>360.25</v>
      </c>
      <c r="AZ260" s="2">
        <f t="shared" ca="1" si="322"/>
        <v>360.25</v>
      </c>
      <c r="BA260" s="2">
        <f t="shared" ca="1" si="323"/>
        <v>360.25</v>
      </c>
      <c r="BB260" s="19" t="str">
        <f t="shared" ca="1" si="324"/>
        <v>ok</v>
      </c>
      <c r="BC260" s="2">
        <f t="shared" ca="1" si="325"/>
        <v>-4.6629182862936783E-3</v>
      </c>
      <c r="BD260" s="2">
        <f t="shared" ca="1" si="326"/>
        <v>-7.5135037868534482E-4</v>
      </c>
      <c r="BE260" s="16">
        <f t="shared" ca="1" si="327"/>
        <v>1.3177345425674503E-4</v>
      </c>
      <c r="BF260" s="16">
        <f t="shared" ca="1" si="224"/>
        <v>4.7230640834317068E-3</v>
      </c>
      <c r="BG260" s="18">
        <f t="shared" ca="1" si="328"/>
        <v>4.7249019650622741E-3</v>
      </c>
      <c r="BH260" s="2">
        <f t="shared" ca="1" si="329"/>
        <v>-0.74606692580698852</v>
      </c>
      <c r="BI260" s="2">
        <f t="shared" ca="1" si="330"/>
        <v>-0.12021606058965517</v>
      </c>
      <c r="BJ260" s="16">
        <f t="shared" ca="1" si="331"/>
        <v>2.1083752681079204E-2</v>
      </c>
      <c r="BK260" s="18">
        <f t="shared" ca="1" si="225"/>
        <v>0.75569025334907303</v>
      </c>
      <c r="BL260" s="18">
        <f t="shared" ca="1" si="332"/>
        <v>0.75598431440996383</v>
      </c>
    </row>
    <row r="261" spans="4:64" x14ac:dyDescent="0.2">
      <c r="D261">
        <f t="shared" si="283"/>
        <v>7.5</v>
      </c>
      <c r="E261">
        <f t="shared" si="284"/>
        <v>-45</v>
      </c>
      <c r="F261" s="15">
        <f t="shared" ca="1" si="333"/>
        <v>0.1222788551257552</v>
      </c>
      <c r="G261" s="2">
        <f t="shared" ca="1" si="333"/>
        <v>0.1486989070349668</v>
      </c>
      <c r="H261" s="16">
        <f t="shared" ca="1" si="333"/>
        <v>0.44331328586338836</v>
      </c>
      <c r="I261" s="2">
        <f t="shared" si="226"/>
        <v>0</v>
      </c>
      <c r="J261" s="2">
        <f t="shared" si="227"/>
        <v>184.81899999999999</v>
      </c>
      <c r="K261" s="16">
        <f t="shared" ca="1" si="285"/>
        <v>277.32194940366128</v>
      </c>
      <c r="L261" s="2">
        <f t="shared" si="228"/>
        <v>160.05794910203616</v>
      </c>
      <c r="M261" s="2">
        <f t="shared" si="229"/>
        <v>-92.40949999999998</v>
      </c>
      <c r="N261" s="16">
        <f t="shared" ca="1" si="286"/>
        <v>322.89173749923134</v>
      </c>
      <c r="O261" s="2">
        <f t="shared" si="230"/>
        <v>-160.05794910203616</v>
      </c>
      <c r="P261" s="2">
        <f t="shared" si="231"/>
        <v>-92.40949999999998</v>
      </c>
      <c r="Q261" s="16">
        <f t="shared" ca="1" si="287"/>
        <v>315.37039032436542</v>
      </c>
      <c r="R261" s="2">
        <f t="shared" si="288"/>
        <v>160.05794910203616</v>
      </c>
      <c r="S261" s="2">
        <f t="shared" si="289"/>
        <v>-277.22849999999994</v>
      </c>
      <c r="T261" s="16">
        <f t="shared" ca="1" si="290"/>
        <v>45.569788095570061</v>
      </c>
      <c r="U261" s="2">
        <f t="shared" ca="1" si="291"/>
        <v>0.49500955306953187</v>
      </c>
      <c r="V261" s="2">
        <f t="shared" ca="1" si="292"/>
        <v>-0.85738169614839155</v>
      </c>
      <c r="W261" s="16">
        <f t="shared" ca="1" si="293"/>
        <v>0.14093320928585137</v>
      </c>
      <c r="X261" s="2">
        <f t="shared" si="294"/>
        <v>-160.05794910203616</v>
      </c>
      <c r="Y261" s="2">
        <f t="shared" si="295"/>
        <v>-277.22849999999994</v>
      </c>
      <c r="Z261" s="16">
        <f t="shared" ca="1" si="296"/>
        <v>38.048440920704138</v>
      </c>
      <c r="AA261" s="18">
        <f t="shared" ca="1" si="297"/>
        <v>163.82271658772746</v>
      </c>
      <c r="AB261" s="2">
        <f t="shared" ca="1" si="298"/>
        <v>-241.15175882276372</v>
      </c>
      <c r="AC261" s="2">
        <f t="shared" ca="1" si="299"/>
        <v>-136.76990138437694</v>
      </c>
      <c r="AD261" s="16">
        <f t="shared" ca="1" si="300"/>
        <v>14.96037971806923</v>
      </c>
      <c r="AE261" s="2">
        <f t="shared" ca="1" si="301"/>
        <v>-0.86857703295654265</v>
      </c>
      <c r="AF261" s="2">
        <f t="shared" ca="1" si="302"/>
        <v>-0.49261591838320562</v>
      </c>
      <c r="AG261" s="16">
        <f t="shared" ca="1" si="303"/>
        <v>5.3884086480887022E-2</v>
      </c>
      <c r="AH261" s="2">
        <f t="shared" ca="1" si="304"/>
        <v>2.3226712860652664E-2</v>
      </c>
      <c r="AI261" s="2">
        <f t="shared" ca="1" si="305"/>
        <v>-0.14908448633301213</v>
      </c>
      <c r="AJ261" s="16">
        <f t="shared" ca="1" si="306"/>
        <v>-0.98855163534562562</v>
      </c>
      <c r="AK261" s="18">
        <f t="shared" ca="1" si="307"/>
        <v>323.34315188368396</v>
      </c>
      <c r="AL261" s="18">
        <f t="shared" ca="1" si="308"/>
        <v>277.64003614268853</v>
      </c>
      <c r="AM261" s="18">
        <f t="shared" ca="1" si="309"/>
        <v>161.67157594184198</v>
      </c>
      <c r="AN261" s="18">
        <f t="shared" ca="1" si="310"/>
        <v>91.757153103249863</v>
      </c>
      <c r="AO261" s="18">
        <f t="shared" ca="1" si="311"/>
        <v>308.58222386726686</v>
      </c>
      <c r="AP261" s="2">
        <f t="shared" ca="1" si="312"/>
        <v>7.4981694637247402</v>
      </c>
      <c r="AQ261" s="2">
        <f t="shared" ca="1" si="313"/>
        <v>-45.001106580935854</v>
      </c>
      <c r="AR261" s="16">
        <f t="shared" ca="1" si="314"/>
        <v>1.631781925254927E-3</v>
      </c>
      <c r="AS261" s="2">
        <f t="shared" ca="1" si="315"/>
        <v>-6.8365319516085536</v>
      </c>
      <c r="AT261" s="2">
        <f t="shared" ca="1" si="316"/>
        <v>47.008538092564223</v>
      </c>
      <c r="AU261" s="16">
        <f t="shared" ca="1" si="317"/>
        <v>610.10055586707836</v>
      </c>
      <c r="AV261" s="2">
        <f t="shared" ca="1" si="318"/>
        <v>7.4981694637247402</v>
      </c>
      <c r="AW261" s="2">
        <f t="shared" ca="1" si="319"/>
        <v>-45.001106580935854</v>
      </c>
      <c r="AX261" s="16">
        <f t="shared" ca="1" si="320"/>
        <v>1.631781925254927E-3</v>
      </c>
      <c r="AY261" s="2">
        <f t="shared" ca="1" si="321"/>
        <v>360.25</v>
      </c>
      <c r="AZ261" s="2">
        <f t="shared" ca="1" si="322"/>
        <v>360.25</v>
      </c>
      <c r="BA261" s="2">
        <f t="shared" ca="1" si="323"/>
        <v>360.25</v>
      </c>
      <c r="BB261" s="19" t="str">
        <f t="shared" ca="1" si="324"/>
        <v>ok</v>
      </c>
      <c r="BC261" s="2">
        <f t="shared" ca="1" si="325"/>
        <v>-1.8305362752597532E-3</v>
      </c>
      <c r="BD261" s="2">
        <f t="shared" ca="1" si="326"/>
        <v>-1.1065809358541401E-3</v>
      </c>
      <c r="BE261" s="16">
        <f t="shared" ca="1" si="327"/>
        <v>1.631781925254927E-3</v>
      </c>
      <c r="BF261" s="16">
        <f t="shared" ref="BF261:BF324" ca="1" si="334">SQRT(BC261^2+BD261^2)</f>
        <v>2.1390148252496228E-3</v>
      </c>
      <c r="BG261" s="18">
        <f t="shared" ca="1" si="328"/>
        <v>2.6903711034402581E-3</v>
      </c>
      <c r="BH261" s="2">
        <f t="shared" ca="1" si="329"/>
        <v>-0.2928858040415605</v>
      </c>
      <c r="BI261" s="2">
        <f t="shared" ca="1" si="330"/>
        <v>-0.17705294973666241</v>
      </c>
      <c r="BJ261" s="16">
        <f t="shared" ca="1" si="331"/>
        <v>0.26108510804078833</v>
      </c>
      <c r="BK261" s="18">
        <f t="shared" ref="BK261:BK324" ca="1" si="335">BF261*$D$9</f>
        <v>0.34224237203993968</v>
      </c>
      <c r="BL261" s="18">
        <f t="shared" ca="1" si="332"/>
        <v>0.43045937655044131</v>
      </c>
    </row>
    <row r="262" spans="4:64" x14ac:dyDescent="0.2">
      <c r="D262">
        <f t="shared" si="283"/>
        <v>15</v>
      </c>
      <c r="E262">
        <f t="shared" si="284"/>
        <v>-45</v>
      </c>
      <c r="F262" s="15">
        <f t="shared" ca="1" si="333"/>
        <v>0.35205096195514163</v>
      </c>
      <c r="G262" s="2">
        <f t="shared" ca="1" si="333"/>
        <v>-0.18736138814586911</v>
      </c>
      <c r="H262" s="16">
        <f t="shared" ca="1" si="333"/>
        <v>0.24631871179540321</v>
      </c>
      <c r="I262" s="2">
        <f t="shared" si="226"/>
        <v>0</v>
      </c>
      <c r="J262" s="2">
        <f t="shared" si="227"/>
        <v>184.81899999999999</v>
      </c>
      <c r="K262" s="16">
        <f t="shared" ca="1" si="285"/>
        <v>277.01896829294367</v>
      </c>
      <c r="L262" s="2">
        <f t="shared" si="228"/>
        <v>160.05794910203616</v>
      </c>
      <c r="M262" s="2">
        <f t="shared" si="229"/>
        <v>-92.40949999999998</v>
      </c>
      <c r="N262" s="16">
        <f t="shared" ca="1" si="286"/>
        <v>326.3277937064733</v>
      </c>
      <c r="O262" s="2">
        <f t="shared" si="230"/>
        <v>-160.05794910203616</v>
      </c>
      <c r="P262" s="2">
        <f t="shared" si="231"/>
        <v>-92.40949999999998</v>
      </c>
      <c r="Q262" s="16">
        <f t="shared" ca="1" si="287"/>
        <v>311.26849287110031</v>
      </c>
      <c r="R262" s="2">
        <f t="shared" si="288"/>
        <v>160.05794910203616</v>
      </c>
      <c r="S262" s="2">
        <f t="shared" si="289"/>
        <v>-277.22849999999994</v>
      </c>
      <c r="T262" s="16">
        <f t="shared" ca="1" si="290"/>
        <v>49.308825413529632</v>
      </c>
      <c r="U262" s="2">
        <f t="shared" ca="1" si="291"/>
        <v>0.49417186779665834</v>
      </c>
      <c r="V262" s="2">
        <f t="shared" ca="1" si="292"/>
        <v>-0.85593078269502243</v>
      </c>
      <c r="W262" s="16">
        <f t="shared" ca="1" si="293"/>
        <v>0.15223882656355547</v>
      </c>
      <c r="X262" s="2">
        <f t="shared" si="294"/>
        <v>-160.05794910203616</v>
      </c>
      <c r="Y262" s="2">
        <f t="shared" si="295"/>
        <v>-277.22849999999994</v>
      </c>
      <c r="Z262" s="16">
        <f t="shared" ca="1" si="296"/>
        <v>34.249524578156638</v>
      </c>
      <c r="AA262" s="18">
        <f t="shared" ca="1" si="297"/>
        <v>163.40637875904949</v>
      </c>
      <c r="AB262" s="2">
        <f t="shared" ca="1" si="298"/>
        <v>-240.80878450328385</v>
      </c>
      <c r="AC262" s="2">
        <f t="shared" ca="1" si="299"/>
        <v>-137.36395033140744</v>
      </c>
      <c r="AD262" s="16">
        <f t="shared" ca="1" si="300"/>
        <v>9.3727292228790482</v>
      </c>
      <c r="AE262" s="2">
        <f t="shared" ca="1" si="301"/>
        <v>-0.8681214853860556</v>
      </c>
      <c r="AF262" s="2">
        <f t="shared" ca="1" si="302"/>
        <v>-0.49520035926501527</v>
      </c>
      <c r="AG262" s="16">
        <f t="shared" ca="1" si="303"/>
        <v>3.3788915266818653E-2</v>
      </c>
      <c r="AH262" s="2">
        <f t="shared" ca="1" si="304"/>
        <v>4.6467748917613141E-2</v>
      </c>
      <c r="AI262" s="2">
        <f t="shared" ca="1" si="305"/>
        <v>-0.14885932761801068</v>
      </c>
      <c r="AJ262" s="16">
        <f t="shared" ca="1" si="306"/>
        <v>-0.98776598893242085</v>
      </c>
      <c r="AK262" s="18">
        <f t="shared" ca="1" si="307"/>
        <v>323.89126037400564</v>
      </c>
      <c r="AL262" s="18">
        <f t="shared" ca="1" si="308"/>
        <v>277.39065160470676</v>
      </c>
      <c r="AM262" s="18">
        <f t="shared" ca="1" si="309"/>
        <v>161.94563018700282</v>
      </c>
      <c r="AN262" s="18">
        <f t="shared" ca="1" si="310"/>
        <v>91.425792386992654</v>
      </c>
      <c r="AO262" s="18">
        <f t="shared" ca="1" si="311"/>
        <v>308.53686951439863</v>
      </c>
      <c r="AP262" s="2">
        <f t="shared" ca="1" si="312"/>
        <v>14.997293645846327</v>
      </c>
      <c r="AQ262" s="2">
        <f t="shared" ca="1" si="313"/>
        <v>-44.997926177406725</v>
      </c>
      <c r="AR262" s="16">
        <f t="shared" ca="1" si="314"/>
        <v>3.3331387106727561E-4</v>
      </c>
      <c r="AS262" s="2">
        <f t="shared" ca="1" si="315"/>
        <v>-13.676733922996561</v>
      </c>
      <c r="AT262" s="2">
        <f t="shared" ca="1" si="316"/>
        <v>46.859255705151838</v>
      </c>
      <c r="AU262" s="16">
        <f t="shared" ca="1" si="317"/>
        <v>609.52478538987748</v>
      </c>
      <c r="AV262" s="2">
        <f t="shared" ca="1" si="318"/>
        <v>14.997293645846327</v>
      </c>
      <c r="AW262" s="2">
        <f t="shared" ca="1" si="319"/>
        <v>-44.997926177406725</v>
      </c>
      <c r="AX262" s="16">
        <f t="shared" ca="1" si="320"/>
        <v>3.3331387106727561E-4</v>
      </c>
      <c r="AY262" s="2">
        <f t="shared" ca="1" si="321"/>
        <v>360.25</v>
      </c>
      <c r="AZ262" s="2">
        <f t="shared" ca="1" si="322"/>
        <v>360.25</v>
      </c>
      <c r="BA262" s="2">
        <f t="shared" ca="1" si="323"/>
        <v>360.25</v>
      </c>
      <c r="BB262" s="19" t="str">
        <f t="shared" ca="1" si="324"/>
        <v>ok</v>
      </c>
      <c r="BC262" s="2">
        <f t="shared" ca="1" si="325"/>
        <v>-2.7063541536733737E-3</v>
      </c>
      <c r="BD262" s="2">
        <f t="shared" ca="1" si="326"/>
        <v>2.0738225932745991E-3</v>
      </c>
      <c r="BE262" s="16">
        <f t="shared" ca="1" si="327"/>
        <v>3.3331387106727561E-4</v>
      </c>
      <c r="BF262" s="16">
        <f t="shared" ca="1" si="334"/>
        <v>3.4095590555790795E-3</v>
      </c>
      <c r="BG262" s="18">
        <f t="shared" ca="1" si="328"/>
        <v>3.4258124715353523E-3</v>
      </c>
      <c r="BH262" s="2">
        <f t="shared" ca="1" si="329"/>
        <v>-0.4330166645877398</v>
      </c>
      <c r="BI262" s="2">
        <f t="shared" ca="1" si="330"/>
        <v>0.33181161492393585</v>
      </c>
      <c r="BJ262" s="16">
        <f t="shared" ca="1" si="331"/>
        <v>5.3330219370764098E-2</v>
      </c>
      <c r="BK262" s="18">
        <f t="shared" ca="1" si="335"/>
        <v>0.54552944889265276</v>
      </c>
      <c r="BL262" s="18">
        <f t="shared" ca="1" si="332"/>
        <v>0.54812999544565633</v>
      </c>
    </row>
    <row r="263" spans="4:64" x14ac:dyDescent="0.2">
      <c r="D263">
        <f t="shared" si="283"/>
        <v>22.5</v>
      </c>
      <c r="E263">
        <f t="shared" si="284"/>
        <v>-45</v>
      </c>
      <c r="F263" s="15">
        <f t="shared" ca="1" si="333"/>
        <v>0.14973205075457863</v>
      </c>
      <c r="G263" s="2">
        <f t="shared" ca="1" si="333"/>
        <v>-0.34242858087874595</v>
      </c>
      <c r="H263" s="16">
        <f t="shared" ca="1" si="333"/>
        <v>7.6843935007583242E-2</v>
      </c>
      <c r="I263" s="2">
        <f t="shared" ref="I263:I326" si="336">$E$25</f>
        <v>0</v>
      </c>
      <c r="J263" s="2">
        <f t="shared" ref="J263:J326" si="337">$F$25</f>
        <v>184.81899999999999</v>
      </c>
      <c r="K263" s="16">
        <f t="shared" ca="1" si="285"/>
        <v>276.50959706217617</v>
      </c>
      <c r="L263" s="2">
        <f t="shared" ref="L263:L326" si="338">$E$26</f>
        <v>160.05794910203616</v>
      </c>
      <c r="M263" s="2">
        <f t="shared" ref="M263:M326" si="339">$F$26</f>
        <v>-92.40949999999998</v>
      </c>
      <c r="N263" s="16">
        <f t="shared" ca="1" si="286"/>
        <v>329.55849528712355</v>
      </c>
      <c r="O263" s="2">
        <f t="shared" ref="O263:O326" si="340">$E$27</f>
        <v>-160.05794910203616</v>
      </c>
      <c r="P263" s="2">
        <f t="shared" ref="P263:P326" si="341">$F$27</f>
        <v>-92.40949999999998</v>
      </c>
      <c r="Q263" s="16">
        <f t="shared" ca="1" si="287"/>
        <v>306.92880583189446</v>
      </c>
      <c r="R263" s="2">
        <f t="shared" si="288"/>
        <v>160.05794910203616</v>
      </c>
      <c r="S263" s="2">
        <f t="shared" si="289"/>
        <v>-277.22849999999994</v>
      </c>
      <c r="T263" s="16">
        <f t="shared" ca="1" si="290"/>
        <v>53.048898224947379</v>
      </c>
      <c r="U263" s="2">
        <f t="shared" ca="1" si="291"/>
        <v>0.49327265269893422</v>
      </c>
      <c r="V263" s="2">
        <f t="shared" ca="1" si="292"/>
        <v>-0.8543732964588312</v>
      </c>
      <c r="W263" s="16">
        <f t="shared" ca="1" si="293"/>
        <v>0.16348810475819528</v>
      </c>
      <c r="X263" s="2">
        <f t="shared" si="294"/>
        <v>-160.05794910203616</v>
      </c>
      <c r="Y263" s="2">
        <f t="shared" si="295"/>
        <v>-277.22849999999994</v>
      </c>
      <c r="Z263" s="16">
        <f t="shared" ca="1" si="296"/>
        <v>30.419208769718296</v>
      </c>
      <c r="AA263" s="18">
        <f t="shared" ca="1" si="297"/>
        <v>162.87759706822976</v>
      </c>
      <c r="AB263" s="2">
        <f t="shared" ca="1" si="298"/>
        <v>-240.40101347311003</v>
      </c>
      <c r="AC263" s="2">
        <f t="shared" ca="1" si="299"/>
        <v>-138.07023047352322</v>
      </c>
      <c r="AD263" s="16">
        <f t="shared" ca="1" si="300"/>
        <v>3.7906591174644291</v>
      </c>
      <c r="AE263" s="2">
        <f t="shared" ca="1" si="301"/>
        <v>-0.86707509037628361</v>
      </c>
      <c r="AF263" s="2">
        <f t="shared" ca="1" si="302"/>
        <v>-0.49798982057742197</v>
      </c>
      <c r="AG263" s="16">
        <f t="shared" ca="1" si="303"/>
        <v>1.3672097506480753E-2</v>
      </c>
      <c r="AH263" s="2">
        <f t="shared" ca="1" si="304"/>
        <v>6.9734336938957905E-2</v>
      </c>
      <c r="AI263" s="2">
        <f t="shared" ca="1" si="305"/>
        <v>-0.14850053501363975</v>
      </c>
      <c r="AJ263" s="16">
        <f t="shared" ca="1" si="306"/>
        <v>-0.98645056305541567</v>
      </c>
      <c r="AK263" s="18">
        <f t="shared" ca="1" si="307"/>
        <v>324.48170038675647</v>
      </c>
      <c r="AL263" s="18">
        <f t="shared" ca="1" si="308"/>
        <v>277.25512604540796</v>
      </c>
      <c r="AM263" s="18">
        <f t="shared" ca="1" si="309"/>
        <v>162.24085019337824</v>
      </c>
      <c r="AN263" s="18">
        <f t="shared" ca="1" si="310"/>
        <v>91.159210678198207</v>
      </c>
      <c r="AO263" s="18">
        <f t="shared" ca="1" si="311"/>
        <v>308.46064147157847</v>
      </c>
      <c r="AP263" s="2">
        <f t="shared" ca="1" si="312"/>
        <v>22.497392018374835</v>
      </c>
      <c r="AQ263" s="2">
        <f t="shared" ca="1" si="313"/>
        <v>-44.998179258795233</v>
      </c>
      <c r="AR263" s="16">
        <f t="shared" ca="1" si="314"/>
        <v>-7.8966841726924031E-4</v>
      </c>
      <c r="AS263" s="2">
        <f t="shared" ca="1" si="315"/>
        <v>-20.523204591197452</v>
      </c>
      <c r="AT263" s="2">
        <f t="shared" ca="1" si="316"/>
        <v>46.6149613195646</v>
      </c>
      <c r="AU263" s="16">
        <f t="shared" ca="1" si="317"/>
        <v>608.56155725172925</v>
      </c>
      <c r="AV263" s="2">
        <f t="shared" ca="1" si="318"/>
        <v>22.497392018374835</v>
      </c>
      <c r="AW263" s="2">
        <f t="shared" ca="1" si="319"/>
        <v>-44.998179258795233</v>
      </c>
      <c r="AX263" s="16">
        <f t="shared" ca="1" si="320"/>
        <v>-7.8966841726924031E-4</v>
      </c>
      <c r="AY263" s="2">
        <f t="shared" ca="1" si="321"/>
        <v>360.25</v>
      </c>
      <c r="AZ263" s="2">
        <f t="shared" ca="1" si="322"/>
        <v>360.25</v>
      </c>
      <c r="BA263" s="2">
        <f t="shared" ca="1" si="323"/>
        <v>360.25</v>
      </c>
      <c r="BB263" s="19" t="str">
        <f t="shared" ca="1" si="324"/>
        <v>ok</v>
      </c>
      <c r="BC263" s="2">
        <f t="shared" ca="1" si="325"/>
        <v>-2.6079816251645127E-3</v>
      </c>
      <c r="BD263" s="2">
        <f t="shared" ca="1" si="326"/>
        <v>1.8207412047672733E-3</v>
      </c>
      <c r="BE263" s="16">
        <f t="shared" ca="1" si="327"/>
        <v>-7.8966841726924031E-4</v>
      </c>
      <c r="BF263" s="16">
        <f t="shared" ca="1" si="334"/>
        <v>3.1806707927626078E-3</v>
      </c>
      <c r="BG263" s="18">
        <f t="shared" ca="1" si="328"/>
        <v>3.2772309807466457E-3</v>
      </c>
      <c r="BH263" s="2">
        <f t="shared" ca="1" si="329"/>
        <v>-0.41727706002632203</v>
      </c>
      <c r="BI263" s="2">
        <f t="shared" ca="1" si="330"/>
        <v>0.29131859276276373</v>
      </c>
      <c r="BJ263" s="16">
        <f t="shared" ca="1" si="331"/>
        <v>-0.12634694676307845</v>
      </c>
      <c r="BK263" s="18">
        <f t="shared" ca="1" si="335"/>
        <v>0.50890732684201723</v>
      </c>
      <c r="BL263" s="18">
        <f t="shared" ca="1" si="332"/>
        <v>0.52435695691946327</v>
      </c>
    </row>
    <row r="264" spans="4:64" x14ac:dyDescent="0.2">
      <c r="D264">
        <f t="shared" si="283"/>
        <v>30</v>
      </c>
      <c r="E264">
        <f t="shared" si="284"/>
        <v>-45</v>
      </c>
      <c r="F264" s="15">
        <f t="shared" ca="1" si="333"/>
        <v>-0.12076250966752167</v>
      </c>
      <c r="G264" s="2">
        <f t="shared" ca="1" si="333"/>
        <v>0.16033136979268015</v>
      </c>
      <c r="H264" s="16">
        <f t="shared" ca="1" si="333"/>
        <v>0.15478284380067842</v>
      </c>
      <c r="I264" s="2">
        <f t="shared" si="336"/>
        <v>0</v>
      </c>
      <c r="J264" s="2">
        <f t="shared" si="337"/>
        <v>184.81899999999999</v>
      </c>
      <c r="K264" s="16">
        <f t="shared" ca="1" si="285"/>
        <v>275.79498439465766</v>
      </c>
      <c r="L264" s="2">
        <f t="shared" si="338"/>
        <v>160.05794910203616</v>
      </c>
      <c r="M264" s="2">
        <f t="shared" si="339"/>
        <v>-92.40949999999998</v>
      </c>
      <c r="N264" s="16">
        <f t="shared" ca="1" si="286"/>
        <v>332.59284154569735</v>
      </c>
      <c r="O264" s="2">
        <f t="shared" si="340"/>
        <v>-160.05794910203616</v>
      </c>
      <c r="P264" s="2">
        <f t="shared" si="341"/>
        <v>-92.40949999999998</v>
      </c>
      <c r="Q264" s="16">
        <f t="shared" ca="1" si="287"/>
        <v>302.34245940615563</v>
      </c>
      <c r="R264" s="2">
        <f t="shared" si="288"/>
        <v>160.05794910203616</v>
      </c>
      <c r="S264" s="2">
        <f t="shared" si="289"/>
        <v>-277.22849999999994</v>
      </c>
      <c r="T264" s="16">
        <f t="shared" ca="1" si="290"/>
        <v>56.797857151039693</v>
      </c>
      <c r="U264" s="2">
        <f t="shared" ca="1" si="291"/>
        <v>0.49231081269235805</v>
      </c>
      <c r="V264" s="2">
        <f t="shared" ca="1" si="292"/>
        <v>-0.85270734069868892</v>
      </c>
      <c r="W264" s="16">
        <f t="shared" ca="1" si="293"/>
        <v>0.17470047173594014</v>
      </c>
      <c r="X264" s="2">
        <f t="shared" si="294"/>
        <v>-160.05794910203616</v>
      </c>
      <c r="Y264" s="2">
        <f t="shared" si="295"/>
        <v>-277.22849999999994</v>
      </c>
      <c r="Z264" s="16">
        <f t="shared" ca="1" si="296"/>
        <v>26.547475011497966</v>
      </c>
      <c r="AA264" s="18">
        <f t="shared" ca="1" si="297"/>
        <v>162.2343744084977</v>
      </c>
      <c r="AB264" s="2">
        <f t="shared" ca="1" si="298"/>
        <v>-239.92768581371996</v>
      </c>
      <c r="AC264" s="2">
        <f t="shared" ca="1" si="299"/>
        <v>-138.89005802821444</v>
      </c>
      <c r="AD264" s="16">
        <f t="shared" ca="1" si="300"/>
        <v>-1.7949467294517163</v>
      </c>
      <c r="AE264" s="2">
        <f t="shared" ca="1" si="301"/>
        <v>-0.86543230118874837</v>
      </c>
      <c r="AF264" s="2">
        <f t="shared" ca="1" si="302"/>
        <v>-0.50098404493810578</v>
      </c>
      <c r="AG264" s="16">
        <f t="shared" ca="1" si="303"/>
        <v>-6.4744711445542859E-3</v>
      </c>
      <c r="AH264" s="2">
        <f t="shared" ca="1" si="304"/>
        <v>9.3042978054969805E-2</v>
      </c>
      <c r="AI264" s="2">
        <f t="shared" ca="1" si="305"/>
        <v>-0.14800397912226582</v>
      </c>
      <c r="AJ264" s="16">
        <f t="shared" ca="1" si="306"/>
        <v>-0.98460033841078798</v>
      </c>
      <c r="AK264" s="18">
        <f t="shared" ca="1" si="307"/>
        <v>325.1156484390591</v>
      </c>
      <c r="AL264" s="18">
        <f t="shared" ca="1" si="308"/>
        <v>277.23449365612765</v>
      </c>
      <c r="AM264" s="18">
        <f t="shared" ca="1" si="309"/>
        <v>162.55782421952955</v>
      </c>
      <c r="AN264" s="18">
        <f t="shared" ca="1" si="310"/>
        <v>90.959141145183281</v>
      </c>
      <c r="AO264" s="18">
        <f t="shared" ca="1" si="311"/>
        <v>308.352802690592</v>
      </c>
      <c r="AP264" s="2">
        <f t="shared" ca="1" si="312"/>
        <v>30.000058769519136</v>
      </c>
      <c r="AQ264" s="2">
        <f t="shared" ca="1" si="313"/>
        <v>-45.001770226720517</v>
      </c>
      <c r="AR264" s="16">
        <f t="shared" ca="1" si="314"/>
        <v>7.2675642775266169E-4</v>
      </c>
      <c r="AS264" s="2">
        <f t="shared" ca="1" si="315"/>
        <v>-27.380067338339238</v>
      </c>
      <c r="AT264" s="2">
        <f t="shared" ca="1" si="316"/>
        <v>46.273113316700538</v>
      </c>
      <c r="AU264" s="16">
        <f t="shared" ca="1" si="317"/>
        <v>607.20927451457135</v>
      </c>
      <c r="AV264" s="2">
        <f t="shared" ca="1" si="318"/>
        <v>30.000058769519136</v>
      </c>
      <c r="AW264" s="2">
        <f t="shared" ca="1" si="319"/>
        <v>-45.001770226720517</v>
      </c>
      <c r="AX264" s="16">
        <f t="shared" ca="1" si="320"/>
        <v>7.2675642775266169E-4</v>
      </c>
      <c r="AY264" s="2">
        <f t="shared" ca="1" si="321"/>
        <v>360.25</v>
      </c>
      <c r="AZ264" s="2">
        <f t="shared" ca="1" si="322"/>
        <v>360.25</v>
      </c>
      <c r="BA264" s="2">
        <f t="shared" ca="1" si="323"/>
        <v>360.25</v>
      </c>
      <c r="BB264" s="19" t="str">
        <f t="shared" ca="1" si="324"/>
        <v>ok</v>
      </c>
      <c r="BC264" s="2">
        <f t="shared" ca="1" si="325"/>
        <v>5.8769519135637438E-5</v>
      </c>
      <c r="BD264" s="2">
        <f t="shared" ca="1" si="326"/>
        <v>-1.7702267205166322E-3</v>
      </c>
      <c r="BE264" s="16">
        <f t="shared" ca="1" si="327"/>
        <v>7.2675642775266169E-4</v>
      </c>
      <c r="BF264" s="16">
        <f t="shared" ca="1" si="334"/>
        <v>1.77120199254927E-3</v>
      </c>
      <c r="BG264" s="18">
        <f t="shared" ca="1" si="328"/>
        <v>1.914505524591223E-3</v>
      </c>
      <c r="BH264" s="2">
        <f t="shared" ca="1" si="329"/>
        <v>9.4031230617019901E-3</v>
      </c>
      <c r="BI264" s="2">
        <f t="shared" ca="1" si="330"/>
        <v>-0.28323627528266115</v>
      </c>
      <c r="BJ264" s="16">
        <f t="shared" ca="1" si="331"/>
        <v>0.11628102844042587</v>
      </c>
      <c r="BK264" s="18">
        <f t="shared" ca="1" si="335"/>
        <v>0.28339231880788318</v>
      </c>
      <c r="BL264" s="18">
        <f t="shared" ca="1" si="332"/>
        <v>0.30632088393459567</v>
      </c>
    </row>
    <row r="265" spans="4:64" x14ac:dyDescent="0.2">
      <c r="D265">
        <f t="shared" si="283"/>
        <v>37.5</v>
      </c>
      <c r="E265">
        <f t="shared" si="284"/>
        <v>-45</v>
      </c>
      <c r="F265" s="15">
        <f t="shared" ca="1" si="333"/>
        <v>0.22523940445510082</v>
      </c>
      <c r="G265" s="2">
        <f t="shared" ca="1" si="333"/>
        <v>0.45977570204110885</v>
      </c>
      <c r="H265" s="16">
        <f t="shared" ca="1" si="333"/>
        <v>0.19517291458311736</v>
      </c>
      <c r="I265" s="2">
        <f t="shared" si="336"/>
        <v>0</v>
      </c>
      <c r="J265" s="2">
        <f t="shared" si="337"/>
        <v>184.81899999999999</v>
      </c>
      <c r="K265" s="16">
        <f t="shared" ca="1" si="285"/>
        <v>274.8778158627257</v>
      </c>
      <c r="L265" s="2">
        <f t="shared" si="338"/>
        <v>160.05794910203616</v>
      </c>
      <c r="M265" s="2">
        <f t="shared" si="339"/>
        <v>-92.40949999999998</v>
      </c>
      <c r="N265" s="16">
        <f t="shared" ca="1" si="286"/>
        <v>335.43088513213695</v>
      </c>
      <c r="O265" s="2">
        <f t="shared" si="340"/>
        <v>-160.05794910203616</v>
      </c>
      <c r="P265" s="2">
        <f t="shared" si="341"/>
        <v>-92.40949999999998</v>
      </c>
      <c r="Q265" s="16">
        <f t="shared" ca="1" si="287"/>
        <v>297.49619215184174</v>
      </c>
      <c r="R265" s="2">
        <f t="shared" si="288"/>
        <v>160.05794910203616</v>
      </c>
      <c r="S265" s="2">
        <f t="shared" si="289"/>
        <v>-277.22849999999994</v>
      </c>
      <c r="T265" s="16">
        <f t="shared" ca="1" si="290"/>
        <v>60.553069269411253</v>
      </c>
      <c r="U265" s="2">
        <f t="shared" ca="1" si="291"/>
        <v>0.49128775707564798</v>
      </c>
      <c r="V265" s="2">
        <f t="shared" ca="1" si="292"/>
        <v>-0.85093535639157825</v>
      </c>
      <c r="W265" s="16">
        <f t="shared" ca="1" si="293"/>
        <v>0.18586381840023808</v>
      </c>
      <c r="X265" s="2">
        <f t="shared" si="294"/>
        <v>-160.05794910203616</v>
      </c>
      <c r="Y265" s="2">
        <f t="shared" si="295"/>
        <v>-277.22849999999994</v>
      </c>
      <c r="Z265" s="16">
        <f t="shared" ca="1" si="296"/>
        <v>22.618376289116043</v>
      </c>
      <c r="AA265" s="18">
        <f t="shared" ca="1" si="297"/>
        <v>161.47295941604358</v>
      </c>
      <c r="AB265" s="2">
        <f t="shared" ca="1" si="298"/>
        <v>-239.38763716191136</v>
      </c>
      <c r="AC265" s="2">
        <f t="shared" ca="1" si="299"/>
        <v>-139.82544973170604</v>
      </c>
      <c r="AD265" s="16">
        <f t="shared" ca="1" si="300"/>
        <v>-7.3936045163364952</v>
      </c>
      <c r="AE265" s="2">
        <f t="shared" ca="1" si="301"/>
        <v>-0.8631850785513826</v>
      </c>
      <c r="AF265" s="2">
        <f t="shared" ca="1" si="302"/>
        <v>-0.50418327045231703</v>
      </c>
      <c r="AG265" s="16">
        <f t="shared" ca="1" si="303"/>
        <v>-2.665989426553066E-2</v>
      </c>
      <c r="AH265" s="2">
        <f t="shared" ca="1" si="304"/>
        <v>0.11639527444798869</v>
      </c>
      <c r="AI265" s="2">
        <f t="shared" ca="1" si="305"/>
        <v>-0.14733719502808293</v>
      </c>
      <c r="AJ265" s="16">
        <f t="shared" ca="1" si="306"/>
        <v>-0.9822137705445968</v>
      </c>
      <c r="AK265" s="18">
        <f t="shared" ca="1" si="307"/>
        <v>325.79266793613709</v>
      </c>
      <c r="AL265" s="18">
        <f t="shared" ca="1" si="308"/>
        <v>277.33060164067859</v>
      </c>
      <c r="AM265" s="18">
        <f t="shared" ca="1" si="309"/>
        <v>162.89633396806855</v>
      </c>
      <c r="AN265" s="18">
        <f t="shared" ca="1" si="310"/>
        <v>90.828550263149225</v>
      </c>
      <c r="AO265" s="18">
        <f t="shared" ca="1" si="311"/>
        <v>308.21262358452816</v>
      </c>
      <c r="AP265" s="2">
        <f t="shared" ca="1" si="312"/>
        <v>37.501618167869196</v>
      </c>
      <c r="AQ265" s="2">
        <f t="shared" ca="1" si="313"/>
        <v>-45.000668953307958</v>
      </c>
      <c r="AR265" s="16">
        <f t="shared" ca="1" si="314"/>
        <v>2.187810722375616E-3</v>
      </c>
      <c r="AS265" s="2">
        <f t="shared" ca="1" si="315"/>
        <v>-34.247367653042375</v>
      </c>
      <c r="AT265" s="2">
        <f t="shared" ca="1" si="316"/>
        <v>45.821697909073514</v>
      </c>
      <c r="AU265" s="16">
        <f t="shared" ca="1" si="317"/>
        <v>605.46355409152625</v>
      </c>
      <c r="AV265" s="2">
        <f t="shared" ca="1" si="318"/>
        <v>37.501618167869196</v>
      </c>
      <c r="AW265" s="2">
        <f t="shared" ca="1" si="319"/>
        <v>-45.000668953307958</v>
      </c>
      <c r="AX265" s="16">
        <f t="shared" ca="1" si="320"/>
        <v>2.187810722375616E-3</v>
      </c>
      <c r="AY265" s="2">
        <f t="shared" ca="1" si="321"/>
        <v>360.25</v>
      </c>
      <c r="AZ265" s="2">
        <f t="shared" ca="1" si="322"/>
        <v>360.25</v>
      </c>
      <c r="BA265" s="2">
        <f t="shared" ca="1" si="323"/>
        <v>360.25</v>
      </c>
      <c r="BB265" s="19" t="str">
        <f t="shared" ca="1" si="324"/>
        <v>ok</v>
      </c>
      <c r="BC265" s="2">
        <f t="shared" ca="1" si="325"/>
        <v>1.6181678691964407E-3</v>
      </c>
      <c r="BD265" s="2">
        <f t="shared" ca="1" si="326"/>
        <v>-6.689533079580201E-4</v>
      </c>
      <c r="BE265" s="16">
        <f t="shared" ca="1" si="327"/>
        <v>2.187810722375616E-3</v>
      </c>
      <c r="BF265" s="16">
        <f t="shared" ca="1" si="334"/>
        <v>1.7509899431829205E-3</v>
      </c>
      <c r="BG265" s="18">
        <f t="shared" ca="1" si="328"/>
        <v>2.8022279596901897E-3</v>
      </c>
      <c r="BH265" s="2">
        <f t="shared" ca="1" si="329"/>
        <v>0.25890685907143052</v>
      </c>
      <c r="BI265" s="2">
        <f t="shared" ca="1" si="330"/>
        <v>-0.10703252927328322</v>
      </c>
      <c r="BJ265" s="16">
        <f t="shared" ca="1" si="331"/>
        <v>0.35004971558009856</v>
      </c>
      <c r="BK265" s="18">
        <f t="shared" ca="1" si="335"/>
        <v>0.28015839090926731</v>
      </c>
      <c r="BL265" s="18">
        <f t="shared" ca="1" si="332"/>
        <v>0.44835647355043035</v>
      </c>
    </row>
    <row r="266" spans="4:64" x14ac:dyDescent="0.2">
      <c r="D266">
        <f t="shared" si="283"/>
        <v>45</v>
      </c>
      <c r="E266">
        <f t="shared" si="284"/>
        <v>-45</v>
      </c>
      <c r="F266" s="15">
        <f t="shared" ca="1" si="333"/>
        <v>0.17368077587593245</v>
      </c>
      <c r="G266" s="2">
        <f t="shared" ca="1" si="333"/>
        <v>0.27999372996733352</v>
      </c>
      <c r="H266" s="16">
        <f t="shared" ca="1" si="333"/>
        <v>-0.47526286165770126</v>
      </c>
      <c r="I266" s="2">
        <f t="shared" si="336"/>
        <v>0</v>
      </c>
      <c r="J266" s="2">
        <f t="shared" si="337"/>
        <v>184.81899999999999</v>
      </c>
      <c r="K266" s="16">
        <f t="shared" ca="1" si="285"/>
        <v>273.74967406559415</v>
      </c>
      <c r="L266" s="2">
        <f t="shared" si="338"/>
        <v>160.05794910203616</v>
      </c>
      <c r="M266" s="2">
        <f t="shared" si="339"/>
        <v>-92.40949999999998</v>
      </c>
      <c r="N266" s="16">
        <f t="shared" ca="1" si="286"/>
        <v>338.07581012837858</v>
      </c>
      <c r="O266" s="2">
        <f t="shared" si="340"/>
        <v>-160.05794910203616</v>
      </c>
      <c r="P266" s="2">
        <f t="shared" si="341"/>
        <v>-92.40949999999998</v>
      </c>
      <c r="Q266" s="16">
        <f t="shared" ca="1" si="287"/>
        <v>292.3728824401021</v>
      </c>
      <c r="R266" s="2">
        <f t="shared" si="288"/>
        <v>160.05794910203616</v>
      </c>
      <c r="S266" s="2">
        <f t="shared" si="289"/>
        <v>-277.22849999999994</v>
      </c>
      <c r="T266" s="16">
        <f t="shared" ca="1" si="290"/>
        <v>64.326136062784428</v>
      </c>
      <c r="U266" s="2">
        <f t="shared" ca="1" si="291"/>
        <v>0.49020091872148713</v>
      </c>
      <c r="V266" s="2">
        <f t="shared" ca="1" si="292"/>
        <v>-0.84905289714255716</v>
      </c>
      <c r="W266" s="16">
        <f t="shared" ca="1" si="293"/>
        <v>0.19700821591608891</v>
      </c>
      <c r="X266" s="2">
        <f t="shared" si="294"/>
        <v>-160.05794910203616</v>
      </c>
      <c r="Y266" s="2">
        <f t="shared" si="295"/>
        <v>-277.22849999999994</v>
      </c>
      <c r="Z266" s="16">
        <f t="shared" ca="1" si="296"/>
        <v>18.623208374507954</v>
      </c>
      <c r="AA266" s="18">
        <f t="shared" ca="1" si="297"/>
        <v>160.59003245348558</v>
      </c>
      <c r="AB266" s="2">
        <f t="shared" ca="1" si="298"/>
        <v>-238.77933054824823</v>
      </c>
      <c r="AC266" s="2">
        <f t="shared" ca="1" si="299"/>
        <v>-140.87906769315074</v>
      </c>
      <c r="AD266" s="16">
        <f t="shared" ca="1" si="300"/>
        <v>-13.014347413060058</v>
      </c>
      <c r="AE266" s="2">
        <f t="shared" ca="1" si="301"/>
        <v>-0.86032304439598084</v>
      </c>
      <c r="AF266" s="2">
        <f t="shared" ca="1" si="302"/>
        <v>-0.50758793958905379</v>
      </c>
      <c r="AG266" s="16">
        <f t="shared" ca="1" si="303"/>
        <v>-4.6890754578811381E-2</v>
      </c>
      <c r="AH266" s="2">
        <f t="shared" ca="1" si="304"/>
        <v>0.13981172542330345</v>
      </c>
      <c r="AI266" s="2">
        <f t="shared" ca="1" si="305"/>
        <v>-0.1465048171138732</v>
      </c>
      <c r="AJ266" s="16">
        <f t="shared" ca="1" si="306"/>
        <v>-0.97927984764141318</v>
      </c>
      <c r="AK266" s="18">
        <f t="shared" ca="1" si="307"/>
        <v>326.51499209648523</v>
      </c>
      <c r="AL266" s="18">
        <f t="shared" ca="1" si="308"/>
        <v>277.54612886824549</v>
      </c>
      <c r="AM266" s="18">
        <f t="shared" ca="1" si="309"/>
        <v>163.25749604824261</v>
      </c>
      <c r="AN266" s="18">
        <f t="shared" ca="1" si="310"/>
        <v>90.770422922661183</v>
      </c>
      <c r="AO266" s="18">
        <f t="shared" ca="1" si="311"/>
        <v>308.03860603258687</v>
      </c>
      <c r="AP266" s="2">
        <f t="shared" ca="1" si="312"/>
        <v>45.00449696748867</v>
      </c>
      <c r="AQ266" s="2">
        <f t="shared" ca="1" si="313"/>
        <v>-44.998361587757167</v>
      </c>
      <c r="AR266" s="16">
        <f t="shared" ca="1" si="314"/>
        <v>4.4928943998456816E-4</v>
      </c>
      <c r="AS266" s="2">
        <f t="shared" ca="1" si="315"/>
        <v>-41.130321045321686</v>
      </c>
      <c r="AT266" s="2">
        <f t="shared" ca="1" si="316"/>
        <v>45.259917693875984</v>
      </c>
      <c r="AU266" s="16">
        <f t="shared" ca="1" si="317"/>
        <v>603.31244765596989</v>
      </c>
      <c r="AV266" s="2">
        <f t="shared" ca="1" si="318"/>
        <v>45.00449696748867</v>
      </c>
      <c r="AW266" s="2">
        <f t="shared" ca="1" si="319"/>
        <v>-44.998361587757167</v>
      </c>
      <c r="AX266" s="16">
        <f t="shared" ca="1" si="320"/>
        <v>4.4928943998456816E-4</v>
      </c>
      <c r="AY266" s="2">
        <f t="shared" ca="1" si="321"/>
        <v>360.25</v>
      </c>
      <c r="AZ266" s="2">
        <f t="shared" ca="1" si="322"/>
        <v>360.25</v>
      </c>
      <c r="BA266" s="2">
        <f t="shared" ca="1" si="323"/>
        <v>360.25000000000006</v>
      </c>
      <c r="BB266" s="19" t="str">
        <f t="shared" ca="1" si="324"/>
        <v>ok</v>
      </c>
      <c r="BC266" s="2">
        <f t="shared" ca="1" si="325"/>
        <v>4.4969674886701227E-3</v>
      </c>
      <c r="BD266" s="2">
        <f t="shared" ca="1" si="326"/>
        <v>1.6384122428334535E-3</v>
      </c>
      <c r="BE266" s="16">
        <f t="shared" ca="1" si="327"/>
        <v>4.4928943998456816E-4</v>
      </c>
      <c r="BF266" s="16">
        <f t="shared" ca="1" si="334"/>
        <v>4.7861374062622376E-3</v>
      </c>
      <c r="BG266" s="18">
        <f t="shared" ca="1" si="328"/>
        <v>4.8071792428100984E-3</v>
      </c>
      <c r="BH266" s="2">
        <f t="shared" ca="1" si="329"/>
        <v>0.71951479818721964</v>
      </c>
      <c r="BI266" s="2">
        <f t="shared" ca="1" si="330"/>
        <v>0.26214595885335257</v>
      </c>
      <c r="BJ266" s="16">
        <f t="shared" ca="1" si="331"/>
        <v>7.1886310397530906E-2</v>
      </c>
      <c r="BK266" s="18">
        <f t="shared" ca="1" si="335"/>
        <v>0.76578198500195804</v>
      </c>
      <c r="BL266" s="18">
        <f t="shared" ca="1" si="332"/>
        <v>0.7691486788496158</v>
      </c>
    </row>
    <row r="267" spans="4:64" x14ac:dyDescent="0.2">
      <c r="D267">
        <f t="shared" si="283"/>
        <v>52.5</v>
      </c>
      <c r="E267">
        <f t="shared" si="284"/>
        <v>-45</v>
      </c>
      <c r="F267" s="15">
        <f t="shared" ca="1" si="333"/>
        <v>-7.7481253592111776E-2</v>
      </c>
      <c r="G267" s="2">
        <f t="shared" ca="1" si="333"/>
        <v>-0.48283401031331963</v>
      </c>
      <c r="H267" s="16">
        <f t="shared" ca="1" si="333"/>
        <v>0.48318816846433943</v>
      </c>
      <c r="I267" s="2">
        <f t="shared" si="336"/>
        <v>0</v>
      </c>
      <c r="J267" s="2">
        <f t="shared" si="337"/>
        <v>184.81899999999999</v>
      </c>
      <c r="K267" s="16">
        <f t="shared" ca="1" si="285"/>
        <v>272.40920672066164</v>
      </c>
      <c r="L267" s="2">
        <f t="shared" si="338"/>
        <v>160.05794910203616</v>
      </c>
      <c r="M267" s="2">
        <f t="shared" si="339"/>
        <v>-92.40949999999998</v>
      </c>
      <c r="N267" s="16">
        <f t="shared" ca="1" si="286"/>
        <v>340.53139962981487</v>
      </c>
      <c r="O267" s="2">
        <f t="shared" si="340"/>
        <v>-160.05794910203616</v>
      </c>
      <c r="P267" s="2">
        <f t="shared" si="341"/>
        <v>-92.40949999999998</v>
      </c>
      <c r="Q267" s="16">
        <f t="shared" ca="1" si="287"/>
        <v>286.97256549367268</v>
      </c>
      <c r="R267" s="2">
        <f t="shared" si="288"/>
        <v>160.05794910203616</v>
      </c>
      <c r="S267" s="2">
        <f t="shared" si="289"/>
        <v>-277.22849999999994</v>
      </c>
      <c r="T267" s="16">
        <f t="shared" ca="1" si="290"/>
        <v>68.122192909153227</v>
      </c>
      <c r="U267" s="2">
        <f t="shared" ca="1" si="291"/>
        <v>0.48904909962133153</v>
      </c>
      <c r="V267" s="2">
        <f t="shared" ca="1" si="292"/>
        <v>-0.8470578879399594</v>
      </c>
      <c r="W267" s="16">
        <f t="shared" ca="1" si="293"/>
        <v>0.20814397093901177</v>
      </c>
      <c r="X267" s="2">
        <f t="shared" si="294"/>
        <v>-160.05794910203616</v>
      </c>
      <c r="Y267" s="2">
        <f t="shared" si="295"/>
        <v>-277.22849999999994</v>
      </c>
      <c r="Z267" s="16">
        <f t="shared" ca="1" si="296"/>
        <v>14.563358773011032</v>
      </c>
      <c r="AA267" s="18">
        <f t="shared" ca="1" si="297"/>
        <v>159.58366711639931</v>
      </c>
      <c r="AB267" s="2">
        <f t="shared" ca="1" si="298"/>
        <v>-238.10219781958153</v>
      </c>
      <c r="AC267" s="2">
        <f t="shared" ca="1" si="299"/>
        <v>-142.05189598266918</v>
      </c>
      <c r="AD267" s="16">
        <f t="shared" ca="1" si="300"/>
        <v>-18.653019397605718</v>
      </c>
      <c r="AE267" s="2">
        <f t="shared" ca="1" si="301"/>
        <v>-0.85684128041740915</v>
      </c>
      <c r="AF267" s="2">
        <f t="shared" ca="1" si="302"/>
        <v>-0.5111919568744987</v>
      </c>
      <c r="AG267" s="16">
        <f t="shared" ca="1" si="303"/>
        <v>-6.7125281373529744E-2</v>
      </c>
      <c r="AH267" s="2">
        <f t="shared" ca="1" si="304"/>
        <v>0.16326052288357981</v>
      </c>
      <c r="AI267" s="2">
        <f t="shared" ca="1" si="305"/>
        <v>-0.1455187881529936</v>
      </c>
      <c r="AJ267" s="16">
        <f t="shared" ca="1" si="306"/>
        <v>-0.97579213153328115</v>
      </c>
      <c r="AK267" s="18">
        <f t="shared" ca="1" si="307"/>
        <v>327.28400732353521</v>
      </c>
      <c r="AL267" s="18">
        <f t="shared" ca="1" si="308"/>
        <v>277.88366791057302</v>
      </c>
      <c r="AM267" s="18">
        <f t="shared" ca="1" si="309"/>
        <v>163.6420036617676</v>
      </c>
      <c r="AN267" s="18">
        <f t="shared" ca="1" si="310"/>
        <v>90.788166868354708</v>
      </c>
      <c r="AO267" s="18">
        <f t="shared" ca="1" si="311"/>
        <v>307.82928043681261</v>
      </c>
      <c r="AP267" s="2">
        <f t="shared" ca="1" si="312"/>
        <v>52.494294687777781</v>
      </c>
      <c r="AQ267" s="2">
        <f t="shared" ca="1" si="313"/>
        <v>-45.000374529655751</v>
      </c>
      <c r="AR267" s="16">
        <f t="shared" ca="1" si="314"/>
        <v>-1.2677769805691241E-3</v>
      </c>
      <c r="AS267" s="2">
        <f t="shared" ca="1" si="315"/>
        <v>-48.018443878202518</v>
      </c>
      <c r="AT267" s="2">
        <f t="shared" ca="1" si="316"/>
        <v>44.589513164690239</v>
      </c>
      <c r="AU267" s="16">
        <f t="shared" ca="1" si="317"/>
        <v>600.75351163460641</v>
      </c>
      <c r="AV267" s="2">
        <f t="shared" ca="1" si="318"/>
        <v>52.494294687777781</v>
      </c>
      <c r="AW267" s="2">
        <f t="shared" ca="1" si="319"/>
        <v>-45.000374529655751</v>
      </c>
      <c r="AX267" s="16">
        <f t="shared" ca="1" si="320"/>
        <v>-1.2677769805691241E-3</v>
      </c>
      <c r="AY267" s="2">
        <f t="shared" ca="1" si="321"/>
        <v>360.25</v>
      </c>
      <c r="AZ267" s="2">
        <f t="shared" ca="1" si="322"/>
        <v>360.25</v>
      </c>
      <c r="BA267" s="2">
        <f t="shared" ca="1" si="323"/>
        <v>360.25000000000006</v>
      </c>
      <c r="BB267" s="19" t="str">
        <f t="shared" ca="1" si="324"/>
        <v>ok</v>
      </c>
      <c r="BC267" s="2">
        <f t="shared" ca="1" si="325"/>
        <v>-5.7053122222185948E-3</v>
      </c>
      <c r="BD267" s="2">
        <f t="shared" ca="1" si="326"/>
        <v>-3.745296557511324E-4</v>
      </c>
      <c r="BE267" s="16">
        <f t="shared" ca="1" si="327"/>
        <v>-1.2677769805691241E-3</v>
      </c>
      <c r="BF267" s="16">
        <f t="shared" ca="1" si="334"/>
        <v>5.7175921519494501E-3</v>
      </c>
      <c r="BG267" s="18">
        <f t="shared" ca="1" si="328"/>
        <v>5.8564595523656528E-3</v>
      </c>
      <c r="BH267" s="2">
        <f t="shared" ca="1" si="329"/>
        <v>-0.91284995555497517</v>
      </c>
      <c r="BI267" s="2">
        <f t="shared" ca="1" si="330"/>
        <v>-5.9924744920181183E-2</v>
      </c>
      <c r="BJ267" s="16">
        <f t="shared" ca="1" si="331"/>
        <v>-0.20284431689105986</v>
      </c>
      <c r="BK267" s="18">
        <f t="shared" ca="1" si="335"/>
        <v>0.91481474431191201</v>
      </c>
      <c r="BL267" s="18">
        <f t="shared" ca="1" si="332"/>
        <v>0.93703352837850451</v>
      </c>
    </row>
    <row r="268" spans="4:64" x14ac:dyDescent="0.2">
      <c r="D268">
        <f t="shared" si="283"/>
        <v>60</v>
      </c>
      <c r="E268">
        <f t="shared" si="284"/>
        <v>-45</v>
      </c>
      <c r="F268" s="15">
        <f t="shared" ca="1" si="333"/>
        <v>-0.24421307770257361</v>
      </c>
      <c r="G268" s="2">
        <f t="shared" ca="1" si="333"/>
        <v>0.25334736662636426</v>
      </c>
      <c r="H268" s="16">
        <f t="shared" ca="1" si="333"/>
        <v>-0.24527970715005765</v>
      </c>
      <c r="I268" s="2">
        <f t="shared" si="336"/>
        <v>0</v>
      </c>
      <c r="J268" s="2">
        <f t="shared" si="337"/>
        <v>184.81899999999999</v>
      </c>
      <c r="K268" s="16">
        <f t="shared" ca="1" si="285"/>
        <v>270.85505885496423</v>
      </c>
      <c r="L268" s="2">
        <f t="shared" si="338"/>
        <v>160.05794910203616</v>
      </c>
      <c r="M268" s="2">
        <f t="shared" si="339"/>
        <v>-92.40949999999998</v>
      </c>
      <c r="N268" s="16">
        <f t="shared" ca="1" si="286"/>
        <v>342.81466460559062</v>
      </c>
      <c r="O268" s="2">
        <f t="shared" si="340"/>
        <v>-160.05794910203616</v>
      </c>
      <c r="P268" s="2">
        <f t="shared" si="341"/>
        <v>-92.40949999999998</v>
      </c>
      <c r="Q268" s="16">
        <f t="shared" ca="1" si="287"/>
        <v>281.25795723594786</v>
      </c>
      <c r="R268" s="2">
        <f t="shared" si="288"/>
        <v>160.05794910203616</v>
      </c>
      <c r="S268" s="2">
        <f t="shared" si="289"/>
        <v>-277.22849999999994</v>
      </c>
      <c r="T268" s="16">
        <f t="shared" ca="1" si="290"/>
        <v>71.959605750626395</v>
      </c>
      <c r="U268" s="2">
        <f t="shared" ca="1" si="291"/>
        <v>0.48782656191211721</v>
      </c>
      <c r="V268" s="2">
        <f t="shared" ca="1" si="292"/>
        <v>-0.84494039051343139</v>
      </c>
      <c r="W268" s="16">
        <f t="shared" ca="1" si="293"/>
        <v>0.21931936068667846</v>
      </c>
      <c r="X268" s="2">
        <f t="shared" si="294"/>
        <v>-160.05794910203616</v>
      </c>
      <c r="Y268" s="2">
        <f t="shared" si="295"/>
        <v>-277.22849999999994</v>
      </c>
      <c r="Z268" s="16">
        <f t="shared" ca="1" si="296"/>
        <v>10.402898380983629</v>
      </c>
      <c r="AA268" s="18">
        <f t="shared" ca="1" si="297"/>
        <v>158.44259505650763</v>
      </c>
      <c r="AB268" s="2">
        <f t="shared" ca="1" si="298"/>
        <v>-237.35045550888611</v>
      </c>
      <c r="AC268" s="2">
        <f t="shared" ca="1" si="299"/>
        <v>-143.3539518589929</v>
      </c>
      <c r="AD268" s="16">
        <f t="shared" ca="1" si="300"/>
        <v>-24.346630272347902</v>
      </c>
      <c r="AE268" s="2">
        <f t="shared" ca="1" si="301"/>
        <v>-0.85270710262636717</v>
      </c>
      <c r="AF268" s="2">
        <f t="shared" ca="1" si="302"/>
        <v>-0.51501452852760621</v>
      </c>
      <c r="AG268" s="16">
        <f t="shared" ca="1" si="303"/>
        <v>-8.7467894315761824E-2</v>
      </c>
      <c r="AH268" s="2">
        <f t="shared" ca="1" si="304"/>
        <v>0.18685781392157305</v>
      </c>
      <c r="AI268" s="2">
        <f t="shared" ca="1" si="305"/>
        <v>-0.14434601443925424</v>
      </c>
      <c r="AJ268" s="16">
        <f t="shared" ca="1" si="306"/>
        <v>-0.97172443907311146</v>
      </c>
      <c r="AK268" s="18">
        <f t="shared" ca="1" si="307"/>
        <v>328.10421079709653</v>
      </c>
      <c r="AL268" s="18">
        <f t="shared" ca="1" si="308"/>
        <v>278.34933563686576</v>
      </c>
      <c r="AM268" s="18">
        <f t="shared" ca="1" si="309"/>
        <v>164.05210539854826</v>
      </c>
      <c r="AN268" s="18">
        <f t="shared" ca="1" si="310"/>
        <v>90.88709670224263</v>
      </c>
      <c r="AO268" s="18">
        <f t="shared" ca="1" si="311"/>
        <v>307.58170437680587</v>
      </c>
      <c r="AP268" s="2">
        <f t="shared" ca="1" si="312"/>
        <v>60.002946538047802</v>
      </c>
      <c r="AQ268" s="2">
        <f t="shared" ca="1" si="313"/>
        <v>-45.001618398573271</v>
      </c>
      <c r="AR268" s="16">
        <f t="shared" ca="1" si="314"/>
        <v>4.9960655599079473E-4</v>
      </c>
      <c r="AS268" s="2">
        <f t="shared" ca="1" si="315"/>
        <v>-54.945143226195164</v>
      </c>
      <c r="AT268" s="2">
        <f t="shared" ca="1" si="316"/>
        <v>43.794767883876432</v>
      </c>
      <c r="AU268" s="16">
        <f t="shared" ca="1" si="317"/>
        <v>597.76981791596256</v>
      </c>
      <c r="AV268" s="2">
        <f t="shared" ca="1" si="318"/>
        <v>60.002946538047802</v>
      </c>
      <c r="AW268" s="2">
        <f t="shared" ca="1" si="319"/>
        <v>-45.001618398573271</v>
      </c>
      <c r="AX268" s="16">
        <f t="shared" ca="1" si="320"/>
        <v>4.9960655599079473E-4</v>
      </c>
      <c r="AY268" s="2">
        <f t="shared" ca="1" si="321"/>
        <v>360.24999999999994</v>
      </c>
      <c r="AZ268" s="2">
        <f t="shared" ca="1" si="322"/>
        <v>360.24999999999994</v>
      </c>
      <c r="BA268" s="2">
        <f t="shared" ca="1" si="323"/>
        <v>360.24999999999994</v>
      </c>
      <c r="BB268" s="19" t="str">
        <f t="shared" ca="1" si="324"/>
        <v>ok</v>
      </c>
      <c r="BC268" s="2">
        <f t="shared" ca="1" si="325"/>
        <v>2.9465380478015391E-3</v>
      </c>
      <c r="BD268" s="2">
        <f t="shared" ca="1" si="326"/>
        <v>-1.6183985732709516E-3</v>
      </c>
      <c r="BE268" s="16">
        <f t="shared" ca="1" si="327"/>
        <v>4.9960655599079473E-4</v>
      </c>
      <c r="BF268" s="16">
        <f t="shared" ca="1" si="334"/>
        <v>3.3617406814190113E-3</v>
      </c>
      <c r="BG268" s="18">
        <f t="shared" ca="1" si="328"/>
        <v>3.3986625486941979E-3</v>
      </c>
      <c r="BH268" s="2">
        <f t="shared" ca="1" si="329"/>
        <v>0.47144608764824625</v>
      </c>
      <c r="BI268" s="2">
        <f t="shared" ca="1" si="330"/>
        <v>-0.25894377172335226</v>
      </c>
      <c r="BJ268" s="16">
        <f t="shared" ca="1" si="331"/>
        <v>7.9937048958527157E-2</v>
      </c>
      <c r="BK268" s="18">
        <f t="shared" ca="1" si="335"/>
        <v>0.53787850902704182</v>
      </c>
      <c r="BL268" s="18">
        <f t="shared" ca="1" si="332"/>
        <v>0.54378600779107167</v>
      </c>
    </row>
    <row r="269" spans="4:64" x14ac:dyDescent="0.2">
      <c r="D269">
        <f t="shared" si="283"/>
        <v>67.5</v>
      </c>
      <c r="E269">
        <f t="shared" si="284"/>
        <v>-45</v>
      </c>
      <c r="F269" s="15">
        <f t="shared" ca="1" si="333"/>
        <v>0.43310022548154592</v>
      </c>
      <c r="G269" s="2">
        <f t="shared" ca="1" si="333"/>
        <v>0.28464317739354328</v>
      </c>
      <c r="H269" s="16">
        <f t="shared" ca="1" si="333"/>
        <v>-0.22070857445859826</v>
      </c>
      <c r="I269" s="2">
        <f t="shared" si="336"/>
        <v>0</v>
      </c>
      <c r="J269" s="2">
        <f t="shared" si="337"/>
        <v>184.81899999999999</v>
      </c>
      <c r="K269" s="16">
        <f t="shared" ca="1" si="285"/>
        <v>269.0882689918821</v>
      </c>
      <c r="L269" s="2">
        <f t="shared" si="338"/>
        <v>160.05794910203616</v>
      </c>
      <c r="M269" s="2">
        <f t="shared" si="339"/>
        <v>-92.40949999999998</v>
      </c>
      <c r="N269" s="16">
        <f t="shared" ca="1" si="286"/>
        <v>344.91543179077308</v>
      </c>
      <c r="O269" s="2">
        <f t="shared" si="340"/>
        <v>-160.05794910203616</v>
      </c>
      <c r="P269" s="2">
        <f t="shared" si="341"/>
        <v>-92.40949999999998</v>
      </c>
      <c r="Q269" s="16">
        <f t="shared" ca="1" si="287"/>
        <v>275.2254027170161</v>
      </c>
      <c r="R269" s="2">
        <f t="shared" si="288"/>
        <v>160.05794910203616</v>
      </c>
      <c r="S269" s="2">
        <f t="shared" si="289"/>
        <v>-277.22849999999994</v>
      </c>
      <c r="T269" s="16">
        <f t="shared" ca="1" si="290"/>
        <v>75.827162798890981</v>
      </c>
      <c r="U269" s="2">
        <f t="shared" ca="1" si="291"/>
        <v>0.48653665336430152</v>
      </c>
      <c r="V269" s="2">
        <f t="shared" ca="1" si="292"/>
        <v>-0.84270620337149715</v>
      </c>
      <c r="W269" s="16">
        <f t="shared" ca="1" si="293"/>
        <v>0.23049585621494856</v>
      </c>
      <c r="X269" s="2">
        <f t="shared" si="294"/>
        <v>-160.05794910203616</v>
      </c>
      <c r="Y269" s="2">
        <f t="shared" si="295"/>
        <v>-277.22849999999994</v>
      </c>
      <c r="Z269" s="16">
        <f t="shared" ca="1" si="296"/>
        <v>6.1371337251339924</v>
      </c>
      <c r="AA269" s="18">
        <f t="shared" ca="1" si="297"/>
        <v>157.16270169359706</v>
      </c>
      <c r="AB269" s="2">
        <f t="shared" ca="1" si="298"/>
        <v>-236.5233640177309</v>
      </c>
      <c r="AC269" s="2">
        <f t="shared" ca="1" si="299"/>
        <v>-144.78651634418159</v>
      </c>
      <c r="AD269" s="16">
        <f t="shared" ca="1" si="300"/>
        <v>-30.088217766786208</v>
      </c>
      <c r="AE269" s="2">
        <f t="shared" ca="1" si="301"/>
        <v>-0.8479133823373447</v>
      </c>
      <c r="AF269" s="2">
        <f t="shared" ca="1" si="302"/>
        <v>-0.51904565665247815</v>
      </c>
      <c r="AG269" s="16">
        <f t="shared" ca="1" si="303"/>
        <v>-0.10786335041820971</v>
      </c>
      <c r="AH269" s="2">
        <f t="shared" ca="1" si="304"/>
        <v>0.21053498755862204</v>
      </c>
      <c r="AI269" s="2">
        <f t="shared" ca="1" si="305"/>
        <v>-0.14296104752482264</v>
      </c>
      <c r="AJ269" s="16">
        <f t="shared" ca="1" si="306"/>
        <v>-0.96707660394836148</v>
      </c>
      <c r="AK269" s="18">
        <f t="shared" ca="1" si="307"/>
        <v>328.97408241551415</v>
      </c>
      <c r="AL269" s="18">
        <f t="shared" ca="1" si="308"/>
        <v>278.94755401280997</v>
      </c>
      <c r="AM269" s="18">
        <f t="shared" ca="1" si="309"/>
        <v>164.48704120775707</v>
      </c>
      <c r="AN269" s="18">
        <f t="shared" ca="1" si="310"/>
        <v>91.073387062989909</v>
      </c>
      <c r="AO269" s="18">
        <f t="shared" ca="1" si="311"/>
        <v>307.29418143465136</v>
      </c>
      <c r="AP269" s="2">
        <f t="shared" ca="1" si="312"/>
        <v>67.502807550701405</v>
      </c>
      <c r="AQ269" s="2">
        <f t="shared" ca="1" si="313"/>
        <v>-44.997594067855545</v>
      </c>
      <c r="AR269" s="16">
        <f t="shared" ca="1" si="314"/>
        <v>1.3563338647486489E-3</v>
      </c>
      <c r="AS269" s="2">
        <f t="shared" ca="1" si="315"/>
        <v>-61.889545779661134</v>
      </c>
      <c r="AT269" s="2">
        <f t="shared" ca="1" si="316"/>
        <v>42.864602084505776</v>
      </c>
      <c r="AU269" s="16">
        <f t="shared" ca="1" si="317"/>
        <v>594.3553831236934</v>
      </c>
      <c r="AV269" s="2">
        <f t="shared" ca="1" si="318"/>
        <v>67.502807550701405</v>
      </c>
      <c r="AW269" s="2">
        <f t="shared" ca="1" si="319"/>
        <v>-44.997594067855545</v>
      </c>
      <c r="AX269" s="16">
        <f t="shared" ca="1" si="320"/>
        <v>1.3563338647486489E-3</v>
      </c>
      <c r="AY269" s="2">
        <f t="shared" ca="1" si="321"/>
        <v>360.25</v>
      </c>
      <c r="AZ269" s="2">
        <f t="shared" ca="1" si="322"/>
        <v>360.24999999999994</v>
      </c>
      <c r="BA269" s="2">
        <f t="shared" ca="1" si="323"/>
        <v>360.25</v>
      </c>
      <c r="BB269" s="19" t="str">
        <f t="shared" ca="1" si="324"/>
        <v>ok</v>
      </c>
      <c r="BC269" s="2">
        <f t="shared" ca="1" si="325"/>
        <v>2.8075507014051482E-3</v>
      </c>
      <c r="BD269" s="2">
        <f t="shared" ca="1" si="326"/>
        <v>2.4059321444553916E-3</v>
      </c>
      <c r="BE269" s="16">
        <f t="shared" ca="1" si="327"/>
        <v>1.3563338647486489E-3</v>
      </c>
      <c r="BF269" s="16">
        <f t="shared" ca="1" si="334"/>
        <v>3.6974113139714737E-3</v>
      </c>
      <c r="BG269" s="18">
        <f t="shared" ca="1" si="328"/>
        <v>3.9383361940479719E-3</v>
      </c>
      <c r="BH269" s="2">
        <f t="shared" ca="1" si="329"/>
        <v>0.44920811222482371</v>
      </c>
      <c r="BI269" s="2">
        <f t="shared" ca="1" si="330"/>
        <v>0.38494914311286266</v>
      </c>
      <c r="BJ269" s="16">
        <f t="shared" ca="1" si="331"/>
        <v>0.21701341835978383</v>
      </c>
      <c r="BK269" s="18">
        <f t="shared" ca="1" si="335"/>
        <v>0.59158581023543577</v>
      </c>
      <c r="BL269" s="18">
        <f t="shared" ca="1" si="332"/>
        <v>0.63013379104767553</v>
      </c>
    </row>
    <row r="270" spans="4:64" x14ac:dyDescent="0.2">
      <c r="D270">
        <f t="shared" si="283"/>
        <v>75</v>
      </c>
      <c r="E270">
        <f t="shared" si="284"/>
        <v>-45</v>
      </c>
      <c r="F270" s="15">
        <f t="shared" ca="1" si="333"/>
        <v>2.9943834753817788E-2</v>
      </c>
      <c r="G270" s="2">
        <f t="shared" ca="1" si="333"/>
        <v>8.9434421172262746E-2</v>
      </c>
      <c r="H270" s="16">
        <f t="shared" ca="1" si="333"/>
        <v>0.24177580586959135</v>
      </c>
      <c r="I270" s="2">
        <f t="shared" si="336"/>
        <v>0</v>
      </c>
      <c r="J270" s="2">
        <f t="shared" si="337"/>
        <v>184.81899999999999</v>
      </c>
      <c r="K270" s="16">
        <f t="shared" ca="1" si="285"/>
        <v>267.09247408177998</v>
      </c>
      <c r="L270" s="2">
        <f t="shared" si="338"/>
        <v>160.05794910203616</v>
      </c>
      <c r="M270" s="2">
        <f t="shared" si="339"/>
        <v>-92.40949999999998</v>
      </c>
      <c r="N270" s="16">
        <f t="shared" ca="1" si="286"/>
        <v>346.83992683490777</v>
      </c>
      <c r="O270" s="2">
        <f t="shared" si="340"/>
        <v>-160.05794910203616</v>
      </c>
      <c r="P270" s="2">
        <f t="shared" si="341"/>
        <v>-92.40949999999998</v>
      </c>
      <c r="Q270" s="16">
        <f t="shared" ca="1" si="287"/>
        <v>268.85121330002511</v>
      </c>
      <c r="R270" s="2">
        <f t="shared" si="288"/>
        <v>160.05794910203616</v>
      </c>
      <c r="S270" s="2">
        <f t="shared" si="289"/>
        <v>-277.22849999999994</v>
      </c>
      <c r="T270" s="16">
        <f t="shared" ca="1" si="290"/>
        <v>79.747452753127789</v>
      </c>
      <c r="U270" s="2">
        <f t="shared" ca="1" si="291"/>
        <v>0.48517147861996951</v>
      </c>
      <c r="V270" s="2">
        <f t="shared" ca="1" si="292"/>
        <v>-0.84034165135310435</v>
      </c>
      <c r="W270" s="16">
        <f t="shared" ca="1" si="293"/>
        <v>0.24173238371151265</v>
      </c>
      <c r="X270" s="2">
        <f t="shared" si="294"/>
        <v>-160.05794910203616</v>
      </c>
      <c r="Y270" s="2">
        <f t="shared" si="295"/>
        <v>-277.22849999999994</v>
      </c>
      <c r="Z270" s="16">
        <f t="shared" ca="1" si="296"/>
        <v>1.7587392182451254</v>
      </c>
      <c r="AA270" s="18">
        <f t="shared" ca="1" si="297"/>
        <v>155.73624788498265</v>
      </c>
      <c r="AB270" s="2">
        <f t="shared" ca="1" si="298"/>
        <v>-235.6167347631193</v>
      </c>
      <c r="AC270" s="2">
        <f t="shared" ca="1" si="299"/>
        <v>-146.35684427679723</v>
      </c>
      <c r="AD270" s="16">
        <f t="shared" ca="1" si="300"/>
        <v>-35.887755213278751</v>
      </c>
      <c r="AE270" s="2">
        <f t="shared" ca="1" si="301"/>
        <v>-0.84243713813040799</v>
      </c>
      <c r="AF270" s="2">
        <f t="shared" ca="1" si="302"/>
        <v>-0.52329237633439196</v>
      </c>
      <c r="AG270" s="16">
        <f t="shared" ca="1" si="303"/>
        <v>-0.12831506992147457</v>
      </c>
      <c r="AH270" s="2">
        <f t="shared" ca="1" si="304"/>
        <v>0.23432521126067551</v>
      </c>
      <c r="AI270" s="2">
        <f t="shared" ca="1" si="305"/>
        <v>-0.14138952532434179</v>
      </c>
      <c r="AJ270" s="16">
        <f t="shared" ca="1" si="306"/>
        <v>-0.96182155179440487</v>
      </c>
      <c r="AK270" s="18">
        <f t="shared" ca="1" si="307"/>
        <v>329.89974917179359</v>
      </c>
      <c r="AL270" s="18">
        <f t="shared" ca="1" si="308"/>
        <v>279.68464838339804</v>
      </c>
      <c r="AM270" s="18">
        <f t="shared" ca="1" si="309"/>
        <v>164.94987458589679</v>
      </c>
      <c r="AN270" s="18">
        <f t="shared" ca="1" si="310"/>
        <v>91.352765744898448</v>
      </c>
      <c r="AO270" s="18">
        <f t="shared" ca="1" si="311"/>
        <v>306.96298403041146</v>
      </c>
      <c r="AP270" s="2">
        <f t="shared" ca="1" si="312"/>
        <v>74.999178098721799</v>
      </c>
      <c r="AQ270" s="2">
        <f t="shared" ca="1" si="313"/>
        <v>-45.000806475570315</v>
      </c>
      <c r="AR270" s="16">
        <f t="shared" ca="1" si="314"/>
        <v>6.5029069571664877E-4</v>
      </c>
      <c r="AS270" s="2">
        <f t="shared" ca="1" si="315"/>
        <v>-68.859154065545269</v>
      </c>
      <c r="AT270" s="2">
        <f t="shared" ca="1" si="316"/>
        <v>41.801894732836459</v>
      </c>
      <c r="AU270" s="16">
        <f t="shared" ca="1" si="317"/>
        <v>590.48787757783862</v>
      </c>
      <c r="AV270" s="2">
        <f t="shared" ca="1" si="318"/>
        <v>74.999178098721799</v>
      </c>
      <c r="AW270" s="2">
        <f t="shared" ca="1" si="319"/>
        <v>-45.000806475570315</v>
      </c>
      <c r="AX270" s="16">
        <f t="shared" ca="1" si="320"/>
        <v>6.5029069571664877E-4</v>
      </c>
      <c r="AY270" s="2">
        <f t="shared" ca="1" si="321"/>
        <v>360.25</v>
      </c>
      <c r="AZ270" s="2">
        <f t="shared" ca="1" si="322"/>
        <v>360.25</v>
      </c>
      <c r="BA270" s="2">
        <f t="shared" ca="1" si="323"/>
        <v>360.25</v>
      </c>
      <c r="BB270" s="19" t="str">
        <f t="shared" ca="1" si="324"/>
        <v>ok</v>
      </c>
      <c r="BC270" s="2">
        <f t="shared" ca="1" si="325"/>
        <v>-8.2190127820069847E-4</v>
      </c>
      <c r="BD270" s="2">
        <f t="shared" ca="1" si="326"/>
        <v>-8.0647557031454653E-4</v>
      </c>
      <c r="BE270" s="16">
        <f t="shared" ca="1" si="327"/>
        <v>6.5029069571664877E-4</v>
      </c>
      <c r="BF270" s="16">
        <f t="shared" ca="1" si="334"/>
        <v>1.151487975022803E-3</v>
      </c>
      <c r="BG270" s="18">
        <f t="shared" ca="1" si="328"/>
        <v>1.3224229828454127E-3</v>
      </c>
      <c r="BH270" s="2">
        <f t="shared" ca="1" si="329"/>
        <v>-0.13150420451211176</v>
      </c>
      <c r="BI270" s="2">
        <f t="shared" ca="1" si="330"/>
        <v>-0.12903609125032744</v>
      </c>
      <c r="BJ270" s="16">
        <f t="shared" ca="1" si="331"/>
        <v>0.1040465113146638</v>
      </c>
      <c r="BK270" s="18">
        <f t="shared" ca="1" si="335"/>
        <v>0.1842380760036485</v>
      </c>
      <c r="BL270" s="18">
        <f t="shared" ca="1" si="332"/>
        <v>0.21158767725526603</v>
      </c>
    </row>
    <row r="271" spans="4:64" x14ac:dyDescent="0.2">
      <c r="D271">
        <f t="shared" si="283"/>
        <v>82.5</v>
      </c>
      <c r="E271">
        <f t="shared" si="284"/>
        <v>-45</v>
      </c>
      <c r="F271" s="15">
        <f t="shared" ca="1" si="333"/>
        <v>0.33527510769620184</v>
      </c>
      <c r="G271" s="2">
        <f t="shared" ca="1" si="333"/>
        <v>0.44218838216347489</v>
      </c>
      <c r="H271" s="16">
        <f t="shared" ca="1" si="333"/>
        <v>-0.19372872072487268</v>
      </c>
      <c r="I271" s="2">
        <f t="shared" si="336"/>
        <v>0</v>
      </c>
      <c r="J271" s="2">
        <f t="shared" si="337"/>
        <v>184.81899999999999</v>
      </c>
      <c r="K271" s="16">
        <f t="shared" ca="1" si="285"/>
        <v>264.87383752395033</v>
      </c>
      <c r="L271" s="2">
        <f t="shared" si="338"/>
        <v>160.05794910203616</v>
      </c>
      <c r="M271" s="2">
        <f t="shared" si="339"/>
        <v>-92.40949999999998</v>
      </c>
      <c r="N271" s="16">
        <f t="shared" ca="1" si="286"/>
        <v>348.59588802271463</v>
      </c>
      <c r="O271" s="2">
        <f t="shared" si="340"/>
        <v>-160.05794910203616</v>
      </c>
      <c r="P271" s="2">
        <f t="shared" si="341"/>
        <v>-92.40949999999998</v>
      </c>
      <c r="Q271" s="16">
        <f t="shared" ca="1" si="287"/>
        <v>262.10190466184019</v>
      </c>
      <c r="R271" s="2">
        <f t="shared" si="288"/>
        <v>160.05794910203616</v>
      </c>
      <c r="S271" s="2">
        <f t="shared" si="289"/>
        <v>-277.22849999999994</v>
      </c>
      <c r="T271" s="16">
        <f t="shared" ca="1" si="290"/>
        <v>83.722050498764304</v>
      </c>
      <c r="U271" s="2">
        <f t="shared" ca="1" si="291"/>
        <v>0.48372972183043605</v>
      </c>
      <c r="V271" s="2">
        <f t="shared" ca="1" si="292"/>
        <v>-0.837844455341475</v>
      </c>
      <c r="W271" s="16">
        <f t="shared" ca="1" si="293"/>
        <v>0.25302613475962488</v>
      </c>
      <c r="X271" s="2">
        <f t="shared" si="294"/>
        <v>-160.05794910203616</v>
      </c>
      <c r="Y271" s="2">
        <f t="shared" si="295"/>
        <v>-277.22849999999994</v>
      </c>
      <c r="Z271" s="16">
        <f t="shared" ca="1" si="296"/>
        <v>-2.771932862110134</v>
      </c>
      <c r="AA271" s="18">
        <f t="shared" ca="1" si="297"/>
        <v>154.14820293384309</v>
      </c>
      <c r="AB271" s="2">
        <f t="shared" ca="1" si="298"/>
        <v>-234.62401642788569</v>
      </c>
      <c r="AC271" s="2">
        <f t="shared" ca="1" si="299"/>
        <v>-148.07628287102702</v>
      </c>
      <c r="AD271" s="16">
        <f t="shared" ca="1" si="300"/>
        <v>-41.775456830602721</v>
      </c>
      <c r="AE271" s="2">
        <f t="shared" ca="1" si="301"/>
        <v>-0.83623696495504529</v>
      </c>
      <c r="AF271" s="2">
        <f t="shared" ca="1" si="302"/>
        <v>-0.52776720497388618</v>
      </c>
      <c r="AG271" s="16">
        <f t="shared" ca="1" si="303"/>
        <v>-0.14889431082760082</v>
      </c>
      <c r="AH271" s="2">
        <f t="shared" ca="1" si="304"/>
        <v>0.25828916868622859</v>
      </c>
      <c r="AI271" s="2">
        <f t="shared" ca="1" si="305"/>
        <v>-0.13956520342692516</v>
      </c>
      <c r="AJ271" s="16">
        <f t="shared" ca="1" si="306"/>
        <v>-0.95593318769241264</v>
      </c>
      <c r="AK271" s="18">
        <f t="shared" ca="1" si="307"/>
        <v>330.88301561536463</v>
      </c>
      <c r="AL271" s="18">
        <f t="shared" ca="1" si="308"/>
        <v>280.57120919128312</v>
      </c>
      <c r="AM271" s="18">
        <f t="shared" ca="1" si="309"/>
        <v>165.44150780768231</v>
      </c>
      <c r="AN271" s="18">
        <f t="shared" ca="1" si="310"/>
        <v>91.735801767988605</v>
      </c>
      <c r="AO271" s="18">
        <f t="shared" ca="1" si="311"/>
        <v>306.58394065623349</v>
      </c>
      <c r="AP271" s="2">
        <f t="shared" ca="1" si="312"/>
        <v>82.503417267484195</v>
      </c>
      <c r="AQ271" s="2">
        <f t="shared" ca="1" si="313"/>
        <v>-44.998847740245395</v>
      </c>
      <c r="AR271" s="16">
        <f t="shared" ca="1" si="314"/>
        <v>2.1601040556902262E-3</v>
      </c>
      <c r="AS271" s="2">
        <f t="shared" ca="1" si="315"/>
        <v>-75.871205061808979</v>
      </c>
      <c r="AT271" s="2">
        <f t="shared" ca="1" si="316"/>
        <v>40.578052349985768</v>
      </c>
      <c r="AU271" s="16">
        <f t="shared" ca="1" si="317"/>
        <v>586.14968747768512</v>
      </c>
      <c r="AV271" s="2">
        <f t="shared" ca="1" si="318"/>
        <v>82.503417267484195</v>
      </c>
      <c r="AW271" s="2">
        <f t="shared" ca="1" si="319"/>
        <v>-44.998847740245395</v>
      </c>
      <c r="AX271" s="16">
        <f t="shared" ca="1" si="320"/>
        <v>2.1601040556902262E-3</v>
      </c>
      <c r="AY271" s="2">
        <f t="shared" ca="1" si="321"/>
        <v>360.24999999999994</v>
      </c>
      <c r="AZ271" s="2">
        <f t="shared" ca="1" si="322"/>
        <v>360.24999999999989</v>
      </c>
      <c r="BA271" s="2">
        <f t="shared" ca="1" si="323"/>
        <v>360.24999999999994</v>
      </c>
      <c r="BB271" s="19" t="str">
        <f t="shared" ca="1" si="324"/>
        <v>ok</v>
      </c>
      <c r="BC271" s="2">
        <f t="shared" ca="1" si="325"/>
        <v>3.4172674841954631E-3</v>
      </c>
      <c r="BD271" s="2">
        <f t="shared" ca="1" si="326"/>
        <v>1.1522597546047564E-3</v>
      </c>
      <c r="BE271" s="16">
        <f t="shared" ca="1" si="327"/>
        <v>2.1601040556902262E-3</v>
      </c>
      <c r="BF271" s="16">
        <f t="shared" ca="1" si="334"/>
        <v>3.6063027605320944E-3</v>
      </c>
      <c r="BG271" s="18">
        <f t="shared" ca="1" si="328"/>
        <v>4.2037446559027311E-3</v>
      </c>
      <c r="BH271" s="2">
        <f t="shared" ca="1" si="329"/>
        <v>0.5467627974712741</v>
      </c>
      <c r="BI271" s="2">
        <f t="shared" ca="1" si="330"/>
        <v>0.18436156073676102</v>
      </c>
      <c r="BJ271" s="16">
        <f t="shared" ca="1" si="331"/>
        <v>0.3456166489104362</v>
      </c>
      <c r="BK271" s="18">
        <f t="shared" ca="1" si="335"/>
        <v>0.5770084416851351</v>
      </c>
      <c r="BL271" s="18">
        <f t="shared" ca="1" si="332"/>
        <v>0.67259914494443696</v>
      </c>
    </row>
    <row r="272" spans="4:64" x14ac:dyDescent="0.2">
      <c r="D272">
        <f t="shared" si="283"/>
        <v>90</v>
      </c>
      <c r="E272">
        <f t="shared" si="284"/>
        <v>-45</v>
      </c>
      <c r="F272" s="15">
        <f t="shared" ca="1" si="333"/>
        <v>9.0072463888627108E-2</v>
      </c>
      <c r="G272" s="2">
        <f t="shared" ca="1" si="333"/>
        <v>0.48456712293760085</v>
      </c>
      <c r="H272" s="16">
        <f t="shared" ca="1" si="333"/>
        <v>0.36485640284491627</v>
      </c>
      <c r="I272" s="2">
        <f t="shared" si="336"/>
        <v>0</v>
      </c>
      <c r="J272" s="2">
        <f t="shared" si="337"/>
        <v>184.81899999999999</v>
      </c>
      <c r="K272" s="16">
        <f t="shared" ca="1" si="285"/>
        <v>262.41872112607149</v>
      </c>
      <c r="L272" s="2">
        <f t="shared" si="338"/>
        <v>160.05794910203616</v>
      </c>
      <c r="M272" s="2">
        <f t="shared" si="339"/>
        <v>-92.40949999999998</v>
      </c>
      <c r="N272" s="16">
        <f t="shared" ca="1" si="286"/>
        <v>350.18053435745105</v>
      </c>
      <c r="O272" s="2">
        <f t="shared" si="340"/>
        <v>-160.05794910203616</v>
      </c>
      <c r="P272" s="2">
        <f t="shared" si="341"/>
        <v>-92.40949999999998</v>
      </c>
      <c r="Q272" s="16">
        <f t="shared" ca="1" si="287"/>
        <v>254.95997076532623</v>
      </c>
      <c r="R272" s="2">
        <f t="shared" si="288"/>
        <v>160.05794910203616</v>
      </c>
      <c r="S272" s="2">
        <f t="shared" si="289"/>
        <v>-277.22849999999994</v>
      </c>
      <c r="T272" s="16">
        <f t="shared" ca="1" si="290"/>
        <v>87.761813231379563</v>
      </c>
      <c r="U272" s="2">
        <f t="shared" ca="1" si="291"/>
        <v>0.48220655347354607</v>
      </c>
      <c r="V272" s="2">
        <f t="shared" ca="1" si="292"/>
        <v>-0.83520625035886031</v>
      </c>
      <c r="W272" s="16">
        <f t="shared" ca="1" si="293"/>
        <v>0.26439999839004702</v>
      </c>
      <c r="X272" s="2">
        <f t="shared" si="294"/>
        <v>-160.05794910203616</v>
      </c>
      <c r="Y272" s="2">
        <f t="shared" si="295"/>
        <v>-277.22849999999994</v>
      </c>
      <c r="Z272" s="16">
        <f t="shared" ca="1" si="296"/>
        <v>-7.4587503607452561</v>
      </c>
      <c r="AA272" s="18">
        <f t="shared" ca="1" si="297"/>
        <v>152.38989040170134</v>
      </c>
      <c r="AB272" s="2">
        <f t="shared" ca="1" si="298"/>
        <v>-233.54135293685198</v>
      </c>
      <c r="AC272" s="2">
        <f t="shared" ca="1" si="299"/>
        <v>-149.95151104499729</v>
      </c>
      <c r="AD272" s="16">
        <f t="shared" ca="1" si="300"/>
        <v>-47.750637137614532</v>
      </c>
      <c r="AE272" s="2">
        <f t="shared" ca="1" si="301"/>
        <v>-0.8292923145729677</v>
      </c>
      <c r="AF272" s="2">
        <f t="shared" ca="1" si="302"/>
        <v>-0.53246944964750687</v>
      </c>
      <c r="AG272" s="16">
        <f t="shared" ca="1" si="303"/>
        <v>-0.16955984837894483</v>
      </c>
      <c r="AH272" s="2">
        <f t="shared" ca="1" si="304"/>
        <v>0.28240236680554542</v>
      </c>
      <c r="AI272" s="2">
        <f t="shared" ca="1" si="305"/>
        <v>-0.13750201654366301</v>
      </c>
      <c r="AJ272" s="16">
        <f t="shared" ca="1" si="306"/>
        <v>-0.94939038265038889</v>
      </c>
      <c r="AK272" s="18">
        <f t="shared" ca="1" si="307"/>
        <v>331.92819124723275</v>
      </c>
      <c r="AL272" s="18">
        <f t="shared" ca="1" si="308"/>
        <v>281.61523847849799</v>
      </c>
      <c r="AM272" s="18">
        <f t="shared" ca="1" si="309"/>
        <v>165.96409562361637</v>
      </c>
      <c r="AN272" s="18">
        <f t="shared" ca="1" si="310"/>
        <v>92.231018525848327</v>
      </c>
      <c r="AO272" s="18">
        <f t="shared" ca="1" si="311"/>
        <v>306.15261012364363</v>
      </c>
      <c r="AP272" s="2">
        <f t="shared" ca="1" si="312"/>
        <v>90.000721424907411</v>
      </c>
      <c r="AQ272" s="2">
        <f t="shared" ca="1" si="313"/>
        <v>-45.002050936994308</v>
      </c>
      <c r="AR272" s="16">
        <f t="shared" ca="1" si="314"/>
        <v>2.6065499813512361E-3</v>
      </c>
      <c r="AS272" s="2">
        <f t="shared" ca="1" si="315"/>
        <v>-82.915721980317286</v>
      </c>
      <c r="AT272" s="2">
        <f t="shared" ca="1" si="316"/>
        <v>39.191151587219409</v>
      </c>
      <c r="AU272" s="16">
        <f t="shared" ca="1" si="317"/>
        <v>581.31929389938409</v>
      </c>
      <c r="AV272" s="2">
        <f t="shared" ca="1" si="318"/>
        <v>90.000721424907411</v>
      </c>
      <c r="AW272" s="2">
        <f t="shared" ca="1" si="319"/>
        <v>-45.002050936994308</v>
      </c>
      <c r="AX272" s="16">
        <f t="shared" ca="1" si="320"/>
        <v>2.6065499813512361E-3</v>
      </c>
      <c r="AY272" s="2">
        <f t="shared" ca="1" si="321"/>
        <v>360.25</v>
      </c>
      <c r="AZ272" s="2">
        <f t="shared" ca="1" si="322"/>
        <v>360.25</v>
      </c>
      <c r="BA272" s="2">
        <f t="shared" ca="1" si="323"/>
        <v>360.25</v>
      </c>
      <c r="BB272" s="19" t="str">
        <f t="shared" ca="1" si="324"/>
        <v>ok</v>
      </c>
      <c r="BC272" s="2">
        <f t="shared" ca="1" si="325"/>
        <v>7.2142490741100573E-4</v>
      </c>
      <c r="BD272" s="2">
        <f t="shared" ca="1" si="326"/>
        <v>-2.0509369943084721E-3</v>
      </c>
      <c r="BE272" s="16">
        <f t="shared" ca="1" si="327"/>
        <v>2.6065499813512361E-3</v>
      </c>
      <c r="BF272" s="16">
        <f t="shared" ca="1" si="334"/>
        <v>2.1741196957978295E-3</v>
      </c>
      <c r="BG272" s="18">
        <f t="shared" ca="1" si="328"/>
        <v>3.3942450201684283E-3</v>
      </c>
      <c r="BH272" s="2">
        <f t="shared" ca="1" si="329"/>
        <v>0.11542798518576092</v>
      </c>
      <c r="BI272" s="2">
        <f t="shared" ca="1" si="330"/>
        <v>-0.32814991908935554</v>
      </c>
      <c r="BJ272" s="16">
        <f t="shared" ca="1" si="331"/>
        <v>0.41704799701619777</v>
      </c>
      <c r="BK272" s="18">
        <f t="shared" ca="1" si="335"/>
        <v>0.34785915132765272</v>
      </c>
      <c r="BL272" s="18">
        <f t="shared" ca="1" si="332"/>
        <v>0.54307920322694847</v>
      </c>
    </row>
    <row r="273" spans="4:64" x14ac:dyDescent="0.2">
      <c r="D273">
        <f t="shared" si="283"/>
        <v>97.5</v>
      </c>
      <c r="E273">
        <f t="shared" si="284"/>
        <v>-45</v>
      </c>
      <c r="F273" s="15">
        <f t="shared" ca="1" si="333"/>
        <v>2.0747725238562609E-2</v>
      </c>
      <c r="G273" s="2">
        <f t="shared" ca="1" si="333"/>
        <v>-0.14501304034918894</v>
      </c>
      <c r="H273" s="16">
        <f t="shared" ca="1" si="333"/>
        <v>-0.33194022419645453</v>
      </c>
      <c r="I273" s="2">
        <f t="shared" si="336"/>
        <v>0</v>
      </c>
      <c r="J273" s="2">
        <f t="shared" si="337"/>
        <v>184.81899999999999</v>
      </c>
      <c r="K273" s="16">
        <f t="shared" ca="1" si="285"/>
        <v>259.72506058866486</v>
      </c>
      <c r="L273" s="2">
        <f t="shared" si="338"/>
        <v>160.05794910203616</v>
      </c>
      <c r="M273" s="2">
        <f t="shared" si="339"/>
        <v>-92.40949999999998</v>
      </c>
      <c r="N273" s="16">
        <f t="shared" ca="1" si="286"/>
        <v>351.59389569761919</v>
      </c>
      <c r="O273" s="2">
        <f t="shared" si="340"/>
        <v>-160.05794910203616</v>
      </c>
      <c r="P273" s="2">
        <f t="shared" si="341"/>
        <v>-92.40949999999998</v>
      </c>
      <c r="Q273" s="16">
        <f t="shared" ca="1" si="287"/>
        <v>247.37679404289915</v>
      </c>
      <c r="R273" s="2">
        <f t="shared" si="288"/>
        <v>160.05794910203616</v>
      </c>
      <c r="S273" s="2">
        <f t="shared" si="289"/>
        <v>-277.22849999999994</v>
      </c>
      <c r="T273" s="16">
        <f t="shared" ca="1" si="290"/>
        <v>91.868835108954329</v>
      </c>
      <c r="U273" s="2">
        <f t="shared" ca="1" si="291"/>
        <v>0.48060017488286177</v>
      </c>
      <c r="V273" s="2">
        <f t="shared" ca="1" si="292"/>
        <v>-0.83242392102360419</v>
      </c>
      <c r="W273" s="16">
        <f t="shared" ca="1" si="293"/>
        <v>0.27585120556243942</v>
      </c>
      <c r="X273" s="2">
        <f t="shared" si="294"/>
        <v>-160.05794910203616</v>
      </c>
      <c r="Y273" s="2">
        <f t="shared" si="295"/>
        <v>-277.22849999999994</v>
      </c>
      <c r="Z273" s="16">
        <f t="shared" ca="1" si="296"/>
        <v>-12.348266545765711</v>
      </c>
      <c r="AA273" s="18">
        <f t="shared" ca="1" si="297"/>
        <v>150.44147244640564</v>
      </c>
      <c r="AB273" s="2">
        <f t="shared" ca="1" si="298"/>
        <v>-232.36014706941393</v>
      </c>
      <c r="AC273" s="2">
        <f t="shared" ca="1" si="299"/>
        <v>-151.99741962159845</v>
      </c>
      <c r="AD273" s="16">
        <f t="shared" ca="1" si="300"/>
        <v>-53.84772808669522</v>
      </c>
      <c r="AE273" s="2">
        <f t="shared" ca="1" si="301"/>
        <v>-0.82154782605695831</v>
      </c>
      <c r="AF273" s="2">
        <f t="shared" ca="1" si="302"/>
        <v>-0.53741207875500097</v>
      </c>
      <c r="AG273" s="16">
        <f t="shared" ca="1" si="303"/>
        <v>-0.19038757078474014</v>
      </c>
      <c r="AH273" s="2">
        <f t="shared" ca="1" si="304"/>
        <v>0.30672893799517603</v>
      </c>
      <c r="AI273" s="2">
        <f t="shared" ca="1" si="305"/>
        <v>-0.13512465843034388</v>
      </c>
      <c r="AJ273" s="16">
        <f t="shared" ca="1" si="306"/>
        <v>-0.94215640170856696</v>
      </c>
      <c r="AK273" s="18">
        <f t="shared" ca="1" si="307"/>
        <v>333.03764223774493</v>
      </c>
      <c r="AL273" s="18">
        <f t="shared" ca="1" si="308"/>
        <v>282.8321610740947</v>
      </c>
      <c r="AM273" s="18">
        <f t="shared" ca="1" si="309"/>
        <v>166.51882111887247</v>
      </c>
      <c r="AN273" s="18">
        <f t="shared" ca="1" si="310"/>
        <v>92.853645943043503</v>
      </c>
      <c r="AO273" s="18">
        <f t="shared" ca="1" si="311"/>
        <v>305.66279647393281</v>
      </c>
      <c r="AP273" s="2">
        <f t="shared" ca="1" si="312"/>
        <v>97.500888532133231</v>
      </c>
      <c r="AQ273" s="2">
        <f t="shared" ca="1" si="313"/>
        <v>-44.998501854635748</v>
      </c>
      <c r="AR273" s="16">
        <f t="shared" ca="1" si="314"/>
        <v>-8.6240851896945969E-4</v>
      </c>
      <c r="AS273" s="2">
        <f t="shared" ca="1" si="315"/>
        <v>-90.010361362036875</v>
      </c>
      <c r="AT273" s="2">
        <f t="shared" ca="1" si="316"/>
        <v>37.606660082172041</v>
      </c>
      <c r="AU273" s="16">
        <f t="shared" ca="1" si="317"/>
        <v>575.96345851559818</v>
      </c>
      <c r="AV273" s="2">
        <f t="shared" ca="1" si="318"/>
        <v>97.500888532133231</v>
      </c>
      <c r="AW273" s="2">
        <f t="shared" ca="1" si="319"/>
        <v>-44.998501854635748</v>
      </c>
      <c r="AX273" s="16">
        <f t="shared" ca="1" si="320"/>
        <v>-8.6240851896945969E-4</v>
      </c>
      <c r="AY273" s="2">
        <f t="shared" ca="1" si="321"/>
        <v>360.25000000000006</v>
      </c>
      <c r="AZ273" s="2">
        <f t="shared" ca="1" si="322"/>
        <v>360.25000000000006</v>
      </c>
      <c r="BA273" s="2">
        <f t="shared" ca="1" si="323"/>
        <v>360.25</v>
      </c>
      <c r="BB273" s="19" t="str">
        <f t="shared" ca="1" si="324"/>
        <v>ok</v>
      </c>
      <c r="BC273" s="2">
        <f t="shared" ca="1" si="325"/>
        <v>8.8853213323147884E-4</v>
      </c>
      <c r="BD273" s="2">
        <f t="shared" ca="1" si="326"/>
        <v>1.4981453642519682E-3</v>
      </c>
      <c r="BE273" s="16">
        <f t="shared" ca="1" si="327"/>
        <v>-8.6240851896945969E-4</v>
      </c>
      <c r="BF273" s="16">
        <f t="shared" ca="1" si="334"/>
        <v>1.7418176954591272E-3</v>
      </c>
      <c r="BG273" s="18">
        <f t="shared" ca="1" si="328"/>
        <v>1.9436247934736894E-3</v>
      </c>
      <c r="BH273" s="2">
        <f t="shared" ca="1" si="329"/>
        <v>0.14216514131703661</v>
      </c>
      <c r="BI273" s="2">
        <f t="shared" ca="1" si="330"/>
        <v>0.23970325828031491</v>
      </c>
      <c r="BJ273" s="16">
        <f t="shared" ca="1" si="331"/>
        <v>-0.13798536303511355</v>
      </c>
      <c r="BK273" s="18">
        <f t="shared" ca="1" si="335"/>
        <v>0.27869083127346034</v>
      </c>
      <c r="BL273" s="18">
        <f t="shared" ca="1" si="332"/>
        <v>0.31097996695579033</v>
      </c>
    </row>
    <row r="274" spans="4:64" x14ac:dyDescent="0.2">
      <c r="D274">
        <f t="shared" si="283"/>
        <v>105</v>
      </c>
      <c r="E274">
        <f t="shared" si="284"/>
        <v>-45</v>
      </c>
      <c r="F274" s="15">
        <f t="shared" ca="1" si="333"/>
        <v>-0.30411561759492634</v>
      </c>
      <c r="G274" s="2">
        <f t="shared" ca="1" si="333"/>
        <v>0.39429236040407012</v>
      </c>
      <c r="H274" s="16">
        <f t="shared" ca="1" si="333"/>
        <v>-0.24031771487093589</v>
      </c>
      <c r="I274" s="2">
        <f t="shared" si="336"/>
        <v>0</v>
      </c>
      <c r="J274" s="2">
        <f t="shared" si="337"/>
        <v>184.81899999999999</v>
      </c>
      <c r="K274" s="16">
        <f t="shared" ca="1" si="285"/>
        <v>256.78261933068296</v>
      </c>
      <c r="L274" s="2">
        <f t="shared" si="338"/>
        <v>160.05794910203616</v>
      </c>
      <c r="M274" s="2">
        <f t="shared" si="339"/>
        <v>-92.40949999999998</v>
      </c>
      <c r="N274" s="16">
        <f t="shared" ca="1" si="286"/>
        <v>352.84949074298925</v>
      </c>
      <c r="O274" s="2">
        <f t="shared" si="340"/>
        <v>-160.05794910203616</v>
      </c>
      <c r="P274" s="2">
        <f t="shared" si="341"/>
        <v>-92.40949999999998</v>
      </c>
      <c r="Q274" s="16">
        <f t="shared" ca="1" si="287"/>
        <v>239.32397811945685</v>
      </c>
      <c r="R274" s="2">
        <f t="shared" si="288"/>
        <v>160.05794910203616</v>
      </c>
      <c r="S274" s="2">
        <f t="shared" si="289"/>
        <v>-277.22849999999994</v>
      </c>
      <c r="T274" s="16">
        <f t="shared" ca="1" si="290"/>
        <v>96.066871412306284</v>
      </c>
      <c r="U274" s="2">
        <f t="shared" ca="1" si="291"/>
        <v>0.47889992264588244</v>
      </c>
      <c r="V274" s="2">
        <f t="shared" ca="1" si="292"/>
        <v>-0.82947899776347345</v>
      </c>
      <c r="W274" s="16">
        <f t="shared" ca="1" si="293"/>
        <v>0.28743600393665264</v>
      </c>
      <c r="X274" s="2">
        <f t="shared" si="294"/>
        <v>-160.05794910203616</v>
      </c>
      <c r="Y274" s="2">
        <f t="shared" si="295"/>
        <v>-277.22849999999994</v>
      </c>
      <c r="Z274" s="16">
        <f t="shared" ca="1" si="296"/>
        <v>-17.458641211226109</v>
      </c>
      <c r="AA274" s="18">
        <f t="shared" ca="1" si="297"/>
        <v>148.28523682372878</v>
      </c>
      <c r="AB274" s="2">
        <f t="shared" ca="1" si="298"/>
        <v>-231.07173754644623</v>
      </c>
      <c r="AC274" s="2">
        <f t="shared" ca="1" si="299"/>
        <v>-154.22901037633409</v>
      </c>
      <c r="AD274" s="16">
        <f t="shared" ca="1" si="300"/>
        <v>-60.081157126638885</v>
      </c>
      <c r="AE274" s="2">
        <f t="shared" ca="1" si="301"/>
        <v>-0.81295542439985302</v>
      </c>
      <c r="AF274" s="2">
        <f t="shared" ca="1" si="302"/>
        <v>-0.54260772830368287</v>
      </c>
      <c r="AG274" s="16">
        <f t="shared" ca="1" si="303"/>
        <v>-0.21137722470496112</v>
      </c>
      <c r="AH274" s="2">
        <f t="shared" ca="1" si="304"/>
        <v>0.33129796562705116</v>
      </c>
      <c r="AI274" s="2">
        <f t="shared" ca="1" si="305"/>
        <v>-0.13244412200781208</v>
      </c>
      <c r="AJ274" s="16">
        <f t="shared" ca="1" si="306"/>
        <v>-0.93418424976926107</v>
      </c>
      <c r="AK274" s="18">
        <f t="shared" ca="1" si="307"/>
        <v>334.22003540474435</v>
      </c>
      <c r="AL274" s="18">
        <f t="shared" ca="1" si="308"/>
        <v>284.23666367320209</v>
      </c>
      <c r="AM274" s="18">
        <f t="shared" ca="1" si="309"/>
        <v>167.11001770237218</v>
      </c>
      <c r="AN274" s="18">
        <f t="shared" ca="1" si="310"/>
        <v>93.617576717518119</v>
      </c>
      <c r="AO274" s="18">
        <f t="shared" ca="1" si="311"/>
        <v>305.10662695695822</v>
      </c>
      <c r="AP274" s="2">
        <f t="shared" ca="1" si="312"/>
        <v>105.0032625495142</v>
      </c>
      <c r="AQ274" s="2">
        <f t="shared" ca="1" si="313"/>
        <v>-45.002449958067622</v>
      </c>
      <c r="AR274" s="16">
        <f t="shared" ca="1" si="314"/>
        <v>1.6260832675811798E-3</v>
      </c>
      <c r="AS274" s="2">
        <f t="shared" ca="1" si="315"/>
        <v>-97.159147070829533</v>
      </c>
      <c r="AT274" s="2">
        <f t="shared" ca="1" si="316"/>
        <v>35.81670869409114</v>
      </c>
      <c r="AU274" s="16">
        <f t="shared" ca="1" si="317"/>
        <v>570.05323689009924</v>
      </c>
      <c r="AV274" s="2">
        <f t="shared" ca="1" si="318"/>
        <v>105.0032625495142</v>
      </c>
      <c r="AW274" s="2">
        <f t="shared" ca="1" si="319"/>
        <v>-45.002449958067622</v>
      </c>
      <c r="AX274" s="16">
        <f t="shared" ca="1" si="320"/>
        <v>1.6260832675811798E-3</v>
      </c>
      <c r="AY274" s="2">
        <f t="shared" ca="1" si="321"/>
        <v>360.24999999999994</v>
      </c>
      <c r="AZ274" s="2">
        <f t="shared" ca="1" si="322"/>
        <v>360.24999999999994</v>
      </c>
      <c r="BA274" s="2">
        <f t="shared" ca="1" si="323"/>
        <v>360.24999999999994</v>
      </c>
      <c r="BB274" s="19" t="str">
        <f t="shared" ca="1" si="324"/>
        <v>ok</v>
      </c>
      <c r="BC274" s="2">
        <f t="shared" ca="1" si="325"/>
        <v>3.2625495142042382E-3</v>
      </c>
      <c r="BD274" s="2">
        <f t="shared" ca="1" si="326"/>
        <v>-2.4499580676220489E-3</v>
      </c>
      <c r="BE274" s="16">
        <f t="shared" ca="1" si="327"/>
        <v>1.6260832675811798E-3</v>
      </c>
      <c r="BF274" s="16">
        <f t="shared" ca="1" si="334"/>
        <v>4.0800151795968445E-3</v>
      </c>
      <c r="BG274" s="18">
        <f t="shared" ca="1" si="328"/>
        <v>4.3921145999220191E-3</v>
      </c>
      <c r="BH274" s="2">
        <f t="shared" ca="1" si="329"/>
        <v>0.52200792227267812</v>
      </c>
      <c r="BI274" s="2">
        <f t="shared" ca="1" si="330"/>
        <v>-0.39199329081952783</v>
      </c>
      <c r="BJ274" s="16">
        <f t="shared" ca="1" si="331"/>
        <v>0.26017332281298877</v>
      </c>
      <c r="BK274" s="18">
        <f t="shared" ca="1" si="335"/>
        <v>0.6528024287354951</v>
      </c>
      <c r="BL274" s="18">
        <f t="shared" ca="1" si="332"/>
        <v>0.702738335987523</v>
      </c>
    </row>
    <row r="275" spans="4:64" x14ac:dyDescent="0.2">
      <c r="D275">
        <f t="shared" si="283"/>
        <v>112.5</v>
      </c>
      <c r="E275">
        <f t="shared" si="284"/>
        <v>-45</v>
      </c>
      <c r="F275" s="15">
        <f t="shared" ca="1" si="333"/>
        <v>5.1286323238157516E-2</v>
      </c>
      <c r="G275" s="2">
        <f t="shared" ca="1" si="333"/>
        <v>0.25313993186760997</v>
      </c>
      <c r="H275" s="16">
        <f t="shared" ca="1" si="333"/>
        <v>4.5956463558661786E-3</v>
      </c>
      <c r="I275" s="2">
        <f t="shared" si="336"/>
        <v>0</v>
      </c>
      <c r="J275" s="2">
        <f t="shared" si="337"/>
        <v>184.81899999999999</v>
      </c>
      <c r="K275" s="16">
        <f t="shared" ca="1" si="285"/>
        <v>253.58864783200428</v>
      </c>
      <c r="L275" s="2">
        <f t="shared" si="338"/>
        <v>160.05794910203616</v>
      </c>
      <c r="M275" s="2">
        <f t="shared" si="339"/>
        <v>-92.40949999999998</v>
      </c>
      <c r="N275" s="16">
        <f t="shared" ca="1" si="286"/>
        <v>353.9375131727769</v>
      </c>
      <c r="O275" s="2">
        <f t="shared" si="340"/>
        <v>-160.05794910203616</v>
      </c>
      <c r="P275" s="2">
        <f t="shared" si="341"/>
        <v>-92.40949999999998</v>
      </c>
      <c r="Q275" s="16">
        <f t="shared" ca="1" si="287"/>
        <v>230.74786986337736</v>
      </c>
      <c r="R275" s="2">
        <f t="shared" si="288"/>
        <v>160.05794910203616</v>
      </c>
      <c r="S275" s="2">
        <f t="shared" si="289"/>
        <v>-277.22849999999994</v>
      </c>
      <c r="T275" s="16">
        <f t="shared" ca="1" si="290"/>
        <v>100.34886534077262</v>
      </c>
      <c r="U275" s="2">
        <f t="shared" ca="1" si="291"/>
        <v>0.47710713812289846</v>
      </c>
      <c r="V275" s="2">
        <f t="shared" ca="1" si="292"/>
        <v>-0.82637380388264203</v>
      </c>
      <c r="W275" s="16">
        <f t="shared" ca="1" si="293"/>
        <v>0.29912391246557013</v>
      </c>
      <c r="X275" s="2">
        <f t="shared" si="294"/>
        <v>-160.05794910203616</v>
      </c>
      <c r="Y275" s="2">
        <f t="shared" si="295"/>
        <v>-277.22849999999994</v>
      </c>
      <c r="Z275" s="16">
        <f t="shared" ca="1" si="296"/>
        <v>-22.840777968626924</v>
      </c>
      <c r="AA275" s="18">
        <f t="shared" ca="1" si="297"/>
        <v>145.8973571900529</v>
      </c>
      <c r="AB275" s="2">
        <f t="shared" ca="1" si="298"/>
        <v>-229.66661965067658</v>
      </c>
      <c r="AC275" s="2">
        <f t="shared" ca="1" si="299"/>
        <v>-156.66274596243139</v>
      </c>
      <c r="AD275" s="16">
        <f t="shared" ca="1" si="300"/>
        <v>-66.482166269702333</v>
      </c>
      <c r="AE275" s="2">
        <f t="shared" ca="1" si="301"/>
        <v>-0.80345335780995575</v>
      </c>
      <c r="AF275" s="2">
        <f t="shared" ca="1" si="302"/>
        <v>-0.54806052999209887</v>
      </c>
      <c r="AG275" s="16">
        <f t="shared" ca="1" si="303"/>
        <v>-0.23257763712078375</v>
      </c>
      <c r="AH275" s="2">
        <f t="shared" ca="1" si="304"/>
        <v>0.35613407668472941</v>
      </c>
      <c r="AI275" s="2">
        <f t="shared" ca="1" si="305"/>
        <v>-0.12936766103363048</v>
      </c>
      <c r="AJ275" s="16">
        <f t="shared" ca="1" si="306"/>
        <v>-0.92543639851834381</v>
      </c>
      <c r="AK275" s="18">
        <f t="shared" ca="1" si="307"/>
        <v>335.47590533178459</v>
      </c>
      <c r="AL275" s="18">
        <f t="shared" ca="1" si="308"/>
        <v>285.84934945906417</v>
      </c>
      <c r="AM275" s="18">
        <f t="shared" ca="1" si="309"/>
        <v>167.73795266589229</v>
      </c>
      <c r="AN275" s="18">
        <f t="shared" ca="1" si="310"/>
        <v>94.544279241231592</v>
      </c>
      <c r="AO275" s="18">
        <f t="shared" ca="1" si="311"/>
        <v>304.47564926970909</v>
      </c>
      <c r="AP275" s="2">
        <f t="shared" ca="1" si="312"/>
        <v>112.50121015857982</v>
      </c>
      <c r="AQ275" s="2">
        <f t="shared" ca="1" si="313"/>
        <v>-45.000540376388642</v>
      </c>
      <c r="AR275" s="16">
        <f t="shared" ca="1" si="314"/>
        <v>1.347136483389022E-3</v>
      </c>
      <c r="AS275" s="2">
        <f t="shared" ca="1" si="315"/>
        <v>-104.36709829272289</v>
      </c>
      <c r="AT275" s="2">
        <f t="shared" ca="1" si="316"/>
        <v>33.778064799047925</v>
      </c>
      <c r="AU275" s="16">
        <f t="shared" ca="1" si="317"/>
        <v>563.54704372987135</v>
      </c>
      <c r="AV275" s="2">
        <f t="shared" ca="1" si="318"/>
        <v>112.50121015857982</v>
      </c>
      <c r="AW275" s="2">
        <f t="shared" ca="1" si="319"/>
        <v>-45.000540376388642</v>
      </c>
      <c r="AX275" s="16">
        <f t="shared" ca="1" si="320"/>
        <v>1.347136483389022E-3</v>
      </c>
      <c r="AY275" s="2">
        <f t="shared" ca="1" si="321"/>
        <v>360.25</v>
      </c>
      <c r="AZ275" s="2">
        <f t="shared" ca="1" si="322"/>
        <v>360.25</v>
      </c>
      <c r="BA275" s="2">
        <f t="shared" ca="1" si="323"/>
        <v>360.25000000000006</v>
      </c>
      <c r="BB275" s="19" t="str">
        <f t="shared" ca="1" si="324"/>
        <v>ok</v>
      </c>
      <c r="BC275" s="2">
        <f t="shared" ca="1" si="325"/>
        <v>1.2101585798234282E-3</v>
      </c>
      <c r="BD275" s="2">
        <f t="shared" ca="1" si="326"/>
        <v>-5.4037638864201654E-4</v>
      </c>
      <c r="BE275" s="16">
        <f t="shared" ca="1" si="327"/>
        <v>1.347136483389022E-3</v>
      </c>
      <c r="BF275" s="16">
        <f t="shared" ca="1" si="334"/>
        <v>1.3253265370172154E-3</v>
      </c>
      <c r="BG275" s="18">
        <f t="shared" ca="1" si="328"/>
        <v>1.8897796523933115E-3</v>
      </c>
      <c r="BH275" s="2">
        <f t="shared" ca="1" si="329"/>
        <v>0.19362537277174852</v>
      </c>
      <c r="BI275" s="2">
        <f t="shared" ca="1" si="330"/>
        <v>-8.6460222182722646E-2</v>
      </c>
      <c r="BJ275" s="16">
        <f t="shared" ca="1" si="331"/>
        <v>0.21554183734224353</v>
      </c>
      <c r="BK275" s="18">
        <f t="shared" ca="1" si="335"/>
        <v>0.21205224592275446</v>
      </c>
      <c r="BL275" s="18">
        <f t="shared" ca="1" si="332"/>
        <v>0.30236474438292982</v>
      </c>
    </row>
    <row r="276" spans="4:64" x14ac:dyDescent="0.2">
      <c r="D276">
        <f t="shared" si="283"/>
        <v>120</v>
      </c>
      <c r="E276">
        <f t="shared" si="284"/>
        <v>-45</v>
      </c>
      <c r="F276" s="15">
        <f t="shared" ca="1" si="333"/>
        <v>0.47197709368655694</v>
      </c>
      <c r="G276" s="2">
        <f t="shared" ca="1" si="333"/>
        <v>-2.75682816606454E-2</v>
      </c>
      <c r="H276" s="16">
        <f t="shared" ca="1" si="333"/>
        <v>0.14442862005767332</v>
      </c>
      <c r="I276" s="2">
        <f t="shared" si="336"/>
        <v>0</v>
      </c>
      <c r="J276" s="2">
        <f t="shared" si="337"/>
        <v>184.81899999999999</v>
      </c>
      <c r="K276" s="16">
        <f t="shared" ca="1" si="285"/>
        <v>250.12949730632158</v>
      </c>
      <c r="L276" s="2">
        <f t="shared" si="338"/>
        <v>160.05794910203616</v>
      </c>
      <c r="M276" s="2">
        <f t="shared" si="339"/>
        <v>-92.40949999999998</v>
      </c>
      <c r="N276" s="16">
        <f t="shared" ca="1" si="286"/>
        <v>354.86284707823739</v>
      </c>
      <c r="O276" s="2">
        <f t="shared" si="340"/>
        <v>-160.05794910203616</v>
      </c>
      <c r="P276" s="2">
        <f t="shared" si="341"/>
        <v>-92.40949999999998</v>
      </c>
      <c r="Q276" s="16">
        <f t="shared" ca="1" si="287"/>
        <v>221.58598104497682</v>
      </c>
      <c r="R276" s="2">
        <f t="shared" si="288"/>
        <v>160.05794910203616</v>
      </c>
      <c r="S276" s="2">
        <f t="shared" si="289"/>
        <v>-277.22849999999994</v>
      </c>
      <c r="T276" s="16">
        <f t="shared" ca="1" si="290"/>
        <v>104.73334977191581</v>
      </c>
      <c r="U276" s="2">
        <f t="shared" ca="1" si="291"/>
        <v>0.47521254091746823</v>
      </c>
      <c r="V276" s="2">
        <f t="shared" ca="1" si="292"/>
        <v>-0.82309226526295876</v>
      </c>
      <c r="W276" s="16">
        <f t="shared" ca="1" si="293"/>
        <v>0.31095363612451099</v>
      </c>
      <c r="X276" s="2">
        <f t="shared" si="294"/>
        <v>-160.05794910203616</v>
      </c>
      <c r="Y276" s="2">
        <f t="shared" si="295"/>
        <v>-277.22849999999994</v>
      </c>
      <c r="Z276" s="16">
        <f t="shared" ca="1" si="296"/>
        <v>-28.543516261344763</v>
      </c>
      <c r="AA276" s="18">
        <f t="shared" ca="1" si="297"/>
        <v>143.24737920439043</v>
      </c>
      <c r="AB276" s="2">
        <f t="shared" ca="1" si="298"/>
        <v>-228.13090015352265</v>
      </c>
      <c r="AC276" s="2">
        <f t="shared" ca="1" si="299"/>
        <v>-159.32269015767616</v>
      </c>
      <c r="AD276" s="16">
        <f t="shared" ca="1" si="300"/>
        <v>-73.086809690256629</v>
      </c>
      <c r="AE276" s="2">
        <f t="shared" ca="1" si="301"/>
        <v>-0.79295761511184037</v>
      </c>
      <c r="AF276" s="2">
        <f t="shared" ca="1" si="302"/>
        <v>-0.5537879363804491</v>
      </c>
      <c r="AG276" s="16">
        <f t="shared" ca="1" si="303"/>
        <v>-0.2540416150075141</v>
      </c>
      <c r="AH276" s="2">
        <f t="shared" ca="1" si="304"/>
        <v>0.38130206082698526</v>
      </c>
      <c r="AI276" s="2">
        <f t="shared" ca="1" si="305"/>
        <v>-0.12584929234514924</v>
      </c>
      <c r="AJ276" s="16">
        <f t="shared" ca="1" si="306"/>
        <v>-0.91584425205671249</v>
      </c>
      <c r="AK276" s="18">
        <f t="shared" ca="1" si="307"/>
        <v>336.81339468234694</v>
      </c>
      <c r="AL276" s="18">
        <f t="shared" ca="1" si="308"/>
        <v>287.69620948951552</v>
      </c>
      <c r="AM276" s="18">
        <f t="shared" ca="1" si="309"/>
        <v>168.40669734117347</v>
      </c>
      <c r="AN276" s="18">
        <f t="shared" ca="1" si="310"/>
        <v>95.658689129144264</v>
      </c>
      <c r="AO276" s="18">
        <f t="shared" ca="1" si="311"/>
        <v>303.75757107392752</v>
      </c>
      <c r="AP276" s="2">
        <f t="shared" ca="1" si="312"/>
        <v>119.99907639673494</v>
      </c>
      <c r="AQ276" s="2">
        <f t="shared" ca="1" si="313"/>
        <v>-44.997553413822835</v>
      </c>
      <c r="AR276" s="16">
        <f t="shared" ca="1" si="314"/>
        <v>2.5882964507673023E-4</v>
      </c>
      <c r="AS276" s="2">
        <f t="shared" ca="1" si="315"/>
        <v>-111.64769928784109</v>
      </c>
      <c r="AT276" s="2">
        <f t="shared" ca="1" si="316"/>
        <v>31.457797314447468</v>
      </c>
      <c r="AU276" s="16">
        <f t="shared" ca="1" si="317"/>
        <v>556.38950980317475</v>
      </c>
      <c r="AV276" s="2">
        <f t="shared" ca="1" si="318"/>
        <v>119.99907639673494</v>
      </c>
      <c r="AW276" s="2">
        <f t="shared" ca="1" si="319"/>
        <v>-44.997553413822835</v>
      </c>
      <c r="AX276" s="16">
        <f t="shared" ca="1" si="320"/>
        <v>2.5882964507673023E-4</v>
      </c>
      <c r="AY276" s="2">
        <f t="shared" ca="1" si="321"/>
        <v>360.25</v>
      </c>
      <c r="AZ276" s="2">
        <f t="shared" ca="1" si="322"/>
        <v>360.25</v>
      </c>
      <c r="BA276" s="2">
        <f t="shared" ca="1" si="323"/>
        <v>360.25</v>
      </c>
      <c r="BB276" s="19" t="str">
        <f t="shared" ca="1" si="324"/>
        <v>ok</v>
      </c>
      <c r="BC276" s="2">
        <f t="shared" ca="1" si="325"/>
        <v>-9.2360326506479851E-4</v>
      </c>
      <c r="BD276" s="2">
        <f t="shared" ca="1" si="326"/>
        <v>2.4465861771645336E-3</v>
      </c>
      <c r="BE276" s="16">
        <f t="shared" ca="1" si="327"/>
        <v>2.5882964507673023E-4</v>
      </c>
      <c r="BF276" s="16">
        <f t="shared" ca="1" si="334"/>
        <v>2.6151150860967715E-3</v>
      </c>
      <c r="BG276" s="18">
        <f t="shared" ca="1" si="328"/>
        <v>2.6278926345460673E-3</v>
      </c>
      <c r="BH276" s="2">
        <f t="shared" ca="1" si="329"/>
        <v>-0.14777652241036776</v>
      </c>
      <c r="BI276" s="2">
        <f t="shared" ca="1" si="330"/>
        <v>0.39145378834632538</v>
      </c>
      <c r="BJ276" s="16">
        <f t="shared" ca="1" si="331"/>
        <v>4.1412743212276837E-2</v>
      </c>
      <c r="BK276" s="18">
        <f t="shared" ca="1" si="335"/>
        <v>0.41841841377548344</v>
      </c>
      <c r="BL276" s="18">
        <f t="shared" ca="1" si="332"/>
        <v>0.4204628215273708</v>
      </c>
    </row>
    <row r="277" spans="4:64" x14ac:dyDescent="0.2">
      <c r="D277">
        <f t="shared" si="283"/>
        <v>127.5</v>
      </c>
      <c r="E277">
        <f t="shared" si="284"/>
        <v>-45</v>
      </c>
      <c r="F277" s="15">
        <f t="shared" ca="1" si="333"/>
        <v>0.33401032428942123</v>
      </c>
      <c r="G277" s="2">
        <f t="shared" ca="1" si="333"/>
        <v>0.42073808218098396</v>
      </c>
      <c r="H277" s="16">
        <f t="shared" ca="1" si="333"/>
        <v>0.12824143513787201</v>
      </c>
      <c r="I277" s="2">
        <f t="shared" si="336"/>
        <v>0</v>
      </c>
      <c r="J277" s="2">
        <f t="shared" si="337"/>
        <v>184.81899999999999</v>
      </c>
      <c r="K277" s="16">
        <f t="shared" ca="1" si="285"/>
        <v>246.39007375500648</v>
      </c>
      <c r="L277" s="2">
        <f t="shared" si="338"/>
        <v>160.05794910203616</v>
      </c>
      <c r="M277" s="2">
        <f t="shared" si="339"/>
        <v>-92.40949999999998</v>
      </c>
      <c r="N277" s="16">
        <f t="shared" ca="1" si="286"/>
        <v>355.63218653990805</v>
      </c>
      <c r="O277" s="2">
        <f t="shared" si="340"/>
        <v>-160.05794910203616</v>
      </c>
      <c r="P277" s="2">
        <f t="shared" si="341"/>
        <v>-92.40949999999998</v>
      </c>
      <c r="Q277" s="16">
        <f t="shared" ca="1" si="287"/>
        <v>211.76205320054038</v>
      </c>
      <c r="R277" s="2">
        <f t="shared" si="288"/>
        <v>160.05794910203616</v>
      </c>
      <c r="S277" s="2">
        <f t="shared" si="289"/>
        <v>-277.22849999999994</v>
      </c>
      <c r="T277" s="16">
        <f t="shared" ca="1" si="290"/>
        <v>109.24211278490156</v>
      </c>
      <c r="U277" s="2">
        <f t="shared" ca="1" si="291"/>
        <v>0.47320464472520335</v>
      </c>
      <c r="V277" s="2">
        <f t="shared" ca="1" si="292"/>
        <v>-0.81961448704163198</v>
      </c>
      <c r="W277" s="16">
        <f t="shared" ca="1" si="293"/>
        <v>0.32296974601652151</v>
      </c>
      <c r="X277" s="2">
        <f t="shared" si="294"/>
        <v>-160.05794910203616</v>
      </c>
      <c r="Y277" s="2">
        <f t="shared" si="295"/>
        <v>-277.22849999999994</v>
      </c>
      <c r="Z277" s="16">
        <f t="shared" ca="1" si="296"/>
        <v>-34.628020554466104</v>
      </c>
      <c r="AA277" s="18">
        <f t="shared" ca="1" si="297"/>
        <v>140.2965268770165</v>
      </c>
      <c r="AB277" s="2">
        <f t="shared" ca="1" si="298"/>
        <v>-226.44691725905471</v>
      </c>
      <c r="AC277" s="2">
        <f t="shared" ca="1" si="299"/>
        <v>-162.23943408997152</v>
      </c>
      <c r="AD277" s="16">
        <f t="shared" ca="1" si="300"/>
        <v>-79.939554206936208</v>
      </c>
      <c r="AE277" s="2">
        <f t="shared" ca="1" si="301"/>
        <v>-0.78136180113930609</v>
      </c>
      <c r="AF277" s="2">
        <f t="shared" ca="1" si="302"/>
        <v>-0.55981197700006646</v>
      </c>
      <c r="AG277" s="16">
        <f t="shared" ca="1" si="303"/>
        <v>-0.27583380164080051</v>
      </c>
      <c r="AH277" s="2">
        <f t="shared" ca="1" si="304"/>
        <v>0.40687971186928618</v>
      </c>
      <c r="AI277" s="2">
        <f t="shared" ca="1" si="305"/>
        <v>-0.12183038635233628</v>
      </c>
      <c r="AJ277" s="16">
        <f t="shared" ca="1" si="306"/>
        <v>-0.90532107952394814</v>
      </c>
      <c r="AK277" s="18">
        <f t="shared" ca="1" si="307"/>
        <v>338.24255718154262</v>
      </c>
      <c r="AL277" s="18">
        <f t="shared" ca="1" si="308"/>
        <v>289.81058061562737</v>
      </c>
      <c r="AM277" s="18">
        <f t="shared" ca="1" si="309"/>
        <v>169.12127859077131</v>
      </c>
      <c r="AN277" s="18">
        <f t="shared" ca="1" si="310"/>
        <v>96.992718410291701</v>
      </c>
      <c r="AO277" s="18">
        <f t="shared" ca="1" si="311"/>
        <v>302.93640950404853</v>
      </c>
      <c r="AP277" s="2">
        <f t="shared" ca="1" si="312"/>
        <v>127.50124841027838</v>
      </c>
      <c r="AQ277" s="2">
        <f t="shared" ca="1" si="313"/>
        <v>-44.999795257943909</v>
      </c>
      <c r="AR277" s="16">
        <f t="shared" ca="1" si="314"/>
        <v>2.542617556798632E-3</v>
      </c>
      <c r="AS277" s="2">
        <f t="shared" ca="1" si="315"/>
        <v>-119.01610961716833</v>
      </c>
      <c r="AT277" s="2">
        <f t="shared" ca="1" si="316"/>
        <v>28.813924362191663</v>
      </c>
      <c r="AU277" s="16">
        <f t="shared" ca="1" si="317"/>
        <v>548.51197717618493</v>
      </c>
      <c r="AV277" s="2">
        <f t="shared" ca="1" si="318"/>
        <v>127.50124841027838</v>
      </c>
      <c r="AW277" s="2">
        <f t="shared" ca="1" si="319"/>
        <v>-44.999795257943909</v>
      </c>
      <c r="AX277" s="16">
        <f t="shared" ca="1" si="320"/>
        <v>2.542617556798632E-3</v>
      </c>
      <c r="AY277" s="2">
        <f t="shared" ca="1" si="321"/>
        <v>360.25</v>
      </c>
      <c r="AZ277" s="2">
        <f t="shared" ca="1" si="322"/>
        <v>360.24999999999994</v>
      </c>
      <c r="BA277" s="2">
        <f t="shared" ca="1" si="323"/>
        <v>360.25</v>
      </c>
      <c r="BB277" s="19" t="str">
        <f t="shared" ca="1" si="324"/>
        <v>ok</v>
      </c>
      <c r="BC277" s="2">
        <f t="shared" ca="1" si="325"/>
        <v>1.2484102783787421E-3</v>
      </c>
      <c r="BD277" s="2">
        <f t="shared" ca="1" si="326"/>
        <v>2.0474205609133378E-4</v>
      </c>
      <c r="BE277" s="16">
        <f t="shared" ca="1" si="327"/>
        <v>2.542617556798632E-3</v>
      </c>
      <c r="BF277" s="16">
        <f t="shared" ca="1" si="334"/>
        <v>1.2650879545289312E-3</v>
      </c>
      <c r="BG277" s="18">
        <f t="shared" ca="1" si="328"/>
        <v>2.8399562624862448E-3</v>
      </c>
      <c r="BH277" s="2">
        <f t="shared" ca="1" si="329"/>
        <v>0.19974564454059873</v>
      </c>
      <c r="BI277" s="2">
        <f t="shared" ca="1" si="330"/>
        <v>3.2758728974613405E-2</v>
      </c>
      <c r="BJ277" s="16">
        <f t="shared" ca="1" si="331"/>
        <v>0.40681880908778112</v>
      </c>
      <c r="BK277" s="18">
        <f t="shared" ca="1" si="335"/>
        <v>0.202414072724629</v>
      </c>
      <c r="BL277" s="18">
        <f t="shared" ca="1" si="332"/>
        <v>0.4543930019977992</v>
      </c>
    </row>
    <row r="278" spans="4:64" x14ac:dyDescent="0.2">
      <c r="D278">
        <f t="shared" si="283"/>
        <v>135</v>
      </c>
      <c r="E278">
        <f t="shared" si="284"/>
        <v>-45</v>
      </c>
      <c r="F278" s="15">
        <f t="shared" ca="1" si="333"/>
        <v>0.25016555788108641</v>
      </c>
      <c r="G278" s="2">
        <f t="shared" ca="1" si="333"/>
        <v>0.44169330852646582</v>
      </c>
      <c r="H278" s="16">
        <f t="shared" ca="1" si="333"/>
        <v>0.2948413992172233</v>
      </c>
      <c r="I278" s="2">
        <f t="shared" si="336"/>
        <v>0</v>
      </c>
      <c r="J278" s="2">
        <f t="shared" si="337"/>
        <v>184.81899999999999</v>
      </c>
      <c r="K278" s="16">
        <f t="shared" ca="1" si="285"/>
        <v>242.36139877770765</v>
      </c>
      <c r="L278" s="2">
        <f t="shared" si="338"/>
        <v>160.05794910203616</v>
      </c>
      <c r="M278" s="2">
        <f t="shared" si="339"/>
        <v>-92.40949999999998</v>
      </c>
      <c r="N278" s="16">
        <f t="shared" ca="1" si="286"/>
        <v>356.23934067644973</v>
      </c>
      <c r="O278" s="2">
        <f t="shared" si="340"/>
        <v>-160.05794910203616</v>
      </c>
      <c r="P278" s="2">
        <f t="shared" si="341"/>
        <v>-92.40949999999998</v>
      </c>
      <c r="Q278" s="16">
        <f t="shared" ca="1" si="287"/>
        <v>201.18138565873841</v>
      </c>
      <c r="R278" s="2">
        <f t="shared" si="288"/>
        <v>160.05794910203616</v>
      </c>
      <c r="S278" s="2">
        <f t="shared" si="289"/>
        <v>-277.22849999999994</v>
      </c>
      <c r="T278" s="16">
        <f t="shared" ca="1" si="290"/>
        <v>113.87794189874208</v>
      </c>
      <c r="U278" s="2">
        <f t="shared" ca="1" si="291"/>
        <v>0.47107995328197894</v>
      </c>
      <c r="V278" s="2">
        <f t="shared" ca="1" si="292"/>
        <v>-0.81593441351156049</v>
      </c>
      <c r="W278" s="16">
        <f t="shared" ca="1" si="293"/>
        <v>0.33516370696033665</v>
      </c>
      <c r="X278" s="2">
        <f t="shared" si="294"/>
        <v>-160.05794910203616</v>
      </c>
      <c r="Y278" s="2">
        <f t="shared" si="295"/>
        <v>-277.22849999999994</v>
      </c>
      <c r="Z278" s="16">
        <f t="shared" ca="1" si="296"/>
        <v>-41.180013118969242</v>
      </c>
      <c r="AA278" s="18">
        <f t="shared" ca="1" si="297"/>
        <v>136.99813652116401</v>
      </c>
      <c r="AB278" s="2">
        <f t="shared" ca="1" si="298"/>
        <v>-224.59502485414427</v>
      </c>
      <c r="AC278" s="2">
        <f t="shared" ca="1" si="299"/>
        <v>-165.44700582542728</v>
      </c>
      <c r="AD278" s="16">
        <f t="shared" ca="1" si="300"/>
        <v>-87.096816402060853</v>
      </c>
      <c r="AE278" s="2">
        <f t="shared" ca="1" si="301"/>
        <v>-0.7685416382123379</v>
      </c>
      <c r="AF278" s="2">
        <f t="shared" ca="1" si="302"/>
        <v>-0.56614305226473871</v>
      </c>
      <c r="AG278" s="16">
        <f t="shared" ca="1" si="303"/>
        <v>-0.29803656605567913</v>
      </c>
      <c r="AH278" s="2">
        <f t="shared" ca="1" si="304"/>
        <v>0.43292889479652941</v>
      </c>
      <c r="AI278" s="2">
        <f t="shared" ca="1" si="305"/>
        <v>-0.11718821280278635</v>
      </c>
      <c r="AJ278" s="16">
        <f t="shared" ca="1" si="306"/>
        <v>-0.89377821344578789</v>
      </c>
      <c r="AK278" s="18">
        <f t="shared" ca="1" si="307"/>
        <v>339.76811788938238</v>
      </c>
      <c r="AL278" s="18">
        <f t="shared" ca="1" si="308"/>
        <v>292.23533727666637</v>
      </c>
      <c r="AM278" s="18">
        <f t="shared" ca="1" si="309"/>
        <v>169.88405894469119</v>
      </c>
      <c r="AN278" s="18">
        <f t="shared" ca="1" si="310"/>
        <v>98.589005868200957</v>
      </c>
      <c r="AO278" s="18">
        <f t="shared" ca="1" si="311"/>
        <v>301.99284252842239</v>
      </c>
      <c r="AP278" s="2">
        <f t="shared" ca="1" si="312"/>
        <v>135.00064602363736</v>
      </c>
      <c r="AQ278" s="2">
        <f t="shared" ca="1" si="313"/>
        <v>-45.000732197108618</v>
      </c>
      <c r="AR278" s="16">
        <f t="shared" ca="1" si="314"/>
        <v>2.6176988083648212E-3</v>
      </c>
      <c r="AS278" s="2">
        <f t="shared" ca="1" si="315"/>
        <v>-126.48220908094711</v>
      </c>
      <c r="AT278" s="2">
        <f t="shared" ca="1" si="316"/>
        <v>25.779270793169601</v>
      </c>
      <c r="AU278" s="16">
        <f t="shared" ca="1" si="317"/>
        <v>539.83186423574534</v>
      </c>
      <c r="AV278" s="2">
        <f t="shared" ca="1" si="318"/>
        <v>135.00064602363736</v>
      </c>
      <c r="AW278" s="2">
        <f t="shared" ca="1" si="319"/>
        <v>-45.000732197108618</v>
      </c>
      <c r="AX278" s="16">
        <f t="shared" ca="1" si="320"/>
        <v>2.6176988083648212E-3</v>
      </c>
      <c r="AY278" s="2">
        <f t="shared" ca="1" si="321"/>
        <v>360.25</v>
      </c>
      <c r="AZ278" s="2">
        <f t="shared" ca="1" si="322"/>
        <v>360.25</v>
      </c>
      <c r="BA278" s="2">
        <f t="shared" ca="1" si="323"/>
        <v>360.24999999999994</v>
      </c>
      <c r="BB278" s="19" t="str">
        <f t="shared" ca="1" si="324"/>
        <v>ok</v>
      </c>
      <c r="BC278" s="2">
        <f t="shared" ca="1" si="325"/>
        <v>6.4602363735843937E-4</v>
      </c>
      <c r="BD278" s="2">
        <f t="shared" ca="1" si="326"/>
        <v>-7.3219710861849308E-4</v>
      </c>
      <c r="BE278" s="16">
        <f t="shared" ca="1" si="327"/>
        <v>2.6176988083648212E-3</v>
      </c>
      <c r="BF278" s="16">
        <f t="shared" ca="1" si="334"/>
        <v>9.7645232648353589E-4</v>
      </c>
      <c r="BG278" s="18">
        <f t="shared" ca="1" si="328"/>
        <v>2.793887291429222E-3</v>
      </c>
      <c r="BH278" s="2">
        <f t="shared" ca="1" si="329"/>
        <v>0.1033637819773503</v>
      </c>
      <c r="BI278" s="2">
        <f t="shared" ca="1" si="330"/>
        <v>-0.11715153737895889</v>
      </c>
      <c r="BJ278" s="16">
        <f t="shared" ca="1" si="331"/>
        <v>0.41883180933837139</v>
      </c>
      <c r="BK278" s="18">
        <f t="shared" ca="1" si="335"/>
        <v>0.15623237223736575</v>
      </c>
      <c r="BL278" s="18">
        <f t="shared" ca="1" si="332"/>
        <v>0.44702196662867555</v>
      </c>
    </row>
    <row r="279" spans="4:64" x14ac:dyDescent="0.2">
      <c r="D279">
        <f t="shared" si="283"/>
        <v>142.5</v>
      </c>
      <c r="E279">
        <f t="shared" si="284"/>
        <v>-45</v>
      </c>
      <c r="F279" s="15">
        <f t="shared" ca="1" si="333"/>
        <v>6.7479118558717244E-2</v>
      </c>
      <c r="G279" s="2">
        <f t="shared" ca="1" si="333"/>
        <v>5.3045346073796185E-2</v>
      </c>
      <c r="H279" s="16">
        <f t="shared" ca="1" si="333"/>
        <v>-0.41401171645683144</v>
      </c>
      <c r="I279" s="2">
        <f t="shared" si="336"/>
        <v>0</v>
      </c>
      <c r="J279" s="2">
        <f t="shared" si="337"/>
        <v>184.81899999999999</v>
      </c>
      <c r="K279" s="16">
        <f t="shared" ca="1" si="285"/>
        <v>238.02781457775293</v>
      </c>
      <c r="L279" s="2">
        <f t="shared" si="338"/>
        <v>160.05794910203616</v>
      </c>
      <c r="M279" s="2">
        <f t="shared" si="339"/>
        <v>-92.40949999999998</v>
      </c>
      <c r="N279" s="16">
        <f t="shared" ca="1" si="286"/>
        <v>356.68523482072663</v>
      </c>
      <c r="O279" s="2">
        <f t="shared" si="340"/>
        <v>-160.05794910203616</v>
      </c>
      <c r="P279" s="2">
        <f t="shared" si="341"/>
        <v>-92.40949999999998</v>
      </c>
      <c r="Q279" s="16">
        <f t="shared" ca="1" si="287"/>
        <v>189.7105886821912</v>
      </c>
      <c r="R279" s="2">
        <f t="shared" si="288"/>
        <v>160.05794910203616</v>
      </c>
      <c r="S279" s="2">
        <f t="shared" si="289"/>
        <v>-277.22849999999994</v>
      </c>
      <c r="T279" s="16">
        <f t="shared" ca="1" si="290"/>
        <v>118.6574202429737</v>
      </c>
      <c r="U279" s="2">
        <f t="shared" ca="1" si="291"/>
        <v>0.4688285835388008</v>
      </c>
      <c r="V279" s="2">
        <f t="shared" ca="1" si="292"/>
        <v>-0.81203492672975264</v>
      </c>
      <c r="W279" s="16">
        <f t="shared" ca="1" si="293"/>
        <v>0.3475615586166092</v>
      </c>
      <c r="X279" s="2">
        <f t="shared" si="294"/>
        <v>-160.05794910203616</v>
      </c>
      <c r="Y279" s="2">
        <f t="shared" si="295"/>
        <v>-277.22849999999994</v>
      </c>
      <c r="Z279" s="16">
        <f t="shared" ca="1" si="296"/>
        <v>-48.317225895561734</v>
      </c>
      <c r="AA279" s="18">
        <f t="shared" ca="1" si="297"/>
        <v>133.28627278297387</v>
      </c>
      <c r="AB279" s="2">
        <f t="shared" ca="1" si="298"/>
        <v>-222.54636357604403</v>
      </c>
      <c r="AC279" s="2">
        <f t="shared" ca="1" si="299"/>
        <v>-168.99539124659594</v>
      </c>
      <c r="AD279" s="16">
        <f t="shared" ca="1" si="300"/>
        <v>-94.64241060621066</v>
      </c>
      <c r="AE279" s="2">
        <f t="shared" ca="1" si="301"/>
        <v>-0.75431422763791833</v>
      </c>
      <c r="AF279" s="2">
        <f t="shared" ca="1" si="302"/>
        <v>-0.5728048123284003</v>
      </c>
      <c r="AG279" s="16">
        <f t="shared" ca="1" si="303"/>
        <v>-0.32078761347102641</v>
      </c>
      <c r="AH279" s="2">
        <f t="shared" ca="1" si="304"/>
        <v>0.4595756795567103</v>
      </c>
      <c r="AI279" s="2">
        <f t="shared" ca="1" si="305"/>
        <v>-0.11177622620410496</v>
      </c>
      <c r="AJ279" s="16">
        <f t="shared" ca="1" si="306"/>
        <v>-0.88107676737929952</v>
      </c>
      <c r="AK279" s="18">
        <f t="shared" ca="1" si="307"/>
        <v>341.39972416760628</v>
      </c>
      <c r="AL279" s="18">
        <f t="shared" ca="1" si="308"/>
        <v>295.03137475337331</v>
      </c>
      <c r="AM279" s="18">
        <f t="shared" ca="1" si="309"/>
        <v>170.69986208380314</v>
      </c>
      <c r="AN279" s="18">
        <f t="shared" ca="1" si="310"/>
        <v>100.50599853554904</v>
      </c>
      <c r="AO279" s="18">
        <f t="shared" ca="1" si="311"/>
        <v>300.89892629077758</v>
      </c>
      <c r="AP279" s="2">
        <f t="shared" ca="1" si="312"/>
        <v>142.50169842066623</v>
      </c>
      <c r="AQ279" s="2">
        <f t="shared" ca="1" si="313"/>
        <v>-44.998916078683884</v>
      </c>
      <c r="AR279" s="16">
        <f t="shared" ca="1" si="314"/>
        <v>3.9200531813321504E-4</v>
      </c>
      <c r="AS279" s="2">
        <f t="shared" ca="1" si="315"/>
        <v>-134.06995863527095</v>
      </c>
      <c r="AT279" s="2">
        <f t="shared" ca="1" si="316"/>
        <v>22.267776820616639</v>
      </c>
      <c r="AU279" s="16">
        <f t="shared" ca="1" si="317"/>
        <v>530.23049857367891</v>
      </c>
      <c r="AV279" s="2">
        <f t="shared" ca="1" si="318"/>
        <v>142.50169842066623</v>
      </c>
      <c r="AW279" s="2">
        <f t="shared" ca="1" si="319"/>
        <v>-44.998916078683884</v>
      </c>
      <c r="AX279" s="16">
        <f t="shared" ca="1" si="320"/>
        <v>3.9200531813321504E-4</v>
      </c>
      <c r="AY279" s="2">
        <f t="shared" ca="1" si="321"/>
        <v>360.24999999999994</v>
      </c>
      <c r="AZ279" s="2">
        <f t="shared" ca="1" si="322"/>
        <v>360.24999999999989</v>
      </c>
      <c r="BA279" s="2">
        <f t="shared" ca="1" si="323"/>
        <v>360.24999999999994</v>
      </c>
      <c r="BB279" s="19" t="str">
        <f t="shared" ca="1" si="324"/>
        <v>ok</v>
      </c>
      <c r="BC279" s="2">
        <f t="shared" ca="1" si="325"/>
        <v>1.6984206662300494E-3</v>
      </c>
      <c r="BD279" s="2">
        <f t="shared" ca="1" si="326"/>
        <v>1.083921316116232E-3</v>
      </c>
      <c r="BE279" s="16">
        <f t="shared" ca="1" si="327"/>
        <v>3.9200531813321504E-4</v>
      </c>
      <c r="BF279" s="16">
        <f t="shared" ca="1" si="334"/>
        <v>2.0148246025419852E-3</v>
      </c>
      <c r="BG279" s="18">
        <f t="shared" ca="1" si="328"/>
        <v>2.0526047716141536E-3</v>
      </c>
      <c r="BH279" s="2">
        <f t="shared" ca="1" si="329"/>
        <v>0.2717473065968079</v>
      </c>
      <c r="BI279" s="2">
        <f t="shared" ca="1" si="330"/>
        <v>0.17342741057859712</v>
      </c>
      <c r="BJ279" s="16">
        <f t="shared" ca="1" si="331"/>
        <v>6.2720850901314407E-2</v>
      </c>
      <c r="BK279" s="18">
        <f t="shared" ca="1" si="335"/>
        <v>0.32237193640671763</v>
      </c>
      <c r="BL279" s="18">
        <f t="shared" ca="1" si="332"/>
        <v>0.32841676345826459</v>
      </c>
    </row>
    <row r="280" spans="4:64" x14ac:dyDescent="0.2">
      <c r="D280">
        <f t="shared" si="283"/>
        <v>0</v>
      </c>
      <c r="E280">
        <f t="shared" si="284"/>
        <v>-37.5</v>
      </c>
      <c r="F280" s="15">
        <f t="shared" ca="1" si="333"/>
        <v>-9.4674877232021504E-2</v>
      </c>
      <c r="G280" s="2">
        <f t="shared" ca="1" si="333"/>
        <v>0.46169844431404705</v>
      </c>
      <c r="H280" s="16">
        <f t="shared" ca="1" si="333"/>
        <v>-0.48357291684293691</v>
      </c>
      <c r="I280" s="2">
        <f t="shared" si="336"/>
        <v>0</v>
      </c>
      <c r="J280" s="2">
        <f t="shared" si="337"/>
        <v>184.81899999999999</v>
      </c>
      <c r="K280" s="16">
        <f t="shared" ca="1" si="285"/>
        <v>283.46779230217572</v>
      </c>
      <c r="L280" s="2">
        <f t="shared" si="338"/>
        <v>160.05794910203616</v>
      </c>
      <c r="M280" s="2">
        <f t="shared" si="339"/>
        <v>-92.40949999999998</v>
      </c>
      <c r="N280" s="16">
        <f t="shared" ca="1" si="286"/>
        <v>318.03820164008573</v>
      </c>
      <c r="O280" s="2">
        <f t="shared" si="340"/>
        <v>-160.05794910203616</v>
      </c>
      <c r="P280" s="2">
        <f t="shared" si="341"/>
        <v>-92.40949999999998</v>
      </c>
      <c r="Q280" s="16">
        <f t="shared" ca="1" si="287"/>
        <v>318.03229369407848</v>
      </c>
      <c r="R280" s="2">
        <f t="shared" si="288"/>
        <v>160.05794910203616</v>
      </c>
      <c r="S280" s="2">
        <f t="shared" si="289"/>
        <v>-277.22849999999994</v>
      </c>
      <c r="T280" s="16">
        <f t="shared" ca="1" si="290"/>
        <v>34.570409337910007</v>
      </c>
      <c r="U280" s="2">
        <f t="shared" ca="1" si="291"/>
        <v>0.49710961312206164</v>
      </c>
      <c r="V280" s="2">
        <f t="shared" ca="1" si="292"/>
        <v>-0.86101910685831884</v>
      </c>
      <c r="W280" s="16">
        <f t="shared" ca="1" si="293"/>
        <v>0.10736913041716045</v>
      </c>
      <c r="X280" s="2">
        <f t="shared" si="294"/>
        <v>-160.05794910203616</v>
      </c>
      <c r="Y280" s="2">
        <f t="shared" si="295"/>
        <v>-277.22849999999994</v>
      </c>
      <c r="Z280" s="16">
        <f t="shared" ca="1" si="296"/>
        <v>34.564501391902752</v>
      </c>
      <c r="AA280" s="18">
        <f t="shared" ca="1" si="297"/>
        <v>162.84385076819891</v>
      </c>
      <c r="AB280" s="2">
        <f t="shared" ca="1" si="298"/>
        <v>-241.00919275672226</v>
      </c>
      <c r="AC280" s="2">
        <f t="shared" ca="1" si="299"/>
        <v>-137.01683305419596</v>
      </c>
      <c r="AD280" s="16">
        <f t="shared" ca="1" si="300"/>
        <v>17.080098741139391</v>
      </c>
      <c r="AE280" s="2">
        <f t="shared" ca="1" si="301"/>
        <v>-0.86768775040692947</v>
      </c>
      <c r="AF280" s="2">
        <f t="shared" ca="1" si="302"/>
        <v>-0.49329167191014156</v>
      </c>
      <c r="AG280" s="16">
        <f t="shared" ca="1" si="303"/>
        <v>6.1492228922517309E-2</v>
      </c>
      <c r="AH280" s="2">
        <f t="shared" ca="1" si="304"/>
        <v>1.8313829425978256E-5</v>
      </c>
      <c r="AI280" s="2">
        <f t="shared" ca="1" si="305"/>
        <v>-0.1237312573645</v>
      </c>
      <c r="AJ280" s="16">
        <f t="shared" ca="1" si="306"/>
        <v>-0.99231576406686373</v>
      </c>
      <c r="AK280" s="18">
        <f t="shared" ca="1" si="307"/>
        <v>321.97717540967187</v>
      </c>
      <c r="AL280" s="18">
        <f t="shared" ca="1" si="308"/>
        <v>277.76028028941676</v>
      </c>
      <c r="AM280" s="18">
        <f t="shared" ca="1" si="309"/>
        <v>160.98858770483594</v>
      </c>
      <c r="AN280" s="18">
        <f t="shared" ca="1" si="310"/>
        <v>92.23221168070701</v>
      </c>
      <c r="AO280" s="18">
        <f t="shared" ca="1" si="311"/>
        <v>308.79759755750626</v>
      </c>
      <c r="AP280" s="2">
        <f t="shared" ca="1" si="312"/>
        <v>5.8695492585065373E-3</v>
      </c>
      <c r="AQ280" s="2">
        <f t="shared" ca="1" si="313"/>
        <v>-37.500546920873134</v>
      </c>
      <c r="AR280" s="16">
        <f t="shared" ca="1" si="314"/>
        <v>-1.6271645785082001E-4</v>
      </c>
      <c r="AS280" s="2">
        <f t="shared" ca="1" si="315"/>
        <v>-5.4409837991335613E-3</v>
      </c>
      <c r="AT280" s="2">
        <f t="shared" ca="1" si="316"/>
        <v>38.915283112981072</v>
      </c>
      <c r="AU280" s="16">
        <f t="shared" ca="1" si="317"/>
        <v>612.84928520811968</v>
      </c>
      <c r="AV280" s="2">
        <f t="shared" ca="1" si="318"/>
        <v>5.8695492585065373E-3</v>
      </c>
      <c r="AW280" s="2">
        <f t="shared" ca="1" si="319"/>
        <v>-37.500546920873134</v>
      </c>
      <c r="AX280" s="16">
        <f t="shared" ca="1" si="320"/>
        <v>-1.6271645785082001E-4</v>
      </c>
      <c r="AY280" s="2">
        <f t="shared" ca="1" si="321"/>
        <v>360.24999999999994</v>
      </c>
      <c r="AZ280" s="2">
        <f t="shared" ca="1" si="322"/>
        <v>360.25</v>
      </c>
      <c r="BA280" s="2">
        <f t="shared" ca="1" si="323"/>
        <v>360.25</v>
      </c>
      <c r="BB280" s="19" t="str">
        <f t="shared" ca="1" si="324"/>
        <v>ok</v>
      </c>
      <c r="BC280" s="2">
        <f t="shared" ca="1" si="325"/>
        <v>5.8695492585065373E-3</v>
      </c>
      <c r="BD280" s="2">
        <f t="shared" ca="1" si="326"/>
        <v>-5.4692087313412685E-4</v>
      </c>
      <c r="BE280" s="16">
        <f t="shared" ca="1" si="327"/>
        <v>-1.6271645785082001E-4</v>
      </c>
      <c r="BF280" s="16">
        <f t="shared" ca="1" si="334"/>
        <v>5.894975058429377E-3</v>
      </c>
      <c r="BG280" s="18">
        <f t="shared" ca="1" si="328"/>
        <v>5.8972203269981316E-3</v>
      </c>
      <c r="BH280" s="2">
        <f t="shared" ca="1" si="329"/>
        <v>0.93912788136104597</v>
      </c>
      <c r="BI280" s="2">
        <f t="shared" ca="1" si="330"/>
        <v>-8.7507339701460296E-2</v>
      </c>
      <c r="BJ280" s="16">
        <f t="shared" ca="1" si="331"/>
        <v>-2.6034633256131201E-2</v>
      </c>
      <c r="BK280" s="18">
        <f t="shared" ca="1" si="335"/>
        <v>0.94319600934870029</v>
      </c>
      <c r="BL280" s="18">
        <f t="shared" ca="1" si="332"/>
        <v>0.94355525231970105</v>
      </c>
    </row>
    <row r="281" spans="4:64" x14ac:dyDescent="0.2">
      <c r="D281">
        <f t="shared" si="283"/>
        <v>7.5</v>
      </c>
      <c r="E281">
        <f t="shared" si="284"/>
        <v>-37.5</v>
      </c>
      <c r="F281" s="15">
        <f t="shared" ca="1" si="333"/>
        <v>0.38222920520471548</v>
      </c>
      <c r="G281" s="2">
        <f t="shared" ca="1" si="333"/>
        <v>-0.1552563545305633</v>
      </c>
      <c r="H281" s="16">
        <f t="shared" ca="1" si="333"/>
        <v>-0.24411405463862568</v>
      </c>
      <c r="I281" s="2">
        <f t="shared" si="336"/>
        <v>0</v>
      </c>
      <c r="J281" s="2">
        <f t="shared" si="337"/>
        <v>184.81899999999999</v>
      </c>
      <c r="K281" s="16">
        <f t="shared" ca="1" si="285"/>
        <v>283.3715381690011</v>
      </c>
      <c r="L281" s="2">
        <f t="shared" si="338"/>
        <v>160.05794910203616</v>
      </c>
      <c r="M281" s="2">
        <f t="shared" si="339"/>
        <v>-92.40949999999998</v>
      </c>
      <c r="N281" s="16">
        <f t="shared" ca="1" si="286"/>
        <v>321.69932724716557</v>
      </c>
      <c r="O281" s="2">
        <f t="shared" si="340"/>
        <v>-160.05794910203616</v>
      </c>
      <c r="P281" s="2">
        <f t="shared" si="341"/>
        <v>-92.40949999999998</v>
      </c>
      <c r="Q281" s="16">
        <f t="shared" ca="1" si="287"/>
        <v>314.14707447896177</v>
      </c>
      <c r="R281" s="2">
        <f t="shared" si="288"/>
        <v>160.05794910203616</v>
      </c>
      <c r="S281" s="2">
        <f t="shared" si="289"/>
        <v>-277.22849999999994</v>
      </c>
      <c r="T281" s="16">
        <f t="shared" ca="1" si="290"/>
        <v>38.327789078164471</v>
      </c>
      <c r="U281" s="2">
        <f t="shared" ca="1" si="291"/>
        <v>0.49645420121534101</v>
      </c>
      <c r="V281" s="2">
        <f t="shared" ca="1" si="292"/>
        <v>-0.85988390013599314</v>
      </c>
      <c r="W281" s="16">
        <f t="shared" ca="1" si="293"/>
        <v>0.11888189257641907</v>
      </c>
      <c r="X281" s="2">
        <f t="shared" si="294"/>
        <v>-160.05794910203616</v>
      </c>
      <c r="Y281" s="2">
        <f t="shared" si="295"/>
        <v>-277.22849999999994</v>
      </c>
      <c r="Z281" s="16">
        <f t="shared" ca="1" si="296"/>
        <v>30.775536309960671</v>
      </c>
      <c r="AA281" s="18">
        <f t="shared" ca="1" si="297"/>
        <v>162.58153654081647</v>
      </c>
      <c r="AB281" s="2">
        <f t="shared" ca="1" si="298"/>
        <v>-240.77223595776996</v>
      </c>
      <c r="AC281" s="2">
        <f t="shared" ca="1" si="299"/>
        <v>-137.4272542691802</v>
      </c>
      <c r="AD281" s="16">
        <f t="shared" ca="1" si="300"/>
        <v>11.447535548006176</v>
      </c>
      <c r="AE281" s="2">
        <f t="shared" ca="1" si="301"/>
        <v>-0.86774733981611818</v>
      </c>
      <c r="AF281" s="2">
        <f t="shared" ca="1" si="302"/>
        <v>-0.49529022246248738</v>
      </c>
      <c r="AG281" s="16">
        <f t="shared" ca="1" si="303"/>
        <v>4.1257117872075158E-2</v>
      </c>
      <c r="AH281" s="2">
        <f t="shared" ca="1" si="304"/>
        <v>2.3404707596725756E-2</v>
      </c>
      <c r="AI281" s="2">
        <f t="shared" ca="1" si="305"/>
        <v>-0.12364171553312142</v>
      </c>
      <c r="AJ281" s="16">
        <f t="shared" ca="1" si="306"/>
        <v>-0.99205087865609942</v>
      </c>
      <c r="AK281" s="18">
        <f t="shared" ca="1" si="307"/>
        <v>322.40224518235016</v>
      </c>
      <c r="AL281" s="18">
        <f t="shared" ca="1" si="308"/>
        <v>277.46813491677358</v>
      </c>
      <c r="AM281" s="18">
        <f t="shared" ca="1" si="309"/>
        <v>161.20112259117508</v>
      </c>
      <c r="AN281" s="18">
        <f t="shared" ca="1" si="310"/>
        <v>91.910859471320919</v>
      </c>
      <c r="AO281" s="18">
        <f t="shared" ca="1" si="311"/>
        <v>308.78253591579306</v>
      </c>
      <c r="AP281" s="2">
        <f t="shared" ca="1" si="312"/>
        <v>7.500535708650891</v>
      </c>
      <c r="AQ281" s="2">
        <f t="shared" ca="1" si="313"/>
        <v>-37.496202501565271</v>
      </c>
      <c r="AR281" s="16">
        <f t="shared" ca="1" si="314"/>
        <v>-5.7619790567287055E-4</v>
      </c>
      <c r="AS281" s="2">
        <f t="shared" ca="1" si="315"/>
        <v>-6.9533942195183203</v>
      </c>
      <c r="AT281" s="2">
        <f t="shared" ca="1" si="316"/>
        <v>38.860602433027402</v>
      </c>
      <c r="AU281" s="16">
        <f t="shared" ca="1" si="317"/>
        <v>612.6553959399364</v>
      </c>
      <c r="AV281" s="2">
        <f t="shared" ca="1" si="318"/>
        <v>7.500535708650891</v>
      </c>
      <c r="AW281" s="2">
        <f t="shared" ca="1" si="319"/>
        <v>-37.496202501565271</v>
      </c>
      <c r="AX281" s="16">
        <f t="shared" ca="1" si="320"/>
        <v>-5.7619790567287055E-4</v>
      </c>
      <c r="AY281" s="2">
        <f t="shared" ca="1" si="321"/>
        <v>360.25</v>
      </c>
      <c r="AZ281" s="2">
        <f t="shared" ca="1" si="322"/>
        <v>360.25</v>
      </c>
      <c r="BA281" s="2">
        <f t="shared" ca="1" si="323"/>
        <v>360.24999999999994</v>
      </c>
      <c r="BB281" s="19" t="str">
        <f t="shared" ca="1" si="324"/>
        <v>ok</v>
      </c>
      <c r="BC281" s="2">
        <f t="shared" ca="1" si="325"/>
        <v>5.3570865089103137E-4</v>
      </c>
      <c r="BD281" s="2">
        <f t="shared" ca="1" si="326"/>
        <v>3.7974984347286522E-3</v>
      </c>
      <c r="BE281" s="16">
        <f t="shared" ca="1" si="327"/>
        <v>-5.7619790567287055E-4</v>
      </c>
      <c r="BF281" s="16">
        <f t="shared" ca="1" si="334"/>
        <v>3.8350981891479719E-3</v>
      </c>
      <c r="BG281" s="18">
        <f t="shared" ca="1" si="328"/>
        <v>3.8781415841750615E-3</v>
      </c>
      <c r="BH281" s="2">
        <f t="shared" ca="1" si="329"/>
        <v>8.5713384142565019E-2</v>
      </c>
      <c r="BI281" s="2">
        <f t="shared" ca="1" si="330"/>
        <v>0.60759974955658436</v>
      </c>
      <c r="BJ281" s="16">
        <f t="shared" ca="1" si="331"/>
        <v>-9.2191664907659288E-2</v>
      </c>
      <c r="BK281" s="18">
        <f t="shared" ca="1" si="335"/>
        <v>0.61361571026367545</v>
      </c>
      <c r="BL281" s="18">
        <f t="shared" ca="1" si="332"/>
        <v>0.62050265346800981</v>
      </c>
    </row>
    <row r="282" spans="4:64" x14ac:dyDescent="0.2">
      <c r="D282">
        <f t="shared" si="283"/>
        <v>15</v>
      </c>
      <c r="E282">
        <f t="shared" si="284"/>
        <v>-37.5</v>
      </c>
      <c r="F282" s="15">
        <f t="shared" ca="1" si="333"/>
        <v>0.34618423044720525</v>
      </c>
      <c r="G282" s="2">
        <f t="shared" ca="1" si="333"/>
        <v>-1.4877902307204316E-2</v>
      </c>
      <c r="H282" s="16">
        <f t="shared" ca="1" si="333"/>
        <v>0.27768795908426935</v>
      </c>
      <c r="I282" s="2">
        <f t="shared" si="336"/>
        <v>0</v>
      </c>
      <c r="J282" s="2">
        <f t="shared" si="337"/>
        <v>184.81899999999999</v>
      </c>
      <c r="K282" s="16">
        <f t="shared" ca="1" si="285"/>
        <v>283.07339980764181</v>
      </c>
      <c r="L282" s="2">
        <f t="shared" si="338"/>
        <v>160.05794910203616</v>
      </c>
      <c r="M282" s="2">
        <f t="shared" si="339"/>
        <v>-92.40949999999998</v>
      </c>
      <c r="N282" s="16">
        <f t="shared" ca="1" si="286"/>
        <v>325.15094993326039</v>
      </c>
      <c r="O282" s="2">
        <f t="shared" si="340"/>
        <v>-160.05794910203616</v>
      </c>
      <c r="P282" s="2">
        <f t="shared" si="341"/>
        <v>-92.40949999999998</v>
      </c>
      <c r="Q282" s="16">
        <f t="shared" ca="1" si="287"/>
        <v>310.03354644330233</v>
      </c>
      <c r="R282" s="2">
        <f t="shared" si="288"/>
        <v>160.05794910203616</v>
      </c>
      <c r="S282" s="2">
        <f t="shared" si="289"/>
        <v>-277.22849999999994</v>
      </c>
      <c r="T282" s="16">
        <f t="shared" ca="1" si="290"/>
        <v>42.077550125618586</v>
      </c>
      <c r="U282" s="2">
        <f t="shared" ca="1" si="291"/>
        <v>0.49573574878336624</v>
      </c>
      <c r="V282" s="2">
        <f t="shared" ca="1" si="292"/>
        <v>-0.85863950402099143</v>
      </c>
      <c r="W282" s="16">
        <f t="shared" ca="1" si="293"/>
        <v>0.13032371047810581</v>
      </c>
      <c r="X282" s="2">
        <f t="shared" si="294"/>
        <v>-160.05794910203616</v>
      </c>
      <c r="Y282" s="2">
        <f t="shared" si="295"/>
        <v>-277.22849999999994</v>
      </c>
      <c r="Z282" s="16">
        <f t="shared" ca="1" si="296"/>
        <v>26.960146635660521</v>
      </c>
      <c r="AA282" s="18">
        <f t="shared" ca="1" si="297"/>
        <v>162.20644083824865</v>
      </c>
      <c r="AB282" s="2">
        <f t="shared" ca="1" si="298"/>
        <v>-240.46948050847016</v>
      </c>
      <c r="AC282" s="2">
        <f t="shared" ca="1" si="299"/>
        <v>-137.95164208963584</v>
      </c>
      <c r="AD282" s="16">
        <f t="shared" ca="1" si="300"/>
        <v>5.8208014021726058</v>
      </c>
      <c r="AE282" s="2">
        <f t="shared" ca="1" si="301"/>
        <v>-0.86721090171820259</v>
      </c>
      <c r="AF282" s="2">
        <f t="shared" ca="1" si="302"/>
        <v>-0.4974983423139468</v>
      </c>
      <c r="AG282" s="16">
        <f t="shared" ca="1" si="303"/>
        <v>2.0991696834155551E-2</v>
      </c>
      <c r="AH282" s="2">
        <f t="shared" ca="1" si="304"/>
        <v>4.6811529768822045E-2</v>
      </c>
      <c r="AI282" s="2">
        <f t="shared" ca="1" si="305"/>
        <v>-0.12342447702729363</v>
      </c>
      <c r="AJ282" s="16">
        <f t="shared" ca="1" si="306"/>
        <v>-0.99124925177840217</v>
      </c>
      <c r="AK282" s="18">
        <f t="shared" ca="1" si="307"/>
        <v>322.86949144751026</v>
      </c>
      <c r="AL282" s="18">
        <f t="shared" ca="1" si="308"/>
        <v>277.29065678490508</v>
      </c>
      <c r="AM282" s="18">
        <f t="shared" ca="1" si="309"/>
        <v>161.43474572375513</v>
      </c>
      <c r="AN282" s="18">
        <f t="shared" ca="1" si="310"/>
        <v>91.653875604775337</v>
      </c>
      <c r="AO282" s="18">
        <f t="shared" ca="1" si="311"/>
        <v>308.73686605219484</v>
      </c>
      <c r="AP282" s="2">
        <f t="shared" ca="1" si="312"/>
        <v>14.998179437768036</v>
      </c>
      <c r="AQ282" s="2">
        <f t="shared" ca="1" si="313"/>
        <v>-37.498587411562156</v>
      </c>
      <c r="AR282" s="16">
        <f t="shared" ca="1" si="314"/>
        <v>9.5777017503451134E-4</v>
      </c>
      <c r="AS282" s="2">
        <f t="shared" ca="1" si="315"/>
        <v>-13.906710554102252</v>
      </c>
      <c r="AT282" s="2">
        <f t="shared" ca="1" si="316"/>
        <v>38.71278505151335</v>
      </c>
      <c r="AU282" s="16">
        <f t="shared" ca="1" si="317"/>
        <v>612.07133271146881</v>
      </c>
      <c r="AV282" s="2">
        <f t="shared" ca="1" si="318"/>
        <v>14.998179437768036</v>
      </c>
      <c r="AW282" s="2">
        <f t="shared" ca="1" si="319"/>
        <v>-37.498587411562156</v>
      </c>
      <c r="AX282" s="16">
        <f t="shared" ca="1" si="320"/>
        <v>9.5777017503451134E-4</v>
      </c>
      <c r="AY282" s="2">
        <f t="shared" ca="1" si="321"/>
        <v>360.25000000000006</v>
      </c>
      <c r="AZ282" s="2">
        <f t="shared" ca="1" si="322"/>
        <v>360.25000000000006</v>
      </c>
      <c r="BA282" s="2">
        <f t="shared" ca="1" si="323"/>
        <v>360.25000000000006</v>
      </c>
      <c r="BB282" s="19" t="str">
        <f t="shared" ca="1" si="324"/>
        <v>ok</v>
      </c>
      <c r="BC282" s="2">
        <f t="shared" ca="1" si="325"/>
        <v>-1.8205622319644732E-3</v>
      </c>
      <c r="BD282" s="2">
        <f t="shared" ca="1" si="326"/>
        <v>1.4125884378444198E-3</v>
      </c>
      <c r="BE282" s="16">
        <f t="shared" ca="1" si="327"/>
        <v>9.5777017503451134E-4</v>
      </c>
      <c r="BF282" s="16">
        <f t="shared" ca="1" si="334"/>
        <v>2.304311813793264E-3</v>
      </c>
      <c r="BG282" s="18">
        <f t="shared" ca="1" si="328"/>
        <v>2.4954311538034546E-3</v>
      </c>
      <c r="BH282" s="2">
        <f t="shared" ca="1" si="329"/>
        <v>-0.29128995711431571</v>
      </c>
      <c r="BI282" s="2">
        <f t="shared" ca="1" si="330"/>
        <v>0.22601415005510717</v>
      </c>
      <c r="BJ282" s="16">
        <f t="shared" ca="1" si="331"/>
        <v>0.15324322800552181</v>
      </c>
      <c r="BK282" s="18">
        <f t="shared" ca="1" si="335"/>
        <v>0.36868989020692222</v>
      </c>
      <c r="BL282" s="18">
        <f t="shared" ca="1" si="332"/>
        <v>0.39926898460855276</v>
      </c>
    </row>
    <row r="283" spans="4:64" x14ac:dyDescent="0.2">
      <c r="D283">
        <f t="shared" si="283"/>
        <v>22.5</v>
      </c>
      <c r="E283">
        <f t="shared" si="284"/>
        <v>-37.5</v>
      </c>
      <c r="F283" s="15">
        <f t="shared" ca="1" si="333"/>
        <v>0.48188041132096215</v>
      </c>
      <c r="G283" s="2">
        <f t="shared" ca="1" si="333"/>
        <v>-0.37758685024593819</v>
      </c>
      <c r="H283" s="16">
        <f t="shared" ca="1" si="333"/>
        <v>4.2953106875291969E-3</v>
      </c>
      <c r="I283" s="2">
        <f t="shared" si="336"/>
        <v>0</v>
      </c>
      <c r="J283" s="2">
        <f t="shared" si="337"/>
        <v>184.81899999999999</v>
      </c>
      <c r="K283" s="16">
        <f t="shared" ca="1" si="285"/>
        <v>282.57702814296709</v>
      </c>
      <c r="L283" s="2">
        <f t="shared" si="338"/>
        <v>160.05794910203616</v>
      </c>
      <c r="M283" s="2">
        <f t="shared" si="339"/>
        <v>-92.40949999999998</v>
      </c>
      <c r="N283" s="16">
        <f t="shared" ca="1" si="286"/>
        <v>328.39194567927092</v>
      </c>
      <c r="O283" s="2">
        <f t="shared" si="340"/>
        <v>-160.05794910203616</v>
      </c>
      <c r="P283" s="2">
        <f t="shared" si="341"/>
        <v>-92.40949999999998</v>
      </c>
      <c r="Q283" s="16">
        <f t="shared" ca="1" si="287"/>
        <v>305.67567934259642</v>
      </c>
      <c r="R283" s="2">
        <f t="shared" si="288"/>
        <v>160.05794910203616</v>
      </c>
      <c r="S283" s="2">
        <f t="shared" si="289"/>
        <v>-277.22849999999994</v>
      </c>
      <c r="T283" s="16">
        <f t="shared" ca="1" si="290"/>
        <v>45.814917536303824</v>
      </c>
      <c r="U283" s="2">
        <f t="shared" ca="1" si="291"/>
        <v>0.49495653114841298</v>
      </c>
      <c r="V283" s="2">
        <f t="shared" ca="1" si="292"/>
        <v>-0.85728985948709879</v>
      </c>
      <c r="W283" s="16">
        <f t="shared" ca="1" si="293"/>
        <v>0.14167614158396749</v>
      </c>
      <c r="X283" s="2">
        <f t="shared" si="294"/>
        <v>-160.05794910203616</v>
      </c>
      <c r="Y283" s="2">
        <f t="shared" si="295"/>
        <v>-277.22849999999994</v>
      </c>
      <c r="Z283" s="16">
        <f t="shared" ca="1" si="296"/>
        <v>23.09865119962933</v>
      </c>
      <c r="AA283" s="18">
        <f t="shared" ca="1" si="297"/>
        <v>161.71598231830342</v>
      </c>
      <c r="AB283" s="2">
        <f t="shared" ca="1" si="298"/>
        <v>-240.10033074156172</v>
      </c>
      <c r="AC283" s="2">
        <f t="shared" ca="1" si="299"/>
        <v>-138.59102824152345</v>
      </c>
      <c r="AD283" s="16">
        <f t="shared" ca="1" si="300"/>
        <v>0.18735479231099106</v>
      </c>
      <c r="AE283" s="2">
        <f t="shared" ca="1" si="301"/>
        <v>-0.86607356310297212</v>
      </c>
      <c r="AF283" s="2">
        <f t="shared" ca="1" si="302"/>
        <v>-0.49991611953437215</v>
      </c>
      <c r="AG283" s="16">
        <f t="shared" ca="1" si="303"/>
        <v>6.7581344865306917E-4</v>
      </c>
      <c r="AH283" s="2">
        <f t="shared" ca="1" si="304"/>
        <v>7.0246818914824039E-2</v>
      </c>
      <c r="AI283" s="2">
        <f t="shared" ca="1" si="305"/>
        <v>-0.12303645902855666</v>
      </c>
      <c r="AJ283" s="16">
        <f t="shared" ca="1" si="306"/>
        <v>-0.98991283160794619</v>
      </c>
      <c r="AK283" s="18">
        <f t="shared" ca="1" si="307"/>
        <v>323.37778982462339</v>
      </c>
      <c r="AL283" s="18">
        <f t="shared" ca="1" si="308"/>
        <v>277.22856460521569</v>
      </c>
      <c r="AM283" s="18">
        <f t="shared" ca="1" si="309"/>
        <v>161.6888949123117</v>
      </c>
      <c r="AN283" s="18">
        <f t="shared" ca="1" si="310"/>
        <v>91.463120153306789</v>
      </c>
      <c r="AO283" s="18">
        <f t="shared" ca="1" si="311"/>
        <v>308.66043059300165</v>
      </c>
      <c r="AP283" s="2">
        <f t="shared" ca="1" si="312"/>
        <v>22.497597561366614</v>
      </c>
      <c r="AQ283" s="2">
        <f t="shared" ca="1" si="313"/>
        <v>-37.495624529939647</v>
      </c>
      <c r="AR283" s="16">
        <f t="shared" ca="1" si="314"/>
        <v>-6.2193587183401178E-4</v>
      </c>
      <c r="AS283" s="2">
        <f t="shared" ca="1" si="315"/>
        <v>-20.867229186709789</v>
      </c>
      <c r="AT283" s="2">
        <f t="shared" ca="1" si="316"/>
        <v>38.457348314845362</v>
      </c>
      <c r="AU283" s="16">
        <f t="shared" ca="1" si="317"/>
        <v>611.09321977142054</v>
      </c>
      <c r="AV283" s="2">
        <f t="shared" ca="1" si="318"/>
        <v>22.497597561366614</v>
      </c>
      <c r="AW283" s="2">
        <f t="shared" ca="1" si="319"/>
        <v>-37.495624529939647</v>
      </c>
      <c r="AX283" s="16">
        <f t="shared" ca="1" si="320"/>
        <v>-6.2193587183401178E-4</v>
      </c>
      <c r="AY283" s="2">
        <f t="shared" ca="1" si="321"/>
        <v>360.25</v>
      </c>
      <c r="AZ283" s="2">
        <f t="shared" ca="1" si="322"/>
        <v>360.25</v>
      </c>
      <c r="BA283" s="2">
        <f t="shared" ca="1" si="323"/>
        <v>360.25</v>
      </c>
      <c r="BB283" s="19" t="str">
        <f t="shared" ca="1" si="324"/>
        <v>ok</v>
      </c>
      <c r="BC283" s="2">
        <f t="shared" ca="1" si="325"/>
        <v>-2.4024386333856285E-3</v>
      </c>
      <c r="BD283" s="2">
        <f t="shared" ca="1" si="326"/>
        <v>4.3754700603528818E-3</v>
      </c>
      <c r="BE283" s="16">
        <f t="shared" ca="1" si="327"/>
        <v>-6.2193587183401178E-4</v>
      </c>
      <c r="BF283" s="16">
        <f t="shared" ca="1" si="334"/>
        <v>4.9916379712703785E-3</v>
      </c>
      <c r="BG283" s="18">
        <f t="shared" ca="1" si="328"/>
        <v>5.0302339771527713E-3</v>
      </c>
      <c r="BH283" s="2">
        <f t="shared" ca="1" si="329"/>
        <v>-0.38439018134170055</v>
      </c>
      <c r="BI283" s="2">
        <f t="shared" ca="1" si="330"/>
        <v>0.70007520965646108</v>
      </c>
      <c r="BJ283" s="16">
        <f t="shared" ca="1" si="331"/>
        <v>-9.9509739493441884E-2</v>
      </c>
      <c r="BK283" s="18">
        <f t="shared" ca="1" si="335"/>
        <v>0.79866207540326051</v>
      </c>
      <c r="BL283" s="18">
        <f t="shared" ca="1" si="332"/>
        <v>0.80483743634444338</v>
      </c>
    </row>
    <row r="284" spans="4:64" x14ac:dyDescent="0.2">
      <c r="D284">
        <f t="shared" si="283"/>
        <v>30</v>
      </c>
      <c r="E284">
        <f t="shared" si="284"/>
        <v>-37.5</v>
      </c>
      <c r="F284" s="15">
        <f t="shared" ca="1" si="333"/>
        <v>0.18202987162207185</v>
      </c>
      <c r="G284" s="2">
        <f t="shared" ca="1" si="333"/>
        <v>-0.16931345487800831</v>
      </c>
      <c r="H284" s="16">
        <f t="shared" ca="1" si="333"/>
        <v>-0.24181364804830285</v>
      </c>
      <c r="I284" s="2">
        <f t="shared" si="336"/>
        <v>0</v>
      </c>
      <c r="J284" s="2">
        <f t="shared" si="337"/>
        <v>184.81899999999999</v>
      </c>
      <c r="K284" s="16">
        <f t="shared" ca="1" si="285"/>
        <v>281.87757291852046</v>
      </c>
      <c r="L284" s="2">
        <f t="shared" si="338"/>
        <v>160.05794910203616</v>
      </c>
      <c r="M284" s="2">
        <f t="shared" si="339"/>
        <v>-92.40949999999998</v>
      </c>
      <c r="N284" s="16">
        <f t="shared" ca="1" si="286"/>
        <v>331.43511842997304</v>
      </c>
      <c r="O284" s="2">
        <f t="shared" si="340"/>
        <v>-160.05794910203616</v>
      </c>
      <c r="P284" s="2">
        <f t="shared" si="341"/>
        <v>-92.40949999999998</v>
      </c>
      <c r="Q284" s="16">
        <f t="shared" ca="1" si="287"/>
        <v>301.0682235981165</v>
      </c>
      <c r="R284" s="2">
        <f t="shared" si="288"/>
        <v>160.05794910203616</v>
      </c>
      <c r="S284" s="2">
        <f t="shared" si="289"/>
        <v>-277.22849999999994</v>
      </c>
      <c r="T284" s="16">
        <f t="shared" ca="1" si="290"/>
        <v>49.557545511452588</v>
      </c>
      <c r="U284" s="2">
        <f t="shared" ca="1" si="291"/>
        <v>0.49411396057943241</v>
      </c>
      <c r="V284" s="2">
        <f t="shared" ca="1" si="292"/>
        <v>-0.85583048445266208</v>
      </c>
      <c r="W284" s="16">
        <f t="shared" ca="1" si="293"/>
        <v>0.15298880953203342</v>
      </c>
      <c r="X284" s="2">
        <f t="shared" si="294"/>
        <v>-160.05794910203616</v>
      </c>
      <c r="Y284" s="2">
        <f t="shared" si="295"/>
        <v>-277.22849999999994</v>
      </c>
      <c r="Z284" s="16">
        <f t="shared" ca="1" si="296"/>
        <v>19.190650679596047</v>
      </c>
      <c r="AA284" s="18">
        <f t="shared" ca="1" si="297"/>
        <v>161.10968910767298</v>
      </c>
      <c r="AB284" s="2">
        <f t="shared" ca="1" si="298"/>
        <v>-239.6644956747495</v>
      </c>
      <c r="AC284" s="2">
        <f t="shared" ca="1" si="299"/>
        <v>-139.34591672096241</v>
      </c>
      <c r="AD284" s="16">
        <f t="shared" ca="1" si="300"/>
        <v>-5.4573288610628552</v>
      </c>
      <c r="AE284" s="2">
        <f t="shared" ca="1" si="301"/>
        <v>-0.86433018444498011</v>
      </c>
      <c r="AF284" s="2">
        <f t="shared" ca="1" si="302"/>
        <v>-0.50253952535604396</v>
      </c>
      <c r="AG284" s="16">
        <f t="shared" ca="1" si="303"/>
        <v>-1.9681405240185253E-2</v>
      </c>
      <c r="AH284" s="2">
        <f t="shared" ca="1" si="304"/>
        <v>9.3726870308431187E-2</v>
      </c>
      <c r="AI284" s="2">
        <f t="shared" ca="1" si="305"/>
        <v>-0.12250798886784364</v>
      </c>
      <c r="AJ284" s="16">
        <f t="shared" ca="1" si="306"/>
        <v>-0.98803191570198901</v>
      </c>
      <c r="AK284" s="18">
        <f t="shared" ca="1" si="307"/>
        <v>323.92921850323978</v>
      </c>
      <c r="AL284" s="18">
        <f t="shared" ca="1" si="308"/>
        <v>277.28349650156821</v>
      </c>
      <c r="AM284" s="18">
        <f t="shared" ca="1" si="309"/>
        <v>161.96460925161989</v>
      </c>
      <c r="AN284" s="18">
        <f t="shared" ca="1" si="310"/>
        <v>91.34033274546384</v>
      </c>
      <c r="AO284" s="18">
        <f t="shared" ca="1" si="311"/>
        <v>308.55221837465052</v>
      </c>
      <c r="AP284" s="2">
        <f t="shared" ca="1" si="312"/>
        <v>30.000401656845064</v>
      </c>
      <c r="AQ284" s="2">
        <f t="shared" ca="1" si="313"/>
        <v>-37.497489197558643</v>
      </c>
      <c r="AR284" s="16">
        <f t="shared" ca="1" si="314"/>
        <v>-7.9984409450162275E-4</v>
      </c>
      <c r="AS284" s="2">
        <f t="shared" ca="1" si="315"/>
        <v>-27.83886585311415</v>
      </c>
      <c r="AT284" s="2">
        <f t="shared" ca="1" si="316"/>
        <v>38.102734270021649</v>
      </c>
      <c r="AU284" s="16">
        <f t="shared" ca="1" si="317"/>
        <v>609.71807898551424</v>
      </c>
      <c r="AV284" s="2">
        <f t="shared" ca="1" si="318"/>
        <v>30.000401656845064</v>
      </c>
      <c r="AW284" s="2">
        <f t="shared" ca="1" si="319"/>
        <v>-37.497489197558643</v>
      </c>
      <c r="AX284" s="16">
        <f t="shared" ca="1" si="320"/>
        <v>-7.9984409450162275E-4</v>
      </c>
      <c r="AY284" s="2">
        <f t="shared" ca="1" si="321"/>
        <v>360.24999999999994</v>
      </c>
      <c r="AZ284" s="2">
        <f t="shared" ca="1" si="322"/>
        <v>360.24999999999994</v>
      </c>
      <c r="BA284" s="2">
        <f t="shared" ca="1" si="323"/>
        <v>360.24999999999994</v>
      </c>
      <c r="BB284" s="19" t="str">
        <f t="shared" ca="1" si="324"/>
        <v>ok</v>
      </c>
      <c r="BC284" s="2">
        <f t="shared" ca="1" si="325"/>
        <v>4.016568450637692E-4</v>
      </c>
      <c r="BD284" s="2">
        <f t="shared" ca="1" si="326"/>
        <v>2.5108024413569296E-3</v>
      </c>
      <c r="BE284" s="16">
        <f t="shared" ca="1" si="327"/>
        <v>-7.9984409450162275E-4</v>
      </c>
      <c r="BF284" s="16">
        <f t="shared" ca="1" si="334"/>
        <v>2.5427263165174697E-3</v>
      </c>
      <c r="BG284" s="18">
        <f t="shared" ca="1" si="328"/>
        <v>2.6655595465529596E-3</v>
      </c>
      <c r="BH284" s="2">
        <f t="shared" ca="1" si="329"/>
        <v>6.4265095210203071E-2</v>
      </c>
      <c r="BI284" s="2">
        <f t="shared" ca="1" si="330"/>
        <v>0.40172839061710874</v>
      </c>
      <c r="BJ284" s="16">
        <f t="shared" ca="1" si="331"/>
        <v>-0.12797505512025964</v>
      </c>
      <c r="BK284" s="18">
        <f t="shared" ca="1" si="335"/>
        <v>0.40683621064279518</v>
      </c>
      <c r="BL284" s="18">
        <f t="shared" ca="1" si="332"/>
        <v>0.42648952744847357</v>
      </c>
    </row>
    <row r="285" spans="4:64" x14ac:dyDescent="0.2">
      <c r="D285">
        <f t="shared" si="283"/>
        <v>37.5</v>
      </c>
      <c r="E285">
        <f t="shared" si="284"/>
        <v>-37.5</v>
      </c>
      <c r="F285" s="15">
        <f t="shared" ca="1" si="333"/>
        <v>-1.9808569051605218E-2</v>
      </c>
      <c r="G285" s="2">
        <f t="shared" ca="1" si="333"/>
        <v>-0.19634489500105223</v>
      </c>
      <c r="H285" s="16">
        <f t="shared" ca="1" si="333"/>
        <v>0.16964016064543874</v>
      </c>
      <c r="I285" s="2">
        <f t="shared" si="336"/>
        <v>0</v>
      </c>
      <c r="J285" s="2">
        <f t="shared" si="337"/>
        <v>184.81899999999999</v>
      </c>
      <c r="K285" s="16">
        <f t="shared" ca="1" si="285"/>
        <v>280.9768765701395</v>
      </c>
      <c r="L285" s="2">
        <f t="shared" si="338"/>
        <v>160.05794910203616</v>
      </c>
      <c r="M285" s="2">
        <f t="shared" si="339"/>
        <v>-92.40949999999998</v>
      </c>
      <c r="N285" s="16">
        <f t="shared" ca="1" si="286"/>
        <v>334.28092675282642</v>
      </c>
      <c r="O285" s="2">
        <f t="shared" si="340"/>
        <v>-160.05794910203616</v>
      </c>
      <c r="P285" s="2">
        <f t="shared" si="341"/>
        <v>-92.40949999999998</v>
      </c>
      <c r="Q285" s="16">
        <f t="shared" ca="1" si="287"/>
        <v>296.20346749366524</v>
      </c>
      <c r="R285" s="2">
        <f t="shared" si="288"/>
        <v>160.05794910203616</v>
      </c>
      <c r="S285" s="2">
        <f t="shared" si="289"/>
        <v>-277.22849999999994</v>
      </c>
      <c r="T285" s="16">
        <f t="shared" ca="1" si="290"/>
        <v>53.304050182686922</v>
      </c>
      <c r="U285" s="2">
        <f t="shared" ca="1" si="291"/>
        <v>0.49320909895714643</v>
      </c>
      <c r="V285" s="2">
        <f t="shared" ca="1" si="292"/>
        <v>-0.8542632181490436</v>
      </c>
      <c r="W285" s="16">
        <f t="shared" ca="1" si="293"/>
        <v>0.16425327644683088</v>
      </c>
      <c r="X285" s="2">
        <f t="shared" si="294"/>
        <v>-160.05794910203616</v>
      </c>
      <c r="Y285" s="2">
        <f t="shared" si="295"/>
        <v>-277.22849999999994</v>
      </c>
      <c r="Z285" s="16">
        <f t="shared" ca="1" si="296"/>
        <v>15.226590923525748</v>
      </c>
      <c r="AA285" s="18">
        <f t="shared" ca="1" si="297"/>
        <v>160.3850911633927</v>
      </c>
      <c r="AB285" s="2">
        <f t="shared" ca="1" si="298"/>
        <v>-239.16133540089288</v>
      </c>
      <c r="AC285" s="2">
        <f t="shared" ca="1" si="299"/>
        <v>-140.21741587963237</v>
      </c>
      <c r="AD285" s="16">
        <f t="shared" ca="1" si="300"/>
        <v>-11.117185793285167</v>
      </c>
      <c r="AE285" s="2">
        <f t="shared" ca="1" si="301"/>
        <v>-0.86197468897412743</v>
      </c>
      <c r="AF285" s="2">
        <f t="shared" ca="1" si="302"/>
        <v>-0.50536539796035429</v>
      </c>
      <c r="AG285" s="16">
        <f t="shared" ca="1" si="303"/>
        <v>-4.0068068487623912E-2</v>
      </c>
      <c r="AH285" s="2">
        <f t="shared" ca="1" si="304"/>
        <v>0.11723659954909865</v>
      </c>
      <c r="AI285" s="2">
        <f t="shared" ca="1" si="305"/>
        <v>-0.12182023092250419</v>
      </c>
      <c r="AJ285" s="16">
        <f t="shared" ca="1" si="306"/>
        <v>-0.98560408433820512</v>
      </c>
      <c r="AK285" s="18">
        <f t="shared" ca="1" si="307"/>
        <v>324.52351232056884</v>
      </c>
      <c r="AL285" s="18">
        <f t="shared" ca="1" si="308"/>
        <v>277.45749203555954</v>
      </c>
      <c r="AM285" s="18">
        <f t="shared" ca="1" si="309"/>
        <v>162.26175616028442</v>
      </c>
      <c r="AN285" s="18">
        <f t="shared" ca="1" si="310"/>
        <v>91.28840579201443</v>
      </c>
      <c r="AO285" s="18">
        <f t="shared" ca="1" si="311"/>
        <v>308.41143291994365</v>
      </c>
      <c r="AP285" s="2">
        <f t="shared" ca="1" si="312"/>
        <v>37.497787019101644</v>
      </c>
      <c r="AQ285" s="2">
        <f t="shared" ca="1" si="313"/>
        <v>-37.500003499695616</v>
      </c>
      <c r="AR285" s="16">
        <f t="shared" ca="1" si="314"/>
        <v>-4.1637641237457501E-4</v>
      </c>
      <c r="AS285" s="2">
        <f t="shared" ca="1" si="315"/>
        <v>-34.816428296096625</v>
      </c>
      <c r="AT285" s="2">
        <f t="shared" ca="1" si="316"/>
        <v>37.64150045520028</v>
      </c>
      <c r="AU285" s="16">
        <f t="shared" ca="1" si="317"/>
        <v>607.94271950857728</v>
      </c>
      <c r="AV285" s="2">
        <f t="shared" ca="1" si="318"/>
        <v>37.497787019101644</v>
      </c>
      <c r="AW285" s="2">
        <f t="shared" ca="1" si="319"/>
        <v>-37.500003499695616</v>
      </c>
      <c r="AX285" s="16">
        <f t="shared" ca="1" si="320"/>
        <v>-4.1637641237457501E-4</v>
      </c>
      <c r="AY285" s="2">
        <f t="shared" ca="1" si="321"/>
        <v>360.25</v>
      </c>
      <c r="AZ285" s="2">
        <f t="shared" ca="1" si="322"/>
        <v>360.25</v>
      </c>
      <c r="BA285" s="2">
        <f t="shared" ca="1" si="323"/>
        <v>360.25</v>
      </c>
      <c r="BB285" s="19" t="str">
        <f t="shared" ca="1" si="324"/>
        <v>ok</v>
      </c>
      <c r="BC285" s="2">
        <f t="shared" ca="1" si="325"/>
        <v>-2.2129808983564203E-3</v>
      </c>
      <c r="BD285" s="2">
        <f t="shared" ca="1" si="326"/>
        <v>-3.4996956159716319E-6</v>
      </c>
      <c r="BE285" s="16">
        <f t="shared" ca="1" si="327"/>
        <v>-4.1637641237457501E-4</v>
      </c>
      <c r="BF285" s="16">
        <f t="shared" ca="1" si="334"/>
        <v>2.2129836656332993E-3</v>
      </c>
      <c r="BG285" s="18">
        <f t="shared" ca="1" si="328"/>
        <v>2.2518139401695061E-3</v>
      </c>
      <c r="BH285" s="2">
        <f t="shared" ca="1" si="329"/>
        <v>-0.35407694373702725</v>
      </c>
      <c r="BI285" s="2">
        <f t="shared" ca="1" si="330"/>
        <v>-5.5995129855546111E-4</v>
      </c>
      <c r="BJ285" s="16">
        <f t="shared" ca="1" si="331"/>
        <v>-6.6620225979932002E-2</v>
      </c>
      <c r="BK285" s="18">
        <f t="shared" ca="1" si="335"/>
        <v>0.35407738650132792</v>
      </c>
      <c r="BL285" s="18">
        <f t="shared" ca="1" si="332"/>
        <v>0.36029023042712099</v>
      </c>
    </row>
    <row r="286" spans="4:64" x14ac:dyDescent="0.2">
      <c r="D286">
        <f t="shared" si="283"/>
        <v>45</v>
      </c>
      <c r="E286">
        <f t="shared" si="284"/>
        <v>-37.5</v>
      </c>
      <c r="F286" s="15">
        <f t="shared" ca="1" si="333"/>
        <v>0.30568829853467361</v>
      </c>
      <c r="G286" s="2">
        <f t="shared" ca="1" si="333"/>
        <v>-0.30342234351864406</v>
      </c>
      <c r="H286" s="16">
        <f t="shared" ca="1" si="333"/>
        <v>-1.2820998731175481E-2</v>
      </c>
      <c r="I286" s="2">
        <f t="shared" si="336"/>
        <v>0</v>
      </c>
      <c r="J286" s="2">
        <f t="shared" si="337"/>
        <v>184.81899999999999</v>
      </c>
      <c r="K286" s="16">
        <f t="shared" ca="1" si="285"/>
        <v>279.87567627312808</v>
      </c>
      <c r="L286" s="2">
        <f t="shared" si="338"/>
        <v>160.05794910203616</v>
      </c>
      <c r="M286" s="2">
        <f t="shared" si="339"/>
        <v>-92.40949999999998</v>
      </c>
      <c r="N286" s="16">
        <f t="shared" ca="1" si="286"/>
        <v>336.93530496719819</v>
      </c>
      <c r="O286" s="2">
        <f t="shared" si="340"/>
        <v>-160.05794910203616</v>
      </c>
      <c r="P286" s="2">
        <f t="shared" si="341"/>
        <v>-92.40949999999998</v>
      </c>
      <c r="Q286" s="16">
        <f t="shared" ca="1" si="287"/>
        <v>291.06047511425453</v>
      </c>
      <c r="R286" s="2">
        <f t="shared" si="288"/>
        <v>160.05794910203616</v>
      </c>
      <c r="S286" s="2">
        <f t="shared" si="289"/>
        <v>-277.22849999999994</v>
      </c>
      <c r="T286" s="16">
        <f t="shared" ca="1" si="290"/>
        <v>57.059628694070113</v>
      </c>
      <c r="U286" s="2">
        <f t="shared" ca="1" si="291"/>
        <v>0.49224141806919969</v>
      </c>
      <c r="V286" s="2">
        <f t="shared" ca="1" si="292"/>
        <v>-0.85258714568560656</v>
      </c>
      <c r="W286" s="16">
        <f t="shared" ca="1" si="293"/>
        <v>0.17548089739026754</v>
      </c>
      <c r="X286" s="2">
        <f t="shared" si="294"/>
        <v>-160.05794910203616</v>
      </c>
      <c r="Y286" s="2">
        <f t="shared" si="295"/>
        <v>-277.22849999999994</v>
      </c>
      <c r="Z286" s="16">
        <f t="shared" ca="1" si="296"/>
        <v>11.184798841126451</v>
      </c>
      <c r="AA286" s="18">
        <f t="shared" ca="1" si="297"/>
        <v>159.53702221623854</v>
      </c>
      <c r="AB286" s="2">
        <f t="shared" ca="1" si="298"/>
        <v>-238.58867915229484</v>
      </c>
      <c r="AC286" s="2">
        <f t="shared" ca="1" si="299"/>
        <v>-141.20928559747591</v>
      </c>
      <c r="AD286" s="16">
        <f t="shared" ca="1" si="300"/>
        <v>-16.810900984350138</v>
      </c>
      <c r="AE286" s="2">
        <f t="shared" ca="1" si="301"/>
        <v>-0.85899309743705876</v>
      </c>
      <c r="AF286" s="2">
        <f t="shared" ca="1" si="302"/>
        <v>-0.50839713792465324</v>
      </c>
      <c r="AG286" s="16">
        <f t="shared" ca="1" si="303"/>
        <v>-6.0524447172269492E-2</v>
      </c>
      <c r="AH286" s="2">
        <f t="shared" ca="1" si="304"/>
        <v>0.14081635165246631</v>
      </c>
      <c r="AI286" s="2">
        <f t="shared" ca="1" si="305"/>
        <v>-0.12094423988636831</v>
      </c>
      <c r="AJ286" s="16">
        <f t="shared" ca="1" si="306"/>
        <v>-0.98262060122185391</v>
      </c>
      <c r="AK286" s="18">
        <f t="shared" ca="1" si="307"/>
        <v>325.1614822049271</v>
      </c>
      <c r="AL286" s="18">
        <f t="shared" ca="1" si="308"/>
        <v>277.75389565313367</v>
      </c>
      <c r="AM286" s="18">
        <f t="shared" ca="1" si="309"/>
        <v>162.58074110246355</v>
      </c>
      <c r="AN286" s="18">
        <f t="shared" ca="1" si="310"/>
        <v>91.311038641685499</v>
      </c>
      <c r="AO286" s="18">
        <f t="shared" ca="1" si="311"/>
        <v>308.2366937026647</v>
      </c>
      <c r="AP286" s="2">
        <f t="shared" ca="1" si="312"/>
        <v>44.998189290629675</v>
      </c>
      <c r="AQ286" s="2">
        <f t="shared" ca="1" si="313"/>
        <v>-37.496973331316411</v>
      </c>
      <c r="AR286" s="16">
        <f t="shared" ca="1" si="314"/>
        <v>-7.8479909939233039E-4</v>
      </c>
      <c r="AS286" s="2">
        <f t="shared" ca="1" si="315"/>
        <v>-41.811344014626279</v>
      </c>
      <c r="AT286" s="2">
        <f t="shared" ca="1" si="316"/>
        <v>37.061931918595803</v>
      </c>
      <c r="AU286" s="16">
        <f t="shared" ca="1" si="317"/>
        <v>605.75866577039824</v>
      </c>
      <c r="AV286" s="2">
        <f t="shared" ca="1" si="318"/>
        <v>44.998189290629675</v>
      </c>
      <c r="AW286" s="2">
        <f t="shared" ca="1" si="319"/>
        <v>-37.496973331316411</v>
      </c>
      <c r="AX286" s="16">
        <f t="shared" ca="1" si="320"/>
        <v>-7.8479909939233039E-4</v>
      </c>
      <c r="AY286" s="2">
        <f t="shared" ca="1" si="321"/>
        <v>360.24999999999994</v>
      </c>
      <c r="AZ286" s="2">
        <f t="shared" ca="1" si="322"/>
        <v>360.25</v>
      </c>
      <c r="BA286" s="2">
        <f t="shared" ca="1" si="323"/>
        <v>360.25</v>
      </c>
      <c r="BB286" s="19" t="str">
        <f t="shared" ca="1" si="324"/>
        <v>ok</v>
      </c>
      <c r="BC286" s="2">
        <f t="shared" ca="1" si="325"/>
        <v>-1.8107093703250143E-3</v>
      </c>
      <c r="BD286" s="2">
        <f t="shared" ca="1" si="326"/>
        <v>3.0266686835886958E-3</v>
      </c>
      <c r="BE286" s="16">
        <f t="shared" ca="1" si="327"/>
        <v>-7.8479909939233039E-4</v>
      </c>
      <c r="BF286" s="16">
        <f t="shared" ca="1" si="334"/>
        <v>3.5269521890719385E-3</v>
      </c>
      <c r="BG286" s="18">
        <f t="shared" ca="1" si="328"/>
        <v>3.6132120572153455E-3</v>
      </c>
      <c r="BH286" s="2">
        <f t="shared" ca="1" si="329"/>
        <v>-0.28971349925200229</v>
      </c>
      <c r="BI286" s="2">
        <f t="shared" ca="1" si="330"/>
        <v>0.48426698937419133</v>
      </c>
      <c r="BJ286" s="16">
        <f t="shared" ca="1" si="331"/>
        <v>-0.12556785590277286</v>
      </c>
      <c r="BK286" s="18">
        <f t="shared" ca="1" si="335"/>
        <v>0.56431235025151016</v>
      </c>
      <c r="BL286" s="18">
        <f t="shared" ca="1" si="332"/>
        <v>0.57811392915445525</v>
      </c>
    </row>
    <row r="287" spans="4:64" x14ac:dyDescent="0.2">
      <c r="D287">
        <f t="shared" si="283"/>
        <v>52.5</v>
      </c>
      <c r="E287">
        <f t="shared" si="284"/>
        <v>-37.5</v>
      </c>
      <c r="F287" s="15">
        <f t="shared" ca="1" si="333"/>
        <v>0.21242743693768129</v>
      </c>
      <c r="G287" s="2">
        <f t="shared" ca="1" si="333"/>
        <v>0.34349268121750909</v>
      </c>
      <c r="H287" s="16">
        <f t="shared" ca="1" si="333"/>
        <v>0.48462457516230395</v>
      </c>
      <c r="I287" s="2">
        <f t="shared" si="336"/>
        <v>0</v>
      </c>
      <c r="J287" s="2">
        <f t="shared" si="337"/>
        <v>184.81899999999999</v>
      </c>
      <c r="K287" s="16">
        <f t="shared" ca="1" si="285"/>
        <v>278.56563755162324</v>
      </c>
      <c r="L287" s="2">
        <f t="shared" si="338"/>
        <v>160.05794910203616</v>
      </c>
      <c r="M287" s="2">
        <f t="shared" si="339"/>
        <v>-92.40949999999998</v>
      </c>
      <c r="N287" s="16">
        <f t="shared" ca="1" si="286"/>
        <v>339.40794656567016</v>
      </c>
      <c r="O287" s="2">
        <f t="shared" si="340"/>
        <v>-160.05794910203616</v>
      </c>
      <c r="P287" s="2">
        <f t="shared" si="341"/>
        <v>-92.40949999999998</v>
      </c>
      <c r="Q287" s="16">
        <f t="shared" ca="1" si="287"/>
        <v>285.63238240789798</v>
      </c>
      <c r="R287" s="2">
        <f t="shared" si="288"/>
        <v>160.05794910203616</v>
      </c>
      <c r="S287" s="2">
        <f t="shared" si="289"/>
        <v>-277.22849999999994</v>
      </c>
      <c r="T287" s="16">
        <f t="shared" ca="1" si="290"/>
        <v>60.842309014046918</v>
      </c>
      <c r="U287" s="2">
        <f t="shared" ca="1" si="291"/>
        <v>0.49120651598955617</v>
      </c>
      <c r="V287" s="2">
        <f t="shared" ca="1" si="292"/>
        <v>-0.85079464270280525</v>
      </c>
      <c r="W287" s="16">
        <f t="shared" ca="1" si="293"/>
        <v>0.18672073960224048</v>
      </c>
      <c r="X287" s="2">
        <f t="shared" si="294"/>
        <v>-160.05794910203616</v>
      </c>
      <c r="Y287" s="2">
        <f t="shared" si="295"/>
        <v>-277.22849999999994</v>
      </c>
      <c r="Z287" s="16">
        <f t="shared" ca="1" si="296"/>
        <v>7.0667448562747381</v>
      </c>
      <c r="AA287" s="18">
        <f t="shared" ca="1" si="297"/>
        <v>158.56252289583364</v>
      </c>
      <c r="AB287" s="2">
        <f t="shared" ca="1" si="298"/>
        <v>-237.94489354021283</v>
      </c>
      <c r="AC287" s="2">
        <f t="shared" ca="1" si="299"/>
        <v>-142.32435498678379</v>
      </c>
      <c r="AD287" s="16">
        <f t="shared" ca="1" si="300"/>
        <v>-22.540166692032507</v>
      </c>
      <c r="AE287" s="2">
        <f t="shared" ca="1" si="301"/>
        <v>-0.85537443027654514</v>
      </c>
      <c r="AF287" s="2">
        <f t="shared" ca="1" si="302"/>
        <v>-0.51163364865706906</v>
      </c>
      <c r="AG287" s="16">
        <f t="shared" ca="1" si="303"/>
        <v>-8.1028350538135355E-2</v>
      </c>
      <c r="AH287" s="2">
        <f t="shared" ca="1" si="304"/>
        <v>0.16447109982753133</v>
      </c>
      <c r="AI287" s="2">
        <f t="shared" ca="1" si="305"/>
        <v>-0.11991449249386364</v>
      </c>
      <c r="AJ287" s="16">
        <f t="shared" ca="1" si="306"/>
        <v>-0.97906576480411234</v>
      </c>
      <c r="AK287" s="18">
        <f t="shared" ca="1" si="307"/>
        <v>325.84655107759045</v>
      </c>
      <c r="AL287" s="18">
        <f t="shared" ca="1" si="308"/>
        <v>278.17629931173491</v>
      </c>
      <c r="AM287" s="18">
        <f t="shared" ca="1" si="309"/>
        <v>162.92327553879522</v>
      </c>
      <c r="AN287" s="18">
        <f t="shared" ca="1" si="310"/>
        <v>91.41159055592739</v>
      </c>
      <c r="AO287" s="18">
        <f t="shared" ca="1" si="311"/>
        <v>308.02595653572007</v>
      </c>
      <c r="AP287" s="2">
        <f t="shared" ca="1" si="312"/>
        <v>52.499205205426122</v>
      </c>
      <c r="AQ287" s="2">
        <f t="shared" ca="1" si="313"/>
        <v>-37.501271858592965</v>
      </c>
      <c r="AR287" s="16">
        <f t="shared" ca="1" si="314"/>
        <v>2.1929406694880527E-3</v>
      </c>
      <c r="AS287" s="2">
        <f t="shared" ca="1" si="315"/>
        <v>-48.82353048828837</v>
      </c>
      <c r="AT287" s="2">
        <f t="shared" ca="1" si="316"/>
        <v>36.372280647242583</v>
      </c>
      <c r="AU287" s="16">
        <f t="shared" ca="1" si="317"/>
        <v>603.15753037099557</v>
      </c>
      <c r="AV287" s="2">
        <f t="shared" ca="1" si="318"/>
        <v>52.499205205426122</v>
      </c>
      <c r="AW287" s="2">
        <f t="shared" ca="1" si="319"/>
        <v>-37.501271858592965</v>
      </c>
      <c r="AX287" s="16">
        <f t="shared" ca="1" si="320"/>
        <v>2.1929406694880527E-3</v>
      </c>
      <c r="AY287" s="2">
        <f t="shared" ca="1" si="321"/>
        <v>360.25000000000006</v>
      </c>
      <c r="AZ287" s="2">
        <f t="shared" ca="1" si="322"/>
        <v>360.25</v>
      </c>
      <c r="BA287" s="2">
        <f t="shared" ca="1" si="323"/>
        <v>360.24999999999994</v>
      </c>
      <c r="BB287" s="19" t="str">
        <f t="shared" ca="1" si="324"/>
        <v>ok</v>
      </c>
      <c r="BC287" s="2">
        <f t="shared" ca="1" si="325"/>
        <v>-7.947945738777662E-4</v>
      </c>
      <c r="BD287" s="2">
        <f t="shared" ca="1" si="326"/>
        <v>-1.2718585929647475E-3</v>
      </c>
      <c r="BE287" s="16">
        <f t="shared" ca="1" si="327"/>
        <v>2.1929406694880527E-3</v>
      </c>
      <c r="BF287" s="16">
        <f t="shared" ca="1" si="334"/>
        <v>1.4997742147282726E-3</v>
      </c>
      <c r="BG287" s="18">
        <f t="shared" ca="1" si="328"/>
        <v>2.6567482897441592E-3</v>
      </c>
      <c r="BH287" s="2">
        <f t="shared" ca="1" si="329"/>
        <v>-0.12716713182044259</v>
      </c>
      <c r="BI287" s="2">
        <f t="shared" ca="1" si="330"/>
        <v>-0.20349737487435959</v>
      </c>
      <c r="BJ287" s="16">
        <f t="shared" ca="1" si="331"/>
        <v>0.35087050711808843</v>
      </c>
      <c r="BK287" s="18">
        <f t="shared" ca="1" si="335"/>
        <v>0.23996387435652361</v>
      </c>
      <c r="BL287" s="18">
        <f t="shared" ca="1" si="332"/>
        <v>0.42507972635906549</v>
      </c>
    </row>
    <row r="288" spans="4:64" x14ac:dyDescent="0.2">
      <c r="D288">
        <f t="shared" si="283"/>
        <v>60</v>
      </c>
      <c r="E288">
        <f t="shared" si="284"/>
        <v>-37.5</v>
      </c>
      <c r="F288" s="15">
        <f t="shared" ca="1" si="333"/>
        <v>0.22911879369346122</v>
      </c>
      <c r="G288" s="2">
        <f t="shared" ca="1" si="333"/>
        <v>0.19961077106523994</v>
      </c>
      <c r="H288" s="16">
        <f t="shared" ca="1" si="333"/>
        <v>0.31483062279657381</v>
      </c>
      <c r="I288" s="2">
        <f t="shared" si="336"/>
        <v>0</v>
      </c>
      <c r="J288" s="2">
        <f t="shared" si="337"/>
        <v>184.81899999999999</v>
      </c>
      <c r="K288" s="16">
        <f t="shared" ca="1" si="285"/>
        <v>277.04714074644943</v>
      </c>
      <c r="L288" s="2">
        <f t="shared" si="338"/>
        <v>160.05794910203616</v>
      </c>
      <c r="M288" s="2">
        <f t="shared" si="339"/>
        <v>-92.40949999999998</v>
      </c>
      <c r="N288" s="16">
        <f t="shared" ca="1" si="286"/>
        <v>341.69323771523636</v>
      </c>
      <c r="O288" s="2">
        <f t="shared" si="340"/>
        <v>-160.05794910203616</v>
      </c>
      <c r="P288" s="2">
        <f t="shared" si="341"/>
        <v>-92.40949999999998</v>
      </c>
      <c r="Q288" s="16">
        <f t="shared" ca="1" si="287"/>
        <v>279.89392603738651</v>
      </c>
      <c r="R288" s="2">
        <f t="shared" si="288"/>
        <v>160.05794910203616</v>
      </c>
      <c r="S288" s="2">
        <f t="shared" si="289"/>
        <v>-277.22849999999994</v>
      </c>
      <c r="T288" s="16">
        <f t="shared" ca="1" si="290"/>
        <v>64.646096968786935</v>
      </c>
      <c r="U288" s="2">
        <f t="shared" ca="1" si="291"/>
        <v>0.49010607579309595</v>
      </c>
      <c r="V288" s="2">
        <f t="shared" ca="1" si="292"/>
        <v>-0.84888862437184509</v>
      </c>
      <c r="W288" s="16">
        <f t="shared" ca="1" si="293"/>
        <v>0.1979498367838893</v>
      </c>
      <c r="X288" s="2">
        <f t="shared" si="294"/>
        <v>-160.05794910203616</v>
      </c>
      <c r="Y288" s="2">
        <f t="shared" si="295"/>
        <v>-277.22849999999994</v>
      </c>
      <c r="Z288" s="16">
        <f t="shared" ca="1" si="296"/>
        <v>2.8467852909370777</v>
      </c>
      <c r="AA288" s="18">
        <f t="shared" ca="1" si="297"/>
        <v>157.45426735147976</v>
      </c>
      <c r="AB288" s="2">
        <f t="shared" ca="1" si="298"/>
        <v>-237.22724219054689</v>
      </c>
      <c r="AC288" s="2">
        <f t="shared" ca="1" si="299"/>
        <v>-143.56736358652557</v>
      </c>
      <c r="AD288" s="16">
        <f t="shared" ca="1" si="300"/>
        <v>-28.32126123221521</v>
      </c>
      <c r="AE288" s="2">
        <f t="shared" ca="1" si="301"/>
        <v>-0.8511003171794832</v>
      </c>
      <c r="AF288" s="2">
        <f t="shared" ca="1" si="302"/>
        <v>-0.51507671529127264</v>
      </c>
      <c r="AG288" s="16">
        <f t="shared" ca="1" si="303"/>
        <v>-0.10160820568111752</v>
      </c>
      <c r="AH288" s="2">
        <f t="shared" ca="1" si="304"/>
        <v>0.1882134016686246</v>
      </c>
      <c r="AI288" s="2">
        <f t="shared" ca="1" si="305"/>
        <v>-0.11867636991764485</v>
      </c>
      <c r="AJ288" s="16">
        <f t="shared" ca="1" si="306"/>
        <v>-0.97493160511673582</v>
      </c>
      <c r="AK288" s="18">
        <f t="shared" ca="1" si="307"/>
        <v>326.57817767924695</v>
      </c>
      <c r="AL288" s="18">
        <f t="shared" ca="1" si="308"/>
        <v>278.73005966759558</v>
      </c>
      <c r="AM288" s="18">
        <f t="shared" ca="1" si="309"/>
        <v>163.28908883962347</v>
      </c>
      <c r="AN288" s="18">
        <f t="shared" ca="1" si="310"/>
        <v>91.596085529704496</v>
      </c>
      <c r="AO288" s="18">
        <f t="shared" ca="1" si="311"/>
        <v>307.77734335321145</v>
      </c>
      <c r="AP288" s="2">
        <f t="shared" ca="1" si="312"/>
        <v>59.999337853327681</v>
      </c>
      <c r="AQ288" s="2">
        <f t="shared" ca="1" si="313"/>
        <v>-37.500158720234353</v>
      </c>
      <c r="AR288" s="16">
        <f t="shared" ca="1" si="314"/>
        <v>1.4159588443476423E-3</v>
      </c>
      <c r="AS288" s="2">
        <f t="shared" ca="1" si="315"/>
        <v>-55.856303644752664</v>
      </c>
      <c r="AT288" s="2">
        <f t="shared" ca="1" si="316"/>
        <v>35.551636983877074</v>
      </c>
      <c r="AU288" s="16">
        <f t="shared" ca="1" si="317"/>
        <v>600.12513470666659</v>
      </c>
      <c r="AV288" s="2">
        <f t="shared" ca="1" si="318"/>
        <v>59.999337853327681</v>
      </c>
      <c r="AW288" s="2">
        <f t="shared" ca="1" si="319"/>
        <v>-37.500158720234353</v>
      </c>
      <c r="AX288" s="16">
        <f t="shared" ca="1" si="320"/>
        <v>1.4159588443476423E-3</v>
      </c>
      <c r="AY288" s="2">
        <f t="shared" ca="1" si="321"/>
        <v>360.24999999999989</v>
      </c>
      <c r="AZ288" s="2">
        <f t="shared" ca="1" si="322"/>
        <v>360.24999999999989</v>
      </c>
      <c r="BA288" s="2">
        <f t="shared" ca="1" si="323"/>
        <v>360.24999999999994</v>
      </c>
      <c r="BB288" s="19" t="str">
        <f t="shared" ca="1" si="324"/>
        <v>ok</v>
      </c>
      <c r="BC288" s="2">
        <f t="shared" ca="1" si="325"/>
        <v>-6.6214667231889734E-4</v>
      </c>
      <c r="BD288" s="2">
        <f t="shared" ca="1" si="326"/>
        <v>-1.5872023435292704E-4</v>
      </c>
      <c r="BE288" s="16">
        <f t="shared" ca="1" si="327"/>
        <v>1.4159588443476423E-3</v>
      </c>
      <c r="BF288" s="16">
        <f t="shared" ca="1" si="334"/>
        <v>6.8090405231283307E-4</v>
      </c>
      <c r="BG288" s="18">
        <f t="shared" ca="1" si="328"/>
        <v>1.5711682842211232E-3</v>
      </c>
      <c r="BH288" s="2">
        <f t="shared" ca="1" si="329"/>
        <v>-0.10594346757102358</v>
      </c>
      <c r="BI288" s="2">
        <f t="shared" ca="1" si="330"/>
        <v>-2.5395237496468326E-2</v>
      </c>
      <c r="BJ288" s="16">
        <f t="shared" ca="1" si="331"/>
        <v>0.22655341509562277</v>
      </c>
      <c r="BK288" s="18">
        <f t="shared" ca="1" si="335"/>
        <v>0.1089446483700533</v>
      </c>
      <c r="BL288" s="18">
        <f t="shared" ca="1" si="332"/>
        <v>0.25138692547537972</v>
      </c>
    </row>
    <row r="289" spans="4:64" x14ac:dyDescent="0.2">
      <c r="D289">
        <f t="shared" si="283"/>
        <v>67.5</v>
      </c>
      <c r="E289">
        <f t="shared" si="284"/>
        <v>-37.5</v>
      </c>
      <c r="F289" s="15">
        <f t="shared" ca="1" si="333"/>
        <v>-0.42151152638331357</v>
      </c>
      <c r="G289" s="2">
        <f t="shared" ca="1" si="333"/>
        <v>-0.13246397720136394</v>
      </c>
      <c r="H289" s="16">
        <f t="shared" ca="1" si="333"/>
        <v>0.10949042238078832</v>
      </c>
      <c r="I289" s="2">
        <f t="shared" si="336"/>
        <v>0</v>
      </c>
      <c r="J289" s="2">
        <f t="shared" si="337"/>
        <v>184.81899999999999</v>
      </c>
      <c r="K289" s="16">
        <f t="shared" ca="1" si="285"/>
        <v>275.31186705805703</v>
      </c>
      <c r="L289" s="2">
        <f t="shared" si="338"/>
        <v>160.05794910203616</v>
      </c>
      <c r="M289" s="2">
        <f t="shared" si="339"/>
        <v>-92.40949999999998</v>
      </c>
      <c r="N289" s="16">
        <f t="shared" ca="1" si="286"/>
        <v>343.79858362927081</v>
      </c>
      <c r="O289" s="2">
        <f t="shared" si="340"/>
        <v>-160.05794910203616</v>
      </c>
      <c r="P289" s="2">
        <f t="shared" si="341"/>
        <v>-92.40949999999998</v>
      </c>
      <c r="Q289" s="16">
        <f t="shared" ca="1" si="287"/>
        <v>273.82980824140367</v>
      </c>
      <c r="R289" s="2">
        <f t="shared" si="288"/>
        <v>160.05794910203616</v>
      </c>
      <c r="S289" s="2">
        <f t="shared" si="289"/>
        <v>-277.22849999999994</v>
      </c>
      <c r="T289" s="16">
        <f t="shared" ca="1" si="290"/>
        <v>68.486716571213776</v>
      </c>
      <c r="U289" s="2">
        <f t="shared" ca="1" si="291"/>
        <v>0.48893546092180684</v>
      </c>
      <c r="V289" s="2">
        <f t="shared" ca="1" si="292"/>
        <v>-0.84686105993867655</v>
      </c>
      <c r="W289" s="16">
        <f t="shared" ca="1" si="293"/>
        <v>0.20920913032829538</v>
      </c>
      <c r="X289" s="2">
        <f t="shared" si="294"/>
        <v>-160.05794910203616</v>
      </c>
      <c r="Y289" s="2">
        <f t="shared" si="295"/>
        <v>-277.22849999999994</v>
      </c>
      <c r="Z289" s="16">
        <f t="shared" ca="1" si="296"/>
        <v>-1.4820588166533639</v>
      </c>
      <c r="AA289" s="18">
        <f t="shared" ca="1" si="297"/>
        <v>156.20595400067873</v>
      </c>
      <c r="AB289" s="2">
        <f t="shared" ca="1" si="298"/>
        <v>-236.43257922008857</v>
      </c>
      <c r="AC289" s="2">
        <f t="shared" ca="1" si="299"/>
        <v>-144.943760226253</v>
      </c>
      <c r="AD289" s="16">
        <f t="shared" ca="1" si="300"/>
        <v>-34.161770605237074</v>
      </c>
      <c r="AE289" s="2">
        <f t="shared" ca="1" si="301"/>
        <v>-0.84615184669746579</v>
      </c>
      <c r="AF289" s="2">
        <f t="shared" ca="1" si="302"/>
        <v>-0.51872897883735536</v>
      </c>
      <c r="AG289" s="16">
        <f t="shared" ca="1" si="303"/>
        <v>-0.12225914626244767</v>
      </c>
      <c r="AH289" s="2">
        <f t="shared" ca="1" si="304"/>
        <v>0.21205934872966198</v>
      </c>
      <c r="AI289" s="2">
        <f t="shared" ca="1" si="305"/>
        <v>-0.11724585994352148</v>
      </c>
      <c r="AJ289" s="16">
        <f t="shared" ca="1" si="306"/>
        <v>-0.9701980421246249</v>
      </c>
      <c r="AK289" s="18">
        <f t="shared" ca="1" si="307"/>
        <v>327.36007488651654</v>
      </c>
      <c r="AL289" s="18">
        <f t="shared" ca="1" si="308"/>
        <v>279.42098116654341</v>
      </c>
      <c r="AM289" s="18">
        <f t="shared" ca="1" si="309"/>
        <v>163.68003744325827</v>
      </c>
      <c r="AN289" s="18">
        <f t="shared" ca="1" si="310"/>
        <v>91.869965826498429</v>
      </c>
      <c r="AO289" s="18">
        <f t="shared" ca="1" si="311"/>
        <v>307.48791394396557</v>
      </c>
      <c r="AP289" s="2">
        <f t="shared" ca="1" si="312"/>
        <v>67.498720084093051</v>
      </c>
      <c r="AQ289" s="2">
        <f t="shared" ca="1" si="313"/>
        <v>-37.502548451602017</v>
      </c>
      <c r="AR289" s="16">
        <f t="shared" ca="1" si="314"/>
        <v>-8.9033086453582655E-4</v>
      </c>
      <c r="AS289" s="2">
        <f t="shared" ca="1" si="315"/>
        <v>-62.912653462306324</v>
      </c>
      <c r="AT289" s="2">
        <f t="shared" ca="1" si="316"/>
        <v>34.60082133359753</v>
      </c>
      <c r="AU289" s="16">
        <f t="shared" ca="1" si="317"/>
        <v>596.64745383997649</v>
      </c>
      <c r="AV289" s="2">
        <f t="shared" ca="1" si="318"/>
        <v>67.498720084093051</v>
      </c>
      <c r="AW289" s="2">
        <f t="shared" ca="1" si="319"/>
        <v>-37.502548451602017</v>
      </c>
      <c r="AX289" s="16">
        <f t="shared" ca="1" si="320"/>
        <v>-8.9033086453582655E-4</v>
      </c>
      <c r="AY289" s="2">
        <f t="shared" ca="1" si="321"/>
        <v>360.24999999999994</v>
      </c>
      <c r="AZ289" s="2">
        <f t="shared" ca="1" si="322"/>
        <v>360.24999999999994</v>
      </c>
      <c r="BA289" s="2">
        <f t="shared" ca="1" si="323"/>
        <v>360.25</v>
      </c>
      <c r="BB289" s="19" t="str">
        <f t="shared" ca="1" si="324"/>
        <v>ok</v>
      </c>
      <c r="BC289" s="2">
        <f t="shared" ca="1" si="325"/>
        <v>-1.2799159069487587E-3</v>
      </c>
      <c r="BD289" s="2">
        <f t="shared" ca="1" si="326"/>
        <v>-2.54845160201711E-3</v>
      </c>
      <c r="BE289" s="16">
        <f t="shared" ca="1" si="327"/>
        <v>-8.9033086453582655E-4</v>
      </c>
      <c r="BF289" s="16">
        <f t="shared" ca="1" si="334"/>
        <v>2.8518047437866493E-3</v>
      </c>
      <c r="BG289" s="18">
        <f t="shared" ca="1" si="328"/>
        <v>2.9875540739924943E-3</v>
      </c>
      <c r="BH289" s="2">
        <f t="shared" ca="1" si="329"/>
        <v>-0.20478654511180139</v>
      </c>
      <c r="BI289" s="2">
        <f t="shared" ca="1" si="330"/>
        <v>-0.40775225632273759</v>
      </c>
      <c r="BJ289" s="16">
        <f t="shared" ca="1" si="331"/>
        <v>-0.14245293832573225</v>
      </c>
      <c r="BK289" s="18">
        <f t="shared" ca="1" si="335"/>
        <v>0.45628875900586391</v>
      </c>
      <c r="BL289" s="18">
        <f t="shared" ca="1" si="332"/>
        <v>0.47800865183879909</v>
      </c>
    </row>
    <row r="290" spans="4:64" x14ac:dyDescent="0.2">
      <c r="D290">
        <f t="shared" si="283"/>
        <v>75</v>
      </c>
      <c r="E290">
        <f t="shared" si="284"/>
        <v>-37.5</v>
      </c>
      <c r="F290" s="15">
        <f t="shared" ca="1" si="333"/>
        <v>-0.41095853749809552</v>
      </c>
      <c r="G290" s="2">
        <f t="shared" ca="1" si="333"/>
        <v>0.26496339755394283</v>
      </c>
      <c r="H290" s="16">
        <f t="shared" ca="1" si="333"/>
        <v>-0.297414612011073</v>
      </c>
      <c r="I290" s="2">
        <f t="shared" si="336"/>
        <v>0</v>
      </c>
      <c r="J290" s="2">
        <f t="shared" si="337"/>
        <v>184.81899999999999</v>
      </c>
      <c r="K290" s="16">
        <f t="shared" ca="1" si="285"/>
        <v>273.36408042410983</v>
      </c>
      <c r="L290" s="2">
        <f t="shared" si="338"/>
        <v>160.05794910203616</v>
      </c>
      <c r="M290" s="2">
        <f t="shared" si="339"/>
        <v>-92.40949999999998</v>
      </c>
      <c r="N290" s="16">
        <f t="shared" ca="1" si="286"/>
        <v>345.73298900149189</v>
      </c>
      <c r="O290" s="2">
        <f t="shared" si="340"/>
        <v>-160.05794910203616</v>
      </c>
      <c r="P290" s="2">
        <f t="shared" si="341"/>
        <v>-92.40949999999998</v>
      </c>
      <c r="Q290" s="16">
        <f t="shared" ca="1" si="287"/>
        <v>267.41685754497161</v>
      </c>
      <c r="R290" s="2">
        <f t="shared" si="288"/>
        <v>160.05794910203616</v>
      </c>
      <c r="S290" s="2">
        <f t="shared" si="289"/>
        <v>-277.22849999999994</v>
      </c>
      <c r="T290" s="16">
        <f t="shared" ca="1" si="290"/>
        <v>72.368908577382058</v>
      </c>
      <c r="U290" s="2">
        <f t="shared" ca="1" si="291"/>
        <v>0.48769276994741145</v>
      </c>
      <c r="V290" s="2">
        <f t="shared" ca="1" si="292"/>
        <v>-0.84470865603291645</v>
      </c>
      <c r="W290" s="16">
        <f t="shared" ca="1" si="293"/>
        <v>0.22050634585899145</v>
      </c>
      <c r="X290" s="2">
        <f t="shared" si="294"/>
        <v>-160.05794910203616</v>
      </c>
      <c r="Y290" s="2">
        <f t="shared" si="295"/>
        <v>-277.22849999999994</v>
      </c>
      <c r="Z290" s="16">
        <f t="shared" ca="1" si="296"/>
        <v>-5.9472228791382236</v>
      </c>
      <c r="AA290" s="18">
        <f t="shared" ca="1" si="297"/>
        <v>154.80680871425974</v>
      </c>
      <c r="AB290" s="2">
        <f t="shared" ca="1" si="298"/>
        <v>-235.55611045061255</v>
      </c>
      <c r="AC290" s="2">
        <f t="shared" ca="1" si="299"/>
        <v>-146.46184866623281</v>
      </c>
      <c r="AD290" s="16">
        <f t="shared" ca="1" si="300"/>
        <v>-40.083106582811517</v>
      </c>
      <c r="AE290" s="2">
        <f t="shared" ca="1" si="301"/>
        <v>-0.84049809693682764</v>
      </c>
      <c r="AF290" s="2">
        <f t="shared" ca="1" si="302"/>
        <v>-0.52259695085951952</v>
      </c>
      <c r="AG290" s="16">
        <f t="shared" ca="1" si="303"/>
        <v>-0.14302229196144167</v>
      </c>
      <c r="AH290" s="2">
        <f t="shared" ca="1" si="304"/>
        <v>0.23604811201658035</v>
      </c>
      <c r="AI290" s="2">
        <f t="shared" ca="1" si="305"/>
        <v>-0.11558422632607336</v>
      </c>
      <c r="AJ290" s="16">
        <f t="shared" ca="1" si="306"/>
        <v>-0.96484277239248195</v>
      </c>
      <c r="AK290" s="18">
        <f t="shared" ca="1" si="307"/>
        <v>328.1942217828971</v>
      </c>
      <c r="AL290" s="18">
        <f t="shared" ca="1" si="308"/>
        <v>280.25775585821117</v>
      </c>
      <c r="AM290" s="18">
        <f t="shared" ca="1" si="309"/>
        <v>164.09711089144855</v>
      </c>
      <c r="AN290" s="18">
        <f t="shared" ca="1" si="310"/>
        <v>92.2416178492157</v>
      </c>
      <c r="AO290" s="18">
        <f t="shared" ca="1" si="311"/>
        <v>307.15417078991271</v>
      </c>
      <c r="AP290" s="2">
        <f t="shared" ca="1" si="312"/>
        <v>75.003232403355341</v>
      </c>
      <c r="AQ290" s="2">
        <f t="shared" ca="1" si="313"/>
        <v>-37.5026154239278</v>
      </c>
      <c r="AR290" s="16">
        <f t="shared" ca="1" si="314"/>
        <v>4.4541692130906085E-4</v>
      </c>
      <c r="AS290" s="2">
        <f t="shared" ca="1" si="315"/>
        <v>-70.003091822598989</v>
      </c>
      <c r="AT290" s="2">
        <f t="shared" ca="1" si="316"/>
        <v>33.501738963229521</v>
      </c>
      <c r="AU290" s="16">
        <f t="shared" ca="1" si="317"/>
        <v>592.71140881062797</v>
      </c>
      <c r="AV290" s="2">
        <f t="shared" ca="1" si="318"/>
        <v>75.003232403355341</v>
      </c>
      <c r="AW290" s="2">
        <f t="shared" ca="1" si="319"/>
        <v>-37.5026154239278</v>
      </c>
      <c r="AX290" s="16">
        <f t="shared" ca="1" si="320"/>
        <v>4.4541692130906085E-4</v>
      </c>
      <c r="AY290" s="2">
        <f t="shared" ca="1" si="321"/>
        <v>360.24999999999994</v>
      </c>
      <c r="AZ290" s="2">
        <f t="shared" ca="1" si="322"/>
        <v>360.24999999999994</v>
      </c>
      <c r="BA290" s="2">
        <f t="shared" ca="1" si="323"/>
        <v>360.24999999999994</v>
      </c>
      <c r="BB290" s="19" t="str">
        <f t="shared" ca="1" si="324"/>
        <v>ok</v>
      </c>
      <c r="BC290" s="2">
        <f t="shared" ca="1" si="325"/>
        <v>3.2324033553408071E-3</v>
      </c>
      <c r="BD290" s="2">
        <f t="shared" ca="1" si="326"/>
        <v>-2.6154239278000091E-3</v>
      </c>
      <c r="BE290" s="16">
        <f t="shared" ca="1" si="327"/>
        <v>4.4541692130906085E-4</v>
      </c>
      <c r="BF290" s="16">
        <f t="shared" ca="1" si="334"/>
        <v>4.157989150265707E-3</v>
      </c>
      <c r="BG290" s="18">
        <f t="shared" ca="1" si="328"/>
        <v>4.1817783307482688E-3</v>
      </c>
      <c r="BH290" s="2">
        <f t="shared" ca="1" si="329"/>
        <v>0.51718453685452914</v>
      </c>
      <c r="BI290" s="2">
        <f t="shared" ca="1" si="330"/>
        <v>-0.41846782844800146</v>
      </c>
      <c r="BJ290" s="16">
        <f t="shared" ca="1" si="331"/>
        <v>7.1266707409449737E-2</v>
      </c>
      <c r="BK290" s="18">
        <f t="shared" ca="1" si="335"/>
        <v>0.66527826404251311</v>
      </c>
      <c r="BL290" s="18">
        <f t="shared" ca="1" si="332"/>
        <v>0.66908453291972303</v>
      </c>
    </row>
    <row r="291" spans="4:64" x14ac:dyDescent="0.2">
      <c r="D291">
        <f t="shared" si="283"/>
        <v>82.5</v>
      </c>
      <c r="E291">
        <f t="shared" si="284"/>
        <v>-37.5</v>
      </c>
      <c r="F291" s="15">
        <f t="shared" ca="1" si="333"/>
        <v>-0.16630424516566933</v>
      </c>
      <c r="G291" s="2">
        <f t="shared" ca="1" si="333"/>
        <v>0.45052004590367567</v>
      </c>
      <c r="H291" s="16">
        <f t="shared" ca="1" si="333"/>
        <v>-4.3134666580071479E-2</v>
      </c>
      <c r="I291" s="2">
        <f t="shared" si="336"/>
        <v>0</v>
      </c>
      <c r="J291" s="2">
        <f t="shared" si="337"/>
        <v>184.81899999999999</v>
      </c>
      <c r="K291" s="16">
        <f t="shared" ca="1" si="285"/>
        <v>271.19644351267175</v>
      </c>
      <c r="L291" s="2">
        <f t="shared" si="338"/>
        <v>160.05794910203616</v>
      </c>
      <c r="M291" s="2">
        <f t="shared" si="339"/>
        <v>-92.40949999999998</v>
      </c>
      <c r="N291" s="16">
        <f t="shared" ca="1" si="286"/>
        <v>347.49349741072507</v>
      </c>
      <c r="O291" s="2">
        <f t="shared" si="340"/>
        <v>-160.05794910203616</v>
      </c>
      <c r="P291" s="2">
        <f t="shared" si="341"/>
        <v>-92.40949999999998</v>
      </c>
      <c r="Q291" s="16">
        <f t="shared" ca="1" si="287"/>
        <v>260.63482136341617</v>
      </c>
      <c r="R291" s="2">
        <f t="shared" si="288"/>
        <v>160.05794910203616</v>
      </c>
      <c r="S291" s="2">
        <f t="shared" si="289"/>
        <v>-277.22849999999994</v>
      </c>
      <c r="T291" s="16">
        <f t="shared" ca="1" si="290"/>
        <v>76.297053898053321</v>
      </c>
      <c r="U291" s="2">
        <f t="shared" ca="1" si="291"/>
        <v>0.48637605441497533</v>
      </c>
      <c r="V291" s="2">
        <f t="shared" ca="1" si="292"/>
        <v>-0.84242803783162212</v>
      </c>
      <c r="W291" s="16">
        <f t="shared" ca="1" si="293"/>
        <v>0.23184765421906689</v>
      </c>
      <c r="X291" s="2">
        <f t="shared" si="294"/>
        <v>-160.05794910203616</v>
      </c>
      <c r="Y291" s="2">
        <f t="shared" si="295"/>
        <v>-277.22849999999994</v>
      </c>
      <c r="Z291" s="16">
        <f t="shared" ca="1" si="296"/>
        <v>-10.561622149255584</v>
      </c>
      <c r="AA291" s="18">
        <f t="shared" ca="1" si="297"/>
        <v>153.24802020394947</v>
      </c>
      <c r="AB291" s="2">
        <f t="shared" ca="1" si="298"/>
        <v>-234.59411651573953</v>
      </c>
      <c r="AC291" s="2">
        <f t="shared" ca="1" si="299"/>
        <v>-148.128071038006</v>
      </c>
      <c r="AD291" s="16">
        <f t="shared" ca="1" si="300"/>
        <v>-46.091816147257433</v>
      </c>
      <c r="AE291" s="2">
        <f t="shared" ca="1" si="301"/>
        <v>-0.83411653760564841</v>
      </c>
      <c r="AF291" s="2">
        <f t="shared" ca="1" si="302"/>
        <v>-0.52668018947583195</v>
      </c>
      <c r="AG291" s="16">
        <f t="shared" ca="1" si="303"/>
        <v>-0.16388282309768434</v>
      </c>
      <c r="AH291" s="2">
        <f t="shared" ca="1" si="304"/>
        <v>0.26016905155011438</v>
      </c>
      <c r="AI291" s="2">
        <f t="shared" ca="1" si="305"/>
        <v>-0.11367928170456058</v>
      </c>
      <c r="AJ291" s="16">
        <f t="shared" ca="1" si="306"/>
        <v>-0.95884779059381953</v>
      </c>
      <c r="AK291" s="18">
        <f t="shared" ca="1" si="307"/>
        <v>329.08270801809448</v>
      </c>
      <c r="AL291" s="18">
        <f t="shared" ca="1" si="308"/>
        <v>281.24860968366323</v>
      </c>
      <c r="AM291" s="18">
        <f t="shared" ca="1" si="309"/>
        <v>164.54135400904724</v>
      </c>
      <c r="AN291" s="18">
        <f t="shared" ca="1" si="310"/>
        <v>92.719503070535154</v>
      </c>
      <c r="AO291" s="18">
        <f t="shared" ca="1" si="311"/>
        <v>306.77238968202863</v>
      </c>
      <c r="AP291" s="2">
        <f t="shared" ca="1" si="312"/>
        <v>82.502785346642497</v>
      </c>
      <c r="AQ291" s="2">
        <f t="shared" ca="1" si="313"/>
        <v>-37.502440351138986</v>
      </c>
      <c r="AR291" s="16">
        <f t="shared" ca="1" si="314"/>
        <v>1.8084804852946945E-3</v>
      </c>
      <c r="AS291" s="2">
        <f t="shared" ca="1" si="315"/>
        <v>-77.122577984028482</v>
      </c>
      <c r="AT291" s="2">
        <f t="shared" ca="1" si="316"/>
        <v>32.244889460550155</v>
      </c>
      <c r="AU291" s="16">
        <f t="shared" ca="1" si="317"/>
        <v>588.297864604084</v>
      </c>
      <c r="AV291" s="2">
        <f t="shared" ca="1" si="318"/>
        <v>82.502785346642497</v>
      </c>
      <c r="AW291" s="2">
        <f t="shared" ca="1" si="319"/>
        <v>-37.502440351138986</v>
      </c>
      <c r="AX291" s="16">
        <f t="shared" ca="1" si="320"/>
        <v>1.8084804852946945E-3</v>
      </c>
      <c r="AY291" s="2">
        <f t="shared" ca="1" si="321"/>
        <v>360.25000000000006</v>
      </c>
      <c r="AZ291" s="2">
        <f t="shared" ca="1" si="322"/>
        <v>360.25000000000006</v>
      </c>
      <c r="BA291" s="2">
        <f t="shared" ca="1" si="323"/>
        <v>360.25</v>
      </c>
      <c r="BB291" s="19" t="str">
        <f t="shared" ca="1" si="324"/>
        <v>ok</v>
      </c>
      <c r="BC291" s="2">
        <f t="shared" ca="1" si="325"/>
        <v>2.7853466424971884E-3</v>
      </c>
      <c r="BD291" s="2">
        <f t="shared" ca="1" si="326"/>
        <v>-2.4403511389863297E-3</v>
      </c>
      <c r="BE291" s="16">
        <f t="shared" ca="1" si="327"/>
        <v>1.8084804852946945E-3</v>
      </c>
      <c r="BF291" s="16">
        <f t="shared" ca="1" si="334"/>
        <v>3.7031702094856831E-3</v>
      </c>
      <c r="BG291" s="18">
        <f t="shared" ca="1" si="328"/>
        <v>4.1211735302112635E-3</v>
      </c>
      <c r="BH291" s="2">
        <f t="shared" ca="1" si="329"/>
        <v>0.44565546279955015</v>
      </c>
      <c r="BI291" s="2">
        <f t="shared" ca="1" si="330"/>
        <v>-0.39045618223781275</v>
      </c>
      <c r="BJ291" s="16">
        <f t="shared" ca="1" si="331"/>
        <v>0.28935687764715112</v>
      </c>
      <c r="BK291" s="18">
        <f t="shared" ca="1" si="335"/>
        <v>0.59250723351770929</v>
      </c>
      <c r="BL291" s="18">
        <f t="shared" ca="1" si="332"/>
        <v>0.65938776483380213</v>
      </c>
    </row>
    <row r="292" spans="4:64" x14ac:dyDescent="0.2">
      <c r="D292">
        <f t="shared" si="283"/>
        <v>90</v>
      </c>
      <c r="E292">
        <f t="shared" si="284"/>
        <v>-37.5</v>
      </c>
      <c r="F292" s="15">
        <f t="shared" ca="1" si="333"/>
        <v>9.9144916998887056E-2</v>
      </c>
      <c r="G292" s="2">
        <f t="shared" ca="1" si="333"/>
        <v>0.13423872995915753</v>
      </c>
      <c r="H292" s="16">
        <f t="shared" ca="1" si="333"/>
        <v>0.11034458848914597</v>
      </c>
      <c r="I292" s="2">
        <f t="shared" si="336"/>
        <v>0</v>
      </c>
      <c r="J292" s="2">
        <f t="shared" si="337"/>
        <v>184.81899999999999</v>
      </c>
      <c r="K292" s="16">
        <f t="shared" ca="1" si="285"/>
        <v>268.80226537055944</v>
      </c>
      <c r="L292" s="2">
        <f t="shared" si="338"/>
        <v>160.05794910203616</v>
      </c>
      <c r="M292" s="2">
        <f t="shared" si="339"/>
        <v>-92.40949999999998</v>
      </c>
      <c r="N292" s="16">
        <f t="shared" ca="1" si="286"/>
        <v>349.08090584974826</v>
      </c>
      <c r="O292" s="2">
        <f t="shared" si="340"/>
        <v>-160.05794910203616</v>
      </c>
      <c r="P292" s="2">
        <f t="shared" si="341"/>
        <v>-92.40949999999998</v>
      </c>
      <c r="Q292" s="16">
        <f t="shared" ca="1" si="287"/>
        <v>253.44897116419352</v>
      </c>
      <c r="R292" s="2">
        <f t="shared" si="288"/>
        <v>160.05794910203616</v>
      </c>
      <c r="S292" s="2">
        <f t="shared" si="289"/>
        <v>-277.22849999999994</v>
      </c>
      <c r="T292" s="16">
        <f t="shared" ca="1" si="290"/>
        <v>80.278640479188823</v>
      </c>
      <c r="U292" s="2">
        <f t="shared" ca="1" si="291"/>
        <v>0.484982119677554</v>
      </c>
      <c r="V292" s="2">
        <f t="shared" ca="1" si="292"/>
        <v>-0.84001367204397315</v>
      </c>
      <c r="W292" s="16">
        <f t="shared" ca="1" si="293"/>
        <v>0.24324755779301682</v>
      </c>
      <c r="X292" s="2">
        <f t="shared" si="294"/>
        <v>-160.05794910203616</v>
      </c>
      <c r="Y292" s="2">
        <f t="shared" si="295"/>
        <v>-277.22849999999994</v>
      </c>
      <c r="Z292" s="16">
        <f t="shared" ca="1" si="296"/>
        <v>-15.353294206365916</v>
      </c>
      <c r="AA292" s="18">
        <f t="shared" ca="1" si="297"/>
        <v>151.51583553371881</v>
      </c>
      <c r="AB292" s="2">
        <f t="shared" ca="1" si="298"/>
        <v>-233.54042018389475</v>
      </c>
      <c r="AC292" s="2">
        <f t="shared" ca="1" si="299"/>
        <v>-149.95312662051009</v>
      </c>
      <c r="AD292" s="16">
        <f t="shared" ca="1" si="300"/>
        <v>-52.209151166911418</v>
      </c>
      <c r="AE292" s="2">
        <f t="shared" ca="1" si="301"/>
        <v>-0.82696839991348559</v>
      </c>
      <c r="AF292" s="2">
        <f t="shared" ca="1" si="302"/>
        <v>-0.53098515916748856</v>
      </c>
      <c r="AG292" s="16">
        <f t="shared" ca="1" si="303"/>
        <v>-0.18487300043112387</v>
      </c>
      <c r="AH292" s="2">
        <f t="shared" ca="1" si="304"/>
        <v>0.28445669114576333</v>
      </c>
      <c r="AI292" s="2">
        <f t="shared" ca="1" si="305"/>
        <v>-0.11149794403071843</v>
      </c>
      <c r="AJ292" s="16">
        <f t="shared" ca="1" si="306"/>
        <v>-0.95218307028602789</v>
      </c>
      <c r="AK292" s="18">
        <f t="shared" ca="1" si="307"/>
        <v>330.02855694649639</v>
      </c>
      <c r="AL292" s="18">
        <f t="shared" ca="1" si="308"/>
        <v>282.40549482704165</v>
      </c>
      <c r="AM292" s="18">
        <f t="shared" ca="1" si="309"/>
        <v>165.0142784732482</v>
      </c>
      <c r="AN292" s="18">
        <f t="shared" ca="1" si="310"/>
        <v>93.315038722122779</v>
      </c>
      <c r="AO292" s="18">
        <f t="shared" ca="1" si="311"/>
        <v>306.33748374667118</v>
      </c>
      <c r="AP292" s="2">
        <f t="shared" ca="1" si="312"/>
        <v>90.000133291616393</v>
      </c>
      <c r="AQ292" s="2">
        <f t="shared" ca="1" si="313"/>
        <v>-37.500150305884162</v>
      </c>
      <c r="AR292" s="16">
        <f t="shared" ca="1" si="314"/>
        <v>7.885986470341777E-4</v>
      </c>
      <c r="AS292" s="2">
        <f t="shared" ca="1" si="315"/>
        <v>-84.279360709377883</v>
      </c>
      <c r="AT292" s="2">
        <f t="shared" ca="1" si="316"/>
        <v>30.811848928710759</v>
      </c>
      <c r="AU292" s="16">
        <f t="shared" ca="1" si="317"/>
        <v>583.37952023385014</v>
      </c>
      <c r="AV292" s="2">
        <f t="shared" ca="1" si="318"/>
        <v>90.000133291616393</v>
      </c>
      <c r="AW292" s="2">
        <f t="shared" ca="1" si="319"/>
        <v>-37.500150305884162</v>
      </c>
      <c r="AX292" s="16">
        <f t="shared" ca="1" si="320"/>
        <v>7.885986470341777E-4</v>
      </c>
      <c r="AY292" s="2">
        <f t="shared" ca="1" si="321"/>
        <v>360.24999999999994</v>
      </c>
      <c r="AZ292" s="2">
        <f t="shared" ca="1" si="322"/>
        <v>360.24999999999994</v>
      </c>
      <c r="BA292" s="2">
        <f t="shared" ca="1" si="323"/>
        <v>360.25000000000006</v>
      </c>
      <c r="BB292" s="19" t="str">
        <f t="shared" ca="1" si="324"/>
        <v>ok</v>
      </c>
      <c r="BC292" s="2">
        <f t="shared" ca="1" si="325"/>
        <v>1.3329161639319409E-4</v>
      </c>
      <c r="BD292" s="2">
        <f t="shared" ca="1" si="326"/>
        <v>-1.5030588416209412E-4</v>
      </c>
      <c r="BE292" s="16">
        <f t="shared" ca="1" si="327"/>
        <v>7.885986470341777E-4</v>
      </c>
      <c r="BF292" s="16">
        <f t="shared" ca="1" si="334"/>
        <v>2.0089428517122948E-4</v>
      </c>
      <c r="BG292" s="18">
        <f t="shared" ca="1" si="328"/>
        <v>8.1378519273736787E-4</v>
      </c>
      <c r="BH292" s="2">
        <f t="shared" ca="1" si="329"/>
        <v>2.1326658622911054E-2</v>
      </c>
      <c r="BI292" s="2">
        <f t="shared" ca="1" si="330"/>
        <v>-2.4048941465935059E-2</v>
      </c>
      <c r="BJ292" s="16">
        <f t="shared" ca="1" si="331"/>
        <v>0.12617578352546843</v>
      </c>
      <c r="BK292" s="18">
        <f t="shared" ca="1" si="335"/>
        <v>3.214308562739672E-2</v>
      </c>
      <c r="BL292" s="18">
        <f t="shared" ca="1" si="332"/>
        <v>0.13020563083797887</v>
      </c>
    </row>
    <row r="293" spans="4:64" x14ac:dyDescent="0.2">
      <c r="D293">
        <f t="shared" si="283"/>
        <v>97.5</v>
      </c>
      <c r="E293">
        <f t="shared" si="284"/>
        <v>-37.5</v>
      </c>
      <c r="F293" s="15">
        <f t="shared" ca="1" si="333"/>
        <v>-0.4851427462168153</v>
      </c>
      <c r="G293" s="2">
        <f t="shared" ca="1" si="333"/>
        <v>0.25796743775152042</v>
      </c>
      <c r="H293" s="16">
        <f t="shared" ca="1" si="333"/>
        <v>1.3559423598432652E-3</v>
      </c>
      <c r="I293" s="2">
        <f t="shared" si="336"/>
        <v>0</v>
      </c>
      <c r="J293" s="2">
        <f t="shared" si="337"/>
        <v>184.81899999999999</v>
      </c>
      <c r="K293" s="16">
        <f t="shared" ca="1" si="285"/>
        <v>266.16998440722267</v>
      </c>
      <c r="L293" s="2">
        <f t="shared" si="338"/>
        <v>160.05794910203616</v>
      </c>
      <c r="M293" s="2">
        <f t="shared" si="339"/>
        <v>-92.40949999999998</v>
      </c>
      <c r="N293" s="16">
        <f t="shared" ca="1" si="286"/>
        <v>350.50341302495161</v>
      </c>
      <c r="O293" s="2">
        <f t="shared" si="340"/>
        <v>-160.05794910203616</v>
      </c>
      <c r="P293" s="2">
        <f t="shared" si="341"/>
        <v>-92.40949999999998</v>
      </c>
      <c r="Q293" s="16">
        <f t="shared" ca="1" si="287"/>
        <v>245.82293694979839</v>
      </c>
      <c r="R293" s="2">
        <f t="shared" si="288"/>
        <v>160.05794910203616</v>
      </c>
      <c r="S293" s="2">
        <f t="shared" si="289"/>
        <v>-277.22849999999994</v>
      </c>
      <c r="T293" s="16">
        <f t="shared" ca="1" si="290"/>
        <v>84.333428617728941</v>
      </c>
      <c r="U293" s="2">
        <f t="shared" ca="1" si="291"/>
        <v>0.48350290208890501</v>
      </c>
      <c r="V293" s="2">
        <f t="shared" ca="1" si="292"/>
        <v>-0.83745159202498354</v>
      </c>
      <c r="W293" s="16">
        <f t="shared" ca="1" si="293"/>
        <v>0.25475434184018753</v>
      </c>
      <c r="X293" s="2">
        <f t="shared" si="294"/>
        <v>-160.05794910203616</v>
      </c>
      <c r="Y293" s="2">
        <f t="shared" si="295"/>
        <v>-277.22849999999994</v>
      </c>
      <c r="Z293" s="16">
        <f t="shared" ca="1" si="296"/>
        <v>-20.347047457424281</v>
      </c>
      <c r="AA293" s="18">
        <f t="shared" ca="1" si="297"/>
        <v>149.5934671030582</v>
      </c>
      <c r="AB293" s="2">
        <f t="shared" ca="1" si="298"/>
        <v>-232.38682457990595</v>
      </c>
      <c r="AC293" s="2">
        <f t="shared" ca="1" si="299"/>
        <v>-151.95121281800687</v>
      </c>
      <c r="AD293" s="16">
        <f t="shared" ca="1" si="300"/>
        <v>-58.456632712855615</v>
      </c>
      <c r="AE293" s="2">
        <f t="shared" ca="1" si="301"/>
        <v>-0.8190051415051709</v>
      </c>
      <c r="AF293" s="2">
        <f t="shared" ca="1" si="302"/>
        <v>-0.53552444197671134</v>
      </c>
      <c r="AG293" s="16">
        <f t="shared" ca="1" si="303"/>
        <v>-0.20601978117070879</v>
      </c>
      <c r="AH293" s="2">
        <f t="shared" ca="1" si="304"/>
        <v>0.30895877048515963</v>
      </c>
      <c r="AI293" s="2">
        <f t="shared" ca="1" si="305"/>
        <v>-0.10903395370412063</v>
      </c>
      <c r="AJ293" s="16">
        <f t="shared" ca="1" si="306"/>
        <v>-0.94480478146543367</v>
      </c>
      <c r="AK293" s="18">
        <f t="shared" ca="1" si="307"/>
        <v>331.03823867556684</v>
      </c>
      <c r="AL293" s="18">
        <f t="shared" ca="1" si="308"/>
        <v>283.74281528052984</v>
      </c>
      <c r="AM293" s="18">
        <f t="shared" ca="1" si="309"/>
        <v>165.51911933778342</v>
      </c>
      <c r="AN293" s="18">
        <f t="shared" ca="1" si="310"/>
        <v>94.041205419252933</v>
      </c>
      <c r="AO293" s="18">
        <f t="shared" ca="1" si="311"/>
        <v>305.84266431768231</v>
      </c>
      <c r="AP293" s="2">
        <f t="shared" ca="1" si="312"/>
        <v>97.501517328802521</v>
      </c>
      <c r="AQ293" s="2">
        <f t="shared" ca="1" si="313"/>
        <v>-37.503848956921765</v>
      </c>
      <c r="AR293" s="16">
        <f t="shared" ca="1" si="314"/>
        <v>7.3853110916388687E-4</v>
      </c>
      <c r="AS293" s="2">
        <f t="shared" ca="1" si="315"/>
        <v>-91.484029730190542</v>
      </c>
      <c r="AT293" s="2">
        <f t="shared" ca="1" si="316"/>
        <v>29.190620846996389</v>
      </c>
      <c r="AU293" s="16">
        <f t="shared" ca="1" si="317"/>
        <v>577.92396177805676</v>
      </c>
      <c r="AV293" s="2">
        <f t="shared" ca="1" si="318"/>
        <v>97.501517328802521</v>
      </c>
      <c r="AW293" s="2">
        <f t="shared" ca="1" si="319"/>
        <v>-37.503848956921765</v>
      </c>
      <c r="AX293" s="16">
        <f t="shared" ca="1" si="320"/>
        <v>7.3853110916388687E-4</v>
      </c>
      <c r="AY293" s="2">
        <f t="shared" ca="1" si="321"/>
        <v>360.25</v>
      </c>
      <c r="AZ293" s="2">
        <f t="shared" ca="1" si="322"/>
        <v>360.25</v>
      </c>
      <c r="BA293" s="2">
        <f t="shared" ca="1" si="323"/>
        <v>360.25</v>
      </c>
      <c r="BB293" s="19" t="str">
        <f t="shared" ca="1" si="324"/>
        <v>ok</v>
      </c>
      <c r="BC293" s="2">
        <f t="shared" ca="1" si="325"/>
        <v>1.5173288025209786E-3</v>
      </c>
      <c r="BD293" s="2">
        <f t="shared" ca="1" si="326"/>
        <v>-3.8489569217645681E-3</v>
      </c>
      <c r="BE293" s="16">
        <f t="shared" ca="1" si="327"/>
        <v>7.3853110916388687E-4</v>
      </c>
      <c r="BF293" s="16">
        <f t="shared" ca="1" si="334"/>
        <v>4.1372401526330481E-3</v>
      </c>
      <c r="BG293" s="18">
        <f t="shared" ca="1" si="328"/>
        <v>4.2026401558736817E-3</v>
      </c>
      <c r="BH293" s="2">
        <f t="shared" ca="1" si="329"/>
        <v>0.24277260840335657</v>
      </c>
      <c r="BI293" s="2">
        <f t="shared" ca="1" si="330"/>
        <v>-0.61583310748233089</v>
      </c>
      <c r="BJ293" s="16">
        <f t="shared" ca="1" si="331"/>
        <v>0.1181649774662219</v>
      </c>
      <c r="BK293" s="18">
        <f t="shared" ca="1" si="335"/>
        <v>0.66195842442128772</v>
      </c>
      <c r="BL293" s="18">
        <f t="shared" ca="1" si="332"/>
        <v>0.6724224249397891</v>
      </c>
    </row>
    <row r="294" spans="4:64" x14ac:dyDescent="0.2">
      <c r="D294">
        <f t="shared" si="283"/>
        <v>105</v>
      </c>
      <c r="E294">
        <f t="shared" si="284"/>
        <v>-37.5</v>
      </c>
      <c r="F294" s="15">
        <f t="shared" ca="1" si="333"/>
        <v>0.21761464919719797</v>
      </c>
      <c r="G294" s="2">
        <f t="shared" ca="1" si="333"/>
        <v>8.0776052525577402E-3</v>
      </c>
      <c r="H294" s="16">
        <f t="shared" ca="1" si="333"/>
        <v>0.36720534192274501</v>
      </c>
      <c r="I294" s="2">
        <f t="shared" si="336"/>
        <v>0</v>
      </c>
      <c r="J294" s="2">
        <f t="shared" si="337"/>
        <v>184.81899999999999</v>
      </c>
      <c r="K294" s="16">
        <f t="shared" ca="1" si="285"/>
        <v>263.3059835583702</v>
      </c>
      <c r="L294" s="2">
        <f t="shared" si="338"/>
        <v>160.05794910203616</v>
      </c>
      <c r="M294" s="2">
        <f t="shared" si="339"/>
        <v>-92.40949999999998</v>
      </c>
      <c r="N294" s="16">
        <f t="shared" ca="1" si="286"/>
        <v>351.75796660125559</v>
      </c>
      <c r="O294" s="2">
        <f t="shared" si="340"/>
        <v>-160.05794910203616</v>
      </c>
      <c r="P294" s="2">
        <f t="shared" si="341"/>
        <v>-92.40949999999998</v>
      </c>
      <c r="Q294" s="16">
        <f t="shared" ca="1" si="287"/>
        <v>237.71912852982331</v>
      </c>
      <c r="R294" s="2">
        <f t="shared" si="288"/>
        <v>160.05794910203616</v>
      </c>
      <c r="S294" s="2">
        <f t="shared" si="289"/>
        <v>-277.22849999999994</v>
      </c>
      <c r="T294" s="16">
        <f t="shared" ca="1" si="290"/>
        <v>88.451983042885388</v>
      </c>
      <c r="U294" s="2">
        <f t="shared" ca="1" si="291"/>
        <v>0.48194063326822673</v>
      </c>
      <c r="V294" s="2">
        <f t="shared" ca="1" si="292"/>
        <v>-0.8347456630524881</v>
      </c>
      <c r="W294" s="16">
        <f t="shared" ca="1" si="293"/>
        <v>0.26633231876751778</v>
      </c>
      <c r="X294" s="2">
        <f t="shared" si="294"/>
        <v>-160.05794910203616</v>
      </c>
      <c r="Y294" s="2">
        <f t="shared" si="295"/>
        <v>-277.22849999999994</v>
      </c>
      <c r="Z294" s="16">
        <f t="shared" ca="1" si="296"/>
        <v>-25.586855028546893</v>
      </c>
      <c r="AA294" s="18">
        <f t="shared" ca="1" si="297"/>
        <v>147.46225226997652</v>
      </c>
      <c r="AB294" s="2">
        <f t="shared" ca="1" si="298"/>
        <v>-231.12600034418764</v>
      </c>
      <c r="AC294" s="2">
        <f t="shared" ca="1" si="299"/>
        <v>-154.13502445368511</v>
      </c>
      <c r="AD294" s="16">
        <f t="shared" ca="1" si="300"/>
        <v>-64.860818606290394</v>
      </c>
      <c r="AE294" s="2">
        <f t="shared" ca="1" si="301"/>
        <v>-0.81017703670303354</v>
      </c>
      <c r="AF294" s="2">
        <f t="shared" ca="1" si="302"/>
        <v>-0.54029688212521609</v>
      </c>
      <c r="AG294" s="16">
        <f t="shared" ca="1" si="303"/>
        <v>-0.22735973338491958</v>
      </c>
      <c r="AH294" s="2">
        <f t="shared" ca="1" si="304"/>
        <v>0.33368607283510066</v>
      </c>
      <c r="AI294" s="2">
        <f t="shared" ca="1" si="305"/>
        <v>-0.10620243491009196</v>
      </c>
      <c r="AJ294" s="16">
        <f t="shared" ca="1" si="306"/>
        <v>-0.93668278921684878</v>
      </c>
      <c r="AK294" s="18">
        <f t="shared" ca="1" si="307"/>
        <v>332.11133914279236</v>
      </c>
      <c r="AL294" s="18">
        <f t="shared" ca="1" si="308"/>
        <v>285.27838962795204</v>
      </c>
      <c r="AM294" s="18">
        <f t="shared" ca="1" si="309"/>
        <v>166.05566957139618</v>
      </c>
      <c r="AN294" s="18">
        <f t="shared" ca="1" si="310"/>
        <v>94.916038732348895</v>
      </c>
      <c r="AO294" s="18">
        <f t="shared" ca="1" si="311"/>
        <v>305.2810552500016</v>
      </c>
      <c r="AP294" s="2">
        <f t="shared" ca="1" si="312"/>
        <v>104.99821599258172</v>
      </c>
      <c r="AQ294" s="2">
        <f t="shared" ca="1" si="313"/>
        <v>-37.499681190236821</v>
      </c>
      <c r="AR294" s="16">
        <f t="shared" ca="1" si="314"/>
        <v>3.7949303896311903E-4</v>
      </c>
      <c r="AS294" s="2">
        <f t="shared" ca="1" si="315"/>
        <v>-98.737856882075135</v>
      </c>
      <c r="AT294" s="2">
        <f t="shared" ca="1" si="316"/>
        <v>27.343501608708145</v>
      </c>
      <c r="AU294" s="16">
        <f t="shared" ca="1" si="317"/>
        <v>571.90340014630783</v>
      </c>
      <c r="AV294" s="2">
        <f t="shared" ca="1" si="318"/>
        <v>104.99821599258172</v>
      </c>
      <c r="AW294" s="2">
        <f t="shared" ca="1" si="319"/>
        <v>-37.499681190236821</v>
      </c>
      <c r="AX294" s="16">
        <f t="shared" ca="1" si="320"/>
        <v>3.7949303896311903E-4</v>
      </c>
      <c r="AY294" s="2">
        <f t="shared" ca="1" si="321"/>
        <v>360.25</v>
      </c>
      <c r="AZ294" s="2">
        <f t="shared" ca="1" si="322"/>
        <v>360.25</v>
      </c>
      <c r="BA294" s="2">
        <f t="shared" ca="1" si="323"/>
        <v>360.25</v>
      </c>
      <c r="BB294" s="19" t="str">
        <f t="shared" ca="1" si="324"/>
        <v>ok</v>
      </c>
      <c r="BC294" s="2">
        <f t="shared" ca="1" si="325"/>
        <v>-1.7840074182799981E-3</v>
      </c>
      <c r="BD294" s="2">
        <f t="shared" ca="1" si="326"/>
        <v>3.188097631792175E-4</v>
      </c>
      <c r="BE294" s="16">
        <f t="shared" ca="1" si="327"/>
        <v>3.7949303896311903E-4</v>
      </c>
      <c r="BF294" s="16">
        <f t="shared" ca="1" si="334"/>
        <v>1.8122698843098543E-3</v>
      </c>
      <c r="BG294" s="18">
        <f t="shared" ca="1" si="328"/>
        <v>1.8515769225711139E-3</v>
      </c>
      <c r="BH294" s="2">
        <f t="shared" ca="1" si="329"/>
        <v>-0.28544118692479969</v>
      </c>
      <c r="BI294" s="2">
        <f t="shared" ca="1" si="330"/>
        <v>5.10095621086748E-2</v>
      </c>
      <c r="BJ294" s="16">
        <f t="shared" ca="1" si="331"/>
        <v>6.0718886234099045E-2</v>
      </c>
      <c r="BK294" s="18">
        <f t="shared" ca="1" si="335"/>
        <v>0.28996318148957667</v>
      </c>
      <c r="BL294" s="18">
        <f t="shared" ca="1" si="332"/>
        <v>0.29625230761137822</v>
      </c>
    </row>
    <row r="295" spans="4:64" x14ac:dyDescent="0.2">
      <c r="D295">
        <f t="shared" si="283"/>
        <v>112.5</v>
      </c>
      <c r="E295">
        <f t="shared" si="284"/>
        <v>-37.5</v>
      </c>
      <c r="F295" s="15">
        <f t="shared" ca="1" si="333"/>
        <v>2.2883250294478796E-2</v>
      </c>
      <c r="G295" s="2">
        <f t="shared" ca="1" si="333"/>
        <v>0.41781513000703063</v>
      </c>
      <c r="H295" s="16">
        <f t="shared" ca="1" si="333"/>
        <v>-0.43818278295022961</v>
      </c>
      <c r="I295" s="2">
        <f t="shared" si="336"/>
        <v>0</v>
      </c>
      <c r="J295" s="2">
        <f t="shared" si="337"/>
        <v>184.81899999999999</v>
      </c>
      <c r="K295" s="16">
        <f t="shared" ca="1" si="285"/>
        <v>260.1886799296102</v>
      </c>
      <c r="L295" s="2">
        <f t="shared" si="338"/>
        <v>160.05794910203616</v>
      </c>
      <c r="M295" s="2">
        <f t="shared" si="339"/>
        <v>-92.40949999999998</v>
      </c>
      <c r="N295" s="16">
        <f t="shared" ca="1" si="286"/>
        <v>352.85279313133469</v>
      </c>
      <c r="O295" s="2">
        <f t="shared" si="340"/>
        <v>-160.05794910203616</v>
      </c>
      <c r="P295" s="2">
        <f t="shared" si="341"/>
        <v>-92.40949999999998</v>
      </c>
      <c r="Q295" s="16">
        <f t="shared" ca="1" si="287"/>
        <v>229.07622960009246</v>
      </c>
      <c r="R295" s="2">
        <f t="shared" si="288"/>
        <v>160.05794910203616</v>
      </c>
      <c r="S295" s="2">
        <f t="shared" si="289"/>
        <v>-277.22849999999994</v>
      </c>
      <c r="T295" s="16">
        <f t="shared" ca="1" si="290"/>
        <v>92.66411320172449</v>
      </c>
      <c r="U295" s="2">
        <f t="shared" ca="1" si="291"/>
        <v>0.48028253903630824</v>
      </c>
      <c r="V295" s="2">
        <f t="shared" ca="1" si="292"/>
        <v>-0.8318737595990684</v>
      </c>
      <c r="W295" s="16">
        <f t="shared" ca="1" si="293"/>
        <v>0.2780552657069249</v>
      </c>
      <c r="X295" s="2">
        <f t="shared" si="294"/>
        <v>-160.05794910203616</v>
      </c>
      <c r="Y295" s="2">
        <f t="shared" si="295"/>
        <v>-277.22849999999994</v>
      </c>
      <c r="Z295" s="16">
        <f t="shared" ca="1" si="296"/>
        <v>-31.112450329517742</v>
      </c>
      <c r="AA295" s="18">
        <f t="shared" ca="1" si="297"/>
        <v>145.09509573217258</v>
      </c>
      <c r="AB295" s="2">
        <f t="shared" ca="1" si="298"/>
        <v>-229.74459008200023</v>
      </c>
      <c r="AC295" s="2">
        <f t="shared" ca="1" si="299"/>
        <v>-156.5276972138908</v>
      </c>
      <c r="AD295" s="16">
        <f t="shared" ca="1" si="300"/>
        <v>-71.456905726098697</v>
      </c>
      <c r="AE295" s="2">
        <f t="shared" ca="1" si="301"/>
        <v>-0.80040378412843816</v>
      </c>
      <c r="AF295" s="2">
        <f t="shared" ca="1" si="302"/>
        <v>-0.54532453245663737</v>
      </c>
      <c r="AG295" s="16">
        <f t="shared" ca="1" si="303"/>
        <v>-0.24894765846222838</v>
      </c>
      <c r="AH295" s="2">
        <f t="shared" ca="1" si="304"/>
        <v>0.35872338235709367</v>
      </c>
      <c r="AI295" s="2">
        <f t="shared" ca="1" si="305"/>
        <v>-0.10299127337527829</v>
      </c>
      <c r="AJ295" s="16">
        <f t="shared" ca="1" si="306"/>
        <v>-0.92774475614730645</v>
      </c>
      <c r="AK295" s="18">
        <f t="shared" ca="1" si="307"/>
        <v>333.25789736848242</v>
      </c>
      <c r="AL295" s="18">
        <f t="shared" ca="1" si="308"/>
        <v>287.03586194581737</v>
      </c>
      <c r="AM295" s="18">
        <f t="shared" ca="1" si="309"/>
        <v>166.62894868424121</v>
      </c>
      <c r="AN295" s="18">
        <f t="shared" ca="1" si="310"/>
        <v>95.960285158937609</v>
      </c>
      <c r="AO295" s="18">
        <f t="shared" ca="1" si="311"/>
        <v>304.64155926695213</v>
      </c>
      <c r="AP295" s="2">
        <f t="shared" ca="1" si="312"/>
        <v>112.5040497305405</v>
      </c>
      <c r="AQ295" s="2">
        <f t="shared" ca="1" si="313"/>
        <v>-37.500169750636942</v>
      </c>
      <c r="AR295" s="16">
        <f t="shared" ca="1" si="314"/>
        <v>2.0391203334497732E-3</v>
      </c>
      <c r="AS295" s="2">
        <f t="shared" ca="1" si="315"/>
        <v>-106.06005136301967</v>
      </c>
      <c r="AT295" s="2">
        <f t="shared" ca="1" si="316"/>
        <v>25.250674473230475</v>
      </c>
      <c r="AU295" s="16">
        <f t="shared" ca="1" si="317"/>
        <v>565.26125734924085</v>
      </c>
      <c r="AV295" s="2">
        <f t="shared" ca="1" si="318"/>
        <v>112.5040497305405</v>
      </c>
      <c r="AW295" s="2">
        <f t="shared" ca="1" si="319"/>
        <v>-37.500169750636942</v>
      </c>
      <c r="AX295" s="16">
        <f t="shared" ca="1" si="320"/>
        <v>2.0391203334497732E-3</v>
      </c>
      <c r="AY295" s="2">
        <f t="shared" ca="1" si="321"/>
        <v>360.25000000000006</v>
      </c>
      <c r="AZ295" s="2">
        <f t="shared" ca="1" si="322"/>
        <v>360.25000000000006</v>
      </c>
      <c r="BA295" s="2">
        <f t="shared" ca="1" si="323"/>
        <v>360.25000000000006</v>
      </c>
      <c r="BB295" s="19" t="str">
        <f t="shared" ca="1" si="324"/>
        <v>ok</v>
      </c>
      <c r="BC295" s="2">
        <f t="shared" ca="1" si="325"/>
        <v>4.049730540501173E-3</v>
      </c>
      <c r="BD295" s="2">
        <f t="shared" ca="1" si="326"/>
        <v>-1.6975063694246728E-4</v>
      </c>
      <c r="BE295" s="16">
        <f t="shared" ca="1" si="327"/>
        <v>2.0391203334497732E-3</v>
      </c>
      <c r="BF295" s="16">
        <f t="shared" ca="1" si="334"/>
        <v>4.0532866576903116E-3</v>
      </c>
      <c r="BG295" s="18">
        <f t="shared" ca="1" si="328"/>
        <v>4.5373058596152203E-3</v>
      </c>
      <c r="BH295" s="2">
        <f t="shared" ca="1" si="329"/>
        <v>0.64795688648018768</v>
      </c>
      <c r="BI295" s="2">
        <f t="shared" ca="1" si="330"/>
        <v>-2.7160101910794765E-2</v>
      </c>
      <c r="BJ295" s="16">
        <f t="shared" ca="1" si="331"/>
        <v>0.32625925335196371</v>
      </c>
      <c r="BK295" s="18">
        <f t="shared" ca="1" si="335"/>
        <v>0.64852586523044986</v>
      </c>
      <c r="BL295" s="18">
        <f t="shared" ca="1" si="332"/>
        <v>0.72596893753843528</v>
      </c>
    </row>
    <row r="296" spans="4:64" x14ac:dyDescent="0.2">
      <c r="D296">
        <f t="shared" ref="D296:D359" si="342">IF(((D295+E$50)^2+E295^2)&lt;J$7^2,D295+E$50,0)</f>
        <v>120</v>
      </c>
      <c r="E296">
        <f t="shared" ref="E296:E359" si="343">IF(D296=0,E295+E$50,E295)</f>
        <v>-37.5</v>
      </c>
      <c r="F296" s="15">
        <f t="shared" ca="1" si="333"/>
        <v>-0.45153642124898519</v>
      </c>
      <c r="G296" s="2">
        <f t="shared" ca="1" si="333"/>
        <v>0.47359521939888649</v>
      </c>
      <c r="H296" s="16">
        <f t="shared" ca="1" si="333"/>
        <v>-0.36718398257595941</v>
      </c>
      <c r="I296" s="2">
        <f t="shared" si="336"/>
        <v>0</v>
      </c>
      <c r="J296" s="2">
        <f t="shared" si="337"/>
        <v>184.81899999999999</v>
      </c>
      <c r="K296" s="16">
        <f t="shared" ref="K296:K359" ca="1" si="344">SQRT($D$5^2-(($D296-$E$25)^2+($E296-$F$25)^2))+F296/$D$9</f>
        <v>256.81291872919394</v>
      </c>
      <c r="L296" s="2">
        <f t="shared" si="338"/>
        <v>160.05794910203616</v>
      </c>
      <c r="M296" s="2">
        <f t="shared" si="339"/>
        <v>-92.40949999999998</v>
      </c>
      <c r="N296" s="16">
        <f t="shared" ref="N296:N359" ca="1" si="345">SQRT($D$5^2-(($D296-$E$26)^2+($E296-$F$26)^2))+G296/$D$9</f>
        <v>353.78307532920792</v>
      </c>
      <c r="O296" s="2">
        <f t="shared" si="340"/>
        <v>-160.05794910203616</v>
      </c>
      <c r="P296" s="2">
        <f t="shared" si="341"/>
        <v>-92.40949999999998</v>
      </c>
      <c r="Q296" s="16">
        <f t="shared" ref="Q296:Q359" ca="1" si="346">SQRT($D$5^2-(($D296-$E$27)^2+($E296-$F$27)^2))+H296/$D$9</f>
        <v>219.84436633132097</v>
      </c>
      <c r="R296" s="2">
        <f t="shared" ref="R296:R359" si="347">L296-I296</f>
        <v>160.05794910203616</v>
      </c>
      <c r="S296" s="2">
        <f t="shared" ref="S296:S359" si="348">M296-J296</f>
        <v>-277.22849999999994</v>
      </c>
      <c r="T296" s="16">
        <f t="shared" ref="T296:T359" ca="1" si="349">N296-K296</f>
        <v>96.970156600013979</v>
      </c>
      <c r="U296" s="2">
        <f t="shared" ref="U296:U359" ca="1" si="350">R296/SQRT($R296^2+$S296^2+$T296^2)</f>
        <v>0.47852658031328216</v>
      </c>
      <c r="V296" s="2">
        <f t="shared" ref="V296:V359" ca="1" si="351">S296/SQRT($R296^2+$S296^2+$T296^2)</f>
        <v>-0.82883234987479348</v>
      </c>
      <c r="W296" s="16">
        <f t="shared" ref="W296:W359" ca="1" si="352">T296/SQRT($R296^2+$S296^2+$T296^2)</f>
        <v>0.2899124828887229</v>
      </c>
      <c r="X296" s="2">
        <f t="shared" ref="X296:X359" si="353">O296-I296</f>
        <v>-160.05794910203616</v>
      </c>
      <c r="Y296" s="2">
        <f t="shared" ref="Y296:Y359" si="354">P296-J296</f>
        <v>-277.22849999999994</v>
      </c>
      <c r="Z296" s="16">
        <f t="shared" ref="Z296:Z359" ca="1" si="355">Q296-K296</f>
        <v>-36.968552397872969</v>
      </c>
      <c r="AA296" s="18">
        <f t="shared" ref="AA296:AA359" ca="1" si="356">U296*X296+V296*Y296+W296*Z296</f>
        <v>142.46632125704019</v>
      </c>
      <c r="AB296" s="2">
        <f t="shared" ref="AB296:AB359" ca="1" si="357">X296-$AA296*U296</f>
        <v>-228.23187062298106</v>
      </c>
      <c r="AC296" s="2">
        <f t="shared" ref="AC296:AC359" ca="1" si="358">Y296-$AA296*V296</f>
        <v>-159.14780417451007</v>
      </c>
      <c r="AD296" s="16">
        <f t="shared" ref="AD296:AD359" ca="1" si="359">Z296-$AA296*W296</f>
        <v>-78.271317321523924</v>
      </c>
      <c r="AE296" s="2">
        <f t="shared" ref="AE296:AE359" ca="1" si="360">AB296/SQRT($AB296^2+$AC296^2+$AD296^2)</f>
        <v>-0.78961995092785686</v>
      </c>
      <c r="AF296" s="2">
        <f t="shared" ref="AF296:AF359" ca="1" si="361">AC296/SQRT($AB296^2+$AC296^2+$AD296^2)</f>
        <v>-0.5506079452424173</v>
      </c>
      <c r="AG296" s="16">
        <f t="shared" ref="AG296:AG359" ca="1" si="362">AD296/SQRT($AB296^2+$AC296^2+$AD296^2)</f>
        <v>-0.27079738501804673</v>
      </c>
      <c r="AH296" s="2">
        <f t="shared" ref="AH296:AH359" ca="1" si="363">V296*AG296-W296*AF296</f>
        <v>0.38407374946794404</v>
      </c>
      <c r="AI296" s="2">
        <f t="shared" ref="AI296:AI359" ca="1" si="364">W296*AE296-U296*AG296</f>
        <v>-9.933693390150139E-2</v>
      </c>
      <c r="AJ296" s="16">
        <f t="shared" ref="AJ296:AJ359" ca="1" si="365">U296*AF296-V296*AE296</f>
        <v>-0.91794309656573159</v>
      </c>
      <c r="AK296" s="18">
        <f t="shared" ref="AK296:AK359" ca="1" si="366">SQRT((L296-I296)^2+(M296-J296)^2+(N296-K296)^2)</f>
        <v>334.48079100903715</v>
      </c>
      <c r="AL296" s="18">
        <f t="shared" ref="AL296:AL359" ca="1" si="367">AE296*X296+AF296*Y296+AG296*Z296</f>
        <v>289.04015198044732</v>
      </c>
      <c r="AM296" s="18">
        <f t="shared" ref="AM296:AM359" ca="1" si="368">($I$25^2-$I$26^2+AK296^2)/(2*AK296)</f>
        <v>167.24039550451857</v>
      </c>
      <c r="AN296" s="18">
        <f t="shared" ref="AN296:AN359" ca="1" si="369">($I$25^2-$I$27^2-2*AA296*AM296+AA296^2+AL296^2)/(2*AL296)</f>
        <v>97.198631294299972</v>
      </c>
      <c r="AO296" s="18">
        <f t="shared" ref="AO296:AO359" ca="1" si="370">SQRT($I$25^2-AM296^2-AN296^2)</f>
        <v>303.91304461310466</v>
      </c>
      <c r="AP296" s="2">
        <f t="shared" ref="AP296:AP359" ca="1" si="371">I296+$AM296*U296+$AN296*AE296+$AO296*AH296</f>
        <v>120.00401863493174</v>
      </c>
      <c r="AQ296" s="2">
        <f t="shared" ref="AQ296:AQ359" ca="1" si="372">J296+$AM296*V296+$AN296*AF296+$AO296*AI296</f>
        <v>-37.503378681865826</v>
      </c>
      <c r="AR296" s="16">
        <f t="shared" ref="AR296:AR359" ca="1" si="373">K296+$AM296*W296+$AN296*AG296+$AO296*AJ296</f>
        <v>1.9805884985544253E-3</v>
      </c>
      <c r="AS296" s="2">
        <f t="shared" ref="AS296:AS359" ca="1" si="374">I296+$AM296*U296+$AN296*AE296-$AO296*AH296</f>
        <v>-113.44602647861556</v>
      </c>
      <c r="AT296" s="2">
        <f t="shared" ref="AT296:AT359" ca="1" si="375">J296+$AM296*V296+$AN296*AF296-$AO296*AI296</f>
        <v>22.87620136720621</v>
      </c>
      <c r="AU296" s="16">
        <f t="shared" ref="AU296:AU359" ca="1" si="376">K296+$AM296*W296+$AN296*AG296-$AO296*AJ296</f>
        <v>557.95174310624384</v>
      </c>
      <c r="AV296" s="2">
        <f t="shared" ref="AV296:AV359" ca="1" si="377">IF(ABS($AR296)&lt;ABS($AU296),AP296,AS296)</f>
        <v>120.00401863493174</v>
      </c>
      <c r="AW296" s="2">
        <f t="shared" ref="AW296:AW359" ca="1" si="378">IF(ABS($AR296)&lt;ABS($AU296),AQ296,AT296)</f>
        <v>-37.503378681865826</v>
      </c>
      <c r="AX296" s="16">
        <f t="shared" ref="AX296:AX359" ca="1" si="379">IF(ABS($AR296)&lt;ABS($AU296),AR296,AU296)</f>
        <v>1.9805884985544253E-3</v>
      </c>
      <c r="AY296" s="2">
        <f t="shared" ref="AY296:AY359" ca="1" si="380">SQRT((AV296-I296)^2+(AW296-J296)^2+(AX296-K296)^2)</f>
        <v>360.25000000000006</v>
      </c>
      <c r="AZ296" s="2">
        <f t="shared" ref="AZ296:AZ359" ca="1" si="381">SQRT((AV296-L296)^2+(AW296-M296)^2+(AX296-N296)^2)</f>
        <v>360.25000000000011</v>
      </c>
      <c r="BA296" s="2">
        <f t="shared" ref="BA296:BA359" ca="1" si="382">SQRT((AV296-O296)^2+(AW296-P296)^2+(AX296-Q296)^2)</f>
        <v>360.25000000000006</v>
      </c>
      <c r="BB296" s="19" t="str">
        <f t="shared" ref="BB296:BB359" ca="1" si="383">IF(AND(AY296=$I$25,AZ296=$I$26,BA296=$I$27),"ok","ERROR")</f>
        <v>ok</v>
      </c>
      <c r="BC296" s="2">
        <f t="shared" ref="BC296:BC359" ca="1" si="384">AV296-D296</f>
        <v>4.0186349317394843E-3</v>
      </c>
      <c r="BD296" s="2">
        <f t="shared" ref="BD296:BD359" ca="1" si="385">AW296-E296</f>
        <v>-3.3786818658256834E-3</v>
      </c>
      <c r="BE296" s="16">
        <f t="shared" ref="BE296:BE359" ca="1" si="386">AX296</f>
        <v>1.9805884985544253E-3</v>
      </c>
      <c r="BF296" s="16">
        <f t="shared" ca="1" si="334"/>
        <v>5.2502302678126538E-3</v>
      </c>
      <c r="BG296" s="18">
        <f t="shared" ref="BG296:BG359" ca="1" si="387">SQRT(BC296^2+BD296^2+BE296^2)</f>
        <v>5.6113856279587666E-3</v>
      </c>
      <c r="BH296" s="2">
        <f t="shared" ref="BH296:BH359" ca="1" si="388">BC296*$D$9</f>
        <v>0.64298158907831748</v>
      </c>
      <c r="BI296" s="2">
        <f t="shared" ref="BI296:BI359" ca="1" si="389">BD296*$D$9</f>
        <v>-0.54058909853210935</v>
      </c>
      <c r="BJ296" s="16">
        <f t="shared" ref="BJ296:BJ359" ca="1" si="390">BE296*$D$9</f>
        <v>0.31689415976870805</v>
      </c>
      <c r="BK296" s="18">
        <f t="shared" ca="1" si="335"/>
        <v>0.84003684285002467</v>
      </c>
      <c r="BL296" s="18">
        <f t="shared" ref="BL296:BL359" ca="1" si="391">BG296*$D$9</f>
        <v>0.8978217004734026</v>
      </c>
    </row>
    <row r="297" spans="4:64" x14ac:dyDescent="0.2">
      <c r="D297">
        <f t="shared" si="342"/>
        <v>127.5</v>
      </c>
      <c r="E297">
        <f t="shared" si="343"/>
        <v>-37.5</v>
      </c>
      <c r="F297" s="15">
        <f t="shared" ca="1" si="333"/>
        <v>0.32675135361912599</v>
      </c>
      <c r="G297" s="2">
        <f t="shared" ca="1" si="333"/>
        <v>7.1982389127368984E-2</v>
      </c>
      <c r="H297" s="16">
        <f t="shared" ca="1" si="333"/>
        <v>-4.6513189560802637E-2</v>
      </c>
      <c r="I297" s="2">
        <f t="shared" si="336"/>
        <v>0</v>
      </c>
      <c r="J297" s="2">
        <f t="shared" si="337"/>
        <v>184.81899999999999</v>
      </c>
      <c r="K297" s="16">
        <f t="shared" ca="1" si="344"/>
        <v>253.17801802897631</v>
      </c>
      <c r="L297" s="2">
        <f t="shared" si="338"/>
        <v>160.05794910203616</v>
      </c>
      <c r="M297" s="2">
        <f t="shared" si="339"/>
        <v>-92.40949999999998</v>
      </c>
      <c r="N297" s="16">
        <f t="shared" ca="1" si="345"/>
        <v>354.54944405014572</v>
      </c>
      <c r="O297" s="2">
        <f t="shared" si="340"/>
        <v>-160.05794910203616</v>
      </c>
      <c r="P297" s="2">
        <f t="shared" si="341"/>
        <v>-92.40949999999998</v>
      </c>
      <c r="Q297" s="16">
        <f t="shared" ca="1" si="346"/>
        <v>209.94121356930609</v>
      </c>
      <c r="R297" s="2">
        <f t="shared" si="347"/>
        <v>160.05794910203616</v>
      </c>
      <c r="S297" s="2">
        <f t="shared" si="348"/>
        <v>-277.22849999999994</v>
      </c>
      <c r="T297" s="16">
        <f t="shared" ca="1" si="349"/>
        <v>101.37142602116941</v>
      </c>
      <c r="U297" s="2">
        <f t="shared" ca="1" si="350"/>
        <v>0.47667051629268586</v>
      </c>
      <c r="V297" s="2">
        <f t="shared" ca="1" si="351"/>
        <v>-0.82561755268902004</v>
      </c>
      <c r="W297" s="16">
        <f t="shared" ca="1" si="352"/>
        <v>0.301895471296039</v>
      </c>
      <c r="X297" s="2">
        <f t="shared" si="353"/>
        <v>-160.05794910203616</v>
      </c>
      <c r="Y297" s="2">
        <f t="shared" si="354"/>
        <v>-277.22849999999994</v>
      </c>
      <c r="Z297" s="16">
        <f t="shared" ca="1" si="355"/>
        <v>-43.236804459670225</v>
      </c>
      <c r="AA297" s="18">
        <f t="shared" ca="1" si="356"/>
        <v>139.5368150107451</v>
      </c>
      <c r="AB297" s="2">
        <f t="shared" ca="1" si="357"/>
        <v>-226.57103475504505</v>
      </c>
      <c r="AC297" s="2">
        <f t="shared" ca="1" si="358"/>
        <v>-162.02445628080807</v>
      </c>
      <c r="AD297" s="16">
        <f t="shared" ca="1" si="359"/>
        <v>-85.362336990487336</v>
      </c>
      <c r="AE297" s="2">
        <f t="shared" ca="1" si="360"/>
        <v>-0.77771305509124744</v>
      </c>
      <c r="AF297" s="2">
        <f t="shared" ca="1" si="361"/>
        <v>-0.55615465158588484</v>
      </c>
      <c r="AG297" s="16">
        <f t="shared" ca="1" si="362"/>
        <v>-0.29300922760217152</v>
      </c>
      <c r="AH297" s="2">
        <f t="shared" ca="1" si="363"/>
        <v>0.40981413206220996</v>
      </c>
      <c r="AI297" s="2">
        <f t="shared" ca="1" si="364"/>
        <v>-9.5119189500206314E-2</v>
      </c>
      <c r="AJ297" s="16">
        <f t="shared" ca="1" si="365"/>
        <v>-0.90719607414875925</v>
      </c>
      <c r="AK297" s="18">
        <f t="shared" ca="1" si="366"/>
        <v>335.78319537547645</v>
      </c>
      <c r="AL297" s="18">
        <f t="shared" ca="1" si="367"/>
        <v>291.32985909367545</v>
      </c>
      <c r="AM297" s="18">
        <f t="shared" ca="1" si="368"/>
        <v>167.89159768773823</v>
      </c>
      <c r="AN297" s="18">
        <f t="shared" ca="1" si="369"/>
        <v>98.667352713017877</v>
      </c>
      <c r="AO297" s="18">
        <f t="shared" ca="1" si="370"/>
        <v>303.07957277662837</v>
      </c>
      <c r="AP297" s="2">
        <f t="shared" ca="1" si="371"/>
        <v>127.50037829805061</v>
      </c>
      <c r="AQ297" s="2">
        <f t="shared" ca="1" si="372"/>
        <v>-37.49824048759173</v>
      </c>
      <c r="AR297" s="16">
        <f t="shared" ca="1" si="373"/>
        <v>6.8765392819614135E-4</v>
      </c>
      <c r="AS297" s="2">
        <f t="shared" ca="1" si="374"/>
        <v>-120.91220582842809</v>
      </c>
      <c r="AT297" s="2">
        <f t="shared" ca="1" si="375"/>
        <v>20.159126145571637</v>
      </c>
      <c r="AU297" s="16">
        <f t="shared" ca="1" si="376"/>
        <v>549.90588480920906</v>
      </c>
      <c r="AV297" s="2">
        <f t="shared" ca="1" si="377"/>
        <v>127.50037829805061</v>
      </c>
      <c r="AW297" s="2">
        <f t="shared" ca="1" si="378"/>
        <v>-37.49824048759173</v>
      </c>
      <c r="AX297" s="16">
        <f t="shared" ca="1" si="379"/>
        <v>6.8765392819614135E-4</v>
      </c>
      <c r="AY297" s="2">
        <f t="shared" ca="1" si="380"/>
        <v>360.24999999999994</v>
      </c>
      <c r="AZ297" s="2">
        <f t="shared" ca="1" si="381"/>
        <v>360.24999999999994</v>
      </c>
      <c r="BA297" s="2">
        <f t="shared" ca="1" si="382"/>
        <v>360.25</v>
      </c>
      <c r="BB297" s="19" t="str">
        <f t="shared" ca="1" si="383"/>
        <v>ok</v>
      </c>
      <c r="BC297" s="2">
        <f t="shared" ca="1" si="384"/>
        <v>3.78298050605963E-4</v>
      </c>
      <c r="BD297" s="2">
        <f t="shared" ca="1" si="385"/>
        <v>1.7595124082703251E-3</v>
      </c>
      <c r="BE297" s="16">
        <f t="shared" ca="1" si="386"/>
        <v>6.8765392819614135E-4</v>
      </c>
      <c r="BF297" s="16">
        <f t="shared" ca="1" si="334"/>
        <v>1.799720347706696E-3</v>
      </c>
      <c r="BG297" s="18">
        <f t="shared" ca="1" si="387"/>
        <v>1.9266191255443031E-3</v>
      </c>
      <c r="BH297" s="2">
        <f t="shared" ca="1" si="388"/>
        <v>6.052768809695408E-2</v>
      </c>
      <c r="BI297" s="2">
        <f t="shared" ca="1" si="389"/>
        <v>0.28152198532325201</v>
      </c>
      <c r="BJ297" s="16">
        <f t="shared" ca="1" si="390"/>
        <v>0.11002462851138262</v>
      </c>
      <c r="BK297" s="18">
        <f t="shared" ca="1" si="335"/>
        <v>0.28795525563307134</v>
      </c>
      <c r="BL297" s="18">
        <f t="shared" ca="1" si="391"/>
        <v>0.30825906008708848</v>
      </c>
    </row>
    <row r="298" spans="4:64" x14ac:dyDescent="0.2">
      <c r="D298">
        <f t="shared" si="342"/>
        <v>135</v>
      </c>
      <c r="E298">
        <f t="shared" si="343"/>
        <v>-37.5</v>
      </c>
      <c r="F298" s="15">
        <f t="shared" ca="1" si="333"/>
        <v>0.29506358585262904</v>
      </c>
      <c r="G298" s="2">
        <f t="shared" ca="1" si="333"/>
        <v>0.49846023367133951</v>
      </c>
      <c r="H298" s="16">
        <f t="shared" ca="1" si="333"/>
        <v>-0.40282069580468394</v>
      </c>
      <c r="I298" s="2">
        <f t="shared" si="336"/>
        <v>0</v>
      </c>
      <c r="J298" s="2">
        <f t="shared" si="337"/>
        <v>184.81899999999999</v>
      </c>
      <c r="K298" s="16">
        <f t="shared" ca="1" si="344"/>
        <v>249.25939115251234</v>
      </c>
      <c r="L298" s="2">
        <f t="shared" si="338"/>
        <v>160.05794910203616</v>
      </c>
      <c r="M298" s="2">
        <f t="shared" si="339"/>
        <v>-92.40949999999998</v>
      </c>
      <c r="N298" s="16">
        <f t="shared" ca="1" si="345"/>
        <v>355.16097956723098</v>
      </c>
      <c r="O298" s="2">
        <f t="shared" si="340"/>
        <v>-160.05794910203616</v>
      </c>
      <c r="P298" s="2">
        <f t="shared" si="341"/>
        <v>-92.40949999999998</v>
      </c>
      <c r="Q298" s="16">
        <f t="shared" ca="1" si="346"/>
        <v>199.26066507495875</v>
      </c>
      <c r="R298" s="2">
        <f t="shared" si="347"/>
        <v>160.05794910203616</v>
      </c>
      <c r="S298" s="2">
        <f t="shared" si="348"/>
        <v>-277.22849999999994</v>
      </c>
      <c r="T298" s="16">
        <f t="shared" ca="1" si="349"/>
        <v>105.90158841471865</v>
      </c>
      <c r="U298" s="2">
        <f t="shared" ca="1" si="350"/>
        <v>0.47469798172638766</v>
      </c>
      <c r="V298" s="2">
        <f t="shared" ca="1" si="351"/>
        <v>-0.82220102260050576</v>
      </c>
      <c r="W298" s="16">
        <f t="shared" ca="1" si="352"/>
        <v>0.31408168456561847</v>
      </c>
      <c r="X298" s="2">
        <f t="shared" si="353"/>
        <v>-160.05794910203616</v>
      </c>
      <c r="Y298" s="2">
        <f t="shared" si="354"/>
        <v>-277.22849999999994</v>
      </c>
      <c r="Z298" s="16">
        <f t="shared" ca="1" si="355"/>
        <v>-49.998726077553584</v>
      </c>
      <c r="AA298" s="18">
        <f t="shared" ca="1" si="356"/>
        <v>136.25468668342987</v>
      </c>
      <c r="AB298" s="2">
        <f t="shared" ca="1" si="357"/>
        <v>-224.73777387142161</v>
      </c>
      <c r="AC298" s="2">
        <f t="shared" ca="1" si="358"/>
        <v>-165.1997572747724</v>
      </c>
      <c r="AD298" s="16">
        <f t="shared" ca="1" si="359"/>
        <v>-92.793827601045777</v>
      </c>
      <c r="AE298" s="2">
        <f t="shared" ca="1" si="360"/>
        <v>-0.7645348479669567</v>
      </c>
      <c r="AF298" s="2">
        <f t="shared" ca="1" si="361"/>
        <v>-0.56199262427733387</v>
      </c>
      <c r="AG298" s="16">
        <f t="shared" ca="1" si="362"/>
        <v>-0.31567508058447941</v>
      </c>
      <c r="AH298" s="2">
        <f t="shared" ca="1" si="363"/>
        <v>0.43605996421253373</v>
      </c>
      <c r="AI298" s="2">
        <f t="shared" ca="1" si="364"/>
        <v>-9.0276069323813601E-2</v>
      </c>
      <c r="AJ298" s="16">
        <f t="shared" ca="1" si="365"/>
        <v>-0.89537809830172055</v>
      </c>
      <c r="AK298" s="18">
        <f t="shared" ca="1" si="366"/>
        <v>337.17849087947536</v>
      </c>
      <c r="AL298" s="18">
        <f t="shared" ca="1" si="367"/>
        <v>293.95360390574996</v>
      </c>
      <c r="AM298" s="18">
        <f t="shared" ca="1" si="368"/>
        <v>168.58924543973768</v>
      </c>
      <c r="AN298" s="18">
        <f t="shared" ca="1" si="369"/>
        <v>100.41025263315173</v>
      </c>
      <c r="AO298" s="18">
        <f t="shared" ca="1" si="370"/>
        <v>302.11837082211093</v>
      </c>
      <c r="AP298" s="2">
        <f t="shared" ca="1" si="371"/>
        <v>135.0035632884464</v>
      </c>
      <c r="AQ298" s="2">
        <f t="shared" ca="1" si="372"/>
        <v>-37.499130369989501</v>
      </c>
      <c r="AR298" s="16">
        <f t="shared" ca="1" si="373"/>
        <v>2.9984396778672817E-3</v>
      </c>
      <c r="AS298" s="2">
        <f t="shared" ca="1" si="374"/>
        <v>-128.47988864883098</v>
      </c>
      <c r="AT298" s="2">
        <f t="shared" ca="1" si="375"/>
        <v>17.048987606679518</v>
      </c>
      <c r="AU298" s="16">
        <f t="shared" ca="1" si="376"/>
        <v>541.02334309710932</v>
      </c>
      <c r="AV298" s="2">
        <f t="shared" ca="1" si="377"/>
        <v>135.0035632884464</v>
      </c>
      <c r="AW298" s="2">
        <f t="shared" ca="1" si="378"/>
        <v>-37.499130369989501</v>
      </c>
      <c r="AX298" s="16">
        <f t="shared" ca="1" si="379"/>
        <v>2.9984396778672817E-3</v>
      </c>
      <c r="AY298" s="2">
        <f t="shared" ca="1" si="380"/>
        <v>360.24999999999994</v>
      </c>
      <c r="AZ298" s="2">
        <f t="shared" ca="1" si="381"/>
        <v>360.24999999999994</v>
      </c>
      <c r="BA298" s="2">
        <f t="shared" ca="1" si="382"/>
        <v>360.25</v>
      </c>
      <c r="BB298" s="19" t="str">
        <f t="shared" ca="1" si="383"/>
        <v>ok</v>
      </c>
      <c r="BC298" s="2">
        <f t="shared" ca="1" si="384"/>
        <v>3.5632884464007475E-3</v>
      </c>
      <c r="BD298" s="2">
        <f t="shared" ca="1" si="385"/>
        <v>8.6963001049866762E-4</v>
      </c>
      <c r="BE298" s="16">
        <f t="shared" ca="1" si="386"/>
        <v>2.9984396778672817E-3</v>
      </c>
      <c r="BF298" s="16">
        <f t="shared" ca="1" si="334"/>
        <v>3.6678714409604063E-3</v>
      </c>
      <c r="BG298" s="18">
        <f t="shared" ca="1" si="387"/>
        <v>4.7375015999175998E-3</v>
      </c>
      <c r="BH298" s="2">
        <f t="shared" ca="1" si="388"/>
        <v>0.5701261514241196</v>
      </c>
      <c r="BI298" s="2">
        <f t="shared" ca="1" si="389"/>
        <v>0.13914080167978682</v>
      </c>
      <c r="BJ298" s="16">
        <f t="shared" ca="1" si="390"/>
        <v>0.47975034845876507</v>
      </c>
      <c r="BK298" s="18">
        <f t="shared" ca="1" si="335"/>
        <v>0.58685943055366496</v>
      </c>
      <c r="BL298" s="18">
        <f t="shared" ca="1" si="391"/>
        <v>0.75800025598681597</v>
      </c>
    </row>
    <row r="299" spans="4:64" x14ac:dyDescent="0.2">
      <c r="D299">
        <f t="shared" si="342"/>
        <v>142.5</v>
      </c>
      <c r="E299">
        <f t="shared" si="343"/>
        <v>-37.5</v>
      </c>
      <c r="F299" s="15">
        <f t="shared" ca="1" si="333"/>
        <v>0.31390936409287662</v>
      </c>
      <c r="G299" s="2">
        <f t="shared" ca="1" si="333"/>
        <v>-0.40402653995457105</v>
      </c>
      <c r="H299" s="16">
        <f t="shared" ca="1" si="333"/>
        <v>0.40247347861535421</v>
      </c>
      <c r="I299" s="2">
        <f t="shared" si="336"/>
        <v>0</v>
      </c>
      <c r="J299" s="2">
        <f t="shared" si="337"/>
        <v>184.81899999999999</v>
      </c>
      <c r="K299" s="16">
        <f t="shared" ca="1" si="344"/>
        <v>245.04904871278114</v>
      </c>
      <c r="L299" s="2">
        <f t="shared" si="338"/>
        <v>160.05794910203616</v>
      </c>
      <c r="M299" s="2">
        <f t="shared" si="339"/>
        <v>-92.40949999999998</v>
      </c>
      <c r="N299" s="16">
        <f t="shared" ca="1" si="345"/>
        <v>355.60502218524704</v>
      </c>
      <c r="O299" s="2">
        <f t="shared" si="340"/>
        <v>-160.05794910203616</v>
      </c>
      <c r="P299" s="2">
        <f t="shared" si="341"/>
        <v>-92.40949999999998</v>
      </c>
      <c r="Q299" s="16">
        <f t="shared" ca="1" si="346"/>
        <v>187.68228726462186</v>
      </c>
      <c r="R299" s="2">
        <f t="shared" si="347"/>
        <v>160.05794910203616</v>
      </c>
      <c r="S299" s="2">
        <f t="shared" si="348"/>
        <v>-277.22849999999994</v>
      </c>
      <c r="T299" s="16">
        <f t="shared" ca="1" si="349"/>
        <v>110.55597347246589</v>
      </c>
      <c r="U299" s="2">
        <f t="shared" ca="1" si="350"/>
        <v>0.47260855105736072</v>
      </c>
      <c r="V299" s="2">
        <f t="shared" ca="1" si="351"/>
        <v>-0.81858202252285839</v>
      </c>
      <c r="W299" s="16">
        <f t="shared" ca="1" si="352"/>
        <v>0.32644238369097922</v>
      </c>
      <c r="X299" s="2">
        <f t="shared" si="353"/>
        <v>-160.05794910203616</v>
      </c>
      <c r="Y299" s="2">
        <f t="shared" si="354"/>
        <v>-277.22849999999994</v>
      </c>
      <c r="Z299" s="16">
        <f t="shared" ca="1" si="355"/>
        <v>-57.366761448159281</v>
      </c>
      <c r="AA299" s="18">
        <f t="shared" ca="1" si="356"/>
        <v>132.56256846888323</v>
      </c>
      <c r="AB299" s="2">
        <f t="shared" ca="1" si="357"/>
        <v>-222.70815251055723</v>
      </c>
      <c r="AC299" s="2">
        <f t="shared" ca="1" si="358"/>
        <v>-168.71516459191662</v>
      </c>
      <c r="AD299" s="16">
        <f t="shared" ca="1" si="359"/>
        <v>-100.64080228734016</v>
      </c>
      <c r="AE299" s="2">
        <f t="shared" ca="1" si="360"/>
        <v>-0.7499300963306611</v>
      </c>
      <c r="AF299" s="2">
        <f t="shared" ca="1" si="361"/>
        <v>-0.5681183118290275</v>
      </c>
      <c r="AG299" s="16">
        <f t="shared" ca="1" si="362"/>
        <v>-0.33889000336690545</v>
      </c>
      <c r="AH299" s="2">
        <f t="shared" ca="1" si="363"/>
        <v>0.46286716030082253</v>
      </c>
      <c r="AI299" s="2">
        <f t="shared" ca="1" si="364"/>
        <v>-8.4646654788729403E-2</v>
      </c>
      <c r="AJ299" s="16">
        <f t="shared" ca="1" si="365"/>
        <v>-0.88237686718778519</v>
      </c>
      <c r="AK299" s="18">
        <f t="shared" ca="1" si="366"/>
        <v>338.66917715293278</v>
      </c>
      <c r="AL299" s="18">
        <f t="shared" ca="1" si="367"/>
        <v>296.97188257978672</v>
      </c>
      <c r="AM299" s="18">
        <f t="shared" ca="1" si="368"/>
        <v>169.33458857646639</v>
      </c>
      <c r="AN299" s="18">
        <f t="shared" ca="1" si="369"/>
        <v>102.4849172396988</v>
      </c>
      <c r="AO299" s="18">
        <f t="shared" ca="1" si="370"/>
        <v>301.00282614954119</v>
      </c>
      <c r="AP299" s="2">
        <f t="shared" ca="1" si="371"/>
        <v>142.49677407537121</v>
      </c>
      <c r="AQ299" s="2">
        <f t="shared" ca="1" si="372"/>
        <v>-37.497690485667405</v>
      </c>
      <c r="AR299" s="16">
        <f t="shared" ca="1" si="373"/>
        <v>-2.0092519062018255E-3</v>
      </c>
      <c r="AS299" s="2">
        <f t="shared" ca="1" si="374"/>
        <v>-136.15187268934937</v>
      </c>
      <c r="AT299" s="2">
        <f t="shared" ca="1" si="375"/>
        <v>13.460074145356884</v>
      </c>
      <c r="AU299" s="16">
        <f t="shared" ca="1" si="376"/>
        <v>531.19385225309725</v>
      </c>
      <c r="AV299" s="2">
        <f t="shared" ca="1" si="377"/>
        <v>142.49677407537121</v>
      </c>
      <c r="AW299" s="2">
        <f t="shared" ca="1" si="378"/>
        <v>-37.497690485667405</v>
      </c>
      <c r="AX299" s="16">
        <f t="shared" ca="1" si="379"/>
        <v>-2.0092519062018255E-3</v>
      </c>
      <c r="AY299" s="2">
        <f t="shared" ca="1" si="380"/>
        <v>360.24999999999994</v>
      </c>
      <c r="AZ299" s="2">
        <f t="shared" ca="1" si="381"/>
        <v>360.25</v>
      </c>
      <c r="BA299" s="2">
        <f t="shared" ca="1" si="382"/>
        <v>360.24999999999994</v>
      </c>
      <c r="BB299" s="19" t="str">
        <f t="shared" ca="1" si="383"/>
        <v>ok</v>
      </c>
      <c r="BC299" s="2">
        <f t="shared" ca="1" si="384"/>
        <v>-3.2259246287935639E-3</v>
      </c>
      <c r="BD299" s="2">
        <f t="shared" ca="1" si="385"/>
        <v>2.309514332594631E-3</v>
      </c>
      <c r="BE299" s="16">
        <f t="shared" ca="1" si="386"/>
        <v>-2.0092519062018255E-3</v>
      </c>
      <c r="BF299" s="16">
        <f t="shared" ca="1" si="334"/>
        <v>3.967423113699485E-3</v>
      </c>
      <c r="BG299" s="18">
        <f t="shared" ca="1" si="387"/>
        <v>4.447194552264673E-3</v>
      </c>
      <c r="BH299" s="2">
        <f t="shared" ca="1" si="388"/>
        <v>-0.51614794060697022</v>
      </c>
      <c r="BI299" s="2">
        <f t="shared" ca="1" si="389"/>
        <v>0.36952229321514096</v>
      </c>
      <c r="BJ299" s="16">
        <f t="shared" ca="1" si="390"/>
        <v>-0.32148030499229208</v>
      </c>
      <c r="BK299" s="18">
        <f t="shared" ca="1" si="335"/>
        <v>0.6347876981919176</v>
      </c>
      <c r="BL299" s="18">
        <f t="shared" ca="1" si="391"/>
        <v>0.71155112836234768</v>
      </c>
    </row>
    <row r="300" spans="4:64" x14ac:dyDescent="0.2">
      <c r="D300">
        <f t="shared" si="342"/>
        <v>0</v>
      </c>
      <c r="E300">
        <f t="shared" si="343"/>
        <v>-30</v>
      </c>
      <c r="F300" s="15">
        <f t="shared" ca="1" si="333"/>
        <v>-0.38152895105045792</v>
      </c>
      <c r="G300" s="2">
        <f t="shared" ca="1" si="333"/>
        <v>0.2492084743184273</v>
      </c>
      <c r="H300" s="16">
        <f t="shared" ca="1" si="333"/>
        <v>0.19160717311365816</v>
      </c>
      <c r="I300" s="2">
        <f t="shared" si="336"/>
        <v>0</v>
      </c>
      <c r="J300" s="2">
        <f t="shared" si="337"/>
        <v>184.81899999999999</v>
      </c>
      <c r="K300" s="16">
        <f t="shared" ca="1" si="344"/>
        <v>289.19107964924854</v>
      </c>
      <c r="L300" s="2">
        <f t="shared" si="338"/>
        <v>160.05794910203616</v>
      </c>
      <c r="M300" s="2">
        <f t="shared" si="339"/>
        <v>-92.40949999999998</v>
      </c>
      <c r="N300" s="16">
        <f t="shared" ca="1" si="345"/>
        <v>316.6505268217748</v>
      </c>
      <c r="O300" s="2">
        <f t="shared" si="340"/>
        <v>-160.05794910203616</v>
      </c>
      <c r="P300" s="2">
        <f t="shared" si="341"/>
        <v>-92.40949999999998</v>
      </c>
      <c r="Q300" s="16">
        <f t="shared" ca="1" si="346"/>
        <v>316.65016681364227</v>
      </c>
      <c r="R300" s="2">
        <f t="shared" si="347"/>
        <v>160.05794910203616</v>
      </c>
      <c r="S300" s="2">
        <f t="shared" si="348"/>
        <v>-277.22849999999994</v>
      </c>
      <c r="T300" s="16">
        <f t="shared" ca="1" si="349"/>
        <v>27.459447172526268</v>
      </c>
      <c r="U300" s="2">
        <f t="shared" ca="1" si="350"/>
        <v>0.49817055043724795</v>
      </c>
      <c r="V300" s="2">
        <f t="shared" ca="1" si="351"/>
        <v>-0.86285670419186722</v>
      </c>
      <c r="W300" s="16">
        <f t="shared" ca="1" si="352"/>
        <v>8.5465845272822624E-2</v>
      </c>
      <c r="X300" s="2">
        <f t="shared" si="353"/>
        <v>-160.05794910203616</v>
      </c>
      <c r="Y300" s="2">
        <f t="shared" si="354"/>
        <v>-277.22849999999994</v>
      </c>
      <c r="Z300" s="16">
        <f t="shared" ca="1" si="355"/>
        <v>27.459087164393736</v>
      </c>
      <c r="AA300" s="18">
        <f t="shared" ca="1" si="356"/>
        <v>161.81912730696169</v>
      </c>
      <c r="AB300" s="2">
        <f t="shared" ca="1" si="357"/>
        <v>-240.67147282382035</v>
      </c>
      <c r="AC300" s="2">
        <f t="shared" ca="1" si="358"/>
        <v>-137.6017811367108</v>
      </c>
      <c r="AD300" s="16">
        <f t="shared" ca="1" si="359"/>
        <v>13.629078667793761</v>
      </c>
      <c r="AE300" s="2">
        <f t="shared" ca="1" si="360"/>
        <v>-0.86707906368208265</v>
      </c>
      <c r="AF300" s="2">
        <f t="shared" ca="1" si="361"/>
        <v>-0.49574476837288567</v>
      </c>
      <c r="AG300" s="16">
        <f t="shared" ca="1" si="362"/>
        <v>4.9102158354974057E-2</v>
      </c>
      <c r="AH300" s="2">
        <f t="shared" ca="1" si="363"/>
        <v>1.1191416882661009E-6</v>
      </c>
      <c r="AI300" s="2">
        <f t="shared" ca="1" si="364"/>
        <v>-9.8566894351311135E-2</v>
      </c>
      <c r="AJ300" s="16">
        <f t="shared" ca="1" si="365"/>
        <v>-0.99513042729919843</v>
      </c>
      <c r="AK300" s="18">
        <f t="shared" ca="1" si="366"/>
        <v>321.29147128739771</v>
      </c>
      <c r="AL300" s="18">
        <f t="shared" ca="1" si="367"/>
        <v>277.56577560735951</v>
      </c>
      <c r="AM300" s="18">
        <f t="shared" ca="1" si="368"/>
        <v>160.64573564369886</v>
      </c>
      <c r="AN300" s="18">
        <f t="shared" ca="1" si="369"/>
        <v>92.297193600129788</v>
      </c>
      <c r="AO300" s="18">
        <f t="shared" ca="1" si="370"/>
        <v>308.95669303809393</v>
      </c>
      <c r="AP300" s="2">
        <f t="shared" ca="1" si="371"/>
        <v>3.5611004868271832E-4</v>
      </c>
      <c r="AQ300" s="2">
        <f t="shared" ca="1" si="372"/>
        <v>-30.004002584579979</v>
      </c>
      <c r="AR300" s="16">
        <f t="shared" ca="1" si="373"/>
        <v>5.8869143924766831E-4</v>
      </c>
      <c r="AS300" s="2">
        <f t="shared" ca="1" si="374"/>
        <v>-3.3542258141280965E-4</v>
      </c>
      <c r="AT300" s="2">
        <f t="shared" ca="1" si="375"/>
        <v>30.901800859052557</v>
      </c>
      <c r="AU300" s="16">
        <f t="shared" ca="1" si="376"/>
        <v>614.90500061133059</v>
      </c>
      <c r="AV300" s="2">
        <f t="shared" ca="1" si="377"/>
        <v>3.5611004868271832E-4</v>
      </c>
      <c r="AW300" s="2">
        <f t="shared" ca="1" si="378"/>
        <v>-30.004002584579979</v>
      </c>
      <c r="AX300" s="16">
        <f t="shared" ca="1" si="379"/>
        <v>5.8869143924766831E-4</v>
      </c>
      <c r="AY300" s="2">
        <f t="shared" ca="1" si="380"/>
        <v>360.25000000000006</v>
      </c>
      <c r="AZ300" s="2">
        <f t="shared" ca="1" si="381"/>
        <v>360.25000000000006</v>
      </c>
      <c r="BA300" s="2">
        <f t="shared" ca="1" si="382"/>
        <v>360.25000000000006</v>
      </c>
      <c r="BB300" s="19" t="str">
        <f t="shared" ca="1" si="383"/>
        <v>ok</v>
      </c>
      <c r="BC300" s="2">
        <f t="shared" ca="1" si="384"/>
        <v>3.5611004868271832E-4</v>
      </c>
      <c r="BD300" s="2">
        <f t="shared" ca="1" si="385"/>
        <v>-4.0025845799789295E-3</v>
      </c>
      <c r="BE300" s="16">
        <f t="shared" ca="1" si="386"/>
        <v>5.8869143924766831E-4</v>
      </c>
      <c r="BF300" s="16">
        <f t="shared" ca="1" si="334"/>
        <v>4.0183949142235768E-3</v>
      </c>
      <c r="BG300" s="18">
        <f t="shared" ca="1" si="387"/>
        <v>4.0612873940785573E-3</v>
      </c>
      <c r="BH300" s="2">
        <f t="shared" ca="1" si="388"/>
        <v>5.6977607789234927E-2</v>
      </c>
      <c r="BI300" s="2">
        <f t="shared" ca="1" si="389"/>
        <v>-0.64041353279662872</v>
      </c>
      <c r="BJ300" s="16">
        <f t="shared" ca="1" si="390"/>
        <v>9.419063027962693E-2</v>
      </c>
      <c r="BK300" s="18">
        <f t="shared" ca="1" si="335"/>
        <v>0.64294318627577229</v>
      </c>
      <c r="BL300" s="18">
        <f t="shared" ca="1" si="391"/>
        <v>0.6498059830525692</v>
      </c>
    </row>
    <row r="301" spans="4:64" x14ac:dyDescent="0.2">
      <c r="D301">
        <f t="shared" si="342"/>
        <v>7.5</v>
      </c>
      <c r="E301">
        <f t="shared" si="343"/>
        <v>-30</v>
      </c>
      <c r="F301" s="15">
        <f t="shared" ca="1" si="333"/>
        <v>0.26598895726277016</v>
      </c>
      <c r="G301" s="2">
        <f t="shared" ca="1" si="333"/>
        <v>5.029554681861681E-2</v>
      </c>
      <c r="H301" s="16">
        <f t="shared" ca="1" si="333"/>
        <v>-1.8547273804858322E-2</v>
      </c>
      <c r="I301" s="2">
        <f t="shared" si="336"/>
        <v>0</v>
      </c>
      <c r="J301" s="2">
        <f t="shared" si="337"/>
        <v>184.81899999999999</v>
      </c>
      <c r="K301" s="16">
        <f t="shared" ca="1" si="344"/>
        <v>289.09785704274185</v>
      </c>
      <c r="L301" s="2">
        <f t="shared" si="338"/>
        <v>160.05794910203616</v>
      </c>
      <c r="M301" s="2">
        <f t="shared" si="339"/>
        <v>-92.40949999999998</v>
      </c>
      <c r="N301" s="16">
        <f t="shared" ca="1" si="345"/>
        <v>320.33012715816801</v>
      </c>
      <c r="O301" s="2">
        <f t="shared" si="340"/>
        <v>-160.05794910203616</v>
      </c>
      <c r="P301" s="2">
        <f t="shared" si="341"/>
        <v>-92.40949999999998</v>
      </c>
      <c r="Q301" s="16">
        <f t="shared" ca="1" si="346"/>
        <v>312.74490882408918</v>
      </c>
      <c r="R301" s="2">
        <f t="shared" si="347"/>
        <v>160.05794910203616</v>
      </c>
      <c r="S301" s="2">
        <f t="shared" si="348"/>
        <v>-277.22849999999994</v>
      </c>
      <c r="T301" s="16">
        <f t="shared" ca="1" si="349"/>
        <v>31.232270115426161</v>
      </c>
      <c r="U301" s="2">
        <f t="shared" ca="1" si="350"/>
        <v>0.49763709900190539</v>
      </c>
      <c r="V301" s="2">
        <f t="shared" ca="1" si="351"/>
        <v>-0.86193273920248337</v>
      </c>
      <c r="W301" s="16">
        <f t="shared" ca="1" si="352"/>
        <v>9.7104432380152608E-2</v>
      </c>
      <c r="X301" s="2">
        <f t="shared" si="353"/>
        <v>-160.05794910203616</v>
      </c>
      <c r="Y301" s="2">
        <f t="shared" si="354"/>
        <v>-277.22849999999994</v>
      </c>
      <c r="Z301" s="16">
        <f t="shared" ca="1" si="355"/>
        <v>23.647051781347329</v>
      </c>
      <c r="AA301" s="18">
        <f t="shared" ca="1" si="356"/>
        <v>161.59778046735553</v>
      </c>
      <c r="AB301" s="2">
        <f t="shared" ca="1" si="357"/>
        <v>-240.47499977895774</v>
      </c>
      <c r="AC301" s="2">
        <f t="shared" ca="1" si="358"/>
        <v>-137.94208243273061</v>
      </c>
      <c r="AD301" s="16">
        <f t="shared" ca="1" si="359"/>
        <v>7.9551910351722572</v>
      </c>
      <c r="AE301" s="2">
        <f t="shared" ca="1" si="360"/>
        <v>-0.86706493997186729</v>
      </c>
      <c r="AF301" s="2">
        <f t="shared" ca="1" si="361"/>
        <v>-0.49736872246208319</v>
      </c>
      <c r="AG301" s="16">
        <f t="shared" ca="1" si="362"/>
        <v>2.8683510733825298E-2</v>
      </c>
      <c r="AH301" s="2">
        <f t="shared" ca="1" si="363"/>
        <v>2.357345050157237E-2</v>
      </c>
      <c r="AI301" s="2">
        <f t="shared" ca="1" si="364"/>
        <v>-9.8469827903470114E-2</v>
      </c>
      <c r="AJ301" s="16">
        <f t="shared" ca="1" si="365"/>
        <v>-0.99486078695670332</v>
      </c>
      <c r="AK301" s="18">
        <f t="shared" ca="1" si="366"/>
        <v>321.63588571482956</v>
      </c>
      <c r="AL301" s="18">
        <f t="shared" ca="1" si="367"/>
        <v>277.3437013688503</v>
      </c>
      <c r="AM301" s="18">
        <f t="shared" ca="1" si="368"/>
        <v>160.81794285741478</v>
      </c>
      <c r="AN301" s="18">
        <f t="shared" ca="1" si="369"/>
        <v>92.047747684158679</v>
      </c>
      <c r="AO301" s="18">
        <f t="shared" ca="1" si="370"/>
        <v>308.94152181502369</v>
      </c>
      <c r="AP301" s="2">
        <f t="shared" ca="1" si="371"/>
        <v>7.5004174030943496</v>
      </c>
      <c r="AQ301" s="2">
        <f t="shared" ca="1" si="372"/>
        <v>-29.9983391565437</v>
      </c>
      <c r="AR301" s="16">
        <f t="shared" ca="1" si="373"/>
        <v>4.3914268195521799E-4</v>
      </c>
      <c r="AS301" s="2">
        <f t="shared" ca="1" si="374"/>
        <v>-7.0652179416794532</v>
      </c>
      <c r="AT301" s="2">
        <f t="shared" ca="1" si="375"/>
        <v>30.844497814179384</v>
      </c>
      <c r="AU301" s="16">
        <f t="shared" ca="1" si="376"/>
        <v>614.70805017567386</v>
      </c>
      <c r="AV301" s="2">
        <f t="shared" ca="1" si="377"/>
        <v>7.5004174030943496</v>
      </c>
      <c r="AW301" s="2">
        <f t="shared" ca="1" si="378"/>
        <v>-29.9983391565437</v>
      </c>
      <c r="AX301" s="16">
        <f t="shared" ca="1" si="379"/>
        <v>4.3914268195521799E-4</v>
      </c>
      <c r="AY301" s="2">
        <f t="shared" ca="1" si="380"/>
        <v>360.25000000000006</v>
      </c>
      <c r="AZ301" s="2">
        <f t="shared" ca="1" si="381"/>
        <v>360.25000000000006</v>
      </c>
      <c r="BA301" s="2">
        <f t="shared" ca="1" si="382"/>
        <v>360.25000000000006</v>
      </c>
      <c r="BB301" s="19" t="str">
        <f t="shared" ca="1" si="383"/>
        <v>ok</v>
      </c>
      <c r="BC301" s="2">
        <f t="shared" ca="1" si="384"/>
        <v>4.1740309434956657E-4</v>
      </c>
      <c r="BD301" s="2">
        <f t="shared" ca="1" si="385"/>
        <v>1.6608434562996877E-3</v>
      </c>
      <c r="BE301" s="16">
        <f t="shared" ca="1" si="386"/>
        <v>4.3914268195521799E-4</v>
      </c>
      <c r="BF301" s="16">
        <f t="shared" ca="1" si="334"/>
        <v>1.7124912640670859E-3</v>
      </c>
      <c r="BG301" s="18">
        <f t="shared" ca="1" si="387"/>
        <v>1.7679006263421333E-3</v>
      </c>
      <c r="BH301" s="2">
        <f t="shared" ca="1" si="388"/>
        <v>6.6784495095930652E-2</v>
      </c>
      <c r="BI301" s="2">
        <f t="shared" ca="1" si="389"/>
        <v>0.26573495300795003</v>
      </c>
      <c r="BJ301" s="16">
        <f t="shared" ca="1" si="390"/>
        <v>7.0262829112834879E-2</v>
      </c>
      <c r="BK301" s="18">
        <f t="shared" ca="1" si="335"/>
        <v>0.27399860225073375</v>
      </c>
      <c r="BL301" s="18">
        <f t="shared" ca="1" si="391"/>
        <v>0.28286410021474134</v>
      </c>
    </row>
    <row r="302" spans="4:64" x14ac:dyDescent="0.2">
      <c r="D302">
        <f t="shared" si="342"/>
        <v>15</v>
      </c>
      <c r="E302">
        <f t="shared" si="343"/>
        <v>-30</v>
      </c>
      <c r="F302" s="15">
        <f t="shared" ca="1" si="333"/>
        <v>-1.3148837950974546E-2</v>
      </c>
      <c r="G302" s="2">
        <f t="shared" ca="1" si="333"/>
        <v>0.39794489600322336</v>
      </c>
      <c r="H302" s="16">
        <f t="shared" ca="1" si="333"/>
        <v>8.658886819495859E-2</v>
      </c>
      <c r="I302" s="2">
        <f t="shared" si="336"/>
        <v>0</v>
      </c>
      <c r="J302" s="2">
        <f t="shared" si="337"/>
        <v>184.81899999999999</v>
      </c>
      <c r="K302" s="16">
        <f t="shared" ca="1" si="344"/>
        <v>288.80410708820125</v>
      </c>
      <c r="L302" s="2">
        <f t="shared" si="338"/>
        <v>160.05794910203616</v>
      </c>
      <c r="M302" s="2">
        <f t="shared" si="339"/>
        <v>-92.40949999999998</v>
      </c>
      <c r="N302" s="16">
        <f t="shared" ca="1" si="345"/>
        <v>323.7976511282281</v>
      </c>
      <c r="O302" s="2">
        <f t="shared" si="340"/>
        <v>-160.05794910203616</v>
      </c>
      <c r="P302" s="2">
        <f t="shared" si="341"/>
        <v>-92.40949999999998</v>
      </c>
      <c r="Q302" s="16">
        <f t="shared" ca="1" si="346"/>
        <v>308.61005377836761</v>
      </c>
      <c r="R302" s="2">
        <f t="shared" si="347"/>
        <v>160.05794910203616</v>
      </c>
      <c r="S302" s="2">
        <f t="shared" si="348"/>
        <v>-277.22849999999994</v>
      </c>
      <c r="T302" s="16">
        <f t="shared" ca="1" si="349"/>
        <v>34.993544040026848</v>
      </c>
      <c r="U302" s="2">
        <f t="shared" ca="1" si="350"/>
        <v>0.49703905574577556</v>
      </c>
      <c r="V302" s="2">
        <f t="shared" ca="1" si="351"/>
        <v>-0.8608968978977426</v>
      </c>
      <c r="W302" s="16">
        <f t="shared" ca="1" si="352"/>
        <v>0.10866788050473583</v>
      </c>
      <c r="X302" s="2">
        <f t="shared" si="353"/>
        <v>-160.05794910203616</v>
      </c>
      <c r="Y302" s="2">
        <f t="shared" si="354"/>
        <v>-277.22849999999994</v>
      </c>
      <c r="Z302" s="16">
        <f t="shared" ca="1" si="355"/>
        <v>19.805946690166365</v>
      </c>
      <c r="AA302" s="18">
        <f t="shared" ca="1" si="356"/>
        <v>161.26237402077297</v>
      </c>
      <c r="AB302" s="2">
        <f t="shared" ca="1" si="357"/>
        <v>-240.21164721264324</v>
      </c>
      <c r="AC302" s="2">
        <f t="shared" ca="1" si="358"/>
        <v>-138.39822245789097</v>
      </c>
      <c r="AD302" s="16">
        <f t="shared" ca="1" si="359"/>
        <v>2.2819063001669946</v>
      </c>
      <c r="AE302" s="2">
        <f t="shared" ca="1" si="360"/>
        <v>-0.86644559642485763</v>
      </c>
      <c r="AF302" s="2">
        <f t="shared" ca="1" si="361"/>
        <v>-0.49920364725493588</v>
      </c>
      <c r="AG302" s="16">
        <f t="shared" ca="1" si="362"/>
        <v>8.2308567805773197E-3</v>
      </c>
      <c r="AH302" s="2">
        <f t="shared" ca="1" si="363"/>
        <v>4.7161483217988055E-2</v>
      </c>
      <c r="AI302" s="2">
        <f t="shared" ca="1" si="364"/>
        <v>-9.8245863818347851E-2</v>
      </c>
      <c r="AJ302" s="16">
        <f t="shared" ca="1" si="365"/>
        <v>-0.99404403561575994</v>
      </c>
      <c r="AK302" s="18">
        <f t="shared" ca="1" si="366"/>
        <v>322.0228818073046</v>
      </c>
      <c r="AL302" s="18">
        <f t="shared" ca="1" si="367"/>
        <v>277.23800340587866</v>
      </c>
      <c r="AM302" s="18">
        <f t="shared" ca="1" si="368"/>
        <v>161.0114409036523</v>
      </c>
      <c r="AN302" s="18">
        <f t="shared" ca="1" si="369"/>
        <v>91.863829583756214</v>
      </c>
      <c r="AO302" s="18">
        <f t="shared" ca="1" si="370"/>
        <v>308.89547619273463</v>
      </c>
      <c r="AP302" s="2">
        <f t="shared" ca="1" si="371"/>
        <v>15.001932754025034</v>
      </c>
      <c r="AQ302" s="2">
        <f t="shared" ca="1" si="372"/>
        <v>-30.00171166715208</v>
      </c>
      <c r="AR302" s="16">
        <f t="shared" ca="1" si="373"/>
        <v>1.2913947560377892E-3</v>
      </c>
      <c r="AS302" s="2">
        <f t="shared" ca="1" si="374"/>
        <v>-14.134004879127133</v>
      </c>
      <c r="AT302" s="2">
        <f t="shared" ca="1" si="375"/>
        <v>30.693694109118155</v>
      </c>
      <c r="AU302" s="16">
        <f t="shared" ca="1" si="376"/>
        <v>614.11270287091179</v>
      </c>
      <c r="AV302" s="2">
        <f t="shared" ca="1" si="377"/>
        <v>15.001932754025034</v>
      </c>
      <c r="AW302" s="2">
        <f t="shared" ca="1" si="378"/>
        <v>-30.00171166715208</v>
      </c>
      <c r="AX302" s="16">
        <f t="shared" ca="1" si="379"/>
        <v>1.2913947560377892E-3</v>
      </c>
      <c r="AY302" s="2">
        <f t="shared" ca="1" si="380"/>
        <v>360.25000000000006</v>
      </c>
      <c r="AZ302" s="2">
        <f t="shared" ca="1" si="381"/>
        <v>360.25000000000006</v>
      </c>
      <c r="BA302" s="2">
        <f t="shared" ca="1" si="382"/>
        <v>360.25000000000011</v>
      </c>
      <c r="BB302" s="19" t="str">
        <f t="shared" ca="1" si="383"/>
        <v>ok</v>
      </c>
      <c r="BC302" s="2">
        <f t="shared" ca="1" si="384"/>
        <v>1.9327540250344555E-3</v>
      </c>
      <c r="BD302" s="2">
        <f t="shared" ca="1" si="385"/>
        <v>-1.711667152079599E-3</v>
      </c>
      <c r="BE302" s="16">
        <f t="shared" ca="1" si="386"/>
        <v>1.2913947560377892E-3</v>
      </c>
      <c r="BF302" s="16">
        <f t="shared" ca="1" si="334"/>
        <v>2.5817324727390274E-3</v>
      </c>
      <c r="BG302" s="18">
        <f t="shared" ca="1" si="387"/>
        <v>2.8867010542688817E-3</v>
      </c>
      <c r="BH302" s="2">
        <f t="shared" ca="1" si="388"/>
        <v>0.30924064400551288</v>
      </c>
      <c r="BI302" s="2">
        <f t="shared" ca="1" si="389"/>
        <v>-0.27386674433273583</v>
      </c>
      <c r="BJ302" s="16">
        <f t="shared" ca="1" si="390"/>
        <v>0.20662316096604627</v>
      </c>
      <c r="BK302" s="18">
        <f t="shared" ca="1" si="335"/>
        <v>0.41307719563824441</v>
      </c>
      <c r="BL302" s="18">
        <f t="shared" ca="1" si="391"/>
        <v>0.46187216868302106</v>
      </c>
    </row>
    <row r="303" spans="4:64" x14ac:dyDescent="0.2">
      <c r="D303">
        <f t="shared" si="342"/>
        <v>22.5</v>
      </c>
      <c r="E303">
        <f t="shared" si="343"/>
        <v>-30</v>
      </c>
      <c r="F303" s="15">
        <f t="shared" ref="F303:H366" ca="1" si="392">2*$E$51*RAND()-$E$51</f>
        <v>-0.14662070301772923</v>
      </c>
      <c r="G303" s="2">
        <f t="shared" ca="1" si="392"/>
        <v>8.8726699688576716E-2</v>
      </c>
      <c r="H303" s="16">
        <f t="shared" ca="1" si="392"/>
        <v>0.11348386781321662</v>
      </c>
      <c r="I303" s="2">
        <f t="shared" si="336"/>
        <v>0</v>
      </c>
      <c r="J303" s="2">
        <f t="shared" si="337"/>
        <v>184.81899999999999</v>
      </c>
      <c r="K303" s="16">
        <f t="shared" ca="1" si="344"/>
        <v>288.31594011533144</v>
      </c>
      <c r="L303" s="2">
        <f t="shared" si="338"/>
        <v>160.05794910203616</v>
      </c>
      <c r="M303" s="2">
        <f t="shared" si="339"/>
        <v>-92.40949999999998</v>
      </c>
      <c r="N303" s="16">
        <f t="shared" ca="1" si="345"/>
        <v>327.05242726024113</v>
      </c>
      <c r="O303" s="2">
        <f t="shared" si="340"/>
        <v>-160.05794910203616</v>
      </c>
      <c r="P303" s="2">
        <f t="shared" si="341"/>
        <v>-92.40949999999998</v>
      </c>
      <c r="Q303" s="16">
        <f t="shared" ca="1" si="346"/>
        <v>304.23369898667755</v>
      </c>
      <c r="R303" s="2">
        <f t="shared" si="347"/>
        <v>160.05794910203616</v>
      </c>
      <c r="S303" s="2">
        <f t="shared" si="348"/>
        <v>-277.22849999999994</v>
      </c>
      <c r="T303" s="16">
        <f t="shared" ca="1" si="349"/>
        <v>38.736487144909688</v>
      </c>
      <c r="U303" s="2">
        <f t="shared" ca="1" si="350"/>
        <v>0.49637900255854583</v>
      </c>
      <c r="V303" s="2">
        <f t="shared" ca="1" si="351"/>
        <v>-0.85975365224176303</v>
      </c>
      <c r="W303" s="16">
        <f t="shared" ca="1" si="352"/>
        <v>0.12013135842040849</v>
      </c>
      <c r="X303" s="2">
        <f t="shared" si="353"/>
        <v>-160.05794910203616</v>
      </c>
      <c r="Y303" s="2">
        <f t="shared" si="354"/>
        <v>-277.22849999999994</v>
      </c>
      <c r="Z303" s="16">
        <f t="shared" ca="1" si="355"/>
        <v>15.917758871346109</v>
      </c>
      <c r="AA303" s="18">
        <f t="shared" ca="1" si="356"/>
        <v>160.81103224989369</v>
      </c>
      <c r="AB303" s="2">
        <f t="shared" ca="1" si="357"/>
        <v>-239.88116889064855</v>
      </c>
      <c r="AC303" s="2">
        <f t="shared" ca="1" si="358"/>
        <v>-138.97062770238591</v>
      </c>
      <c r="AD303" s="16">
        <f t="shared" ca="1" si="359"/>
        <v>-3.4006888818217398</v>
      </c>
      <c r="AE303" s="2">
        <f t="shared" ca="1" si="360"/>
        <v>-0.86521717254235175</v>
      </c>
      <c r="AF303" s="2">
        <f t="shared" ca="1" si="361"/>
        <v>-0.50124723888562617</v>
      </c>
      <c r="AG303" s="16">
        <f t="shared" ca="1" si="362"/>
        <v>-1.226579990681678E-2</v>
      </c>
      <c r="AH303" s="2">
        <f t="shared" ca="1" si="363"/>
        <v>7.0761077979361681E-2</v>
      </c>
      <c r="AI303" s="2">
        <f t="shared" ca="1" si="364"/>
        <v>-9.7851228742849267E-2</v>
      </c>
      <c r="AJ303" s="16">
        <f t="shared" ca="1" si="365"/>
        <v>-0.9926822285488508</v>
      </c>
      <c r="AK303" s="18">
        <f t="shared" ca="1" si="366"/>
        <v>322.45108732849349</v>
      </c>
      <c r="AL303" s="18">
        <f t="shared" ca="1" si="367"/>
        <v>277.24966228511425</v>
      </c>
      <c r="AM303" s="18">
        <f t="shared" ca="1" si="368"/>
        <v>161.22554366424674</v>
      </c>
      <c r="AN303" s="18">
        <f t="shared" ca="1" si="369"/>
        <v>91.747399632129444</v>
      </c>
      <c r="AO303" s="18">
        <f t="shared" ca="1" si="370"/>
        <v>308.81839522753563</v>
      </c>
      <c r="AP303" s="2">
        <f t="shared" ca="1" si="371"/>
        <v>22.499871399350823</v>
      </c>
      <c r="AQ303" s="2">
        <f t="shared" ca="1" si="372"/>
        <v>-30.001640171950196</v>
      </c>
      <c r="AR303" s="16">
        <f t="shared" ca="1" si="373"/>
        <v>2.9565057798208727E-4</v>
      </c>
      <c r="AS303" s="2">
        <f t="shared" ca="1" si="374"/>
        <v>-21.204773692963144</v>
      </c>
      <c r="AT303" s="2">
        <f t="shared" ca="1" si="375"/>
        <v>30.434878690868242</v>
      </c>
      <c r="AU303" s="16">
        <f t="shared" ca="1" si="376"/>
        <v>613.11736123327773</v>
      </c>
      <c r="AV303" s="2">
        <f t="shared" ca="1" si="377"/>
        <v>22.499871399350823</v>
      </c>
      <c r="AW303" s="2">
        <f t="shared" ca="1" si="378"/>
        <v>-30.001640171950196</v>
      </c>
      <c r="AX303" s="16">
        <f t="shared" ca="1" si="379"/>
        <v>2.9565057798208727E-4</v>
      </c>
      <c r="AY303" s="2">
        <f t="shared" ca="1" si="380"/>
        <v>360.24999999999994</v>
      </c>
      <c r="AZ303" s="2">
        <f t="shared" ca="1" si="381"/>
        <v>360.24999999999994</v>
      </c>
      <c r="BA303" s="2">
        <f t="shared" ca="1" si="382"/>
        <v>360.24999999999994</v>
      </c>
      <c r="BB303" s="19" t="str">
        <f t="shared" ca="1" si="383"/>
        <v>ok</v>
      </c>
      <c r="BC303" s="2">
        <f t="shared" ca="1" si="384"/>
        <v>-1.2860064917674663E-4</v>
      </c>
      <c r="BD303" s="2">
        <f t="shared" ca="1" si="385"/>
        <v>-1.6401719501963896E-3</v>
      </c>
      <c r="BE303" s="16">
        <f t="shared" ca="1" si="386"/>
        <v>2.9565057798208727E-4</v>
      </c>
      <c r="BF303" s="16">
        <f t="shared" ca="1" si="334"/>
        <v>1.6452058087606269E-3</v>
      </c>
      <c r="BG303" s="18">
        <f t="shared" ca="1" si="387"/>
        <v>1.671559576395903E-3</v>
      </c>
      <c r="BH303" s="2">
        <f t="shared" ca="1" si="388"/>
        <v>-2.0576103868279461E-2</v>
      </c>
      <c r="BI303" s="2">
        <f t="shared" ca="1" si="389"/>
        <v>-0.26242751203142234</v>
      </c>
      <c r="BJ303" s="16">
        <f t="shared" ca="1" si="390"/>
        <v>4.7304092477133963E-2</v>
      </c>
      <c r="BK303" s="18">
        <f t="shared" ca="1" si="335"/>
        <v>0.26323292940170029</v>
      </c>
      <c r="BL303" s="18">
        <f t="shared" ca="1" si="391"/>
        <v>0.2674495322233445</v>
      </c>
    </row>
    <row r="304" spans="4:64" x14ac:dyDescent="0.2">
      <c r="D304">
        <f t="shared" si="342"/>
        <v>30</v>
      </c>
      <c r="E304">
        <f t="shared" si="343"/>
        <v>-30</v>
      </c>
      <c r="F304" s="15">
        <f t="shared" ca="1" si="392"/>
        <v>-1.9935166949423655E-2</v>
      </c>
      <c r="G304" s="2">
        <f t="shared" ca="1" si="392"/>
        <v>3.5020232776040827E-2</v>
      </c>
      <c r="H304" s="16">
        <f t="shared" ca="1" si="392"/>
        <v>-4.0845825850571171E-2</v>
      </c>
      <c r="I304" s="2">
        <f t="shared" si="336"/>
        <v>0</v>
      </c>
      <c r="J304" s="2">
        <f t="shared" si="337"/>
        <v>184.81899999999999</v>
      </c>
      <c r="K304" s="16">
        <f t="shared" ca="1" si="344"/>
        <v>287.63307887622454</v>
      </c>
      <c r="L304" s="2">
        <f t="shared" si="338"/>
        <v>160.05794910203616</v>
      </c>
      <c r="M304" s="2">
        <f t="shared" si="339"/>
        <v>-92.40949999999998</v>
      </c>
      <c r="N304" s="16">
        <f t="shared" ca="1" si="345"/>
        <v>330.10633315657867</v>
      </c>
      <c r="O304" s="2">
        <f t="shared" si="340"/>
        <v>-160.05794910203616</v>
      </c>
      <c r="P304" s="2">
        <f t="shared" si="341"/>
        <v>-92.40949999999998</v>
      </c>
      <c r="Q304" s="16">
        <f t="shared" ca="1" si="346"/>
        <v>299.60463918775724</v>
      </c>
      <c r="R304" s="2">
        <f t="shared" si="347"/>
        <v>160.05794910203616</v>
      </c>
      <c r="S304" s="2">
        <f t="shared" si="348"/>
        <v>-277.22849999999994</v>
      </c>
      <c r="T304" s="16">
        <f t="shared" ca="1" si="349"/>
        <v>42.473254280354126</v>
      </c>
      <c r="U304" s="2">
        <f t="shared" ca="1" si="350"/>
        <v>0.49565621529097381</v>
      </c>
      <c r="V304" s="2">
        <f t="shared" ca="1" si="351"/>
        <v>-0.85850174797126433</v>
      </c>
      <c r="W304" s="16">
        <f t="shared" ca="1" si="352"/>
        <v>0.13152819079464056</v>
      </c>
      <c r="X304" s="2">
        <f t="shared" si="353"/>
        <v>-160.05794910203616</v>
      </c>
      <c r="Y304" s="2">
        <f t="shared" si="354"/>
        <v>-277.22849999999994</v>
      </c>
      <c r="Z304" s="16">
        <f t="shared" ca="1" si="355"/>
        <v>11.971560311532699</v>
      </c>
      <c r="AA304" s="18">
        <f t="shared" ca="1" si="356"/>
        <v>160.24203222706586</v>
      </c>
      <c r="AB304" s="2">
        <f t="shared" ca="1" si="357"/>
        <v>-239.48290832623786</v>
      </c>
      <c r="AC304" s="2">
        <f t="shared" ca="1" si="358"/>
        <v>-139.66043523459624</v>
      </c>
      <c r="AD304" s="16">
        <f t="shared" ca="1" si="359"/>
        <v>-9.1047842765497613</v>
      </c>
      <c r="AE304" s="2">
        <f t="shared" ca="1" si="360"/>
        <v>-0.8633729529687203</v>
      </c>
      <c r="AF304" s="2">
        <f t="shared" ca="1" si="361"/>
        <v>-0.50349748641406222</v>
      </c>
      <c r="AG304" s="16">
        <f t="shared" ca="1" si="362"/>
        <v>-3.2824156604443183E-2</v>
      </c>
      <c r="AH304" s="2">
        <f t="shared" ca="1" si="363"/>
        <v>9.4403709278287715E-2</v>
      </c>
      <c r="AI304" s="2">
        <f t="shared" ca="1" si="364"/>
        <v>-9.7288385252325554E-2</v>
      </c>
      <c r="AJ304" s="16">
        <f t="shared" ca="1" si="365"/>
        <v>-0.99076884779927121</v>
      </c>
      <c r="AK304" s="18">
        <f t="shared" ca="1" si="366"/>
        <v>322.92129940925793</v>
      </c>
      <c r="AL304" s="18">
        <f t="shared" ca="1" si="367"/>
        <v>277.38060070421761</v>
      </c>
      <c r="AM304" s="18">
        <f t="shared" ca="1" si="368"/>
        <v>161.46064970462896</v>
      </c>
      <c r="AN304" s="18">
        <f t="shared" ca="1" si="369"/>
        <v>91.700611260113277</v>
      </c>
      <c r="AO304" s="18">
        <f t="shared" ca="1" si="370"/>
        <v>308.70944104688584</v>
      </c>
      <c r="AP304" s="2">
        <f t="shared" ca="1" si="371"/>
        <v>30.000463342390312</v>
      </c>
      <c r="AQ304" s="2">
        <f t="shared" ca="1" si="372"/>
        <v>-30.000120303699578</v>
      </c>
      <c r="AR304" s="16">
        <f t="shared" ca="1" si="373"/>
        <v>1.3580896336407022E-5</v>
      </c>
      <c r="AS304" s="2">
        <f t="shared" ca="1" si="374"/>
        <v>-28.286169305715511</v>
      </c>
      <c r="AT304" s="2">
        <f t="shared" ca="1" si="375"/>
        <v>30.067565759499448</v>
      </c>
      <c r="AU304" s="16">
        <f t="shared" ca="1" si="376"/>
        <v>611.7194080024567</v>
      </c>
      <c r="AV304" s="2">
        <f t="shared" ca="1" si="377"/>
        <v>30.000463342390312</v>
      </c>
      <c r="AW304" s="2">
        <f t="shared" ca="1" si="378"/>
        <v>-30.000120303699578</v>
      </c>
      <c r="AX304" s="16">
        <f t="shared" ca="1" si="379"/>
        <v>1.3580896336407022E-5</v>
      </c>
      <c r="AY304" s="2">
        <f t="shared" ca="1" si="380"/>
        <v>360.25</v>
      </c>
      <c r="AZ304" s="2">
        <f t="shared" ca="1" si="381"/>
        <v>360.25</v>
      </c>
      <c r="BA304" s="2">
        <f t="shared" ca="1" si="382"/>
        <v>360.25</v>
      </c>
      <c r="BB304" s="19" t="str">
        <f t="shared" ca="1" si="383"/>
        <v>ok</v>
      </c>
      <c r="BC304" s="2">
        <f t="shared" ca="1" si="384"/>
        <v>4.6334239031153857E-4</v>
      </c>
      <c r="BD304" s="2">
        <f t="shared" ca="1" si="385"/>
        <v>-1.2030369957827247E-4</v>
      </c>
      <c r="BE304" s="16">
        <f t="shared" ca="1" si="386"/>
        <v>1.3580896336407022E-5</v>
      </c>
      <c r="BF304" s="16">
        <f t="shared" ca="1" si="334"/>
        <v>4.787057037385594E-4</v>
      </c>
      <c r="BG304" s="18">
        <f t="shared" ca="1" si="387"/>
        <v>4.7889831022580317E-4</v>
      </c>
      <c r="BH304" s="2">
        <f t="shared" ca="1" si="388"/>
        <v>7.413478244984617E-2</v>
      </c>
      <c r="BI304" s="2">
        <f t="shared" ca="1" si="389"/>
        <v>-1.9248591932523595E-2</v>
      </c>
      <c r="BJ304" s="16">
        <f t="shared" ca="1" si="390"/>
        <v>2.1729434138251236E-3</v>
      </c>
      <c r="BK304" s="18">
        <f t="shared" ca="1" si="335"/>
        <v>7.6592912598169499E-2</v>
      </c>
      <c r="BL304" s="18">
        <f t="shared" ca="1" si="391"/>
        <v>7.6623729636128513E-2</v>
      </c>
    </row>
    <row r="305" spans="4:64" x14ac:dyDescent="0.2">
      <c r="D305">
        <f t="shared" si="342"/>
        <v>37.5</v>
      </c>
      <c r="E305">
        <f t="shared" si="343"/>
        <v>-30</v>
      </c>
      <c r="F305" s="15">
        <f t="shared" ca="1" si="392"/>
        <v>0.19663249289375706</v>
      </c>
      <c r="G305" s="2">
        <f t="shared" ca="1" si="392"/>
        <v>0.47983953830523629</v>
      </c>
      <c r="H305" s="16">
        <f t="shared" ca="1" si="392"/>
        <v>0.16540767643215237</v>
      </c>
      <c r="I305" s="2">
        <f t="shared" si="336"/>
        <v>0</v>
      </c>
      <c r="J305" s="2">
        <f t="shared" si="337"/>
        <v>184.81899999999999</v>
      </c>
      <c r="K305" s="16">
        <f t="shared" ca="1" si="344"/>
        <v>286.75305499608947</v>
      </c>
      <c r="L305" s="2">
        <f t="shared" si="338"/>
        <v>160.05794910203616</v>
      </c>
      <c r="M305" s="2">
        <f t="shared" si="339"/>
        <v>-92.40949999999998</v>
      </c>
      <c r="N305" s="16">
        <f t="shared" ca="1" si="345"/>
        <v>332.96645933721345</v>
      </c>
      <c r="O305" s="2">
        <f t="shared" si="340"/>
        <v>-160.05794910203616</v>
      </c>
      <c r="P305" s="2">
        <f t="shared" si="341"/>
        <v>-92.40949999999998</v>
      </c>
      <c r="Q305" s="16">
        <f t="shared" ca="1" si="346"/>
        <v>294.71440905663013</v>
      </c>
      <c r="R305" s="2">
        <f t="shared" si="347"/>
        <v>160.05794910203616</v>
      </c>
      <c r="S305" s="2">
        <f t="shared" si="348"/>
        <v>-277.22849999999994</v>
      </c>
      <c r="T305" s="16">
        <f t="shared" ca="1" si="349"/>
        <v>46.213404341123976</v>
      </c>
      <c r="U305" s="2">
        <f t="shared" ca="1" si="350"/>
        <v>0.49486976747556777</v>
      </c>
      <c r="V305" s="2">
        <f t="shared" ca="1" si="351"/>
        <v>-0.85713958039747951</v>
      </c>
      <c r="W305" s="16">
        <f t="shared" ca="1" si="352"/>
        <v>0.14288335436540642</v>
      </c>
      <c r="X305" s="2">
        <f t="shared" si="353"/>
        <v>-160.05794910203616</v>
      </c>
      <c r="Y305" s="2">
        <f t="shared" si="354"/>
        <v>-277.22849999999994</v>
      </c>
      <c r="Z305" s="16">
        <f t="shared" ca="1" si="355"/>
        <v>7.961354060540657</v>
      </c>
      <c r="AA305" s="18">
        <f t="shared" ca="1" si="356"/>
        <v>159.55322508294239</v>
      </c>
      <c r="AB305" s="2">
        <f t="shared" ca="1" si="357"/>
        <v>-239.0160164988088</v>
      </c>
      <c r="AC305" s="2">
        <f t="shared" ca="1" si="358"/>
        <v>-140.46911560134211</v>
      </c>
      <c r="AD305" s="16">
        <f t="shared" ca="1" si="359"/>
        <v>-14.836145939128851</v>
      </c>
      <c r="AE305" s="2">
        <f t="shared" ca="1" si="360"/>
        <v>-0.8609049279218326</v>
      </c>
      <c r="AF305" s="2">
        <f t="shared" ca="1" si="361"/>
        <v>-0.50595167475992009</v>
      </c>
      <c r="AG305" s="16">
        <f t="shared" ca="1" si="362"/>
        <v>-5.3437888127581483E-2</v>
      </c>
      <c r="AH305" s="2">
        <f t="shared" ca="1" si="363"/>
        <v>0.11809580144349516</v>
      </c>
      <c r="AI305" s="2">
        <f t="shared" ca="1" si="364"/>
        <v>-9.6564188619098226E-2</v>
      </c>
      <c r="AJ305" s="16">
        <f t="shared" ca="1" si="365"/>
        <v>-0.98829587632335769</v>
      </c>
      <c r="AK305" s="18">
        <f t="shared" ca="1" si="366"/>
        <v>323.4344864478681</v>
      </c>
      <c r="AL305" s="18">
        <f t="shared" ca="1" si="367"/>
        <v>277.63346305355407</v>
      </c>
      <c r="AM305" s="18">
        <f t="shared" ca="1" si="368"/>
        <v>161.71724322393405</v>
      </c>
      <c r="AN305" s="18">
        <f t="shared" ca="1" si="369"/>
        <v>91.726255663659032</v>
      </c>
      <c r="AO305" s="18">
        <f t="shared" ca="1" si="370"/>
        <v>308.56748008494998</v>
      </c>
      <c r="AP305" s="2">
        <f t="shared" ca="1" si="371"/>
        <v>37.501912890388013</v>
      </c>
      <c r="AQ305" s="2">
        <f t="shared" ca="1" si="372"/>
        <v>-30.000871021127818</v>
      </c>
      <c r="AR305" s="16">
        <f t="shared" ca="1" si="373"/>
        <v>2.1316426890507501E-3</v>
      </c>
      <c r="AS305" s="2">
        <f t="shared" ca="1" si="374"/>
        <v>-35.379134829675792</v>
      </c>
      <c r="AT305" s="2">
        <f t="shared" ca="1" si="375"/>
        <v>29.592265676158075</v>
      </c>
      <c r="AU305" s="16">
        <f t="shared" ca="1" si="376"/>
        <v>609.91406791358077</v>
      </c>
      <c r="AV305" s="2">
        <f t="shared" ca="1" si="377"/>
        <v>37.501912890388013</v>
      </c>
      <c r="AW305" s="2">
        <f t="shared" ca="1" si="378"/>
        <v>-30.000871021127818</v>
      </c>
      <c r="AX305" s="16">
        <f t="shared" ca="1" si="379"/>
        <v>2.1316426890507501E-3</v>
      </c>
      <c r="AY305" s="2">
        <f t="shared" ca="1" si="380"/>
        <v>360.24999999999994</v>
      </c>
      <c r="AZ305" s="2">
        <f t="shared" ca="1" si="381"/>
        <v>360.24999999999994</v>
      </c>
      <c r="BA305" s="2">
        <f t="shared" ca="1" si="382"/>
        <v>360.24999999999994</v>
      </c>
      <c r="BB305" s="19" t="str">
        <f t="shared" ca="1" si="383"/>
        <v>ok</v>
      </c>
      <c r="BC305" s="2">
        <f t="shared" ca="1" si="384"/>
        <v>1.912890388013011E-3</v>
      </c>
      <c r="BD305" s="2">
        <f t="shared" ca="1" si="385"/>
        <v>-8.7102112781778374E-4</v>
      </c>
      <c r="BE305" s="16">
        <f t="shared" ca="1" si="386"/>
        <v>2.1316426890507501E-3</v>
      </c>
      <c r="BF305" s="16">
        <f t="shared" ca="1" si="334"/>
        <v>2.1018628503443157E-3</v>
      </c>
      <c r="BG305" s="18">
        <f t="shared" ca="1" si="387"/>
        <v>2.993614536883639E-3</v>
      </c>
      <c r="BH305" s="2">
        <f t="shared" ca="1" si="388"/>
        <v>0.30606246208208177</v>
      </c>
      <c r="BI305" s="2">
        <f t="shared" ca="1" si="389"/>
        <v>-0.1393633804508454</v>
      </c>
      <c r="BJ305" s="16">
        <f t="shared" ca="1" si="390"/>
        <v>0.34106283024812001</v>
      </c>
      <c r="BK305" s="18">
        <f t="shared" ca="1" si="335"/>
        <v>0.3362980560550905</v>
      </c>
      <c r="BL305" s="18">
        <f t="shared" ca="1" si="391"/>
        <v>0.47897832590138223</v>
      </c>
    </row>
    <row r="306" spans="4:64" x14ac:dyDescent="0.2">
      <c r="D306">
        <f t="shared" si="342"/>
        <v>45</v>
      </c>
      <c r="E306">
        <f t="shared" si="343"/>
        <v>-30</v>
      </c>
      <c r="F306" s="15">
        <f t="shared" ca="1" si="392"/>
        <v>-0.45853668432545203</v>
      </c>
      <c r="G306" s="2">
        <f t="shared" ca="1" si="392"/>
        <v>-0.4147662122903697</v>
      </c>
      <c r="H306" s="16">
        <f t="shared" ca="1" si="392"/>
        <v>0.49377810769035047</v>
      </c>
      <c r="I306" s="2">
        <f t="shared" si="336"/>
        <v>0</v>
      </c>
      <c r="J306" s="2">
        <f t="shared" si="337"/>
        <v>184.81899999999999</v>
      </c>
      <c r="K306" s="16">
        <f t="shared" ca="1" si="344"/>
        <v>285.66802825116031</v>
      </c>
      <c r="L306" s="2">
        <f t="shared" si="338"/>
        <v>160.05794910203616</v>
      </c>
      <c r="M306" s="2">
        <f t="shared" si="339"/>
        <v>-92.40949999999998</v>
      </c>
      <c r="N306" s="16">
        <f t="shared" ca="1" si="345"/>
        <v>335.62634740228992</v>
      </c>
      <c r="O306" s="2">
        <f t="shared" si="340"/>
        <v>-160.05794910203616</v>
      </c>
      <c r="P306" s="2">
        <f t="shared" si="341"/>
        <v>-92.40949999999998</v>
      </c>
      <c r="Q306" s="16">
        <f t="shared" ca="1" si="346"/>
        <v>289.54816778408792</v>
      </c>
      <c r="R306" s="2">
        <f t="shared" si="347"/>
        <v>160.05794910203616</v>
      </c>
      <c r="S306" s="2">
        <f t="shared" si="348"/>
        <v>-277.22849999999994</v>
      </c>
      <c r="T306" s="16">
        <f t="shared" ca="1" si="349"/>
        <v>49.958319151129615</v>
      </c>
      <c r="U306" s="2">
        <f t="shared" ca="1" si="350"/>
        <v>0.49402008241945372</v>
      </c>
      <c r="V306" s="2">
        <f t="shared" ca="1" si="351"/>
        <v>-0.85566788270985805</v>
      </c>
      <c r="W306" s="16">
        <f t="shared" ca="1" si="352"/>
        <v>0.15419673363954442</v>
      </c>
      <c r="X306" s="2">
        <f t="shared" si="353"/>
        <v>-160.05794910203616</v>
      </c>
      <c r="Y306" s="2">
        <f t="shared" si="354"/>
        <v>-277.22849999999994</v>
      </c>
      <c r="Z306" s="16">
        <f t="shared" ca="1" si="355"/>
        <v>3.8801395329276147</v>
      </c>
      <c r="AA306" s="18">
        <f t="shared" ca="1" si="356"/>
        <v>158.7419872565963</v>
      </c>
      <c r="AB306" s="2">
        <f t="shared" ca="1" si="357"/>
        <v>-238.47967872996776</v>
      </c>
      <c r="AC306" s="2">
        <f t="shared" ca="1" si="358"/>
        <v>-141.3980798669929</v>
      </c>
      <c r="AD306" s="16">
        <f t="shared" ca="1" si="359"/>
        <v>-20.597356393489719</v>
      </c>
      <c r="AE306" s="2">
        <f t="shared" ca="1" si="360"/>
        <v>-0.85780602341032064</v>
      </c>
      <c r="AF306" s="2">
        <f t="shared" ca="1" si="361"/>
        <v>-0.50860570281923279</v>
      </c>
      <c r="AG306" s="16">
        <f t="shared" ca="1" si="362"/>
        <v>-7.4088226195032608E-2</v>
      </c>
      <c r="AH306" s="2">
        <f t="shared" ca="1" si="363"/>
        <v>0.14182025372720311</v>
      </c>
      <c r="AI306" s="2">
        <f t="shared" ca="1" si="364"/>
        <v>-9.5669815295016863E-2</v>
      </c>
      <c r="AJ306" s="16">
        <f t="shared" ca="1" si="365"/>
        <v>-0.98525849505303364</v>
      </c>
      <c r="AK306" s="18">
        <f t="shared" ca="1" si="366"/>
        <v>323.9907744603326</v>
      </c>
      <c r="AL306" s="18">
        <f t="shared" ca="1" si="367"/>
        <v>278.01119626306689</v>
      </c>
      <c r="AM306" s="18">
        <f t="shared" ca="1" si="368"/>
        <v>161.9953872301663</v>
      </c>
      <c r="AN306" s="18">
        <f t="shared" ca="1" si="369"/>
        <v>91.827784386863854</v>
      </c>
      <c r="AO306" s="18">
        <f t="shared" ca="1" si="370"/>
        <v>308.39133423419685</v>
      </c>
      <c r="AP306" s="2">
        <f t="shared" ca="1" si="371"/>
        <v>44.994685255906568</v>
      </c>
      <c r="AQ306" s="2">
        <f t="shared" ca="1" si="372"/>
        <v>-30.003126801183267</v>
      </c>
      <c r="AR306" s="16">
        <f t="shared" ca="1" si="373"/>
        <v>-1.3516888993763132E-3</v>
      </c>
      <c r="AS306" s="2">
        <f t="shared" ca="1" si="374"/>
        <v>-42.477589280822421</v>
      </c>
      <c r="AT306" s="2">
        <f t="shared" ca="1" si="375"/>
        <v>29.004357168355579</v>
      </c>
      <c r="AU306" s="16">
        <f t="shared" ca="1" si="376"/>
        <v>607.6890120210644</v>
      </c>
      <c r="AV306" s="2">
        <f t="shared" ca="1" si="377"/>
        <v>44.994685255906568</v>
      </c>
      <c r="AW306" s="2">
        <f t="shared" ca="1" si="378"/>
        <v>-30.003126801183267</v>
      </c>
      <c r="AX306" s="16">
        <f t="shared" ca="1" si="379"/>
        <v>-1.3516888993763132E-3</v>
      </c>
      <c r="AY306" s="2">
        <f t="shared" ca="1" si="380"/>
        <v>360.24999999999989</v>
      </c>
      <c r="AZ306" s="2">
        <f t="shared" ca="1" si="381"/>
        <v>360.24999999999994</v>
      </c>
      <c r="BA306" s="2">
        <f t="shared" ca="1" si="382"/>
        <v>360.25</v>
      </c>
      <c r="BB306" s="19" t="str">
        <f t="shared" ca="1" si="383"/>
        <v>ok</v>
      </c>
      <c r="BC306" s="2">
        <f t="shared" ca="1" si="384"/>
        <v>-5.3147440934324663E-3</v>
      </c>
      <c r="BD306" s="2">
        <f t="shared" ca="1" si="385"/>
        <v>-3.1268011832672471E-3</v>
      </c>
      <c r="BE306" s="16">
        <f t="shared" ca="1" si="386"/>
        <v>-1.3516888993763132E-3</v>
      </c>
      <c r="BF306" s="16">
        <f t="shared" ca="1" si="334"/>
        <v>6.1663109245607087E-3</v>
      </c>
      <c r="BG306" s="18">
        <f t="shared" ca="1" si="387"/>
        <v>6.3127215445522309E-3</v>
      </c>
      <c r="BH306" s="2">
        <f t="shared" ca="1" si="388"/>
        <v>-0.85035905494919461</v>
      </c>
      <c r="BI306" s="2">
        <f t="shared" ca="1" si="389"/>
        <v>-0.50028818932275954</v>
      </c>
      <c r="BJ306" s="16">
        <f t="shared" ca="1" si="390"/>
        <v>-0.21627022390021011</v>
      </c>
      <c r="BK306" s="18">
        <f t="shared" ca="1" si="335"/>
        <v>0.98660974792971334</v>
      </c>
      <c r="BL306" s="18">
        <f t="shared" ca="1" si="391"/>
        <v>1.010035447128357</v>
      </c>
    </row>
    <row r="307" spans="4:64" x14ac:dyDescent="0.2">
      <c r="D307">
        <f t="shared" si="342"/>
        <v>52.5</v>
      </c>
      <c r="E307">
        <f t="shared" si="343"/>
        <v>-30</v>
      </c>
      <c r="F307" s="15">
        <f t="shared" ca="1" si="392"/>
        <v>0.41622954923923305</v>
      </c>
      <c r="G307" s="2">
        <f t="shared" ca="1" si="392"/>
        <v>-7.45283799808375E-2</v>
      </c>
      <c r="H307" s="16">
        <f t="shared" ca="1" si="392"/>
        <v>0.12741321433176489</v>
      </c>
      <c r="I307" s="2">
        <f t="shared" si="336"/>
        <v>0</v>
      </c>
      <c r="J307" s="2">
        <f t="shared" si="337"/>
        <v>184.81899999999999</v>
      </c>
      <c r="K307" s="16">
        <f t="shared" ca="1" si="344"/>
        <v>284.39073363959739</v>
      </c>
      <c r="L307" s="2">
        <f t="shared" si="338"/>
        <v>160.05794910203616</v>
      </c>
      <c r="M307" s="2">
        <f t="shared" si="339"/>
        <v>-92.40949999999998</v>
      </c>
      <c r="N307" s="16">
        <f t="shared" ca="1" si="345"/>
        <v>338.10662432546286</v>
      </c>
      <c r="O307" s="2">
        <f t="shared" si="340"/>
        <v>-160.05794910203616</v>
      </c>
      <c r="P307" s="2">
        <f t="shared" si="341"/>
        <v>-92.40949999999998</v>
      </c>
      <c r="Q307" s="16">
        <f t="shared" ca="1" si="346"/>
        <v>284.08570456124966</v>
      </c>
      <c r="R307" s="2">
        <f t="shared" si="347"/>
        <v>160.05794910203616</v>
      </c>
      <c r="S307" s="2">
        <f t="shared" si="348"/>
        <v>-277.22849999999994</v>
      </c>
      <c r="T307" s="16">
        <f t="shared" ca="1" si="349"/>
        <v>53.715890685865475</v>
      </c>
      <c r="U307" s="2">
        <f t="shared" ca="1" si="350"/>
        <v>0.4931059259184869</v>
      </c>
      <c r="V307" s="2">
        <f t="shared" ca="1" si="351"/>
        <v>-0.85408451720411405</v>
      </c>
      <c r="W307" s="16">
        <f t="shared" ca="1" si="352"/>
        <v>0.16548771342999147</v>
      </c>
      <c r="X307" s="2">
        <f t="shared" si="353"/>
        <v>-160.05794910203616</v>
      </c>
      <c r="Y307" s="2">
        <f t="shared" si="354"/>
        <v>-277.22849999999994</v>
      </c>
      <c r="Z307" s="16">
        <f t="shared" ca="1" si="355"/>
        <v>-0.30502907834772941</v>
      </c>
      <c r="AA307" s="18">
        <f t="shared" ca="1" si="356"/>
        <v>157.80056782044167</v>
      </c>
      <c r="AB307" s="2">
        <f t="shared" ca="1" si="357"/>
        <v>-237.87034420759804</v>
      </c>
      <c r="AC307" s="2">
        <f t="shared" ca="1" si="358"/>
        <v>-142.45347821854295</v>
      </c>
      <c r="AD307" s="16">
        <f t="shared" ca="1" si="359"/>
        <v>-26.419084224906914</v>
      </c>
      <c r="AE307" s="2">
        <f t="shared" ca="1" si="360"/>
        <v>-0.85405192045163469</v>
      </c>
      <c r="AF307" s="2">
        <f t="shared" ca="1" si="361"/>
        <v>-0.51146630763430656</v>
      </c>
      <c r="AG307" s="16">
        <f t="shared" ca="1" si="362"/>
        <v>-9.485532841018407E-2</v>
      </c>
      <c r="AH307" s="2">
        <f t="shared" ca="1" si="363"/>
        <v>0.16565585711633174</v>
      </c>
      <c r="AI307" s="2">
        <f t="shared" ca="1" si="364"/>
        <v>-9.4561374922028013E-2</v>
      </c>
      <c r="AJ307" s="16">
        <f t="shared" ca="1" si="365"/>
        <v>-0.9816395893483052</v>
      </c>
      <c r="AK307" s="18">
        <f t="shared" ca="1" si="366"/>
        <v>324.59141269475356</v>
      </c>
      <c r="AL307" s="18">
        <f t="shared" ca="1" si="367"/>
        <v>278.51976971354264</v>
      </c>
      <c r="AM307" s="18">
        <f t="shared" ca="1" si="368"/>
        <v>162.29570634737678</v>
      </c>
      <c r="AN307" s="18">
        <f t="shared" ca="1" si="369"/>
        <v>92.010653580500716</v>
      </c>
      <c r="AO307" s="18">
        <f t="shared" ca="1" si="370"/>
        <v>308.17885363680477</v>
      </c>
      <c r="AP307" s="2">
        <f t="shared" ca="1" si="371"/>
        <v>52.498731302914813</v>
      </c>
      <c r="AQ307" s="2">
        <f t="shared" ca="1" si="372"/>
        <v>-29.997415371628666</v>
      </c>
      <c r="AR307" s="16">
        <f t="shared" ca="1" si="373"/>
        <v>4.1489005155881387E-4</v>
      </c>
      <c r="AS307" s="2">
        <f t="shared" ca="1" si="374"/>
        <v>-49.60453298575208</v>
      </c>
      <c r="AT307" s="2">
        <f t="shared" ca="1" si="375"/>
        <v>28.286216871952721</v>
      </c>
      <c r="AU307" s="16">
        <f t="shared" ca="1" si="376"/>
        <v>605.0415415497805</v>
      </c>
      <c r="AV307" s="2">
        <f t="shared" ca="1" si="377"/>
        <v>52.498731302914813</v>
      </c>
      <c r="AW307" s="2">
        <f t="shared" ca="1" si="378"/>
        <v>-29.997415371628666</v>
      </c>
      <c r="AX307" s="16">
        <f t="shared" ca="1" si="379"/>
        <v>4.1489005155881387E-4</v>
      </c>
      <c r="AY307" s="2">
        <f t="shared" ca="1" si="380"/>
        <v>360.25000000000006</v>
      </c>
      <c r="AZ307" s="2">
        <f t="shared" ca="1" si="381"/>
        <v>360.25</v>
      </c>
      <c r="BA307" s="2">
        <f t="shared" ca="1" si="382"/>
        <v>360.25</v>
      </c>
      <c r="BB307" s="19" t="str">
        <f t="shared" ca="1" si="383"/>
        <v>ok</v>
      </c>
      <c r="BC307" s="2">
        <f t="shared" ca="1" si="384"/>
        <v>-1.268697085187398E-3</v>
      </c>
      <c r="BD307" s="2">
        <f t="shared" ca="1" si="385"/>
        <v>2.5846283713342189E-3</v>
      </c>
      <c r="BE307" s="16">
        <f t="shared" ca="1" si="386"/>
        <v>4.1489005155881387E-4</v>
      </c>
      <c r="BF307" s="16">
        <f t="shared" ca="1" si="334"/>
        <v>2.8792179688013854E-3</v>
      </c>
      <c r="BG307" s="18">
        <f t="shared" ca="1" si="387"/>
        <v>2.9089568348037156E-3</v>
      </c>
      <c r="BH307" s="2">
        <f t="shared" ca="1" si="388"/>
        <v>-0.20299153362998368</v>
      </c>
      <c r="BI307" s="2">
        <f t="shared" ca="1" si="389"/>
        <v>0.41354053941347502</v>
      </c>
      <c r="BJ307" s="16">
        <f t="shared" ca="1" si="390"/>
        <v>6.6382408249410219E-2</v>
      </c>
      <c r="BK307" s="18">
        <f t="shared" ca="1" si="335"/>
        <v>0.46067487500822168</v>
      </c>
      <c r="BL307" s="18">
        <f t="shared" ca="1" si="391"/>
        <v>0.46543309356859452</v>
      </c>
    </row>
    <row r="308" spans="4:64" x14ac:dyDescent="0.2">
      <c r="D308">
        <f t="shared" si="342"/>
        <v>60</v>
      </c>
      <c r="E308">
        <f t="shared" si="343"/>
        <v>-30</v>
      </c>
      <c r="F308" s="15">
        <f t="shared" ca="1" si="392"/>
        <v>0.2636358843444111</v>
      </c>
      <c r="G308" s="2">
        <f t="shared" ca="1" si="392"/>
        <v>0.1370412746441988</v>
      </c>
      <c r="H308" s="16">
        <f t="shared" ca="1" si="392"/>
        <v>-0.48046496003420258</v>
      </c>
      <c r="I308" s="2">
        <f t="shared" si="336"/>
        <v>0</v>
      </c>
      <c r="J308" s="2">
        <f t="shared" si="337"/>
        <v>184.81899999999999</v>
      </c>
      <c r="K308" s="16">
        <f t="shared" ca="1" si="344"/>
        <v>282.90244259590708</v>
      </c>
      <c r="L308" s="2">
        <f t="shared" si="338"/>
        <v>160.05794910203616</v>
      </c>
      <c r="M308" s="2">
        <f t="shared" si="339"/>
        <v>-92.40949999999998</v>
      </c>
      <c r="N308" s="16">
        <f t="shared" ca="1" si="345"/>
        <v>340.40285948568749</v>
      </c>
      <c r="O308" s="2">
        <f t="shared" si="340"/>
        <v>-160.05794910203616</v>
      </c>
      <c r="P308" s="2">
        <f t="shared" si="341"/>
        <v>-92.40949999999998</v>
      </c>
      <c r="Q308" s="16">
        <f t="shared" ca="1" si="346"/>
        <v>278.31267370377265</v>
      </c>
      <c r="R308" s="2">
        <f t="shared" si="347"/>
        <v>160.05794910203616</v>
      </c>
      <c r="S308" s="2">
        <f t="shared" si="348"/>
        <v>-277.22849999999994</v>
      </c>
      <c r="T308" s="16">
        <f t="shared" ca="1" si="349"/>
        <v>57.500416889780411</v>
      </c>
      <c r="U308" s="2">
        <f t="shared" ca="1" si="350"/>
        <v>0.49212391273788658</v>
      </c>
      <c r="V308" s="2">
        <f t="shared" ca="1" si="351"/>
        <v>-0.85238362048161198</v>
      </c>
      <c r="W308" s="16">
        <f t="shared" ca="1" si="352"/>
        <v>0.1767942817124252</v>
      </c>
      <c r="X308" s="2">
        <f t="shared" si="353"/>
        <v>-160.05794910203616</v>
      </c>
      <c r="Y308" s="2">
        <f t="shared" si="354"/>
        <v>-277.22849999999994</v>
      </c>
      <c r="Z308" s="16">
        <f t="shared" ca="1" si="355"/>
        <v>-4.5897688921344297</v>
      </c>
      <c r="AA308" s="18">
        <f t="shared" ca="1" si="356"/>
        <v>156.72524345928002</v>
      </c>
      <c r="AB308" s="2">
        <f t="shared" ca="1" si="357"/>
        <v>-237.18618913801492</v>
      </c>
      <c r="AC308" s="2">
        <f t="shared" ca="1" si="358"/>
        <v>-143.63846955931675</v>
      </c>
      <c r="AD308" s="16">
        <f t="shared" ca="1" si="359"/>
        <v>-32.297895735722804</v>
      </c>
      <c r="AE308" s="2">
        <f t="shared" ca="1" si="360"/>
        <v>-0.84963075782717368</v>
      </c>
      <c r="AF308" s="2">
        <f t="shared" ca="1" si="361"/>
        <v>-0.51453106181407871</v>
      </c>
      <c r="AG308" s="16">
        <f t="shared" ca="1" si="362"/>
        <v>-0.11569512428144606</v>
      </c>
      <c r="AH308" s="2">
        <f t="shared" ca="1" si="363"/>
        <v>0.18958277839924054</v>
      </c>
      <c r="AI308" s="2">
        <f t="shared" ca="1" si="364"/>
        <v>-9.3273522304757356E-2</v>
      </c>
      <c r="AJ308" s="16">
        <f t="shared" ca="1" si="365"/>
        <v>-0.97742438079438587</v>
      </c>
      <c r="AK308" s="18">
        <f t="shared" ca="1" si="366"/>
        <v>325.23912160977574</v>
      </c>
      <c r="AL308" s="18">
        <f t="shared" ca="1" si="367"/>
        <v>279.16384494434908</v>
      </c>
      <c r="AM308" s="18">
        <f t="shared" ca="1" si="368"/>
        <v>162.61956080488787</v>
      </c>
      <c r="AN308" s="18">
        <f t="shared" ca="1" si="369"/>
        <v>92.279273763011005</v>
      </c>
      <c r="AO308" s="18">
        <f t="shared" ca="1" si="370"/>
        <v>307.92771323379884</v>
      </c>
      <c r="AP308" s="2">
        <f t="shared" ca="1" si="371"/>
        <v>60.003456672997984</v>
      </c>
      <c r="AQ308" s="2">
        <f t="shared" ca="1" si="372"/>
        <v>-29.997305141279753</v>
      </c>
      <c r="AR308" s="16">
        <f t="shared" ca="1" si="373"/>
        <v>3.3455720711117465E-4</v>
      </c>
      <c r="AS308" s="2">
        <f t="shared" ca="1" si="374"/>
        <v>-56.752126168978364</v>
      </c>
      <c r="AT308" s="2">
        <f t="shared" ca="1" si="375"/>
        <v>27.445699715851575</v>
      </c>
      <c r="AU308" s="16">
        <f t="shared" ca="1" si="376"/>
        <v>601.95244343116121</v>
      </c>
      <c r="AV308" s="2">
        <f t="shared" ca="1" si="377"/>
        <v>60.003456672997984</v>
      </c>
      <c r="AW308" s="2">
        <f t="shared" ca="1" si="378"/>
        <v>-29.997305141279753</v>
      </c>
      <c r="AX308" s="16">
        <f t="shared" ca="1" si="379"/>
        <v>3.3455720711117465E-4</v>
      </c>
      <c r="AY308" s="2">
        <f t="shared" ca="1" si="380"/>
        <v>360.25000000000006</v>
      </c>
      <c r="AZ308" s="2">
        <f t="shared" ca="1" si="381"/>
        <v>360.25</v>
      </c>
      <c r="BA308" s="2">
        <f t="shared" ca="1" si="382"/>
        <v>360.25</v>
      </c>
      <c r="BB308" s="19" t="str">
        <f t="shared" ca="1" si="383"/>
        <v>ok</v>
      </c>
      <c r="BC308" s="2">
        <f t="shared" ca="1" si="384"/>
        <v>3.4566729979843558E-3</v>
      </c>
      <c r="BD308" s="2">
        <f t="shared" ca="1" si="385"/>
        <v>2.6948587202468843E-3</v>
      </c>
      <c r="BE308" s="16">
        <f t="shared" ca="1" si="386"/>
        <v>3.3455720711117465E-4</v>
      </c>
      <c r="BF308" s="16">
        <f t="shared" ca="1" si="334"/>
        <v>4.383018564538009E-3</v>
      </c>
      <c r="BG308" s="18">
        <f t="shared" ca="1" si="387"/>
        <v>4.39576844953358E-3</v>
      </c>
      <c r="BH308" s="2">
        <f t="shared" ca="1" si="388"/>
        <v>0.55306767967749693</v>
      </c>
      <c r="BI308" s="2">
        <f t="shared" ca="1" si="389"/>
        <v>0.43117739523950149</v>
      </c>
      <c r="BJ308" s="16">
        <f t="shared" ca="1" si="390"/>
        <v>5.3529153137787944E-2</v>
      </c>
      <c r="BK308" s="18">
        <f t="shared" ca="1" si="335"/>
        <v>0.70128297032608145</v>
      </c>
      <c r="BL308" s="18">
        <f t="shared" ca="1" si="391"/>
        <v>0.70332295192537275</v>
      </c>
    </row>
    <row r="309" spans="4:64" x14ac:dyDescent="0.2">
      <c r="D309">
        <f t="shared" si="342"/>
        <v>67.5</v>
      </c>
      <c r="E309">
        <f t="shared" si="343"/>
        <v>-30</v>
      </c>
      <c r="F309" s="15">
        <f t="shared" ca="1" si="392"/>
        <v>-4.357239648342115E-3</v>
      </c>
      <c r="G309" s="2">
        <f t="shared" ca="1" si="392"/>
        <v>0.30535366652351725</v>
      </c>
      <c r="H309" s="16">
        <f t="shared" ca="1" si="392"/>
        <v>-0.22334377883335055</v>
      </c>
      <c r="I309" s="2">
        <f t="shared" si="336"/>
        <v>0</v>
      </c>
      <c r="J309" s="2">
        <f t="shared" si="337"/>
        <v>184.81899999999999</v>
      </c>
      <c r="K309" s="16">
        <f t="shared" ca="1" si="344"/>
        <v>281.20560880429895</v>
      </c>
      <c r="L309" s="2">
        <f t="shared" si="338"/>
        <v>160.05794910203616</v>
      </c>
      <c r="M309" s="2">
        <f t="shared" si="339"/>
        <v>-92.40949999999998</v>
      </c>
      <c r="N309" s="16">
        <f t="shared" ca="1" si="345"/>
        <v>342.5192698711549</v>
      </c>
      <c r="O309" s="2">
        <f t="shared" si="340"/>
        <v>-160.05794910203616</v>
      </c>
      <c r="P309" s="2">
        <f t="shared" si="341"/>
        <v>-92.40949999999998</v>
      </c>
      <c r="Q309" s="16">
        <f t="shared" ca="1" si="346"/>
        <v>272.21634160249573</v>
      </c>
      <c r="R309" s="2">
        <f t="shared" si="347"/>
        <v>160.05794910203616</v>
      </c>
      <c r="S309" s="2">
        <f t="shared" si="348"/>
        <v>-277.22849999999994</v>
      </c>
      <c r="T309" s="16">
        <f t="shared" ca="1" si="349"/>
        <v>61.313661066855957</v>
      </c>
      <c r="U309" s="2">
        <f t="shared" ca="1" si="350"/>
        <v>0.49107338125583777</v>
      </c>
      <c r="V309" s="2">
        <f t="shared" ca="1" si="351"/>
        <v>-0.85056404657975282</v>
      </c>
      <c r="W309" s="16">
        <f t="shared" ca="1" si="352"/>
        <v>0.18811628554655982</v>
      </c>
      <c r="X309" s="2">
        <f t="shared" si="353"/>
        <v>-160.05794910203616</v>
      </c>
      <c r="Y309" s="2">
        <f t="shared" si="354"/>
        <v>-277.22849999999994</v>
      </c>
      <c r="Z309" s="16">
        <f t="shared" ca="1" si="355"/>
        <v>-8.9892672018032158</v>
      </c>
      <c r="AA309" s="18">
        <f t="shared" ca="1" si="356"/>
        <v>155.50936896903454</v>
      </c>
      <c r="AB309" s="2">
        <f t="shared" ca="1" si="357"/>
        <v>-236.4244607386216</v>
      </c>
      <c r="AC309" s="2">
        <f t="shared" ca="1" si="358"/>
        <v>-144.95782184863407</v>
      </c>
      <c r="AD309" s="16">
        <f t="shared" ca="1" si="359"/>
        <v>-38.24311205994745</v>
      </c>
      <c r="AE309" s="2">
        <f t="shared" ca="1" si="360"/>
        <v>-0.84452480393486296</v>
      </c>
      <c r="AF309" s="2">
        <f t="shared" ca="1" si="361"/>
        <v>-0.51779953602552187</v>
      </c>
      <c r="AG309" s="16">
        <f t="shared" ca="1" si="362"/>
        <v>-0.1366070863115651</v>
      </c>
      <c r="AH309" s="2">
        <f t="shared" ca="1" si="363"/>
        <v>0.21359960149948762</v>
      </c>
      <c r="AI309" s="2">
        <f t="shared" ca="1" si="364"/>
        <v>-9.1784765389634773E-2</v>
      </c>
      <c r="AJ309" s="16">
        <f t="shared" ca="1" si="365"/>
        <v>-0.97260000364056642</v>
      </c>
      <c r="AK309" s="18">
        <f t="shared" ca="1" si="366"/>
        <v>325.93489122280425</v>
      </c>
      <c r="AL309" s="18">
        <f t="shared" ca="1" si="367"/>
        <v>279.94969435717917</v>
      </c>
      <c r="AM309" s="18">
        <f t="shared" ca="1" si="368"/>
        <v>162.96744561140213</v>
      </c>
      <c r="AN309" s="18">
        <f t="shared" ca="1" si="369"/>
        <v>92.639976028332455</v>
      </c>
      <c r="AO309" s="18">
        <f t="shared" ca="1" si="370"/>
        <v>307.63535071958927</v>
      </c>
      <c r="AP309" s="2">
        <f t="shared" ca="1" si="371"/>
        <v>67.503005280019593</v>
      </c>
      <c r="AQ309" s="2">
        <f t="shared" ca="1" si="372"/>
        <v>-30.000425096241504</v>
      </c>
      <c r="AR309" s="16">
        <f t="shared" ca="1" si="373"/>
        <v>1.0189066837824612E-3</v>
      </c>
      <c r="AS309" s="2">
        <f t="shared" ca="1" si="374"/>
        <v>-63.918571361699165</v>
      </c>
      <c r="AT309" s="2">
        <f t="shared" ca="1" si="375"/>
        <v>26.472051886469519</v>
      </c>
      <c r="AU309" s="16">
        <f t="shared" ca="1" si="376"/>
        <v>598.41330536636269</v>
      </c>
      <c r="AV309" s="2">
        <f t="shared" ca="1" si="377"/>
        <v>67.503005280019593</v>
      </c>
      <c r="AW309" s="2">
        <f t="shared" ca="1" si="378"/>
        <v>-30.000425096241504</v>
      </c>
      <c r="AX309" s="16">
        <f t="shared" ca="1" si="379"/>
        <v>1.0189066837824612E-3</v>
      </c>
      <c r="AY309" s="2">
        <f t="shared" ca="1" si="380"/>
        <v>360.25</v>
      </c>
      <c r="AZ309" s="2">
        <f t="shared" ca="1" si="381"/>
        <v>360.25</v>
      </c>
      <c r="BA309" s="2">
        <f t="shared" ca="1" si="382"/>
        <v>360.25000000000006</v>
      </c>
      <c r="BB309" s="19" t="str">
        <f t="shared" ca="1" si="383"/>
        <v>ok</v>
      </c>
      <c r="BC309" s="2">
        <f t="shared" ca="1" si="384"/>
        <v>3.005280019593215E-3</v>
      </c>
      <c r="BD309" s="2">
        <f t="shared" ca="1" si="385"/>
        <v>-4.2509624150355307E-4</v>
      </c>
      <c r="BE309" s="16">
        <f t="shared" ca="1" si="386"/>
        <v>1.0189066837824612E-3</v>
      </c>
      <c r="BF309" s="16">
        <f t="shared" ca="1" si="334"/>
        <v>3.0351960086140474E-3</v>
      </c>
      <c r="BG309" s="18">
        <f t="shared" ca="1" si="387"/>
        <v>3.2016535791623705E-3</v>
      </c>
      <c r="BH309" s="2">
        <f t="shared" ca="1" si="388"/>
        <v>0.4808448031349144</v>
      </c>
      <c r="BI309" s="2">
        <f t="shared" ca="1" si="389"/>
        <v>-6.8015398640568492E-2</v>
      </c>
      <c r="BJ309" s="16">
        <f t="shared" ca="1" si="390"/>
        <v>0.16302506940519379</v>
      </c>
      <c r="BK309" s="18">
        <f t="shared" ca="1" si="335"/>
        <v>0.48563136137824758</v>
      </c>
      <c r="BL309" s="18">
        <f t="shared" ca="1" si="391"/>
        <v>0.51226457266597925</v>
      </c>
    </row>
    <row r="310" spans="4:64" x14ac:dyDescent="0.2">
      <c r="D310">
        <f t="shared" si="342"/>
        <v>75</v>
      </c>
      <c r="E310">
        <f t="shared" si="343"/>
        <v>-30</v>
      </c>
      <c r="F310" s="15">
        <f t="shared" ca="1" si="392"/>
        <v>-0.19768436676576651</v>
      </c>
      <c r="G310" s="2">
        <f t="shared" ca="1" si="392"/>
        <v>-0.14878163076640538</v>
      </c>
      <c r="H310" s="16">
        <f t="shared" ca="1" si="392"/>
        <v>9.345518453438717E-2</v>
      </c>
      <c r="I310" s="2">
        <f t="shared" si="336"/>
        <v>0</v>
      </c>
      <c r="J310" s="2">
        <f t="shared" si="337"/>
        <v>184.81899999999999</v>
      </c>
      <c r="K310" s="16">
        <f t="shared" ca="1" si="344"/>
        <v>279.29763618364035</v>
      </c>
      <c r="L310" s="2">
        <f t="shared" si="338"/>
        <v>160.05794910203616</v>
      </c>
      <c r="M310" s="2">
        <f t="shared" si="339"/>
        <v>-92.40949999999998</v>
      </c>
      <c r="N310" s="16">
        <f t="shared" ca="1" si="345"/>
        <v>344.45554356871946</v>
      </c>
      <c r="O310" s="2">
        <f t="shared" si="340"/>
        <v>-160.05794910203616</v>
      </c>
      <c r="P310" s="2">
        <f t="shared" si="341"/>
        <v>-92.40949999999998</v>
      </c>
      <c r="Q310" s="16">
        <f t="shared" ca="1" si="346"/>
        <v>265.76904981966646</v>
      </c>
      <c r="R310" s="2">
        <f t="shared" si="347"/>
        <v>160.05794910203616</v>
      </c>
      <c r="S310" s="2">
        <f t="shared" si="348"/>
        <v>-277.22849999999994</v>
      </c>
      <c r="T310" s="16">
        <f t="shared" ca="1" si="349"/>
        <v>65.157907385079113</v>
      </c>
      <c r="U310" s="2">
        <f t="shared" ca="1" si="350"/>
        <v>0.48995350192980647</v>
      </c>
      <c r="V310" s="2">
        <f t="shared" ca="1" si="351"/>
        <v>-0.84862435868872055</v>
      </c>
      <c r="W310" s="16">
        <f t="shared" ca="1" si="352"/>
        <v>0.19945491667762091</v>
      </c>
      <c r="X310" s="2">
        <f t="shared" si="353"/>
        <v>-160.05794910203616</v>
      </c>
      <c r="Y310" s="2">
        <f t="shared" si="354"/>
        <v>-277.22849999999994</v>
      </c>
      <c r="Z310" s="16">
        <f t="shared" ca="1" si="355"/>
        <v>-13.528586363973886</v>
      </c>
      <c r="AA310" s="18">
        <f t="shared" ca="1" si="356"/>
        <v>154.14356228249815</v>
      </c>
      <c r="AB310" s="2">
        <f t="shared" ca="1" si="357"/>
        <v>-235.58112724228135</v>
      </c>
      <c r="AC310" s="2">
        <f t="shared" ca="1" si="358"/>
        <v>-146.4185183120201</v>
      </c>
      <c r="AD310" s="16">
        <f t="shared" ca="1" si="359"/>
        <v>-44.273277735421225</v>
      </c>
      <c r="AE310" s="2">
        <f t="shared" ca="1" si="360"/>
        <v>-0.83870710973814167</v>
      </c>
      <c r="AF310" s="2">
        <f t="shared" ca="1" si="361"/>
        <v>-0.52127372741247069</v>
      </c>
      <c r="AG310" s="16">
        <f t="shared" ca="1" si="362"/>
        <v>-0.15762006593134581</v>
      </c>
      <c r="AH310" s="2">
        <f t="shared" ca="1" si="363"/>
        <v>0.23773083523474942</v>
      </c>
      <c r="AI310" s="2">
        <f t="shared" ca="1" si="364"/>
        <v>-9.0057753412279437E-2</v>
      </c>
      <c r="AJ310" s="16">
        <f t="shared" ca="1" si="365"/>
        <v>-0.96714717133894423</v>
      </c>
      <c r="AK310" s="18">
        <f t="shared" ca="1" si="366"/>
        <v>326.6798756853604</v>
      </c>
      <c r="AL310" s="18">
        <f t="shared" ca="1" si="367"/>
        <v>280.88605009659892</v>
      </c>
      <c r="AM310" s="18">
        <f t="shared" ca="1" si="368"/>
        <v>163.3399378426802</v>
      </c>
      <c r="AN310" s="18">
        <f t="shared" ca="1" si="369"/>
        <v>93.101119030075424</v>
      </c>
      <c r="AO310" s="18">
        <f t="shared" ca="1" si="370"/>
        <v>307.29840357687686</v>
      </c>
      <c r="AP310" s="2">
        <f t="shared" ca="1" si="371"/>
        <v>74.998710244552868</v>
      </c>
      <c r="AQ310" s="2">
        <f t="shared" ca="1" si="372"/>
        <v>-30.001021196393012</v>
      </c>
      <c r="AR310" s="16">
        <f t="shared" ca="1" si="373"/>
        <v>-7.9641997245971652E-4</v>
      </c>
      <c r="AS310" s="2">
        <f t="shared" ca="1" si="374"/>
        <v>-71.109902052719221</v>
      </c>
      <c r="AT310" s="2">
        <f t="shared" ca="1" si="375"/>
        <v>25.348186510234001</v>
      </c>
      <c r="AU310" s="16">
        <f t="shared" ca="1" si="376"/>
        <v>594.4047671327271</v>
      </c>
      <c r="AV310" s="2">
        <f t="shared" ca="1" si="377"/>
        <v>74.998710244552868</v>
      </c>
      <c r="AW310" s="2">
        <f t="shared" ca="1" si="378"/>
        <v>-30.001021196393012</v>
      </c>
      <c r="AX310" s="16">
        <f t="shared" ca="1" si="379"/>
        <v>-7.9641997245971652E-4</v>
      </c>
      <c r="AY310" s="2">
        <f t="shared" ca="1" si="380"/>
        <v>360.25</v>
      </c>
      <c r="AZ310" s="2">
        <f t="shared" ca="1" si="381"/>
        <v>360.24999999999994</v>
      </c>
      <c r="BA310" s="2">
        <f t="shared" ca="1" si="382"/>
        <v>360.24999999999994</v>
      </c>
      <c r="BB310" s="19" t="str">
        <f t="shared" ca="1" si="383"/>
        <v>ok</v>
      </c>
      <c r="BC310" s="2">
        <f t="shared" ca="1" si="384"/>
        <v>-1.2897554471322792E-3</v>
      </c>
      <c r="BD310" s="2">
        <f t="shared" ca="1" si="385"/>
        <v>-1.0211963930117918E-3</v>
      </c>
      <c r="BE310" s="16">
        <f t="shared" ca="1" si="386"/>
        <v>-7.9641997245971652E-4</v>
      </c>
      <c r="BF310" s="16">
        <f t="shared" ca="1" si="334"/>
        <v>1.6450869844806624E-3</v>
      </c>
      <c r="BG310" s="18">
        <f t="shared" ca="1" si="387"/>
        <v>1.8277297281163905E-3</v>
      </c>
      <c r="BH310" s="2">
        <f t="shared" ca="1" si="388"/>
        <v>-0.20636087154116467</v>
      </c>
      <c r="BI310" s="2">
        <f t="shared" ca="1" si="389"/>
        <v>-0.16339142288188668</v>
      </c>
      <c r="BJ310" s="16">
        <f t="shared" ca="1" si="390"/>
        <v>-0.12742719559355464</v>
      </c>
      <c r="BK310" s="18">
        <f t="shared" ca="1" si="335"/>
        <v>0.26321391751690598</v>
      </c>
      <c r="BL310" s="18">
        <f t="shared" ca="1" si="391"/>
        <v>0.2924367564986225</v>
      </c>
    </row>
    <row r="311" spans="4:64" x14ac:dyDescent="0.2">
      <c r="D311">
        <f t="shared" si="342"/>
        <v>82.5</v>
      </c>
      <c r="E311">
        <f t="shared" si="343"/>
        <v>-30</v>
      </c>
      <c r="F311" s="15">
        <f t="shared" ca="1" si="392"/>
        <v>0.37445780571725718</v>
      </c>
      <c r="G311" s="2">
        <f t="shared" ca="1" si="392"/>
        <v>-0.48586003011235612</v>
      </c>
      <c r="H311" s="16">
        <f t="shared" ca="1" si="392"/>
        <v>0.38366940480620615</v>
      </c>
      <c r="I311" s="2">
        <f t="shared" si="336"/>
        <v>0</v>
      </c>
      <c r="J311" s="2">
        <f t="shared" si="337"/>
        <v>184.81899999999999</v>
      </c>
      <c r="K311" s="16">
        <f t="shared" ca="1" si="344"/>
        <v>277.1784752268257</v>
      </c>
      <c r="L311" s="2">
        <f t="shared" si="338"/>
        <v>160.05794910203616</v>
      </c>
      <c r="M311" s="2">
        <f t="shared" si="339"/>
        <v>-92.40949999999998</v>
      </c>
      <c r="N311" s="16">
        <f t="shared" ca="1" si="345"/>
        <v>346.21926384206358</v>
      </c>
      <c r="O311" s="2">
        <f t="shared" si="340"/>
        <v>-160.05794910203616</v>
      </c>
      <c r="P311" s="2">
        <f t="shared" si="341"/>
        <v>-92.40949999999998</v>
      </c>
      <c r="Q311" s="16">
        <f t="shared" ca="1" si="346"/>
        <v>258.94400937768074</v>
      </c>
      <c r="R311" s="2">
        <f t="shared" si="347"/>
        <v>160.05794910203616</v>
      </c>
      <c r="S311" s="2">
        <f t="shared" si="348"/>
        <v>-277.22849999999994</v>
      </c>
      <c r="T311" s="16">
        <f t="shared" ca="1" si="349"/>
        <v>69.040788615237886</v>
      </c>
      <c r="U311" s="2">
        <f t="shared" ca="1" si="350"/>
        <v>0.48876172309283639</v>
      </c>
      <c r="V311" s="2">
        <f t="shared" ca="1" si="351"/>
        <v>-0.84656013719170309</v>
      </c>
      <c r="W311" s="16">
        <f t="shared" ca="1" si="352"/>
        <v>0.21082673492061305</v>
      </c>
      <c r="X311" s="2">
        <f t="shared" si="353"/>
        <v>-160.05794910203616</v>
      </c>
      <c r="Y311" s="2">
        <f t="shared" si="354"/>
        <v>-277.22849999999994</v>
      </c>
      <c r="Z311" s="16">
        <f t="shared" ca="1" si="355"/>
        <v>-18.234465849144954</v>
      </c>
      <c r="AA311" s="18">
        <f t="shared" ca="1" si="356"/>
        <v>152.61608509763667</v>
      </c>
      <c r="AB311" s="2">
        <f t="shared" ca="1" si="357"/>
        <v>-234.65084982604003</v>
      </c>
      <c r="AC311" s="2">
        <f t="shared" ca="1" si="358"/>
        <v>-148.02980606208402</v>
      </c>
      <c r="AD311" s="16">
        <f t="shared" ca="1" si="359"/>
        <v>-50.410016766646123</v>
      </c>
      <c r="AE311" s="2">
        <f t="shared" ca="1" si="360"/>
        <v>-0.83214222527870518</v>
      </c>
      <c r="AF311" s="2">
        <f t="shared" ca="1" si="361"/>
        <v>-0.52495804858750539</v>
      </c>
      <c r="AG311" s="16">
        <f t="shared" ca="1" si="362"/>
        <v>-0.17876902452998741</v>
      </c>
      <c r="AH311" s="2">
        <f t="shared" ca="1" si="363"/>
        <v>0.26201392128573342</v>
      </c>
      <c r="AI311" s="2">
        <f t="shared" ca="1" si="364"/>
        <v>-8.8062371880180457E-2</v>
      </c>
      <c r="AJ311" s="16">
        <f t="shared" ca="1" si="365"/>
        <v>-0.96103783677403176</v>
      </c>
      <c r="AK311" s="18">
        <f t="shared" ca="1" si="366"/>
        <v>327.47644003136151</v>
      </c>
      <c r="AL311" s="18">
        <f t="shared" ca="1" si="367"/>
        <v>281.98406798483239</v>
      </c>
      <c r="AM311" s="18">
        <f t="shared" ca="1" si="368"/>
        <v>163.73822001568075</v>
      </c>
      <c r="AN311" s="18">
        <f t="shared" ca="1" si="369"/>
        <v>93.672866282906213</v>
      </c>
      <c r="AO311" s="18">
        <f t="shared" ca="1" si="370"/>
        <v>306.91244994043706</v>
      </c>
      <c r="AP311" s="2">
        <f t="shared" ca="1" si="371"/>
        <v>82.495161654431186</v>
      </c>
      <c r="AQ311" s="2">
        <f t="shared" ca="1" si="372"/>
        <v>-29.99701339078479</v>
      </c>
      <c r="AR311" s="16">
        <f t="shared" ca="1" si="373"/>
        <v>-1.4143656544547412E-3</v>
      </c>
      <c r="AS311" s="2">
        <f t="shared" ca="1" si="374"/>
        <v>-78.335507346179369</v>
      </c>
      <c r="AT311" s="2">
        <f t="shared" ca="1" si="375"/>
        <v>24.05786321183928</v>
      </c>
      <c r="AU311" s="16">
        <f t="shared" ca="1" si="376"/>
        <v>589.90753957389745</v>
      </c>
      <c r="AV311" s="2">
        <f t="shared" ca="1" si="377"/>
        <v>82.495161654431186</v>
      </c>
      <c r="AW311" s="2">
        <f t="shared" ca="1" si="378"/>
        <v>-29.99701339078479</v>
      </c>
      <c r="AX311" s="16">
        <f t="shared" ca="1" si="379"/>
        <v>-1.4143656544547412E-3</v>
      </c>
      <c r="AY311" s="2">
        <f t="shared" ca="1" si="380"/>
        <v>360.25000000000006</v>
      </c>
      <c r="AZ311" s="2">
        <f t="shared" ca="1" si="381"/>
        <v>360.25000000000006</v>
      </c>
      <c r="BA311" s="2">
        <f t="shared" ca="1" si="382"/>
        <v>360.25</v>
      </c>
      <c r="BB311" s="19" t="str">
        <f t="shared" ca="1" si="383"/>
        <v>ok</v>
      </c>
      <c r="BC311" s="2">
        <f t="shared" ca="1" si="384"/>
        <v>-4.8383455688139065E-3</v>
      </c>
      <c r="BD311" s="2">
        <f t="shared" ca="1" si="385"/>
        <v>2.9866092152097679E-3</v>
      </c>
      <c r="BE311" s="16">
        <f t="shared" ca="1" si="386"/>
        <v>-1.4143656544547412E-3</v>
      </c>
      <c r="BF311" s="16">
        <f t="shared" ca="1" si="334"/>
        <v>5.6858968024083127E-3</v>
      </c>
      <c r="BG311" s="18">
        <f t="shared" ca="1" si="387"/>
        <v>5.8591682560017221E-3</v>
      </c>
      <c r="BH311" s="2">
        <f t="shared" ca="1" si="388"/>
        <v>-0.77413529101022505</v>
      </c>
      <c r="BI311" s="2">
        <f t="shared" ca="1" si="389"/>
        <v>0.47785747443356286</v>
      </c>
      <c r="BJ311" s="16">
        <f t="shared" ca="1" si="390"/>
        <v>-0.22629850471275859</v>
      </c>
      <c r="BK311" s="18">
        <f t="shared" ca="1" si="335"/>
        <v>0.90974348838533003</v>
      </c>
      <c r="BL311" s="18">
        <f t="shared" ca="1" si="391"/>
        <v>0.93746692096027551</v>
      </c>
    </row>
    <row r="312" spans="4:64" x14ac:dyDescent="0.2">
      <c r="D312">
        <f t="shared" si="342"/>
        <v>90</v>
      </c>
      <c r="E312">
        <f t="shared" si="343"/>
        <v>-30</v>
      </c>
      <c r="F312" s="15">
        <f t="shared" ca="1" si="392"/>
        <v>-0.41538620527978709</v>
      </c>
      <c r="G312" s="2">
        <f t="shared" ca="1" si="392"/>
        <v>-0.262967552015966</v>
      </c>
      <c r="H312" s="16">
        <f t="shared" ca="1" si="392"/>
        <v>3.6276445326649309E-2</v>
      </c>
      <c r="I312" s="2">
        <f t="shared" si="336"/>
        <v>0</v>
      </c>
      <c r="J312" s="2">
        <f t="shared" si="337"/>
        <v>184.81899999999999</v>
      </c>
      <c r="K312" s="16">
        <f t="shared" ca="1" si="344"/>
        <v>274.82982502956895</v>
      </c>
      <c r="L312" s="2">
        <f t="shared" si="338"/>
        <v>160.05794910203616</v>
      </c>
      <c r="M312" s="2">
        <f t="shared" si="339"/>
        <v>-92.40949999999998</v>
      </c>
      <c r="N312" s="16">
        <f t="shared" ca="1" si="345"/>
        <v>347.81583815457765</v>
      </c>
      <c r="O312" s="2">
        <f t="shared" si="340"/>
        <v>-160.05794910203616</v>
      </c>
      <c r="P312" s="2">
        <f t="shared" si="341"/>
        <v>-92.40949999999998</v>
      </c>
      <c r="Q312" s="16">
        <f t="shared" ca="1" si="346"/>
        <v>251.70668055968943</v>
      </c>
      <c r="R312" s="2">
        <f t="shared" si="347"/>
        <v>160.05794910203616</v>
      </c>
      <c r="S312" s="2">
        <f t="shared" si="348"/>
        <v>-277.22849999999994</v>
      </c>
      <c r="T312" s="16">
        <f t="shared" ca="1" si="349"/>
        <v>72.986013125008697</v>
      </c>
      <c r="U312" s="2">
        <f t="shared" ca="1" si="350"/>
        <v>0.48748982801062118</v>
      </c>
      <c r="V312" s="2">
        <f t="shared" ca="1" si="351"/>
        <v>-0.84435715028740932</v>
      </c>
      <c r="W312" s="16">
        <f t="shared" ca="1" si="352"/>
        <v>0.22229410775974265</v>
      </c>
      <c r="X312" s="2">
        <f t="shared" si="353"/>
        <v>-160.05794910203616</v>
      </c>
      <c r="Y312" s="2">
        <f t="shared" si="354"/>
        <v>-277.22849999999994</v>
      </c>
      <c r="Z312" s="16">
        <f t="shared" ca="1" si="355"/>
        <v>-23.12314446987952</v>
      </c>
      <c r="AA312" s="18">
        <f t="shared" ca="1" si="356"/>
        <v>150.91310539043715</v>
      </c>
      <c r="AB312" s="2">
        <f t="shared" ca="1" si="357"/>
        <v>-233.62655289336914</v>
      </c>
      <c r="AC312" s="2">
        <f t="shared" ca="1" si="358"/>
        <v>-149.80394039150696</v>
      </c>
      <c r="AD312" s="16">
        <f t="shared" ca="1" si="359"/>
        <v>-56.670238581898758</v>
      </c>
      <c r="AE312" s="2">
        <f t="shared" ca="1" si="360"/>
        <v>-0.82478869768190133</v>
      </c>
      <c r="AF312" s="2">
        <f t="shared" ca="1" si="361"/>
        <v>-0.52886367312675031</v>
      </c>
      <c r="AG312" s="16">
        <f t="shared" ca="1" si="362"/>
        <v>-0.20006703732268069</v>
      </c>
      <c r="AH312" s="2">
        <f t="shared" ca="1" si="363"/>
        <v>0.28649131184447457</v>
      </c>
      <c r="AI312" s="2">
        <f t="shared" ca="1" si="364"/>
        <v>-8.5815022026490245E-2</v>
      </c>
      <c r="AJ312" s="16">
        <f t="shared" ca="1" si="365"/>
        <v>-0.95423189541757858</v>
      </c>
      <c r="AK312" s="18">
        <f t="shared" ca="1" si="366"/>
        <v>328.3308489845021</v>
      </c>
      <c r="AL312" s="18">
        <f t="shared" ca="1" si="367"/>
        <v>283.25624920659681</v>
      </c>
      <c r="AM312" s="18">
        <f t="shared" ca="1" si="368"/>
        <v>164.16542449225105</v>
      </c>
      <c r="AN312" s="18">
        <f t="shared" ca="1" si="369"/>
        <v>94.365861701525304</v>
      </c>
      <c r="AO312" s="18">
        <f t="shared" ca="1" si="370"/>
        <v>306.47163008442988</v>
      </c>
      <c r="AP312" s="2">
        <f t="shared" ca="1" si="371"/>
        <v>89.998537718589475</v>
      </c>
      <c r="AQ312" s="2">
        <f t="shared" ca="1" si="372"/>
        <v>-30.001795923429302</v>
      </c>
      <c r="AR312" s="16">
        <f t="shared" ca="1" si="373"/>
        <v>-1.6712501332563079E-3</v>
      </c>
      <c r="AS312" s="2">
        <f t="shared" ca="1" si="374"/>
        <v>-85.604380973416241</v>
      </c>
      <c r="AT312" s="2">
        <f t="shared" ca="1" si="375"/>
        <v>22.597943448950137</v>
      </c>
      <c r="AU312" s="16">
        <f t="shared" ca="1" si="376"/>
        <v>584.88833768422774</v>
      </c>
      <c r="AV312" s="2">
        <f t="shared" ca="1" si="377"/>
        <v>89.998537718589475</v>
      </c>
      <c r="AW312" s="2">
        <f t="shared" ca="1" si="378"/>
        <v>-30.001795923429302</v>
      </c>
      <c r="AX312" s="16">
        <f t="shared" ca="1" si="379"/>
        <v>-1.6712501332563079E-3</v>
      </c>
      <c r="AY312" s="2">
        <f t="shared" ca="1" si="380"/>
        <v>360.25</v>
      </c>
      <c r="AZ312" s="2">
        <f t="shared" ca="1" si="381"/>
        <v>360.25</v>
      </c>
      <c r="BA312" s="2">
        <f t="shared" ca="1" si="382"/>
        <v>360.25</v>
      </c>
      <c r="BB312" s="19" t="str">
        <f t="shared" ca="1" si="383"/>
        <v>ok</v>
      </c>
      <c r="BC312" s="2">
        <f t="shared" ca="1" si="384"/>
        <v>-1.4622814105251791E-3</v>
      </c>
      <c r="BD312" s="2">
        <f t="shared" ca="1" si="385"/>
        <v>-1.7959234293023485E-3</v>
      </c>
      <c r="BE312" s="16">
        <f t="shared" ca="1" si="386"/>
        <v>-1.6712501332563079E-3</v>
      </c>
      <c r="BF312" s="16">
        <f t="shared" ca="1" si="334"/>
        <v>2.3159464345024507E-3</v>
      </c>
      <c r="BG312" s="18">
        <f t="shared" ca="1" si="387"/>
        <v>2.8559910531011545E-3</v>
      </c>
      <c r="BH312" s="2">
        <f t="shared" ca="1" si="388"/>
        <v>-0.23396502568402866</v>
      </c>
      <c r="BI312" s="2">
        <f t="shared" ca="1" si="389"/>
        <v>-0.28734774868837576</v>
      </c>
      <c r="BJ312" s="16">
        <f t="shared" ca="1" si="390"/>
        <v>-0.26740002132100926</v>
      </c>
      <c r="BK312" s="18">
        <f t="shared" ca="1" si="335"/>
        <v>0.37055142952039211</v>
      </c>
      <c r="BL312" s="18">
        <f t="shared" ca="1" si="391"/>
        <v>0.45695856849618471</v>
      </c>
    </row>
    <row r="313" spans="4:64" x14ac:dyDescent="0.2">
      <c r="D313">
        <f t="shared" si="342"/>
        <v>97.5</v>
      </c>
      <c r="E313">
        <f t="shared" si="343"/>
        <v>-30</v>
      </c>
      <c r="F313" s="15">
        <f t="shared" ca="1" si="392"/>
        <v>-0.38986875092240347</v>
      </c>
      <c r="G313" s="2">
        <f t="shared" ca="1" si="392"/>
        <v>-8.4972106669981562E-3</v>
      </c>
      <c r="H313" s="16">
        <f t="shared" ca="1" si="392"/>
        <v>-0.35628219992303134</v>
      </c>
      <c r="I313" s="2">
        <f t="shared" si="336"/>
        <v>0</v>
      </c>
      <c r="J313" s="2">
        <f t="shared" si="337"/>
        <v>184.81899999999999</v>
      </c>
      <c r="K313" s="16">
        <f t="shared" ca="1" si="344"/>
        <v>272.25958736883246</v>
      </c>
      <c r="L313" s="2">
        <f t="shared" si="338"/>
        <v>160.05794910203616</v>
      </c>
      <c r="M313" s="2">
        <f t="shared" si="339"/>
        <v>-92.40949999999998</v>
      </c>
      <c r="N313" s="16">
        <f t="shared" ca="1" si="345"/>
        <v>349.24430234273558</v>
      </c>
      <c r="O313" s="2">
        <f t="shared" si="340"/>
        <v>-160.05794910203616</v>
      </c>
      <c r="P313" s="2">
        <f t="shared" si="341"/>
        <v>-92.40949999999998</v>
      </c>
      <c r="Q313" s="16">
        <f t="shared" ca="1" si="346"/>
        <v>244.02445141735214</v>
      </c>
      <c r="R313" s="2">
        <f t="shared" si="347"/>
        <v>160.05794910203616</v>
      </c>
      <c r="S313" s="2">
        <f t="shared" si="348"/>
        <v>-277.22849999999994</v>
      </c>
      <c r="T313" s="16">
        <f t="shared" ca="1" si="349"/>
        <v>76.984714973903124</v>
      </c>
      <c r="U313" s="2">
        <f t="shared" ca="1" si="350"/>
        <v>0.48613952774255242</v>
      </c>
      <c r="V313" s="2">
        <f t="shared" ca="1" si="351"/>
        <v>-0.84201836161764043</v>
      </c>
      <c r="W313" s="16">
        <f t="shared" ca="1" si="352"/>
        <v>0.23382351948636937</v>
      </c>
      <c r="X313" s="2">
        <f t="shared" si="353"/>
        <v>-160.05794910203616</v>
      </c>
      <c r="Y313" s="2">
        <f t="shared" si="354"/>
        <v>-277.22849999999994</v>
      </c>
      <c r="Z313" s="16">
        <f t="shared" ca="1" si="355"/>
        <v>-28.235135951480316</v>
      </c>
      <c r="AA313" s="18">
        <f t="shared" ca="1" si="356"/>
        <v>149.01895271445937</v>
      </c>
      <c r="AB313" s="2">
        <f t="shared" ca="1" si="357"/>
        <v>-232.50195239933319</v>
      </c>
      <c r="AC313" s="2">
        <f t="shared" ca="1" si="358"/>
        <v>-151.75180558539421</v>
      </c>
      <c r="AD313" s="16">
        <f t="shared" ca="1" si="359"/>
        <v>-63.079271945348061</v>
      </c>
      <c r="AE313" s="2">
        <f t="shared" ca="1" si="360"/>
        <v>-0.81660220018197449</v>
      </c>
      <c r="AF313" s="2">
        <f t="shared" ca="1" si="361"/>
        <v>-0.53298846329591321</v>
      </c>
      <c r="AG313" s="16">
        <f t="shared" ca="1" si="362"/>
        <v>-0.22154941807962236</v>
      </c>
      <c r="AH313" s="2">
        <f t="shared" ca="1" si="363"/>
        <v>0.3111739163622273</v>
      </c>
      <c r="AI313" s="2">
        <f t="shared" ca="1" si="364"/>
        <v>-8.3236870989997089E-2</v>
      </c>
      <c r="AJ313" s="16">
        <f t="shared" ca="1" si="365"/>
        <v>-0.94670080652949051</v>
      </c>
      <c r="AK313" s="18">
        <f t="shared" ca="1" si="366"/>
        <v>329.24282015347438</v>
      </c>
      <c r="AL313" s="18">
        <f t="shared" ca="1" si="367"/>
        <v>284.71874352961771</v>
      </c>
      <c r="AM313" s="18">
        <f t="shared" ca="1" si="368"/>
        <v>164.62141007673719</v>
      </c>
      <c r="AN313" s="18">
        <f t="shared" ca="1" si="369"/>
        <v>95.195683756474736</v>
      </c>
      <c r="AO313" s="18">
        <f t="shared" ca="1" si="370"/>
        <v>305.96999140190854</v>
      </c>
      <c r="AP313" s="2">
        <f t="shared" ca="1" si="371"/>
        <v>97.501850261502256</v>
      </c>
      <c r="AQ313" s="2">
        <f t="shared" ca="1" si="372"/>
        <v>-30.001435898898357</v>
      </c>
      <c r="AR313" s="16">
        <f t="shared" ca="1" si="373"/>
        <v>-6.4111816277545586E-4</v>
      </c>
      <c r="AS313" s="2">
        <f t="shared" ca="1" si="374"/>
        <v>-92.917910766195547</v>
      </c>
      <c r="AT313" s="2">
        <f t="shared" ca="1" si="375"/>
        <v>20.934533503364001</v>
      </c>
      <c r="AU313" s="16">
        <f t="shared" ca="1" si="376"/>
        <v>579.32343414985337</v>
      </c>
      <c r="AV313" s="2">
        <f t="shared" ca="1" si="377"/>
        <v>97.501850261502256</v>
      </c>
      <c r="AW313" s="2">
        <f t="shared" ca="1" si="378"/>
        <v>-30.001435898898357</v>
      </c>
      <c r="AX313" s="16">
        <f t="shared" ca="1" si="379"/>
        <v>-6.4111816277545586E-4</v>
      </c>
      <c r="AY313" s="2">
        <f t="shared" ca="1" si="380"/>
        <v>360.24999999999994</v>
      </c>
      <c r="AZ313" s="2">
        <f t="shared" ca="1" si="381"/>
        <v>360.24999999999994</v>
      </c>
      <c r="BA313" s="2">
        <f t="shared" ca="1" si="382"/>
        <v>360.25</v>
      </c>
      <c r="BB313" s="19" t="str">
        <f t="shared" ca="1" si="383"/>
        <v>ok</v>
      </c>
      <c r="BC313" s="2">
        <f t="shared" ca="1" si="384"/>
        <v>1.8502615022555347E-3</v>
      </c>
      <c r="BD313" s="2">
        <f t="shared" ca="1" si="385"/>
        <v>-1.4358988983573795E-3</v>
      </c>
      <c r="BE313" s="16">
        <f t="shared" ca="1" si="386"/>
        <v>-6.4111816277545586E-4</v>
      </c>
      <c r="BF313" s="16">
        <f t="shared" ca="1" si="334"/>
        <v>2.3420660266168509E-3</v>
      </c>
      <c r="BG313" s="18">
        <f t="shared" ca="1" si="387"/>
        <v>2.4282309963579289E-3</v>
      </c>
      <c r="BH313" s="2">
        <f t="shared" ca="1" si="388"/>
        <v>0.29604184036088554</v>
      </c>
      <c r="BI313" s="2">
        <f t="shared" ca="1" si="389"/>
        <v>-0.22974382373718072</v>
      </c>
      <c r="BJ313" s="16">
        <f t="shared" ca="1" si="390"/>
        <v>-0.10257890604407294</v>
      </c>
      <c r="BK313" s="18">
        <f t="shared" ca="1" si="335"/>
        <v>0.37473056425869616</v>
      </c>
      <c r="BL313" s="18">
        <f t="shared" ca="1" si="391"/>
        <v>0.3885169594172686</v>
      </c>
    </row>
    <row r="314" spans="4:64" x14ac:dyDescent="0.2">
      <c r="D314">
        <f t="shared" si="342"/>
        <v>105</v>
      </c>
      <c r="E314">
        <f t="shared" si="343"/>
        <v>-30</v>
      </c>
      <c r="F314" s="15">
        <f t="shared" ca="1" si="392"/>
        <v>-0.48635878220165918</v>
      </c>
      <c r="G314" s="2">
        <f t="shared" ca="1" si="392"/>
        <v>-0.28228446653370676</v>
      </c>
      <c r="H314" s="16">
        <f t="shared" ca="1" si="392"/>
        <v>-9.9452763765426333E-3</v>
      </c>
      <c r="I314" s="2">
        <f t="shared" si="336"/>
        <v>0</v>
      </c>
      <c r="J314" s="2">
        <f t="shared" si="337"/>
        <v>184.81899999999999</v>
      </c>
      <c r="K314" s="16">
        <f t="shared" ca="1" si="344"/>
        <v>269.45541668271585</v>
      </c>
      <c r="L314" s="2">
        <f t="shared" si="338"/>
        <v>160.05794910203616</v>
      </c>
      <c r="M314" s="2">
        <f t="shared" si="339"/>
        <v>-92.40949999999998</v>
      </c>
      <c r="N314" s="16">
        <f t="shared" ca="1" si="345"/>
        <v>350.50321293414549</v>
      </c>
      <c r="O314" s="2">
        <f t="shared" si="340"/>
        <v>-160.05794910203616</v>
      </c>
      <c r="P314" s="2">
        <f t="shared" si="341"/>
        <v>-92.40949999999998</v>
      </c>
      <c r="Q314" s="16">
        <f t="shared" ca="1" si="346"/>
        <v>235.85879484674152</v>
      </c>
      <c r="R314" s="2">
        <f t="shared" si="347"/>
        <v>160.05794910203616</v>
      </c>
      <c r="S314" s="2">
        <f t="shared" si="348"/>
        <v>-277.22849999999994</v>
      </c>
      <c r="T314" s="16">
        <f t="shared" ca="1" si="349"/>
        <v>81.047796251429645</v>
      </c>
      <c r="U314" s="2">
        <f t="shared" ca="1" si="350"/>
        <v>0.48470609897691908</v>
      </c>
      <c r="V314" s="2">
        <f t="shared" ca="1" si="351"/>
        <v>-0.83953559016653267</v>
      </c>
      <c r="W314" s="16">
        <f t="shared" ca="1" si="352"/>
        <v>0.24543836386822024</v>
      </c>
      <c r="X314" s="2">
        <f t="shared" si="353"/>
        <v>-160.05794910203616</v>
      </c>
      <c r="Y314" s="2">
        <f t="shared" si="354"/>
        <v>-277.22849999999994</v>
      </c>
      <c r="Z314" s="16">
        <f t="shared" ca="1" si="355"/>
        <v>-33.596621835974332</v>
      </c>
      <c r="AA314" s="18">
        <f t="shared" ca="1" si="356"/>
        <v>146.91622834406749</v>
      </c>
      <c r="AB314" s="2">
        <f t="shared" ca="1" si="357"/>
        <v>-231.26914101909136</v>
      </c>
      <c r="AC314" s="2">
        <f t="shared" ca="1" si="358"/>
        <v>-153.88709753212217</v>
      </c>
      <c r="AD314" s="16">
        <f t="shared" ca="1" si="359"/>
        <v>-69.655500546432108</v>
      </c>
      <c r="AE314" s="2">
        <f t="shared" ca="1" si="360"/>
        <v>-0.80753557165469148</v>
      </c>
      <c r="AF314" s="2">
        <f t="shared" ca="1" si="361"/>
        <v>-0.53733630318463055</v>
      </c>
      <c r="AG314" s="16">
        <f t="shared" ca="1" si="362"/>
        <v>-0.24322006042307792</v>
      </c>
      <c r="AH314" s="2">
        <f t="shared" ca="1" si="363"/>
        <v>0.33607484006826216</v>
      </c>
      <c r="AI314" s="2">
        <f t="shared" ca="1" si="364"/>
        <v>-8.0309962791714748E-2</v>
      </c>
      <c r="AJ314" s="16">
        <f t="shared" ca="1" si="365"/>
        <v>-0.93840503608489112</v>
      </c>
      <c r="AK314" s="18">
        <f t="shared" ca="1" si="366"/>
        <v>330.21649498505252</v>
      </c>
      <c r="AL314" s="18">
        <f t="shared" ca="1" si="367"/>
        <v>286.38879714636761</v>
      </c>
      <c r="AM314" s="18">
        <f t="shared" ca="1" si="368"/>
        <v>165.10824749252626</v>
      </c>
      <c r="AN314" s="18">
        <f t="shared" ca="1" si="369"/>
        <v>96.178272073668296</v>
      </c>
      <c r="AO314" s="18">
        <f t="shared" ca="1" si="370"/>
        <v>305.39985116379825</v>
      </c>
      <c r="AP314" s="2">
        <f t="shared" ca="1" si="371"/>
        <v>104.99880476799247</v>
      </c>
      <c r="AQ314" s="2">
        <f t="shared" ca="1" si="372"/>
        <v>-30.001977846310353</v>
      </c>
      <c r="AR314" s="16">
        <f t="shared" ca="1" si="373"/>
        <v>-1.9286883986637804E-3</v>
      </c>
      <c r="AS314" s="2">
        <f t="shared" ca="1" si="374"/>
        <v>-100.27560750549667</v>
      </c>
      <c r="AT314" s="2">
        <f t="shared" ca="1" si="375"/>
        <v>19.051323520809362</v>
      </c>
      <c r="AU314" s="16">
        <f t="shared" ca="1" si="376"/>
        <v>573.17558801497034</v>
      </c>
      <c r="AV314" s="2">
        <f t="shared" ca="1" si="377"/>
        <v>104.99880476799247</v>
      </c>
      <c r="AW314" s="2">
        <f t="shared" ca="1" si="378"/>
        <v>-30.001977846310353</v>
      </c>
      <c r="AX314" s="16">
        <f t="shared" ca="1" si="379"/>
        <v>-1.9286883986637804E-3</v>
      </c>
      <c r="AY314" s="2">
        <f t="shared" ca="1" si="380"/>
        <v>360.25000000000006</v>
      </c>
      <c r="AZ314" s="2">
        <f t="shared" ca="1" si="381"/>
        <v>360.25000000000006</v>
      </c>
      <c r="BA314" s="2">
        <f t="shared" ca="1" si="382"/>
        <v>360.25000000000006</v>
      </c>
      <c r="BB314" s="19" t="str">
        <f t="shared" ca="1" si="383"/>
        <v>ok</v>
      </c>
      <c r="BC314" s="2">
        <f t="shared" ca="1" si="384"/>
        <v>-1.1952320075323541E-3</v>
      </c>
      <c r="BD314" s="2">
        <f t="shared" ca="1" si="385"/>
        <v>-1.9778463103534705E-3</v>
      </c>
      <c r="BE314" s="16">
        <f t="shared" ca="1" si="386"/>
        <v>-1.9286883986637804E-3</v>
      </c>
      <c r="BF314" s="16">
        <f t="shared" ca="1" si="334"/>
        <v>2.3109425737583046E-3</v>
      </c>
      <c r="BG314" s="18">
        <f t="shared" ca="1" si="387"/>
        <v>3.0100323118446614E-3</v>
      </c>
      <c r="BH314" s="2">
        <f t="shared" ca="1" si="388"/>
        <v>-0.19123712120517666</v>
      </c>
      <c r="BI314" s="2">
        <f t="shared" ca="1" si="389"/>
        <v>-0.31645540965655528</v>
      </c>
      <c r="BJ314" s="16">
        <f t="shared" ca="1" si="390"/>
        <v>-0.30859014378620486</v>
      </c>
      <c r="BK314" s="18">
        <f t="shared" ca="1" si="335"/>
        <v>0.36975081180132874</v>
      </c>
      <c r="BL314" s="18">
        <f t="shared" ca="1" si="391"/>
        <v>0.48160516989514579</v>
      </c>
    </row>
    <row r="315" spans="4:64" x14ac:dyDescent="0.2">
      <c r="D315">
        <f t="shared" si="342"/>
        <v>112.5</v>
      </c>
      <c r="E315">
        <f t="shared" si="343"/>
        <v>-30</v>
      </c>
      <c r="F315" s="15">
        <f t="shared" ca="1" si="392"/>
        <v>-0.27722701838437125</v>
      </c>
      <c r="G315" s="2">
        <f t="shared" ca="1" si="392"/>
        <v>0.49447253994879969</v>
      </c>
      <c r="H315" s="16">
        <f t="shared" ca="1" si="392"/>
        <v>0.28303962814791617</v>
      </c>
      <c r="I315" s="2">
        <f t="shared" si="336"/>
        <v>0</v>
      </c>
      <c r="J315" s="2">
        <f t="shared" si="337"/>
        <v>184.81899999999999</v>
      </c>
      <c r="K315" s="16">
        <f t="shared" ca="1" si="344"/>
        <v>266.41262456249751</v>
      </c>
      <c r="L315" s="2">
        <f t="shared" si="338"/>
        <v>160.05794910203616</v>
      </c>
      <c r="M315" s="2">
        <f t="shared" si="339"/>
        <v>-92.40949999999998</v>
      </c>
      <c r="N315" s="16">
        <f t="shared" ca="1" si="345"/>
        <v>351.60422567190346</v>
      </c>
      <c r="O315" s="2">
        <f t="shared" si="340"/>
        <v>-160.05794910203616</v>
      </c>
      <c r="P315" s="2">
        <f t="shared" si="341"/>
        <v>-92.40949999999998</v>
      </c>
      <c r="Q315" s="16">
        <f t="shared" ca="1" si="346"/>
        <v>227.15211830632626</v>
      </c>
      <c r="R315" s="2">
        <f t="shared" si="347"/>
        <v>160.05794910203616</v>
      </c>
      <c r="S315" s="2">
        <f t="shared" si="348"/>
        <v>-277.22849999999994</v>
      </c>
      <c r="T315" s="16">
        <f t="shared" ca="1" si="349"/>
        <v>85.191601109405951</v>
      </c>
      <c r="U315" s="2">
        <f t="shared" ca="1" si="350"/>
        <v>0.48318228325243168</v>
      </c>
      <c r="V315" s="2">
        <f t="shared" ca="1" si="351"/>
        <v>-0.8368962639103481</v>
      </c>
      <c r="W315" s="16">
        <f t="shared" ca="1" si="352"/>
        <v>0.25717605760231188</v>
      </c>
      <c r="X315" s="2">
        <f t="shared" si="353"/>
        <v>-160.05794910203616</v>
      </c>
      <c r="Y315" s="2">
        <f t="shared" si="354"/>
        <v>-277.22849999999994</v>
      </c>
      <c r="Z315" s="16">
        <f t="shared" ca="1" si="355"/>
        <v>-39.260506256171254</v>
      </c>
      <c r="AA315" s="18">
        <f t="shared" ca="1" si="356"/>
        <v>144.57746838121355</v>
      </c>
      <c r="AB315" s="2">
        <f t="shared" ca="1" si="357"/>
        <v>-229.91522038132717</v>
      </c>
      <c r="AC315" s="2">
        <f t="shared" ca="1" si="358"/>
        <v>-156.23215686614583</v>
      </c>
      <c r="AD315" s="16">
        <f t="shared" ca="1" si="359"/>
        <v>-76.442369592574664</v>
      </c>
      <c r="AE315" s="2">
        <f t="shared" ca="1" si="360"/>
        <v>-0.79750501501993565</v>
      </c>
      <c r="AF315" s="2">
        <f t="shared" ca="1" si="361"/>
        <v>-0.54192118469357231</v>
      </c>
      <c r="AG315" s="16">
        <f t="shared" ca="1" si="362"/>
        <v>-0.26515501239532957</v>
      </c>
      <c r="AH315" s="2">
        <f t="shared" ca="1" si="363"/>
        <v>0.36127639304142062</v>
      </c>
      <c r="AI315" s="2">
        <f t="shared" ca="1" si="364"/>
        <v>-7.6980991375897395E-2</v>
      </c>
      <c r="AJ315" s="16">
        <f t="shared" ca="1" si="365"/>
        <v>-0.92927568288305318</v>
      </c>
      <c r="AK315" s="18">
        <f t="shared" ca="1" si="366"/>
        <v>331.25790131343905</v>
      </c>
      <c r="AL315" s="18">
        <f t="shared" ca="1" si="367"/>
        <v>288.29313427650339</v>
      </c>
      <c r="AM315" s="18">
        <f t="shared" ca="1" si="368"/>
        <v>165.62895065671952</v>
      </c>
      <c r="AN315" s="18">
        <f t="shared" ca="1" si="369"/>
        <v>97.33694668477942</v>
      </c>
      <c r="AO315" s="18">
        <f t="shared" ca="1" si="370"/>
        <v>304.75011405155925</v>
      </c>
      <c r="AP315" s="2">
        <f t="shared" ca="1" si="371"/>
        <v>112.50129340668727</v>
      </c>
      <c r="AQ315" s="2">
        <f t="shared" ca="1" si="372"/>
        <v>-30.004169363477558</v>
      </c>
      <c r="AR315" s="16">
        <f t="shared" ca="1" si="373"/>
        <v>2.1754685232053816E-3</v>
      </c>
      <c r="AS315" s="2">
        <f t="shared" ca="1" si="374"/>
        <v>-107.69675056033049</v>
      </c>
      <c r="AT315" s="2">
        <f t="shared" ca="1" si="375"/>
        <v>16.915762439736099</v>
      </c>
      <c r="AU315" s="16">
        <f t="shared" ca="1" si="376"/>
        <v>566.3959161564253</v>
      </c>
      <c r="AV315" s="2">
        <f t="shared" ca="1" si="377"/>
        <v>112.50129340668727</v>
      </c>
      <c r="AW315" s="2">
        <f t="shared" ca="1" si="378"/>
        <v>-30.004169363477558</v>
      </c>
      <c r="AX315" s="16">
        <f t="shared" ca="1" si="379"/>
        <v>2.1754685232053816E-3</v>
      </c>
      <c r="AY315" s="2">
        <f t="shared" ca="1" si="380"/>
        <v>360.24999999999994</v>
      </c>
      <c r="AZ315" s="2">
        <f t="shared" ca="1" si="381"/>
        <v>360.24999999999994</v>
      </c>
      <c r="BA315" s="2">
        <f t="shared" ca="1" si="382"/>
        <v>360.24999999999994</v>
      </c>
      <c r="BB315" s="19" t="str">
        <f t="shared" ca="1" si="383"/>
        <v>ok</v>
      </c>
      <c r="BC315" s="2">
        <f t="shared" ca="1" si="384"/>
        <v>1.2934066872674066E-3</v>
      </c>
      <c r="BD315" s="2">
        <f t="shared" ca="1" si="385"/>
        <v>-4.1693634775583632E-3</v>
      </c>
      <c r="BE315" s="16">
        <f t="shared" ca="1" si="386"/>
        <v>2.1754685232053816E-3</v>
      </c>
      <c r="BF315" s="16">
        <f t="shared" ca="1" si="334"/>
        <v>4.3653742871219668E-3</v>
      </c>
      <c r="BG315" s="18">
        <f t="shared" ca="1" si="387"/>
        <v>4.8774128349077673E-3</v>
      </c>
      <c r="BH315" s="2">
        <f t="shared" ca="1" si="388"/>
        <v>0.20694506996278506</v>
      </c>
      <c r="BI315" s="2">
        <f t="shared" ca="1" si="389"/>
        <v>-0.66709815640933812</v>
      </c>
      <c r="BJ315" s="16">
        <f t="shared" ca="1" si="390"/>
        <v>0.34807496371286106</v>
      </c>
      <c r="BK315" s="18">
        <f t="shared" ca="1" si="335"/>
        <v>0.69845988593951469</v>
      </c>
      <c r="BL315" s="18">
        <f t="shared" ca="1" si="391"/>
        <v>0.78038605358524271</v>
      </c>
    </row>
    <row r="316" spans="4:64" x14ac:dyDescent="0.2">
      <c r="D316">
        <f t="shared" si="342"/>
        <v>120</v>
      </c>
      <c r="E316">
        <f t="shared" si="343"/>
        <v>-30</v>
      </c>
      <c r="F316" s="15">
        <f t="shared" ca="1" si="392"/>
        <v>-0.42792901935293826</v>
      </c>
      <c r="G316" s="2">
        <f t="shared" ca="1" si="392"/>
        <v>0.3121552466087385</v>
      </c>
      <c r="H316" s="16">
        <f t="shared" ca="1" si="392"/>
        <v>0.22188410360643329</v>
      </c>
      <c r="I316" s="2">
        <f t="shared" si="336"/>
        <v>0</v>
      </c>
      <c r="J316" s="2">
        <f t="shared" si="337"/>
        <v>184.81899999999999</v>
      </c>
      <c r="K316" s="16">
        <f t="shared" ca="1" si="344"/>
        <v>263.11870378260022</v>
      </c>
      <c r="L316" s="2">
        <f t="shared" si="338"/>
        <v>160.05794910203616</v>
      </c>
      <c r="M316" s="2">
        <f t="shared" si="339"/>
        <v>-92.40949999999998</v>
      </c>
      <c r="N316" s="16">
        <f t="shared" ca="1" si="345"/>
        <v>352.53631457686043</v>
      </c>
      <c r="O316" s="2">
        <f t="shared" si="340"/>
        <v>-160.05794910203616</v>
      </c>
      <c r="P316" s="2">
        <f t="shared" si="341"/>
        <v>-92.40949999999998</v>
      </c>
      <c r="Q316" s="16">
        <f t="shared" ca="1" si="346"/>
        <v>217.83770595707173</v>
      </c>
      <c r="R316" s="2">
        <f t="shared" si="347"/>
        <v>160.05794910203616</v>
      </c>
      <c r="S316" s="2">
        <f t="shared" si="348"/>
        <v>-277.22849999999994</v>
      </c>
      <c r="T316" s="16">
        <f t="shared" ca="1" si="349"/>
        <v>89.417610794260213</v>
      </c>
      <c r="U316" s="2">
        <f t="shared" ca="1" si="350"/>
        <v>0.48156583226717237</v>
      </c>
      <c r="V316" s="2">
        <f t="shared" ca="1" si="351"/>
        <v>-0.83409648867593422</v>
      </c>
      <c r="W316" s="16">
        <f t="shared" ca="1" si="352"/>
        <v>0.26903047554376186</v>
      </c>
      <c r="X316" s="2">
        <f t="shared" si="353"/>
        <v>-160.05794910203616</v>
      </c>
      <c r="Y316" s="2">
        <f t="shared" si="354"/>
        <v>-277.22849999999994</v>
      </c>
      <c r="Z316" s="16">
        <f t="shared" ca="1" si="355"/>
        <v>-45.280997825528488</v>
      </c>
      <c r="AA316" s="18">
        <f t="shared" ca="1" si="356"/>
        <v>141.97491056249947</v>
      </c>
      <c r="AB316" s="2">
        <f t="shared" ca="1" si="357"/>
        <v>-228.42821506812356</v>
      </c>
      <c r="AC316" s="2">
        <f t="shared" ca="1" si="358"/>
        <v>-158.80772561973933</v>
      </c>
      <c r="AD316" s="16">
        <f t="shared" ca="1" si="359"/>
        <v>-83.47657552944078</v>
      </c>
      <c r="AE316" s="2">
        <f t="shared" ca="1" si="360"/>
        <v>-0.78643292621401495</v>
      </c>
      <c r="AF316" s="2">
        <f t="shared" ca="1" si="361"/>
        <v>-0.54674342364964801</v>
      </c>
      <c r="AG316" s="16">
        <f t="shared" ca="1" si="362"/>
        <v>-0.28739325194291387</v>
      </c>
      <c r="AH316" s="2">
        <f t="shared" ca="1" si="363"/>
        <v>0.38680434557963184</v>
      </c>
      <c r="AI316" s="2">
        <f t="shared" ca="1" si="364"/>
        <v>-7.3175653562770143E-2</v>
      </c>
      <c r="AJ316" s="16">
        <f t="shared" ca="1" si="365"/>
        <v>-0.91925389418069592</v>
      </c>
      <c r="AK316" s="18">
        <f t="shared" ca="1" si="366"/>
        <v>332.3698202351618</v>
      </c>
      <c r="AL316" s="18">
        <f t="shared" ca="1" si="367"/>
        <v>290.46115371568328</v>
      </c>
      <c r="AM316" s="18">
        <f t="shared" ca="1" si="368"/>
        <v>166.1849101175809</v>
      </c>
      <c r="AN316" s="18">
        <f t="shared" ca="1" si="369"/>
        <v>98.698880748848566</v>
      </c>
      <c r="AO316" s="18">
        <f t="shared" ca="1" si="370"/>
        <v>304.00850167081865</v>
      </c>
      <c r="AP316" s="2">
        <f t="shared" ca="1" si="371"/>
        <v>120.00073448907841</v>
      </c>
      <c r="AQ316" s="2">
        <f t="shared" ca="1" si="372"/>
        <v>-30.004234769414435</v>
      </c>
      <c r="AR316" s="16">
        <f t="shared" ca="1" si="373"/>
        <v>1.117853254243073E-3</v>
      </c>
      <c r="AS316" s="2">
        <f t="shared" ca="1" si="374"/>
        <v>-115.18288458977241</v>
      </c>
      <c r="AT316" s="2">
        <f t="shared" ca="1" si="375"/>
        <v>14.487806827386873</v>
      </c>
      <c r="AU316" s="16">
        <f t="shared" ca="1" si="376"/>
        <v>558.92311590313147</v>
      </c>
      <c r="AV316" s="2">
        <f t="shared" ca="1" si="377"/>
        <v>120.00073448907841</v>
      </c>
      <c r="AW316" s="2">
        <f t="shared" ca="1" si="378"/>
        <v>-30.004234769414435</v>
      </c>
      <c r="AX316" s="16">
        <f t="shared" ca="1" si="379"/>
        <v>1.117853254243073E-3</v>
      </c>
      <c r="AY316" s="2">
        <f t="shared" ca="1" si="380"/>
        <v>360.25</v>
      </c>
      <c r="AZ316" s="2">
        <f t="shared" ca="1" si="381"/>
        <v>360.25</v>
      </c>
      <c r="BA316" s="2">
        <f t="shared" ca="1" si="382"/>
        <v>360.25</v>
      </c>
      <c r="BB316" s="19" t="str">
        <f t="shared" ca="1" si="383"/>
        <v>ok</v>
      </c>
      <c r="BC316" s="2">
        <f t="shared" ca="1" si="384"/>
        <v>7.3448907841111577E-4</v>
      </c>
      <c r="BD316" s="2">
        <f t="shared" ca="1" si="385"/>
        <v>-4.2347694144346804E-3</v>
      </c>
      <c r="BE316" s="16">
        <f t="shared" ca="1" si="386"/>
        <v>1.117853254243073E-3</v>
      </c>
      <c r="BF316" s="16">
        <f t="shared" ca="1" si="334"/>
        <v>4.2979932759064036E-3</v>
      </c>
      <c r="BG316" s="18">
        <f t="shared" ca="1" si="387"/>
        <v>4.4409843613503622E-3</v>
      </c>
      <c r="BH316" s="2">
        <f t="shared" ca="1" si="388"/>
        <v>0.11751825254577852</v>
      </c>
      <c r="BI316" s="2">
        <f t="shared" ca="1" si="389"/>
        <v>-0.67756310630954886</v>
      </c>
      <c r="BJ316" s="16">
        <f t="shared" ca="1" si="390"/>
        <v>0.17885652067889168</v>
      </c>
      <c r="BK316" s="18">
        <f t="shared" ca="1" si="335"/>
        <v>0.68767892414502452</v>
      </c>
      <c r="BL316" s="18">
        <f t="shared" ca="1" si="391"/>
        <v>0.71055749781605793</v>
      </c>
    </row>
    <row r="317" spans="4:64" x14ac:dyDescent="0.2">
      <c r="D317">
        <f t="shared" si="342"/>
        <v>127.5</v>
      </c>
      <c r="E317">
        <f t="shared" si="343"/>
        <v>-30</v>
      </c>
      <c r="F317" s="15">
        <f t="shared" ca="1" si="392"/>
        <v>3.3574936364083152E-2</v>
      </c>
      <c r="G317" s="2">
        <f t="shared" ca="1" si="392"/>
        <v>-0.17821700224374326</v>
      </c>
      <c r="H317" s="16">
        <f t="shared" ca="1" si="392"/>
        <v>-0.24674222754809783</v>
      </c>
      <c r="I317" s="2">
        <f t="shared" si="336"/>
        <v>0</v>
      </c>
      <c r="J317" s="2">
        <f t="shared" si="337"/>
        <v>184.81899999999999</v>
      </c>
      <c r="K317" s="16">
        <f t="shared" ca="1" si="344"/>
        <v>259.57025768978622</v>
      </c>
      <c r="L317" s="2">
        <f t="shared" si="338"/>
        <v>160.05794910203616</v>
      </c>
      <c r="M317" s="2">
        <f t="shared" si="339"/>
        <v>-92.40949999999998</v>
      </c>
      <c r="N317" s="16">
        <f t="shared" ca="1" si="345"/>
        <v>353.30483961751941</v>
      </c>
      <c r="O317" s="2">
        <f t="shared" si="340"/>
        <v>-160.05794910203616</v>
      </c>
      <c r="P317" s="2">
        <f t="shared" si="341"/>
        <v>-92.40949999999998</v>
      </c>
      <c r="Q317" s="16">
        <f t="shared" ca="1" si="346"/>
        <v>207.83383193868954</v>
      </c>
      <c r="R317" s="2">
        <f t="shared" si="347"/>
        <v>160.05794910203616</v>
      </c>
      <c r="S317" s="2">
        <f t="shared" si="348"/>
        <v>-277.22849999999994</v>
      </c>
      <c r="T317" s="16">
        <f t="shared" ca="1" si="349"/>
        <v>93.734581927733188</v>
      </c>
      <c r="U317" s="2">
        <f t="shared" ca="1" si="350"/>
        <v>0.47985167718901911</v>
      </c>
      <c r="V317" s="2">
        <f t="shared" ca="1" si="351"/>
        <v>-0.83112748498852063</v>
      </c>
      <c r="W317" s="16">
        <f t="shared" ca="1" si="352"/>
        <v>0.28101507360912509</v>
      </c>
      <c r="X317" s="2">
        <f t="shared" si="353"/>
        <v>-160.05794910203616</v>
      </c>
      <c r="Y317" s="2">
        <f t="shared" si="354"/>
        <v>-277.22849999999994</v>
      </c>
      <c r="Z317" s="16">
        <f t="shared" ca="1" si="355"/>
        <v>-51.736425751096675</v>
      </c>
      <c r="AA317" s="18">
        <f t="shared" ca="1" si="356"/>
        <v>139.06943515737586</v>
      </c>
      <c r="AB317" s="2">
        <f t="shared" ca="1" si="357"/>
        <v>-226.79065080803252</v>
      </c>
      <c r="AC317" s="2">
        <f t="shared" ca="1" si="358"/>
        <v>-161.64407011887599</v>
      </c>
      <c r="AD317" s="16">
        <f t="shared" ca="1" si="359"/>
        <v>-90.817033308626094</v>
      </c>
      <c r="AE317" s="2">
        <f t="shared" ca="1" si="360"/>
        <v>-0.77420297219689349</v>
      </c>
      <c r="AF317" s="2">
        <f t="shared" ca="1" si="361"/>
        <v>-0.55180986993139491</v>
      </c>
      <c r="AG317" s="16">
        <f t="shared" ca="1" si="362"/>
        <v>-0.31002520105274245</v>
      </c>
      <c r="AH317" s="2">
        <f t="shared" ca="1" si="363"/>
        <v>0.41273735685103896</v>
      </c>
      <c r="AI317" s="2">
        <f t="shared" ca="1" si="364"/>
        <v>-6.8796592524292127E-2</v>
      </c>
      <c r="AJ317" s="16">
        <f t="shared" ca="1" si="365"/>
        <v>-0.90824826072867593</v>
      </c>
      <c r="AK317" s="18">
        <f t="shared" ca="1" si="366"/>
        <v>333.55713173632921</v>
      </c>
      <c r="AL317" s="18">
        <f t="shared" ca="1" si="367"/>
        <v>292.93435824004524</v>
      </c>
      <c r="AM317" s="18">
        <f t="shared" ca="1" si="368"/>
        <v>166.77856586816461</v>
      </c>
      <c r="AN317" s="18">
        <f t="shared" ca="1" si="369"/>
        <v>100.30104437434998</v>
      </c>
      <c r="AO317" s="18">
        <f t="shared" ca="1" si="370"/>
        <v>303.15783507007194</v>
      </c>
      <c r="AP317" s="2">
        <f t="shared" ca="1" si="371"/>
        <v>127.50017143744851</v>
      </c>
      <c r="AQ317" s="2">
        <f t="shared" ca="1" si="372"/>
        <v>-29.998582300055414</v>
      </c>
      <c r="AR317" s="16">
        <f t="shared" ca="1" si="373"/>
        <v>-8.7922296870601713E-4</v>
      </c>
      <c r="AS317" s="2">
        <f t="shared" ca="1" si="374"/>
        <v>-122.74895567356087</v>
      </c>
      <c r="AT317" s="2">
        <f t="shared" ca="1" si="375"/>
        <v>11.71386979966918</v>
      </c>
      <c r="AU317" s="16">
        <f t="shared" ca="1" si="376"/>
        <v>550.68427363435853</v>
      </c>
      <c r="AV317" s="2">
        <f t="shared" ca="1" si="377"/>
        <v>127.50017143744851</v>
      </c>
      <c r="AW317" s="2">
        <f t="shared" ca="1" si="378"/>
        <v>-29.998582300055414</v>
      </c>
      <c r="AX317" s="16">
        <f t="shared" ca="1" si="379"/>
        <v>-8.7922296870601713E-4</v>
      </c>
      <c r="AY317" s="2">
        <f t="shared" ca="1" si="380"/>
        <v>360.25</v>
      </c>
      <c r="AZ317" s="2">
        <f t="shared" ca="1" si="381"/>
        <v>360.25</v>
      </c>
      <c r="BA317" s="2">
        <f t="shared" ca="1" si="382"/>
        <v>360.24999999999994</v>
      </c>
      <c r="BB317" s="19" t="str">
        <f t="shared" ca="1" si="383"/>
        <v>ok</v>
      </c>
      <c r="BC317" s="2">
        <f t="shared" ca="1" si="384"/>
        <v>1.7143744851466636E-4</v>
      </c>
      <c r="BD317" s="2">
        <f t="shared" ca="1" si="385"/>
        <v>1.4176999445858485E-3</v>
      </c>
      <c r="BE317" s="16">
        <f t="shared" ca="1" si="386"/>
        <v>-8.7922296870601713E-4</v>
      </c>
      <c r="BF317" s="16">
        <f t="shared" ca="1" si="334"/>
        <v>1.4280279869918295E-3</v>
      </c>
      <c r="BG317" s="18">
        <f t="shared" ca="1" si="387"/>
        <v>1.6769904472990174E-3</v>
      </c>
      <c r="BH317" s="2">
        <f t="shared" ca="1" si="388"/>
        <v>2.7429991762346617E-2</v>
      </c>
      <c r="BI317" s="2">
        <f t="shared" ca="1" si="389"/>
        <v>0.22683199113373576</v>
      </c>
      <c r="BJ317" s="16">
        <f t="shared" ca="1" si="390"/>
        <v>-0.14067567499296274</v>
      </c>
      <c r="BK317" s="18">
        <f t="shared" ca="1" si="335"/>
        <v>0.22848447791869272</v>
      </c>
      <c r="BL317" s="18">
        <f t="shared" ca="1" si="391"/>
        <v>0.26831847156784278</v>
      </c>
    </row>
    <row r="318" spans="4:64" x14ac:dyDescent="0.2">
      <c r="D318">
        <f t="shared" si="342"/>
        <v>135</v>
      </c>
      <c r="E318">
        <f t="shared" si="343"/>
        <v>-30</v>
      </c>
      <c r="F318" s="15">
        <f t="shared" ca="1" si="392"/>
        <v>0.42211129659940705</v>
      </c>
      <c r="G318" s="2">
        <f t="shared" ca="1" si="392"/>
        <v>-9.6872648328628408E-2</v>
      </c>
      <c r="H318" s="16">
        <f t="shared" ca="1" si="392"/>
        <v>-0.28928391154958866</v>
      </c>
      <c r="I318" s="2">
        <f t="shared" si="336"/>
        <v>0</v>
      </c>
      <c r="J318" s="2">
        <f t="shared" si="337"/>
        <v>184.81899999999999</v>
      </c>
      <c r="K318" s="16">
        <f t="shared" ca="1" si="344"/>
        <v>255.75224179060447</v>
      </c>
      <c r="L318" s="2">
        <f t="shared" si="338"/>
        <v>160.05794910203616</v>
      </c>
      <c r="M318" s="2">
        <f t="shared" si="339"/>
        <v>-92.40949999999998</v>
      </c>
      <c r="N318" s="16">
        <f t="shared" ca="1" si="345"/>
        <v>353.91635655335125</v>
      </c>
      <c r="O318" s="2">
        <f t="shared" si="340"/>
        <v>-160.05794910203616</v>
      </c>
      <c r="P318" s="2">
        <f t="shared" si="341"/>
        <v>-92.40949999999998</v>
      </c>
      <c r="Q318" s="16">
        <f t="shared" ca="1" si="346"/>
        <v>197.04114029253839</v>
      </c>
      <c r="R318" s="2">
        <f t="shared" si="347"/>
        <v>160.05794910203616</v>
      </c>
      <c r="S318" s="2">
        <f t="shared" si="348"/>
        <v>-277.22849999999994</v>
      </c>
      <c r="T318" s="16">
        <f t="shared" ca="1" si="349"/>
        <v>98.164114762746777</v>
      </c>
      <c r="U318" s="2">
        <f t="shared" ca="1" si="350"/>
        <v>0.47802909678287975</v>
      </c>
      <c r="V318" s="2">
        <f t="shared" ca="1" si="351"/>
        <v>-0.82797068312420774</v>
      </c>
      <c r="W318" s="16">
        <f t="shared" ca="1" si="352"/>
        <v>0.293176961093086</v>
      </c>
      <c r="X318" s="2">
        <f t="shared" si="353"/>
        <v>-160.05794910203616</v>
      </c>
      <c r="Y318" s="2">
        <f t="shared" si="354"/>
        <v>-277.22849999999994</v>
      </c>
      <c r="Z318" s="16">
        <f t="shared" ca="1" si="355"/>
        <v>-58.711101498066085</v>
      </c>
      <c r="AA318" s="18">
        <f t="shared" ca="1" si="356"/>
        <v>135.81197136470215</v>
      </c>
      <c r="AB318" s="2">
        <f t="shared" ca="1" si="357"/>
        <v>-224.98002310580705</v>
      </c>
      <c r="AC318" s="2">
        <f t="shared" ca="1" si="358"/>
        <v>-164.78016929272218</v>
      </c>
      <c r="AD318" s="16">
        <f t="shared" ca="1" si="359"/>
        <v>-98.528042542830676</v>
      </c>
      <c r="AE318" s="2">
        <f t="shared" ca="1" si="360"/>
        <v>-0.76067436184015469</v>
      </c>
      <c r="AF318" s="2">
        <f t="shared" ca="1" si="361"/>
        <v>-0.55713413302347015</v>
      </c>
      <c r="AG318" s="16">
        <f t="shared" ca="1" si="362"/>
        <v>-0.33313071467407468</v>
      </c>
      <c r="AH318" s="2">
        <f t="shared" ca="1" si="363"/>
        <v>0.43916135743940121</v>
      </c>
      <c r="AI318" s="2">
        <f t="shared" ca="1" si="364"/>
        <v>-6.3766023139435885E-2</v>
      </c>
      <c r="AJ318" s="16">
        <f t="shared" ca="1" si="365"/>
        <v>-0.89614239740398582</v>
      </c>
      <c r="AK318" s="18">
        <f t="shared" ca="1" si="366"/>
        <v>334.82888422320093</v>
      </c>
      <c r="AL318" s="18">
        <f t="shared" ca="1" si="367"/>
        <v>295.7639094888853</v>
      </c>
      <c r="AM318" s="18">
        <f t="shared" ca="1" si="368"/>
        <v>167.41444211160047</v>
      </c>
      <c r="AN318" s="18">
        <f t="shared" ca="1" si="369"/>
        <v>102.18861893998475</v>
      </c>
      <c r="AO318" s="18">
        <f t="shared" ca="1" si="370"/>
        <v>302.17536834030693</v>
      </c>
      <c r="AP318" s="2">
        <f t="shared" ca="1" si="371"/>
        <v>135.0004569965987</v>
      </c>
      <c r="AQ318" s="2">
        <f t="shared" ca="1" si="372"/>
        <v>-29.996539147749722</v>
      </c>
      <c r="AR318" s="16">
        <f t="shared" ca="1" si="373"/>
        <v>-2.7507971026352607E-5</v>
      </c>
      <c r="AS318" s="2">
        <f t="shared" ca="1" si="374"/>
        <v>-130.40703289356179</v>
      </c>
      <c r="AT318" s="2">
        <f t="shared" ca="1" si="375"/>
        <v>8.5405039117614265</v>
      </c>
      <c r="AU318" s="16">
        <f t="shared" ca="1" si="376"/>
        <v>541.58429053385919</v>
      </c>
      <c r="AV318" s="2">
        <f t="shared" ca="1" si="377"/>
        <v>135.0004569965987</v>
      </c>
      <c r="AW318" s="2">
        <f t="shared" ca="1" si="378"/>
        <v>-29.996539147749722</v>
      </c>
      <c r="AX318" s="16">
        <f t="shared" ca="1" si="379"/>
        <v>-2.7507971026352607E-5</v>
      </c>
      <c r="AY318" s="2">
        <f t="shared" ca="1" si="380"/>
        <v>360.24999999999994</v>
      </c>
      <c r="AZ318" s="2">
        <f t="shared" ca="1" si="381"/>
        <v>360.24999999999994</v>
      </c>
      <c r="BA318" s="2">
        <f t="shared" ca="1" si="382"/>
        <v>360.24999999999994</v>
      </c>
      <c r="BB318" s="19" t="str">
        <f t="shared" ca="1" si="383"/>
        <v>ok</v>
      </c>
      <c r="BC318" s="2">
        <f t="shared" ca="1" si="384"/>
        <v>4.5699659870024334E-4</v>
      </c>
      <c r="BD318" s="2">
        <f t="shared" ca="1" si="385"/>
        <v>3.4608522502779238E-3</v>
      </c>
      <c r="BE318" s="16">
        <f t="shared" ca="1" si="386"/>
        <v>-2.7507971026352607E-5</v>
      </c>
      <c r="BF318" s="16">
        <f t="shared" ca="1" si="334"/>
        <v>3.4908944683959379E-3</v>
      </c>
      <c r="BG318" s="18">
        <f t="shared" ca="1" si="387"/>
        <v>3.4910028470265314E-3</v>
      </c>
      <c r="BH318" s="2">
        <f t="shared" ca="1" si="388"/>
        <v>7.3119455792038934E-2</v>
      </c>
      <c r="BI318" s="2">
        <f t="shared" ca="1" si="389"/>
        <v>0.5537363600444678</v>
      </c>
      <c r="BJ318" s="16">
        <f t="shared" ca="1" si="390"/>
        <v>-4.4012753642164171E-3</v>
      </c>
      <c r="BK318" s="18">
        <f t="shared" ca="1" si="335"/>
        <v>0.55854311494335007</v>
      </c>
      <c r="BL318" s="18">
        <f t="shared" ca="1" si="391"/>
        <v>0.55856045552424505</v>
      </c>
    </row>
    <row r="319" spans="4:64" x14ac:dyDescent="0.2">
      <c r="D319">
        <f t="shared" si="342"/>
        <v>142.5</v>
      </c>
      <c r="E319">
        <f t="shared" si="343"/>
        <v>-30</v>
      </c>
      <c r="F319" s="15">
        <f t="shared" ca="1" si="392"/>
        <v>-0.48308509588862247</v>
      </c>
      <c r="G319" s="2">
        <f t="shared" ca="1" si="392"/>
        <v>0.48859948620604565</v>
      </c>
      <c r="H319" s="16">
        <f t="shared" ca="1" si="392"/>
        <v>-6.6396560137450544E-2</v>
      </c>
      <c r="I319" s="2">
        <f t="shared" si="336"/>
        <v>0</v>
      </c>
      <c r="J319" s="2">
        <f t="shared" si="337"/>
        <v>184.81899999999999</v>
      </c>
      <c r="K319" s="16">
        <f t="shared" ca="1" si="344"/>
        <v>251.64476977857541</v>
      </c>
      <c r="L319" s="2">
        <f t="shared" si="338"/>
        <v>160.05794910203616</v>
      </c>
      <c r="M319" s="2">
        <f t="shared" si="339"/>
        <v>-92.40949999999998</v>
      </c>
      <c r="N319" s="16">
        <f t="shared" ca="1" si="345"/>
        <v>354.37127358750803</v>
      </c>
      <c r="O319" s="2">
        <f t="shared" si="340"/>
        <v>-160.05794910203616</v>
      </c>
      <c r="P319" s="2">
        <f t="shared" si="341"/>
        <v>-92.40949999999998</v>
      </c>
      <c r="Q319" s="16">
        <f t="shared" ca="1" si="346"/>
        <v>185.32039940811816</v>
      </c>
      <c r="R319" s="2">
        <f t="shared" si="347"/>
        <v>160.05794910203616</v>
      </c>
      <c r="S319" s="2">
        <f t="shared" si="348"/>
        <v>-277.22849999999994</v>
      </c>
      <c r="T319" s="16">
        <f t="shared" ca="1" si="349"/>
        <v>102.72650380893262</v>
      </c>
      <c r="U319" s="2">
        <f t="shared" ca="1" si="350"/>
        <v>0.47608697024467539</v>
      </c>
      <c r="V319" s="2">
        <f t="shared" ca="1" si="351"/>
        <v>-0.82460682128530993</v>
      </c>
      <c r="W319" s="16">
        <f t="shared" ca="1" si="352"/>
        <v>0.30555652022659008</v>
      </c>
      <c r="X319" s="2">
        <f t="shared" si="353"/>
        <v>-160.05794910203616</v>
      </c>
      <c r="Y319" s="2">
        <f t="shared" si="354"/>
        <v>-277.22849999999994</v>
      </c>
      <c r="Z319" s="16">
        <f t="shared" ca="1" si="355"/>
        <v>-66.324370370457245</v>
      </c>
      <c r="AA319" s="18">
        <f t="shared" ca="1" si="356"/>
        <v>132.13716428651318</v>
      </c>
      <c r="AB319" s="2">
        <f t="shared" ca="1" si="357"/>
        <v>-222.96673130392514</v>
      </c>
      <c r="AC319" s="2">
        <f t="shared" ca="1" si="358"/>
        <v>-168.26729298404354</v>
      </c>
      <c r="AD319" s="16">
        <f t="shared" ca="1" si="359"/>
        <v>-106.69974248245347</v>
      </c>
      <c r="AE319" s="2">
        <f t="shared" ca="1" si="360"/>
        <v>-0.74565858904876636</v>
      </c>
      <c r="AF319" s="2">
        <f t="shared" ca="1" si="361"/>
        <v>-0.56272947778253812</v>
      </c>
      <c r="AG319" s="16">
        <f t="shared" ca="1" si="362"/>
        <v>-0.35683161773082134</v>
      </c>
      <c r="AH319" s="2">
        <f t="shared" ca="1" si="363"/>
        <v>0.46619144709126598</v>
      </c>
      <c r="AI319" s="2">
        <f t="shared" ca="1" si="364"/>
        <v>-5.795795997383707E-2</v>
      </c>
      <c r="AJ319" s="16">
        <f t="shared" ca="1" si="365"/>
        <v>-0.88278333102444939</v>
      </c>
      <c r="AK319" s="18">
        <f t="shared" ca="1" si="366"/>
        <v>336.19476924516033</v>
      </c>
      <c r="AL319" s="18">
        <f t="shared" ca="1" si="367"/>
        <v>299.01986589916834</v>
      </c>
      <c r="AM319" s="18">
        <f t="shared" ca="1" si="368"/>
        <v>168.09738462258017</v>
      </c>
      <c r="AN319" s="18">
        <f t="shared" ca="1" si="369"/>
        <v>104.42330770270928</v>
      </c>
      <c r="AO319" s="18">
        <f t="shared" ca="1" si="370"/>
        <v>301.0300725699571</v>
      </c>
      <c r="AP319" s="2">
        <f t="shared" ca="1" si="371"/>
        <v>142.50248341498781</v>
      </c>
      <c r="AQ319" s="2">
        <f t="shared" ca="1" si="372"/>
        <v>-30.004412308801712</v>
      </c>
      <c r="AR319" s="16">
        <f t="shared" ca="1" si="373"/>
        <v>2.1536648421260907E-3</v>
      </c>
      <c r="AS319" s="2">
        <f t="shared" ca="1" si="374"/>
        <v>-138.17280688376644</v>
      </c>
      <c r="AT319" s="2">
        <f t="shared" ca="1" si="375"/>
        <v>4.889765485059975</v>
      </c>
      <c r="AU319" s="16">
        <f t="shared" ca="1" si="376"/>
        <v>531.49081406851906</v>
      </c>
      <c r="AV319" s="2">
        <f t="shared" ca="1" si="377"/>
        <v>142.50248341498781</v>
      </c>
      <c r="AW319" s="2">
        <f t="shared" ca="1" si="378"/>
        <v>-30.004412308801712</v>
      </c>
      <c r="AX319" s="16">
        <f t="shared" ca="1" si="379"/>
        <v>2.1536648421260907E-3</v>
      </c>
      <c r="AY319" s="2">
        <f t="shared" ca="1" si="380"/>
        <v>360.25000000000006</v>
      </c>
      <c r="AZ319" s="2">
        <f t="shared" ca="1" si="381"/>
        <v>360.25000000000006</v>
      </c>
      <c r="BA319" s="2">
        <f t="shared" ca="1" si="382"/>
        <v>360.25</v>
      </c>
      <c r="BB319" s="19" t="str">
        <f t="shared" ca="1" si="383"/>
        <v>ok</v>
      </c>
      <c r="BC319" s="2">
        <f t="shared" ca="1" si="384"/>
        <v>2.4834149878074641E-3</v>
      </c>
      <c r="BD319" s="2">
        <f t="shared" ca="1" si="385"/>
        <v>-4.4123088017116174E-3</v>
      </c>
      <c r="BE319" s="16">
        <f t="shared" ca="1" si="386"/>
        <v>2.1536648421260907E-3</v>
      </c>
      <c r="BF319" s="16">
        <f t="shared" ca="1" si="334"/>
        <v>5.0631826910875494E-3</v>
      </c>
      <c r="BG319" s="18">
        <f t="shared" ca="1" si="387"/>
        <v>5.5021896746239637E-3</v>
      </c>
      <c r="BH319" s="2">
        <f t="shared" ca="1" si="388"/>
        <v>0.39734639804919425</v>
      </c>
      <c r="BI319" s="2">
        <f t="shared" ca="1" si="389"/>
        <v>-0.70596940827385879</v>
      </c>
      <c r="BJ319" s="16">
        <f t="shared" ca="1" si="390"/>
        <v>0.34458637474017451</v>
      </c>
      <c r="BK319" s="18">
        <f t="shared" ca="1" si="335"/>
        <v>0.81010923057400785</v>
      </c>
      <c r="BL319" s="18">
        <f t="shared" ca="1" si="391"/>
        <v>0.88035034793983424</v>
      </c>
    </row>
    <row r="320" spans="4:64" x14ac:dyDescent="0.2">
      <c r="D320">
        <f t="shared" si="342"/>
        <v>0</v>
      </c>
      <c r="E320">
        <f t="shared" si="343"/>
        <v>-22.5</v>
      </c>
      <c r="F320" s="15">
        <f t="shared" ca="1" si="392"/>
        <v>0.48336464811424129</v>
      </c>
      <c r="G320" s="2">
        <f t="shared" ca="1" si="392"/>
        <v>-0.13028873386431683</v>
      </c>
      <c r="H320" s="16">
        <f t="shared" ca="1" si="392"/>
        <v>0.21149646814714207</v>
      </c>
      <c r="I320" s="2">
        <f t="shared" si="336"/>
        <v>0</v>
      </c>
      <c r="J320" s="2">
        <f t="shared" si="337"/>
        <v>184.81899999999999</v>
      </c>
      <c r="K320" s="16">
        <f t="shared" ca="1" si="344"/>
        <v>294.61954252606387</v>
      </c>
      <c r="L320" s="2">
        <f t="shared" si="338"/>
        <v>160.05794910203616</v>
      </c>
      <c r="M320" s="2">
        <f t="shared" si="339"/>
        <v>-92.40949999999998</v>
      </c>
      <c r="N320" s="16">
        <f t="shared" ca="1" si="345"/>
        <v>315.07723513554811</v>
      </c>
      <c r="O320" s="2">
        <f t="shared" si="340"/>
        <v>-160.05794910203616</v>
      </c>
      <c r="P320" s="2">
        <f t="shared" si="341"/>
        <v>-92.40949999999998</v>
      </c>
      <c r="Q320" s="16">
        <f t="shared" ca="1" si="346"/>
        <v>315.07937129306066</v>
      </c>
      <c r="R320" s="2">
        <f t="shared" si="347"/>
        <v>160.05794910203616</v>
      </c>
      <c r="S320" s="2">
        <f t="shared" si="348"/>
        <v>-277.22849999999994</v>
      </c>
      <c r="T320" s="16">
        <f t="shared" ca="1" si="349"/>
        <v>20.457692609484241</v>
      </c>
      <c r="U320" s="2">
        <f t="shared" ca="1" si="350"/>
        <v>0.49898208616073608</v>
      </c>
      <c r="V320" s="2">
        <f t="shared" ca="1" si="351"/>
        <v>-0.86426232529710589</v>
      </c>
      <c r="W320" s="16">
        <f t="shared" ca="1" si="352"/>
        <v>6.3777039463425556E-2</v>
      </c>
      <c r="X320" s="2">
        <f t="shared" si="353"/>
        <v>-160.05794910203616</v>
      </c>
      <c r="Y320" s="2">
        <f t="shared" si="354"/>
        <v>-277.22849999999994</v>
      </c>
      <c r="Z320" s="16">
        <f t="shared" ca="1" si="355"/>
        <v>20.459828766996793</v>
      </c>
      <c r="AA320" s="18">
        <f t="shared" ca="1" si="356"/>
        <v>161.03696600577345</v>
      </c>
      <c r="AB320" s="2">
        <f t="shared" ca="1" si="357"/>
        <v>-240.41251034859255</v>
      </c>
      <c r="AC320" s="2">
        <f t="shared" ca="1" si="358"/>
        <v>-138.05031730105918</v>
      </c>
      <c r="AD320" s="16">
        <f t="shared" ca="1" si="359"/>
        <v>10.189367830976259</v>
      </c>
      <c r="AE320" s="2">
        <f t="shared" ca="1" si="360"/>
        <v>-0.86661229950098861</v>
      </c>
      <c r="AF320" s="2">
        <f t="shared" ca="1" si="361"/>
        <v>-0.49762844183791621</v>
      </c>
      <c r="AG320" s="16">
        <f t="shared" ca="1" si="362"/>
        <v>3.6729500780388287E-2</v>
      </c>
      <c r="AH320" s="2">
        <f t="shared" ca="1" si="363"/>
        <v>-6.6549782404973223E-6</v>
      </c>
      <c r="AI320" s="2">
        <f t="shared" ca="1" si="364"/>
        <v>-7.3597329747805057E-2</v>
      </c>
      <c r="AJ320" s="16">
        <f t="shared" ca="1" si="365"/>
        <v>-0.99728803913899644</v>
      </c>
      <c r="AK320" s="18">
        <f t="shared" ca="1" si="366"/>
        <v>320.76892846705726</v>
      </c>
      <c r="AL320" s="18">
        <f t="shared" ca="1" si="367"/>
        <v>277.41645310945449</v>
      </c>
      <c r="AM320" s="18">
        <f t="shared" ca="1" si="368"/>
        <v>160.38446423352863</v>
      </c>
      <c r="AN320" s="18">
        <f t="shared" ca="1" si="369"/>
        <v>92.34697018258926</v>
      </c>
      <c r="AO320" s="18">
        <f t="shared" ca="1" si="370"/>
        <v>309.07753595274431</v>
      </c>
      <c r="AP320" s="2">
        <f t="shared" ca="1" si="371"/>
        <v>-2.1025351412244887E-3</v>
      </c>
      <c r="AQ320" s="2">
        <f t="shared" ca="1" si="372"/>
        <v>-22.497010211567577</v>
      </c>
      <c r="AR320" s="16">
        <f t="shared" ca="1" si="373"/>
        <v>9.1717196886520469E-4</v>
      </c>
      <c r="AS320" s="2">
        <f t="shared" ca="1" si="374"/>
        <v>2.0112734115595955E-3</v>
      </c>
      <c r="AT320" s="2">
        <f t="shared" ca="1" si="375"/>
        <v>22.997552450738816</v>
      </c>
      <c r="AU320" s="16">
        <f t="shared" ca="1" si="376"/>
        <v>616.47957671641893</v>
      </c>
      <c r="AV320" s="2">
        <f t="shared" ca="1" si="377"/>
        <v>-2.1025351412244887E-3</v>
      </c>
      <c r="AW320" s="2">
        <f t="shared" ca="1" si="378"/>
        <v>-22.497010211567577</v>
      </c>
      <c r="AX320" s="16">
        <f t="shared" ca="1" si="379"/>
        <v>9.1717196886520469E-4</v>
      </c>
      <c r="AY320" s="2">
        <f t="shared" ca="1" si="380"/>
        <v>360.25000000000006</v>
      </c>
      <c r="AZ320" s="2">
        <f t="shared" ca="1" si="381"/>
        <v>360.25000000000006</v>
      </c>
      <c r="BA320" s="2">
        <f t="shared" ca="1" si="382"/>
        <v>360.25</v>
      </c>
      <c r="BB320" s="19" t="str">
        <f t="shared" ca="1" si="383"/>
        <v>ok</v>
      </c>
      <c r="BC320" s="2">
        <f t="shared" ca="1" si="384"/>
        <v>-2.1025351412244887E-3</v>
      </c>
      <c r="BD320" s="2">
        <f t="shared" ca="1" si="385"/>
        <v>2.989788432422813E-3</v>
      </c>
      <c r="BE320" s="16">
        <f t="shared" ca="1" si="386"/>
        <v>9.1717196886520469E-4</v>
      </c>
      <c r="BF320" s="16">
        <f t="shared" ca="1" si="334"/>
        <v>3.6550634591937174E-3</v>
      </c>
      <c r="BG320" s="18">
        <f t="shared" ca="1" si="387"/>
        <v>3.7683807280057594E-3</v>
      </c>
      <c r="BH320" s="2">
        <f t="shared" ca="1" si="388"/>
        <v>-0.33640562259591822</v>
      </c>
      <c r="BI320" s="2">
        <f t="shared" ca="1" si="389"/>
        <v>0.47836614918765008</v>
      </c>
      <c r="BJ320" s="16">
        <f t="shared" ca="1" si="390"/>
        <v>0.14674751501843275</v>
      </c>
      <c r="BK320" s="18">
        <f t="shared" ca="1" si="335"/>
        <v>0.58481015347099474</v>
      </c>
      <c r="BL320" s="18">
        <f t="shared" ca="1" si="391"/>
        <v>0.60294091648092152</v>
      </c>
    </row>
    <row r="321" spans="4:64" x14ac:dyDescent="0.2">
      <c r="D321">
        <f t="shared" si="342"/>
        <v>7.5</v>
      </c>
      <c r="E321">
        <f t="shared" si="343"/>
        <v>-22.5</v>
      </c>
      <c r="F321" s="15">
        <f t="shared" ca="1" si="392"/>
        <v>-9.0398972333302074E-3</v>
      </c>
      <c r="G321" s="2">
        <f t="shared" ca="1" si="392"/>
        <v>0.37328035343250143</v>
      </c>
      <c r="H321" s="16">
        <f t="shared" ca="1" si="392"/>
        <v>6.0590464298204916E-2</v>
      </c>
      <c r="I321" s="2">
        <f t="shared" si="336"/>
        <v>0</v>
      </c>
      <c r="J321" s="2">
        <f t="shared" si="337"/>
        <v>184.81899999999999</v>
      </c>
      <c r="K321" s="16">
        <f t="shared" ca="1" si="344"/>
        <v>294.52098644834069</v>
      </c>
      <c r="L321" s="2">
        <f t="shared" si="338"/>
        <v>160.05794910203616</v>
      </c>
      <c r="M321" s="2">
        <f t="shared" si="339"/>
        <v>-92.40949999999998</v>
      </c>
      <c r="N321" s="16">
        <f t="shared" ca="1" si="345"/>
        <v>318.77936554302823</v>
      </c>
      <c r="O321" s="2">
        <f t="shared" si="340"/>
        <v>-160.05794910203616</v>
      </c>
      <c r="P321" s="2">
        <f t="shared" si="341"/>
        <v>-92.40949999999998</v>
      </c>
      <c r="Q321" s="16">
        <f t="shared" ca="1" si="346"/>
        <v>311.15477445313167</v>
      </c>
      <c r="R321" s="2">
        <f t="shared" si="347"/>
        <v>160.05794910203616</v>
      </c>
      <c r="S321" s="2">
        <f t="shared" si="348"/>
        <v>-277.22849999999994</v>
      </c>
      <c r="T321" s="16">
        <f t="shared" ca="1" si="349"/>
        <v>24.258379094687541</v>
      </c>
      <c r="U321" s="2">
        <f t="shared" ca="1" si="350"/>
        <v>0.49857050217941612</v>
      </c>
      <c r="V321" s="2">
        <f t="shared" ca="1" si="351"/>
        <v>-0.86354944092987818</v>
      </c>
      <c r="W321" s="16">
        <f t="shared" ca="1" si="352"/>
        <v>7.5563333874700739E-2</v>
      </c>
      <c r="X321" s="2">
        <f t="shared" si="353"/>
        <v>-160.05794910203616</v>
      </c>
      <c r="Y321" s="2">
        <f t="shared" si="354"/>
        <v>-277.22849999999994</v>
      </c>
      <c r="Z321" s="16">
        <f t="shared" ca="1" si="355"/>
        <v>16.633788004790972</v>
      </c>
      <c r="AA321" s="18">
        <f t="shared" ca="1" si="356"/>
        <v>160.85724859982611</v>
      </c>
      <c r="AB321" s="2">
        <f t="shared" ca="1" si="357"/>
        <v>-240.25662831565063</v>
      </c>
      <c r="AC321" s="2">
        <f t="shared" ca="1" si="358"/>
        <v>-138.32031290210168</v>
      </c>
      <c r="AD321" s="16">
        <f t="shared" ca="1" si="359"/>
        <v>4.4788780226765734</v>
      </c>
      <c r="AE321" s="2">
        <f t="shared" ca="1" si="360"/>
        <v>-0.86652382193550104</v>
      </c>
      <c r="AF321" s="2">
        <f t="shared" ca="1" si="361"/>
        <v>-0.49887425386563555</v>
      </c>
      <c r="AG321" s="16">
        <f t="shared" ca="1" si="362"/>
        <v>1.6153787428889042E-2</v>
      </c>
      <c r="AH321" s="2">
        <f t="shared" ca="1" si="363"/>
        <v>2.3747007703224007E-2</v>
      </c>
      <c r="AI321" s="2">
        <f t="shared" ca="1" si="364"/>
        <v>-7.3531230777814732E-2</v>
      </c>
      <c r="AJ321" s="16">
        <f t="shared" ca="1" si="365"/>
        <v>-0.99701014925899467</v>
      </c>
      <c r="AK321" s="18">
        <f t="shared" ca="1" si="366"/>
        <v>321.03373224522926</v>
      </c>
      <c r="AL321" s="18">
        <f t="shared" ca="1" si="367"/>
        <v>277.26488555041021</v>
      </c>
      <c r="AM321" s="18">
        <f t="shared" ca="1" si="368"/>
        <v>160.51686612261463</v>
      </c>
      <c r="AN321" s="18">
        <f t="shared" ca="1" si="369"/>
        <v>92.168664286908026</v>
      </c>
      <c r="AO321" s="18">
        <f t="shared" ca="1" si="370"/>
        <v>309.0620253504818</v>
      </c>
      <c r="AP321" s="2">
        <f t="shared" ca="1" si="371"/>
        <v>7.5019296072083153</v>
      </c>
      <c r="AQ321" s="2">
        <f t="shared" ca="1" si="372"/>
        <v>-22.501534736628578</v>
      </c>
      <c r="AR321" s="16">
        <f t="shared" ca="1" si="373"/>
        <v>1.0729812087220125E-3</v>
      </c>
      <c r="AS321" s="2">
        <f t="shared" ca="1" si="374"/>
        <v>-7.176666986335495</v>
      </c>
      <c r="AT321" s="2">
        <f t="shared" ca="1" si="375"/>
        <v>22.949887484781634</v>
      </c>
      <c r="AU321" s="16">
        <f t="shared" ca="1" si="376"/>
        <v>616.27702503115086</v>
      </c>
      <c r="AV321" s="2">
        <f t="shared" ca="1" si="377"/>
        <v>7.5019296072083153</v>
      </c>
      <c r="AW321" s="2">
        <f t="shared" ca="1" si="378"/>
        <v>-22.501534736628578</v>
      </c>
      <c r="AX321" s="16">
        <f t="shared" ca="1" si="379"/>
        <v>1.0729812087220125E-3</v>
      </c>
      <c r="AY321" s="2">
        <f t="shared" ca="1" si="380"/>
        <v>360.25000000000006</v>
      </c>
      <c r="AZ321" s="2">
        <f t="shared" ca="1" si="381"/>
        <v>360.25000000000006</v>
      </c>
      <c r="BA321" s="2">
        <f t="shared" ca="1" si="382"/>
        <v>360.25</v>
      </c>
      <c r="BB321" s="19" t="str">
        <f t="shared" ca="1" si="383"/>
        <v>ok</v>
      </c>
      <c r="BC321" s="2">
        <f t="shared" ca="1" si="384"/>
        <v>1.9296072083152538E-3</v>
      </c>
      <c r="BD321" s="2">
        <f t="shared" ca="1" si="385"/>
        <v>-1.5347366285780595E-3</v>
      </c>
      <c r="BE321" s="16">
        <f t="shared" ca="1" si="386"/>
        <v>1.0729812087220125E-3</v>
      </c>
      <c r="BF321" s="16">
        <f t="shared" ca="1" si="334"/>
        <v>2.4655223579358059E-3</v>
      </c>
      <c r="BG321" s="18">
        <f t="shared" ca="1" si="387"/>
        <v>2.6888825135643036E-3</v>
      </c>
      <c r="BH321" s="2">
        <f t="shared" ca="1" si="388"/>
        <v>0.30873715333044061</v>
      </c>
      <c r="BI321" s="2">
        <f t="shared" ca="1" si="389"/>
        <v>-0.24555786057248952</v>
      </c>
      <c r="BJ321" s="16">
        <f t="shared" ca="1" si="390"/>
        <v>0.171676993395522</v>
      </c>
      <c r="BK321" s="18">
        <f t="shared" ca="1" si="335"/>
        <v>0.39448357726972894</v>
      </c>
      <c r="BL321" s="18">
        <f t="shared" ca="1" si="391"/>
        <v>0.43022120217028859</v>
      </c>
    </row>
    <row r="322" spans="4:64" x14ac:dyDescent="0.2">
      <c r="D322">
        <f t="shared" si="342"/>
        <v>15</v>
      </c>
      <c r="E322">
        <f t="shared" si="343"/>
        <v>-22.5</v>
      </c>
      <c r="F322" s="15">
        <f t="shared" ca="1" si="392"/>
        <v>-0.18038816696564852</v>
      </c>
      <c r="G322" s="2">
        <f t="shared" ca="1" si="392"/>
        <v>0.35157877231459689</v>
      </c>
      <c r="H322" s="16">
        <f t="shared" ca="1" si="392"/>
        <v>0.22908240772959021</v>
      </c>
      <c r="I322" s="2">
        <f t="shared" si="336"/>
        <v>0</v>
      </c>
      <c r="J322" s="2">
        <f t="shared" si="337"/>
        <v>184.81899999999999</v>
      </c>
      <c r="K322" s="16">
        <f t="shared" ca="1" si="344"/>
        <v>294.23329397804713</v>
      </c>
      <c r="L322" s="2">
        <f t="shared" si="338"/>
        <v>160.05794910203616</v>
      </c>
      <c r="M322" s="2">
        <f t="shared" si="339"/>
        <v>-92.40949999999998</v>
      </c>
      <c r="N322" s="16">
        <f t="shared" ca="1" si="345"/>
        <v>322.2612790268841</v>
      </c>
      <c r="O322" s="2">
        <f t="shared" si="340"/>
        <v>-160.05794910203616</v>
      </c>
      <c r="P322" s="2">
        <f t="shared" si="341"/>
        <v>-92.40949999999998</v>
      </c>
      <c r="Q322" s="16">
        <f t="shared" ca="1" si="346"/>
        <v>306.99888902803434</v>
      </c>
      <c r="R322" s="2">
        <f t="shared" si="347"/>
        <v>160.05794910203616</v>
      </c>
      <c r="S322" s="2">
        <f t="shared" si="348"/>
        <v>-277.22849999999994</v>
      </c>
      <c r="T322" s="16">
        <f t="shared" ca="1" si="349"/>
        <v>28.027985048836968</v>
      </c>
      <c r="U322" s="2">
        <f t="shared" ca="1" si="350"/>
        <v>0.4980944470190275</v>
      </c>
      <c r="V322" s="2">
        <f t="shared" ca="1" si="351"/>
        <v>-0.86272488920487977</v>
      </c>
      <c r="W322" s="16">
        <f t="shared" ca="1" si="352"/>
        <v>8.7222057962633368E-2</v>
      </c>
      <c r="X322" s="2">
        <f t="shared" si="353"/>
        <v>-160.05794910203616</v>
      </c>
      <c r="Y322" s="2">
        <f t="shared" si="354"/>
        <v>-277.22849999999994</v>
      </c>
      <c r="Z322" s="16">
        <f t="shared" ca="1" si="355"/>
        <v>12.765595049987212</v>
      </c>
      <c r="AA322" s="18">
        <f t="shared" ca="1" si="356"/>
        <v>160.56139276933411</v>
      </c>
      <c r="AB322" s="2">
        <f t="shared" ca="1" si="357"/>
        <v>-240.0326872460825</v>
      </c>
      <c r="AC322" s="2">
        <f t="shared" ca="1" si="358"/>
        <v>-138.708190212495</v>
      </c>
      <c r="AD322" s="16">
        <f t="shared" ca="1" si="359"/>
        <v>-1.2389000567007891</v>
      </c>
      <c r="AE322" s="2">
        <f t="shared" ca="1" si="360"/>
        <v>-0.86582105403544984</v>
      </c>
      <c r="AF322" s="2">
        <f t="shared" ca="1" si="361"/>
        <v>-0.50033382049340924</v>
      </c>
      <c r="AG322" s="16">
        <f t="shared" ca="1" si="362"/>
        <v>-4.468831996358706E-3</v>
      </c>
      <c r="AH322" s="2">
        <f t="shared" ca="1" si="363"/>
        <v>4.7495518080675724E-2</v>
      </c>
      <c r="AI322" s="2">
        <f t="shared" ca="1" si="364"/>
        <v>-7.3292793758301097E-2</v>
      </c>
      <c r="AJ322" s="16">
        <f t="shared" ca="1" si="365"/>
        <v>-0.99617887055756771</v>
      </c>
      <c r="AK322" s="18">
        <f t="shared" ca="1" si="366"/>
        <v>321.34056113241883</v>
      </c>
      <c r="AL322" s="18">
        <f t="shared" ca="1" si="367"/>
        <v>277.23128945332246</v>
      </c>
      <c r="AM322" s="18">
        <f t="shared" ca="1" si="368"/>
        <v>160.67028056620941</v>
      </c>
      <c r="AN322" s="18">
        <f t="shared" ca="1" si="369"/>
        <v>92.057178596129802</v>
      </c>
      <c r="AO322" s="18">
        <f t="shared" ca="1" si="370"/>
        <v>309.01553247643687</v>
      </c>
      <c r="AP322" s="2">
        <f t="shared" ca="1" si="371"/>
        <v>15.000783957331571</v>
      </c>
      <c r="AQ322" s="2">
        <f t="shared" ca="1" si="372"/>
        <v>-22.50318156075279</v>
      </c>
      <c r="AR322" s="16">
        <f t="shared" ca="1" si="373"/>
        <v>1.1543101384177135E-3</v>
      </c>
      <c r="AS322" s="2">
        <f t="shared" ca="1" si="374"/>
        <v>-14.352921662556916</v>
      </c>
      <c r="AT322" s="2">
        <f t="shared" ca="1" si="375"/>
        <v>22.794041819061373</v>
      </c>
      <c r="AU322" s="16">
        <f t="shared" ca="1" si="376"/>
        <v>615.670642564383</v>
      </c>
      <c r="AV322" s="2">
        <f t="shared" ca="1" si="377"/>
        <v>15.000783957331571</v>
      </c>
      <c r="AW322" s="2">
        <f t="shared" ca="1" si="378"/>
        <v>-22.50318156075279</v>
      </c>
      <c r="AX322" s="16">
        <f t="shared" ca="1" si="379"/>
        <v>1.1543101384177135E-3</v>
      </c>
      <c r="AY322" s="2">
        <f t="shared" ca="1" si="380"/>
        <v>360.25</v>
      </c>
      <c r="AZ322" s="2">
        <f t="shared" ca="1" si="381"/>
        <v>360.25</v>
      </c>
      <c r="BA322" s="2">
        <f t="shared" ca="1" si="382"/>
        <v>360.25</v>
      </c>
      <c r="BB322" s="19" t="str">
        <f t="shared" ca="1" si="383"/>
        <v>ok</v>
      </c>
      <c r="BC322" s="2">
        <f t="shared" ca="1" si="384"/>
        <v>7.8395733157066161E-4</v>
      </c>
      <c r="BD322" s="2">
        <f t="shared" ca="1" si="385"/>
        <v>-3.1815607527896361E-3</v>
      </c>
      <c r="BE322" s="16">
        <f t="shared" ca="1" si="386"/>
        <v>1.1543101384177135E-3</v>
      </c>
      <c r="BF322" s="16">
        <f t="shared" ca="1" si="334"/>
        <v>3.2767236565531049E-3</v>
      </c>
      <c r="BG322" s="18">
        <f t="shared" ca="1" si="387"/>
        <v>3.4740969786505199E-3</v>
      </c>
      <c r="BH322" s="2">
        <f t="shared" ca="1" si="388"/>
        <v>0.12543317305130586</v>
      </c>
      <c r="BI322" s="2">
        <f t="shared" ca="1" si="389"/>
        <v>-0.50904972044634178</v>
      </c>
      <c r="BJ322" s="16">
        <f t="shared" ca="1" si="390"/>
        <v>0.18468962214683415</v>
      </c>
      <c r="BK322" s="18">
        <f t="shared" ca="1" si="335"/>
        <v>0.52427578504849681</v>
      </c>
      <c r="BL322" s="18">
        <f t="shared" ca="1" si="391"/>
        <v>0.55585551658408316</v>
      </c>
    </row>
    <row r="323" spans="4:64" x14ac:dyDescent="0.2">
      <c r="D323">
        <f t="shared" si="342"/>
        <v>22.5</v>
      </c>
      <c r="E323">
        <f t="shared" si="343"/>
        <v>-22.5</v>
      </c>
      <c r="F323" s="15">
        <f t="shared" ca="1" si="392"/>
        <v>-0.24552041588130724</v>
      </c>
      <c r="G323" s="2">
        <f t="shared" ca="1" si="392"/>
        <v>-0.3741695636745197</v>
      </c>
      <c r="H323" s="16">
        <f t="shared" ca="1" si="392"/>
        <v>0.39639492689933986</v>
      </c>
      <c r="I323" s="2">
        <f t="shared" si="336"/>
        <v>0</v>
      </c>
      <c r="J323" s="2">
        <f t="shared" si="337"/>
        <v>184.81899999999999</v>
      </c>
      <c r="K323" s="16">
        <f t="shared" ca="1" si="344"/>
        <v>293.75456286220441</v>
      </c>
      <c r="L323" s="2">
        <f t="shared" si="338"/>
        <v>160.05794910203616</v>
      </c>
      <c r="M323" s="2">
        <f t="shared" si="339"/>
        <v>-92.40949999999998</v>
      </c>
      <c r="N323" s="16">
        <f t="shared" ca="1" si="345"/>
        <v>325.52881962418894</v>
      </c>
      <c r="O323" s="2">
        <f t="shared" si="340"/>
        <v>-160.05794910203616</v>
      </c>
      <c r="P323" s="2">
        <f t="shared" si="341"/>
        <v>-92.40949999999998</v>
      </c>
      <c r="Q323" s="16">
        <f t="shared" ca="1" si="346"/>
        <v>302.6000973026342</v>
      </c>
      <c r="R323" s="2">
        <f t="shared" si="347"/>
        <v>160.05794910203616</v>
      </c>
      <c r="S323" s="2">
        <f t="shared" si="348"/>
        <v>-277.22849999999994</v>
      </c>
      <c r="T323" s="16">
        <f t="shared" ca="1" si="349"/>
        <v>31.774256761984532</v>
      </c>
      <c r="U323" s="2">
        <f t="shared" ca="1" si="350"/>
        <v>0.49755498440206247</v>
      </c>
      <c r="V323" s="2">
        <f t="shared" ca="1" si="351"/>
        <v>-0.86179051254351224</v>
      </c>
      <c r="W323" s="16">
        <f t="shared" ca="1" si="352"/>
        <v>9.8773225049371971E-2</v>
      </c>
      <c r="X323" s="2">
        <f t="shared" si="353"/>
        <v>-160.05794910203616</v>
      </c>
      <c r="Y323" s="2">
        <f t="shared" si="354"/>
        <v>-277.22849999999994</v>
      </c>
      <c r="Z323" s="16">
        <f t="shared" ca="1" si="355"/>
        <v>8.8455344404297875</v>
      </c>
      <c r="AA323" s="18">
        <f t="shared" ca="1" si="356"/>
        <v>160.14896270174586</v>
      </c>
      <c r="AB323" s="2">
        <f t="shared" ca="1" si="357"/>
        <v>-239.74086374110982</v>
      </c>
      <c r="AC323" s="2">
        <f t="shared" ca="1" si="358"/>
        <v>-139.21364334995056</v>
      </c>
      <c r="AD323" s="16">
        <f t="shared" ca="1" si="359"/>
        <v>-6.9728950939332339</v>
      </c>
      <c r="AE323" s="2">
        <f t="shared" ca="1" si="360"/>
        <v>-0.86450101458455486</v>
      </c>
      <c r="AF323" s="2">
        <f t="shared" ca="1" si="361"/>
        <v>-0.50200176157706666</v>
      </c>
      <c r="AG323" s="16">
        <f t="shared" ca="1" si="362"/>
        <v>-2.5144127660299553E-2</v>
      </c>
      <c r="AH323" s="2">
        <f t="shared" ca="1" si="363"/>
        <v>7.1253303635261833E-2</v>
      </c>
      <c r="AI323" s="2">
        <f t="shared" ca="1" si="364"/>
        <v>-7.2878967223146837E-2</v>
      </c>
      <c r="AJ323" s="16">
        <f t="shared" ca="1" si="365"/>
        <v>-0.99479225110449521</v>
      </c>
      <c r="AK323" s="18">
        <f t="shared" ca="1" si="366"/>
        <v>321.68896728948675</v>
      </c>
      <c r="AL323" s="18">
        <f t="shared" ca="1" si="367"/>
        <v>277.31704150320735</v>
      </c>
      <c r="AM323" s="18">
        <f t="shared" ca="1" si="368"/>
        <v>160.84448364474338</v>
      </c>
      <c r="AN323" s="18">
        <f t="shared" ca="1" si="369"/>
        <v>92.01431881339937</v>
      </c>
      <c r="AO323" s="18">
        <f t="shared" ca="1" si="370"/>
        <v>308.9376631528794</v>
      </c>
      <c r="AP323" s="2">
        <f t="shared" ca="1" si="371"/>
        <v>22.495331697527995</v>
      </c>
      <c r="AQ323" s="2">
        <f t="shared" ca="1" si="372"/>
        <v>-22.501657961554567</v>
      </c>
      <c r="AR323" s="16">
        <f t="shared" ca="1" si="373"/>
        <v>-7.2191443803149014E-4</v>
      </c>
      <c r="AS323" s="2">
        <f t="shared" ca="1" si="374"/>
        <v>-21.530326536472721</v>
      </c>
      <c r="AT323" s="2">
        <f t="shared" ca="1" si="375"/>
        <v>22.528457692273985</v>
      </c>
      <c r="AU323" s="16">
        <f t="shared" ca="1" si="376"/>
        <v>614.65686484319224</v>
      </c>
      <c r="AV323" s="2">
        <f t="shared" ca="1" si="377"/>
        <v>22.495331697527995</v>
      </c>
      <c r="AW323" s="2">
        <f t="shared" ca="1" si="378"/>
        <v>-22.501657961554567</v>
      </c>
      <c r="AX323" s="16">
        <f t="shared" ca="1" si="379"/>
        <v>-7.2191443803149014E-4</v>
      </c>
      <c r="AY323" s="2">
        <f t="shared" ca="1" si="380"/>
        <v>360.25</v>
      </c>
      <c r="AZ323" s="2">
        <f t="shared" ca="1" si="381"/>
        <v>360.25</v>
      </c>
      <c r="BA323" s="2">
        <f t="shared" ca="1" si="382"/>
        <v>360.25</v>
      </c>
      <c r="BB323" s="19" t="str">
        <f t="shared" ca="1" si="383"/>
        <v>ok</v>
      </c>
      <c r="BC323" s="2">
        <f t="shared" ca="1" si="384"/>
        <v>-4.6683024720053368E-3</v>
      </c>
      <c r="BD323" s="2">
        <f t="shared" ca="1" si="385"/>
        <v>-1.6579615545673221E-3</v>
      </c>
      <c r="BE323" s="16">
        <f t="shared" ca="1" si="386"/>
        <v>-7.2191443803149014E-4</v>
      </c>
      <c r="BF323" s="16">
        <f t="shared" ca="1" si="334"/>
        <v>4.9539766336302426E-3</v>
      </c>
      <c r="BG323" s="18">
        <f t="shared" ca="1" si="387"/>
        <v>5.0063005245782792E-3</v>
      </c>
      <c r="BH323" s="2">
        <f t="shared" ca="1" si="388"/>
        <v>-0.74692839552085388</v>
      </c>
      <c r="BI323" s="2">
        <f t="shared" ca="1" si="389"/>
        <v>-0.26527384873077153</v>
      </c>
      <c r="BJ323" s="16">
        <f t="shared" ca="1" si="390"/>
        <v>-0.11550631008503842</v>
      </c>
      <c r="BK323" s="18">
        <f t="shared" ca="1" si="335"/>
        <v>0.79263626138083887</v>
      </c>
      <c r="BL323" s="18">
        <f t="shared" ca="1" si="391"/>
        <v>0.80100808393252465</v>
      </c>
    </row>
    <row r="324" spans="4:64" x14ac:dyDescent="0.2">
      <c r="D324">
        <f t="shared" si="342"/>
        <v>30</v>
      </c>
      <c r="E324">
        <f t="shared" si="343"/>
        <v>-22.5</v>
      </c>
      <c r="F324" s="15">
        <f t="shared" ca="1" si="392"/>
        <v>-0.25590573086467705</v>
      </c>
      <c r="G324" s="2">
        <f t="shared" ca="1" si="392"/>
        <v>-0.2092297412244476</v>
      </c>
      <c r="H324" s="16">
        <f t="shared" ca="1" si="392"/>
        <v>-0.34434218747196155</v>
      </c>
      <c r="I324" s="2">
        <f t="shared" si="336"/>
        <v>0</v>
      </c>
      <c r="J324" s="2">
        <f t="shared" si="337"/>
        <v>184.81899999999999</v>
      </c>
      <c r="K324" s="16">
        <f t="shared" ca="1" si="344"/>
        <v>293.08353282724022</v>
      </c>
      <c r="L324" s="2">
        <f t="shared" si="338"/>
        <v>160.05794910203616</v>
      </c>
      <c r="M324" s="2">
        <f t="shared" si="339"/>
        <v>-92.40949999999998</v>
      </c>
      <c r="N324" s="16">
        <f t="shared" ca="1" si="345"/>
        <v>328.59822698378508</v>
      </c>
      <c r="O324" s="2">
        <f t="shared" si="340"/>
        <v>-160.05794910203616</v>
      </c>
      <c r="P324" s="2">
        <f t="shared" si="341"/>
        <v>-92.40949999999998</v>
      </c>
      <c r="Q324" s="16">
        <f t="shared" ca="1" si="346"/>
        <v>297.9419706308131</v>
      </c>
      <c r="R324" s="2">
        <f t="shared" si="347"/>
        <v>160.05794910203616</v>
      </c>
      <c r="S324" s="2">
        <f t="shared" si="348"/>
        <v>-277.22849999999994</v>
      </c>
      <c r="T324" s="16">
        <f t="shared" ca="1" si="349"/>
        <v>35.514694156544863</v>
      </c>
      <c r="U324" s="2">
        <f t="shared" ca="1" si="350"/>
        <v>0.49695101689636878</v>
      </c>
      <c r="V324" s="2">
        <f t="shared" ca="1" si="351"/>
        <v>-0.86074441013753011</v>
      </c>
      <c r="W324" s="16">
        <f t="shared" ca="1" si="352"/>
        <v>0.11026670949411768</v>
      </c>
      <c r="X324" s="2">
        <f t="shared" si="353"/>
        <v>-160.05794910203616</v>
      </c>
      <c r="Y324" s="2">
        <f t="shared" si="354"/>
        <v>-277.22849999999994</v>
      </c>
      <c r="Z324" s="16">
        <f t="shared" ca="1" si="355"/>
        <v>4.8584378035728832</v>
      </c>
      <c r="AA324" s="18">
        <f t="shared" ca="1" si="356"/>
        <v>159.6176450870899</v>
      </c>
      <c r="AB324" s="2">
        <f t="shared" ca="1" si="357"/>
        <v>-239.38010014266916</v>
      </c>
      <c r="AC324" s="2">
        <f t="shared" ca="1" si="358"/>
        <v>-139.83850423197111</v>
      </c>
      <c r="AD324" s="16">
        <f t="shared" ca="1" si="359"/>
        <v>-12.742074697380438</v>
      </c>
      <c r="AE324" s="2">
        <f t="shared" ca="1" si="360"/>
        <v>-0.86255398700876762</v>
      </c>
      <c r="AF324" s="2">
        <f t="shared" ca="1" si="361"/>
        <v>-0.50387755411056023</v>
      </c>
      <c r="AG324" s="16">
        <f t="shared" ca="1" si="362"/>
        <v>-4.5913287388712018E-2</v>
      </c>
      <c r="AH324" s="2">
        <f t="shared" ca="1" si="363"/>
        <v>9.508052535058753E-2</v>
      </c>
      <c r="AI324" s="2">
        <f t="shared" ca="1" si="364"/>
        <v>-7.2294335051613076E-2</v>
      </c>
      <c r="AJ324" s="16">
        <f t="shared" ca="1" si="365"/>
        <v>-0.99284098566613443</v>
      </c>
      <c r="AK324" s="18">
        <f t="shared" ca="1" si="366"/>
        <v>322.07993073774855</v>
      </c>
      <c r="AL324" s="18">
        <f t="shared" ca="1" si="367"/>
        <v>277.52477380901149</v>
      </c>
      <c r="AM324" s="18">
        <f t="shared" ca="1" si="368"/>
        <v>161.03996536887428</v>
      </c>
      <c r="AN324" s="18">
        <f t="shared" ca="1" si="369"/>
        <v>92.042508359770551</v>
      </c>
      <c r="AO324" s="18">
        <f t="shared" ca="1" si="370"/>
        <v>308.82740925771685</v>
      </c>
      <c r="AP324" s="2">
        <f t="shared" ca="1" si="371"/>
        <v>30.000814305894792</v>
      </c>
      <c r="AQ324" s="2">
        <f t="shared" ca="1" si="372"/>
        <v>-22.499876184520978</v>
      </c>
      <c r="AR324" s="16">
        <f t="shared" ca="1" si="373"/>
        <v>-1.6036409376738447E-3</v>
      </c>
      <c r="AS324" s="2">
        <f t="shared" ca="1" si="374"/>
        <v>-28.726130323874443</v>
      </c>
      <c r="AT324" s="2">
        <f t="shared" ca="1" si="375"/>
        <v>22.153068211477056</v>
      </c>
      <c r="AU324" s="16">
        <f t="shared" ca="1" si="376"/>
        <v>613.23141517536294</v>
      </c>
      <c r="AV324" s="2">
        <f t="shared" ca="1" si="377"/>
        <v>30.000814305894792</v>
      </c>
      <c r="AW324" s="2">
        <f t="shared" ca="1" si="378"/>
        <v>-22.499876184520978</v>
      </c>
      <c r="AX324" s="16">
        <f t="shared" ca="1" si="379"/>
        <v>-1.6036409376738447E-3</v>
      </c>
      <c r="AY324" s="2">
        <f t="shared" ca="1" si="380"/>
        <v>360.24999999999994</v>
      </c>
      <c r="AZ324" s="2">
        <f t="shared" ca="1" si="381"/>
        <v>360.24999999999994</v>
      </c>
      <c r="BA324" s="2">
        <f t="shared" ca="1" si="382"/>
        <v>360.24999999999994</v>
      </c>
      <c r="BB324" s="19" t="str">
        <f t="shared" ca="1" si="383"/>
        <v>ok</v>
      </c>
      <c r="BC324" s="2">
        <f t="shared" ca="1" si="384"/>
        <v>8.1430589479225546E-4</v>
      </c>
      <c r="BD324" s="2">
        <f t="shared" ca="1" si="385"/>
        <v>1.2381547902151624E-4</v>
      </c>
      <c r="BE324" s="16">
        <f t="shared" ca="1" si="386"/>
        <v>-1.6036409376738447E-3</v>
      </c>
      <c r="BF324" s="16">
        <f t="shared" ca="1" si="334"/>
        <v>8.2366520087881782E-4</v>
      </c>
      <c r="BG324" s="18">
        <f t="shared" ca="1" si="387"/>
        <v>1.8028002163640294E-3</v>
      </c>
      <c r="BH324" s="2">
        <f t="shared" ca="1" si="388"/>
        <v>0.13028894316676087</v>
      </c>
      <c r="BI324" s="2">
        <f t="shared" ca="1" si="389"/>
        <v>1.9810476643442598E-2</v>
      </c>
      <c r="BJ324" s="16">
        <f t="shared" ca="1" si="390"/>
        <v>-0.25658255002781516</v>
      </c>
      <c r="BK324" s="18">
        <f t="shared" ca="1" si="335"/>
        <v>0.13178643214061087</v>
      </c>
      <c r="BL324" s="18">
        <f t="shared" ca="1" si="391"/>
        <v>0.2884480346182447</v>
      </c>
    </row>
    <row r="325" spans="4:64" x14ac:dyDescent="0.2">
      <c r="D325">
        <f t="shared" si="342"/>
        <v>37.5</v>
      </c>
      <c r="E325">
        <f t="shared" si="343"/>
        <v>-22.5</v>
      </c>
      <c r="F325" s="15">
        <f t="shared" ca="1" si="392"/>
        <v>-0.32610842573974175</v>
      </c>
      <c r="G325" s="2">
        <f t="shared" ca="1" si="392"/>
        <v>0.2570573482004358</v>
      </c>
      <c r="H325" s="16">
        <f t="shared" ca="1" si="392"/>
        <v>9.2400473240985215E-2</v>
      </c>
      <c r="I325" s="2">
        <f t="shared" si="336"/>
        <v>0</v>
      </c>
      <c r="J325" s="2">
        <f t="shared" si="337"/>
        <v>184.81899999999999</v>
      </c>
      <c r="K325" s="16">
        <f t="shared" ca="1" si="344"/>
        <v>292.21816088291058</v>
      </c>
      <c r="L325" s="2">
        <f t="shared" si="338"/>
        <v>160.05794910203616</v>
      </c>
      <c r="M325" s="2">
        <f t="shared" si="339"/>
        <v>-92.40949999999998</v>
      </c>
      <c r="N325" s="16">
        <f t="shared" ca="1" si="345"/>
        <v>331.47147465324974</v>
      </c>
      <c r="O325" s="2">
        <f t="shared" si="340"/>
        <v>-160.05794910203616</v>
      </c>
      <c r="P325" s="2">
        <f t="shared" si="341"/>
        <v>-92.40949999999998</v>
      </c>
      <c r="Q325" s="16">
        <f t="shared" ca="1" si="346"/>
        <v>293.02545879522495</v>
      </c>
      <c r="R325" s="2">
        <f t="shared" si="347"/>
        <v>160.05794910203616</v>
      </c>
      <c r="S325" s="2">
        <f t="shared" si="348"/>
        <v>-277.22849999999994</v>
      </c>
      <c r="T325" s="16">
        <f t="shared" ca="1" si="349"/>
        <v>39.253313770339162</v>
      </c>
      <c r="U325" s="2">
        <f t="shared" ca="1" si="350"/>
        <v>0.49628281649352662</v>
      </c>
      <c r="V325" s="2">
        <f t="shared" ca="1" si="351"/>
        <v>-0.85958705309016947</v>
      </c>
      <c r="W325" s="16">
        <f t="shared" ca="1" si="352"/>
        <v>0.1217105756005231</v>
      </c>
      <c r="X325" s="2">
        <f t="shared" si="353"/>
        <v>-160.05794910203616</v>
      </c>
      <c r="Y325" s="2">
        <f t="shared" si="354"/>
        <v>-277.22849999999994</v>
      </c>
      <c r="Z325" s="16">
        <f t="shared" ca="1" si="355"/>
        <v>0.8072979123143682</v>
      </c>
      <c r="AA325" s="18">
        <f t="shared" ca="1" si="356"/>
        <v>158.96627625866086</v>
      </c>
      <c r="AB325" s="2">
        <f t="shared" ca="1" si="357"/>
        <v>-238.95018041117243</v>
      </c>
      <c r="AC325" s="2">
        <f t="shared" ca="1" si="358"/>
        <v>-140.58314705009988</v>
      </c>
      <c r="AD325" s="16">
        <f t="shared" ca="1" si="359"/>
        <v>-18.540579072199016</v>
      </c>
      <c r="AE325" s="2">
        <f t="shared" ca="1" si="360"/>
        <v>-0.85997510281744305</v>
      </c>
      <c r="AF325" s="2">
        <f t="shared" ca="1" si="361"/>
        <v>-0.50595486528101663</v>
      </c>
      <c r="AG325" s="16">
        <f t="shared" ca="1" si="362"/>
        <v>-6.6727032247780552E-2</v>
      </c>
      <c r="AH325" s="2">
        <f t="shared" ca="1" si="363"/>
        <v>0.11893775089256005</v>
      </c>
      <c r="AI325" s="2">
        <f t="shared" ca="1" si="364"/>
        <v>-7.1552585265847124E-2</v>
      </c>
      <c r="AJ325" s="16">
        <f t="shared" ca="1" si="365"/>
        <v>-0.99032016992202709</v>
      </c>
      <c r="AK325" s="18">
        <f t="shared" ca="1" si="366"/>
        <v>322.51358254335997</v>
      </c>
      <c r="AL325" s="18">
        <f t="shared" ca="1" si="367"/>
        <v>277.85709101150235</v>
      </c>
      <c r="AM325" s="18">
        <f t="shared" ca="1" si="368"/>
        <v>161.25679127167999</v>
      </c>
      <c r="AN325" s="18">
        <f t="shared" ca="1" si="369"/>
        <v>92.14459232757396</v>
      </c>
      <c r="AO325" s="18">
        <f t="shared" ca="1" si="370"/>
        <v>308.683792696583</v>
      </c>
      <c r="AP325" s="2">
        <f t="shared" ca="1" si="371"/>
        <v>37.501075330358134</v>
      </c>
      <c r="AQ325" s="2">
        <f t="shared" ca="1" si="372"/>
        <v>-22.503378194579199</v>
      </c>
      <c r="AR325" s="16">
        <f t="shared" ca="1" si="373"/>
        <v>4.9654892364969783E-4</v>
      </c>
      <c r="AS325" s="2">
        <f t="shared" ca="1" si="374"/>
        <v>-35.92723675027554</v>
      </c>
      <c r="AT325" s="2">
        <f t="shared" ca="1" si="375"/>
        <v>21.670868599635469</v>
      </c>
      <c r="AU325" s="16">
        <f t="shared" ca="1" si="376"/>
        <v>611.3920686198353</v>
      </c>
      <c r="AV325" s="2">
        <f t="shared" ca="1" si="377"/>
        <v>37.501075330358134</v>
      </c>
      <c r="AW325" s="2">
        <f t="shared" ca="1" si="378"/>
        <v>-22.503378194579199</v>
      </c>
      <c r="AX325" s="16">
        <f t="shared" ca="1" si="379"/>
        <v>4.9654892364969783E-4</v>
      </c>
      <c r="AY325" s="2">
        <f t="shared" ca="1" si="380"/>
        <v>360.24999999999994</v>
      </c>
      <c r="AZ325" s="2">
        <f t="shared" ca="1" si="381"/>
        <v>360.24999999999994</v>
      </c>
      <c r="BA325" s="2">
        <f t="shared" ca="1" si="382"/>
        <v>360.25</v>
      </c>
      <c r="BB325" s="19" t="str">
        <f t="shared" ca="1" si="383"/>
        <v>ok</v>
      </c>
      <c r="BC325" s="2">
        <f t="shared" ca="1" si="384"/>
        <v>1.0753303581338969E-3</v>
      </c>
      <c r="BD325" s="2">
        <f t="shared" ca="1" si="385"/>
        <v>-3.3781945791986345E-3</v>
      </c>
      <c r="BE325" s="16">
        <f t="shared" ca="1" si="386"/>
        <v>4.9654892364969783E-4</v>
      </c>
      <c r="BF325" s="16">
        <f t="shared" ref="BF325:BF388" ca="1" si="393">SQRT(BC325^2+BD325^2)</f>
        <v>3.5452128277511652E-3</v>
      </c>
      <c r="BG325" s="18">
        <f t="shared" ca="1" si="387"/>
        <v>3.5798177087149408E-3</v>
      </c>
      <c r="BH325" s="2">
        <f t="shared" ca="1" si="388"/>
        <v>0.1720528573014235</v>
      </c>
      <c r="BI325" s="2">
        <f t="shared" ca="1" si="389"/>
        <v>-0.54051113267178152</v>
      </c>
      <c r="BJ325" s="16">
        <f t="shared" ca="1" si="390"/>
        <v>7.9447827783951652E-2</v>
      </c>
      <c r="BK325" s="18">
        <f t="shared" ref="BK325:BK388" ca="1" si="394">BF325*$D$9</f>
        <v>0.56723405244018643</v>
      </c>
      <c r="BL325" s="18">
        <f t="shared" ca="1" si="391"/>
        <v>0.5727708333943905</v>
      </c>
    </row>
    <row r="326" spans="4:64" x14ac:dyDescent="0.2">
      <c r="D326">
        <f t="shared" si="342"/>
        <v>45</v>
      </c>
      <c r="E326">
        <f t="shared" si="343"/>
        <v>-22.5</v>
      </c>
      <c r="F326" s="15">
        <f t="shared" ca="1" si="392"/>
        <v>1.9403289096665999E-2</v>
      </c>
      <c r="G326" s="2">
        <f t="shared" ca="1" si="392"/>
        <v>-0.27393316861224348</v>
      </c>
      <c r="H326" s="16">
        <f t="shared" ca="1" si="392"/>
        <v>0.38032110212684755</v>
      </c>
      <c r="I326" s="2">
        <f t="shared" si="336"/>
        <v>0</v>
      </c>
      <c r="J326" s="2">
        <f t="shared" si="337"/>
        <v>184.81899999999999</v>
      </c>
      <c r="K326" s="16">
        <f t="shared" ca="1" si="344"/>
        <v>291.15969047445577</v>
      </c>
      <c r="L326" s="2">
        <f t="shared" si="338"/>
        <v>160.05794910203616</v>
      </c>
      <c r="M326" s="2">
        <f t="shared" si="339"/>
        <v>-92.40949999999998</v>
      </c>
      <c r="N326" s="16">
        <f t="shared" ca="1" si="345"/>
        <v>334.14554985198657</v>
      </c>
      <c r="O326" s="2">
        <f t="shared" si="340"/>
        <v>-160.05794910203616</v>
      </c>
      <c r="P326" s="2">
        <f t="shared" si="341"/>
        <v>-92.40949999999998</v>
      </c>
      <c r="Q326" s="16">
        <f t="shared" ca="1" si="346"/>
        <v>287.82864721135866</v>
      </c>
      <c r="R326" s="2">
        <f t="shared" si="347"/>
        <v>160.05794910203616</v>
      </c>
      <c r="S326" s="2">
        <f t="shared" si="348"/>
        <v>-277.22849999999994</v>
      </c>
      <c r="T326" s="16">
        <f t="shared" ca="1" si="349"/>
        <v>42.985859377530801</v>
      </c>
      <c r="U326" s="2">
        <f t="shared" ca="1" si="350"/>
        <v>0.49555213663506542</v>
      </c>
      <c r="V326" s="2">
        <f t="shared" ca="1" si="351"/>
        <v>-0.85832147845124751</v>
      </c>
      <c r="W326" s="16">
        <f t="shared" ca="1" si="352"/>
        <v>0.13308763844056318</v>
      </c>
      <c r="X326" s="2">
        <f t="shared" si="353"/>
        <v>-160.05794910203616</v>
      </c>
      <c r="Y326" s="2">
        <f t="shared" si="354"/>
        <v>-277.22849999999994</v>
      </c>
      <c r="Z326" s="16">
        <f t="shared" ca="1" si="355"/>
        <v>-3.331043263097115</v>
      </c>
      <c r="AA326" s="18">
        <f t="shared" ca="1" si="356"/>
        <v>158.19079664445212</v>
      </c>
      <c r="AB326" s="2">
        <f t="shared" ca="1" si="357"/>
        <v>-238.44973637519755</v>
      </c>
      <c r="AC326" s="2">
        <f t="shared" ca="1" si="358"/>
        <v>-141.44994154675317</v>
      </c>
      <c r="AD326" s="16">
        <f t="shared" ca="1" si="359"/>
        <v>-24.384282811538615</v>
      </c>
      <c r="AE326" s="2">
        <f t="shared" ca="1" si="360"/>
        <v>-0.85675257885614775</v>
      </c>
      <c r="AF326" s="2">
        <f t="shared" ca="1" si="361"/>
        <v>-0.50823122743379778</v>
      </c>
      <c r="AG326" s="16">
        <f t="shared" ca="1" si="362"/>
        <v>-8.7613001800392692E-2</v>
      </c>
      <c r="AH326" s="2">
        <f t="shared" ca="1" si="363"/>
        <v>0.14283941507777778</v>
      </c>
      <c r="AI326" s="2">
        <f t="shared" ca="1" si="364"/>
        <v>-7.0606367208630644E-2</v>
      </c>
      <c r="AJ326" s="16">
        <f t="shared" ca="1" si="365"/>
        <v>-0.98722421081020806</v>
      </c>
      <c r="AK326" s="18">
        <f t="shared" ca="1" si="366"/>
        <v>322.98912116265592</v>
      </c>
      <c r="AL326" s="18">
        <f t="shared" ca="1" si="367"/>
        <v>278.31808419363301</v>
      </c>
      <c r="AM326" s="18">
        <f t="shared" ca="1" si="368"/>
        <v>161.49456058132796</v>
      </c>
      <c r="AN326" s="18">
        <f t="shared" ca="1" si="369"/>
        <v>92.324898500404856</v>
      </c>
      <c r="AO326" s="18">
        <f t="shared" ca="1" si="370"/>
        <v>308.50556319057483</v>
      </c>
      <c r="AP326" s="2">
        <f t="shared" ca="1" si="371"/>
        <v>44.996133862546252</v>
      </c>
      <c r="AQ326" s="2">
        <f t="shared" ca="1" si="372"/>
        <v>-22.50010356810067</v>
      </c>
      <c r="AR326" s="16">
        <f t="shared" ca="1" si="373"/>
        <v>-4.024866898930668E-4</v>
      </c>
      <c r="AS326" s="2">
        <f t="shared" ca="1" si="374"/>
        <v>-43.13737452621799</v>
      </c>
      <c r="AT326" s="2">
        <f t="shared" ca="1" si="375"/>
        <v>21.064810592977594</v>
      </c>
      <c r="AU326" s="16">
        <f t="shared" ca="1" si="376"/>
        <v>609.12791981605824</v>
      </c>
      <c r="AV326" s="2">
        <f t="shared" ca="1" si="377"/>
        <v>44.996133862546252</v>
      </c>
      <c r="AW326" s="2">
        <f t="shared" ca="1" si="378"/>
        <v>-22.50010356810067</v>
      </c>
      <c r="AX326" s="16">
        <f t="shared" ca="1" si="379"/>
        <v>-4.024866898930668E-4</v>
      </c>
      <c r="AY326" s="2">
        <f t="shared" ca="1" si="380"/>
        <v>360.25000000000006</v>
      </c>
      <c r="AZ326" s="2">
        <f t="shared" ca="1" si="381"/>
        <v>360.25</v>
      </c>
      <c r="BA326" s="2">
        <f t="shared" ca="1" si="382"/>
        <v>360.25</v>
      </c>
      <c r="BB326" s="19" t="str">
        <f t="shared" ca="1" si="383"/>
        <v>ok</v>
      </c>
      <c r="BC326" s="2">
        <f t="shared" ca="1" si="384"/>
        <v>-3.8661374537483084E-3</v>
      </c>
      <c r="BD326" s="2">
        <f t="shared" ca="1" si="385"/>
        <v>-1.0356810066980415E-4</v>
      </c>
      <c r="BE326" s="16">
        <f t="shared" ca="1" si="386"/>
        <v>-4.024866898930668E-4</v>
      </c>
      <c r="BF326" s="16">
        <f t="shared" ca="1" si="393"/>
        <v>3.867524423032362E-3</v>
      </c>
      <c r="BG326" s="18">
        <f t="shared" ca="1" si="387"/>
        <v>3.8884110763000462E-3</v>
      </c>
      <c r="BH326" s="2">
        <f t="shared" ca="1" si="388"/>
        <v>-0.61858199259972935</v>
      </c>
      <c r="BI326" s="2">
        <f t="shared" ca="1" si="389"/>
        <v>-1.6570896107168664E-2</v>
      </c>
      <c r="BJ326" s="16">
        <f t="shared" ca="1" si="390"/>
        <v>-6.4397870382890687E-2</v>
      </c>
      <c r="BK326" s="18">
        <f t="shared" ca="1" si="394"/>
        <v>0.6188039076851779</v>
      </c>
      <c r="BL326" s="18">
        <f t="shared" ca="1" si="391"/>
        <v>0.62214577220800737</v>
      </c>
    </row>
    <row r="327" spans="4:64" x14ac:dyDescent="0.2">
      <c r="D327">
        <f t="shared" si="342"/>
        <v>52.5</v>
      </c>
      <c r="E327">
        <f t="shared" si="343"/>
        <v>-22.5</v>
      </c>
      <c r="F327" s="15">
        <f t="shared" ca="1" si="392"/>
        <v>0.13335059758188217</v>
      </c>
      <c r="G327" s="2">
        <f t="shared" ca="1" si="392"/>
        <v>-0.20440924868837229</v>
      </c>
      <c r="H327" s="16">
        <f t="shared" ca="1" si="392"/>
        <v>0.18896668999796362</v>
      </c>
      <c r="I327" s="2">
        <f t="shared" ref="I327:I390" si="395">$E$25</f>
        <v>0</v>
      </c>
      <c r="J327" s="2">
        <f t="shared" ref="J327:J390" si="396">$F$25</f>
        <v>184.81899999999999</v>
      </c>
      <c r="K327" s="16">
        <f t="shared" ca="1" si="344"/>
        <v>289.90192819425579</v>
      </c>
      <c r="L327" s="2">
        <f t="shared" ref="L327:L390" si="397">$E$26</f>
        <v>160.05794910203616</v>
      </c>
      <c r="M327" s="2">
        <f t="shared" ref="M327:M390" si="398">$F$26</f>
        <v>-92.40949999999998</v>
      </c>
      <c r="N327" s="16">
        <f t="shared" ca="1" si="345"/>
        <v>336.63504237026552</v>
      </c>
      <c r="O327" s="2">
        <f t="shared" ref="O327:O390" si="399">$E$27</f>
        <v>-160.05794910203616</v>
      </c>
      <c r="P327" s="2">
        <f t="shared" ref="P327:P390" si="400">$F$27</f>
        <v>-92.40949999999998</v>
      </c>
      <c r="Q327" s="16">
        <f t="shared" ca="1" si="346"/>
        <v>282.33403882369771</v>
      </c>
      <c r="R327" s="2">
        <f t="shared" si="347"/>
        <v>160.05794910203616</v>
      </c>
      <c r="S327" s="2">
        <f t="shared" si="348"/>
        <v>-277.22849999999994</v>
      </c>
      <c r="T327" s="16">
        <f t="shared" ca="1" si="349"/>
        <v>46.733114176009735</v>
      </c>
      <c r="U327" s="2">
        <f t="shared" ca="1" si="350"/>
        <v>0.49475555015579975</v>
      </c>
      <c r="V327" s="2">
        <f t="shared" ca="1" si="351"/>
        <v>-0.85694175019653696</v>
      </c>
      <c r="W327" s="16">
        <f t="shared" ca="1" si="352"/>
        <v>0.14445685293584312</v>
      </c>
      <c r="X327" s="2">
        <f t="shared" si="353"/>
        <v>-160.05794910203616</v>
      </c>
      <c r="Y327" s="2">
        <f t="shared" si="354"/>
        <v>-277.22849999999994</v>
      </c>
      <c r="Z327" s="16">
        <f t="shared" ca="1" si="355"/>
        <v>-7.5678893705580776</v>
      </c>
      <c r="AA327" s="18">
        <f t="shared" ca="1" si="356"/>
        <v>157.28588384773627</v>
      </c>
      <c r="AB327" s="2">
        <f t="shared" ca="1" si="357"/>
        <v>-237.87601309686414</v>
      </c>
      <c r="AC327" s="2">
        <f t="shared" ca="1" si="358"/>
        <v>-142.44365941431158</v>
      </c>
      <c r="AD327" s="16">
        <f t="shared" ca="1" si="359"/>
        <v>-30.288913162434618</v>
      </c>
      <c r="AE327" s="2">
        <f t="shared" ca="1" si="360"/>
        <v>-0.85286732113483033</v>
      </c>
      <c r="AF327" s="2">
        <f t="shared" ca="1" si="361"/>
        <v>-0.51070951053756164</v>
      </c>
      <c r="AG327" s="16">
        <f t="shared" ca="1" si="362"/>
        <v>-0.10859617114236751</v>
      </c>
      <c r="AH327" s="2">
        <f t="shared" ca="1" si="363"/>
        <v>0.16683608162004404</v>
      </c>
      <c r="AI327" s="2">
        <f t="shared" ca="1" si="364"/>
        <v>-6.9473970784605266E-2</v>
      </c>
      <c r="AJ327" s="16">
        <f t="shared" ca="1" si="365"/>
        <v>-0.98353397971452394</v>
      </c>
      <c r="AK327" s="18">
        <f t="shared" ca="1" si="366"/>
        <v>323.50915326090535</v>
      </c>
      <c r="AL327" s="18">
        <f t="shared" ca="1" si="367"/>
        <v>278.91326962832261</v>
      </c>
      <c r="AM327" s="18">
        <f t="shared" ca="1" si="368"/>
        <v>161.75457663045268</v>
      </c>
      <c r="AN327" s="18">
        <f t="shared" ca="1" si="369"/>
        <v>92.587990162455199</v>
      </c>
      <c r="AO327" s="18">
        <f t="shared" ca="1" si="370"/>
        <v>308.29042073470288</v>
      </c>
      <c r="AP327" s="2">
        <f t="shared" ca="1" si="371"/>
        <v>52.49766920827949</v>
      </c>
      <c r="AQ327" s="2">
        <f t="shared" ca="1" si="372"/>
        <v>-22.498976820820463</v>
      </c>
      <c r="AR327" s="16">
        <f t="shared" ca="1" si="373"/>
        <v>-3.2035621649129098E-4</v>
      </c>
      <c r="AS327" s="2">
        <f t="shared" ca="1" si="374"/>
        <v>-50.370262384465718</v>
      </c>
      <c r="AT327" s="2">
        <f t="shared" ca="1" si="375"/>
        <v>20.337342545772362</v>
      </c>
      <c r="AU327" s="16">
        <f t="shared" ca="1" si="376"/>
        <v>606.42788846991812</v>
      </c>
      <c r="AV327" s="2">
        <f t="shared" ca="1" si="377"/>
        <v>52.49766920827949</v>
      </c>
      <c r="AW327" s="2">
        <f t="shared" ca="1" si="378"/>
        <v>-22.498976820820463</v>
      </c>
      <c r="AX327" s="16">
        <f t="shared" ca="1" si="379"/>
        <v>-3.2035621649129098E-4</v>
      </c>
      <c r="AY327" s="2">
        <f t="shared" ca="1" si="380"/>
        <v>360.25</v>
      </c>
      <c r="AZ327" s="2">
        <f t="shared" ca="1" si="381"/>
        <v>360.25</v>
      </c>
      <c r="BA327" s="2">
        <f t="shared" ca="1" si="382"/>
        <v>360.25</v>
      </c>
      <c r="BB327" s="19" t="str">
        <f t="shared" ca="1" si="383"/>
        <v>ok</v>
      </c>
      <c r="BC327" s="2">
        <f t="shared" ca="1" si="384"/>
        <v>-2.3307917205102058E-3</v>
      </c>
      <c r="BD327" s="2">
        <f t="shared" ca="1" si="385"/>
        <v>1.0231791795369816E-3</v>
      </c>
      <c r="BE327" s="16">
        <f t="shared" ca="1" si="386"/>
        <v>-3.2035621649129098E-4</v>
      </c>
      <c r="BF327" s="16">
        <f t="shared" ca="1" si="393"/>
        <v>2.5454833878532572E-3</v>
      </c>
      <c r="BG327" s="18">
        <f t="shared" ca="1" si="387"/>
        <v>2.5655630538502674E-3</v>
      </c>
      <c r="BH327" s="2">
        <f t="shared" ca="1" si="388"/>
        <v>-0.37292667528163292</v>
      </c>
      <c r="BI327" s="2">
        <f t="shared" ca="1" si="389"/>
        <v>0.16370866872591705</v>
      </c>
      <c r="BJ327" s="16">
        <f t="shared" ca="1" si="390"/>
        <v>-5.1256994638606557E-2</v>
      </c>
      <c r="BK327" s="18">
        <f t="shared" ca="1" si="394"/>
        <v>0.40727734205652116</v>
      </c>
      <c r="BL327" s="18">
        <f t="shared" ca="1" si="391"/>
        <v>0.4104900886160428</v>
      </c>
    </row>
    <row r="328" spans="4:64" x14ac:dyDescent="0.2">
      <c r="D328">
        <f t="shared" si="342"/>
        <v>60</v>
      </c>
      <c r="E328">
        <f t="shared" si="343"/>
        <v>-22.5</v>
      </c>
      <c r="F328" s="15">
        <f t="shared" ca="1" si="392"/>
        <v>-0.32056075660864836</v>
      </c>
      <c r="G328" s="2">
        <f t="shared" ca="1" si="392"/>
        <v>2.7120836246674385E-2</v>
      </c>
      <c r="H328" s="16">
        <f t="shared" ca="1" si="392"/>
        <v>0.49092958168402534</v>
      </c>
      <c r="I328" s="2">
        <f t="shared" si="395"/>
        <v>0</v>
      </c>
      <c r="J328" s="2">
        <f t="shared" si="396"/>
        <v>184.81899999999999</v>
      </c>
      <c r="K328" s="16">
        <f t="shared" ca="1" si="344"/>
        <v>288.44018262448498</v>
      </c>
      <c r="L328" s="2">
        <f t="shared" si="397"/>
        <v>160.05794910203616</v>
      </c>
      <c r="M328" s="2">
        <f t="shared" si="398"/>
        <v>-92.40949999999998</v>
      </c>
      <c r="N328" s="16">
        <f t="shared" ca="1" si="345"/>
        <v>338.9413607630085</v>
      </c>
      <c r="O328" s="2">
        <f t="shared" si="399"/>
        <v>-160.05794910203616</v>
      </c>
      <c r="P328" s="2">
        <f t="shared" si="400"/>
        <v>-92.40949999999998</v>
      </c>
      <c r="Q328" s="16">
        <f t="shared" ca="1" si="346"/>
        <v>276.53014356067479</v>
      </c>
      <c r="R328" s="2">
        <f t="shared" si="347"/>
        <v>160.05794910203616</v>
      </c>
      <c r="S328" s="2">
        <f t="shared" si="348"/>
        <v>-277.22849999999994</v>
      </c>
      <c r="T328" s="16">
        <f t="shared" ca="1" si="349"/>
        <v>50.501178138523528</v>
      </c>
      <c r="U328" s="2">
        <f t="shared" ca="1" si="350"/>
        <v>0.49389180265000943</v>
      </c>
      <c r="V328" s="2">
        <f t="shared" ca="1" si="351"/>
        <v>-0.85544569563159722</v>
      </c>
      <c r="W328" s="16">
        <f t="shared" ca="1" si="352"/>
        <v>0.15583179746283113</v>
      </c>
      <c r="X328" s="2">
        <f t="shared" si="353"/>
        <v>-160.05794910203616</v>
      </c>
      <c r="Y328" s="2">
        <f t="shared" si="354"/>
        <v>-277.22849999999994</v>
      </c>
      <c r="Z328" s="16">
        <f t="shared" ca="1" si="355"/>
        <v>-11.910039063810189</v>
      </c>
      <c r="AA328" s="18">
        <f t="shared" ca="1" si="356"/>
        <v>156.24665522577004</v>
      </c>
      <c r="AB328" s="2">
        <f t="shared" ca="1" si="357"/>
        <v>-237.22689130952625</v>
      </c>
      <c r="AC328" s="2">
        <f t="shared" ca="1" si="358"/>
        <v>-143.56797133028076</v>
      </c>
      <c r="AD328" s="16">
        <f t="shared" ca="1" si="359"/>
        <v>-36.258236195197192</v>
      </c>
      <c r="AE328" s="2">
        <f t="shared" ca="1" si="360"/>
        <v>-0.84830525099048704</v>
      </c>
      <c r="AF328" s="2">
        <f t="shared" ca="1" si="361"/>
        <v>-0.51338810402662893</v>
      </c>
      <c r="AG328" s="16">
        <f t="shared" ca="1" si="362"/>
        <v>-0.12965668430863922</v>
      </c>
      <c r="AH328" s="2">
        <f t="shared" ca="1" si="363"/>
        <v>0.19091644354819481</v>
      </c>
      <c r="AI328" s="2">
        <f t="shared" ca="1" si="364"/>
        <v>-6.815655852018869E-2</v>
      </c>
      <c r="AJ328" s="16">
        <f t="shared" ca="1" si="365"/>
        <v>-0.97923725169827625</v>
      </c>
      <c r="AK328" s="18">
        <f t="shared" ca="1" si="366"/>
        <v>324.07492540518905</v>
      </c>
      <c r="AL328" s="18">
        <f t="shared" ca="1" si="367"/>
        <v>279.64802885817164</v>
      </c>
      <c r="AM328" s="18">
        <f t="shared" ca="1" si="368"/>
        <v>162.03746270259452</v>
      </c>
      <c r="AN328" s="18">
        <f t="shared" ca="1" si="369"/>
        <v>92.938996188602673</v>
      </c>
      <c r="AO328" s="18">
        <f t="shared" ca="1" si="370"/>
        <v>308.03614425641706</v>
      </c>
      <c r="AP328" s="2">
        <f t="shared" ca="1" si="371"/>
        <v>59.997501208175422</v>
      </c>
      <c r="AQ328" s="2">
        <f t="shared" ca="1" si="372"/>
        <v>-22.503708535750572</v>
      </c>
      <c r="AR328" s="16">
        <f t="shared" ca="1" si="373"/>
        <v>1.4227957166212946E-4</v>
      </c>
      <c r="AS328" s="2">
        <f t="shared" ca="1" si="374"/>
        <v>-57.620829083292264</v>
      </c>
      <c r="AT328" s="2">
        <f t="shared" ca="1" si="375"/>
        <v>19.485658448940978</v>
      </c>
      <c r="AU328" s="16">
        <f t="shared" ca="1" si="376"/>
        <v>603.2810769303469</v>
      </c>
      <c r="AV328" s="2">
        <f t="shared" ca="1" si="377"/>
        <v>59.997501208175422</v>
      </c>
      <c r="AW328" s="2">
        <f t="shared" ca="1" si="378"/>
        <v>-22.503708535750572</v>
      </c>
      <c r="AX328" s="16">
        <f t="shared" ca="1" si="379"/>
        <v>1.4227957166212946E-4</v>
      </c>
      <c r="AY328" s="2">
        <f t="shared" ca="1" si="380"/>
        <v>360.25000000000006</v>
      </c>
      <c r="AZ328" s="2">
        <f t="shared" ca="1" si="381"/>
        <v>360.25</v>
      </c>
      <c r="BA328" s="2">
        <f t="shared" ca="1" si="382"/>
        <v>360.25000000000006</v>
      </c>
      <c r="BB328" s="19" t="str">
        <f t="shared" ca="1" si="383"/>
        <v>ok</v>
      </c>
      <c r="BC328" s="2">
        <f t="shared" ca="1" si="384"/>
        <v>-2.4987918245784613E-3</v>
      </c>
      <c r="BD328" s="2">
        <f t="shared" ca="1" si="385"/>
        <v>-3.7085357505723948E-3</v>
      </c>
      <c r="BE328" s="16">
        <f t="shared" ca="1" si="386"/>
        <v>1.4227957166212946E-4</v>
      </c>
      <c r="BF328" s="16">
        <f t="shared" ca="1" si="393"/>
        <v>4.4718226704391706E-3</v>
      </c>
      <c r="BG328" s="18">
        <f t="shared" ca="1" si="387"/>
        <v>4.4740855459374125E-3</v>
      </c>
      <c r="BH328" s="2">
        <f t="shared" ca="1" si="388"/>
        <v>-0.3998066919325538</v>
      </c>
      <c r="BI328" s="2">
        <f t="shared" ca="1" si="389"/>
        <v>-0.59336572009158317</v>
      </c>
      <c r="BJ328" s="16">
        <f t="shared" ca="1" si="390"/>
        <v>2.2764731465940713E-2</v>
      </c>
      <c r="BK328" s="18">
        <f t="shared" ca="1" si="394"/>
        <v>0.71549162727026727</v>
      </c>
      <c r="BL328" s="18">
        <f t="shared" ca="1" si="391"/>
        <v>0.715853687349986</v>
      </c>
    </row>
    <row r="329" spans="4:64" x14ac:dyDescent="0.2">
      <c r="D329">
        <f t="shared" si="342"/>
        <v>67.5</v>
      </c>
      <c r="E329">
        <f t="shared" si="343"/>
        <v>-22.5</v>
      </c>
      <c r="F329" s="15">
        <f t="shared" ca="1" si="392"/>
        <v>-0.24674121324977671</v>
      </c>
      <c r="G329" s="2">
        <f t="shared" ca="1" si="392"/>
        <v>0.24112229972280463</v>
      </c>
      <c r="H329" s="16">
        <f t="shared" ca="1" si="392"/>
        <v>-0.29108432000141016</v>
      </c>
      <c r="I329" s="2">
        <f t="shared" si="395"/>
        <v>0</v>
      </c>
      <c r="J329" s="2">
        <f t="shared" si="396"/>
        <v>184.81899999999999</v>
      </c>
      <c r="K329" s="16">
        <f t="shared" ca="1" si="344"/>
        <v>286.77824226478367</v>
      </c>
      <c r="L329" s="2">
        <f t="shared" si="397"/>
        <v>160.05794910203616</v>
      </c>
      <c r="M329" s="2">
        <f t="shared" si="398"/>
        <v>-92.40949999999998</v>
      </c>
      <c r="N329" s="16">
        <f t="shared" ca="1" si="345"/>
        <v>341.06711707756165</v>
      </c>
      <c r="O329" s="2">
        <f t="shared" si="399"/>
        <v>-160.05794910203616</v>
      </c>
      <c r="P329" s="2">
        <f t="shared" si="400"/>
        <v>-92.40949999999998</v>
      </c>
      <c r="Q329" s="16">
        <f t="shared" ca="1" si="346"/>
        <v>270.38698247008631</v>
      </c>
      <c r="R329" s="2">
        <f t="shared" si="347"/>
        <v>160.05794910203616</v>
      </c>
      <c r="S329" s="2">
        <f t="shared" si="348"/>
        <v>-277.22849999999994</v>
      </c>
      <c r="T329" s="16">
        <f t="shared" ca="1" si="349"/>
        <v>54.288874812777976</v>
      </c>
      <c r="U329" s="2">
        <f t="shared" ca="1" si="350"/>
        <v>0.49296117197087697</v>
      </c>
      <c r="V329" s="2">
        <f t="shared" ca="1" si="351"/>
        <v>-0.85383379601225751</v>
      </c>
      <c r="W329" s="16">
        <f t="shared" ca="1" si="352"/>
        <v>0.16720386274365176</v>
      </c>
      <c r="X329" s="2">
        <f t="shared" si="353"/>
        <v>-160.05794910203616</v>
      </c>
      <c r="Y329" s="2">
        <f t="shared" si="354"/>
        <v>-277.22849999999994</v>
      </c>
      <c r="Z329" s="16">
        <f t="shared" ca="1" si="355"/>
        <v>-16.391259794697362</v>
      </c>
      <c r="AA329" s="18">
        <f t="shared" ca="1" si="356"/>
        <v>155.06402639228122</v>
      </c>
      <c r="AB329" s="2">
        <f t="shared" ca="1" si="357"/>
        <v>-236.4984932828981</v>
      </c>
      <c r="AC329" s="2">
        <f t="shared" ca="1" si="358"/>
        <v>-144.82959372053358</v>
      </c>
      <c r="AD329" s="16">
        <f t="shared" ca="1" si="359"/>
        <v>-42.318563980070344</v>
      </c>
      <c r="AE329" s="2">
        <f t="shared" ca="1" si="360"/>
        <v>-0.84303674524394534</v>
      </c>
      <c r="AF329" s="2">
        <f t="shared" ca="1" si="361"/>
        <v>-0.51626827558309329</v>
      </c>
      <c r="AG329" s="16">
        <f t="shared" ca="1" si="362"/>
        <v>-0.15085129696145935</v>
      </c>
      <c r="AH329" s="2">
        <f t="shared" ca="1" si="363"/>
        <v>0.21512398540747246</v>
      </c>
      <c r="AI329" s="2">
        <f t="shared" ca="1" si="364"/>
        <v>-6.6595168096175744E-2</v>
      </c>
      <c r="AJ329" s="16">
        <f t="shared" ca="1" si="365"/>
        <v>-0.97431347855228179</v>
      </c>
      <c r="AK329" s="18">
        <f t="shared" ca="1" si="366"/>
        <v>324.68672626308188</v>
      </c>
      <c r="AL329" s="18">
        <f t="shared" ca="1" si="367"/>
        <v>280.53165489775148</v>
      </c>
      <c r="AM329" s="18">
        <f t="shared" ca="1" si="368"/>
        <v>162.34336313154094</v>
      </c>
      <c r="AN329" s="18">
        <f t="shared" ca="1" si="369"/>
        <v>93.386307169635685</v>
      </c>
      <c r="AO329" s="18">
        <f t="shared" ca="1" si="370"/>
        <v>307.73965064703492</v>
      </c>
      <c r="AP329" s="2">
        <f t="shared" ca="1" si="371"/>
        <v>67.503066219470512</v>
      </c>
      <c r="AQ329" s="2">
        <f t="shared" ca="1" si="372"/>
        <v>-22.501611530238545</v>
      </c>
      <c r="AR329" s="16">
        <f t="shared" ca="1" si="373"/>
        <v>3.4460581531448042E-4</v>
      </c>
      <c r="AS329" s="2">
        <f t="shared" ca="1" si="374"/>
        <v>-64.901294010716313</v>
      </c>
      <c r="AT329" s="2">
        <f t="shared" ca="1" si="375"/>
        <v>18.486335999156832</v>
      </c>
      <c r="AU329" s="16">
        <f t="shared" ca="1" si="376"/>
        <v>599.67012362656851</v>
      </c>
      <c r="AV329" s="2">
        <f t="shared" ca="1" si="377"/>
        <v>67.503066219470512</v>
      </c>
      <c r="AW329" s="2">
        <f t="shared" ca="1" si="378"/>
        <v>-22.501611530238545</v>
      </c>
      <c r="AX329" s="16">
        <f t="shared" ca="1" si="379"/>
        <v>3.4460581531448042E-4</v>
      </c>
      <c r="AY329" s="2">
        <f t="shared" ca="1" si="380"/>
        <v>360.25</v>
      </c>
      <c r="AZ329" s="2">
        <f t="shared" ca="1" si="381"/>
        <v>360.25000000000006</v>
      </c>
      <c r="BA329" s="2">
        <f t="shared" ca="1" si="382"/>
        <v>360.25</v>
      </c>
      <c r="BB329" s="19" t="str">
        <f t="shared" ca="1" si="383"/>
        <v>ok</v>
      </c>
      <c r="BC329" s="2">
        <f t="shared" ca="1" si="384"/>
        <v>3.0662194705115553E-3</v>
      </c>
      <c r="BD329" s="2">
        <f t="shared" ca="1" si="385"/>
        <v>-1.6115302385451002E-3</v>
      </c>
      <c r="BE329" s="16">
        <f t="shared" ca="1" si="386"/>
        <v>3.4460581531448042E-4</v>
      </c>
      <c r="BF329" s="16">
        <f t="shared" ca="1" si="393"/>
        <v>3.4639185254692973E-3</v>
      </c>
      <c r="BG329" s="18">
        <f t="shared" ca="1" si="387"/>
        <v>3.4810177705719841E-3</v>
      </c>
      <c r="BH329" s="2">
        <f t="shared" ca="1" si="388"/>
        <v>0.49059511528184885</v>
      </c>
      <c r="BI329" s="2">
        <f t="shared" ca="1" si="389"/>
        <v>-0.25784483816721604</v>
      </c>
      <c r="BJ329" s="16">
        <f t="shared" ca="1" si="390"/>
        <v>5.5136930450316868E-2</v>
      </c>
      <c r="BK329" s="18">
        <f t="shared" ca="1" si="394"/>
        <v>0.55422696407508754</v>
      </c>
      <c r="BL329" s="18">
        <f t="shared" ca="1" si="391"/>
        <v>0.55696284329151746</v>
      </c>
    </row>
    <row r="330" spans="4:64" x14ac:dyDescent="0.2">
      <c r="D330">
        <f t="shared" si="342"/>
        <v>75</v>
      </c>
      <c r="E330">
        <f t="shared" si="343"/>
        <v>-22.5</v>
      </c>
      <c r="F330" s="15">
        <f t="shared" ca="1" si="392"/>
        <v>-0.28316300762967117</v>
      </c>
      <c r="G330" s="2">
        <f t="shared" ca="1" si="392"/>
        <v>-0.34736692583002826</v>
      </c>
      <c r="H330" s="16">
        <f t="shared" ca="1" si="392"/>
        <v>0.15134779044065882</v>
      </c>
      <c r="I330" s="2">
        <f t="shared" si="395"/>
        <v>0</v>
      </c>
      <c r="J330" s="2">
        <f t="shared" si="396"/>
        <v>184.81899999999999</v>
      </c>
      <c r="K330" s="16">
        <f t="shared" ca="1" si="344"/>
        <v>284.90855777128996</v>
      </c>
      <c r="L330" s="2">
        <f t="shared" si="397"/>
        <v>160.05794910203616</v>
      </c>
      <c r="M330" s="2">
        <f t="shared" si="398"/>
        <v>-92.40949999999998</v>
      </c>
      <c r="N330" s="16">
        <f t="shared" ca="1" si="345"/>
        <v>343.01075816537394</v>
      </c>
      <c r="O330" s="2">
        <f t="shared" si="399"/>
        <v>-160.05794910203616</v>
      </c>
      <c r="P330" s="2">
        <f t="shared" si="400"/>
        <v>-92.40949999999998</v>
      </c>
      <c r="Q330" s="16">
        <f t="shared" ca="1" si="346"/>
        <v>263.89578269336744</v>
      </c>
      <c r="R330" s="2">
        <f t="shared" si="347"/>
        <v>160.05794910203616</v>
      </c>
      <c r="S330" s="2">
        <f t="shared" si="348"/>
        <v>-277.22849999999994</v>
      </c>
      <c r="T330" s="16">
        <f t="shared" ca="1" si="349"/>
        <v>58.10220039408398</v>
      </c>
      <c r="U330" s="2">
        <f t="shared" ca="1" si="350"/>
        <v>0.49196216705050216</v>
      </c>
      <c r="V330" s="2">
        <f t="shared" ca="1" si="351"/>
        <v>-0.85210346873315712</v>
      </c>
      <c r="W330" s="16">
        <f t="shared" ca="1" si="352"/>
        <v>0.17858584704252259</v>
      </c>
      <c r="X330" s="2">
        <f t="shared" si="353"/>
        <v>-160.05794910203616</v>
      </c>
      <c r="Y330" s="2">
        <f t="shared" si="354"/>
        <v>-277.22849999999994</v>
      </c>
      <c r="Z330" s="16">
        <f t="shared" ca="1" si="355"/>
        <v>-21.012775077922527</v>
      </c>
      <c r="AA330" s="18">
        <f t="shared" ca="1" si="356"/>
        <v>153.73232675178849</v>
      </c>
      <c r="AB330" s="2">
        <f t="shared" ca="1" si="357"/>
        <v>-235.68843771656191</v>
      </c>
      <c r="AC330" s="2">
        <f t="shared" ca="1" si="358"/>
        <v>-146.23265111838185</v>
      </c>
      <c r="AD330" s="16">
        <f t="shared" ca="1" si="359"/>
        <v>-48.46719286870853</v>
      </c>
      <c r="AE330" s="2">
        <f t="shared" ca="1" si="360"/>
        <v>-0.83704867661909443</v>
      </c>
      <c r="AF330" s="2">
        <f t="shared" ca="1" si="361"/>
        <v>-0.51934599882386134</v>
      </c>
      <c r="AG330" s="16">
        <f t="shared" ca="1" si="362"/>
        <v>-0.17213148020007457</v>
      </c>
      <c r="AH330" s="2">
        <f t="shared" ca="1" si="363"/>
        <v>0.23942167646476051</v>
      </c>
      <c r="AI330" s="2">
        <f t="shared" ca="1" si="364"/>
        <v>-6.4802870913004254E-2</v>
      </c>
      <c r="AJ330" s="16">
        <f t="shared" ca="1" si="365"/>
        <v>-0.96875066387602349</v>
      </c>
      <c r="AK330" s="18">
        <f t="shared" ca="1" si="366"/>
        <v>325.34605264799859</v>
      </c>
      <c r="AL330" s="18">
        <f t="shared" ca="1" si="367"/>
        <v>281.57076679044059</v>
      </c>
      <c r="AM330" s="18">
        <f t="shared" ca="1" si="368"/>
        <v>162.6730263239993</v>
      </c>
      <c r="AN330" s="18">
        <f t="shared" ca="1" si="369"/>
        <v>93.93645499740245</v>
      </c>
      <c r="AO330" s="18">
        <f t="shared" ca="1" si="370"/>
        <v>307.39793660516398</v>
      </c>
      <c r="AP330" s="2">
        <f t="shared" ca="1" si="371"/>
        <v>74.997318532969771</v>
      </c>
      <c r="AQ330" s="2">
        <f t="shared" ca="1" si="372"/>
        <v>-22.501040851346968</v>
      </c>
      <c r="AR330" s="16">
        <f t="shared" ca="1" si="373"/>
        <v>-1.7182354910119102E-3</v>
      </c>
      <c r="AS330" s="2">
        <f t="shared" ca="1" si="374"/>
        <v>-72.198140114663303</v>
      </c>
      <c r="AT330" s="2">
        <f t="shared" ca="1" si="375"/>
        <v>17.339496758149647</v>
      </c>
      <c r="AU330" s="16">
        <f t="shared" ca="1" si="376"/>
        <v>595.58219208525372</v>
      </c>
      <c r="AV330" s="2">
        <f t="shared" ca="1" si="377"/>
        <v>74.997318532969771</v>
      </c>
      <c r="AW330" s="2">
        <f t="shared" ca="1" si="378"/>
        <v>-22.501040851346968</v>
      </c>
      <c r="AX330" s="16">
        <f t="shared" ca="1" si="379"/>
        <v>-1.7182354910119102E-3</v>
      </c>
      <c r="AY330" s="2">
        <f t="shared" ca="1" si="380"/>
        <v>360.25000000000006</v>
      </c>
      <c r="AZ330" s="2">
        <f t="shared" ca="1" si="381"/>
        <v>360.25</v>
      </c>
      <c r="BA330" s="2">
        <f t="shared" ca="1" si="382"/>
        <v>360.25</v>
      </c>
      <c r="BB330" s="19" t="str">
        <f t="shared" ca="1" si="383"/>
        <v>ok</v>
      </c>
      <c r="BC330" s="2">
        <f t="shared" ca="1" si="384"/>
        <v>-2.6814670302286459E-3</v>
      </c>
      <c r="BD330" s="2">
        <f t="shared" ca="1" si="385"/>
        <v>-1.0408513469677416E-3</v>
      </c>
      <c r="BE330" s="16">
        <f t="shared" ca="1" si="386"/>
        <v>-1.7182354910119102E-3</v>
      </c>
      <c r="BF330" s="16">
        <f t="shared" ca="1" si="393"/>
        <v>2.8763930469752905E-3</v>
      </c>
      <c r="BG330" s="18">
        <f t="shared" ca="1" si="387"/>
        <v>3.3505178947829451E-3</v>
      </c>
      <c r="BH330" s="2">
        <f t="shared" ca="1" si="388"/>
        <v>-0.42903472483658334</v>
      </c>
      <c r="BI330" s="2">
        <f t="shared" ca="1" si="389"/>
        <v>-0.16653621551483866</v>
      </c>
      <c r="BJ330" s="16">
        <f t="shared" ca="1" si="390"/>
        <v>-0.27491767856190563</v>
      </c>
      <c r="BK330" s="18">
        <f t="shared" ca="1" si="394"/>
        <v>0.46022288751604645</v>
      </c>
      <c r="BL330" s="18">
        <f t="shared" ca="1" si="391"/>
        <v>0.53608286316527121</v>
      </c>
    </row>
    <row r="331" spans="4:64" x14ac:dyDescent="0.2">
      <c r="D331">
        <f t="shared" si="342"/>
        <v>82.5</v>
      </c>
      <c r="E331">
        <f t="shared" si="343"/>
        <v>-22.5</v>
      </c>
      <c r="F331" s="15">
        <f t="shared" ca="1" si="392"/>
        <v>0.48771860436575309</v>
      </c>
      <c r="G331" s="2">
        <f t="shared" ca="1" si="392"/>
        <v>5.7025721428536902E-2</v>
      </c>
      <c r="H331" s="16">
        <f t="shared" ca="1" si="392"/>
        <v>0.45269283897849721</v>
      </c>
      <c r="I331" s="2">
        <f t="shared" si="395"/>
        <v>0</v>
      </c>
      <c r="J331" s="2">
        <f t="shared" si="396"/>
        <v>184.81899999999999</v>
      </c>
      <c r="K331" s="16">
        <f t="shared" ca="1" si="344"/>
        <v>282.83275802969399</v>
      </c>
      <c r="L331" s="2">
        <f t="shared" si="397"/>
        <v>160.05794910203616</v>
      </c>
      <c r="M331" s="2">
        <f t="shared" si="398"/>
        <v>-92.40949999999998</v>
      </c>
      <c r="N331" s="16">
        <f t="shared" ca="1" si="345"/>
        <v>344.78650584376032</v>
      </c>
      <c r="O331" s="2">
        <f t="shared" si="399"/>
        <v>-160.05794910203616</v>
      </c>
      <c r="P331" s="2">
        <f t="shared" si="400"/>
        <v>-92.40949999999998</v>
      </c>
      <c r="Q331" s="16">
        <f t="shared" ca="1" si="346"/>
        <v>257.02104976833635</v>
      </c>
      <c r="R331" s="2">
        <f t="shared" si="347"/>
        <v>160.05794910203616</v>
      </c>
      <c r="S331" s="2">
        <f t="shared" si="348"/>
        <v>-277.22849999999994</v>
      </c>
      <c r="T331" s="16">
        <f t="shared" ca="1" si="349"/>
        <v>61.953747814066332</v>
      </c>
      <c r="U331" s="2">
        <f t="shared" ca="1" si="350"/>
        <v>0.4908911176511529</v>
      </c>
      <c r="V331" s="2">
        <f t="shared" ca="1" si="351"/>
        <v>-0.85024835675606802</v>
      </c>
      <c r="W331" s="16">
        <f t="shared" ca="1" si="352"/>
        <v>0.19000958513929755</v>
      </c>
      <c r="X331" s="2">
        <f t="shared" si="353"/>
        <v>-160.05794910203616</v>
      </c>
      <c r="Y331" s="2">
        <f t="shared" si="354"/>
        <v>-277.22849999999994</v>
      </c>
      <c r="Z331" s="16">
        <f t="shared" ca="1" si="355"/>
        <v>-25.811708261357637</v>
      </c>
      <c r="AA331" s="18">
        <f t="shared" ca="1" si="356"/>
        <v>152.23757906882253</v>
      </c>
      <c r="AB331" s="2">
        <f t="shared" ca="1" si="357"/>
        <v>-234.79002443963623</v>
      </c>
      <c r="AC331" s="2">
        <f t="shared" ca="1" si="358"/>
        <v>-147.78874856021162</v>
      </c>
      <c r="AD331" s="16">
        <f t="shared" ca="1" si="359"/>
        <v>-54.73830750283561</v>
      </c>
      <c r="AE331" s="2">
        <f t="shared" ca="1" si="360"/>
        <v>-0.83029413998308299</v>
      </c>
      <c r="AF331" s="2">
        <f t="shared" ca="1" si="361"/>
        <v>-0.52262923937181527</v>
      </c>
      <c r="AG331" s="16">
        <f t="shared" ca="1" si="362"/>
        <v>-0.19357251680801796</v>
      </c>
      <c r="AH331" s="2">
        <f t="shared" ca="1" si="363"/>
        <v>0.26388927928385886</v>
      </c>
      <c r="AI331" s="2">
        <f t="shared" ca="1" si="364"/>
        <v>-6.2740815959340945E-2</v>
      </c>
      <c r="AJ331" s="16">
        <f t="shared" ca="1" si="365"/>
        <v>-0.96251027957721136</v>
      </c>
      <c r="AK331" s="18">
        <f t="shared" ca="1" si="366"/>
        <v>326.05590801457487</v>
      </c>
      <c r="AL331" s="18">
        <f t="shared" ca="1" si="367"/>
        <v>282.77933461558575</v>
      </c>
      <c r="AM331" s="18">
        <f t="shared" ca="1" si="368"/>
        <v>163.02795400728743</v>
      </c>
      <c r="AN331" s="18">
        <f t="shared" ca="1" si="369"/>
        <v>94.601096932836072</v>
      </c>
      <c r="AO331" s="18">
        <f t="shared" ca="1" si="370"/>
        <v>307.0058324711469</v>
      </c>
      <c r="AP331" s="2">
        <f t="shared" ca="1" si="371"/>
        <v>82.497785998464764</v>
      </c>
      <c r="AQ331" s="2">
        <f t="shared" ca="1" si="372"/>
        <v>-22.498345767263949</v>
      </c>
      <c r="AR331" s="16">
        <f t="shared" ca="1" si="373"/>
        <v>1.1898670006758039E-3</v>
      </c>
      <c r="AS331" s="2">
        <f t="shared" ca="1" si="374"/>
        <v>-79.533309735039381</v>
      </c>
      <c r="AT331" s="2">
        <f t="shared" ca="1" si="375"/>
        <v>16.025247099769025</v>
      </c>
      <c r="AU331" s="16">
        <f t="shared" ca="1" si="376"/>
        <v>590.99372915427693</v>
      </c>
      <c r="AV331" s="2">
        <f t="shared" ca="1" si="377"/>
        <v>82.497785998464764</v>
      </c>
      <c r="AW331" s="2">
        <f t="shared" ca="1" si="378"/>
        <v>-22.498345767263949</v>
      </c>
      <c r="AX331" s="16">
        <f t="shared" ca="1" si="379"/>
        <v>1.1898670006758039E-3</v>
      </c>
      <c r="AY331" s="2">
        <f t="shared" ca="1" si="380"/>
        <v>360.25</v>
      </c>
      <c r="AZ331" s="2">
        <f t="shared" ca="1" si="381"/>
        <v>360.25</v>
      </c>
      <c r="BA331" s="2">
        <f t="shared" ca="1" si="382"/>
        <v>360.25</v>
      </c>
      <c r="BB331" s="19" t="str">
        <f t="shared" ca="1" si="383"/>
        <v>ok</v>
      </c>
      <c r="BC331" s="2">
        <f t="shared" ca="1" si="384"/>
        <v>-2.2140015352363207E-3</v>
      </c>
      <c r="BD331" s="2">
        <f t="shared" ca="1" si="385"/>
        <v>1.6542327360511422E-3</v>
      </c>
      <c r="BE331" s="16">
        <f t="shared" ca="1" si="386"/>
        <v>1.1898670006758039E-3</v>
      </c>
      <c r="BF331" s="16">
        <f t="shared" ca="1" si="393"/>
        <v>2.7637454193633741E-3</v>
      </c>
      <c r="BG331" s="18">
        <f t="shared" ca="1" si="387"/>
        <v>3.0089985414335557E-3</v>
      </c>
      <c r="BH331" s="2">
        <f t="shared" ca="1" si="388"/>
        <v>-0.35424024563781131</v>
      </c>
      <c r="BI331" s="2">
        <f t="shared" ca="1" si="389"/>
        <v>0.26467723776818275</v>
      </c>
      <c r="BJ331" s="16">
        <f t="shared" ca="1" si="390"/>
        <v>0.19037872010812862</v>
      </c>
      <c r="BK331" s="18">
        <f t="shared" ca="1" si="394"/>
        <v>0.44219926709813984</v>
      </c>
      <c r="BL331" s="18">
        <f t="shared" ca="1" si="391"/>
        <v>0.48143976662936894</v>
      </c>
    </row>
    <row r="332" spans="4:64" x14ac:dyDescent="0.2">
      <c r="D332">
        <f t="shared" si="342"/>
        <v>90</v>
      </c>
      <c r="E332">
        <f t="shared" si="343"/>
        <v>-22.5</v>
      </c>
      <c r="F332" s="15">
        <f t="shared" ca="1" si="392"/>
        <v>-0.16268667687110239</v>
      </c>
      <c r="G332" s="2">
        <f t="shared" ca="1" si="392"/>
        <v>-0.39474852576787112</v>
      </c>
      <c r="H332" s="16">
        <f t="shared" ca="1" si="392"/>
        <v>0.478323157419006</v>
      </c>
      <c r="I332" s="2">
        <f t="shared" si="395"/>
        <v>0</v>
      </c>
      <c r="J332" s="2">
        <f t="shared" si="396"/>
        <v>184.81899999999999</v>
      </c>
      <c r="K332" s="16">
        <f t="shared" ca="1" si="344"/>
        <v>280.53221606847814</v>
      </c>
      <c r="L332" s="2">
        <f t="shared" si="397"/>
        <v>160.05794910203616</v>
      </c>
      <c r="M332" s="2">
        <f t="shared" si="398"/>
        <v>-92.40949999999998</v>
      </c>
      <c r="N332" s="16">
        <f t="shared" ca="1" si="345"/>
        <v>346.38547729635428</v>
      </c>
      <c r="O332" s="2">
        <f t="shared" si="399"/>
        <v>-160.05794910203616</v>
      </c>
      <c r="P332" s="2">
        <f t="shared" si="400"/>
        <v>-92.40949999999998</v>
      </c>
      <c r="Q332" s="16">
        <f t="shared" ca="1" si="346"/>
        <v>249.73033363854174</v>
      </c>
      <c r="R332" s="2">
        <f t="shared" si="347"/>
        <v>160.05794910203616</v>
      </c>
      <c r="S332" s="2">
        <f t="shared" si="348"/>
        <v>-277.22849999999994</v>
      </c>
      <c r="T332" s="16">
        <f t="shared" ca="1" si="349"/>
        <v>65.853261227876146</v>
      </c>
      <c r="U332" s="2">
        <f t="shared" ca="1" si="350"/>
        <v>0.48974451633549976</v>
      </c>
      <c r="V332" s="2">
        <f t="shared" ca="1" si="351"/>
        <v>-0.84826238502133133</v>
      </c>
      <c r="W332" s="16">
        <f t="shared" ca="1" si="352"/>
        <v>0.20149748106919382</v>
      </c>
      <c r="X332" s="2">
        <f t="shared" si="353"/>
        <v>-160.05794910203616</v>
      </c>
      <c r="Y332" s="2">
        <f t="shared" si="354"/>
        <v>-277.22849999999994</v>
      </c>
      <c r="Z332" s="16">
        <f t="shared" ca="1" si="355"/>
        <v>-30.801882429936398</v>
      </c>
      <c r="AA332" s="18">
        <f t="shared" ca="1" si="356"/>
        <v>150.56850401543571</v>
      </c>
      <c r="AB332" s="2">
        <f t="shared" ca="1" si="357"/>
        <v>-233.79804827643548</v>
      </c>
      <c r="AC332" s="2">
        <f t="shared" ca="1" si="358"/>
        <v>-149.50690167477256</v>
      </c>
      <c r="AD332" s="16">
        <f t="shared" ca="1" si="359"/>
        <v>-61.141056717403487</v>
      </c>
      <c r="AE332" s="2">
        <f t="shared" ca="1" si="360"/>
        <v>-0.82274272329035647</v>
      </c>
      <c r="AF332" s="2">
        <f t="shared" ca="1" si="361"/>
        <v>-0.52611951357766606</v>
      </c>
      <c r="AG332" s="16">
        <f t="shared" ca="1" si="362"/>
        <v>-0.21515731153174372</v>
      </c>
      <c r="AH332" s="2">
        <f t="shared" ca="1" si="363"/>
        <v>0.28852161096194373</v>
      </c>
      <c r="AI332" s="2">
        <f t="shared" ca="1" si="364"/>
        <v>-6.0408472838855309E-2</v>
      </c>
      <c r="AJ332" s="16">
        <f t="shared" ca="1" si="365"/>
        <v>-0.95556585142898554</v>
      </c>
      <c r="AK332" s="18">
        <f t="shared" ca="1" si="366"/>
        <v>326.81927773212345</v>
      </c>
      <c r="AL332" s="18">
        <f t="shared" ca="1" si="367"/>
        <v>284.16908671208637</v>
      </c>
      <c r="AM332" s="18">
        <f t="shared" ca="1" si="368"/>
        <v>163.40963886606173</v>
      </c>
      <c r="AN332" s="18">
        <f t="shared" ca="1" si="369"/>
        <v>95.390837793037562</v>
      </c>
      <c r="AO332" s="18">
        <f t="shared" ca="1" si="370"/>
        <v>306.55821713143769</v>
      </c>
      <c r="AP332" s="2">
        <f t="shared" ca="1" si="371"/>
        <v>89.995527548609445</v>
      </c>
      <c r="AQ332" s="2">
        <f t="shared" ca="1" si="372"/>
        <v>-22.500944912551308</v>
      </c>
      <c r="AR332" s="16">
        <f t="shared" ca="1" si="373"/>
        <v>-1.7532876484551707E-3</v>
      </c>
      <c r="AS332" s="2">
        <f t="shared" ca="1" si="374"/>
        <v>-86.901813772158036</v>
      </c>
      <c r="AT332" s="2">
        <f t="shared" ca="1" si="375"/>
        <v>14.536482553673412</v>
      </c>
      <c r="AU332" s="16">
        <f t="shared" ca="1" si="376"/>
        <v>585.87137424385969</v>
      </c>
      <c r="AV332" s="2">
        <f t="shared" ca="1" si="377"/>
        <v>89.995527548609445</v>
      </c>
      <c r="AW332" s="2">
        <f t="shared" ca="1" si="378"/>
        <v>-22.500944912551308</v>
      </c>
      <c r="AX332" s="16">
        <f t="shared" ca="1" si="379"/>
        <v>-1.7532876484551707E-3</v>
      </c>
      <c r="AY332" s="2">
        <f t="shared" ca="1" si="380"/>
        <v>360.25</v>
      </c>
      <c r="AZ332" s="2">
        <f t="shared" ca="1" si="381"/>
        <v>360.25</v>
      </c>
      <c r="BA332" s="2">
        <f t="shared" ca="1" si="382"/>
        <v>360.25000000000006</v>
      </c>
      <c r="BB332" s="19" t="str">
        <f t="shared" ca="1" si="383"/>
        <v>ok</v>
      </c>
      <c r="BC332" s="2">
        <f t="shared" ca="1" si="384"/>
        <v>-4.4724513905549657E-3</v>
      </c>
      <c r="BD332" s="2">
        <f t="shared" ca="1" si="385"/>
        <v>-9.4491255130790819E-4</v>
      </c>
      <c r="BE332" s="16">
        <f t="shared" ca="1" si="386"/>
        <v>-1.7532876484551707E-3</v>
      </c>
      <c r="BF332" s="16">
        <f t="shared" ca="1" si="393"/>
        <v>4.5711794069469933E-3</v>
      </c>
      <c r="BG332" s="18">
        <f t="shared" ca="1" si="387"/>
        <v>4.895885900296465E-3</v>
      </c>
      <c r="BH332" s="2">
        <f t="shared" ca="1" si="388"/>
        <v>-0.7155922224887945</v>
      </c>
      <c r="BI332" s="2">
        <f t="shared" ca="1" si="389"/>
        <v>-0.15118600820926531</v>
      </c>
      <c r="BJ332" s="16">
        <f t="shared" ca="1" si="390"/>
        <v>-0.28052602375282731</v>
      </c>
      <c r="BK332" s="18">
        <f t="shared" ca="1" si="394"/>
        <v>0.73138870511151888</v>
      </c>
      <c r="BL332" s="18">
        <f t="shared" ca="1" si="391"/>
        <v>0.7833417440474344</v>
      </c>
    </row>
    <row r="333" spans="4:64" x14ac:dyDescent="0.2">
      <c r="D333">
        <f t="shared" si="342"/>
        <v>97.5</v>
      </c>
      <c r="E333">
        <f t="shared" si="343"/>
        <v>-22.5</v>
      </c>
      <c r="F333" s="15">
        <f t="shared" ca="1" si="392"/>
        <v>0.16273592828086603</v>
      </c>
      <c r="G333" s="2">
        <f t="shared" ca="1" si="392"/>
        <v>-0.2949169299450527</v>
      </c>
      <c r="H333" s="16">
        <f t="shared" ca="1" si="392"/>
        <v>-7.2575631921784067E-3</v>
      </c>
      <c r="I333" s="2">
        <f t="shared" si="395"/>
        <v>0</v>
      </c>
      <c r="J333" s="2">
        <f t="shared" si="396"/>
        <v>184.81899999999999</v>
      </c>
      <c r="K333" s="16">
        <f t="shared" ca="1" si="344"/>
        <v>278.01656475651282</v>
      </c>
      <c r="L333" s="2">
        <f t="shared" si="397"/>
        <v>160.05794910203616</v>
      </c>
      <c r="M333" s="2">
        <f t="shared" si="398"/>
        <v>-92.40949999999998</v>
      </c>
      <c r="N333" s="16">
        <f t="shared" ca="1" si="345"/>
        <v>347.81883946919214</v>
      </c>
      <c r="O333" s="2">
        <f t="shared" si="399"/>
        <v>-160.05794910203616</v>
      </c>
      <c r="P333" s="2">
        <f t="shared" si="400"/>
        <v>-92.40949999999998</v>
      </c>
      <c r="Q333" s="16">
        <f t="shared" ca="1" si="346"/>
        <v>241.98472102874251</v>
      </c>
      <c r="R333" s="2">
        <f t="shared" si="347"/>
        <v>160.05794910203616</v>
      </c>
      <c r="S333" s="2">
        <f t="shared" si="348"/>
        <v>-277.22849999999994</v>
      </c>
      <c r="T333" s="16">
        <f t="shared" ca="1" si="349"/>
        <v>69.802274712679321</v>
      </c>
      <c r="U333" s="2">
        <f t="shared" ca="1" si="350"/>
        <v>0.48852096978763021</v>
      </c>
      <c r="V333" s="2">
        <f t="shared" ca="1" si="351"/>
        <v>-0.84614314023499582</v>
      </c>
      <c r="W333" s="16">
        <f t="shared" ca="1" si="352"/>
        <v>0.21304705656500805</v>
      </c>
      <c r="X333" s="2">
        <f t="shared" si="353"/>
        <v>-160.05794910203616</v>
      </c>
      <c r="Y333" s="2">
        <f t="shared" si="354"/>
        <v>-277.22849999999994</v>
      </c>
      <c r="Z333" s="16">
        <f t="shared" ca="1" si="355"/>
        <v>-36.031843727770308</v>
      </c>
      <c r="AA333" s="18">
        <f t="shared" ca="1" si="356"/>
        <v>148.70685078627983</v>
      </c>
      <c r="AB333" s="2">
        <f t="shared" ca="1" si="357"/>
        <v>-232.70436406221398</v>
      </c>
      <c r="AC333" s="2">
        <f t="shared" ca="1" si="358"/>
        <v>-151.40121830124016</v>
      </c>
      <c r="AD333" s="16">
        <f t="shared" ca="1" si="359"/>
        <v>-67.713400578839071</v>
      </c>
      <c r="AE333" s="2">
        <f t="shared" ca="1" si="360"/>
        <v>-0.81433509543001548</v>
      </c>
      <c r="AF333" s="2">
        <f t="shared" ca="1" si="361"/>
        <v>-0.52981956763216875</v>
      </c>
      <c r="AG333" s="16">
        <f t="shared" ca="1" si="362"/>
        <v>-0.23695902199546895</v>
      </c>
      <c r="AH333" s="2">
        <f t="shared" ca="1" si="363"/>
        <v>0.31337775037283833</v>
      </c>
      <c r="AI333" s="2">
        <f t="shared" ca="1" si="364"/>
        <v>-5.7732243913794848E-2</v>
      </c>
      <c r="AJ333" s="16">
        <f t="shared" ca="1" si="365"/>
        <v>-0.9478720238428483</v>
      </c>
      <c r="AK333" s="18">
        <f t="shared" ca="1" si="366"/>
        <v>327.6378272392617</v>
      </c>
      <c r="AL333" s="18">
        <f t="shared" ca="1" si="367"/>
        <v>285.75995971207982</v>
      </c>
      <c r="AM333" s="18">
        <f t="shared" ca="1" si="368"/>
        <v>163.81891361963085</v>
      </c>
      <c r="AN333" s="18">
        <f t="shared" ca="1" si="369"/>
        <v>96.32296388493198</v>
      </c>
      <c r="AO333" s="18">
        <f t="shared" ca="1" si="370"/>
        <v>306.04789276991602</v>
      </c>
      <c r="AP333" s="2">
        <f t="shared" ca="1" si="371"/>
        <v>97.498404706263997</v>
      </c>
      <c r="AQ333" s="2">
        <f t="shared" ca="1" si="372"/>
        <v>-22.497872673259369</v>
      </c>
      <c r="AR333" s="16">
        <f t="shared" ca="1" si="373"/>
        <v>-1.1287176852192715E-3</v>
      </c>
      <c r="AS333" s="2">
        <f t="shared" ca="1" si="374"/>
        <v>-94.318795578903874</v>
      </c>
      <c r="AT333" s="2">
        <f t="shared" ca="1" si="375"/>
        <v>12.839790516132073</v>
      </c>
      <c r="AU333" s="16">
        <f t="shared" ca="1" si="376"/>
        <v>580.18734230763346</v>
      </c>
      <c r="AV333" s="2">
        <f t="shared" ca="1" si="377"/>
        <v>97.498404706263997</v>
      </c>
      <c r="AW333" s="2">
        <f t="shared" ca="1" si="378"/>
        <v>-22.497872673259369</v>
      </c>
      <c r="AX333" s="16">
        <f t="shared" ca="1" si="379"/>
        <v>-1.1287176852192715E-3</v>
      </c>
      <c r="AY333" s="2">
        <f t="shared" ca="1" si="380"/>
        <v>360.25</v>
      </c>
      <c r="AZ333" s="2">
        <f t="shared" ca="1" si="381"/>
        <v>360.25000000000006</v>
      </c>
      <c r="BA333" s="2">
        <f t="shared" ca="1" si="382"/>
        <v>360.25000000000006</v>
      </c>
      <c r="BB333" s="19" t="str">
        <f t="shared" ca="1" si="383"/>
        <v>ok</v>
      </c>
      <c r="BC333" s="2">
        <f t="shared" ca="1" si="384"/>
        <v>-1.5952937360026453E-3</v>
      </c>
      <c r="BD333" s="2">
        <f t="shared" ca="1" si="385"/>
        <v>2.1273267406307639E-3</v>
      </c>
      <c r="BE333" s="16">
        <f t="shared" ca="1" si="386"/>
        <v>-1.1287176852192715E-3</v>
      </c>
      <c r="BF333" s="16">
        <f t="shared" ca="1" si="393"/>
        <v>2.6590376389836958E-3</v>
      </c>
      <c r="BG333" s="18">
        <f t="shared" ca="1" si="387"/>
        <v>2.8886821871674873E-3</v>
      </c>
      <c r="BH333" s="2">
        <f t="shared" ca="1" si="388"/>
        <v>-0.25524699776042326</v>
      </c>
      <c r="BI333" s="2">
        <f t="shared" ca="1" si="389"/>
        <v>0.34037227850092222</v>
      </c>
      <c r="BJ333" s="16">
        <f t="shared" ca="1" si="390"/>
        <v>-0.18059482963508344</v>
      </c>
      <c r="BK333" s="18">
        <f t="shared" ca="1" si="394"/>
        <v>0.42544602223739131</v>
      </c>
      <c r="BL333" s="18">
        <f t="shared" ca="1" si="391"/>
        <v>0.46218914994679794</v>
      </c>
    </row>
    <row r="334" spans="4:64" x14ac:dyDescent="0.2">
      <c r="D334">
        <f t="shared" si="342"/>
        <v>105</v>
      </c>
      <c r="E334">
        <f t="shared" si="343"/>
        <v>-22.5</v>
      </c>
      <c r="F334" s="15">
        <f t="shared" ca="1" si="392"/>
        <v>-0.4471569515725069</v>
      </c>
      <c r="G334" s="2">
        <f t="shared" ca="1" si="392"/>
        <v>-0.4598454363629757</v>
      </c>
      <c r="H334" s="16">
        <f t="shared" ca="1" si="392"/>
        <v>0.49019894310504175</v>
      </c>
      <c r="I334" s="2">
        <f t="shared" si="395"/>
        <v>0</v>
      </c>
      <c r="J334" s="2">
        <f t="shared" si="396"/>
        <v>184.81899999999999</v>
      </c>
      <c r="K334" s="16">
        <f t="shared" ca="1" si="344"/>
        <v>275.26778985629119</v>
      </c>
      <c r="L334" s="2">
        <f t="shared" si="397"/>
        <v>160.05794910203616</v>
      </c>
      <c r="M334" s="2">
        <f t="shared" si="398"/>
        <v>-92.40949999999998</v>
      </c>
      <c r="N334" s="16">
        <f t="shared" ca="1" si="345"/>
        <v>349.0835716358992</v>
      </c>
      <c r="O334" s="2">
        <f t="shared" si="399"/>
        <v>-160.05794910203616</v>
      </c>
      <c r="P334" s="2">
        <f t="shared" si="400"/>
        <v>-92.40949999999998</v>
      </c>
      <c r="Q334" s="16">
        <f t="shared" ca="1" si="346"/>
        <v>233.74866889474782</v>
      </c>
      <c r="R334" s="2">
        <f t="shared" si="347"/>
        <v>160.05794910203616</v>
      </c>
      <c r="S334" s="2">
        <f t="shared" si="348"/>
        <v>-277.22849999999994</v>
      </c>
      <c r="T334" s="16">
        <f t="shared" ca="1" si="349"/>
        <v>73.815781779608017</v>
      </c>
      <c r="U334" s="2">
        <f t="shared" ca="1" si="350"/>
        <v>0.48721463797090847</v>
      </c>
      <c r="V334" s="2">
        <f t="shared" ca="1" si="351"/>
        <v>-0.84388050715689</v>
      </c>
      <c r="W334" s="16">
        <f t="shared" ca="1" si="352"/>
        <v>0.2246944284745542</v>
      </c>
      <c r="X334" s="2">
        <f t="shared" si="353"/>
        <v>-160.05794910203616</v>
      </c>
      <c r="Y334" s="2">
        <f t="shared" si="354"/>
        <v>-277.22849999999994</v>
      </c>
      <c r="Z334" s="16">
        <f t="shared" ca="1" si="355"/>
        <v>-41.519120961543365</v>
      </c>
      <c r="AA334" s="18">
        <f t="shared" ca="1" si="356"/>
        <v>146.6360362970093</v>
      </c>
      <c r="AB334" s="2">
        <f t="shared" ca="1" si="357"/>
        <v>-231.50117243997255</v>
      </c>
      <c r="AC334" s="2">
        <f t="shared" ca="1" si="358"/>
        <v>-153.48520732220362</v>
      </c>
      <c r="AD334" s="16">
        <f t="shared" ca="1" si="359"/>
        <v>-74.467421331073865</v>
      </c>
      <c r="AE334" s="2">
        <f t="shared" ca="1" si="360"/>
        <v>-0.8050284145019232</v>
      </c>
      <c r="AF334" s="2">
        <f t="shared" ca="1" si="361"/>
        <v>-0.53373359537576948</v>
      </c>
      <c r="AG334" s="16">
        <f t="shared" ca="1" si="362"/>
        <v>-0.2589550173519985</v>
      </c>
      <c r="AH334" s="2">
        <f t="shared" ca="1" si="363"/>
        <v>0.33845405654445326</v>
      </c>
      <c r="AI334" s="2">
        <f t="shared" ca="1" si="364"/>
        <v>-5.471872447238188E-2</v>
      </c>
      <c r="AJ334" s="16">
        <f t="shared" ca="1" si="365"/>
        <v>-0.93939060714950684</v>
      </c>
      <c r="AK334" s="18">
        <f t="shared" ca="1" si="366"/>
        <v>328.51629780382996</v>
      </c>
      <c r="AL334" s="18">
        <f t="shared" ca="1" si="367"/>
        <v>287.56894572870937</v>
      </c>
      <c r="AM334" s="18">
        <f t="shared" ca="1" si="368"/>
        <v>164.25814890191498</v>
      </c>
      <c r="AN334" s="18">
        <f t="shared" ca="1" si="369"/>
        <v>97.412635737712748</v>
      </c>
      <c r="AO334" s="18">
        <f t="shared" ca="1" si="370"/>
        <v>305.46702181732815</v>
      </c>
      <c r="AP334" s="2">
        <f t="shared" ca="1" si="371"/>
        <v>104.99558752526153</v>
      </c>
      <c r="AQ334" s="2">
        <f t="shared" ca="1" si="372"/>
        <v>-22.502412109541019</v>
      </c>
      <c r="AR334" s="16">
        <f t="shared" ca="1" si="373"/>
        <v>-2.6611207996438679E-3</v>
      </c>
      <c r="AS334" s="2">
        <f t="shared" ca="1" si="374"/>
        <v>-101.77751782399392</v>
      </c>
      <c r="AT334" s="2">
        <f t="shared" ca="1" si="375"/>
        <v>10.927119494901866</v>
      </c>
      <c r="AU334" s="16">
        <f t="shared" ca="1" si="376"/>
        <v>573.90304105746338</v>
      </c>
      <c r="AV334" s="2">
        <f t="shared" ca="1" si="377"/>
        <v>104.99558752526153</v>
      </c>
      <c r="AW334" s="2">
        <f t="shared" ca="1" si="378"/>
        <v>-22.502412109541019</v>
      </c>
      <c r="AX334" s="16">
        <f t="shared" ca="1" si="379"/>
        <v>-2.6611207996438679E-3</v>
      </c>
      <c r="AY334" s="2">
        <f t="shared" ca="1" si="380"/>
        <v>360.24999999999994</v>
      </c>
      <c r="AZ334" s="2">
        <f t="shared" ca="1" si="381"/>
        <v>360.24999999999994</v>
      </c>
      <c r="BA334" s="2">
        <f t="shared" ca="1" si="382"/>
        <v>360.24999999999994</v>
      </c>
      <c r="BB334" s="19" t="str">
        <f t="shared" ca="1" si="383"/>
        <v>ok</v>
      </c>
      <c r="BC334" s="2">
        <f t="shared" ca="1" si="384"/>
        <v>-4.412474738472838E-3</v>
      </c>
      <c r="BD334" s="2">
        <f t="shared" ca="1" si="385"/>
        <v>-2.4121095410194471E-3</v>
      </c>
      <c r="BE334" s="16">
        <f t="shared" ca="1" si="386"/>
        <v>-2.6611207996438679E-3</v>
      </c>
      <c r="BF334" s="16">
        <f t="shared" ca="1" si="393"/>
        <v>5.0287379883563223E-3</v>
      </c>
      <c r="BG334" s="18">
        <f t="shared" ca="1" si="387"/>
        <v>5.6894437044262254E-3</v>
      </c>
      <c r="BH334" s="2">
        <f t="shared" ca="1" si="388"/>
        <v>-0.70599595815565408</v>
      </c>
      <c r="BI334" s="2">
        <f t="shared" ca="1" si="389"/>
        <v>-0.38593752656311153</v>
      </c>
      <c r="BJ334" s="16">
        <f t="shared" ca="1" si="390"/>
        <v>-0.42577932794301887</v>
      </c>
      <c r="BK334" s="18">
        <f t="shared" ca="1" si="394"/>
        <v>0.80459807813701156</v>
      </c>
      <c r="BL334" s="18">
        <f t="shared" ca="1" si="391"/>
        <v>0.91031099270819604</v>
      </c>
    </row>
    <row r="335" spans="4:64" x14ac:dyDescent="0.2">
      <c r="D335">
        <f t="shared" si="342"/>
        <v>112.5</v>
      </c>
      <c r="E335">
        <f t="shared" si="343"/>
        <v>-22.5</v>
      </c>
      <c r="F335" s="15">
        <f t="shared" ca="1" si="392"/>
        <v>0.49758170782854905</v>
      </c>
      <c r="G335" s="2">
        <f t="shared" ca="1" si="392"/>
        <v>-0.19777667114149944</v>
      </c>
      <c r="H335" s="16">
        <f t="shared" ca="1" si="392"/>
        <v>0.16546529925685749</v>
      </c>
      <c r="I335" s="2">
        <f t="shared" si="395"/>
        <v>0</v>
      </c>
      <c r="J335" s="2">
        <f t="shared" si="396"/>
        <v>184.81899999999999</v>
      </c>
      <c r="K335" s="16">
        <f t="shared" ca="1" si="344"/>
        <v>272.29458007708485</v>
      </c>
      <c r="L335" s="2">
        <f t="shared" si="397"/>
        <v>160.05794910203616</v>
      </c>
      <c r="M335" s="2">
        <f t="shared" si="398"/>
        <v>-92.40949999999998</v>
      </c>
      <c r="N335" s="16">
        <f t="shared" ca="1" si="345"/>
        <v>350.18580789794737</v>
      </c>
      <c r="O335" s="2">
        <f t="shared" si="399"/>
        <v>-160.05794910203616</v>
      </c>
      <c r="P335" s="2">
        <f t="shared" si="400"/>
        <v>-92.40949999999998</v>
      </c>
      <c r="Q335" s="16">
        <f t="shared" ca="1" si="346"/>
        <v>224.95633792098312</v>
      </c>
      <c r="R335" s="2">
        <f t="shared" si="347"/>
        <v>160.05794910203616</v>
      </c>
      <c r="S335" s="2">
        <f t="shared" si="348"/>
        <v>-277.22849999999994</v>
      </c>
      <c r="T335" s="16">
        <f t="shared" ca="1" si="349"/>
        <v>77.891227820862525</v>
      </c>
      <c r="U335" s="2">
        <f t="shared" ca="1" si="350"/>
        <v>0.4858250176204692</v>
      </c>
      <c r="V335" s="2">
        <f t="shared" ca="1" si="351"/>
        <v>-0.84147361410669752</v>
      </c>
      <c r="W335" s="16">
        <f t="shared" ca="1" si="352"/>
        <v>0.23642379113846285</v>
      </c>
      <c r="X335" s="2">
        <f t="shared" si="353"/>
        <v>-160.05794910203616</v>
      </c>
      <c r="Y335" s="2">
        <f t="shared" si="354"/>
        <v>-277.22849999999994</v>
      </c>
      <c r="Z335" s="16">
        <f t="shared" ca="1" si="355"/>
        <v>-47.338242156101728</v>
      </c>
      <c r="AA335" s="18">
        <f t="shared" ca="1" si="356"/>
        <v>144.32842520920951</v>
      </c>
      <c r="AB335" s="2">
        <f t="shared" ca="1" si="357"/>
        <v>-230.17630882243495</v>
      </c>
      <c r="AC335" s="2">
        <f t="shared" ca="1" si="358"/>
        <v>-155.77993842087824</v>
      </c>
      <c r="AD335" s="16">
        <f t="shared" ca="1" si="359"/>
        <v>-81.460915613107133</v>
      </c>
      <c r="AE335" s="2">
        <f t="shared" ca="1" si="360"/>
        <v>-0.79473074036766755</v>
      </c>
      <c r="AF335" s="2">
        <f t="shared" ca="1" si="361"/>
        <v>-0.53786206942418091</v>
      </c>
      <c r="AG335" s="16">
        <f t="shared" ca="1" si="362"/>
        <v>-0.28126045685342338</v>
      </c>
      <c r="AH335" s="2">
        <f t="shared" ca="1" si="363"/>
        <v>0.36383664269659499</v>
      </c>
      <c r="AI335" s="2">
        <f t="shared" ca="1" si="364"/>
        <v>-5.1249888165245755E-2</v>
      </c>
      <c r="AJ335" s="16">
        <f t="shared" ca="1" si="365"/>
        <v>-0.93005179769425739</v>
      </c>
      <c r="AK335" s="18">
        <f t="shared" ca="1" si="366"/>
        <v>329.45596314900945</v>
      </c>
      <c r="AL335" s="18">
        <f t="shared" ca="1" si="367"/>
        <v>289.62804272041632</v>
      </c>
      <c r="AM335" s="18">
        <f t="shared" ca="1" si="368"/>
        <v>164.72798157450472</v>
      </c>
      <c r="AN335" s="18">
        <f t="shared" ca="1" si="369"/>
        <v>98.687331135839841</v>
      </c>
      <c r="AO335" s="18">
        <f t="shared" ca="1" si="370"/>
        <v>304.80414245819355</v>
      </c>
      <c r="AP335" s="2">
        <f t="shared" ca="1" si="371"/>
        <v>112.49803468452673</v>
      </c>
      <c r="AQ335" s="2">
        <f t="shared" ca="1" si="372"/>
        <v>-22.496600363958255</v>
      </c>
      <c r="AR335" s="16">
        <f t="shared" ca="1" si="373"/>
        <v>-2.9049129472014101E-4</v>
      </c>
      <c r="AS335" s="2">
        <f t="shared" ca="1" si="374"/>
        <v>-109.29979705948089</v>
      </c>
      <c r="AT335" s="2">
        <f t="shared" ca="1" si="375"/>
        <v>8.7457560626138537</v>
      </c>
      <c r="AU335" s="16">
        <f t="shared" ca="1" si="376"/>
        <v>566.96699078450411</v>
      </c>
      <c r="AV335" s="2">
        <f t="shared" ca="1" si="377"/>
        <v>112.49803468452673</v>
      </c>
      <c r="AW335" s="2">
        <f t="shared" ca="1" si="378"/>
        <v>-22.496600363958255</v>
      </c>
      <c r="AX335" s="16">
        <f t="shared" ca="1" si="379"/>
        <v>-2.9049129472014101E-4</v>
      </c>
      <c r="AY335" s="2">
        <f t="shared" ca="1" si="380"/>
        <v>360.25</v>
      </c>
      <c r="AZ335" s="2">
        <f t="shared" ca="1" si="381"/>
        <v>360.25</v>
      </c>
      <c r="BA335" s="2">
        <f t="shared" ca="1" si="382"/>
        <v>360.25000000000006</v>
      </c>
      <c r="BB335" s="19" t="str">
        <f t="shared" ca="1" si="383"/>
        <v>ok</v>
      </c>
      <c r="BC335" s="2">
        <f t="shared" ca="1" si="384"/>
        <v>-1.9653154732708344E-3</v>
      </c>
      <c r="BD335" s="2">
        <f t="shared" ca="1" si="385"/>
        <v>3.3996360417454241E-3</v>
      </c>
      <c r="BE335" s="16">
        <f t="shared" ca="1" si="386"/>
        <v>-2.9049129472014101E-4</v>
      </c>
      <c r="BF335" s="16">
        <f t="shared" ca="1" si="393"/>
        <v>3.9268295259423042E-3</v>
      </c>
      <c r="BG335" s="18">
        <f t="shared" ca="1" si="387"/>
        <v>3.937559563755251E-3</v>
      </c>
      <c r="BH335" s="2">
        <f t="shared" ca="1" si="388"/>
        <v>-0.31445047572333351</v>
      </c>
      <c r="BI335" s="2">
        <f t="shared" ca="1" si="389"/>
        <v>0.54394176667926786</v>
      </c>
      <c r="BJ335" s="16">
        <f t="shared" ca="1" si="390"/>
        <v>-4.6478607155222562E-2</v>
      </c>
      <c r="BK335" s="18">
        <f t="shared" ca="1" si="394"/>
        <v>0.62829272415076864</v>
      </c>
      <c r="BL335" s="18">
        <f t="shared" ca="1" si="391"/>
        <v>0.63000953020084016</v>
      </c>
    </row>
    <row r="336" spans="4:64" x14ac:dyDescent="0.2">
      <c r="D336">
        <f t="shared" si="342"/>
        <v>120</v>
      </c>
      <c r="E336">
        <f t="shared" si="343"/>
        <v>-22.5</v>
      </c>
      <c r="F336" s="15">
        <f t="shared" ca="1" si="392"/>
        <v>0.40145835933435181</v>
      </c>
      <c r="G336" s="2">
        <f t="shared" ca="1" si="392"/>
        <v>-0.1556579373684035</v>
      </c>
      <c r="H336" s="16">
        <f t="shared" ca="1" si="392"/>
        <v>-0.12893888048644342</v>
      </c>
      <c r="I336" s="2">
        <f t="shared" si="395"/>
        <v>0</v>
      </c>
      <c r="J336" s="2">
        <f t="shared" si="396"/>
        <v>184.81899999999999</v>
      </c>
      <c r="K336" s="16">
        <f t="shared" ca="1" si="344"/>
        <v>269.07293621330314</v>
      </c>
      <c r="L336" s="2">
        <f t="shared" si="397"/>
        <v>160.05794910203616</v>
      </c>
      <c r="M336" s="2">
        <f t="shared" si="398"/>
        <v>-92.40949999999998</v>
      </c>
      <c r="N336" s="16">
        <f t="shared" ca="1" si="345"/>
        <v>351.12305796387847</v>
      </c>
      <c r="O336" s="2">
        <f t="shared" si="399"/>
        <v>-160.05794910203616</v>
      </c>
      <c r="P336" s="2">
        <f t="shared" si="400"/>
        <v>-92.40949999999998</v>
      </c>
      <c r="Q336" s="16">
        <f t="shared" ca="1" si="346"/>
        <v>215.54563797765942</v>
      </c>
      <c r="R336" s="2">
        <f t="shared" si="347"/>
        <v>160.05794910203616</v>
      </c>
      <c r="S336" s="2">
        <f t="shared" si="348"/>
        <v>-277.22849999999994</v>
      </c>
      <c r="T336" s="16">
        <f t="shared" ca="1" si="349"/>
        <v>82.050121750575329</v>
      </c>
      <c r="U336" s="2">
        <f t="shared" ca="1" si="350"/>
        <v>0.4843431712300465</v>
      </c>
      <c r="V336" s="2">
        <f t="shared" ca="1" si="351"/>
        <v>-0.83890698086947291</v>
      </c>
      <c r="W336" s="16">
        <f t="shared" ca="1" si="352"/>
        <v>0.24828767575392804</v>
      </c>
      <c r="X336" s="2">
        <f t="shared" si="353"/>
        <v>-160.05794910203616</v>
      </c>
      <c r="Y336" s="2">
        <f t="shared" si="354"/>
        <v>-277.22849999999994</v>
      </c>
      <c r="Z336" s="16">
        <f t="shared" ca="1" si="355"/>
        <v>-53.527298235643713</v>
      </c>
      <c r="AA336" s="18">
        <f t="shared" ca="1" si="356"/>
        <v>141.75578082899975</v>
      </c>
      <c r="AB336" s="2">
        <f t="shared" ca="1" si="357"/>
        <v>-228.71639352894533</v>
      </c>
      <c r="AC336" s="2">
        <f t="shared" ca="1" si="358"/>
        <v>-158.30858588394904</v>
      </c>
      <c r="AD336" s="16">
        <f t="shared" ca="1" si="359"/>
        <v>-88.723511582359293</v>
      </c>
      <c r="AE336" s="2">
        <f t="shared" ca="1" si="360"/>
        <v>-0.78336417530463731</v>
      </c>
      <c r="AF336" s="2">
        <f t="shared" ca="1" si="361"/>
        <v>-0.54221419335614229</v>
      </c>
      <c r="AG336" s="16">
        <f t="shared" ca="1" si="362"/>
        <v>-0.30388211097798007</v>
      </c>
      <c r="AH336" s="2">
        <f t="shared" ca="1" si="363"/>
        <v>0.38955392608996686</v>
      </c>
      <c r="AI336" s="2">
        <f t="shared" ca="1" si="364"/>
        <v>-4.7316445044125244E-2</v>
      </c>
      <c r="AJ336" s="16">
        <f t="shared" ca="1" si="365"/>
        <v>-0.91978741712217338</v>
      </c>
      <c r="AK336" s="18">
        <f t="shared" ca="1" si="366"/>
        <v>330.46393261940733</v>
      </c>
      <c r="AL336" s="18">
        <f t="shared" ca="1" si="367"/>
        <v>291.96687918489675</v>
      </c>
      <c r="AM336" s="18">
        <f t="shared" ca="1" si="368"/>
        <v>165.23196630970367</v>
      </c>
      <c r="AN336" s="18">
        <f t="shared" ca="1" si="369"/>
        <v>100.17264166816379</v>
      </c>
      <c r="AO336" s="18">
        <f t="shared" ca="1" si="370"/>
        <v>304.04588744242307</v>
      </c>
      <c r="AP336" s="2">
        <f t="shared" ca="1" si="371"/>
        <v>119.99958488725406</v>
      </c>
      <c r="AQ336" s="2">
        <f t="shared" ca="1" si="372"/>
        <v>-22.496648622519</v>
      </c>
      <c r="AR336" s="16">
        <f t="shared" ca="1" si="373"/>
        <v>-2.5822105698125597E-4</v>
      </c>
      <c r="AS336" s="2">
        <f t="shared" ca="1" si="374"/>
        <v>-116.88495344215406</v>
      </c>
      <c r="AT336" s="2">
        <f t="shared" ca="1" si="375"/>
        <v>6.2760924256043999</v>
      </c>
      <c r="AU336" s="16">
        <f t="shared" ca="1" si="376"/>
        <v>559.31490477351372</v>
      </c>
      <c r="AV336" s="2">
        <f t="shared" ca="1" si="377"/>
        <v>119.99958488725406</v>
      </c>
      <c r="AW336" s="2">
        <f t="shared" ca="1" si="378"/>
        <v>-22.496648622519</v>
      </c>
      <c r="AX336" s="16">
        <f t="shared" ca="1" si="379"/>
        <v>-2.5822105698125597E-4</v>
      </c>
      <c r="AY336" s="2">
        <f t="shared" ca="1" si="380"/>
        <v>360.25</v>
      </c>
      <c r="AZ336" s="2">
        <f t="shared" ca="1" si="381"/>
        <v>360.25000000000006</v>
      </c>
      <c r="BA336" s="2">
        <f t="shared" ca="1" si="382"/>
        <v>360.25000000000006</v>
      </c>
      <c r="BB336" s="19" t="str">
        <f t="shared" ca="1" si="383"/>
        <v>ok</v>
      </c>
      <c r="BC336" s="2">
        <f t="shared" ca="1" si="384"/>
        <v>-4.151127459408599E-4</v>
      </c>
      <c r="BD336" s="2">
        <f t="shared" ca="1" si="385"/>
        <v>3.3513774809996733E-3</v>
      </c>
      <c r="BE336" s="16">
        <f t="shared" ca="1" si="386"/>
        <v>-2.5822105698125597E-4</v>
      </c>
      <c r="BF336" s="16">
        <f t="shared" ca="1" si="393"/>
        <v>3.3769882457589744E-3</v>
      </c>
      <c r="BG336" s="18">
        <f t="shared" ca="1" si="387"/>
        <v>3.3868462802824095E-3</v>
      </c>
      <c r="BH336" s="2">
        <f t="shared" ca="1" si="388"/>
        <v>-6.6418039350537583E-2</v>
      </c>
      <c r="BI336" s="2">
        <f t="shared" ca="1" si="389"/>
        <v>0.53622039695994772</v>
      </c>
      <c r="BJ336" s="16">
        <f t="shared" ca="1" si="390"/>
        <v>-4.1315369117000955E-2</v>
      </c>
      <c r="BK336" s="18">
        <f t="shared" ca="1" si="394"/>
        <v>0.54031811932143592</v>
      </c>
      <c r="BL336" s="18">
        <f t="shared" ca="1" si="391"/>
        <v>0.5418954048451855</v>
      </c>
    </row>
    <row r="337" spans="4:64" x14ac:dyDescent="0.2">
      <c r="D337">
        <f t="shared" si="342"/>
        <v>127.5</v>
      </c>
      <c r="E337">
        <f t="shared" si="343"/>
        <v>-22.5</v>
      </c>
      <c r="F337" s="15">
        <f t="shared" ca="1" si="392"/>
        <v>0.19446810341447407</v>
      </c>
      <c r="G337" s="2">
        <f t="shared" ca="1" si="392"/>
        <v>0.14729029003713578</v>
      </c>
      <c r="H337" s="16">
        <f t="shared" ca="1" si="392"/>
        <v>0.14076588514396149</v>
      </c>
      <c r="I337" s="2">
        <f t="shared" si="395"/>
        <v>0</v>
      </c>
      <c r="J337" s="2">
        <f t="shared" si="396"/>
        <v>184.81899999999999</v>
      </c>
      <c r="K337" s="16">
        <f t="shared" ca="1" si="344"/>
        <v>265.59986892185674</v>
      </c>
      <c r="L337" s="2">
        <f t="shared" si="397"/>
        <v>160.05794910203616</v>
      </c>
      <c r="M337" s="2">
        <f t="shared" si="398"/>
        <v>-92.40949999999998</v>
      </c>
      <c r="N337" s="16">
        <f t="shared" ca="1" si="345"/>
        <v>351.89963363388222</v>
      </c>
      <c r="O337" s="2">
        <f t="shared" si="399"/>
        <v>-160.05794910203616</v>
      </c>
      <c r="P337" s="2">
        <f t="shared" si="400"/>
        <v>-92.40949999999998</v>
      </c>
      <c r="Q337" s="16">
        <f t="shared" ca="1" si="346"/>
        <v>205.43493299603173</v>
      </c>
      <c r="R337" s="2">
        <f t="shared" si="347"/>
        <v>160.05794910203616</v>
      </c>
      <c r="S337" s="2">
        <f t="shared" si="348"/>
        <v>-277.22849999999994</v>
      </c>
      <c r="T337" s="16">
        <f t="shared" ca="1" si="349"/>
        <v>86.299764712025478</v>
      </c>
      <c r="U337" s="2">
        <f t="shared" ca="1" si="350"/>
        <v>0.48276442306170447</v>
      </c>
      <c r="V337" s="2">
        <f t="shared" ca="1" si="351"/>
        <v>-0.83617250882954819</v>
      </c>
      <c r="W337" s="16">
        <f t="shared" ca="1" si="352"/>
        <v>0.26029607623550272</v>
      </c>
      <c r="X337" s="2">
        <f t="shared" si="353"/>
        <v>-160.05794910203616</v>
      </c>
      <c r="Y337" s="2">
        <f t="shared" si="354"/>
        <v>-277.22849999999994</v>
      </c>
      <c r="Z337" s="16">
        <f t="shared" ca="1" si="355"/>
        <v>-60.164935925825006</v>
      </c>
      <c r="AA337" s="18">
        <f t="shared" ca="1" si="356"/>
        <v>138.87987016091552</v>
      </c>
      <c r="AB337" s="2">
        <f t="shared" ca="1" si="357"/>
        <v>-227.10420949515498</v>
      </c>
      <c r="AC337" s="2">
        <f t="shared" ca="1" si="358"/>
        <v>-161.10097054162532</v>
      </c>
      <c r="AD337" s="16">
        <f t="shared" ca="1" si="359"/>
        <v>-96.314821196807387</v>
      </c>
      <c r="AE337" s="2">
        <f t="shared" ca="1" si="360"/>
        <v>-0.77081354509528899</v>
      </c>
      <c r="AF337" s="2">
        <f t="shared" ca="1" si="361"/>
        <v>-0.54679219948202307</v>
      </c>
      <c r="AG337" s="16">
        <f t="shared" ca="1" si="362"/>
        <v>-0.32690177314178687</v>
      </c>
      <c r="AH337" s="2">
        <f t="shared" ca="1" si="363"/>
        <v>0.41567413983014662</v>
      </c>
      <c r="AI337" s="2">
        <f t="shared" ca="1" si="364"/>
        <v>-4.2823195388838525E-2</v>
      </c>
      <c r="AJ337" s="16">
        <f t="shared" ca="1" si="365"/>
        <v>-0.90850491655970522</v>
      </c>
      <c r="AK337" s="18">
        <f t="shared" ca="1" si="366"/>
        <v>331.54462395332388</v>
      </c>
      <c r="AL337" s="18">
        <f t="shared" ca="1" si="367"/>
        <v>294.62924067723804</v>
      </c>
      <c r="AM337" s="18">
        <f t="shared" ca="1" si="368"/>
        <v>165.77231197666194</v>
      </c>
      <c r="AN337" s="18">
        <f t="shared" ca="1" si="369"/>
        <v>101.90626927039189</v>
      </c>
      <c r="AO337" s="18">
        <f t="shared" ca="1" si="370"/>
        <v>303.17439760854256</v>
      </c>
      <c r="AP337" s="2">
        <f t="shared" ca="1" si="371"/>
        <v>127.49999881172599</v>
      </c>
      <c r="AQ337" s="2">
        <f t="shared" ca="1" si="372"/>
        <v>-22.499699581048894</v>
      </c>
      <c r="AR337" s="16">
        <f t="shared" ca="1" si="373"/>
        <v>9.8035672613150382E-4</v>
      </c>
      <c r="AS337" s="2">
        <f t="shared" ca="1" si="374"/>
        <v>-124.54351507718158</v>
      </c>
      <c r="AT337" s="2">
        <f t="shared" ca="1" si="375"/>
        <v>3.4660933503191789</v>
      </c>
      <c r="AU337" s="16">
        <f t="shared" ca="1" si="376"/>
        <v>550.87184196150179</v>
      </c>
      <c r="AV337" s="2">
        <f t="shared" ca="1" si="377"/>
        <v>127.49999881172599</v>
      </c>
      <c r="AW337" s="2">
        <f t="shared" ca="1" si="378"/>
        <v>-22.499699581048894</v>
      </c>
      <c r="AX337" s="16">
        <f t="shared" ca="1" si="379"/>
        <v>9.8035672613150382E-4</v>
      </c>
      <c r="AY337" s="2">
        <f t="shared" ca="1" si="380"/>
        <v>360.25</v>
      </c>
      <c r="AZ337" s="2">
        <f t="shared" ca="1" si="381"/>
        <v>360.25</v>
      </c>
      <c r="BA337" s="2">
        <f t="shared" ca="1" si="382"/>
        <v>360.25</v>
      </c>
      <c r="BB337" s="19" t="str">
        <f t="shared" ca="1" si="383"/>
        <v>ok</v>
      </c>
      <c r="BC337" s="2">
        <f t="shared" ca="1" si="384"/>
        <v>-1.1882740125201963E-6</v>
      </c>
      <c r="BD337" s="2">
        <f t="shared" ca="1" si="385"/>
        <v>3.0041895110599626E-4</v>
      </c>
      <c r="BE337" s="16">
        <f t="shared" ca="1" si="386"/>
        <v>9.8035672613150382E-4</v>
      </c>
      <c r="BF337" s="16">
        <f t="shared" ca="1" si="393"/>
        <v>3.0042130114017518E-4</v>
      </c>
      <c r="BG337" s="18">
        <f t="shared" ca="1" si="387"/>
        <v>1.0253547038220658E-3</v>
      </c>
      <c r="BH337" s="2">
        <f t="shared" ca="1" si="388"/>
        <v>-1.901238420032314E-4</v>
      </c>
      <c r="BI337" s="2">
        <f t="shared" ca="1" si="389"/>
        <v>4.8067032176959401E-2</v>
      </c>
      <c r="BJ337" s="16">
        <f t="shared" ca="1" si="390"/>
        <v>0.15685707618104061</v>
      </c>
      <c r="BK337" s="18">
        <f t="shared" ca="1" si="394"/>
        <v>4.806740818242803E-2</v>
      </c>
      <c r="BL337" s="18">
        <f t="shared" ca="1" si="391"/>
        <v>0.16405675261153052</v>
      </c>
    </row>
    <row r="338" spans="4:64" x14ac:dyDescent="0.2">
      <c r="D338">
        <f t="shared" si="342"/>
        <v>135</v>
      </c>
      <c r="E338">
        <f t="shared" si="343"/>
        <v>-22.5</v>
      </c>
      <c r="F338" s="15">
        <f t="shared" ca="1" si="392"/>
        <v>0.30841003944429646</v>
      </c>
      <c r="G338" s="2">
        <f t="shared" ca="1" si="392"/>
        <v>-0.24546068788010045</v>
      </c>
      <c r="H338" s="16">
        <f t="shared" ca="1" si="392"/>
        <v>0.14085160486324599</v>
      </c>
      <c r="I338" s="2">
        <f t="shared" si="395"/>
        <v>0</v>
      </c>
      <c r="J338" s="2">
        <f t="shared" si="396"/>
        <v>184.81899999999999</v>
      </c>
      <c r="K338" s="16">
        <f t="shared" ca="1" si="344"/>
        <v>261.86810472008773</v>
      </c>
      <c r="L338" s="2">
        <f t="shared" si="397"/>
        <v>160.05794910203616</v>
      </c>
      <c r="M338" s="2">
        <f t="shared" si="398"/>
        <v>-92.40949999999998</v>
      </c>
      <c r="N338" s="16">
        <f t="shared" ca="1" si="345"/>
        <v>352.51062664894931</v>
      </c>
      <c r="O338" s="2">
        <f t="shared" si="399"/>
        <v>-160.05794910203616</v>
      </c>
      <c r="P338" s="2">
        <f t="shared" si="400"/>
        <v>-92.40949999999998</v>
      </c>
      <c r="Q338" s="16">
        <f t="shared" ca="1" si="346"/>
        <v>194.50931453927649</v>
      </c>
      <c r="R338" s="2">
        <f t="shared" si="347"/>
        <v>160.05794910203616</v>
      </c>
      <c r="S338" s="2">
        <f t="shared" si="348"/>
        <v>-277.22849999999994</v>
      </c>
      <c r="T338" s="16">
        <f t="shared" ca="1" si="349"/>
        <v>90.642521928861584</v>
      </c>
      <c r="U338" s="2">
        <f t="shared" ca="1" si="350"/>
        <v>0.48108581713101406</v>
      </c>
      <c r="V338" s="2">
        <f t="shared" ca="1" si="351"/>
        <v>-0.83326507807170591</v>
      </c>
      <c r="W338" s="16">
        <f t="shared" ca="1" si="352"/>
        <v>0.27244402401509649</v>
      </c>
      <c r="X338" s="2">
        <f t="shared" si="353"/>
        <v>-160.05794910203616</v>
      </c>
      <c r="Y338" s="2">
        <f t="shared" si="354"/>
        <v>-277.22849999999994</v>
      </c>
      <c r="Z338" s="16">
        <f t="shared" ca="1" si="355"/>
        <v>-67.358790180811241</v>
      </c>
      <c r="AA338" s="18">
        <f t="shared" ca="1" si="356"/>
        <v>135.65171861448579</v>
      </c>
      <c r="AB338" s="2">
        <f t="shared" ca="1" si="357"/>
        <v>-225.31806699691245</v>
      </c>
      <c r="AC338" s="2">
        <f t="shared" ca="1" si="358"/>
        <v>-164.19466009813937</v>
      </c>
      <c r="AD338" s="16">
        <f t="shared" ca="1" si="359"/>
        <v>-104.31629026470532</v>
      </c>
      <c r="AE338" s="2">
        <f t="shared" ca="1" si="360"/>
        <v>-0.75692810921209952</v>
      </c>
      <c r="AF338" s="2">
        <f t="shared" ca="1" si="361"/>
        <v>-0.55159160233924365</v>
      </c>
      <c r="AG338" s="16">
        <f t="shared" ca="1" si="362"/>
        <v>-0.3504376431170339</v>
      </c>
      <c r="AH338" s="2">
        <f t="shared" ca="1" si="363"/>
        <v>0.44228528580541837</v>
      </c>
      <c r="AI338" s="2">
        <f t="shared" ca="1" si="364"/>
        <v>-3.7629960071457885E-2</v>
      </c>
      <c r="AJ338" s="16">
        <f t="shared" ca="1" si="365"/>
        <v>-0.89608465675126925</v>
      </c>
      <c r="AK338" s="18">
        <f t="shared" ca="1" si="366"/>
        <v>332.70145034944483</v>
      </c>
      <c r="AL338" s="18">
        <f t="shared" ca="1" si="367"/>
        <v>297.67432898145393</v>
      </c>
      <c r="AM338" s="18">
        <f t="shared" ca="1" si="368"/>
        <v>166.35072517472241</v>
      </c>
      <c r="AN338" s="18">
        <f t="shared" ca="1" si="369"/>
        <v>103.93887773917449</v>
      </c>
      <c r="AO338" s="18">
        <f t="shared" ca="1" si="370"/>
        <v>302.1658624467114</v>
      </c>
      <c r="AP338" s="2">
        <f t="shared" ca="1" si="371"/>
        <v>134.99823118316164</v>
      </c>
      <c r="AQ338" s="2">
        <f t="shared" ca="1" si="372"/>
        <v>-22.497551456321361</v>
      </c>
      <c r="AR338" s="16">
        <f t="shared" ca="1" si="373"/>
        <v>-9.2279113994209183E-4</v>
      </c>
      <c r="AS338" s="2">
        <f t="shared" ca="1" si="374"/>
        <v>-132.28879848260732</v>
      </c>
      <c r="AT338" s="2">
        <f t="shared" ca="1" si="375"/>
        <v>0.24342722133340722</v>
      </c>
      <c r="AU338" s="16">
        <f t="shared" ca="1" si="376"/>
        <v>541.53146347388531</v>
      </c>
      <c r="AV338" s="2">
        <f t="shared" ca="1" si="377"/>
        <v>134.99823118316164</v>
      </c>
      <c r="AW338" s="2">
        <f t="shared" ca="1" si="378"/>
        <v>-22.497551456321361</v>
      </c>
      <c r="AX338" s="16">
        <f t="shared" ca="1" si="379"/>
        <v>-9.2279113994209183E-4</v>
      </c>
      <c r="AY338" s="2">
        <f t="shared" ca="1" si="380"/>
        <v>360.25</v>
      </c>
      <c r="AZ338" s="2">
        <f t="shared" ca="1" si="381"/>
        <v>360.25</v>
      </c>
      <c r="BA338" s="2">
        <f t="shared" ca="1" si="382"/>
        <v>360.25000000000006</v>
      </c>
      <c r="BB338" s="19" t="str">
        <f t="shared" ca="1" si="383"/>
        <v>ok</v>
      </c>
      <c r="BC338" s="2">
        <f t="shared" ca="1" si="384"/>
        <v>-1.7688168383642733E-3</v>
      </c>
      <c r="BD338" s="2">
        <f t="shared" ca="1" si="385"/>
        <v>2.4485436786392256E-3</v>
      </c>
      <c r="BE338" s="16">
        <f t="shared" ca="1" si="386"/>
        <v>-9.2279113994209183E-4</v>
      </c>
      <c r="BF338" s="16">
        <f t="shared" ca="1" si="393"/>
        <v>3.0206090700196698E-3</v>
      </c>
      <c r="BG338" s="18">
        <f t="shared" ca="1" si="387"/>
        <v>3.1584209095433624E-3</v>
      </c>
      <c r="BH338" s="2">
        <f t="shared" ca="1" si="388"/>
        <v>-0.28301069413828372</v>
      </c>
      <c r="BI338" s="2">
        <f t="shared" ca="1" si="389"/>
        <v>0.3917669885822761</v>
      </c>
      <c r="BJ338" s="16">
        <f t="shared" ca="1" si="390"/>
        <v>-0.14764658239073469</v>
      </c>
      <c r="BK338" s="18">
        <f t="shared" ca="1" si="394"/>
        <v>0.48329745120314715</v>
      </c>
      <c r="BL338" s="18">
        <f t="shared" ca="1" si="391"/>
        <v>0.50534734552693794</v>
      </c>
    </row>
    <row r="339" spans="4:64" x14ac:dyDescent="0.2">
      <c r="D339">
        <f t="shared" si="342"/>
        <v>142.5</v>
      </c>
      <c r="E339">
        <f t="shared" si="343"/>
        <v>-22.5</v>
      </c>
      <c r="F339" s="15">
        <f t="shared" ca="1" si="392"/>
        <v>1.8036780207624892E-2</v>
      </c>
      <c r="G339" s="2">
        <f t="shared" ca="1" si="392"/>
        <v>7.466796937010356E-3</v>
      </c>
      <c r="H339" s="16">
        <f t="shared" ca="1" si="392"/>
        <v>0.46181504669111328</v>
      </c>
      <c r="I339" s="2">
        <f t="shared" si="395"/>
        <v>0</v>
      </c>
      <c r="J339" s="2">
        <f t="shared" si="396"/>
        <v>184.81899999999999</v>
      </c>
      <c r="K339" s="16">
        <f t="shared" ca="1" si="344"/>
        <v>257.86179026067964</v>
      </c>
      <c r="L339" s="2">
        <f t="shared" si="397"/>
        <v>160.05794910203616</v>
      </c>
      <c r="M339" s="2">
        <f t="shared" si="398"/>
        <v>-92.40949999999998</v>
      </c>
      <c r="N339" s="16">
        <f t="shared" ca="1" si="345"/>
        <v>352.96526128937569</v>
      </c>
      <c r="O339" s="2">
        <f t="shared" si="399"/>
        <v>-160.05794910203616</v>
      </c>
      <c r="P339" s="2">
        <f t="shared" si="400"/>
        <v>-92.40949999999998</v>
      </c>
      <c r="Q339" s="16">
        <f t="shared" ca="1" si="346"/>
        <v>182.62657523713065</v>
      </c>
      <c r="R339" s="2">
        <f t="shared" si="347"/>
        <v>160.05794910203616</v>
      </c>
      <c r="S339" s="2">
        <f t="shared" si="348"/>
        <v>-277.22849999999994</v>
      </c>
      <c r="T339" s="16">
        <f t="shared" ca="1" si="349"/>
        <v>95.103471028696049</v>
      </c>
      <c r="U339" s="2">
        <f t="shared" ca="1" si="350"/>
        <v>0.4792952115196269</v>
      </c>
      <c r="V339" s="2">
        <f t="shared" ca="1" si="351"/>
        <v>-0.83016365817646542</v>
      </c>
      <c r="W339" s="16">
        <f t="shared" ca="1" si="352"/>
        <v>0.28478834396341585</v>
      </c>
      <c r="X339" s="2">
        <f t="shared" si="353"/>
        <v>-160.05794910203616</v>
      </c>
      <c r="Y339" s="2">
        <f t="shared" si="354"/>
        <v>-277.22849999999994</v>
      </c>
      <c r="Z339" s="16">
        <f t="shared" ca="1" si="355"/>
        <v>-75.235215023548989</v>
      </c>
      <c r="AA339" s="18">
        <f t="shared" ca="1" si="356"/>
        <v>132.00390484622807</v>
      </c>
      <c r="AB339" s="2">
        <f t="shared" ca="1" si="357"/>
        <v>-223.32678859672575</v>
      </c>
      <c r="AC339" s="2">
        <f t="shared" ca="1" si="358"/>
        <v>-167.6436554592772</v>
      </c>
      <c r="AD339" s="16">
        <f t="shared" ca="1" si="359"/>
        <v>-112.8283884814106</v>
      </c>
      <c r="AE339" s="2">
        <f t="shared" ca="1" si="360"/>
        <v>-0.74150561901683565</v>
      </c>
      <c r="AF339" s="2">
        <f t="shared" ca="1" si="361"/>
        <v>-0.55662248714840912</v>
      </c>
      <c r="AG339" s="16">
        <f t="shared" ca="1" si="362"/>
        <v>-0.37462090674063886</v>
      </c>
      <c r="AH339" s="2">
        <f t="shared" ca="1" si="363"/>
        <v>0.46951625869698643</v>
      </c>
      <c r="AI339" s="2">
        <f t="shared" ca="1" si="364"/>
        <v>-3.1618150543443246E-2</v>
      </c>
      <c r="AJ339" s="16">
        <f t="shared" ca="1" si="365"/>
        <v>-0.88235750995579831</v>
      </c>
      <c r="AK339" s="18">
        <f t="shared" ca="1" si="366"/>
        <v>333.94439430046731</v>
      </c>
      <c r="AL339" s="18">
        <f t="shared" ca="1" si="367"/>
        <v>301.18017027684203</v>
      </c>
      <c r="AM339" s="18">
        <f t="shared" ca="1" si="368"/>
        <v>166.97219715023365</v>
      </c>
      <c r="AN339" s="18">
        <f t="shared" ca="1" si="369"/>
        <v>106.3359545792688</v>
      </c>
      <c r="AO339" s="18">
        <f t="shared" ca="1" si="370"/>
        <v>300.9867316719114</v>
      </c>
      <c r="AP339" s="2">
        <f t="shared" ca="1" si="371"/>
        <v>142.49843089900082</v>
      </c>
      <c r="AQ339" s="2">
        <f t="shared" ca="1" si="372"/>
        <v>-22.500877304794294</v>
      </c>
      <c r="AR339" s="16">
        <f t="shared" ca="1" si="373"/>
        <v>-4.9036351128961542E-5</v>
      </c>
      <c r="AS339" s="2">
        <f t="shared" ca="1" si="374"/>
        <v>-140.13789744505834</v>
      </c>
      <c r="AT339" s="2">
        <f t="shared" ca="1" si="375"/>
        <v>-3.467589717631391</v>
      </c>
      <c r="AU339" s="16">
        <f t="shared" ca="1" si="376"/>
        <v>531.15575713917235</v>
      </c>
      <c r="AV339" s="2">
        <f t="shared" ca="1" si="377"/>
        <v>142.49843089900082</v>
      </c>
      <c r="AW339" s="2">
        <f t="shared" ca="1" si="378"/>
        <v>-22.500877304794294</v>
      </c>
      <c r="AX339" s="16">
        <f t="shared" ca="1" si="379"/>
        <v>-4.9036351128961542E-5</v>
      </c>
      <c r="AY339" s="2">
        <f t="shared" ca="1" si="380"/>
        <v>360.25</v>
      </c>
      <c r="AZ339" s="2">
        <f t="shared" ca="1" si="381"/>
        <v>360.25</v>
      </c>
      <c r="BA339" s="2">
        <f t="shared" ca="1" si="382"/>
        <v>360.25</v>
      </c>
      <c r="BB339" s="19" t="str">
        <f t="shared" ca="1" si="383"/>
        <v>ok</v>
      </c>
      <c r="BC339" s="2">
        <f t="shared" ca="1" si="384"/>
        <v>-1.5691009991769533E-3</v>
      </c>
      <c r="BD339" s="2">
        <f t="shared" ca="1" si="385"/>
        <v>-8.7730479429382058E-4</v>
      </c>
      <c r="BE339" s="16">
        <f t="shared" ca="1" si="386"/>
        <v>-4.9036351128961542E-5</v>
      </c>
      <c r="BF339" s="16">
        <f t="shared" ca="1" si="393"/>
        <v>1.7977045496157138E-3</v>
      </c>
      <c r="BG339" s="18">
        <f t="shared" ca="1" si="387"/>
        <v>1.7983732125009756E-3</v>
      </c>
      <c r="BH339" s="2">
        <f t="shared" ca="1" si="388"/>
        <v>-0.25105615986831253</v>
      </c>
      <c r="BI339" s="2">
        <f t="shared" ca="1" si="389"/>
        <v>-0.14036876708701129</v>
      </c>
      <c r="BJ339" s="16">
        <f t="shared" ca="1" si="390"/>
        <v>-7.8458161806338467E-3</v>
      </c>
      <c r="BK339" s="18">
        <f t="shared" ca="1" si="394"/>
        <v>0.28763272793851424</v>
      </c>
      <c r="BL339" s="18">
        <f t="shared" ca="1" si="391"/>
        <v>0.28773971400015608</v>
      </c>
    </row>
    <row r="340" spans="4:64" x14ac:dyDescent="0.2">
      <c r="D340">
        <f t="shared" si="342"/>
        <v>0</v>
      </c>
      <c r="E340">
        <f t="shared" si="343"/>
        <v>-15</v>
      </c>
      <c r="F340" s="15">
        <f t="shared" ca="1" si="392"/>
        <v>0.35994701078854352</v>
      </c>
      <c r="G340" s="2">
        <f t="shared" ca="1" si="392"/>
        <v>-7.4153485864460356E-2</v>
      </c>
      <c r="H340" s="16">
        <f t="shared" ca="1" si="392"/>
        <v>-0.23084370243857599</v>
      </c>
      <c r="I340" s="2">
        <f t="shared" si="395"/>
        <v>0</v>
      </c>
      <c r="J340" s="2">
        <f t="shared" si="396"/>
        <v>184.81899999999999</v>
      </c>
      <c r="K340" s="16">
        <f t="shared" ca="1" si="344"/>
        <v>299.75619833171669</v>
      </c>
      <c r="L340" s="2">
        <f t="shared" si="397"/>
        <v>160.05794910203616</v>
      </c>
      <c r="M340" s="2">
        <f t="shared" si="398"/>
        <v>-92.40949999999998</v>
      </c>
      <c r="N340" s="16">
        <f t="shared" ca="1" si="345"/>
        <v>313.31931685947967</v>
      </c>
      <c r="O340" s="2">
        <f t="shared" si="399"/>
        <v>-160.05794910203616</v>
      </c>
      <c r="P340" s="2">
        <f t="shared" si="400"/>
        <v>-92.40949999999998</v>
      </c>
      <c r="Q340" s="16">
        <f t="shared" ca="1" si="346"/>
        <v>313.31833754562609</v>
      </c>
      <c r="R340" s="2">
        <f t="shared" si="347"/>
        <v>160.05794910203616</v>
      </c>
      <c r="S340" s="2">
        <f t="shared" si="348"/>
        <v>-277.22849999999994</v>
      </c>
      <c r="T340" s="16">
        <f t="shared" ca="1" si="349"/>
        <v>13.563118527762981</v>
      </c>
      <c r="U340" s="2">
        <f t="shared" ca="1" si="350"/>
        <v>0.49955181182550273</v>
      </c>
      <c r="V340" s="2">
        <f t="shared" ca="1" si="351"/>
        <v>-0.86524911909485769</v>
      </c>
      <c r="W340" s="16">
        <f t="shared" ca="1" si="352"/>
        <v>4.2331421041942173E-2</v>
      </c>
      <c r="X340" s="2">
        <f t="shared" si="353"/>
        <v>-160.05794910203616</v>
      </c>
      <c r="Y340" s="2">
        <f t="shared" si="354"/>
        <v>-277.22849999999994</v>
      </c>
      <c r="Z340" s="16">
        <f t="shared" ca="1" si="355"/>
        <v>13.562139213909404</v>
      </c>
      <c r="AA340" s="18">
        <f t="shared" ca="1" si="356"/>
        <v>160.48858156728588</v>
      </c>
      <c r="AB340" s="2">
        <f t="shared" ca="1" si="357"/>
        <v>-240.23031080127879</v>
      </c>
      <c r="AC340" s="2">
        <f t="shared" ca="1" si="358"/>
        <v>-138.36589617412261</v>
      </c>
      <c r="AD340" s="16">
        <f t="shared" ca="1" si="359"/>
        <v>6.7684294951605457</v>
      </c>
      <c r="AE340" s="2">
        <f t="shared" ca="1" si="360"/>
        <v>-0.86628401075658834</v>
      </c>
      <c r="AF340" s="2">
        <f t="shared" ca="1" si="361"/>
        <v>-0.49895520298769291</v>
      </c>
      <c r="AG340" s="16">
        <f t="shared" ca="1" si="362"/>
        <v>2.4407337400654341E-2</v>
      </c>
      <c r="AH340" s="2">
        <f t="shared" ca="1" si="363"/>
        <v>3.0555933726132689E-6</v>
      </c>
      <c r="AI340" s="2">
        <f t="shared" ca="1" si="364"/>
        <v>-4.8863762821572732E-2</v>
      </c>
      <c r="AJ340" s="16">
        <f t="shared" ca="1" si="365"/>
        <v>-0.99880545286536182</v>
      </c>
      <c r="AK340" s="18">
        <f t="shared" ca="1" si="366"/>
        <v>320.40309996502549</v>
      </c>
      <c r="AL340" s="18">
        <f t="shared" ca="1" si="367"/>
        <v>277.31126030072789</v>
      </c>
      <c r="AM340" s="18">
        <f t="shared" ca="1" si="368"/>
        <v>160.20154998251274</v>
      </c>
      <c r="AN340" s="18">
        <f t="shared" ca="1" si="369"/>
        <v>92.381897518956777</v>
      </c>
      <c r="AO340" s="18">
        <f t="shared" ca="1" si="370"/>
        <v>309.16194929841777</v>
      </c>
      <c r="AP340" s="2">
        <f t="shared" ca="1" si="371"/>
        <v>9.5852019543028353E-4</v>
      </c>
      <c r="AQ340" s="2">
        <f t="shared" ca="1" si="372"/>
        <v>-14.996494592932287</v>
      </c>
      <c r="AR340" s="16">
        <f t="shared" ca="1" si="373"/>
        <v>-8.7039688139611826E-5</v>
      </c>
      <c r="AS340" s="2">
        <f t="shared" ca="1" si="374"/>
        <v>-9.3082621125060603E-4</v>
      </c>
      <c r="AT340" s="2">
        <f t="shared" ca="1" si="375"/>
        <v>15.217137735013672</v>
      </c>
      <c r="AU340" s="16">
        <f t="shared" ca="1" si="376"/>
        <v>617.58519451580014</v>
      </c>
      <c r="AV340" s="2">
        <f t="shared" ca="1" si="377"/>
        <v>9.5852019543028353E-4</v>
      </c>
      <c r="AW340" s="2">
        <f t="shared" ca="1" si="378"/>
        <v>-14.996494592932287</v>
      </c>
      <c r="AX340" s="16">
        <f t="shared" ca="1" si="379"/>
        <v>-8.7039688139611826E-5</v>
      </c>
      <c r="AY340" s="2">
        <f t="shared" ca="1" si="380"/>
        <v>360.25</v>
      </c>
      <c r="AZ340" s="2">
        <f t="shared" ca="1" si="381"/>
        <v>360.25</v>
      </c>
      <c r="BA340" s="2">
        <f t="shared" ca="1" si="382"/>
        <v>360.25</v>
      </c>
      <c r="BB340" s="19" t="str">
        <f t="shared" ca="1" si="383"/>
        <v>ok</v>
      </c>
      <c r="BC340" s="2">
        <f t="shared" ca="1" si="384"/>
        <v>9.5852019543028353E-4</v>
      </c>
      <c r="BD340" s="2">
        <f t="shared" ca="1" si="385"/>
        <v>3.5054070677134064E-3</v>
      </c>
      <c r="BE340" s="16">
        <f t="shared" ca="1" si="386"/>
        <v>-8.7039688139611826E-5</v>
      </c>
      <c r="BF340" s="16">
        <f t="shared" ca="1" si="393"/>
        <v>3.6340940652964406E-3</v>
      </c>
      <c r="BG340" s="18">
        <f t="shared" ca="1" si="387"/>
        <v>3.6351362536683894E-3</v>
      </c>
      <c r="BH340" s="2">
        <f t="shared" ca="1" si="388"/>
        <v>0.15336323126884538</v>
      </c>
      <c r="BI340" s="2">
        <f t="shared" ca="1" si="389"/>
        <v>0.56086513083414502</v>
      </c>
      <c r="BJ340" s="16">
        <f t="shared" ca="1" si="390"/>
        <v>-1.3926350102337892E-2</v>
      </c>
      <c r="BK340" s="18">
        <f t="shared" ca="1" si="394"/>
        <v>0.58145505044743051</v>
      </c>
      <c r="BL340" s="18">
        <f t="shared" ca="1" si="391"/>
        <v>0.58162180058694235</v>
      </c>
    </row>
    <row r="341" spans="4:64" x14ac:dyDescent="0.2">
      <c r="D341">
        <f t="shared" si="342"/>
        <v>7.5</v>
      </c>
      <c r="E341">
        <f t="shared" si="343"/>
        <v>-15</v>
      </c>
      <c r="F341" s="15">
        <f t="shared" ca="1" si="392"/>
        <v>8.6990044164231284E-2</v>
      </c>
      <c r="G341" s="2">
        <f t="shared" ca="1" si="392"/>
        <v>0.44253485686165717</v>
      </c>
      <c r="H341" s="16">
        <f t="shared" ca="1" si="392"/>
        <v>-0.15836551356131046</v>
      </c>
      <c r="I341" s="2">
        <f t="shared" si="395"/>
        <v>0</v>
      </c>
      <c r="J341" s="2">
        <f t="shared" si="396"/>
        <v>184.81899999999999</v>
      </c>
      <c r="K341" s="16">
        <f t="shared" ca="1" si="344"/>
        <v>299.6606507073792</v>
      </c>
      <c r="L341" s="2">
        <f t="shared" si="397"/>
        <v>160.05794910203616</v>
      </c>
      <c r="M341" s="2">
        <f t="shared" si="398"/>
        <v>-92.40949999999998</v>
      </c>
      <c r="N341" s="16">
        <f t="shared" ca="1" si="345"/>
        <v>317.04204412794513</v>
      </c>
      <c r="O341" s="2">
        <f t="shared" si="399"/>
        <v>-160.05794910203616</v>
      </c>
      <c r="P341" s="2">
        <f t="shared" si="400"/>
        <v>-92.40949999999998</v>
      </c>
      <c r="Q341" s="16">
        <f t="shared" ca="1" si="346"/>
        <v>309.37283829811975</v>
      </c>
      <c r="R341" s="2">
        <f t="shared" si="347"/>
        <v>160.05794910203616</v>
      </c>
      <c r="S341" s="2">
        <f t="shared" si="348"/>
        <v>-277.22849999999994</v>
      </c>
      <c r="T341" s="16">
        <f t="shared" ca="1" si="349"/>
        <v>17.381393420565928</v>
      </c>
      <c r="U341" s="2">
        <f t="shared" ca="1" si="350"/>
        <v>0.49926457953481412</v>
      </c>
      <c r="V341" s="2">
        <f t="shared" ca="1" si="351"/>
        <v>-0.86475161817381063</v>
      </c>
      <c r="W341" s="16">
        <f t="shared" ca="1" si="352"/>
        <v>5.4217326452908034E-2</v>
      </c>
      <c r="X341" s="2">
        <f t="shared" si="353"/>
        <v>-160.05794910203616</v>
      </c>
      <c r="Y341" s="2">
        <f t="shared" si="354"/>
        <v>-277.22849999999994</v>
      </c>
      <c r="Z341" s="16">
        <f t="shared" ca="1" si="355"/>
        <v>9.7121875907405411</v>
      </c>
      <c r="AA341" s="18">
        <f t="shared" ca="1" si="356"/>
        <v>160.34909816444451</v>
      </c>
      <c r="AB341" s="2">
        <f t="shared" ca="1" si="357"/>
        <v>-240.11457417589418</v>
      </c>
      <c r="AC341" s="2">
        <f t="shared" ca="1" si="358"/>
        <v>-138.56635788958533</v>
      </c>
      <c r="AD341" s="16">
        <f t="shared" ca="1" si="359"/>
        <v>1.0184881891294566</v>
      </c>
      <c r="AE341" s="2">
        <f t="shared" ca="1" si="360"/>
        <v>-0.86611928068603927</v>
      </c>
      <c r="AF341" s="2">
        <f t="shared" ca="1" si="361"/>
        <v>-0.49982386381384675</v>
      </c>
      <c r="AG341" s="16">
        <f t="shared" ca="1" si="362"/>
        <v>3.6737972311078134E-3</v>
      </c>
      <c r="AH341" s="2">
        <f t="shared" ca="1" si="363"/>
        <v>2.3922191492906229E-2</v>
      </c>
      <c r="AI341" s="2">
        <f t="shared" ca="1" si="364"/>
        <v>-4.8792868617998079E-2</v>
      </c>
      <c r="AJ341" s="16">
        <f t="shared" ca="1" si="365"/>
        <v>-0.99852240071327569</v>
      </c>
      <c r="AK341" s="18">
        <f t="shared" ca="1" si="366"/>
        <v>320.58743131982027</v>
      </c>
      <c r="AL341" s="18">
        <f t="shared" ca="1" si="367"/>
        <v>277.23037638153409</v>
      </c>
      <c r="AM341" s="18">
        <f t="shared" ca="1" si="368"/>
        <v>160.29371565991013</v>
      </c>
      <c r="AN341" s="18">
        <f t="shared" ca="1" si="369"/>
        <v>92.274537234327056</v>
      </c>
      <c r="AO341" s="18">
        <f t="shared" ca="1" si="370"/>
        <v>309.14623885489965</v>
      </c>
      <c r="AP341" s="2">
        <f t="shared" ca="1" si="371"/>
        <v>7.5036742611842255</v>
      </c>
      <c r="AQ341" s="2">
        <f t="shared" ca="1" si="372"/>
        <v>-15.000397548291373</v>
      </c>
      <c r="AR341" s="16">
        <f t="shared" ca="1" si="373"/>
        <v>9.0076418121043389E-4</v>
      </c>
      <c r="AS341" s="2">
        <f t="shared" ca="1" si="374"/>
        <v>-7.2872367892130496</v>
      </c>
      <c r="AT341" s="2">
        <f t="shared" ca="1" si="375"/>
        <v>15.167866084099371</v>
      </c>
      <c r="AU341" s="16">
        <f t="shared" ca="1" si="376"/>
        <v>617.37978994992955</v>
      </c>
      <c r="AV341" s="2">
        <f t="shared" ca="1" si="377"/>
        <v>7.5036742611842255</v>
      </c>
      <c r="AW341" s="2">
        <f t="shared" ca="1" si="378"/>
        <v>-15.000397548291373</v>
      </c>
      <c r="AX341" s="16">
        <f t="shared" ca="1" si="379"/>
        <v>9.0076418121043389E-4</v>
      </c>
      <c r="AY341" s="2">
        <f t="shared" ca="1" si="380"/>
        <v>360.25</v>
      </c>
      <c r="AZ341" s="2">
        <f t="shared" ca="1" si="381"/>
        <v>360.25</v>
      </c>
      <c r="BA341" s="2">
        <f t="shared" ca="1" si="382"/>
        <v>360.25</v>
      </c>
      <c r="BB341" s="19" t="str">
        <f t="shared" ca="1" si="383"/>
        <v>ok</v>
      </c>
      <c r="BC341" s="2">
        <f t="shared" ca="1" si="384"/>
        <v>3.6742611842255357E-3</v>
      </c>
      <c r="BD341" s="2">
        <f t="shared" ca="1" si="385"/>
        <v>-3.9754829137272907E-4</v>
      </c>
      <c r="BE341" s="16">
        <f t="shared" ca="1" si="386"/>
        <v>9.0076418121043389E-4</v>
      </c>
      <c r="BF341" s="16">
        <f t="shared" ca="1" si="393"/>
        <v>3.6957056016246495E-3</v>
      </c>
      <c r="BG341" s="18">
        <f t="shared" ca="1" si="387"/>
        <v>3.8038948466054519E-3</v>
      </c>
      <c r="BH341" s="2">
        <f t="shared" ca="1" si="388"/>
        <v>0.58788178947608571</v>
      </c>
      <c r="BI341" s="2">
        <f t="shared" ca="1" si="389"/>
        <v>-6.3607726619636651E-2</v>
      </c>
      <c r="BJ341" s="16">
        <f t="shared" ca="1" si="390"/>
        <v>0.14412226899366942</v>
      </c>
      <c r="BK341" s="18">
        <f t="shared" ca="1" si="394"/>
        <v>0.59131289625994388</v>
      </c>
      <c r="BL341" s="18">
        <f t="shared" ca="1" si="391"/>
        <v>0.60862317545687228</v>
      </c>
    </row>
    <row r="342" spans="4:64" x14ac:dyDescent="0.2">
      <c r="D342">
        <f t="shared" si="342"/>
        <v>15</v>
      </c>
      <c r="E342">
        <f t="shared" si="343"/>
        <v>-15</v>
      </c>
      <c r="F342" s="15">
        <f t="shared" ca="1" si="392"/>
        <v>0.49501761097331964</v>
      </c>
      <c r="G342" s="2">
        <f t="shared" ca="1" si="392"/>
        <v>-0.36332291908804015</v>
      </c>
      <c r="H342" s="16">
        <f t="shared" ca="1" si="392"/>
        <v>0.3295147898579327</v>
      </c>
      <c r="I342" s="2">
        <f t="shared" si="395"/>
        <v>0</v>
      </c>
      <c r="J342" s="2">
        <f t="shared" si="396"/>
        <v>184.81899999999999</v>
      </c>
      <c r="K342" s="16">
        <f t="shared" ca="1" si="344"/>
        <v>299.38149945906969</v>
      </c>
      <c r="L342" s="2">
        <f t="shared" si="397"/>
        <v>160.05794910203616</v>
      </c>
      <c r="M342" s="2">
        <f t="shared" si="398"/>
        <v>-92.40949999999998</v>
      </c>
      <c r="N342" s="16">
        <f t="shared" ca="1" si="345"/>
        <v>320.53793452909605</v>
      </c>
      <c r="O342" s="2">
        <f t="shared" si="399"/>
        <v>-160.05794910203616</v>
      </c>
      <c r="P342" s="2">
        <f t="shared" si="400"/>
        <v>-92.40949999999998</v>
      </c>
      <c r="Q342" s="16">
        <f t="shared" ca="1" si="346"/>
        <v>305.19469742900168</v>
      </c>
      <c r="R342" s="2">
        <f t="shared" si="347"/>
        <v>160.05794910203616</v>
      </c>
      <c r="S342" s="2">
        <f t="shared" si="348"/>
        <v>-277.22849999999994</v>
      </c>
      <c r="T342" s="16">
        <f t="shared" ca="1" si="349"/>
        <v>21.156435070026362</v>
      </c>
      <c r="U342" s="2">
        <f t="shared" ca="1" si="350"/>
        <v>0.49891159473977498</v>
      </c>
      <c r="V342" s="2">
        <f t="shared" ca="1" si="351"/>
        <v>-0.86414023057450351</v>
      </c>
      <c r="W342" s="16">
        <f t="shared" ca="1" si="352"/>
        <v>6.5946057781025746E-2</v>
      </c>
      <c r="X342" s="2">
        <f t="shared" si="353"/>
        <v>-160.05794910203616</v>
      </c>
      <c r="Y342" s="2">
        <f t="shared" si="354"/>
        <v>-277.22849999999994</v>
      </c>
      <c r="Z342" s="16">
        <f t="shared" ca="1" si="355"/>
        <v>5.8131979699319913</v>
      </c>
      <c r="AA342" s="18">
        <f t="shared" ca="1" si="356"/>
        <v>160.09289076376677</v>
      </c>
      <c r="AB342" s="2">
        <f t="shared" ca="1" si="357"/>
        <v>-239.93014853948762</v>
      </c>
      <c r="AC342" s="2">
        <f t="shared" ca="1" si="358"/>
        <v>-138.88579246205973</v>
      </c>
      <c r="AD342" s="16">
        <f t="shared" ca="1" si="359"/>
        <v>-4.7442970547068146</v>
      </c>
      <c r="AE342" s="2">
        <f t="shared" ca="1" si="360"/>
        <v>-0.86533263805477256</v>
      </c>
      <c r="AF342" s="2">
        <f t="shared" ca="1" si="361"/>
        <v>-0.50090582576262699</v>
      </c>
      <c r="AG342" s="16">
        <f t="shared" ca="1" si="362"/>
        <v>-1.7110792916419468E-2</v>
      </c>
      <c r="AH342" s="2">
        <f t="shared" ca="1" si="363"/>
        <v>4.7818889064701914E-2</v>
      </c>
      <c r="AI342" s="2">
        <f t="shared" ca="1" si="364"/>
        <v>-4.8528503167774587E-2</v>
      </c>
      <c r="AJ342" s="16">
        <f t="shared" ca="1" si="365"/>
        <v>-0.99767646971797064</v>
      </c>
      <c r="AK342" s="18">
        <f t="shared" ca="1" si="366"/>
        <v>320.81425003866678</v>
      </c>
      <c r="AL342" s="18">
        <f t="shared" ca="1" si="367"/>
        <v>277.26926962889024</v>
      </c>
      <c r="AM342" s="18">
        <f t="shared" ca="1" si="368"/>
        <v>160.40712501933339</v>
      </c>
      <c r="AN342" s="18">
        <f t="shared" ca="1" si="369"/>
        <v>92.235069784683006</v>
      </c>
      <c r="AO342" s="18">
        <f t="shared" ca="1" si="370"/>
        <v>309.09918900709948</v>
      </c>
      <c r="AP342" s="2">
        <f t="shared" ca="1" si="371"/>
        <v>14.995738122192105</v>
      </c>
      <c r="AQ342" s="2">
        <f t="shared" ca="1" si="372"/>
        <v>-14.996454767657735</v>
      </c>
      <c r="AR342" s="16">
        <f t="shared" ca="1" si="373"/>
        <v>5.1413407493328123E-4</v>
      </c>
      <c r="AS342" s="2">
        <f t="shared" ca="1" si="374"/>
        <v>-14.565821536047533</v>
      </c>
      <c r="AT342" s="2">
        <f t="shared" ca="1" si="375"/>
        <v>15.003787178117431</v>
      </c>
      <c r="AU342" s="16">
        <f t="shared" ca="1" si="376"/>
        <v>616.76248949665649</v>
      </c>
      <c r="AV342" s="2">
        <f t="shared" ca="1" si="377"/>
        <v>14.995738122192105</v>
      </c>
      <c r="AW342" s="2">
        <f t="shared" ca="1" si="378"/>
        <v>-14.996454767657735</v>
      </c>
      <c r="AX342" s="16">
        <f t="shared" ca="1" si="379"/>
        <v>5.1413407493328123E-4</v>
      </c>
      <c r="AY342" s="2">
        <f t="shared" ca="1" si="380"/>
        <v>360.24999999999994</v>
      </c>
      <c r="AZ342" s="2">
        <f t="shared" ca="1" si="381"/>
        <v>360.24999999999994</v>
      </c>
      <c r="BA342" s="2">
        <f t="shared" ca="1" si="382"/>
        <v>360.24999999999994</v>
      </c>
      <c r="BB342" s="19" t="str">
        <f t="shared" ca="1" si="383"/>
        <v>ok</v>
      </c>
      <c r="BC342" s="2">
        <f t="shared" ca="1" si="384"/>
        <v>-4.2618778078953312E-3</v>
      </c>
      <c r="BD342" s="2">
        <f t="shared" ca="1" si="385"/>
        <v>3.5452323422653365E-3</v>
      </c>
      <c r="BE342" s="16">
        <f t="shared" ca="1" si="386"/>
        <v>5.1413407493328123E-4</v>
      </c>
      <c r="BF342" s="16">
        <f t="shared" ca="1" si="393"/>
        <v>5.5436697962698749E-3</v>
      </c>
      <c r="BG342" s="18">
        <f t="shared" ca="1" si="387"/>
        <v>5.5674598029157229E-3</v>
      </c>
      <c r="BH342" s="2">
        <f t="shared" ca="1" si="388"/>
        <v>-0.68190044926325299</v>
      </c>
      <c r="BI342" s="2">
        <f t="shared" ca="1" si="389"/>
        <v>0.56723717476245383</v>
      </c>
      <c r="BJ342" s="16">
        <f t="shared" ca="1" si="390"/>
        <v>8.2261451989324996E-2</v>
      </c>
      <c r="BK342" s="18">
        <f t="shared" ca="1" si="394"/>
        <v>0.88698716740317995</v>
      </c>
      <c r="BL342" s="18">
        <f t="shared" ca="1" si="391"/>
        <v>0.8907935684665157</v>
      </c>
    </row>
    <row r="343" spans="4:64" x14ac:dyDescent="0.2">
      <c r="D343">
        <f t="shared" si="342"/>
        <v>22.5</v>
      </c>
      <c r="E343">
        <f t="shared" si="343"/>
        <v>-15</v>
      </c>
      <c r="F343" s="15">
        <f t="shared" ca="1" si="392"/>
        <v>-0.42454550464118124</v>
      </c>
      <c r="G343" s="2">
        <f t="shared" ca="1" si="392"/>
        <v>0.22306038882202506</v>
      </c>
      <c r="H343" s="16">
        <f t="shared" ca="1" si="392"/>
        <v>-0.47190712253199074</v>
      </c>
      <c r="I343" s="2">
        <f t="shared" si="395"/>
        <v>0</v>
      </c>
      <c r="J343" s="2">
        <f t="shared" si="396"/>
        <v>184.81899999999999</v>
      </c>
      <c r="K343" s="16">
        <f t="shared" ca="1" si="344"/>
        <v>298.90565985571754</v>
      </c>
      <c r="L343" s="2">
        <f t="shared" si="397"/>
        <v>160.05794910203616</v>
      </c>
      <c r="M343" s="2">
        <f t="shared" si="398"/>
        <v>-92.40949999999998</v>
      </c>
      <c r="N343" s="16">
        <f t="shared" ca="1" si="345"/>
        <v>323.83104448173543</v>
      </c>
      <c r="O343" s="2">
        <f t="shared" si="399"/>
        <v>-160.05794910203616</v>
      </c>
      <c r="P343" s="2">
        <f t="shared" si="400"/>
        <v>-92.40949999999998</v>
      </c>
      <c r="Q343" s="16">
        <f t="shared" ca="1" si="346"/>
        <v>300.76345001600686</v>
      </c>
      <c r="R343" s="2">
        <f t="shared" si="347"/>
        <v>160.05794910203616</v>
      </c>
      <c r="S343" s="2">
        <f t="shared" si="348"/>
        <v>-277.22849999999994</v>
      </c>
      <c r="T343" s="16">
        <f t="shared" ca="1" si="349"/>
        <v>24.925384626017888</v>
      </c>
      <c r="U343" s="2">
        <f t="shared" ca="1" si="350"/>
        <v>0.49849117120683667</v>
      </c>
      <c r="V343" s="2">
        <f t="shared" ca="1" si="351"/>
        <v>-0.86341203565475677</v>
      </c>
      <c r="W343" s="16">
        <f t="shared" ca="1" si="352"/>
        <v>7.7628660399013408E-2</v>
      </c>
      <c r="X343" s="2">
        <f t="shared" si="353"/>
        <v>-160.05794910203616</v>
      </c>
      <c r="Y343" s="2">
        <f t="shared" si="354"/>
        <v>-277.22849999999994</v>
      </c>
      <c r="Z343" s="16">
        <f t="shared" ca="1" si="355"/>
        <v>1.8577901602893121</v>
      </c>
      <c r="AA343" s="18">
        <f t="shared" ca="1" si="356"/>
        <v>159.71916677912216</v>
      </c>
      <c r="AB343" s="2">
        <f t="shared" ca="1" si="357"/>
        <v>-239.67654361394085</v>
      </c>
      <c r="AC343" s="2">
        <f t="shared" ca="1" si="358"/>
        <v>-139.32504907815647</v>
      </c>
      <c r="AD343" s="16">
        <f t="shared" ca="1" si="359"/>
        <v>-10.540994796820547</v>
      </c>
      <c r="AE343" s="2">
        <f t="shared" ca="1" si="360"/>
        <v>-0.86391705487402348</v>
      </c>
      <c r="AF343" s="2">
        <f t="shared" ca="1" si="361"/>
        <v>-0.50219885623708838</v>
      </c>
      <c r="AG343" s="16">
        <f t="shared" ca="1" si="362"/>
        <v>-3.7995145636696037E-2</v>
      </c>
      <c r="AH343" s="2">
        <f t="shared" ca="1" si="363"/>
        <v>7.1790490502780566E-2</v>
      </c>
      <c r="AI343" s="2">
        <f t="shared" ca="1" si="364"/>
        <v>-4.8124479017120456E-2</v>
      </c>
      <c r="AJ343" s="16">
        <f t="shared" ca="1" si="365"/>
        <v>-0.99625807901000274</v>
      </c>
      <c r="AK343" s="18">
        <f t="shared" ca="1" si="366"/>
        <v>321.08482225380084</v>
      </c>
      <c r="AL343" s="18">
        <f t="shared" ca="1" si="367"/>
        <v>277.4300406060284</v>
      </c>
      <c r="AM343" s="18">
        <f t="shared" ca="1" si="368"/>
        <v>160.54241112690042</v>
      </c>
      <c r="AN343" s="18">
        <f t="shared" ca="1" si="369"/>
        <v>92.265133364161656</v>
      </c>
      <c r="AO343" s="18">
        <f t="shared" ca="1" si="370"/>
        <v>309.01997005833579</v>
      </c>
      <c r="AP343" s="2">
        <f t="shared" ca="1" si="371"/>
        <v>22.504247493135029</v>
      </c>
      <c r="AQ343" s="2">
        <f t="shared" ca="1" si="372"/>
        <v>-15.00211951098796</v>
      </c>
      <c r="AR343" s="16">
        <f t="shared" ca="1" si="373"/>
        <v>-9.1675668022617174E-4</v>
      </c>
      <c r="AS343" s="2">
        <f t="shared" ca="1" si="374"/>
        <v>-21.865142958149949</v>
      </c>
      <c r="AT343" s="2">
        <f t="shared" ca="1" si="375"/>
        <v>14.740730618899185</v>
      </c>
      <c r="AU343" s="16">
        <f t="shared" ca="1" si="376"/>
        <v>615.72636673541217</v>
      </c>
      <c r="AV343" s="2">
        <f t="shared" ca="1" si="377"/>
        <v>22.504247493135029</v>
      </c>
      <c r="AW343" s="2">
        <f t="shared" ca="1" si="378"/>
        <v>-15.00211951098796</v>
      </c>
      <c r="AX343" s="16">
        <f t="shared" ca="1" si="379"/>
        <v>-9.1675668022617174E-4</v>
      </c>
      <c r="AY343" s="2">
        <f t="shared" ca="1" si="380"/>
        <v>360.25000000000006</v>
      </c>
      <c r="AZ343" s="2">
        <f t="shared" ca="1" si="381"/>
        <v>360.25000000000006</v>
      </c>
      <c r="BA343" s="2">
        <f t="shared" ca="1" si="382"/>
        <v>360.25000000000006</v>
      </c>
      <c r="BB343" s="19" t="str">
        <f t="shared" ca="1" si="383"/>
        <v>ok</v>
      </c>
      <c r="BC343" s="2">
        <f t="shared" ca="1" si="384"/>
        <v>4.2474931350291456E-3</v>
      </c>
      <c r="BD343" s="2">
        <f t="shared" ca="1" si="385"/>
        <v>-2.1195109879599272E-3</v>
      </c>
      <c r="BE343" s="16">
        <f t="shared" ca="1" si="386"/>
        <v>-9.1675668022617174E-4</v>
      </c>
      <c r="BF343" s="16">
        <f t="shared" ca="1" si="393"/>
        <v>4.7469489949021554E-3</v>
      </c>
      <c r="BG343" s="18">
        <f t="shared" ca="1" si="387"/>
        <v>4.8346631290030846E-3</v>
      </c>
      <c r="BH343" s="2">
        <f t="shared" ca="1" si="388"/>
        <v>0.6795989016046633</v>
      </c>
      <c r="BI343" s="2">
        <f t="shared" ca="1" si="389"/>
        <v>-0.33912175807358835</v>
      </c>
      <c r="BJ343" s="16">
        <f t="shared" ca="1" si="390"/>
        <v>-0.14668106883618748</v>
      </c>
      <c r="BK343" s="18">
        <f t="shared" ca="1" si="394"/>
        <v>0.75951183918434484</v>
      </c>
      <c r="BL343" s="18">
        <f t="shared" ca="1" si="391"/>
        <v>0.77354610064049356</v>
      </c>
    </row>
    <row r="344" spans="4:64" x14ac:dyDescent="0.2">
      <c r="D344">
        <f t="shared" si="342"/>
        <v>30</v>
      </c>
      <c r="E344">
        <f t="shared" si="343"/>
        <v>-15</v>
      </c>
      <c r="F344" s="15">
        <f t="shared" ca="1" si="392"/>
        <v>-4.9815776597661454E-4</v>
      </c>
      <c r="G344" s="2">
        <f t="shared" ca="1" si="392"/>
        <v>0.32169025221684788</v>
      </c>
      <c r="H344" s="16">
        <f t="shared" ca="1" si="392"/>
        <v>-2.3079282289172109E-2</v>
      </c>
      <c r="I344" s="2">
        <f t="shared" si="395"/>
        <v>0</v>
      </c>
      <c r="J344" s="2">
        <f t="shared" si="396"/>
        <v>184.81899999999999</v>
      </c>
      <c r="K344" s="16">
        <f t="shared" ca="1" si="344"/>
        <v>298.24893609502146</v>
      </c>
      <c r="L344" s="2">
        <f t="shared" si="397"/>
        <v>160.05794910203616</v>
      </c>
      <c r="M344" s="2">
        <f t="shared" si="398"/>
        <v>-92.40949999999998</v>
      </c>
      <c r="N344" s="16">
        <f t="shared" ca="1" si="345"/>
        <v>326.91600794736701</v>
      </c>
      <c r="O344" s="2">
        <f t="shared" si="399"/>
        <v>-160.05794910203616</v>
      </c>
      <c r="P344" s="2">
        <f t="shared" si="400"/>
        <v>-92.40949999999998</v>
      </c>
      <c r="Q344" s="16">
        <f t="shared" ca="1" si="346"/>
        <v>296.08397858595032</v>
      </c>
      <c r="R344" s="2">
        <f t="shared" si="347"/>
        <v>160.05794910203616</v>
      </c>
      <c r="S344" s="2">
        <f t="shared" si="348"/>
        <v>-277.22849999999994</v>
      </c>
      <c r="T344" s="16">
        <f t="shared" ca="1" si="349"/>
        <v>28.667071852345543</v>
      </c>
      <c r="U344" s="2">
        <f t="shared" ca="1" si="350"/>
        <v>0.49800708123478066</v>
      </c>
      <c r="V344" s="2">
        <f t="shared" ca="1" si="351"/>
        <v>-0.86257356722772116</v>
      </c>
      <c r="W344" s="16">
        <f t="shared" ca="1" si="352"/>
        <v>8.9195224984628549E-2</v>
      </c>
      <c r="X344" s="2">
        <f t="shared" si="353"/>
        <v>-160.05794910203616</v>
      </c>
      <c r="Y344" s="2">
        <f t="shared" si="354"/>
        <v>-277.22849999999994</v>
      </c>
      <c r="Z344" s="16">
        <f t="shared" ca="1" si="355"/>
        <v>-2.1649575090711437</v>
      </c>
      <c r="AA344" s="18">
        <f t="shared" ca="1" si="356"/>
        <v>159.22688024935636</v>
      </c>
      <c r="AB344" s="2">
        <f t="shared" ca="1" si="357"/>
        <v>-239.35406298913807</v>
      </c>
      <c r="AC344" s="2">
        <f t="shared" ca="1" si="358"/>
        <v>-139.88360190477144</v>
      </c>
      <c r="AD344" s="16">
        <f t="shared" ca="1" si="359"/>
        <v>-16.367234916512992</v>
      </c>
      <c r="AE344" s="2">
        <f t="shared" ca="1" si="360"/>
        <v>-0.86186910358628965</v>
      </c>
      <c r="AF344" s="2">
        <f t="shared" ca="1" si="361"/>
        <v>-0.50369462324756042</v>
      </c>
      <c r="AG344" s="16">
        <f t="shared" ca="1" si="362"/>
        <v>-5.8935344190591085E-2</v>
      </c>
      <c r="AH344" s="2">
        <f t="shared" ca="1" si="363"/>
        <v>9.5763225318385575E-2</v>
      </c>
      <c r="AI344" s="2">
        <f t="shared" ca="1" si="364"/>
        <v>-4.7524389859755781E-2</v>
      </c>
      <c r="AJ344" s="16">
        <f t="shared" ca="1" si="365"/>
        <v>-0.99426899632095433</v>
      </c>
      <c r="AK344" s="18">
        <f t="shared" ca="1" si="366"/>
        <v>321.39693416644087</v>
      </c>
      <c r="AL344" s="18">
        <f t="shared" ca="1" si="367"/>
        <v>277.71509849137323</v>
      </c>
      <c r="AM344" s="18">
        <f t="shared" ca="1" si="368"/>
        <v>160.69846708322044</v>
      </c>
      <c r="AN344" s="18">
        <f t="shared" ca="1" si="369"/>
        <v>92.367761878419316</v>
      </c>
      <c r="AO344" s="18">
        <f t="shared" ca="1" si="370"/>
        <v>308.9081768789469</v>
      </c>
      <c r="AP344" s="2">
        <f t="shared" ca="1" si="371"/>
        <v>30.002097765743258</v>
      </c>
      <c r="AQ344" s="2">
        <f t="shared" ca="1" si="372"/>
        <v>-15.001067648432244</v>
      </c>
      <c r="AR344" s="16">
        <f t="shared" ca="1" si="373"/>
        <v>9.2320200866424784E-4</v>
      </c>
      <c r="AS344" s="2">
        <f t="shared" ca="1" si="374"/>
        <v>-29.161988924557335</v>
      </c>
      <c r="AT344" s="2">
        <f t="shared" ca="1" si="375"/>
        <v>14.360277609290694</v>
      </c>
      <c r="AU344" s="16">
        <f t="shared" ca="1" si="376"/>
        <v>614.27656916354135</v>
      </c>
      <c r="AV344" s="2">
        <f t="shared" ca="1" si="377"/>
        <v>30.002097765743258</v>
      </c>
      <c r="AW344" s="2">
        <f t="shared" ca="1" si="378"/>
        <v>-15.001067648432244</v>
      </c>
      <c r="AX344" s="16">
        <f t="shared" ca="1" si="379"/>
        <v>9.2320200866424784E-4</v>
      </c>
      <c r="AY344" s="2">
        <f t="shared" ca="1" si="380"/>
        <v>360.24999999999994</v>
      </c>
      <c r="AZ344" s="2">
        <f t="shared" ca="1" si="381"/>
        <v>360.25</v>
      </c>
      <c r="BA344" s="2">
        <f t="shared" ca="1" si="382"/>
        <v>360.25</v>
      </c>
      <c r="BB344" s="19" t="str">
        <f t="shared" ca="1" si="383"/>
        <v>ok</v>
      </c>
      <c r="BC344" s="2">
        <f t="shared" ca="1" si="384"/>
        <v>2.0977657432581509E-3</v>
      </c>
      <c r="BD344" s="2">
        <f t="shared" ca="1" si="385"/>
        <v>-1.0676484322438284E-3</v>
      </c>
      <c r="BE344" s="16">
        <f t="shared" ca="1" si="386"/>
        <v>9.2320200866424784E-4</v>
      </c>
      <c r="BF344" s="16">
        <f t="shared" ca="1" si="393"/>
        <v>2.3538254583677456E-3</v>
      </c>
      <c r="BG344" s="18">
        <f t="shared" ca="1" si="387"/>
        <v>2.5283979586413663E-3</v>
      </c>
      <c r="BH344" s="2">
        <f t="shared" ca="1" si="388"/>
        <v>0.33564251892130414</v>
      </c>
      <c r="BI344" s="2">
        <f t="shared" ca="1" si="389"/>
        <v>-0.17082374915901255</v>
      </c>
      <c r="BJ344" s="16">
        <f t="shared" ca="1" si="390"/>
        <v>0.14771232138627965</v>
      </c>
      <c r="BK344" s="18">
        <f t="shared" ca="1" si="394"/>
        <v>0.37661207333883928</v>
      </c>
      <c r="BL344" s="18">
        <f t="shared" ca="1" si="391"/>
        <v>0.4045436733826186</v>
      </c>
    </row>
    <row r="345" spans="4:64" x14ac:dyDescent="0.2">
      <c r="D345">
        <f t="shared" si="342"/>
        <v>37.5</v>
      </c>
      <c r="E345">
        <f t="shared" si="343"/>
        <v>-15</v>
      </c>
      <c r="F345" s="15">
        <f t="shared" ca="1" si="392"/>
        <v>-8.3190981292428412E-2</v>
      </c>
      <c r="G345" s="2">
        <f t="shared" ca="1" si="392"/>
        <v>0.1976822198702145</v>
      </c>
      <c r="H345" s="16">
        <f t="shared" ca="1" si="392"/>
        <v>-0.33704595546136162</v>
      </c>
      <c r="I345" s="2">
        <f t="shared" si="395"/>
        <v>0</v>
      </c>
      <c r="J345" s="2">
        <f t="shared" si="396"/>
        <v>184.81899999999999</v>
      </c>
      <c r="K345" s="16">
        <f t="shared" ca="1" si="344"/>
        <v>297.3985044982773</v>
      </c>
      <c r="L345" s="2">
        <f t="shared" si="397"/>
        <v>160.05794910203616</v>
      </c>
      <c r="M345" s="2">
        <f t="shared" si="398"/>
        <v>-92.40949999999998</v>
      </c>
      <c r="N345" s="16">
        <f t="shared" ca="1" si="345"/>
        <v>329.80023630322273</v>
      </c>
      <c r="O345" s="2">
        <f t="shared" si="399"/>
        <v>-160.05794910203616</v>
      </c>
      <c r="P345" s="2">
        <f t="shared" si="400"/>
        <v>-92.40949999999998</v>
      </c>
      <c r="Q345" s="16">
        <f t="shared" ca="1" si="346"/>
        <v>291.13134835305254</v>
      </c>
      <c r="R345" s="2">
        <f t="shared" si="347"/>
        <v>160.05794910203616</v>
      </c>
      <c r="S345" s="2">
        <f t="shared" si="348"/>
        <v>-277.22849999999994</v>
      </c>
      <c r="T345" s="16">
        <f t="shared" ca="1" si="349"/>
        <v>32.401731804945427</v>
      </c>
      <c r="U345" s="2">
        <f t="shared" ca="1" si="350"/>
        <v>0.49745820541971353</v>
      </c>
      <c r="V345" s="2">
        <f t="shared" ca="1" si="351"/>
        <v>-0.86162288642897911</v>
      </c>
      <c r="W345" s="16">
        <f t="shared" ca="1" si="352"/>
        <v>0.10070419773967951</v>
      </c>
      <c r="X345" s="2">
        <f t="shared" si="353"/>
        <v>-160.05794910203616</v>
      </c>
      <c r="Y345" s="2">
        <f t="shared" si="354"/>
        <v>-277.22849999999994</v>
      </c>
      <c r="Z345" s="16">
        <f t="shared" ca="1" si="355"/>
        <v>-6.2671561452247602</v>
      </c>
      <c r="AA345" s="18">
        <f t="shared" ca="1" si="356"/>
        <v>158.61315131520325</v>
      </c>
      <c r="AB345" s="2">
        <f t="shared" ca="1" si="357"/>
        <v>-238.96136271126267</v>
      </c>
      <c r="AC345" s="2">
        <f t="shared" ca="1" si="358"/>
        <v>-140.5637787381981</v>
      </c>
      <c r="AD345" s="16">
        <f t="shared" ca="1" si="359"/>
        <v>-22.240166299384697</v>
      </c>
      <c r="AE345" s="2">
        <f t="shared" ca="1" si="360"/>
        <v>-0.85917682502690629</v>
      </c>
      <c r="AF345" s="2">
        <f t="shared" ca="1" si="361"/>
        <v>-0.50539191675097328</v>
      </c>
      <c r="AG345" s="16">
        <f t="shared" ca="1" si="362"/>
        <v>-7.9963703137499467E-2</v>
      </c>
      <c r="AH345" s="2">
        <f t="shared" ca="1" si="363"/>
        <v>0.11979364422740796</v>
      </c>
      <c r="AI345" s="2">
        <f t="shared" ca="1" si="364"/>
        <v>-4.6744112619364397E-2</v>
      </c>
      <c r="AJ345" s="16">
        <f t="shared" ca="1" si="365"/>
        <v>-0.99169777187313735</v>
      </c>
      <c r="AK345" s="18">
        <f t="shared" ca="1" si="366"/>
        <v>321.75155090062827</v>
      </c>
      <c r="AL345" s="18">
        <f t="shared" ca="1" si="367"/>
        <v>278.12826853631589</v>
      </c>
      <c r="AM345" s="18">
        <f t="shared" ca="1" si="368"/>
        <v>160.87577545031414</v>
      </c>
      <c r="AN345" s="18">
        <f t="shared" ca="1" si="369"/>
        <v>92.546216842974616</v>
      </c>
      <c r="AO345" s="18">
        <f t="shared" ca="1" si="370"/>
        <v>308.76244124134212</v>
      </c>
      <c r="AP345" s="2">
        <f t="shared" ca="1" si="371"/>
        <v>37.503187832470836</v>
      </c>
      <c r="AQ345" s="2">
        <f t="shared" ca="1" si="372"/>
        <v>-15.000186244337311</v>
      </c>
      <c r="AR345" s="16">
        <f t="shared" ca="1" si="373"/>
        <v>7.1734702373760229E-6</v>
      </c>
      <c r="AS345" s="2">
        <f t="shared" ca="1" si="374"/>
        <v>-36.472368241231742</v>
      </c>
      <c r="AT345" s="2">
        <f t="shared" ca="1" si="375"/>
        <v>13.865466407693045</v>
      </c>
      <c r="AU345" s="16">
        <f t="shared" ca="1" si="376"/>
        <v>612.39805720776917</v>
      </c>
      <c r="AV345" s="2">
        <f t="shared" ca="1" si="377"/>
        <v>37.503187832470836</v>
      </c>
      <c r="AW345" s="2">
        <f t="shared" ca="1" si="378"/>
        <v>-15.000186244337311</v>
      </c>
      <c r="AX345" s="16">
        <f t="shared" ca="1" si="379"/>
        <v>7.1734702373760229E-6</v>
      </c>
      <c r="AY345" s="2">
        <f t="shared" ca="1" si="380"/>
        <v>360.25</v>
      </c>
      <c r="AZ345" s="2">
        <f t="shared" ca="1" si="381"/>
        <v>360.25</v>
      </c>
      <c r="BA345" s="2">
        <f t="shared" ca="1" si="382"/>
        <v>360.25</v>
      </c>
      <c r="BB345" s="19" t="str">
        <f t="shared" ca="1" si="383"/>
        <v>ok</v>
      </c>
      <c r="BC345" s="2">
        <f t="shared" ca="1" si="384"/>
        <v>3.1878324708358718E-3</v>
      </c>
      <c r="BD345" s="2">
        <f t="shared" ca="1" si="385"/>
        <v>-1.8624433731062595E-4</v>
      </c>
      <c r="BE345" s="16">
        <f t="shared" ca="1" si="386"/>
        <v>7.1734702373760229E-6</v>
      </c>
      <c r="BF345" s="16">
        <f t="shared" ca="1" si="393"/>
        <v>3.1932683594235881E-3</v>
      </c>
      <c r="BG345" s="18">
        <f t="shared" ca="1" si="387"/>
        <v>3.1932764167812125E-3</v>
      </c>
      <c r="BH345" s="2">
        <f t="shared" ca="1" si="388"/>
        <v>0.5100531953337395</v>
      </c>
      <c r="BI345" s="2">
        <f t="shared" ca="1" si="389"/>
        <v>-2.9799093969700152E-2</v>
      </c>
      <c r="BJ345" s="16">
        <f t="shared" ca="1" si="390"/>
        <v>1.1477552379801637E-3</v>
      </c>
      <c r="BK345" s="18">
        <f t="shared" ca="1" si="394"/>
        <v>0.51092293750777407</v>
      </c>
      <c r="BL345" s="18">
        <f t="shared" ca="1" si="391"/>
        <v>0.51092422668499404</v>
      </c>
    </row>
    <row r="346" spans="4:64" x14ac:dyDescent="0.2">
      <c r="D346">
        <f t="shared" si="342"/>
        <v>45</v>
      </c>
      <c r="E346">
        <f t="shared" si="343"/>
        <v>-15</v>
      </c>
      <c r="F346" s="15">
        <f t="shared" ca="1" si="392"/>
        <v>0.19119573379274046</v>
      </c>
      <c r="G346" s="2">
        <f t="shared" ca="1" si="392"/>
        <v>0.47008537655278571</v>
      </c>
      <c r="H346" s="16">
        <f t="shared" ca="1" si="392"/>
        <v>0.43116112078563029</v>
      </c>
      <c r="I346" s="2">
        <f t="shared" si="395"/>
        <v>0</v>
      </c>
      <c r="J346" s="2">
        <f t="shared" si="396"/>
        <v>184.81899999999999</v>
      </c>
      <c r="K346" s="16">
        <f t="shared" ca="1" si="344"/>
        <v>296.3581246021202</v>
      </c>
      <c r="L346" s="2">
        <f t="shared" si="397"/>
        <v>160.05794910203616</v>
      </c>
      <c r="M346" s="2">
        <f t="shared" si="398"/>
        <v>-92.40949999999998</v>
      </c>
      <c r="N346" s="16">
        <f t="shared" ca="1" si="345"/>
        <v>332.49278774060321</v>
      </c>
      <c r="O346" s="2">
        <f t="shared" si="399"/>
        <v>-160.05794910203616</v>
      </c>
      <c r="P346" s="2">
        <f t="shared" si="400"/>
        <v>-92.40949999999998</v>
      </c>
      <c r="Q346" s="16">
        <f t="shared" ca="1" si="346"/>
        <v>285.90314827153986</v>
      </c>
      <c r="R346" s="2">
        <f t="shared" si="347"/>
        <v>160.05794910203616</v>
      </c>
      <c r="S346" s="2">
        <f t="shared" si="348"/>
        <v>-277.22849999999994</v>
      </c>
      <c r="T346" s="16">
        <f t="shared" ca="1" si="349"/>
        <v>36.134663138483006</v>
      </c>
      <c r="U346" s="2">
        <f t="shared" ca="1" si="350"/>
        <v>0.49684465181630372</v>
      </c>
      <c r="V346" s="2">
        <f t="shared" ca="1" si="351"/>
        <v>-0.86056018041470628</v>
      </c>
      <c r="W346" s="16">
        <f t="shared" ca="1" si="352"/>
        <v>0.11216758821577717</v>
      </c>
      <c r="X346" s="2">
        <f t="shared" si="353"/>
        <v>-160.05794910203616</v>
      </c>
      <c r="Y346" s="2">
        <f t="shared" si="354"/>
        <v>-277.22849999999994</v>
      </c>
      <c r="Z346" s="16">
        <f t="shared" ca="1" si="355"/>
        <v>-10.454976330580337</v>
      </c>
      <c r="AA346" s="18">
        <f t="shared" ca="1" si="356"/>
        <v>157.87516250421129</v>
      </c>
      <c r="AB346" s="2">
        <f t="shared" ca="1" si="357"/>
        <v>-238.49737924688338</v>
      </c>
      <c r="AC346" s="2">
        <f t="shared" ca="1" si="358"/>
        <v>-141.3674216723748</v>
      </c>
      <c r="AD346" s="16">
        <f t="shared" ca="1" si="359"/>
        <v>-28.163452547851612</v>
      </c>
      <c r="AE346" s="2">
        <f t="shared" ca="1" si="360"/>
        <v>-0.85583080752248275</v>
      </c>
      <c r="AF346" s="2">
        <f t="shared" ca="1" si="361"/>
        <v>-0.50728689358887735</v>
      </c>
      <c r="AG346" s="16">
        <f t="shared" ca="1" si="362"/>
        <v>-0.10106253751198796</v>
      </c>
      <c r="AH346" s="2">
        <f t="shared" ca="1" si="363"/>
        <v>0.14387154290182236</v>
      </c>
      <c r="AI346" s="2">
        <f t="shared" ca="1" si="364"/>
        <v>-4.57840963387421E-2</v>
      </c>
      <c r="AJ346" s="16">
        <f t="shared" ca="1" si="365"/>
        <v>-0.98853669414215162</v>
      </c>
      <c r="AK346" s="18">
        <f t="shared" ca="1" si="366"/>
        <v>322.14888198336433</v>
      </c>
      <c r="AL346" s="18">
        <f t="shared" ca="1" si="367"/>
        <v>278.67351484728829</v>
      </c>
      <c r="AM346" s="18">
        <f t="shared" ca="1" si="368"/>
        <v>161.07444099168217</v>
      </c>
      <c r="AN346" s="18">
        <f t="shared" ca="1" si="369"/>
        <v>92.804276265263127</v>
      </c>
      <c r="AO346" s="18">
        <f t="shared" ca="1" si="370"/>
        <v>308.58135599238301</v>
      </c>
      <c r="AP346" s="2">
        <f t="shared" ca="1" si="371"/>
        <v>45.000291650739015</v>
      </c>
      <c r="AQ346" s="2">
        <f t="shared" ca="1" si="372"/>
        <v>-15.001761549464229</v>
      </c>
      <c r="AR346" s="16">
        <f t="shared" ca="1" si="373"/>
        <v>2.4269934179415031E-3</v>
      </c>
      <c r="AS346" s="2">
        <f t="shared" ca="1" si="374"/>
        <v>-43.791859943982288</v>
      </c>
      <c r="AT346" s="2">
        <f t="shared" ca="1" si="375"/>
        <v>13.254475512725643</v>
      </c>
      <c r="AU346" s="16">
        <f t="shared" ca="1" si="376"/>
        <v>610.09041404664345</v>
      </c>
      <c r="AV346" s="2">
        <f t="shared" ca="1" si="377"/>
        <v>45.000291650739015</v>
      </c>
      <c r="AW346" s="2">
        <f t="shared" ca="1" si="378"/>
        <v>-15.001761549464229</v>
      </c>
      <c r="AX346" s="16">
        <f t="shared" ca="1" si="379"/>
        <v>2.4269934179415031E-3</v>
      </c>
      <c r="AY346" s="2">
        <f t="shared" ca="1" si="380"/>
        <v>360.24999999999994</v>
      </c>
      <c r="AZ346" s="2">
        <f t="shared" ca="1" si="381"/>
        <v>360.25</v>
      </c>
      <c r="BA346" s="2">
        <f t="shared" ca="1" si="382"/>
        <v>360.25</v>
      </c>
      <c r="BB346" s="19" t="str">
        <f t="shared" ca="1" si="383"/>
        <v>ok</v>
      </c>
      <c r="BC346" s="2">
        <f t="shared" ca="1" si="384"/>
        <v>2.9165073901538108E-4</v>
      </c>
      <c r="BD346" s="2">
        <f t="shared" ca="1" si="385"/>
        <v>-1.7615494642289065E-3</v>
      </c>
      <c r="BE346" s="16">
        <f t="shared" ca="1" si="386"/>
        <v>2.4269934179415031E-3</v>
      </c>
      <c r="BF346" s="16">
        <f t="shared" ca="1" si="393"/>
        <v>1.7855298005055435E-3</v>
      </c>
      <c r="BG346" s="18">
        <f t="shared" ca="1" si="387"/>
        <v>3.0130406102846915E-3</v>
      </c>
      <c r="BH346" s="2">
        <f t="shared" ca="1" si="388"/>
        <v>4.6664118242460972E-2</v>
      </c>
      <c r="BI346" s="2">
        <f t="shared" ca="1" si="389"/>
        <v>-0.28184791427662503</v>
      </c>
      <c r="BJ346" s="16">
        <f t="shared" ca="1" si="390"/>
        <v>0.3883189468706405</v>
      </c>
      <c r="BK346" s="18">
        <f t="shared" ca="1" si="394"/>
        <v>0.28568476808088694</v>
      </c>
      <c r="BL346" s="18">
        <f t="shared" ca="1" si="391"/>
        <v>0.48208649764555067</v>
      </c>
    </row>
    <row r="347" spans="4:64" x14ac:dyDescent="0.2">
      <c r="D347">
        <f t="shared" si="342"/>
        <v>52.5</v>
      </c>
      <c r="E347">
        <f t="shared" si="343"/>
        <v>-15</v>
      </c>
      <c r="F347" s="15">
        <f t="shared" ca="1" si="392"/>
        <v>-0.46268864035795254</v>
      </c>
      <c r="G347" s="2">
        <f t="shared" ca="1" si="392"/>
        <v>-0.46926865413719632</v>
      </c>
      <c r="H347" s="16">
        <f t="shared" ca="1" si="392"/>
        <v>0.46939517390767338</v>
      </c>
      <c r="I347" s="2">
        <f t="shared" si="395"/>
        <v>0</v>
      </c>
      <c r="J347" s="2">
        <f t="shared" si="396"/>
        <v>184.81899999999999</v>
      </c>
      <c r="K347" s="16">
        <f t="shared" ca="1" si="344"/>
        <v>295.11772716220963</v>
      </c>
      <c r="L347" s="2">
        <f t="shared" si="397"/>
        <v>160.05794910203616</v>
      </c>
      <c r="M347" s="2">
        <f t="shared" si="398"/>
        <v>-92.40949999999998</v>
      </c>
      <c r="N347" s="16">
        <f t="shared" ca="1" si="345"/>
        <v>334.98828993311417</v>
      </c>
      <c r="O347" s="2">
        <f t="shared" si="399"/>
        <v>-160.05794910203616</v>
      </c>
      <c r="P347" s="2">
        <f t="shared" si="400"/>
        <v>-92.40949999999998</v>
      </c>
      <c r="Q347" s="16">
        <f t="shared" ca="1" si="346"/>
        <v>280.37224388642096</v>
      </c>
      <c r="R347" s="2">
        <f t="shared" si="347"/>
        <v>160.05794910203616</v>
      </c>
      <c r="S347" s="2">
        <f t="shared" si="348"/>
        <v>-277.22849999999994</v>
      </c>
      <c r="T347" s="16">
        <f t="shared" ca="1" si="349"/>
        <v>39.870562770904542</v>
      </c>
      <c r="U347" s="2">
        <f t="shared" ca="1" si="350"/>
        <v>0.49616634536868259</v>
      </c>
      <c r="V347" s="2">
        <f t="shared" ca="1" si="351"/>
        <v>-0.85938531918432504</v>
      </c>
      <c r="W347" s="16">
        <f t="shared" ca="1" si="352"/>
        <v>0.12359543233445505</v>
      </c>
      <c r="X347" s="2">
        <f t="shared" si="353"/>
        <v>-160.05794910203616</v>
      </c>
      <c r="Y347" s="2">
        <f t="shared" si="354"/>
        <v>-277.22849999999994</v>
      </c>
      <c r="Z347" s="16">
        <f t="shared" ca="1" si="355"/>
        <v>-14.745483275788672</v>
      </c>
      <c r="AA347" s="18">
        <f t="shared" ca="1" si="356"/>
        <v>157.00826092587613</v>
      </c>
      <c r="AB347" s="2">
        <f t="shared" ca="1" si="357"/>
        <v>-237.96016411832065</v>
      </c>
      <c r="AC347" s="2">
        <f t="shared" ca="1" si="358"/>
        <v>-142.29790556964011</v>
      </c>
      <c r="AD347" s="16">
        <f t="shared" ca="1" si="359"/>
        <v>-34.150987165003258</v>
      </c>
      <c r="AE347" s="2">
        <f t="shared" ca="1" si="360"/>
        <v>-0.85181554990221431</v>
      </c>
      <c r="AF347" s="2">
        <f t="shared" ca="1" si="361"/>
        <v>-0.50937756381133803</v>
      </c>
      <c r="AG347" s="16">
        <f t="shared" ca="1" si="362"/>
        <v>-0.12224878907545279</v>
      </c>
      <c r="AH347" s="2">
        <f t="shared" ca="1" si="363"/>
        <v>0.168015554840239</v>
      </c>
      <c r="AI347" s="2">
        <f t="shared" ca="1" si="364"/>
        <v>-4.462477625806141E-2</v>
      </c>
      <c r="AJ347" s="16">
        <f t="shared" ca="1" si="365"/>
        <v>-0.98477378248796033</v>
      </c>
      <c r="AK347" s="18">
        <f t="shared" ca="1" si="366"/>
        <v>322.5892900557435</v>
      </c>
      <c r="AL347" s="18">
        <f t="shared" ca="1" si="367"/>
        <v>279.35644535444061</v>
      </c>
      <c r="AM347" s="18">
        <f t="shared" ca="1" si="368"/>
        <v>161.29464502787175</v>
      </c>
      <c r="AN347" s="18">
        <f t="shared" ca="1" si="369"/>
        <v>93.14700806176333</v>
      </c>
      <c r="AO347" s="18">
        <f t="shared" ca="1" si="370"/>
        <v>308.36299206369534</v>
      </c>
      <c r="AP347" s="2">
        <f t="shared" ca="1" si="371"/>
        <v>52.494683860919146</v>
      </c>
      <c r="AQ347" s="2">
        <f t="shared" ca="1" si="372"/>
        <v>-15.00287556992482</v>
      </c>
      <c r="AR347" s="16">
        <f t="shared" ca="1" si="373"/>
        <v>-1.8904677602904485E-3</v>
      </c>
      <c r="AS347" s="2">
        <f t="shared" ca="1" si="374"/>
        <v>-51.124874546636825</v>
      </c>
      <c r="AT347" s="2">
        <f t="shared" ca="1" si="375"/>
        <v>12.518383484292722</v>
      </c>
      <c r="AU347" s="16">
        <f t="shared" ca="1" si="376"/>
        <v>607.33368967998001</v>
      </c>
      <c r="AV347" s="2">
        <f t="shared" ca="1" si="377"/>
        <v>52.494683860919146</v>
      </c>
      <c r="AW347" s="2">
        <f t="shared" ca="1" si="378"/>
        <v>-15.00287556992482</v>
      </c>
      <c r="AX347" s="16">
        <f t="shared" ca="1" si="379"/>
        <v>-1.8904677602904485E-3</v>
      </c>
      <c r="AY347" s="2">
        <f t="shared" ca="1" si="380"/>
        <v>360.25</v>
      </c>
      <c r="AZ347" s="2">
        <f t="shared" ca="1" si="381"/>
        <v>360.25</v>
      </c>
      <c r="BA347" s="2">
        <f t="shared" ca="1" si="382"/>
        <v>360.24999999999994</v>
      </c>
      <c r="BB347" s="19" t="str">
        <f t="shared" ca="1" si="383"/>
        <v>ok</v>
      </c>
      <c r="BC347" s="2">
        <f t="shared" ca="1" si="384"/>
        <v>-5.3161390808540432E-3</v>
      </c>
      <c r="BD347" s="2">
        <f t="shared" ca="1" si="385"/>
        <v>-2.8755699248197431E-3</v>
      </c>
      <c r="BE347" s="16">
        <f t="shared" ca="1" si="386"/>
        <v>-1.8904677602904485E-3</v>
      </c>
      <c r="BF347" s="16">
        <f t="shared" ca="1" si="393"/>
        <v>6.0440249105634478E-3</v>
      </c>
      <c r="BG347" s="18">
        <f t="shared" ca="1" si="387"/>
        <v>6.3327802324262827E-3</v>
      </c>
      <c r="BH347" s="2">
        <f t="shared" ca="1" si="388"/>
        <v>-0.85058225293664691</v>
      </c>
      <c r="BI347" s="2">
        <f t="shared" ca="1" si="389"/>
        <v>-0.46009118797115889</v>
      </c>
      <c r="BJ347" s="16">
        <f t="shared" ca="1" si="390"/>
        <v>-0.30247484164647176</v>
      </c>
      <c r="BK347" s="18">
        <f t="shared" ca="1" si="394"/>
        <v>0.9670439856901516</v>
      </c>
      <c r="BL347" s="18">
        <f t="shared" ca="1" si="391"/>
        <v>1.0132448371882052</v>
      </c>
    </row>
    <row r="348" spans="4:64" x14ac:dyDescent="0.2">
      <c r="D348">
        <f t="shared" si="342"/>
        <v>60</v>
      </c>
      <c r="E348">
        <f t="shared" si="343"/>
        <v>-15</v>
      </c>
      <c r="F348" s="15">
        <f t="shared" ca="1" si="392"/>
        <v>0.24939632742616036</v>
      </c>
      <c r="G348" s="2">
        <f t="shared" ca="1" si="392"/>
        <v>0.4508602588248336</v>
      </c>
      <c r="H348" s="16">
        <f t="shared" ca="1" si="392"/>
        <v>-0.35499616890841357</v>
      </c>
      <c r="I348" s="2">
        <f t="shared" si="395"/>
        <v>0</v>
      </c>
      <c r="J348" s="2">
        <f t="shared" si="396"/>
        <v>184.81899999999999</v>
      </c>
      <c r="K348" s="16">
        <f t="shared" ca="1" si="344"/>
        <v>293.68919847206536</v>
      </c>
      <c r="L348" s="2">
        <f t="shared" si="397"/>
        <v>160.05794910203616</v>
      </c>
      <c r="M348" s="2">
        <f t="shared" si="398"/>
        <v>-92.40949999999998</v>
      </c>
      <c r="N348" s="16">
        <f t="shared" ca="1" si="345"/>
        <v>337.31015344945149</v>
      </c>
      <c r="O348" s="2">
        <f t="shared" si="399"/>
        <v>-160.05794910203616</v>
      </c>
      <c r="P348" s="2">
        <f t="shared" si="400"/>
        <v>-92.40949999999998</v>
      </c>
      <c r="Q348" s="16">
        <f t="shared" ca="1" si="346"/>
        <v>274.51978557734378</v>
      </c>
      <c r="R348" s="2">
        <f t="shared" si="347"/>
        <v>160.05794910203616</v>
      </c>
      <c r="S348" s="2">
        <f t="shared" si="348"/>
        <v>-277.22849999999994</v>
      </c>
      <c r="T348" s="16">
        <f t="shared" ca="1" si="349"/>
        <v>43.620954977386134</v>
      </c>
      <c r="U348" s="2">
        <f t="shared" ca="1" si="350"/>
        <v>0.49542154870393112</v>
      </c>
      <c r="V348" s="2">
        <f t="shared" ca="1" si="351"/>
        <v>-0.85809529351966762</v>
      </c>
      <c r="W348" s="16">
        <f t="shared" ca="1" si="352"/>
        <v>0.13501835548988783</v>
      </c>
      <c r="X348" s="2">
        <f t="shared" si="353"/>
        <v>-160.05794910203616</v>
      </c>
      <c r="Y348" s="2">
        <f t="shared" si="354"/>
        <v>-277.22849999999994</v>
      </c>
      <c r="Z348" s="16">
        <f t="shared" ca="1" si="355"/>
        <v>-19.169412894721575</v>
      </c>
      <c r="AA348" s="18">
        <f t="shared" ca="1" si="356"/>
        <v>156.00409144825943</v>
      </c>
      <c r="AB348" s="2">
        <f t="shared" ca="1" si="357"/>
        <v>-237.34573769148255</v>
      </c>
      <c r="AC348" s="2">
        <f t="shared" ca="1" si="358"/>
        <v>-143.36212335843669</v>
      </c>
      <c r="AD348" s="16">
        <f t="shared" ca="1" si="359"/>
        <v>-40.232828771759635</v>
      </c>
      <c r="AE348" s="2">
        <f t="shared" ca="1" si="360"/>
        <v>-0.84709964186459941</v>
      </c>
      <c r="AF348" s="2">
        <f t="shared" ca="1" si="361"/>
        <v>-0.51166709179222114</v>
      </c>
      <c r="AG348" s="16">
        <f t="shared" ca="1" si="362"/>
        <v>-0.14359311936773991</v>
      </c>
      <c r="AH348" s="2">
        <f t="shared" ca="1" si="363"/>
        <v>0.19230102920334463</v>
      </c>
      <c r="AI348" s="2">
        <f t="shared" ca="1" si="364"/>
        <v>-4.3234875000236997E-2</v>
      </c>
      <c r="AJ348" s="16">
        <f t="shared" ca="1" si="365"/>
        <v>-0.98038311886274743</v>
      </c>
      <c r="AK348" s="18">
        <f t="shared" ca="1" si="366"/>
        <v>323.07425771196802</v>
      </c>
      <c r="AL348" s="18">
        <f t="shared" ca="1" si="367"/>
        <v>280.18632751283809</v>
      </c>
      <c r="AM348" s="18">
        <f t="shared" ca="1" si="368"/>
        <v>161.53712885598401</v>
      </c>
      <c r="AN348" s="18">
        <f t="shared" ca="1" si="369"/>
        <v>93.581919386571514</v>
      </c>
      <c r="AO348" s="18">
        <f t="shared" ca="1" si="370"/>
        <v>308.10427271443422</v>
      </c>
      <c r="AP348" s="2">
        <f t="shared" ca="1" si="371"/>
        <v>60.004532898585211</v>
      </c>
      <c r="AQ348" s="2">
        <f t="shared" ca="1" si="372"/>
        <v>-14.998888254708604</v>
      </c>
      <c r="AR348" s="16">
        <f t="shared" ca="1" si="373"/>
        <v>1.7284209046692922E-3</v>
      </c>
      <c r="AS348" s="2">
        <f t="shared" ca="1" si="374"/>
        <v>-58.49300459128213</v>
      </c>
      <c r="AT348" s="2">
        <f t="shared" ca="1" si="375"/>
        <v>11.642811180986385</v>
      </c>
      <c r="AU348" s="16">
        <f t="shared" ca="1" si="376"/>
        <v>604.12218405833573</v>
      </c>
      <c r="AV348" s="2">
        <f t="shared" ca="1" si="377"/>
        <v>60.004532898585211</v>
      </c>
      <c r="AW348" s="2">
        <f t="shared" ca="1" si="378"/>
        <v>-14.998888254708604</v>
      </c>
      <c r="AX348" s="16">
        <f t="shared" ca="1" si="379"/>
        <v>1.7284209046692922E-3</v>
      </c>
      <c r="AY348" s="2">
        <f t="shared" ca="1" si="380"/>
        <v>360.25</v>
      </c>
      <c r="AZ348" s="2">
        <f t="shared" ca="1" si="381"/>
        <v>360.25</v>
      </c>
      <c r="BA348" s="2">
        <f t="shared" ca="1" si="382"/>
        <v>360.25</v>
      </c>
      <c r="BB348" s="19" t="str">
        <f t="shared" ca="1" si="383"/>
        <v>ok</v>
      </c>
      <c r="BC348" s="2">
        <f t="shared" ca="1" si="384"/>
        <v>4.5328985852108872E-3</v>
      </c>
      <c r="BD348" s="2">
        <f t="shared" ca="1" si="385"/>
        <v>1.1117452913964598E-3</v>
      </c>
      <c r="BE348" s="16">
        <f t="shared" ca="1" si="386"/>
        <v>1.7284209046692922E-3</v>
      </c>
      <c r="BF348" s="16">
        <f t="shared" ca="1" si="393"/>
        <v>4.6672419239577739E-3</v>
      </c>
      <c r="BG348" s="18">
        <f t="shared" ca="1" si="387"/>
        <v>4.9770057263827695E-3</v>
      </c>
      <c r="BH348" s="2">
        <f t="shared" ca="1" si="388"/>
        <v>0.72526377363374195</v>
      </c>
      <c r="BI348" s="2">
        <f t="shared" ca="1" si="389"/>
        <v>0.17787924662343357</v>
      </c>
      <c r="BJ348" s="16">
        <f t="shared" ca="1" si="390"/>
        <v>0.27654734474708675</v>
      </c>
      <c r="BK348" s="18">
        <f t="shared" ca="1" si="394"/>
        <v>0.74675870783324383</v>
      </c>
      <c r="BL348" s="18">
        <f t="shared" ca="1" si="391"/>
        <v>0.79632091622124312</v>
      </c>
    </row>
    <row r="349" spans="4:64" x14ac:dyDescent="0.2">
      <c r="D349">
        <f t="shared" si="342"/>
        <v>67.5</v>
      </c>
      <c r="E349">
        <f t="shared" si="343"/>
        <v>-15</v>
      </c>
      <c r="F349" s="15">
        <f t="shared" ca="1" si="392"/>
        <v>-4.2441422931989048E-2</v>
      </c>
      <c r="G349" s="2">
        <f t="shared" ca="1" si="392"/>
        <v>-0.46856750593280461</v>
      </c>
      <c r="H349" s="16">
        <f t="shared" ca="1" si="392"/>
        <v>5.7415169967947377E-2</v>
      </c>
      <c r="I349" s="2">
        <f t="shared" si="395"/>
        <v>0</v>
      </c>
      <c r="J349" s="2">
        <f t="shared" si="396"/>
        <v>184.81899999999999</v>
      </c>
      <c r="K349" s="16">
        <f t="shared" ca="1" si="344"/>
        <v>292.05483183581589</v>
      </c>
      <c r="L349" s="2">
        <f t="shared" si="397"/>
        <v>160.05794910203616</v>
      </c>
      <c r="M349" s="2">
        <f t="shared" si="398"/>
        <v>-92.40949999999998</v>
      </c>
      <c r="N349" s="16">
        <f t="shared" ca="1" si="345"/>
        <v>339.43905157307086</v>
      </c>
      <c r="O349" s="2">
        <f t="shared" si="399"/>
        <v>-160.05794910203616</v>
      </c>
      <c r="P349" s="2">
        <f t="shared" si="400"/>
        <v>-92.40949999999998</v>
      </c>
      <c r="Q349" s="16">
        <f t="shared" ca="1" si="346"/>
        <v>268.33822723133937</v>
      </c>
      <c r="R349" s="2">
        <f t="shared" si="347"/>
        <v>160.05794910203616</v>
      </c>
      <c r="S349" s="2">
        <f t="shared" si="348"/>
        <v>-277.22849999999994</v>
      </c>
      <c r="T349" s="16">
        <f t="shared" ca="1" si="349"/>
        <v>47.384219737254966</v>
      </c>
      <c r="U349" s="2">
        <f t="shared" ca="1" si="350"/>
        <v>0.49461076705064333</v>
      </c>
      <c r="V349" s="2">
        <f t="shared" ca="1" si="351"/>
        <v>-0.85669097850232845</v>
      </c>
      <c r="W349" s="16">
        <f t="shared" ca="1" si="352"/>
        <v>0.14642662486821634</v>
      </c>
      <c r="X349" s="2">
        <f t="shared" si="353"/>
        <v>-160.05794910203616</v>
      </c>
      <c r="Y349" s="2">
        <f t="shared" si="354"/>
        <v>-277.22849999999994</v>
      </c>
      <c r="Z349" s="16">
        <f t="shared" ca="1" si="355"/>
        <v>-23.716604604476515</v>
      </c>
      <c r="AA349" s="18">
        <f t="shared" ca="1" si="356"/>
        <v>154.8600275902543</v>
      </c>
      <c r="AB349" s="2">
        <f t="shared" ca="1" si="357"/>
        <v>-236.65338613393561</v>
      </c>
      <c r="AC349" s="2">
        <f t="shared" ca="1" si="358"/>
        <v>-144.5613114328074</v>
      </c>
      <c r="AD349" s="16">
        <f t="shared" ca="1" si="359"/>
        <v>-46.392235771516312</v>
      </c>
      <c r="AE349" s="2">
        <f t="shared" ca="1" si="360"/>
        <v>-0.84168182348320164</v>
      </c>
      <c r="AF349" s="2">
        <f t="shared" ca="1" si="361"/>
        <v>-0.51414699869549196</v>
      </c>
      <c r="AG349" s="16">
        <f t="shared" ca="1" si="362"/>
        <v>-0.16499870226886704</v>
      </c>
      <c r="AH349" s="2">
        <f t="shared" ca="1" si="363"/>
        <v>0.21663770940343419</v>
      </c>
      <c r="AI349" s="2">
        <f t="shared" ca="1" si="364"/>
        <v>-4.1634493934006006E-2</v>
      </c>
      <c r="AJ349" s="16">
        <f t="shared" ca="1" si="365"/>
        <v>-0.9753638663490114</v>
      </c>
      <c r="AK349" s="18">
        <f t="shared" ca="1" si="366"/>
        <v>323.60385127978378</v>
      </c>
      <c r="AL349" s="18">
        <f t="shared" ca="1" si="367"/>
        <v>281.16727667299887</v>
      </c>
      <c r="AM349" s="18">
        <f t="shared" ca="1" si="368"/>
        <v>161.80192563989189</v>
      </c>
      <c r="AN349" s="18">
        <f t="shared" ca="1" si="369"/>
        <v>94.113662346660092</v>
      </c>
      <c r="AO349" s="18">
        <f t="shared" ca="1" si="370"/>
        <v>307.80321297693069</v>
      </c>
      <c r="AP349" s="2">
        <f t="shared" ca="1" si="371"/>
        <v>67.496998618738544</v>
      </c>
      <c r="AQ349" s="2">
        <f t="shared" ca="1" si="372"/>
        <v>-14.998738035331781</v>
      </c>
      <c r="AR349" s="16">
        <f t="shared" ca="1" si="373"/>
        <v>-1.8223323531856295E-3</v>
      </c>
      <c r="AS349" s="2">
        <f t="shared" ca="1" si="374"/>
        <v>-65.866567393940798</v>
      </c>
      <c r="AT349" s="2">
        <f t="shared" ca="1" si="375"/>
        <v>10.631723971779378</v>
      </c>
      <c r="AU349" s="16">
        <f t="shared" ca="1" si="376"/>
        <v>600.43844143530146</v>
      </c>
      <c r="AV349" s="2">
        <f t="shared" ca="1" si="377"/>
        <v>67.496998618738544</v>
      </c>
      <c r="AW349" s="2">
        <f t="shared" ca="1" si="378"/>
        <v>-14.998738035331781</v>
      </c>
      <c r="AX349" s="16">
        <f t="shared" ca="1" si="379"/>
        <v>-1.8223323531856295E-3</v>
      </c>
      <c r="AY349" s="2">
        <f t="shared" ca="1" si="380"/>
        <v>360.24999999999994</v>
      </c>
      <c r="AZ349" s="2">
        <f t="shared" ca="1" si="381"/>
        <v>360.25</v>
      </c>
      <c r="BA349" s="2">
        <f t="shared" ca="1" si="382"/>
        <v>360.25</v>
      </c>
      <c r="BB349" s="19" t="str">
        <f t="shared" ca="1" si="383"/>
        <v>ok</v>
      </c>
      <c r="BC349" s="2">
        <f t="shared" ca="1" si="384"/>
        <v>-3.0013812614555491E-3</v>
      </c>
      <c r="BD349" s="2">
        <f t="shared" ca="1" si="385"/>
        <v>1.2619646682185959E-3</v>
      </c>
      <c r="BE349" s="16">
        <f t="shared" ca="1" si="386"/>
        <v>-1.8223323531856295E-3</v>
      </c>
      <c r="BF349" s="16">
        <f t="shared" ca="1" si="393"/>
        <v>3.2558937790487844E-3</v>
      </c>
      <c r="BG349" s="18">
        <f t="shared" ca="1" si="387"/>
        <v>3.7311847322151776E-3</v>
      </c>
      <c r="BH349" s="2">
        <f t="shared" ca="1" si="388"/>
        <v>-0.48022100183288785</v>
      </c>
      <c r="BI349" s="2">
        <f t="shared" ca="1" si="389"/>
        <v>0.20191434691497534</v>
      </c>
      <c r="BJ349" s="16">
        <f t="shared" ca="1" si="390"/>
        <v>-0.29157317650970072</v>
      </c>
      <c r="BK349" s="18">
        <f t="shared" ca="1" si="394"/>
        <v>0.52094300464780552</v>
      </c>
      <c r="BL349" s="18">
        <f t="shared" ca="1" si="391"/>
        <v>0.59698955715442836</v>
      </c>
    </row>
    <row r="350" spans="4:64" x14ac:dyDescent="0.2">
      <c r="D350">
        <f t="shared" si="342"/>
        <v>75</v>
      </c>
      <c r="E350">
        <f t="shared" si="343"/>
        <v>-15</v>
      </c>
      <c r="F350" s="15">
        <f t="shared" ca="1" si="392"/>
        <v>6.5468113003134265E-2</v>
      </c>
      <c r="G350" s="2">
        <f t="shared" ca="1" si="392"/>
        <v>8.7596290061331628E-2</v>
      </c>
      <c r="H350" s="16">
        <f t="shared" ca="1" si="392"/>
        <v>0.45827886600211765</v>
      </c>
      <c r="I350" s="2">
        <f t="shared" si="395"/>
        <v>0</v>
      </c>
      <c r="J350" s="2">
        <f t="shared" si="396"/>
        <v>184.81899999999999</v>
      </c>
      <c r="K350" s="16">
        <f t="shared" ca="1" si="344"/>
        <v>290.2200324595222</v>
      </c>
      <c r="L350" s="2">
        <f t="shared" si="397"/>
        <v>160.05794910203616</v>
      </c>
      <c r="M350" s="2">
        <f t="shared" si="398"/>
        <v>-92.40949999999998</v>
      </c>
      <c r="N350" s="16">
        <f t="shared" ca="1" si="345"/>
        <v>341.39910796631676</v>
      </c>
      <c r="O350" s="2">
        <f t="shared" si="399"/>
        <v>-160.05794910203616</v>
      </c>
      <c r="P350" s="2">
        <f t="shared" si="400"/>
        <v>-92.40949999999998</v>
      </c>
      <c r="Q350" s="16">
        <f t="shared" ca="1" si="346"/>
        <v>261.79589771342825</v>
      </c>
      <c r="R350" s="2">
        <f t="shared" si="347"/>
        <v>160.05794910203616</v>
      </c>
      <c r="S350" s="2">
        <f t="shared" si="348"/>
        <v>-277.22849999999994</v>
      </c>
      <c r="T350" s="16">
        <f t="shared" ca="1" si="349"/>
        <v>51.179075506794561</v>
      </c>
      <c r="U350" s="2">
        <f t="shared" ca="1" si="350"/>
        <v>0.49372980906310371</v>
      </c>
      <c r="V350" s="2">
        <f t="shared" ca="1" si="351"/>
        <v>-0.85516511450857624</v>
      </c>
      <c r="W350" s="16">
        <f t="shared" ca="1" si="352"/>
        <v>0.15787179155898853</v>
      </c>
      <c r="X350" s="2">
        <f t="shared" si="353"/>
        <v>-160.05794910203616</v>
      </c>
      <c r="Y350" s="2">
        <f t="shared" si="354"/>
        <v>-277.22849999999994</v>
      </c>
      <c r="Z350" s="16">
        <f t="shared" ca="1" si="355"/>
        <v>-28.424134746093955</v>
      </c>
      <c r="AA350" s="18">
        <f t="shared" ca="1" si="356"/>
        <v>153.56339222248056</v>
      </c>
      <c r="AB350" s="2">
        <f t="shared" ca="1" si="357"/>
        <v>-235.87677342312401</v>
      </c>
      <c r="AC350" s="2">
        <f t="shared" ca="1" si="358"/>
        <v>-145.90644410573694</v>
      </c>
      <c r="AD350" s="16">
        <f t="shared" ca="1" si="359"/>
        <v>-52.667462594132608</v>
      </c>
      <c r="AE350" s="2">
        <f t="shared" ca="1" si="360"/>
        <v>-0.83551627937402806</v>
      </c>
      <c r="AF350" s="2">
        <f t="shared" ca="1" si="361"/>
        <v>-0.51682583048242103</v>
      </c>
      <c r="AG350" s="16">
        <f t="shared" ca="1" si="362"/>
        <v>-0.1865572508565039</v>
      </c>
      <c r="AH350" s="2">
        <f t="shared" ca="1" si="363"/>
        <v>0.24112947257332926</v>
      </c>
      <c r="AI350" s="2">
        <f t="shared" ca="1" si="364"/>
        <v>-3.9795576056758958E-2</v>
      </c>
      <c r="AJ350" s="16">
        <f t="shared" ca="1" si="365"/>
        <v>-0.96967669332763606</v>
      </c>
      <c r="AK350" s="18">
        <f t="shared" ca="1" si="366"/>
        <v>324.18125493731151</v>
      </c>
      <c r="AL350" s="18">
        <f t="shared" ca="1" si="367"/>
        <v>282.31260030007275</v>
      </c>
      <c r="AM350" s="18">
        <f t="shared" ca="1" si="368"/>
        <v>162.09062746865575</v>
      </c>
      <c r="AN350" s="18">
        <f t="shared" ca="1" si="369"/>
        <v>94.752672142660856</v>
      </c>
      <c r="AO350" s="18">
        <f t="shared" ca="1" si="370"/>
        <v>307.45507331745705</v>
      </c>
      <c r="AP350" s="2">
        <f t="shared" ca="1" si="371"/>
        <v>74.998054130667668</v>
      </c>
      <c r="AQ350" s="2">
        <f t="shared" ca="1" si="372"/>
        <v>-15.0012302248005</v>
      </c>
      <c r="AR350" s="16">
        <f t="shared" ca="1" si="373"/>
        <v>7.5334539934601708E-4</v>
      </c>
      <c r="AS350" s="2">
        <f t="shared" ca="1" si="374"/>
        <v>-73.274905207397723</v>
      </c>
      <c r="AT350" s="2">
        <f t="shared" ca="1" si="375"/>
        <v>9.4694732836820261</v>
      </c>
      <c r="AU350" s="16">
        <f t="shared" ca="1" si="376"/>
        <v>596.26479102795474</v>
      </c>
      <c r="AV350" s="2">
        <f t="shared" ca="1" si="377"/>
        <v>74.998054130667668</v>
      </c>
      <c r="AW350" s="2">
        <f t="shared" ca="1" si="378"/>
        <v>-15.0012302248005</v>
      </c>
      <c r="AX350" s="16">
        <f t="shared" ca="1" si="379"/>
        <v>7.5334539934601708E-4</v>
      </c>
      <c r="AY350" s="2">
        <f t="shared" ca="1" si="380"/>
        <v>360.24999999999994</v>
      </c>
      <c r="AZ350" s="2">
        <f t="shared" ca="1" si="381"/>
        <v>360.25</v>
      </c>
      <c r="BA350" s="2">
        <f t="shared" ca="1" si="382"/>
        <v>360.25000000000006</v>
      </c>
      <c r="BB350" s="19" t="str">
        <f t="shared" ca="1" si="383"/>
        <v>ok</v>
      </c>
      <c r="BC350" s="2">
        <f t="shared" ca="1" si="384"/>
        <v>-1.9458693323315401E-3</v>
      </c>
      <c r="BD350" s="2">
        <f t="shared" ca="1" si="385"/>
        <v>-1.230224800499613E-3</v>
      </c>
      <c r="BE350" s="16">
        <f t="shared" ca="1" si="386"/>
        <v>7.5334539934601708E-4</v>
      </c>
      <c r="BF350" s="16">
        <f t="shared" ca="1" si="393"/>
        <v>2.3021425929495997E-3</v>
      </c>
      <c r="BG350" s="18">
        <f t="shared" ca="1" si="387"/>
        <v>2.4222695574581529E-3</v>
      </c>
      <c r="BH350" s="2">
        <f t="shared" ca="1" si="388"/>
        <v>-0.31133909317304642</v>
      </c>
      <c r="BI350" s="2">
        <f t="shared" ca="1" si="389"/>
        <v>-0.19683596807993808</v>
      </c>
      <c r="BJ350" s="16">
        <f t="shared" ca="1" si="390"/>
        <v>0.12053526389536273</v>
      </c>
      <c r="BK350" s="18">
        <f t="shared" ca="1" si="394"/>
        <v>0.36834281487193593</v>
      </c>
      <c r="BL350" s="18">
        <f t="shared" ca="1" si="391"/>
        <v>0.38756312919330449</v>
      </c>
    </row>
    <row r="351" spans="4:64" x14ac:dyDescent="0.2">
      <c r="D351">
        <f t="shared" si="342"/>
        <v>82.5</v>
      </c>
      <c r="E351">
        <f t="shared" si="343"/>
        <v>-15</v>
      </c>
      <c r="F351" s="15">
        <f t="shared" ca="1" si="392"/>
        <v>-5.4815221834857319E-2</v>
      </c>
      <c r="G351" s="2">
        <f t="shared" ca="1" si="392"/>
        <v>-0.30443313109495251</v>
      </c>
      <c r="H351" s="16">
        <f t="shared" ca="1" si="392"/>
        <v>-9.7805667574746291E-3</v>
      </c>
      <c r="I351" s="2">
        <f t="shared" si="395"/>
        <v>0</v>
      </c>
      <c r="J351" s="2">
        <f t="shared" si="396"/>
        <v>184.81899999999999</v>
      </c>
      <c r="K351" s="16">
        <f t="shared" ca="1" si="344"/>
        <v>288.17699818480759</v>
      </c>
      <c r="L351" s="2">
        <f t="shared" si="397"/>
        <v>160.05794910203616</v>
      </c>
      <c r="M351" s="2">
        <f t="shared" si="398"/>
        <v>-92.40949999999998</v>
      </c>
      <c r="N351" s="16">
        <f t="shared" ca="1" si="345"/>
        <v>343.17821959146352</v>
      </c>
      <c r="O351" s="2">
        <f t="shared" si="399"/>
        <v>-160.05794910203616</v>
      </c>
      <c r="P351" s="2">
        <f t="shared" si="400"/>
        <v>-92.40949999999998</v>
      </c>
      <c r="Q351" s="16">
        <f t="shared" ca="1" si="346"/>
        <v>254.85965153150931</v>
      </c>
      <c r="R351" s="2">
        <f t="shared" si="347"/>
        <v>160.05794910203616</v>
      </c>
      <c r="S351" s="2">
        <f t="shared" si="348"/>
        <v>-277.22849999999994</v>
      </c>
      <c r="T351" s="16">
        <f t="shared" ca="1" si="349"/>
        <v>55.00122140665593</v>
      </c>
      <c r="U351" s="2">
        <f t="shared" ca="1" si="350"/>
        <v>0.49277924991713362</v>
      </c>
      <c r="V351" s="2">
        <f t="shared" ca="1" si="351"/>
        <v>-0.85351869777215683</v>
      </c>
      <c r="W351" s="16">
        <f t="shared" ca="1" si="352"/>
        <v>0.16933529875495143</v>
      </c>
      <c r="X351" s="2">
        <f t="shared" si="353"/>
        <v>-160.05794910203616</v>
      </c>
      <c r="Y351" s="2">
        <f t="shared" si="354"/>
        <v>-277.22849999999994</v>
      </c>
      <c r="Z351" s="16">
        <f t="shared" ca="1" si="355"/>
        <v>-33.317346653298273</v>
      </c>
      <c r="AA351" s="18">
        <f t="shared" ca="1" si="356"/>
        <v>152.10466935429363</v>
      </c>
      <c r="AB351" s="2">
        <f t="shared" ca="1" si="357"/>
        <v>-235.01197397533861</v>
      </c>
      <c r="AC351" s="2">
        <f t="shared" ca="1" si="358"/>
        <v>-147.40432068765875</v>
      </c>
      <c r="AD351" s="16">
        <f t="shared" ca="1" si="359"/>
        <v>-59.07403628043069</v>
      </c>
      <c r="AE351" s="2">
        <f t="shared" ca="1" si="360"/>
        <v>-0.82857395079695106</v>
      </c>
      <c r="AF351" s="2">
        <f t="shared" ca="1" si="361"/>
        <v>-0.51969854254971126</v>
      </c>
      <c r="AG351" s="16">
        <f t="shared" ca="1" si="362"/>
        <v>-0.20827537764324827</v>
      </c>
      <c r="AH351" s="2">
        <f t="shared" ca="1" si="363"/>
        <v>0.26577023706923764</v>
      </c>
      <c r="AI351" s="2">
        <f t="shared" ca="1" si="364"/>
        <v>-3.7673033127524513E-2</v>
      </c>
      <c r="AJ351" s="16">
        <f t="shared" ca="1" si="365"/>
        <v>-0.96330001747281913</v>
      </c>
      <c r="AK351" s="18">
        <f t="shared" ca="1" si="366"/>
        <v>324.80659266588782</v>
      </c>
      <c r="AL351" s="18">
        <f t="shared" ca="1" si="367"/>
        <v>283.6342776034607</v>
      </c>
      <c r="AM351" s="18">
        <f t="shared" ca="1" si="368"/>
        <v>162.40329633294391</v>
      </c>
      <c r="AN351" s="18">
        <f t="shared" ca="1" si="369"/>
        <v>95.509673490915446</v>
      </c>
      <c r="AO351" s="18">
        <f t="shared" ca="1" si="370"/>
        <v>307.05558798017779</v>
      </c>
      <c r="AP351" s="2">
        <f t="shared" ca="1" si="371"/>
        <v>82.49838345824945</v>
      </c>
      <c r="AQ351" s="2">
        <f t="shared" ca="1" si="372"/>
        <v>-14.999203450596289</v>
      </c>
      <c r="AR351" s="16">
        <f t="shared" ca="1" si="373"/>
        <v>-1.3576932002479225E-3</v>
      </c>
      <c r="AS351" s="2">
        <f t="shared" ca="1" si="374"/>
        <v>-80.714089363602554</v>
      </c>
      <c r="AT351" s="2">
        <f t="shared" ca="1" si="375"/>
        <v>8.1362272253412211</v>
      </c>
      <c r="AU351" s="16">
        <f t="shared" ca="1" si="376"/>
        <v>591.57194883966383</v>
      </c>
      <c r="AV351" s="2">
        <f t="shared" ca="1" si="377"/>
        <v>82.49838345824945</v>
      </c>
      <c r="AW351" s="2">
        <f t="shared" ca="1" si="378"/>
        <v>-14.999203450596289</v>
      </c>
      <c r="AX351" s="16">
        <f t="shared" ca="1" si="379"/>
        <v>-1.3576932002479225E-3</v>
      </c>
      <c r="AY351" s="2">
        <f t="shared" ca="1" si="380"/>
        <v>360.25</v>
      </c>
      <c r="AZ351" s="2">
        <f t="shared" ca="1" si="381"/>
        <v>360.25</v>
      </c>
      <c r="BA351" s="2">
        <f t="shared" ca="1" si="382"/>
        <v>360.25</v>
      </c>
      <c r="BB351" s="19" t="str">
        <f t="shared" ca="1" si="383"/>
        <v>ok</v>
      </c>
      <c r="BC351" s="2">
        <f t="shared" ca="1" si="384"/>
        <v>-1.616541750550482E-3</v>
      </c>
      <c r="BD351" s="2">
        <f t="shared" ca="1" si="385"/>
        <v>7.9654940371121086E-4</v>
      </c>
      <c r="BE351" s="16">
        <f t="shared" ca="1" si="386"/>
        <v>-1.3576932002479225E-3</v>
      </c>
      <c r="BF351" s="16">
        <f t="shared" ca="1" si="393"/>
        <v>1.8021371157116493E-3</v>
      </c>
      <c r="BG351" s="18">
        <f t="shared" ca="1" si="387"/>
        <v>2.2563308733040345E-3</v>
      </c>
      <c r="BH351" s="2">
        <f t="shared" ca="1" si="388"/>
        <v>-0.25864668008807712</v>
      </c>
      <c r="BI351" s="2">
        <f t="shared" ca="1" si="389"/>
        <v>0.12744790459379374</v>
      </c>
      <c r="BJ351" s="16">
        <f t="shared" ca="1" si="390"/>
        <v>-0.2172309120396676</v>
      </c>
      <c r="BK351" s="18">
        <f t="shared" ca="1" si="394"/>
        <v>0.28834193851386392</v>
      </c>
      <c r="BL351" s="18">
        <f t="shared" ca="1" si="391"/>
        <v>0.36101293972864551</v>
      </c>
    </row>
    <row r="352" spans="4:64" x14ac:dyDescent="0.2">
      <c r="D352">
        <f t="shared" si="342"/>
        <v>90</v>
      </c>
      <c r="E352">
        <f t="shared" si="343"/>
        <v>-15</v>
      </c>
      <c r="F352" s="15">
        <f t="shared" ca="1" si="392"/>
        <v>0.27711536507404289</v>
      </c>
      <c r="G352" s="2">
        <f t="shared" ca="1" si="392"/>
        <v>-4.8548876427938481E-3</v>
      </c>
      <c r="H352" s="16">
        <f t="shared" ca="1" si="392"/>
        <v>-0.10016808715996495</v>
      </c>
      <c r="I352" s="2">
        <f t="shared" si="395"/>
        <v>0</v>
      </c>
      <c r="J352" s="2">
        <f t="shared" si="396"/>
        <v>184.81899999999999</v>
      </c>
      <c r="K352" s="16">
        <f t="shared" ca="1" si="344"/>
        <v>285.92555003976133</v>
      </c>
      <c r="L352" s="2">
        <f t="shared" si="397"/>
        <v>160.05794910203616</v>
      </c>
      <c r="M352" s="2">
        <f t="shared" si="398"/>
        <v>-92.40949999999998</v>
      </c>
      <c r="N352" s="16">
        <f t="shared" ca="1" si="345"/>
        <v>344.7893482308383</v>
      </c>
      <c r="O352" s="2">
        <f t="shared" si="399"/>
        <v>-160.05794910203616</v>
      </c>
      <c r="P352" s="2">
        <f t="shared" si="400"/>
        <v>-92.40949999999998</v>
      </c>
      <c r="Q352" s="16">
        <f t="shared" ca="1" si="346"/>
        <v>247.50463429887387</v>
      </c>
      <c r="R352" s="2">
        <f t="shared" si="347"/>
        <v>160.05794910203616</v>
      </c>
      <c r="S352" s="2">
        <f t="shared" si="348"/>
        <v>-277.22849999999994</v>
      </c>
      <c r="T352" s="16">
        <f t="shared" ca="1" si="349"/>
        <v>58.863798191076967</v>
      </c>
      <c r="U352" s="2">
        <f t="shared" ca="1" si="350"/>
        <v>0.49175528542269459</v>
      </c>
      <c r="V352" s="2">
        <f t="shared" ca="1" si="351"/>
        <v>-0.85174513924264172</v>
      </c>
      <c r="W352" s="16">
        <f t="shared" ca="1" si="352"/>
        <v>0.18085064842398826</v>
      </c>
      <c r="X352" s="2">
        <f t="shared" si="353"/>
        <v>-160.05794910203616</v>
      </c>
      <c r="Y352" s="2">
        <f t="shared" si="354"/>
        <v>-277.22849999999994</v>
      </c>
      <c r="Z352" s="16">
        <f t="shared" ca="1" si="355"/>
        <v>-38.420915740887466</v>
      </c>
      <c r="AA352" s="18">
        <f t="shared" ca="1" si="356"/>
        <v>150.4702373649028</v>
      </c>
      <c r="AB352" s="2">
        <f t="shared" ca="1" si="357"/>
        <v>-234.05248362503454</v>
      </c>
      <c r="AC352" s="2">
        <f t="shared" ca="1" si="358"/>
        <v>-149.06620672375746</v>
      </c>
      <c r="AD352" s="16">
        <f t="shared" ca="1" si="359"/>
        <v>-65.633555736841572</v>
      </c>
      <c r="AE352" s="2">
        <f t="shared" ca="1" si="360"/>
        <v>-0.82081215026375987</v>
      </c>
      <c r="AF352" s="2">
        <f t="shared" ca="1" si="361"/>
        <v>-0.52276887549977802</v>
      </c>
      <c r="AG352" s="16">
        <f t="shared" ca="1" si="362"/>
        <v>-0.23017410103675978</v>
      </c>
      <c r="AH352" s="2">
        <f t="shared" ca="1" si="363"/>
        <v>0.2905927618476189</v>
      </c>
      <c r="AI352" s="2">
        <f t="shared" ca="1" si="364"/>
        <v>-3.5255078857245117E-2</v>
      </c>
      <c r="AJ352" s="16">
        <f t="shared" ca="1" si="365"/>
        <v>-0.95619711679995278</v>
      </c>
      <c r="AK352" s="18">
        <f t="shared" ca="1" si="366"/>
        <v>325.48292585092662</v>
      </c>
      <c r="AL352" s="18">
        <f t="shared" ca="1" si="367"/>
        <v>285.14744031240775</v>
      </c>
      <c r="AM352" s="18">
        <f t="shared" ca="1" si="368"/>
        <v>162.74146292546331</v>
      </c>
      <c r="AN352" s="18">
        <f t="shared" ca="1" si="369"/>
        <v>96.397256587900358</v>
      </c>
      <c r="AO352" s="18">
        <f t="shared" ca="1" si="370"/>
        <v>306.59883833310028</v>
      </c>
      <c r="AP352" s="2">
        <f t="shared" ca="1" si="371"/>
        <v>90.000338302063412</v>
      </c>
      <c r="AQ352" s="2">
        <f t="shared" ca="1" si="372"/>
        <v>-14.997901650693414</v>
      </c>
      <c r="AR352" s="16">
        <f t="shared" ca="1" si="373"/>
        <v>3.7202944463388121E-4</v>
      </c>
      <c r="AS352" s="2">
        <f t="shared" ca="1" si="374"/>
        <v>-88.190468118911028</v>
      </c>
      <c r="AT352" s="2">
        <f t="shared" ca="1" si="375"/>
        <v>6.6204307952529788</v>
      </c>
      <c r="AU352" s="16">
        <f t="shared" ca="1" si="376"/>
        <v>586.33822248609533</v>
      </c>
      <c r="AV352" s="2">
        <f t="shared" ca="1" si="377"/>
        <v>90.000338302063412</v>
      </c>
      <c r="AW352" s="2">
        <f t="shared" ca="1" si="378"/>
        <v>-14.997901650693414</v>
      </c>
      <c r="AX352" s="16">
        <f t="shared" ca="1" si="379"/>
        <v>3.7202944463388121E-4</v>
      </c>
      <c r="AY352" s="2">
        <f t="shared" ca="1" si="380"/>
        <v>360.25000000000006</v>
      </c>
      <c r="AZ352" s="2">
        <f t="shared" ca="1" si="381"/>
        <v>360.25000000000006</v>
      </c>
      <c r="BA352" s="2">
        <f t="shared" ca="1" si="382"/>
        <v>360.25000000000006</v>
      </c>
      <c r="BB352" s="19" t="str">
        <f t="shared" ca="1" si="383"/>
        <v>ok</v>
      </c>
      <c r="BC352" s="2">
        <f t="shared" ca="1" si="384"/>
        <v>3.3830206341178837E-4</v>
      </c>
      <c r="BD352" s="2">
        <f t="shared" ca="1" si="385"/>
        <v>2.0983493065855896E-3</v>
      </c>
      <c r="BE352" s="16">
        <f t="shared" ca="1" si="386"/>
        <v>3.7202944463388121E-4</v>
      </c>
      <c r="BF352" s="16">
        <f t="shared" ca="1" si="393"/>
        <v>2.1254453882791008E-3</v>
      </c>
      <c r="BG352" s="18">
        <f t="shared" ca="1" si="387"/>
        <v>2.1577590241339492E-3</v>
      </c>
      <c r="BH352" s="2">
        <f t="shared" ca="1" si="388"/>
        <v>5.4128330145886139E-2</v>
      </c>
      <c r="BI352" s="2">
        <f t="shared" ca="1" si="389"/>
        <v>0.33573588905369434</v>
      </c>
      <c r="BJ352" s="16">
        <f t="shared" ca="1" si="390"/>
        <v>5.9524711141420994E-2</v>
      </c>
      <c r="BK352" s="18">
        <f t="shared" ca="1" si="394"/>
        <v>0.3400712621246561</v>
      </c>
      <c r="BL352" s="18">
        <f t="shared" ca="1" si="391"/>
        <v>0.34524144386143185</v>
      </c>
    </row>
    <row r="353" spans="4:64" x14ac:dyDescent="0.2">
      <c r="D353">
        <f t="shared" si="342"/>
        <v>97.5</v>
      </c>
      <c r="E353">
        <f t="shared" si="343"/>
        <v>-15</v>
      </c>
      <c r="F353" s="15">
        <f t="shared" ca="1" si="392"/>
        <v>0.1541836236685582</v>
      </c>
      <c r="G353" s="2">
        <f t="shared" ca="1" si="392"/>
        <v>0.26083349892247254</v>
      </c>
      <c r="H353" s="16">
        <f t="shared" ca="1" si="392"/>
        <v>-0.49488058563871218</v>
      </c>
      <c r="I353" s="2">
        <f t="shared" si="395"/>
        <v>0</v>
      </c>
      <c r="J353" s="2">
        <f t="shared" si="396"/>
        <v>184.81899999999999</v>
      </c>
      <c r="K353" s="16">
        <f t="shared" ca="1" si="344"/>
        <v>283.45498062218303</v>
      </c>
      <c r="L353" s="2">
        <f t="shared" si="397"/>
        <v>160.05794910203616</v>
      </c>
      <c r="M353" s="2">
        <f t="shared" si="398"/>
        <v>-92.40949999999998</v>
      </c>
      <c r="N353" s="16">
        <f t="shared" ca="1" si="345"/>
        <v>346.23036213942788</v>
      </c>
      <c r="O353" s="2">
        <f t="shared" si="399"/>
        <v>-160.05794910203616</v>
      </c>
      <c r="P353" s="2">
        <f t="shared" si="400"/>
        <v>-92.40949999999998</v>
      </c>
      <c r="Q353" s="16">
        <f t="shared" ca="1" si="346"/>
        <v>239.68782185149851</v>
      </c>
      <c r="R353" s="2">
        <f t="shared" si="347"/>
        <v>160.05794910203616</v>
      </c>
      <c r="S353" s="2">
        <f t="shared" si="348"/>
        <v>-277.22849999999994</v>
      </c>
      <c r="T353" s="16">
        <f t="shared" ca="1" si="349"/>
        <v>62.775381517244853</v>
      </c>
      <c r="U353" s="2">
        <f t="shared" ca="1" si="350"/>
        <v>0.49065468724871403</v>
      </c>
      <c r="V353" s="2">
        <f t="shared" ca="1" si="351"/>
        <v>-0.84983884728658987</v>
      </c>
      <c r="W353" s="16">
        <f t="shared" ca="1" si="352"/>
        <v>0.19243677279425195</v>
      </c>
      <c r="X353" s="2">
        <f t="shared" si="353"/>
        <v>-160.05794910203616</v>
      </c>
      <c r="Y353" s="2">
        <f t="shared" si="354"/>
        <v>-277.22849999999994</v>
      </c>
      <c r="Z353" s="16">
        <f t="shared" ca="1" si="355"/>
        <v>-43.767158770684517</v>
      </c>
      <c r="AA353" s="18">
        <f t="shared" ca="1" si="356"/>
        <v>148.64395512845601</v>
      </c>
      <c r="AB353" s="2">
        <f t="shared" ca="1" si="357"/>
        <v>-232.99080241700062</v>
      </c>
      <c r="AC353" s="2">
        <f t="shared" ca="1" si="358"/>
        <v>-150.90509251751331</v>
      </c>
      <c r="AD353" s="16">
        <f t="shared" ca="1" si="359"/>
        <v>-72.371721790978185</v>
      </c>
      <c r="AE353" s="2">
        <f t="shared" ca="1" si="360"/>
        <v>-0.81218090084991212</v>
      </c>
      <c r="AF353" s="2">
        <f t="shared" ca="1" si="361"/>
        <v>-0.52603893678324143</v>
      </c>
      <c r="AG353" s="16">
        <f t="shared" ca="1" si="362"/>
        <v>-0.25228004535155402</v>
      </c>
      <c r="AH353" s="2">
        <f t="shared" ca="1" si="363"/>
        <v>0.31562661829365979</v>
      </c>
      <c r="AI353" s="2">
        <f t="shared" ca="1" si="364"/>
        <v>-3.2511084733627293E-2</v>
      </c>
      <c r="AJ353" s="16">
        <f t="shared" ca="1" si="365"/>
        <v>-0.94832635057450076</v>
      </c>
      <c r="AK353" s="18">
        <f t="shared" ca="1" si="366"/>
        <v>326.21302366342707</v>
      </c>
      <c r="AL353" s="18">
        <f t="shared" ca="1" si="367"/>
        <v>286.87057547547084</v>
      </c>
      <c r="AM353" s="18">
        <f t="shared" ca="1" si="368"/>
        <v>163.10651183171353</v>
      </c>
      <c r="AN353" s="18">
        <f t="shared" ca="1" si="369"/>
        <v>97.430972705134835</v>
      </c>
      <c r="AO353" s="18">
        <f t="shared" ca="1" si="370"/>
        <v>306.07765984439692</v>
      </c>
      <c r="AP353" s="2">
        <f t="shared" ca="1" si="371"/>
        <v>97.503656080602582</v>
      </c>
      <c r="AQ353" s="2">
        <f t="shared" ca="1" si="372"/>
        <v>-14.998652025837668</v>
      </c>
      <c r="AR353" s="16">
        <f t="shared" ca="1" si="373"/>
        <v>1.2710154876458546E-3</v>
      </c>
      <c r="AS353" s="2">
        <f t="shared" ca="1" si="374"/>
        <v>-95.708857343245626</v>
      </c>
      <c r="AT353" s="2">
        <f t="shared" ca="1" si="375"/>
        <v>4.9031814427054137</v>
      </c>
      <c r="AU353" s="16">
        <f t="shared" ca="1" si="376"/>
        <v>580.52429132072837</v>
      </c>
      <c r="AV353" s="2">
        <f t="shared" ca="1" si="377"/>
        <v>97.503656080602582</v>
      </c>
      <c r="AW353" s="2">
        <f t="shared" ca="1" si="378"/>
        <v>-14.998652025837668</v>
      </c>
      <c r="AX353" s="16">
        <f t="shared" ca="1" si="379"/>
        <v>1.2710154876458546E-3</v>
      </c>
      <c r="AY353" s="2">
        <f t="shared" ca="1" si="380"/>
        <v>360.24999999999994</v>
      </c>
      <c r="AZ353" s="2">
        <f t="shared" ca="1" si="381"/>
        <v>360.24999999999994</v>
      </c>
      <c r="BA353" s="2">
        <f t="shared" ca="1" si="382"/>
        <v>360.24999999999994</v>
      </c>
      <c r="BB353" s="19" t="str">
        <f t="shared" ca="1" si="383"/>
        <v>ok</v>
      </c>
      <c r="BC353" s="2">
        <f t="shared" ca="1" si="384"/>
        <v>3.6560806025818238E-3</v>
      </c>
      <c r="BD353" s="2">
        <f t="shared" ca="1" si="385"/>
        <v>1.3479741623321218E-3</v>
      </c>
      <c r="BE353" s="16">
        <f t="shared" ca="1" si="386"/>
        <v>1.2710154876458546E-3</v>
      </c>
      <c r="BF353" s="16">
        <f t="shared" ca="1" si="393"/>
        <v>3.8966600717653135E-3</v>
      </c>
      <c r="BG353" s="18">
        <f t="shared" ca="1" si="387"/>
        <v>4.0987120031450962E-3</v>
      </c>
      <c r="BH353" s="2">
        <f t="shared" ca="1" si="388"/>
        <v>0.5849728964130918</v>
      </c>
      <c r="BI353" s="2">
        <f t="shared" ca="1" si="389"/>
        <v>0.21567586597313948</v>
      </c>
      <c r="BJ353" s="16">
        <f t="shared" ca="1" si="390"/>
        <v>0.20336247802333673</v>
      </c>
      <c r="BK353" s="18">
        <f t="shared" ca="1" si="394"/>
        <v>0.62346561148245017</v>
      </c>
      <c r="BL353" s="18">
        <f t="shared" ca="1" si="391"/>
        <v>0.65579392050321539</v>
      </c>
    </row>
    <row r="354" spans="4:64" x14ac:dyDescent="0.2">
      <c r="D354">
        <f t="shared" si="342"/>
        <v>105</v>
      </c>
      <c r="E354">
        <f t="shared" si="343"/>
        <v>-15</v>
      </c>
      <c r="F354" s="15">
        <f t="shared" ca="1" si="392"/>
        <v>-0.11202578065510771</v>
      </c>
      <c r="G354" s="2">
        <f t="shared" ca="1" si="392"/>
        <v>0.46886041472722129</v>
      </c>
      <c r="H354" s="16">
        <f t="shared" ca="1" si="392"/>
        <v>0.29668831215070435</v>
      </c>
      <c r="I354" s="2">
        <f t="shared" si="395"/>
        <v>0</v>
      </c>
      <c r="J354" s="2">
        <f t="shared" si="396"/>
        <v>184.81899999999999</v>
      </c>
      <c r="K354" s="16">
        <f t="shared" ca="1" si="344"/>
        <v>280.76152973990304</v>
      </c>
      <c r="L354" s="2">
        <f t="shared" si="397"/>
        <v>160.05794910203616</v>
      </c>
      <c r="M354" s="2">
        <f t="shared" si="398"/>
        <v>-92.40949999999998</v>
      </c>
      <c r="N354" s="16">
        <f t="shared" ca="1" si="345"/>
        <v>347.50322397520557</v>
      </c>
      <c r="O354" s="2">
        <f t="shared" si="399"/>
        <v>-160.05794910203616</v>
      </c>
      <c r="P354" s="2">
        <f t="shared" si="400"/>
        <v>-92.40949999999998</v>
      </c>
      <c r="Q354" s="16">
        <f t="shared" ca="1" si="346"/>
        <v>231.37193756159022</v>
      </c>
      <c r="R354" s="2">
        <f t="shared" si="347"/>
        <v>160.05794910203616</v>
      </c>
      <c r="S354" s="2">
        <f t="shared" si="348"/>
        <v>-277.22849999999994</v>
      </c>
      <c r="T354" s="16">
        <f t="shared" ca="1" si="349"/>
        <v>66.741694235302532</v>
      </c>
      <c r="U354" s="2">
        <f t="shared" ca="1" si="350"/>
        <v>0.4894746697759812</v>
      </c>
      <c r="V354" s="2">
        <f t="shared" ca="1" si="351"/>
        <v>-0.84779499706999761</v>
      </c>
      <c r="W354" s="16">
        <f t="shared" ca="1" si="352"/>
        <v>0.20410338211498819</v>
      </c>
      <c r="X354" s="2">
        <f t="shared" si="353"/>
        <v>-160.05794910203616</v>
      </c>
      <c r="Y354" s="2">
        <f t="shared" si="354"/>
        <v>-277.22849999999994</v>
      </c>
      <c r="Z354" s="16">
        <f t="shared" ca="1" si="355"/>
        <v>-49.389592178312824</v>
      </c>
      <c r="AA354" s="18">
        <f t="shared" ca="1" si="356"/>
        <v>146.60804075860622</v>
      </c>
      <c r="AB354" s="2">
        <f t="shared" ca="1" si="357"/>
        <v>-231.81887143885854</v>
      </c>
      <c r="AC354" s="2">
        <f t="shared" ca="1" si="358"/>
        <v>-152.93493651461927</v>
      </c>
      <c r="AD354" s="16">
        <f t="shared" ca="1" si="359"/>
        <v>-79.312789142396397</v>
      </c>
      <c r="AE354" s="2">
        <f t="shared" ca="1" si="360"/>
        <v>-0.80262878182011199</v>
      </c>
      <c r="AF354" s="2">
        <f t="shared" ca="1" si="361"/>
        <v>-0.52950815018025799</v>
      </c>
      <c r="AG354" s="16">
        <f t="shared" ca="1" si="362"/>
        <v>-0.2746054578602623</v>
      </c>
      <c r="AH354" s="2">
        <f t="shared" ca="1" si="363"/>
        <v>0.34088353765128815</v>
      </c>
      <c r="AI354" s="2">
        <f t="shared" ca="1" si="364"/>
        <v>-2.9406833147483796E-2</v>
      </c>
      <c r="AJ354" s="16">
        <f t="shared" ca="1" si="365"/>
        <v>-0.93964549268465003</v>
      </c>
      <c r="AK354" s="18">
        <f t="shared" ca="1" si="366"/>
        <v>326.9994526484694</v>
      </c>
      <c r="AL354" s="18">
        <f t="shared" ca="1" si="367"/>
        <v>288.82451849429759</v>
      </c>
      <c r="AM354" s="18">
        <f t="shared" ca="1" si="368"/>
        <v>163.4997263242347</v>
      </c>
      <c r="AN354" s="18">
        <f t="shared" ca="1" si="369"/>
        <v>98.628695572007175</v>
      </c>
      <c r="AO354" s="18">
        <f t="shared" ca="1" si="370"/>
        <v>305.48368598284372</v>
      </c>
      <c r="AP354" s="2">
        <f t="shared" ca="1" si="371"/>
        <v>105.00110434413827</v>
      </c>
      <c r="AQ354" s="2">
        <f t="shared" ca="1" si="372"/>
        <v>-15.003255930001123</v>
      </c>
      <c r="AR354" s="16">
        <f t="shared" ca="1" si="373"/>
        <v>2.0301293706666002E-3</v>
      </c>
      <c r="AS354" s="2">
        <f t="shared" ca="1" si="374"/>
        <v>-103.26761480103571</v>
      </c>
      <c r="AT354" s="2">
        <f t="shared" ca="1" si="375"/>
        <v>2.9633596359505159</v>
      </c>
      <c r="AU354" s="16">
        <f t="shared" ca="1" si="376"/>
        <v>574.09476737431487</v>
      </c>
      <c r="AV354" s="2">
        <f t="shared" ca="1" si="377"/>
        <v>105.00110434413827</v>
      </c>
      <c r="AW354" s="2">
        <f t="shared" ca="1" si="378"/>
        <v>-15.003255930001123</v>
      </c>
      <c r="AX354" s="16">
        <f t="shared" ca="1" si="379"/>
        <v>2.0301293706666002E-3</v>
      </c>
      <c r="AY354" s="2">
        <f t="shared" ca="1" si="380"/>
        <v>360.25</v>
      </c>
      <c r="AZ354" s="2">
        <f t="shared" ca="1" si="381"/>
        <v>360.25000000000006</v>
      </c>
      <c r="BA354" s="2">
        <f t="shared" ca="1" si="382"/>
        <v>360.25000000000006</v>
      </c>
      <c r="BB354" s="19" t="str">
        <f t="shared" ca="1" si="383"/>
        <v>ok</v>
      </c>
      <c r="BC354" s="2">
        <f t="shared" ca="1" si="384"/>
        <v>1.1043441382696528E-3</v>
      </c>
      <c r="BD354" s="2">
        <f t="shared" ca="1" si="385"/>
        <v>-3.2559300011225645E-3</v>
      </c>
      <c r="BE354" s="16">
        <f t="shared" ca="1" si="386"/>
        <v>2.0301293706666002E-3</v>
      </c>
      <c r="BF354" s="16">
        <f t="shared" ca="1" si="393"/>
        <v>3.4381181114005559E-3</v>
      </c>
      <c r="BG354" s="18">
        <f t="shared" ca="1" si="387"/>
        <v>3.9927536124313616E-3</v>
      </c>
      <c r="BH354" s="2">
        <f t="shared" ca="1" si="388"/>
        <v>0.17669506212314445</v>
      </c>
      <c r="BI354" s="2">
        <f t="shared" ca="1" si="389"/>
        <v>-0.52094880017961032</v>
      </c>
      <c r="BJ354" s="16">
        <f t="shared" ca="1" si="390"/>
        <v>0.32482069930665602</v>
      </c>
      <c r="BK354" s="18">
        <f t="shared" ca="1" si="394"/>
        <v>0.55009889782408894</v>
      </c>
      <c r="BL354" s="18">
        <f t="shared" ca="1" si="391"/>
        <v>0.63884057798901783</v>
      </c>
    </row>
    <row r="355" spans="4:64" x14ac:dyDescent="0.2">
      <c r="D355">
        <f t="shared" si="342"/>
        <v>112.5</v>
      </c>
      <c r="E355">
        <f t="shared" si="343"/>
        <v>-15</v>
      </c>
      <c r="F355" s="15">
        <f t="shared" ca="1" si="392"/>
        <v>3.5791718961833974E-3</v>
      </c>
      <c r="G355" s="2">
        <f t="shared" ca="1" si="392"/>
        <v>-0.37326340823350379</v>
      </c>
      <c r="H355" s="16">
        <f t="shared" ca="1" si="392"/>
        <v>0.10472935201953282</v>
      </c>
      <c r="I355" s="2">
        <f t="shared" si="395"/>
        <v>0</v>
      </c>
      <c r="J355" s="2">
        <f t="shared" si="396"/>
        <v>184.81899999999999</v>
      </c>
      <c r="K355" s="16">
        <f t="shared" ca="1" si="344"/>
        <v>277.84202736366979</v>
      </c>
      <c r="L355" s="2">
        <f t="shared" si="397"/>
        <v>160.05794910203616</v>
      </c>
      <c r="M355" s="2">
        <f t="shared" si="398"/>
        <v>-92.40949999999998</v>
      </c>
      <c r="N355" s="16">
        <f t="shared" ca="1" si="345"/>
        <v>348.60356677689413</v>
      </c>
      <c r="O355" s="2">
        <f t="shared" si="399"/>
        <v>-160.05794910203616</v>
      </c>
      <c r="P355" s="2">
        <f t="shared" si="400"/>
        <v>-92.40949999999998</v>
      </c>
      <c r="Q355" s="16">
        <f t="shared" ca="1" si="346"/>
        <v>222.48660061132301</v>
      </c>
      <c r="R355" s="2">
        <f t="shared" si="347"/>
        <v>160.05794910203616</v>
      </c>
      <c r="S355" s="2">
        <f t="shared" si="348"/>
        <v>-277.22849999999994</v>
      </c>
      <c r="T355" s="16">
        <f t="shared" ca="1" si="349"/>
        <v>70.761539413224341</v>
      </c>
      <c r="U355" s="2">
        <f t="shared" ca="1" si="350"/>
        <v>0.48821444314067669</v>
      </c>
      <c r="V355" s="2">
        <f t="shared" ca="1" si="351"/>
        <v>-0.84561222050859863</v>
      </c>
      <c r="W355" s="16">
        <f t="shared" ca="1" si="352"/>
        <v>0.21583936164508111</v>
      </c>
      <c r="X355" s="2">
        <f t="shared" si="353"/>
        <v>-160.05794910203616</v>
      </c>
      <c r="Y355" s="2">
        <f t="shared" si="354"/>
        <v>-277.22849999999994</v>
      </c>
      <c r="Z355" s="16">
        <f t="shared" ca="1" si="355"/>
        <v>-55.355426752346773</v>
      </c>
      <c r="AA355" s="18">
        <f t="shared" ca="1" si="356"/>
        <v>144.33732500836106</v>
      </c>
      <c r="AB355" s="2">
        <f t="shared" ca="1" si="357"/>
        <v>-230.52551585540803</v>
      </c>
      <c r="AC355" s="2">
        <f t="shared" ca="1" si="358"/>
        <v>-155.17509409740848</v>
      </c>
      <c r="AD355" s="16">
        <f t="shared" ca="1" si="359"/>
        <v>-86.509102843710025</v>
      </c>
      <c r="AE355" s="2">
        <f t="shared" ca="1" si="360"/>
        <v>-0.79207097537783455</v>
      </c>
      <c r="AF355" s="2">
        <f t="shared" ca="1" si="361"/>
        <v>-0.5331717301661909</v>
      </c>
      <c r="AG355" s="16">
        <f t="shared" ca="1" si="362"/>
        <v>-0.29723976200299357</v>
      </c>
      <c r="AH355" s="2">
        <f t="shared" ca="1" si="363"/>
        <v>0.36642902105707287</v>
      </c>
      <c r="AI355" s="2">
        <f t="shared" ca="1" si="364"/>
        <v>-2.584334881758979E-2</v>
      </c>
      <c r="AJ355" s="16">
        <f t="shared" ca="1" si="365"/>
        <v>-0.93008703563110018</v>
      </c>
      <c r="AK355" s="18">
        <f t="shared" ca="1" si="366"/>
        <v>327.84353546033094</v>
      </c>
      <c r="AL355" s="18">
        <f t="shared" ca="1" si="367"/>
        <v>291.04148873204508</v>
      </c>
      <c r="AM355" s="18">
        <f t="shared" ca="1" si="368"/>
        <v>163.92176773016547</v>
      </c>
      <c r="AN355" s="18">
        <f t="shared" ca="1" si="369"/>
        <v>100.01727395970458</v>
      </c>
      <c r="AO355" s="18">
        <f t="shared" ca="1" si="370"/>
        <v>304.80528452421402</v>
      </c>
      <c r="AP355" s="2">
        <f t="shared" ca="1" si="371"/>
        <v>112.49769683235309</v>
      </c>
      <c r="AQ355" s="2">
        <f t="shared" ca="1" si="372"/>
        <v>-14.998822293005553</v>
      </c>
      <c r="AR355" s="16">
        <f t="shared" ca="1" si="373"/>
        <v>-1.7571655091046523E-3</v>
      </c>
      <c r="AS355" s="2">
        <f t="shared" ca="1" si="374"/>
        <v>-110.88130721010754</v>
      </c>
      <c r="AT355" s="2">
        <f t="shared" ca="1" si="375"/>
        <v>0.75555628580237855</v>
      </c>
      <c r="AU355" s="16">
        <f t="shared" ca="1" si="376"/>
        <v>566.98912989013138</v>
      </c>
      <c r="AV355" s="2">
        <f t="shared" ca="1" si="377"/>
        <v>112.49769683235309</v>
      </c>
      <c r="AW355" s="2">
        <f t="shared" ca="1" si="378"/>
        <v>-14.998822293005553</v>
      </c>
      <c r="AX355" s="16">
        <f t="shared" ca="1" si="379"/>
        <v>-1.7571655091046523E-3</v>
      </c>
      <c r="AY355" s="2">
        <f t="shared" ca="1" si="380"/>
        <v>360.24999999999994</v>
      </c>
      <c r="AZ355" s="2">
        <f t="shared" ca="1" si="381"/>
        <v>360.24999999999994</v>
      </c>
      <c r="BA355" s="2">
        <f t="shared" ca="1" si="382"/>
        <v>360.24999999999994</v>
      </c>
      <c r="BB355" s="19" t="str">
        <f t="shared" ca="1" si="383"/>
        <v>ok</v>
      </c>
      <c r="BC355" s="2">
        <f t="shared" ca="1" si="384"/>
        <v>-2.3031676469145168E-3</v>
      </c>
      <c r="BD355" s="2">
        <f t="shared" ca="1" si="385"/>
        <v>1.1777069944471918E-3</v>
      </c>
      <c r="BE355" s="16">
        <f t="shared" ca="1" si="386"/>
        <v>-1.7571655091046523E-3</v>
      </c>
      <c r="BF355" s="16">
        <f t="shared" ca="1" si="393"/>
        <v>2.5868078735313124E-3</v>
      </c>
      <c r="BG355" s="18">
        <f t="shared" ca="1" si="387"/>
        <v>3.1271721412404851E-3</v>
      </c>
      <c r="BH355" s="2">
        <f t="shared" ca="1" si="388"/>
        <v>-0.36850682350632269</v>
      </c>
      <c r="BI355" s="2">
        <f t="shared" ca="1" si="389"/>
        <v>0.1884331191115507</v>
      </c>
      <c r="BJ355" s="16">
        <f t="shared" ca="1" si="390"/>
        <v>-0.28114648145674437</v>
      </c>
      <c r="BK355" s="18">
        <f t="shared" ca="1" si="394"/>
        <v>0.41388925976501001</v>
      </c>
      <c r="BL355" s="18">
        <f t="shared" ca="1" si="391"/>
        <v>0.50034754259847758</v>
      </c>
    </row>
    <row r="356" spans="4:64" x14ac:dyDescent="0.2">
      <c r="D356">
        <f t="shared" si="342"/>
        <v>120</v>
      </c>
      <c r="E356">
        <f t="shared" si="343"/>
        <v>-15</v>
      </c>
      <c r="F356" s="15">
        <f t="shared" ca="1" si="392"/>
        <v>-0.41799612200239489</v>
      </c>
      <c r="G356" s="2">
        <f t="shared" ca="1" si="392"/>
        <v>-0.38538382287231665</v>
      </c>
      <c r="H356" s="16">
        <f t="shared" ca="1" si="392"/>
        <v>2.2809405758873691E-2</v>
      </c>
      <c r="I356" s="2">
        <f t="shared" si="395"/>
        <v>0</v>
      </c>
      <c r="J356" s="2">
        <f t="shared" si="396"/>
        <v>184.81899999999999</v>
      </c>
      <c r="K356" s="16">
        <f t="shared" ca="1" si="344"/>
        <v>274.68344421259582</v>
      </c>
      <c r="L356" s="2">
        <f t="shared" si="397"/>
        <v>160.05794910203616</v>
      </c>
      <c r="M356" s="2">
        <f t="shared" si="398"/>
        <v>-92.40949999999998</v>
      </c>
      <c r="N356" s="16">
        <f t="shared" ca="1" si="345"/>
        <v>349.54471624772054</v>
      </c>
      <c r="O356" s="2">
        <f t="shared" si="399"/>
        <v>-160.05794910203616</v>
      </c>
      <c r="P356" s="2">
        <f t="shared" si="400"/>
        <v>-92.40949999999998</v>
      </c>
      <c r="Q356" s="16">
        <f t="shared" ca="1" si="346"/>
        <v>212.96816117780617</v>
      </c>
      <c r="R356" s="2">
        <f t="shared" si="347"/>
        <v>160.05794910203616</v>
      </c>
      <c r="S356" s="2">
        <f t="shared" si="348"/>
        <v>-277.22849999999994</v>
      </c>
      <c r="T356" s="16">
        <f t="shared" ca="1" si="349"/>
        <v>74.861272035124728</v>
      </c>
      <c r="U356" s="2">
        <f t="shared" ca="1" si="350"/>
        <v>0.48686415122039067</v>
      </c>
      <c r="V356" s="2">
        <f t="shared" ca="1" si="351"/>
        <v>-0.84327344629761347</v>
      </c>
      <c r="W356" s="16">
        <f t="shared" ca="1" si="352"/>
        <v>0.22771296191871615</v>
      </c>
      <c r="X356" s="2">
        <f t="shared" si="353"/>
        <v>-160.05794910203616</v>
      </c>
      <c r="Y356" s="2">
        <f t="shared" si="354"/>
        <v>-277.22849999999994</v>
      </c>
      <c r="Z356" s="16">
        <f t="shared" ca="1" si="355"/>
        <v>-61.71528303478965</v>
      </c>
      <c r="AA356" s="18">
        <f t="shared" ca="1" si="356"/>
        <v>141.79958517577472</v>
      </c>
      <c r="AB356" s="2">
        <f t="shared" ca="1" si="357"/>
        <v>-229.09508378204322</v>
      </c>
      <c r="AC356" s="2">
        <f t="shared" ca="1" si="358"/>
        <v>-157.65267512525242</v>
      </c>
      <c r="AD356" s="16">
        <f t="shared" ca="1" si="359"/>
        <v>-94.004886574010584</v>
      </c>
      <c r="AE356" s="2">
        <f t="shared" ca="1" si="360"/>
        <v>-0.78041031621564461</v>
      </c>
      <c r="AF356" s="2">
        <f t="shared" ca="1" si="361"/>
        <v>-0.53704240185176799</v>
      </c>
      <c r="AG356" s="16">
        <f t="shared" ca="1" si="362"/>
        <v>-0.32022678988098668</v>
      </c>
      <c r="AH356" s="2">
        <f t="shared" ca="1" si="363"/>
        <v>0.39233026470136884</v>
      </c>
      <c r="AI356" s="2">
        <f t="shared" ca="1" si="364"/>
        <v>-2.1802600363949348E-2</v>
      </c>
      <c r="AJ356" s="16">
        <f t="shared" ca="1" si="365"/>
        <v>-0.91956599002829797</v>
      </c>
      <c r="AK356" s="18">
        <f t="shared" ca="1" si="366"/>
        <v>328.75279213067819</v>
      </c>
      <c r="AL356" s="18">
        <f t="shared" ca="1" si="367"/>
        <v>293.55722114613764</v>
      </c>
      <c r="AM356" s="18">
        <f t="shared" ca="1" si="368"/>
        <v>164.37639606533909</v>
      </c>
      <c r="AN356" s="18">
        <f t="shared" ca="1" si="369"/>
        <v>101.62576594198919</v>
      </c>
      <c r="AO356" s="18">
        <f t="shared" ca="1" si="370"/>
        <v>304.02741095709581</v>
      </c>
      <c r="AP356" s="2">
        <f t="shared" ca="1" si="371"/>
        <v>119.99833303384246</v>
      </c>
      <c r="AQ356" s="2">
        <f t="shared" ca="1" si="372"/>
        <v>-15.001183572295211</v>
      </c>
      <c r="AR356" s="16">
        <f t="shared" ca="1" si="373"/>
        <v>-2.4797191435936838E-3</v>
      </c>
      <c r="AS356" s="2">
        <f t="shared" ca="1" si="374"/>
        <v>-118.55997620069603</v>
      </c>
      <c r="AT356" s="2">
        <f t="shared" ca="1" si="375"/>
        <v>-1.7440072907277013</v>
      </c>
      <c r="AU356" s="16">
        <f t="shared" ca="1" si="376"/>
        <v>559.14405458586043</v>
      </c>
      <c r="AV356" s="2">
        <f t="shared" ca="1" si="377"/>
        <v>119.99833303384246</v>
      </c>
      <c r="AW356" s="2">
        <f t="shared" ca="1" si="378"/>
        <v>-15.001183572295211</v>
      </c>
      <c r="AX356" s="16">
        <f t="shared" ca="1" si="379"/>
        <v>-2.4797191435936838E-3</v>
      </c>
      <c r="AY356" s="2">
        <f t="shared" ca="1" si="380"/>
        <v>360.25000000000006</v>
      </c>
      <c r="AZ356" s="2">
        <f t="shared" ca="1" si="381"/>
        <v>360.25000000000011</v>
      </c>
      <c r="BA356" s="2">
        <f t="shared" ca="1" si="382"/>
        <v>360.25000000000006</v>
      </c>
      <c r="BB356" s="19" t="str">
        <f t="shared" ca="1" si="383"/>
        <v>ok</v>
      </c>
      <c r="BC356" s="2">
        <f t="shared" ca="1" si="384"/>
        <v>-1.6669661575434702E-3</v>
      </c>
      <c r="BD356" s="2">
        <f t="shared" ca="1" si="385"/>
        <v>-1.183572295211377E-3</v>
      </c>
      <c r="BE356" s="16">
        <f t="shared" ca="1" si="386"/>
        <v>-2.4797191435936838E-3</v>
      </c>
      <c r="BF356" s="16">
        <f t="shared" ca="1" si="393"/>
        <v>2.0444117854256194E-3</v>
      </c>
      <c r="BG356" s="18">
        <f t="shared" ca="1" si="387"/>
        <v>3.2138180688228392E-3</v>
      </c>
      <c r="BH356" s="2">
        <f t="shared" ca="1" si="388"/>
        <v>-0.26671458520695523</v>
      </c>
      <c r="BI356" s="2">
        <f t="shared" ca="1" si="389"/>
        <v>-0.18937156723382031</v>
      </c>
      <c r="BJ356" s="16">
        <f t="shared" ca="1" si="390"/>
        <v>-0.39675506297498941</v>
      </c>
      <c r="BK356" s="18">
        <f t="shared" ca="1" si="394"/>
        <v>0.32710588566809912</v>
      </c>
      <c r="BL356" s="18">
        <f t="shared" ca="1" si="391"/>
        <v>0.51421089101165429</v>
      </c>
    </row>
    <row r="357" spans="4:64" x14ac:dyDescent="0.2">
      <c r="D357">
        <f t="shared" si="342"/>
        <v>127.5</v>
      </c>
      <c r="E357">
        <f t="shared" si="343"/>
        <v>-15</v>
      </c>
      <c r="F357" s="15">
        <f t="shared" ca="1" si="392"/>
        <v>5.4232909954810671E-2</v>
      </c>
      <c r="G357" s="2">
        <f t="shared" ca="1" si="392"/>
        <v>-0.36409152530322142</v>
      </c>
      <c r="H357" s="16">
        <f t="shared" ca="1" si="392"/>
        <v>1.9711956982112144E-2</v>
      </c>
      <c r="I357" s="2">
        <f t="shared" si="395"/>
        <v>0</v>
      </c>
      <c r="J357" s="2">
        <f t="shared" si="396"/>
        <v>184.81899999999999</v>
      </c>
      <c r="K357" s="16">
        <f t="shared" ca="1" si="344"/>
        <v>271.28649735489489</v>
      </c>
      <c r="L357" s="2">
        <f t="shared" si="397"/>
        <v>160.05794910203616</v>
      </c>
      <c r="M357" s="2">
        <f t="shared" si="398"/>
        <v>-92.40949999999998</v>
      </c>
      <c r="N357" s="16">
        <f t="shared" ca="1" si="345"/>
        <v>350.32301863325142</v>
      </c>
      <c r="O357" s="2">
        <f t="shared" si="399"/>
        <v>-160.05794910203616</v>
      </c>
      <c r="P357" s="2">
        <f t="shared" si="400"/>
        <v>-92.40949999999998</v>
      </c>
      <c r="Q357" s="16">
        <f t="shared" ca="1" si="346"/>
        <v>202.72717545961279</v>
      </c>
      <c r="R357" s="2">
        <f t="shared" si="347"/>
        <v>160.05794910203616</v>
      </c>
      <c r="S357" s="2">
        <f t="shared" si="348"/>
        <v>-277.22849999999994</v>
      </c>
      <c r="T357" s="16">
        <f t="shared" ca="1" si="349"/>
        <v>79.036521278356531</v>
      </c>
      <c r="U357" s="2">
        <f t="shared" ca="1" si="350"/>
        <v>0.48542328904719556</v>
      </c>
      <c r="V357" s="2">
        <f t="shared" ca="1" si="351"/>
        <v>-0.84077779980693546</v>
      </c>
      <c r="W357" s="16">
        <f t="shared" ca="1" si="352"/>
        <v>0.239701735084274</v>
      </c>
      <c r="X357" s="2">
        <f t="shared" si="353"/>
        <v>-160.05794910203616</v>
      </c>
      <c r="Y357" s="2">
        <f t="shared" si="354"/>
        <v>-277.22849999999994</v>
      </c>
      <c r="Z357" s="16">
        <f t="shared" ca="1" si="355"/>
        <v>-68.559321895282096</v>
      </c>
      <c r="AA357" s="18">
        <f t="shared" ca="1" si="356"/>
        <v>138.95792376801757</v>
      </c>
      <c r="AB357" s="2">
        <f t="shared" ca="1" si="357"/>
        <v>-227.51136149667673</v>
      </c>
      <c r="AC357" s="2">
        <f t="shared" ca="1" si="358"/>
        <v>-160.39576258858625</v>
      </c>
      <c r="AD357" s="16">
        <f t="shared" ca="1" si="359"/>
        <v>-101.86777732618418</v>
      </c>
      <c r="AE357" s="2">
        <f t="shared" ca="1" si="360"/>
        <v>-0.76752844472940251</v>
      </c>
      <c r="AF357" s="2">
        <f t="shared" ca="1" si="361"/>
        <v>-0.54110840615141031</v>
      </c>
      <c r="AG357" s="16">
        <f t="shared" ca="1" si="362"/>
        <v>-0.34365939434787002</v>
      </c>
      <c r="AH357" s="2">
        <f t="shared" ca="1" si="363"/>
        <v>0.41864581328596523</v>
      </c>
      <c r="AI357" s="2">
        <f t="shared" ca="1" si="364"/>
        <v>-1.7157626411861832E-2</v>
      </c>
      <c r="AJ357" s="16">
        <f t="shared" ca="1" si="365"/>
        <v>-0.90798749929392941</v>
      </c>
      <c r="AK357" s="18">
        <f t="shared" ca="1" si="366"/>
        <v>329.72861565048322</v>
      </c>
      <c r="AL357" s="18">
        <f t="shared" ca="1" si="367"/>
        <v>296.42075555504323</v>
      </c>
      <c r="AM357" s="18">
        <f t="shared" ca="1" si="368"/>
        <v>164.86430782524161</v>
      </c>
      <c r="AN357" s="18">
        <f t="shared" ca="1" si="369"/>
        <v>103.49505544771756</v>
      </c>
      <c r="AO357" s="18">
        <f t="shared" ca="1" si="370"/>
        <v>303.13131808372731</v>
      </c>
      <c r="AP357" s="2">
        <f t="shared" ca="1" si="371"/>
        <v>127.49823279765678</v>
      </c>
      <c r="AQ357" s="2">
        <f t="shared" ca="1" si="372"/>
        <v>-14.998308407282117</v>
      </c>
      <c r="AR357" s="16">
        <f t="shared" ca="1" si="373"/>
        <v>-1.7375436049178461E-3</v>
      </c>
      <c r="AS357" s="2">
        <f t="shared" ca="1" si="374"/>
        <v>-126.31108158556049</v>
      </c>
      <c r="AT357" s="2">
        <f t="shared" ca="1" si="375"/>
        <v>-4.5962805884504183</v>
      </c>
      <c r="AU357" s="16">
        <f t="shared" ca="1" si="376"/>
        <v>550.47715738542752</v>
      </c>
      <c r="AV357" s="2">
        <f t="shared" ca="1" si="377"/>
        <v>127.49823279765678</v>
      </c>
      <c r="AW357" s="2">
        <f t="shared" ca="1" si="378"/>
        <v>-14.998308407282117</v>
      </c>
      <c r="AX357" s="16">
        <f t="shared" ca="1" si="379"/>
        <v>-1.7375436049178461E-3</v>
      </c>
      <c r="AY357" s="2">
        <f t="shared" ca="1" si="380"/>
        <v>360.25</v>
      </c>
      <c r="AZ357" s="2">
        <f t="shared" ca="1" si="381"/>
        <v>360.25</v>
      </c>
      <c r="BA357" s="2">
        <f t="shared" ca="1" si="382"/>
        <v>360.24999999999994</v>
      </c>
      <c r="BB357" s="19" t="str">
        <f t="shared" ca="1" si="383"/>
        <v>ok</v>
      </c>
      <c r="BC357" s="2">
        <f t="shared" ca="1" si="384"/>
        <v>-1.7672023432169226E-3</v>
      </c>
      <c r="BD357" s="2">
        <f t="shared" ca="1" si="385"/>
        <v>1.6915927178828838E-3</v>
      </c>
      <c r="BE357" s="16">
        <f t="shared" ca="1" si="386"/>
        <v>-1.7375436049178461E-3</v>
      </c>
      <c r="BF357" s="16">
        <f t="shared" ca="1" si="393"/>
        <v>2.4463217378476168E-3</v>
      </c>
      <c r="BG357" s="18">
        <f t="shared" ca="1" si="387"/>
        <v>3.0005912457475256E-3</v>
      </c>
      <c r="BH357" s="2">
        <f t="shared" ca="1" si="388"/>
        <v>-0.28275237491470762</v>
      </c>
      <c r="BI357" s="2">
        <f t="shared" ca="1" si="389"/>
        <v>0.27065483486126141</v>
      </c>
      <c r="BJ357" s="16">
        <f t="shared" ca="1" si="390"/>
        <v>-0.27800697678685538</v>
      </c>
      <c r="BK357" s="18">
        <f t="shared" ca="1" si="394"/>
        <v>0.39141147805561871</v>
      </c>
      <c r="BL357" s="18">
        <f t="shared" ca="1" si="391"/>
        <v>0.48009459931960408</v>
      </c>
    </row>
    <row r="358" spans="4:64" x14ac:dyDescent="0.2">
      <c r="D358">
        <f t="shared" si="342"/>
        <v>135</v>
      </c>
      <c r="E358">
        <f t="shared" si="343"/>
        <v>-15</v>
      </c>
      <c r="F358" s="15">
        <f t="shared" ca="1" si="392"/>
        <v>-0.11491453580195654</v>
      </c>
      <c r="G358" s="2">
        <f t="shared" ca="1" si="392"/>
        <v>-0.2650534798787253</v>
      </c>
      <c r="H358" s="16">
        <f t="shared" ca="1" si="392"/>
        <v>-0.17114702842479135</v>
      </c>
      <c r="I358" s="2">
        <f t="shared" si="395"/>
        <v>0</v>
      </c>
      <c r="J358" s="2">
        <f t="shared" si="396"/>
        <v>184.81899999999999</v>
      </c>
      <c r="K358" s="16">
        <f t="shared" ca="1" si="344"/>
        <v>267.63229495517248</v>
      </c>
      <c r="L358" s="2">
        <f t="shared" si="397"/>
        <v>160.05794910203616</v>
      </c>
      <c r="M358" s="2">
        <f t="shared" si="398"/>
        <v>-92.40949999999998</v>
      </c>
      <c r="N358" s="16">
        <f t="shared" ca="1" si="345"/>
        <v>350.93983568554461</v>
      </c>
      <c r="O358" s="2">
        <f t="shared" si="399"/>
        <v>-160.05794910203616</v>
      </c>
      <c r="P358" s="2">
        <f t="shared" si="400"/>
        <v>-92.40949999999998</v>
      </c>
      <c r="Q358" s="16">
        <f t="shared" ca="1" si="346"/>
        <v>191.64610218980405</v>
      </c>
      <c r="R358" s="2">
        <f t="shared" si="347"/>
        <v>160.05794910203616</v>
      </c>
      <c r="S358" s="2">
        <f t="shared" si="348"/>
        <v>-277.22849999999994</v>
      </c>
      <c r="T358" s="16">
        <f t="shared" ca="1" si="349"/>
        <v>83.307540730372125</v>
      </c>
      <c r="U358" s="2">
        <f t="shared" ca="1" si="350"/>
        <v>0.48388274530331188</v>
      </c>
      <c r="V358" s="2">
        <f t="shared" ca="1" si="351"/>
        <v>-0.8381094997712466</v>
      </c>
      <c r="W358" s="16">
        <f t="shared" ca="1" si="352"/>
        <v>0.25185304284626198</v>
      </c>
      <c r="X358" s="2">
        <f t="shared" si="353"/>
        <v>-160.05794910203616</v>
      </c>
      <c r="Y358" s="2">
        <f t="shared" si="354"/>
        <v>-277.22849999999994</v>
      </c>
      <c r="Z358" s="16">
        <f t="shared" ca="1" si="355"/>
        <v>-75.986192765368429</v>
      </c>
      <c r="AA358" s="18">
        <f t="shared" ca="1" si="356"/>
        <v>135.76120577596132</v>
      </c>
      <c r="AB358" s="2">
        <f t="shared" ca="1" si="357"/>
        <v>-225.75045405859618</v>
      </c>
      <c r="AC358" s="2">
        <f t="shared" ca="1" si="358"/>
        <v>-163.44574373876773</v>
      </c>
      <c r="AD358" s="16">
        <f t="shared" ca="1" si="359"/>
        <v>-110.1780655405218</v>
      </c>
      <c r="AE358" s="2">
        <f t="shared" ca="1" si="360"/>
        <v>-0.75326778922715532</v>
      </c>
      <c r="AF358" s="2">
        <f t="shared" ca="1" si="361"/>
        <v>-0.54537393759896002</v>
      </c>
      <c r="AG358" s="16">
        <f t="shared" ca="1" si="362"/>
        <v>-0.3676342012118014</v>
      </c>
      <c r="AH358" s="2">
        <f t="shared" ca="1" si="363"/>
        <v>0.44547180214977022</v>
      </c>
      <c r="AI358" s="2">
        <f t="shared" ca="1" si="364"/>
        <v>-1.1820938245179158E-2</v>
      </c>
      <c r="AJ358" s="16">
        <f t="shared" ca="1" si="365"/>
        <v>-0.89521792816522594</v>
      </c>
      <c r="AK358" s="18">
        <f t="shared" ca="1" si="366"/>
        <v>330.77837690142712</v>
      </c>
      <c r="AL358" s="18">
        <f t="shared" ca="1" si="367"/>
        <v>299.69481940839881</v>
      </c>
      <c r="AM358" s="18">
        <f t="shared" ca="1" si="368"/>
        <v>165.38918845071356</v>
      </c>
      <c r="AN358" s="18">
        <f t="shared" ca="1" si="369"/>
        <v>105.67619855134446</v>
      </c>
      <c r="AO358" s="18">
        <f t="shared" ca="1" si="370"/>
        <v>302.09107882119122</v>
      </c>
      <c r="AP358" s="2">
        <f t="shared" ca="1" si="371"/>
        <v>134.99955539016128</v>
      </c>
      <c r="AQ358" s="2">
        <f t="shared" ca="1" si="372"/>
        <v>-14.999294501601074</v>
      </c>
      <c r="AR358" s="16">
        <f t="shared" ca="1" si="373"/>
        <v>-1.4692206694348897E-3</v>
      </c>
      <c r="AS358" s="2">
        <f t="shared" ca="1" si="374"/>
        <v>-134.1465592015274</v>
      </c>
      <c r="AT358" s="2">
        <f t="shared" ca="1" si="375"/>
        <v>-7.8572945272713737</v>
      </c>
      <c r="AU358" s="16">
        <f t="shared" ca="1" si="376"/>
        <v>540.87323017834001</v>
      </c>
      <c r="AV358" s="2">
        <f t="shared" ca="1" si="377"/>
        <v>134.99955539016128</v>
      </c>
      <c r="AW358" s="2">
        <f t="shared" ca="1" si="378"/>
        <v>-14.999294501601074</v>
      </c>
      <c r="AX358" s="16">
        <f t="shared" ca="1" si="379"/>
        <v>-1.4692206694348897E-3</v>
      </c>
      <c r="AY358" s="2">
        <f t="shared" ca="1" si="380"/>
        <v>360.24999999999994</v>
      </c>
      <c r="AZ358" s="2">
        <f t="shared" ca="1" si="381"/>
        <v>360.24999999999994</v>
      </c>
      <c r="BA358" s="2">
        <f t="shared" ca="1" si="382"/>
        <v>360.25</v>
      </c>
      <c r="BB358" s="19" t="str">
        <f t="shared" ca="1" si="383"/>
        <v>ok</v>
      </c>
      <c r="BC358" s="2">
        <f t="shared" ca="1" si="384"/>
        <v>-4.4460983872340876E-4</v>
      </c>
      <c r="BD358" s="2">
        <f t="shared" ca="1" si="385"/>
        <v>7.0549839892564137E-4</v>
      </c>
      <c r="BE358" s="16">
        <f t="shared" ca="1" si="386"/>
        <v>-1.4692206694348897E-3</v>
      </c>
      <c r="BF358" s="16">
        <f t="shared" ca="1" si="393"/>
        <v>8.3391000688101766E-4</v>
      </c>
      <c r="BG358" s="18">
        <f t="shared" ca="1" si="387"/>
        <v>1.689383104885036E-3</v>
      </c>
      <c r="BH358" s="2">
        <f t="shared" ca="1" si="388"/>
        <v>-7.1137574195745401E-2</v>
      </c>
      <c r="BI358" s="2">
        <f t="shared" ca="1" si="389"/>
        <v>0.11287974382810262</v>
      </c>
      <c r="BJ358" s="16">
        <f t="shared" ca="1" si="390"/>
        <v>-0.23507530710958235</v>
      </c>
      <c r="BK358" s="18">
        <f t="shared" ca="1" si="394"/>
        <v>0.13342560110096283</v>
      </c>
      <c r="BL358" s="18">
        <f t="shared" ca="1" si="391"/>
        <v>0.27030129678160575</v>
      </c>
    </row>
    <row r="359" spans="4:64" x14ac:dyDescent="0.2">
      <c r="D359">
        <f t="shared" si="342"/>
        <v>142.5</v>
      </c>
      <c r="E359">
        <f t="shared" si="343"/>
        <v>-15</v>
      </c>
      <c r="F359" s="15">
        <f t="shared" ca="1" si="392"/>
        <v>-0.15006110793000704</v>
      </c>
      <c r="G359" s="2">
        <f t="shared" ca="1" si="392"/>
        <v>4.2167591326228937E-2</v>
      </c>
      <c r="H359" s="16">
        <f t="shared" ca="1" si="392"/>
        <v>-0.21837851456879709</v>
      </c>
      <c r="I359" s="2">
        <f t="shared" si="395"/>
        <v>0</v>
      </c>
      <c r="J359" s="2">
        <f t="shared" si="396"/>
        <v>184.81899999999999</v>
      </c>
      <c r="K359" s="16">
        <f t="shared" ca="1" si="344"/>
        <v>263.71515897035329</v>
      </c>
      <c r="L359" s="2">
        <f t="shared" si="397"/>
        <v>160.05794910203616</v>
      </c>
      <c r="M359" s="2">
        <f t="shared" si="398"/>
        <v>-92.40949999999998</v>
      </c>
      <c r="N359" s="16">
        <f t="shared" ca="1" si="345"/>
        <v>351.396834721782</v>
      </c>
      <c r="O359" s="2">
        <f t="shared" si="399"/>
        <v>-160.05794910203616</v>
      </c>
      <c r="P359" s="2">
        <f t="shared" si="400"/>
        <v>-92.40949999999998</v>
      </c>
      <c r="Q359" s="16">
        <f t="shared" ca="1" si="346"/>
        <v>179.57179360993055</v>
      </c>
      <c r="R359" s="2">
        <f t="shared" si="347"/>
        <v>160.05794910203616</v>
      </c>
      <c r="S359" s="2">
        <f t="shared" si="348"/>
        <v>-277.22849999999994</v>
      </c>
      <c r="T359" s="16">
        <f t="shared" ca="1" si="349"/>
        <v>87.681675751428713</v>
      </c>
      <c r="U359" s="2">
        <f t="shared" ca="1" si="350"/>
        <v>0.48223732360405774</v>
      </c>
      <c r="V359" s="2">
        <f t="shared" ca="1" si="351"/>
        <v>-0.83525954578826211</v>
      </c>
      <c r="W359" s="16">
        <f t="shared" ca="1" si="352"/>
        <v>0.26417542446787412</v>
      </c>
      <c r="X359" s="2">
        <f t="shared" si="353"/>
        <v>-160.05794910203616</v>
      </c>
      <c r="Y359" s="2">
        <f t="shared" si="354"/>
        <v>-277.22849999999994</v>
      </c>
      <c r="Z359" s="16">
        <f t="shared" ca="1" si="355"/>
        <v>-84.143365360422735</v>
      </c>
      <c r="AA359" s="18">
        <f t="shared" ca="1" si="356"/>
        <v>132.14322473279566</v>
      </c>
      <c r="AB359" s="2">
        <f t="shared" ca="1" si="357"/>
        <v>-223.78234412958906</v>
      </c>
      <c r="AC359" s="2">
        <f t="shared" ca="1" si="358"/>
        <v>-166.8546101306888</v>
      </c>
      <c r="AD359" s="16">
        <f t="shared" ca="1" si="359"/>
        <v>-119.05235784476271</v>
      </c>
      <c r="AE359" s="2">
        <f t="shared" ca="1" si="360"/>
        <v>-0.73741807101173251</v>
      </c>
      <c r="AF359" s="2">
        <f t="shared" ca="1" si="361"/>
        <v>-0.5498271332377126</v>
      </c>
      <c r="AG359" s="16">
        <f t="shared" ca="1" si="362"/>
        <v>-0.39230691059543432</v>
      </c>
      <c r="AH359" s="2">
        <f t="shared" ca="1" si="363"/>
        <v>0.47292890826056588</v>
      </c>
      <c r="AI359" s="2">
        <f t="shared" ca="1" si="364"/>
        <v>-5.6226973228867827E-3</v>
      </c>
      <c r="AJ359" s="16">
        <f t="shared" ca="1" si="365"/>
        <v>-0.8810826482267623</v>
      </c>
      <c r="AK359" s="18">
        <f t="shared" ca="1" si="366"/>
        <v>331.90701189576976</v>
      </c>
      <c r="AL359" s="18">
        <f t="shared" ca="1" si="367"/>
        <v>303.46739919535906</v>
      </c>
      <c r="AM359" s="18">
        <f t="shared" ca="1" si="368"/>
        <v>165.95350594788488</v>
      </c>
      <c r="AN359" s="18">
        <f t="shared" ca="1" si="369"/>
        <v>108.24067350897316</v>
      </c>
      <c r="AO359" s="18">
        <f t="shared" ca="1" si="370"/>
        <v>300.87115674642064</v>
      </c>
      <c r="AP359" s="2">
        <f t="shared" ca="1" si="371"/>
        <v>142.50101357419868</v>
      </c>
      <c r="AQ359" s="2">
        <f t="shared" ca="1" si="372"/>
        <v>-15.000616662729866</v>
      </c>
      <c r="AR359" s="16">
        <f t="shared" ca="1" si="373"/>
        <v>7.7059807722434925E-5</v>
      </c>
      <c r="AS359" s="2">
        <f t="shared" ca="1" si="374"/>
        <v>-142.08032180015795</v>
      </c>
      <c r="AT359" s="2">
        <f t="shared" ca="1" si="375"/>
        <v>-11.61720176758597</v>
      </c>
      <c r="AU359" s="16">
        <f t="shared" ca="1" si="376"/>
        <v>530.18478818217886</v>
      </c>
      <c r="AV359" s="2">
        <f t="shared" ca="1" si="377"/>
        <v>142.50101357419868</v>
      </c>
      <c r="AW359" s="2">
        <f t="shared" ca="1" si="378"/>
        <v>-15.000616662729866</v>
      </c>
      <c r="AX359" s="16">
        <f t="shared" ca="1" si="379"/>
        <v>7.7059807722434925E-5</v>
      </c>
      <c r="AY359" s="2">
        <f t="shared" ca="1" si="380"/>
        <v>360.25000000000006</v>
      </c>
      <c r="AZ359" s="2">
        <f t="shared" ca="1" si="381"/>
        <v>360.25</v>
      </c>
      <c r="BA359" s="2">
        <f t="shared" ca="1" si="382"/>
        <v>360.25000000000006</v>
      </c>
      <c r="BB359" s="19" t="str">
        <f t="shared" ca="1" si="383"/>
        <v>ok</v>
      </c>
      <c r="BC359" s="2">
        <f t="shared" ca="1" si="384"/>
        <v>1.0135741986800895E-3</v>
      </c>
      <c r="BD359" s="2">
        <f t="shared" ca="1" si="385"/>
        <v>-6.1666272986649062E-4</v>
      </c>
      <c r="BE359" s="16">
        <f t="shared" ca="1" si="386"/>
        <v>7.7059807722434925E-5</v>
      </c>
      <c r="BF359" s="16">
        <f t="shared" ca="1" si="393"/>
        <v>1.1864255470261831E-3</v>
      </c>
      <c r="BG359" s="18">
        <f t="shared" ca="1" si="387"/>
        <v>1.1889254781535287E-3</v>
      </c>
      <c r="BH359" s="2">
        <f t="shared" ca="1" si="388"/>
        <v>0.16217187178881431</v>
      </c>
      <c r="BI359" s="2">
        <f t="shared" ca="1" si="389"/>
        <v>-9.86660367786385E-2</v>
      </c>
      <c r="BJ359" s="16">
        <f t="shared" ca="1" si="390"/>
        <v>1.2329569235589588E-2</v>
      </c>
      <c r="BK359" s="18">
        <f t="shared" ca="1" si="394"/>
        <v>0.18982808752418928</v>
      </c>
      <c r="BL359" s="18">
        <f t="shared" ca="1" si="391"/>
        <v>0.19022807650456458</v>
      </c>
    </row>
    <row r="360" spans="4:64" x14ac:dyDescent="0.2">
      <c r="D360">
        <f t="shared" ref="D360:D423" si="401">IF(((D359+E$50)^2+E359^2)&lt;J$7^2,D359+E$50,0)</f>
        <v>0</v>
      </c>
      <c r="E360">
        <f t="shared" ref="E360:E423" si="402">IF(D360=0,E359+E$50,E359)</f>
        <v>-7.5</v>
      </c>
      <c r="F360" s="15">
        <f t="shared" ca="1" si="392"/>
        <v>0.14100738555419001</v>
      </c>
      <c r="G360" s="2">
        <f t="shared" ca="1" si="392"/>
        <v>-0.2293816608673509</v>
      </c>
      <c r="H360" s="16">
        <f t="shared" ca="1" si="392"/>
        <v>-0.46657583733666397</v>
      </c>
      <c r="I360" s="2">
        <f t="shared" si="395"/>
        <v>0</v>
      </c>
      <c r="J360" s="2">
        <f t="shared" si="396"/>
        <v>184.81899999999999</v>
      </c>
      <c r="K360" s="16">
        <f t="shared" ref="K360:K423" ca="1" si="403">SQRT($D$5^2-(($D360-$E$25)^2+($E360-$F$25)^2))+F360/$D$9</f>
        <v>304.62107881923924</v>
      </c>
      <c r="L360" s="2">
        <f t="shared" si="397"/>
        <v>160.05794910203616</v>
      </c>
      <c r="M360" s="2">
        <f t="shared" si="398"/>
        <v>-92.40949999999998</v>
      </c>
      <c r="N360" s="16">
        <f t="shared" ref="N360:N423" ca="1" si="404">SQRT($D$5^2-(($D360-$E$26)^2+($E360-$F$26)^2))+G360/$D$9</f>
        <v>311.36955447847714</v>
      </c>
      <c r="O360" s="2">
        <f t="shared" si="399"/>
        <v>-160.05794910203616</v>
      </c>
      <c r="P360" s="2">
        <f t="shared" si="400"/>
        <v>-92.40949999999998</v>
      </c>
      <c r="Q360" s="16">
        <f t="shared" ref="Q360:Q423" ca="1" si="405">SQRT($D$5^2-(($D360-$E$27)^2+($E360-$F$27)^2))+H360/$D$9</f>
        <v>311.3680720148742</v>
      </c>
      <c r="R360" s="2">
        <f t="shared" ref="R360:R423" si="406">L360-I360</f>
        <v>160.05794910203616</v>
      </c>
      <c r="S360" s="2">
        <f t="shared" ref="S360:S423" si="407">M360-J360</f>
        <v>-277.22849999999994</v>
      </c>
      <c r="T360" s="16">
        <f t="shared" ref="T360:T423" ca="1" si="408">N360-K360</f>
        <v>6.7484756592378972</v>
      </c>
      <c r="U360" s="2">
        <f t="shared" ref="U360:U423" ca="1" si="409">R360/SQRT($R360^2+$S360^2+$T360^2)</f>
        <v>0.49988893117822014</v>
      </c>
      <c r="V360" s="2">
        <f t="shared" ref="V360:V423" ca="1" si="410">S360/SQRT($R360^2+$S360^2+$T360^2)</f>
        <v>-0.86583302694197894</v>
      </c>
      <c r="W360" s="16">
        <f t="shared" ref="W360:W423" ca="1" si="411">T360/SQRT($R360^2+$S360^2+$T360^2)</f>
        <v>2.1076668189894676E-2</v>
      </c>
      <c r="X360" s="2">
        <f t="shared" ref="X360:X423" si="412">O360-I360</f>
        <v>-160.05794910203616</v>
      </c>
      <c r="Y360" s="2">
        <f t="shared" ref="Y360:Y423" si="413">P360-J360</f>
        <v>-277.22849999999994</v>
      </c>
      <c r="Z360" s="16">
        <f t="shared" ref="Z360:Z423" ca="1" si="414">Q360-K360</f>
        <v>6.7469931956349569</v>
      </c>
      <c r="AA360" s="18">
        <f t="shared" ref="AA360:AA423" ca="1" si="415">U360*X360+V360*Y360+W360*Z360</f>
        <v>160.16459834325343</v>
      </c>
      <c r="AB360" s="2">
        <f t="shared" ref="AB360:AB423" ca="1" si="416">X360-$AA360*U360</f>
        <v>-240.12245898043403</v>
      </c>
      <c r="AC360" s="2">
        <f t="shared" ref="AC360:AC423" ca="1" si="417">Y360-$AA360*V360</f>
        <v>-138.55270100751454</v>
      </c>
      <c r="AD360" s="16">
        <f t="shared" ref="AD360:AD423" ca="1" si="418">Z360-$AA360*W360</f>
        <v>3.3712571005864498</v>
      </c>
      <c r="AE360" s="2">
        <f t="shared" ref="AE360:AE423" ca="1" si="419">AB360/SQRT($AB360^2+$AC360^2+$AD360^2)</f>
        <v>-0.8660895198904458</v>
      </c>
      <c r="AF360" s="2">
        <f t="shared" ref="AF360:AF423" ca="1" si="420">AC360/SQRT($AB360^2+$AC360^2+$AD360^2)</f>
        <v>-0.49974101883114841</v>
      </c>
      <c r="AG360" s="16">
        <f t="shared" ref="AG360:AG423" ca="1" si="421">AD360/SQRT($AB360^2+$AC360^2+$AD360^2)</f>
        <v>1.2159672427442909E-2</v>
      </c>
      <c r="AH360" s="2">
        <f t="shared" ref="AH360:AH423" ca="1" si="422">V360*AG360-W360*AF360</f>
        <v>4.6296503082073753E-6</v>
      </c>
      <c r="AI360" s="2">
        <f t="shared" ref="AI360:AI423" ca="1" si="423">W360*AE360-U360*AG360</f>
        <v>-2.433276708670782E-2</v>
      </c>
      <c r="AJ360" s="16">
        <f t="shared" ref="AJ360:AJ423" ca="1" si="424">U360*AF360-V360*AE360</f>
        <v>-0.9997039143788875</v>
      </c>
      <c r="AK360" s="18">
        <f t="shared" ref="AK360:AK423" ca="1" si="425">SQRT((L360-I360)^2+(M360-J360)^2+(N360-K360)^2)</f>
        <v>320.18702379503657</v>
      </c>
      <c r="AL360" s="18">
        <f t="shared" ref="AL360:AL423" ca="1" si="426">AE360*X360+AF360*Y360+AG360*Z360</f>
        <v>277.24900655859199</v>
      </c>
      <c r="AM360" s="18">
        <f t="shared" ref="AM360:AM423" ca="1" si="427">($I$25^2-$I$26^2+AK360^2)/(2*AK360)</f>
        <v>160.09351189751828</v>
      </c>
      <c r="AN360" s="18">
        <f t="shared" ref="AN360:AN423" ca="1" si="428">($I$25^2-$I$27^2-2*AA360*AM360+AA360^2+AL360^2)/(2*AL360)</f>
        <v>92.402646947807938</v>
      </c>
      <c r="AO360" s="18">
        <f t="shared" ref="AO360:AO423" ca="1" si="429">SQRT($I$25^2-AM360^2-AN360^2)</f>
        <v>309.21170868089382</v>
      </c>
      <c r="AP360" s="2">
        <f t="shared" ref="AP360:AP423" ca="1" si="430">I360+$AM360*U360+$AN360*AE360+$AO360*AH360</f>
        <v>1.4419614671321668E-3</v>
      </c>
      <c r="AQ360" s="2">
        <f t="shared" ref="AQ360:AQ423" ca="1" si="431">J360+$AM360*V360+$AN360*AF360+$AO360*AI360</f>
        <v>-7.4966194162075643</v>
      </c>
      <c r="AR360" s="16">
        <f t="shared" ref="AR360:AR423" ca="1" si="432">K360+$AM360*W360+$AN360*AG360+$AO360*AJ360</f>
        <v>-1.2529729015682278E-3</v>
      </c>
      <c r="AS360" s="2">
        <f t="shared" ref="AS360:AS423" ca="1" si="433">I360+$AM360*U360+$AN360*AE360-$AO360*AH360</f>
        <v>-1.4211226976594915E-3</v>
      </c>
      <c r="AT360" s="2">
        <f t="shared" ref="AT360:AT423" ca="1" si="434">J360+$AM360*V360+$AN360*AF360-$AO360*AI360</f>
        <v>7.5513335594227149</v>
      </c>
      <c r="AU360" s="16">
        <f t="shared" ref="AU360:AU423" ca="1" si="435">K360+$AM360*W360+$AN360*AG360-$AO360*AJ360</f>
        <v>618.23905810724591</v>
      </c>
      <c r="AV360" s="2">
        <f t="shared" ref="AV360:AV423" ca="1" si="436">IF(ABS($AR360)&lt;ABS($AU360),AP360,AS360)</f>
        <v>1.4419614671321668E-3</v>
      </c>
      <c r="AW360" s="2">
        <f t="shared" ref="AW360:AW423" ca="1" si="437">IF(ABS($AR360)&lt;ABS($AU360),AQ360,AT360)</f>
        <v>-7.4966194162075643</v>
      </c>
      <c r="AX360" s="16">
        <f t="shared" ref="AX360:AX423" ca="1" si="438">IF(ABS($AR360)&lt;ABS($AU360),AR360,AU360)</f>
        <v>-1.2529729015682278E-3</v>
      </c>
      <c r="AY360" s="2">
        <f t="shared" ref="AY360:AY423" ca="1" si="439">SQRT((AV360-I360)^2+(AW360-J360)^2+(AX360-K360)^2)</f>
        <v>360.24999999999994</v>
      </c>
      <c r="AZ360" s="2">
        <f t="shared" ref="AZ360:AZ423" ca="1" si="440">SQRT((AV360-L360)^2+(AW360-M360)^2+(AX360-N360)^2)</f>
        <v>360.25</v>
      </c>
      <c r="BA360" s="2">
        <f t="shared" ref="BA360:BA423" ca="1" si="441">SQRT((AV360-O360)^2+(AW360-P360)^2+(AX360-Q360)^2)</f>
        <v>360.25</v>
      </c>
      <c r="BB360" s="19" t="str">
        <f t="shared" ref="BB360:BB423" ca="1" si="442">IF(AND(AY360=$I$25,AZ360=$I$26,BA360=$I$27),"ok","ERROR")</f>
        <v>ok</v>
      </c>
      <c r="BC360" s="2">
        <f t="shared" ref="BC360:BC423" ca="1" si="443">AV360-D360</f>
        <v>1.4419614671321668E-3</v>
      </c>
      <c r="BD360" s="2">
        <f t="shared" ref="BD360:BD423" ca="1" si="444">AW360-E360</f>
        <v>3.3805837924356652E-3</v>
      </c>
      <c r="BE360" s="16">
        <f t="shared" ref="BE360:BE423" ca="1" si="445">AX360</f>
        <v>-1.2529729015682278E-3</v>
      </c>
      <c r="BF360" s="16">
        <f t="shared" ca="1" si="393"/>
        <v>3.6752686500952083E-3</v>
      </c>
      <c r="BG360" s="18">
        <f t="shared" ref="BG360:BG423" ca="1" si="446">SQRT(BC360^2+BD360^2+BE360^2)</f>
        <v>3.8829809093577786E-3</v>
      </c>
      <c r="BH360" s="2">
        <f t="shared" ref="BH360:BH423" ca="1" si="447">BC360*$D$9</f>
        <v>0.23071383474114668</v>
      </c>
      <c r="BI360" s="2">
        <f t="shared" ref="BI360:BI423" ca="1" si="448">BD360*$D$9</f>
        <v>0.54089340678970643</v>
      </c>
      <c r="BJ360" s="16">
        <f t="shared" ref="BJ360:BJ423" ca="1" si="449">BE360*$D$9</f>
        <v>-0.20047566425091645</v>
      </c>
      <c r="BK360" s="18">
        <f t="shared" ca="1" si="394"/>
        <v>0.58804298401523336</v>
      </c>
      <c r="BL360" s="18">
        <f t="shared" ref="BL360:BL423" ca="1" si="450">BG360*$D$9</f>
        <v>0.62127694549724455</v>
      </c>
    </row>
    <row r="361" spans="4:64" x14ac:dyDescent="0.2">
      <c r="D361">
        <f t="shared" si="401"/>
        <v>7.5</v>
      </c>
      <c r="E361">
        <f t="shared" si="402"/>
        <v>-7.5</v>
      </c>
      <c r="F361" s="15">
        <f t="shared" ca="1" si="392"/>
        <v>2.4207547951736297E-2</v>
      </c>
      <c r="G361" s="2">
        <f t="shared" ca="1" si="392"/>
        <v>-9.5935860190331512E-3</v>
      </c>
      <c r="H361" s="16">
        <f t="shared" ca="1" si="392"/>
        <v>-0.41101520996930585</v>
      </c>
      <c r="I361" s="2">
        <f t="shared" si="395"/>
        <v>0</v>
      </c>
      <c r="J361" s="2">
        <f t="shared" si="396"/>
        <v>184.81899999999999</v>
      </c>
      <c r="K361" s="16">
        <f t="shared" ca="1" si="403"/>
        <v>304.5280067373626</v>
      </c>
      <c r="L361" s="2">
        <f t="shared" si="397"/>
        <v>160.05794910203616</v>
      </c>
      <c r="M361" s="2">
        <f t="shared" si="398"/>
        <v>-92.40949999999998</v>
      </c>
      <c r="N361" s="16">
        <f t="shared" ca="1" si="404"/>
        <v>315.11342987435415</v>
      </c>
      <c r="O361" s="2">
        <f t="shared" si="399"/>
        <v>-160.05794910203616</v>
      </c>
      <c r="P361" s="2">
        <f t="shared" si="400"/>
        <v>-92.40949999999998</v>
      </c>
      <c r="Q361" s="16">
        <f t="shared" ca="1" si="405"/>
        <v>307.39745230404151</v>
      </c>
      <c r="R361" s="2">
        <f t="shared" si="406"/>
        <v>160.05794910203616</v>
      </c>
      <c r="S361" s="2">
        <f t="shared" si="407"/>
        <v>-277.22849999999994</v>
      </c>
      <c r="T361" s="16">
        <f t="shared" ca="1" si="408"/>
        <v>10.585423136991551</v>
      </c>
      <c r="U361" s="2">
        <f t="shared" ca="1" si="409"/>
        <v>0.49972685957287621</v>
      </c>
      <c r="V361" s="2">
        <f t="shared" ca="1" si="410"/>
        <v>-0.86555231068705896</v>
      </c>
      <c r="W361" s="16">
        <f t="shared" ca="1" si="411"/>
        <v>3.304940673784728E-2</v>
      </c>
      <c r="X361" s="2">
        <f t="shared" si="412"/>
        <v>-160.05794910203616</v>
      </c>
      <c r="Y361" s="2">
        <f t="shared" si="413"/>
        <v>-277.22849999999994</v>
      </c>
      <c r="Z361" s="16">
        <f t="shared" ca="1" si="414"/>
        <v>2.8694455666789054</v>
      </c>
      <c r="AA361" s="18">
        <f t="shared" ca="1" si="415"/>
        <v>160.06534598251676</v>
      </c>
      <c r="AB361" s="2">
        <f t="shared" ca="1" si="416"/>
        <v>-240.04690177632517</v>
      </c>
      <c r="AC361" s="2">
        <f t="shared" ca="1" si="417"/>
        <v>-138.683569923909</v>
      </c>
      <c r="AD361" s="16">
        <f t="shared" ca="1" si="418"/>
        <v>-2.4206191573315401</v>
      </c>
      <c r="AE361" s="2">
        <f t="shared" ca="1" si="419"/>
        <v>-0.86584799841044002</v>
      </c>
      <c r="AF361" s="2">
        <f t="shared" ca="1" si="420"/>
        <v>-0.50023095712736998</v>
      </c>
      <c r="AG361" s="16">
        <f t="shared" ca="1" si="421"/>
        <v>-8.7311614387859133E-3</v>
      </c>
      <c r="AH361" s="2">
        <f t="shared" ca="1" si="422"/>
        <v>2.4089613323287989E-2</v>
      </c>
      <c r="AI361" s="2">
        <f t="shared" ca="1" si="423"/>
        <v>-2.4252566786389297E-2</v>
      </c>
      <c r="AJ361" s="16">
        <f t="shared" ca="1" si="424"/>
        <v>-0.99941558099431604</v>
      </c>
      <c r="AK361" s="18">
        <f t="shared" ca="1" si="425"/>
        <v>320.29086697248977</v>
      </c>
      <c r="AL361" s="18">
        <f t="shared" ca="1" si="426"/>
        <v>277.23907916518067</v>
      </c>
      <c r="AM361" s="18">
        <f t="shared" ca="1" si="427"/>
        <v>160.14543348624488</v>
      </c>
      <c r="AN361" s="18">
        <f t="shared" ca="1" si="428"/>
        <v>92.366043268658586</v>
      </c>
      <c r="AO361" s="18">
        <f t="shared" ca="1" si="429"/>
        <v>309.19575786933916</v>
      </c>
      <c r="AP361" s="2">
        <f t="shared" ca="1" si="430"/>
        <v>7.5024271140313079</v>
      </c>
      <c r="AQ361" s="2">
        <f t="shared" ca="1" si="431"/>
        <v>-7.4983949981435369</v>
      </c>
      <c r="AR361" s="16">
        <f t="shared" ca="1" si="432"/>
        <v>-8.0252134569036571E-4</v>
      </c>
      <c r="AS361" s="2">
        <f t="shared" ca="1" si="433"/>
        <v>-7.3943853825154111</v>
      </c>
      <c r="AT361" s="2">
        <f t="shared" ca="1" si="434"/>
        <v>7.4991865374452669</v>
      </c>
      <c r="AU361" s="16">
        <f t="shared" ca="1" si="435"/>
        <v>618.02931346258129</v>
      </c>
      <c r="AV361" s="2">
        <f t="shared" ca="1" si="436"/>
        <v>7.5024271140313079</v>
      </c>
      <c r="AW361" s="2">
        <f t="shared" ca="1" si="437"/>
        <v>-7.4983949981435369</v>
      </c>
      <c r="AX361" s="16">
        <f t="shared" ca="1" si="438"/>
        <v>-8.0252134569036571E-4</v>
      </c>
      <c r="AY361" s="2">
        <f t="shared" ca="1" si="439"/>
        <v>360.25000000000006</v>
      </c>
      <c r="AZ361" s="2">
        <f t="shared" ca="1" si="440"/>
        <v>360.25000000000006</v>
      </c>
      <c r="BA361" s="2">
        <f t="shared" ca="1" si="441"/>
        <v>360.25000000000006</v>
      </c>
      <c r="BB361" s="19" t="str">
        <f t="shared" ca="1" si="442"/>
        <v>ok</v>
      </c>
      <c r="BC361" s="2">
        <f t="shared" ca="1" si="443"/>
        <v>2.4271140313079087E-3</v>
      </c>
      <c r="BD361" s="2">
        <f t="shared" ca="1" si="444"/>
        <v>1.6050018564630619E-3</v>
      </c>
      <c r="BE361" s="16">
        <f t="shared" ca="1" si="445"/>
        <v>-8.0252134569036571E-4</v>
      </c>
      <c r="BF361" s="16">
        <f t="shared" ca="1" si="393"/>
        <v>2.909796123480407E-3</v>
      </c>
      <c r="BG361" s="18">
        <f t="shared" ca="1" si="446"/>
        <v>3.0184356859986727E-3</v>
      </c>
      <c r="BH361" s="2">
        <f t="shared" ca="1" si="447"/>
        <v>0.38833824500926539</v>
      </c>
      <c r="BI361" s="2">
        <f t="shared" ca="1" si="448"/>
        <v>0.25680029703408991</v>
      </c>
      <c r="BJ361" s="16">
        <f t="shared" ca="1" si="449"/>
        <v>-0.12840341531045851</v>
      </c>
      <c r="BK361" s="18">
        <f t="shared" ca="1" si="394"/>
        <v>0.46556737975686513</v>
      </c>
      <c r="BL361" s="18">
        <f t="shared" ca="1" si="450"/>
        <v>0.48294970975978763</v>
      </c>
    </row>
    <row r="362" spans="4:64" x14ac:dyDescent="0.2">
      <c r="D362">
        <f t="shared" si="401"/>
        <v>15</v>
      </c>
      <c r="E362">
        <f t="shared" si="402"/>
        <v>-7.5</v>
      </c>
      <c r="F362" s="15">
        <f t="shared" ca="1" si="392"/>
        <v>-0.19159843471603244</v>
      </c>
      <c r="G362" s="2">
        <f t="shared" ca="1" si="392"/>
        <v>0.40986648245289203</v>
      </c>
      <c r="H362" s="16">
        <f t="shared" ca="1" si="392"/>
        <v>-0.28424813773465574</v>
      </c>
      <c r="I362" s="2">
        <f t="shared" si="395"/>
        <v>0</v>
      </c>
      <c r="J362" s="2">
        <f t="shared" si="396"/>
        <v>184.81899999999999</v>
      </c>
      <c r="K362" s="16">
        <f t="shared" ca="1" si="403"/>
        <v>304.24946354275437</v>
      </c>
      <c r="L362" s="2">
        <f t="shared" si="397"/>
        <v>160.05794910203616</v>
      </c>
      <c r="M362" s="2">
        <f t="shared" si="398"/>
        <v>-92.40949999999998</v>
      </c>
      <c r="N362" s="16">
        <f t="shared" ca="1" si="404"/>
        <v>318.63813832333472</v>
      </c>
      <c r="O362" s="2">
        <f t="shared" si="399"/>
        <v>-160.05794910203616</v>
      </c>
      <c r="P362" s="2">
        <f t="shared" si="400"/>
        <v>-92.40949999999998</v>
      </c>
      <c r="Q362" s="16">
        <f t="shared" ca="1" si="405"/>
        <v>303.18983574396987</v>
      </c>
      <c r="R362" s="2">
        <f t="shared" si="406"/>
        <v>160.05794910203616</v>
      </c>
      <c r="S362" s="2">
        <f t="shared" si="407"/>
        <v>-277.22849999999994</v>
      </c>
      <c r="T362" s="16">
        <f t="shared" ca="1" si="408"/>
        <v>14.388674780580345</v>
      </c>
      <c r="U362" s="2">
        <f t="shared" ca="1" si="409"/>
        <v>0.49949567598072814</v>
      </c>
      <c r="V362" s="2">
        <f t="shared" ca="1" si="410"/>
        <v>-0.86515188895958228</v>
      </c>
      <c r="W362" s="16">
        <f t="shared" ca="1" si="411"/>
        <v>4.4902992174484915E-2</v>
      </c>
      <c r="X362" s="2">
        <f t="shared" si="412"/>
        <v>-160.05794910203616</v>
      </c>
      <c r="Y362" s="2">
        <f t="shared" si="413"/>
        <v>-277.22849999999994</v>
      </c>
      <c r="Z362" s="16">
        <f t="shared" ca="1" si="414"/>
        <v>-1.0596277987845042</v>
      </c>
      <c r="AA362" s="18">
        <f t="shared" ca="1" si="415"/>
        <v>159.84892650686427</v>
      </c>
      <c r="AB362" s="2">
        <f t="shared" ca="1" si="416"/>
        <v>-239.90179670237606</v>
      </c>
      <c r="AC362" s="2">
        <f t="shared" ca="1" si="417"/>
        <v>-138.93489928442486</v>
      </c>
      <c r="AD362" s="16">
        <f t="shared" ca="1" si="418"/>
        <v>-8.2373228948220447</v>
      </c>
      <c r="AE362" s="2">
        <f t="shared" ca="1" si="419"/>
        <v>-0.86497510944992606</v>
      </c>
      <c r="AF362" s="2">
        <f t="shared" ca="1" si="420"/>
        <v>-0.50093509663893898</v>
      </c>
      <c r="AG362" s="16">
        <f t="shared" ca="1" si="421"/>
        <v>-2.969998295328528E-2</v>
      </c>
      <c r="AH362" s="2">
        <f t="shared" ca="1" si="422"/>
        <v>4.8188481078405274E-2</v>
      </c>
      <c r="AI362" s="2">
        <f t="shared" ca="1" si="423"/>
        <v>-2.4004957508886933E-2</v>
      </c>
      <c r="AJ362" s="16">
        <f t="shared" ca="1" si="424"/>
        <v>-0.99854976456176314</v>
      </c>
      <c r="AK362" s="18">
        <f t="shared" ca="1" si="425"/>
        <v>320.4391084823157</v>
      </c>
      <c r="AL362" s="18">
        <f t="shared" ca="1" si="426"/>
        <v>277.35109840899321</v>
      </c>
      <c r="AM362" s="18">
        <f t="shared" ca="1" si="427"/>
        <v>160.21955424115785</v>
      </c>
      <c r="AN362" s="18">
        <f t="shared" ca="1" si="428"/>
        <v>92.398162268635929</v>
      </c>
      <c r="AO362" s="18">
        <f t="shared" ca="1" si="429"/>
        <v>309.14775843946126</v>
      </c>
      <c r="AP362" s="2">
        <f t="shared" ca="1" si="430"/>
        <v>15.004224937724073</v>
      </c>
      <c r="AQ362" s="2">
        <f t="shared" ca="1" si="431"/>
        <v>-7.5018111506063967</v>
      </c>
      <c r="AR362" s="16">
        <f t="shared" ca="1" si="432"/>
        <v>1.556842302647965E-4</v>
      </c>
      <c r="AS362" s="2">
        <f t="shared" ca="1" si="433"/>
        <v>-14.790496878258692</v>
      </c>
      <c r="AT362" s="2">
        <f t="shared" ca="1" si="434"/>
        <v>7.3403464600074209</v>
      </c>
      <c r="AU362" s="16">
        <f t="shared" ca="1" si="435"/>
        <v>617.39899849327207</v>
      </c>
      <c r="AV362" s="2">
        <f t="shared" ca="1" si="436"/>
        <v>15.004224937724073</v>
      </c>
      <c r="AW362" s="2">
        <f t="shared" ca="1" si="437"/>
        <v>-7.5018111506063967</v>
      </c>
      <c r="AX362" s="16">
        <f t="shared" ca="1" si="438"/>
        <v>1.556842302647965E-4</v>
      </c>
      <c r="AY362" s="2">
        <f t="shared" ca="1" si="439"/>
        <v>360.25</v>
      </c>
      <c r="AZ362" s="2">
        <f t="shared" ca="1" si="440"/>
        <v>360.25</v>
      </c>
      <c r="BA362" s="2">
        <f t="shared" ca="1" si="441"/>
        <v>360.25</v>
      </c>
      <c r="BB362" s="19" t="str">
        <f t="shared" ca="1" si="442"/>
        <v>ok</v>
      </c>
      <c r="BC362" s="2">
        <f t="shared" ca="1" si="443"/>
        <v>4.2249377240732855E-3</v>
      </c>
      <c r="BD362" s="2">
        <f t="shared" ca="1" si="444"/>
        <v>-1.8111506063966942E-3</v>
      </c>
      <c r="BE362" s="16">
        <f t="shared" ca="1" si="445"/>
        <v>1.556842302647965E-4</v>
      </c>
      <c r="BF362" s="16">
        <f t="shared" ca="1" si="393"/>
        <v>4.5967777074107756E-3</v>
      </c>
      <c r="BG362" s="18">
        <f t="shared" ca="1" si="446"/>
        <v>4.5994133181202377E-3</v>
      </c>
      <c r="BH362" s="2">
        <f t="shared" ca="1" si="447"/>
        <v>0.67599003585172568</v>
      </c>
      <c r="BI362" s="2">
        <f t="shared" ca="1" si="448"/>
        <v>-0.28978409702347108</v>
      </c>
      <c r="BJ362" s="16">
        <f t="shared" ca="1" si="449"/>
        <v>2.490947684236744E-2</v>
      </c>
      <c r="BK362" s="18">
        <f t="shared" ca="1" si="394"/>
        <v>0.7354844331857241</v>
      </c>
      <c r="BL362" s="18">
        <f t="shared" ca="1" si="450"/>
        <v>0.73590613089923806</v>
      </c>
    </row>
    <row r="363" spans="4:64" x14ac:dyDescent="0.2">
      <c r="D363">
        <f t="shared" si="401"/>
        <v>22.5</v>
      </c>
      <c r="E363">
        <f t="shared" si="402"/>
        <v>-7.5</v>
      </c>
      <c r="F363" s="15">
        <f t="shared" ca="1" si="392"/>
        <v>-0.32706335887074123</v>
      </c>
      <c r="G363" s="2">
        <f t="shared" ca="1" si="392"/>
        <v>0.1231638889609612</v>
      </c>
      <c r="H363" s="16">
        <f t="shared" ca="1" si="392"/>
        <v>-0.48961115243680964</v>
      </c>
      <c r="I363" s="2">
        <f t="shared" si="395"/>
        <v>0</v>
      </c>
      <c r="J363" s="2">
        <f t="shared" si="396"/>
        <v>184.81899999999999</v>
      </c>
      <c r="K363" s="16">
        <f t="shared" ca="1" si="403"/>
        <v>303.78606414496699</v>
      </c>
      <c r="L363" s="2">
        <f t="shared" si="397"/>
        <v>160.05794910203616</v>
      </c>
      <c r="M363" s="2">
        <f t="shared" si="398"/>
        <v>-92.40949999999998</v>
      </c>
      <c r="N363" s="16">
        <f t="shared" ca="1" si="404"/>
        <v>321.94525248614195</v>
      </c>
      <c r="O363" s="2">
        <f t="shared" si="399"/>
        <v>-160.05794910203616</v>
      </c>
      <c r="P363" s="2">
        <f t="shared" si="400"/>
        <v>-92.40949999999998</v>
      </c>
      <c r="Q363" s="16">
        <f t="shared" ca="1" si="405"/>
        <v>298.73266683521302</v>
      </c>
      <c r="R363" s="2">
        <f t="shared" si="406"/>
        <v>160.05794910203616</v>
      </c>
      <c r="S363" s="2">
        <f t="shared" si="407"/>
        <v>-277.22849999999994</v>
      </c>
      <c r="T363" s="16">
        <f t="shared" ca="1" si="408"/>
        <v>18.159188341174968</v>
      </c>
      <c r="U363" s="2">
        <f t="shared" ca="1" si="409"/>
        <v>0.49919745059086784</v>
      </c>
      <c r="V363" s="2">
        <f t="shared" ca="1" si="410"/>
        <v>-0.86463534743223724</v>
      </c>
      <c r="W363" s="16">
        <f t="shared" ca="1" si="411"/>
        <v>5.6635865794675701E-2</v>
      </c>
      <c r="X363" s="2">
        <f t="shared" si="412"/>
        <v>-160.05794910203616</v>
      </c>
      <c r="Y363" s="2">
        <f t="shared" si="413"/>
        <v>-277.22849999999994</v>
      </c>
      <c r="Z363" s="16">
        <f t="shared" ca="1" si="414"/>
        <v>-5.0533973097539615</v>
      </c>
      <c r="AA363" s="18">
        <f t="shared" ca="1" si="415"/>
        <v>159.51483674523618</v>
      </c>
      <c r="AB363" s="2">
        <f t="shared" ca="1" si="416"/>
        <v>-239.68734893667656</v>
      </c>
      <c r="AC363" s="2">
        <f t="shared" ca="1" si="417"/>
        <v>-139.30633371018604</v>
      </c>
      <c r="AD363" s="16">
        <f t="shared" ca="1" si="418"/>
        <v>-14.087658195916761</v>
      </c>
      <c r="AE363" s="2">
        <f t="shared" ca="1" si="419"/>
        <v>-0.86346636843209079</v>
      </c>
      <c r="AF363" s="2">
        <f t="shared" ca="1" si="420"/>
        <v>-0.50184682087706656</v>
      </c>
      <c r="AG363" s="16">
        <f t="shared" ca="1" si="421"/>
        <v>-5.0750359232996117E-2</v>
      </c>
      <c r="AH363" s="2">
        <f t="shared" ca="1" si="422"/>
        <v>7.2303083684410643E-2</v>
      </c>
      <c r="AI363" s="2">
        <f t="shared" ca="1" si="423"/>
        <v>-2.3568715415053527E-2</v>
      </c>
      <c r="AJ363" s="16">
        <f t="shared" ca="1" si="424"/>
        <v>-0.99710419703429642</v>
      </c>
      <c r="AK363" s="18">
        <f t="shared" ca="1" si="425"/>
        <v>320.63054190798829</v>
      </c>
      <c r="AL363" s="18">
        <f t="shared" ca="1" si="426"/>
        <v>277.58735916015848</v>
      </c>
      <c r="AM363" s="18">
        <f t="shared" ca="1" si="427"/>
        <v>160.31527095399414</v>
      </c>
      <c r="AN363" s="18">
        <f t="shared" ca="1" si="428"/>
        <v>92.501324114242294</v>
      </c>
      <c r="AO363" s="18">
        <f t="shared" ca="1" si="429"/>
        <v>309.06727655327626</v>
      </c>
      <c r="AP363" s="2">
        <f t="shared" ca="1" si="430"/>
        <v>22.503709303677915</v>
      </c>
      <c r="AQ363" s="2">
        <f t="shared" ca="1" si="431"/>
        <v>-7.5010641188414233</v>
      </c>
      <c r="AR363" s="16">
        <f t="shared" ca="1" si="432"/>
        <v>-1.0957300025324912E-3</v>
      </c>
      <c r="AS363" s="2">
        <f t="shared" ca="1" si="433"/>
        <v>-22.189325017810923</v>
      </c>
      <c r="AT363" s="2">
        <f t="shared" ca="1" si="434"/>
        <v>7.067573251538203</v>
      </c>
      <c r="AU363" s="16">
        <f t="shared" ca="1" si="435"/>
        <v>616.34346150446027</v>
      </c>
      <c r="AV363" s="2">
        <f t="shared" ca="1" si="436"/>
        <v>22.503709303677915</v>
      </c>
      <c r="AW363" s="2">
        <f t="shared" ca="1" si="437"/>
        <v>-7.5010641188414233</v>
      </c>
      <c r="AX363" s="16">
        <f t="shared" ca="1" si="438"/>
        <v>-1.0957300025324912E-3</v>
      </c>
      <c r="AY363" s="2">
        <f t="shared" ca="1" si="439"/>
        <v>360.25</v>
      </c>
      <c r="AZ363" s="2">
        <f t="shared" ca="1" si="440"/>
        <v>360.25</v>
      </c>
      <c r="BA363" s="2">
        <f t="shared" ca="1" si="441"/>
        <v>360.25000000000006</v>
      </c>
      <c r="BB363" s="19" t="str">
        <f t="shared" ca="1" si="442"/>
        <v>ok</v>
      </c>
      <c r="BC363" s="2">
        <f t="shared" ca="1" si="443"/>
        <v>3.7093036779154431E-3</v>
      </c>
      <c r="BD363" s="2">
        <f t="shared" ca="1" si="444"/>
        <v>-1.0641188414233227E-3</v>
      </c>
      <c r="BE363" s="16">
        <f t="shared" ca="1" si="445"/>
        <v>-1.0957300025324912E-3</v>
      </c>
      <c r="BF363" s="16">
        <f t="shared" ca="1" si="393"/>
        <v>3.8589224770224587E-3</v>
      </c>
      <c r="BG363" s="18">
        <f t="shared" ca="1" si="446"/>
        <v>4.0114719146616242E-3</v>
      </c>
      <c r="BH363" s="2">
        <f t="shared" ca="1" si="447"/>
        <v>0.5934885884664709</v>
      </c>
      <c r="BI363" s="2">
        <f t="shared" ca="1" si="448"/>
        <v>-0.17025901462773163</v>
      </c>
      <c r="BJ363" s="16">
        <f t="shared" ca="1" si="449"/>
        <v>-0.17531680040519859</v>
      </c>
      <c r="BK363" s="18">
        <f t="shared" ca="1" si="394"/>
        <v>0.61742759632359334</v>
      </c>
      <c r="BL363" s="18">
        <f t="shared" ca="1" si="450"/>
        <v>0.64183550634585984</v>
      </c>
    </row>
    <row r="364" spans="4:64" x14ac:dyDescent="0.2">
      <c r="D364">
        <f t="shared" si="401"/>
        <v>30</v>
      </c>
      <c r="E364">
        <f t="shared" si="402"/>
        <v>-7.5</v>
      </c>
      <c r="F364" s="15">
        <f t="shared" ca="1" si="392"/>
        <v>-0.43750967234159521</v>
      </c>
      <c r="G364" s="2">
        <f t="shared" ca="1" si="392"/>
        <v>9.6013982413701959E-2</v>
      </c>
      <c r="H364" s="16">
        <f t="shared" ca="1" si="392"/>
        <v>0.30716639301898663</v>
      </c>
      <c r="I364" s="2">
        <f t="shared" si="395"/>
        <v>0</v>
      </c>
      <c r="J364" s="2">
        <f t="shared" si="396"/>
        <v>184.81899999999999</v>
      </c>
      <c r="K364" s="16">
        <f t="shared" ca="1" si="403"/>
        <v>303.13661427896341</v>
      </c>
      <c r="L364" s="2">
        <f t="shared" si="397"/>
        <v>160.05794910203616</v>
      </c>
      <c r="M364" s="2">
        <f t="shared" si="398"/>
        <v>-92.40949999999998</v>
      </c>
      <c r="N364" s="16">
        <f t="shared" ca="1" si="404"/>
        <v>325.04731855278567</v>
      </c>
      <c r="O364" s="2">
        <f t="shared" si="399"/>
        <v>-160.05794910203616</v>
      </c>
      <c r="P364" s="2">
        <f t="shared" si="400"/>
        <v>-92.40949999999998</v>
      </c>
      <c r="Q364" s="16">
        <f t="shared" ca="1" si="405"/>
        <v>294.02303347548383</v>
      </c>
      <c r="R364" s="2">
        <f t="shared" si="406"/>
        <v>160.05794910203616</v>
      </c>
      <c r="S364" s="2">
        <f t="shared" si="407"/>
        <v>-277.22849999999994</v>
      </c>
      <c r="T364" s="16">
        <f t="shared" ca="1" si="408"/>
        <v>21.910704273822262</v>
      </c>
      <c r="U364" s="2">
        <f t="shared" ca="1" si="409"/>
        <v>0.49883288002747461</v>
      </c>
      <c r="V364" s="2">
        <f t="shared" ca="1" si="410"/>
        <v>-0.86400389269349609</v>
      </c>
      <c r="W364" s="16">
        <f t="shared" ca="1" si="411"/>
        <v>6.8286391133085017E-2</v>
      </c>
      <c r="X364" s="2">
        <f t="shared" si="412"/>
        <v>-160.05794910203616</v>
      </c>
      <c r="Y364" s="2">
        <f t="shared" si="413"/>
        <v>-277.22849999999994</v>
      </c>
      <c r="Z364" s="16">
        <f t="shared" ca="1" si="414"/>
        <v>-9.1135808034795787</v>
      </c>
      <c r="AA364" s="18">
        <f t="shared" ca="1" si="415"/>
        <v>159.0620019003498</v>
      </c>
      <c r="AB364" s="2">
        <f t="shared" ca="1" si="416"/>
        <v>-239.4033056129233</v>
      </c>
      <c r="AC364" s="2">
        <f t="shared" ca="1" si="417"/>
        <v>-139.79831117847743</v>
      </c>
      <c r="AD364" s="16">
        <f t="shared" ca="1" si="418"/>
        <v>-19.975350879658379</v>
      </c>
      <c r="AE364" s="2">
        <f t="shared" ca="1" si="419"/>
        <v>-0.8613160843159815</v>
      </c>
      <c r="AF364" s="2">
        <f t="shared" ca="1" si="420"/>
        <v>-0.50296103334896214</v>
      </c>
      <c r="AG364" s="16">
        <f t="shared" ca="1" si="421"/>
        <v>-7.1866555720508804E-2</v>
      </c>
      <c r="AH364" s="2">
        <f t="shared" ca="1" si="422"/>
        <v>9.6438377744961487E-2</v>
      </c>
      <c r="AI364" s="2">
        <f t="shared" ca="1" si="423"/>
        <v>-2.2966766055101957E-2</v>
      </c>
      <c r="AJ364" s="16">
        <f t="shared" ca="1" si="424"/>
        <v>-0.995073950495585</v>
      </c>
      <c r="AK364" s="18">
        <f t="shared" ca="1" si="425"/>
        <v>320.86487380948211</v>
      </c>
      <c r="AL364" s="18">
        <f t="shared" ca="1" si="426"/>
        <v>277.95058048062185</v>
      </c>
      <c r="AM364" s="18">
        <f t="shared" ca="1" si="427"/>
        <v>160.43243690474105</v>
      </c>
      <c r="AN364" s="18">
        <f t="shared" ca="1" si="428"/>
        <v>92.678051582651847</v>
      </c>
      <c r="AO364" s="18">
        <f t="shared" ca="1" si="429"/>
        <v>308.95351502070599</v>
      </c>
      <c r="AP364" s="2">
        <f t="shared" ca="1" si="430"/>
        <v>29.998853847014324</v>
      </c>
      <c r="AQ364" s="2">
        <f t="shared" ca="1" si="431"/>
        <v>-7.5043616941609512</v>
      </c>
      <c r="AR364" s="16">
        <f t="shared" ca="1" si="432"/>
        <v>-8.0653409270325938E-5</v>
      </c>
      <c r="AS364" s="2">
        <f t="shared" ca="1" si="433"/>
        <v>-29.591097727386632</v>
      </c>
      <c r="AT364" s="2">
        <f t="shared" ca="1" si="434"/>
        <v>6.6869645086030145</v>
      </c>
      <c r="AU364" s="16">
        <f t="shared" ca="1" si="435"/>
        <v>614.86310876889274</v>
      </c>
      <c r="AV364" s="2">
        <f t="shared" ca="1" si="436"/>
        <v>29.998853847014324</v>
      </c>
      <c r="AW364" s="2">
        <f t="shared" ca="1" si="437"/>
        <v>-7.5043616941609512</v>
      </c>
      <c r="AX364" s="16">
        <f t="shared" ca="1" si="438"/>
        <v>-8.0653409270325938E-5</v>
      </c>
      <c r="AY364" s="2">
        <f t="shared" ca="1" si="439"/>
        <v>360.24999999999994</v>
      </c>
      <c r="AZ364" s="2">
        <f t="shared" ca="1" si="440"/>
        <v>360.24999999999994</v>
      </c>
      <c r="BA364" s="2">
        <f t="shared" ca="1" si="441"/>
        <v>360.24999999999994</v>
      </c>
      <c r="BB364" s="19" t="str">
        <f t="shared" ca="1" si="442"/>
        <v>ok</v>
      </c>
      <c r="BC364" s="2">
        <f t="shared" ca="1" si="443"/>
        <v>-1.1461529856759967E-3</v>
      </c>
      <c r="BD364" s="2">
        <f t="shared" ca="1" si="444"/>
        <v>-4.3616941609512239E-3</v>
      </c>
      <c r="BE364" s="16">
        <f t="shared" ca="1" si="445"/>
        <v>-8.0653409270325938E-5</v>
      </c>
      <c r="BF364" s="16">
        <f t="shared" ca="1" si="393"/>
        <v>4.5097719033505455E-3</v>
      </c>
      <c r="BG364" s="18">
        <f t="shared" ca="1" si="446"/>
        <v>4.5104930542765424E-3</v>
      </c>
      <c r="BH364" s="2">
        <f t="shared" ca="1" si="447"/>
        <v>-0.18338447770815947</v>
      </c>
      <c r="BI364" s="2">
        <f t="shared" ca="1" si="448"/>
        <v>-0.69787106575219582</v>
      </c>
      <c r="BJ364" s="16">
        <f t="shared" ca="1" si="449"/>
        <v>-1.290454548325215E-2</v>
      </c>
      <c r="BK364" s="18">
        <f t="shared" ca="1" si="394"/>
        <v>0.72156350453608731</v>
      </c>
      <c r="BL364" s="18">
        <f t="shared" ca="1" si="450"/>
        <v>0.72167888868424679</v>
      </c>
    </row>
    <row r="365" spans="4:64" x14ac:dyDescent="0.2">
      <c r="D365">
        <f t="shared" si="401"/>
        <v>37.5</v>
      </c>
      <c r="E365">
        <f t="shared" si="402"/>
        <v>-7.5</v>
      </c>
      <c r="F365" s="15">
        <f t="shared" ca="1" si="392"/>
        <v>8.2695428177571584E-3</v>
      </c>
      <c r="G365" s="2">
        <f t="shared" ca="1" si="392"/>
        <v>-0.12895864369025323</v>
      </c>
      <c r="H365" s="16">
        <f t="shared" ca="1" si="392"/>
        <v>-9.4551964467093352E-3</v>
      </c>
      <c r="I365" s="2">
        <f t="shared" si="395"/>
        <v>0</v>
      </c>
      <c r="J365" s="2">
        <f t="shared" si="396"/>
        <v>184.81899999999999</v>
      </c>
      <c r="K365" s="16">
        <f t="shared" ca="1" si="403"/>
        <v>302.30323515944491</v>
      </c>
      <c r="L365" s="2">
        <f t="shared" si="397"/>
        <v>160.05794910203616</v>
      </c>
      <c r="M365" s="2">
        <f t="shared" si="398"/>
        <v>-92.40949999999998</v>
      </c>
      <c r="N365" s="16">
        <f t="shared" ca="1" si="404"/>
        <v>327.94734299189889</v>
      </c>
      <c r="O365" s="2">
        <f t="shared" si="399"/>
        <v>-160.05794910203616</v>
      </c>
      <c r="P365" s="2">
        <f t="shared" si="400"/>
        <v>-92.40949999999998</v>
      </c>
      <c r="Q365" s="16">
        <f t="shared" ca="1" si="405"/>
        <v>289.03505305637879</v>
      </c>
      <c r="R365" s="2">
        <f t="shared" si="406"/>
        <v>160.05794910203616</v>
      </c>
      <c r="S365" s="2">
        <f t="shared" si="407"/>
        <v>-277.22849999999994</v>
      </c>
      <c r="T365" s="16">
        <f t="shared" ca="1" si="408"/>
        <v>25.644107832453983</v>
      </c>
      <c r="U365" s="2">
        <f t="shared" ca="1" si="409"/>
        <v>0.49840332492740991</v>
      </c>
      <c r="V365" s="2">
        <f t="shared" ca="1" si="410"/>
        <v>-0.86325988143553367</v>
      </c>
      <c r="W365" s="16">
        <f t="shared" ca="1" si="411"/>
        <v>7.985300749008227E-2</v>
      </c>
      <c r="X365" s="2">
        <f t="shared" si="412"/>
        <v>-160.05794910203616</v>
      </c>
      <c r="Y365" s="2">
        <f t="shared" si="413"/>
        <v>-277.22849999999994</v>
      </c>
      <c r="Z365" s="16">
        <f t="shared" ca="1" si="414"/>
        <v>-13.268182103066124</v>
      </c>
      <c r="AA365" s="18">
        <f t="shared" ca="1" si="415"/>
        <v>158.48732378217792</v>
      </c>
      <c r="AB365" s="2">
        <f t="shared" ca="1" si="416"/>
        <v>-239.0485582339206</v>
      </c>
      <c r="AC365" s="2">
        <f t="shared" ca="1" si="417"/>
        <v>-140.41275166276199</v>
      </c>
      <c r="AD365" s="16">
        <f t="shared" ca="1" si="418"/>
        <v>-25.923871556127473</v>
      </c>
      <c r="AE365" s="2">
        <f t="shared" ca="1" si="419"/>
        <v>-0.85851054110836977</v>
      </c>
      <c r="AF365" s="2">
        <f t="shared" ca="1" si="420"/>
        <v>-0.5042733923981797</v>
      </c>
      <c r="AG365" s="16">
        <f t="shared" ca="1" si="421"/>
        <v>-9.3102075836392961E-2</v>
      </c>
      <c r="AH365" s="2">
        <f t="shared" ca="1" si="422"/>
        <v>0.12063903392814769</v>
      </c>
      <c r="AI365" s="2">
        <f t="shared" ca="1" si="423"/>
        <v>-2.2152264514939117E-2</v>
      </c>
      <c r="AJ365" s="16">
        <f t="shared" ca="1" si="424"/>
        <v>-0.99244924337204443</v>
      </c>
      <c r="AK365" s="18">
        <f t="shared" ca="1" si="425"/>
        <v>321.14141518888914</v>
      </c>
      <c r="AL365" s="18">
        <f t="shared" ca="1" si="426"/>
        <v>278.44568795311443</v>
      </c>
      <c r="AM365" s="18">
        <f t="shared" ca="1" si="427"/>
        <v>160.57070759444457</v>
      </c>
      <c r="AN365" s="18">
        <f t="shared" ca="1" si="428"/>
        <v>92.93264670546121</v>
      </c>
      <c r="AO365" s="18">
        <f t="shared" ca="1" si="429"/>
        <v>308.80517084229228</v>
      </c>
      <c r="AP365" s="2">
        <f t="shared" ca="1" si="430"/>
        <v>37.499275223710363</v>
      </c>
      <c r="AQ365" s="2">
        <f t="shared" ca="1" si="431"/>
        <v>-7.4994448467838462</v>
      </c>
      <c r="AR365" s="16">
        <f t="shared" ca="1" si="432"/>
        <v>-3.9139738458970896E-4</v>
      </c>
      <c r="AS365" s="2">
        <f t="shared" ca="1" si="433"/>
        <v>-37.008639741151121</v>
      </c>
      <c r="AT365" s="2">
        <f t="shared" ca="1" si="434"/>
        <v>6.1820228093749998</v>
      </c>
      <c r="AU365" s="16">
        <f t="shared" ca="1" si="435"/>
        <v>612.94652490623116</v>
      </c>
      <c r="AV365" s="2">
        <f t="shared" ca="1" si="436"/>
        <v>37.499275223710363</v>
      </c>
      <c r="AW365" s="2">
        <f t="shared" ca="1" si="437"/>
        <v>-7.4994448467838462</v>
      </c>
      <c r="AX365" s="16">
        <f t="shared" ca="1" si="438"/>
        <v>-3.9139738458970896E-4</v>
      </c>
      <c r="AY365" s="2">
        <f t="shared" ca="1" si="439"/>
        <v>360.25000000000006</v>
      </c>
      <c r="AZ365" s="2">
        <f t="shared" ca="1" si="440"/>
        <v>360.25000000000006</v>
      </c>
      <c r="BA365" s="2">
        <f t="shared" ca="1" si="441"/>
        <v>360.25000000000011</v>
      </c>
      <c r="BB365" s="19" t="str">
        <f t="shared" ca="1" si="442"/>
        <v>ok</v>
      </c>
      <c r="BC365" s="2">
        <f t="shared" ca="1" si="443"/>
        <v>-7.2477628963696361E-4</v>
      </c>
      <c r="BD365" s="2">
        <f t="shared" ca="1" si="444"/>
        <v>5.551532161538475E-4</v>
      </c>
      <c r="BE365" s="16">
        <f t="shared" ca="1" si="445"/>
        <v>-3.9139738458970896E-4</v>
      </c>
      <c r="BF365" s="16">
        <f t="shared" ca="1" si="393"/>
        <v>9.1295989146614989E-4</v>
      </c>
      <c r="BG365" s="18">
        <f t="shared" ca="1" si="446"/>
        <v>9.9332153711149777E-4</v>
      </c>
      <c r="BH365" s="2">
        <f t="shared" ca="1" si="447"/>
        <v>-0.11596420634191418</v>
      </c>
      <c r="BI365" s="2">
        <f t="shared" ca="1" si="448"/>
        <v>8.8824514584615599E-2</v>
      </c>
      <c r="BJ365" s="16">
        <f t="shared" ca="1" si="449"/>
        <v>-6.2623581534353434E-2</v>
      </c>
      <c r="BK365" s="18">
        <f t="shared" ca="1" si="394"/>
        <v>0.14607358263458398</v>
      </c>
      <c r="BL365" s="18">
        <f t="shared" ca="1" si="450"/>
        <v>0.15893144593783964</v>
      </c>
    </row>
    <row r="366" spans="4:64" x14ac:dyDescent="0.2">
      <c r="D366">
        <f t="shared" si="401"/>
        <v>45</v>
      </c>
      <c r="E366">
        <f t="shared" si="402"/>
        <v>-7.5</v>
      </c>
      <c r="F366" s="15">
        <f t="shared" ca="1" si="392"/>
        <v>-0.34734363311715599</v>
      </c>
      <c r="G366" s="2">
        <f t="shared" ca="1" si="392"/>
        <v>0.45119745391630806</v>
      </c>
      <c r="H366" s="16">
        <f t="shared" ca="1" si="392"/>
        <v>0.36670196723041781</v>
      </c>
      <c r="I366" s="2">
        <f t="shared" si="395"/>
        <v>0</v>
      </c>
      <c r="J366" s="2">
        <f t="shared" si="396"/>
        <v>184.81899999999999</v>
      </c>
      <c r="K366" s="16">
        <f t="shared" ca="1" si="403"/>
        <v>301.27588130490534</v>
      </c>
      <c r="L366" s="2">
        <f t="shared" si="397"/>
        <v>160.05794910203616</v>
      </c>
      <c r="M366" s="2">
        <f t="shared" si="398"/>
        <v>-92.40949999999998</v>
      </c>
      <c r="N366" s="16">
        <f t="shared" ca="1" si="404"/>
        <v>330.65688038284156</v>
      </c>
      <c r="O366" s="2">
        <f t="shared" si="399"/>
        <v>-160.05794910203616</v>
      </c>
      <c r="P366" s="2">
        <f t="shared" si="400"/>
        <v>-92.40949999999998</v>
      </c>
      <c r="Q366" s="16">
        <f t="shared" ca="1" si="405"/>
        <v>283.76570887372907</v>
      </c>
      <c r="R366" s="2">
        <f t="shared" si="406"/>
        <v>160.05794910203616</v>
      </c>
      <c r="S366" s="2">
        <f t="shared" si="407"/>
        <v>-277.22849999999994</v>
      </c>
      <c r="T366" s="16">
        <f t="shared" ca="1" si="408"/>
        <v>29.380999077936224</v>
      </c>
      <c r="U366" s="2">
        <f t="shared" ca="1" si="409"/>
        <v>0.49790721167293917</v>
      </c>
      <c r="V366" s="2">
        <f t="shared" ca="1" si="410"/>
        <v>-0.8624005880724821</v>
      </c>
      <c r="W366" s="16">
        <f t="shared" ca="1" si="411"/>
        <v>9.1398218014992177E-2</v>
      </c>
      <c r="X366" s="2">
        <f t="shared" si="412"/>
        <v>-160.05794910203616</v>
      </c>
      <c r="Y366" s="2">
        <f t="shared" si="413"/>
        <v>-277.22849999999994</v>
      </c>
      <c r="Z366" s="16">
        <f t="shared" ca="1" si="414"/>
        <v>-17.510172431176272</v>
      </c>
      <c r="AA366" s="18">
        <f t="shared" ca="1" si="415"/>
        <v>157.78761572962324</v>
      </c>
      <c r="AB366" s="2">
        <f t="shared" ca="1" si="416"/>
        <v>-238.62154088649407</v>
      </c>
      <c r="AC366" s="2">
        <f t="shared" ca="1" si="417"/>
        <v>-141.15236740421804</v>
      </c>
      <c r="AD366" s="16">
        <f t="shared" ca="1" si="418"/>
        <v>-31.931679333698185</v>
      </c>
      <c r="AE366" s="2">
        <f t="shared" ca="1" si="419"/>
        <v>-0.85503896110291522</v>
      </c>
      <c r="AF366" s="2">
        <f t="shared" ca="1" si="420"/>
        <v>-0.5057832295196224</v>
      </c>
      <c r="AG366" s="16">
        <f t="shared" ca="1" si="421"/>
        <v>-0.11441896579129021</v>
      </c>
      <c r="AH366" s="2">
        <f t="shared" ca="1" si="422"/>
        <v>0.14490266926501516</v>
      </c>
      <c r="AI366" s="2">
        <f t="shared" ca="1" si="423"/>
        <v>-2.1179009158553939E-2</v>
      </c>
      <c r="AJ366" s="16">
        <f t="shared" ca="1" si="424"/>
        <v>-0.98921922040108767</v>
      </c>
      <c r="AK366" s="18">
        <f t="shared" ca="1" si="425"/>
        <v>321.46139953315958</v>
      </c>
      <c r="AL366" s="18">
        <f t="shared" ca="1" si="426"/>
        <v>279.07680438175123</v>
      </c>
      <c r="AM366" s="18">
        <f t="shared" ca="1" si="427"/>
        <v>160.73069976657979</v>
      </c>
      <c r="AN366" s="18">
        <f t="shared" ca="1" si="428"/>
        <v>93.26853006549706</v>
      </c>
      <c r="AO366" s="18">
        <f t="shared" ca="1" si="429"/>
        <v>308.62061815758045</v>
      </c>
      <c r="AP366" s="2">
        <f t="shared" ca="1" si="430"/>
        <v>45.000698861471875</v>
      </c>
      <c r="AQ366" s="2">
        <f t="shared" ca="1" si="431"/>
        <v>-7.505187247553061</v>
      </c>
      <c r="AR366" s="16">
        <f t="shared" ca="1" si="432"/>
        <v>1.2447993619275621E-3</v>
      </c>
      <c r="AS366" s="2">
        <f t="shared" ca="1" si="433"/>
        <v>-44.439203861032951</v>
      </c>
      <c r="AT366" s="2">
        <f t="shared" ca="1" si="434"/>
        <v>5.5673705494028889</v>
      </c>
      <c r="AU366" s="16">
        <f t="shared" ca="1" si="435"/>
        <v>610.58813938644903</v>
      </c>
      <c r="AV366" s="2">
        <f t="shared" ca="1" si="436"/>
        <v>45.000698861471875</v>
      </c>
      <c r="AW366" s="2">
        <f t="shared" ca="1" si="437"/>
        <v>-7.505187247553061</v>
      </c>
      <c r="AX366" s="16">
        <f t="shared" ca="1" si="438"/>
        <v>1.2447993619275621E-3</v>
      </c>
      <c r="AY366" s="2">
        <f t="shared" ca="1" si="439"/>
        <v>360.25000000000006</v>
      </c>
      <c r="AZ366" s="2">
        <f t="shared" ca="1" si="440"/>
        <v>360.25000000000006</v>
      </c>
      <c r="BA366" s="2">
        <f t="shared" ca="1" si="441"/>
        <v>360.25000000000006</v>
      </c>
      <c r="BB366" s="19" t="str">
        <f t="shared" ca="1" si="442"/>
        <v>ok</v>
      </c>
      <c r="BC366" s="2">
        <f t="shared" ca="1" si="443"/>
        <v>6.9886147187503411E-4</v>
      </c>
      <c r="BD366" s="2">
        <f t="shared" ca="1" si="444"/>
        <v>-5.1872475530609918E-3</v>
      </c>
      <c r="BE366" s="16">
        <f t="shared" ca="1" si="445"/>
        <v>1.2447993619275621E-3</v>
      </c>
      <c r="BF366" s="16">
        <f t="shared" ca="1" si="393"/>
        <v>5.2341135384713034E-3</v>
      </c>
      <c r="BG366" s="18">
        <f t="shared" ca="1" si="446"/>
        <v>5.3800994400720744E-3</v>
      </c>
      <c r="BH366" s="2">
        <f t="shared" ca="1" si="447"/>
        <v>0.11181783550000546</v>
      </c>
      <c r="BI366" s="2">
        <f t="shared" ca="1" si="448"/>
        <v>-0.82995960848975869</v>
      </c>
      <c r="BJ366" s="16">
        <f t="shared" ca="1" si="449"/>
        <v>0.19916789790840994</v>
      </c>
      <c r="BK366" s="18">
        <f t="shared" ca="1" si="394"/>
        <v>0.83745816615540858</v>
      </c>
      <c r="BL366" s="18">
        <f t="shared" ca="1" si="450"/>
        <v>0.86081591041153194</v>
      </c>
    </row>
    <row r="367" spans="4:64" x14ac:dyDescent="0.2">
      <c r="D367">
        <f t="shared" si="401"/>
        <v>52.5</v>
      </c>
      <c r="E367">
        <f t="shared" si="402"/>
        <v>-7.5</v>
      </c>
      <c r="F367" s="15">
        <f t="shared" ref="F367:H430" ca="1" si="451">2*$E$51*RAND()-$E$51</f>
        <v>-0.40980067762430128</v>
      </c>
      <c r="G367" s="2">
        <f t="shared" ca="1" si="451"/>
        <v>-0.16174650710447525</v>
      </c>
      <c r="H367" s="16">
        <f t="shared" ca="1" si="451"/>
        <v>7.8032508350519558E-2</v>
      </c>
      <c r="I367" s="2">
        <f t="shared" si="395"/>
        <v>0</v>
      </c>
      <c r="J367" s="2">
        <f t="shared" si="396"/>
        <v>184.81899999999999</v>
      </c>
      <c r="K367" s="16">
        <f t="shared" ca="1" si="403"/>
        <v>300.05945690034571</v>
      </c>
      <c r="L367" s="2">
        <f t="shared" si="397"/>
        <v>160.05794910203616</v>
      </c>
      <c r="M367" s="2">
        <f t="shared" si="398"/>
        <v>-92.40949999999998</v>
      </c>
      <c r="N367" s="16">
        <f t="shared" ca="1" si="404"/>
        <v>333.16820569161831</v>
      </c>
      <c r="O367" s="2">
        <f t="shared" si="399"/>
        <v>-160.05794910203616</v>
      </c>
      <c r="P367" s="2">
        <f t="shared" si="400"/>
        <v>-92.40949999999998</v>
      </c>
      <c r="Q367" s="16">
        <f t="shared" ca="1" si="405"/>
        <v>278.19027468912356</v>
      </c>
      <c r="R367" s="2">
        <f t="shared" si="406"/>
        <v>160.05794910203616</v>
      </c>
      <c r="S367" s="2">
        <f t="shared" si="407"/>
        <v>-277.22849999999994</v>
      </c>
      <c r="T367" s="16">
        <f t="shared" ca="1" si="408"/>
        <v>33.108748791272603</v>
      </c>
      <c r="U367" s="2">
        <f t="shared" ca="1" si="409"/>
        <v>0.49734696048641386</v>
      </c>
      <c r="V367" s="2">
        <f t="shared" ca="1" si="410"/>
        <v>-0.86143020455241948</v>
      </c>
      <c r="W367" s="16">
        <f t="shared" ca="1" si="411"/>
        <v>0.10287858659459845</v>
      </c>
      <c r="X367" s="2">
        <f t="shared" si="412"/>
        <v>-160.05794910203616</v>
      </c>
      <c r="Y367" s="2">
        <f t="shared" si="413"/>
        <v>-277.22849999999994</v>
      </c>
      <c r="Z367" s="16">
        <f t="shared" ca="1" si="414"/>
        <v>-21.869182211222153</v>
      </c>
      <c r="AA367" s="18">
        <f t="shared" ca="1" si="415"/>
        <v>156.95879841930329</v>
      </c>
      <c r="AB367" s="2">
        <f t="shared" ca="1" si="416"/>
        <v>-238.12093041747639</v>
      </c>
      <c r="AC367" s="2">
        <f t="shared" ca="1" si="417"/>
        <v>-142.01945017135753</v>
      </c>
      <c r="AD367" s="16">
        <f t="shared" ca="1" si="418"/>
        <v>-38.016881546186568</v>
      </c>
      <c r="AE367" s="2">
        <f t="shared" ca="1" si="419"/>
        <v>-0.85088575775421726</v>
      </c>
      <c r="AF367" s="2">
        <f t="shared" ca="1" si="420"/>
        <v>-0.50748301404261553</v>
      </c>
      <c r="AG367" s="16">
        <f t="shared" ca="1" si="421"/>
        <v>-0.13584703791122582</v>
      </c>
      <c r="AH367" s="2">
        <f t="shared" ca="1" si="422"/>
        <v>0.16923187686117858</v>
      </c>
      <c r="AI367" s="2">
        <f t="shared" ca="1" si="423"/>
        <v>-1.9974812714996959E-2</v>
      </c>
      <c r="AJ367" s="16">
        <f t="shared" ca="1" si="424"/>
        <v>-0.98537382688553476</v>
      </c>
      <c r="AK367" s="18">
        <f t="shared" ca="1" si="425"/>
        <v>321.82351922990892</v>
      </c>
      <c r="AL367" s="18">
        <f t="shared" ca="1" si="426"/>
        <v>279.85064768972063</v>
      </c>
      <c r="AM367" s="18">
        <f t="shared" ca="1" si="427"/>
        <v>160.91175961495446</v>
      </c>
      <c r="AN367" s="18">
        <f t="shared" ca="1" si="428"/>
        <v>93.691790540951018</v>
      </c>
      <c r="AO367" s="18">
        <f t="shared" ca="1" si="429"/>
        <v>308.39798394744685</v>
      </c>
      <c r="AP367" s="2">
        <f t="shared" ca="1" si="430"/>
        <v>52.498734004861625</v>
      </c>
      <c r="AQ367" s="2">
        <f t="shared" ca="1" si="431"/>
        <v>-7.5024342258041106</v>
      </c>
      <c r="AR367" s="16">
        <f t="shared" ca="1" si="432"/>
        <v>-1.22257168465012E-3</v>
      </c>
      <c r="AS367" s="2">
        <f t="shared" ca="1" si="433"/>
        <v>-51.882805282398486</v>
      </c>
      <c r="AT367" s="2">
        <f t="shared" ca="1" si="434"/>
        <v>4.8179497162616673</v>
      </c>
      <c r="AU367" s="16">
        <f t="shared" ca="1" si="435"/>
        <v>607.77338072047428</v>
      </c>
      <c r="AV367" s="2">
        <f t="shared" ca="1" si="436"/>
        <v>52.498734004861625</v>
      </c>
      <c r="AW367" s="2">
        <f t="shared" ca="1" si="437"/>
        <v>-7.5024342258041106</v>
      </c>
      <c r="AX367" s="16">
        <f t="shared" ca="1" si="438"/>
        <v>-1.22257168465012E-3</v>
      </c>
      <c r="AY367" s="2">
        <f t="shared" ca="1" si="439"/>
        <v>360.25000000000006</v>
      </c>
      <c r="AZ367" s="2">
        <f t="shared" ca="1" si="440"/>
        <v>360.25000000000006</v>
      </c>
      <c r="BA367" s="2">
        <f t="shared" ca="1" si="441"/>
        <v>360.25000000000006</v>
      </c>
      <c r="BB367" s="19" t="str">
        <f t="shared" ca="1" si="442"/>
        <v>ok</v>
      </c>
      <c r="BC367" s="2">
        <f t="shared" ca="1" si="443"/>
        <v>-1.265995138375331E-3</v>
      </c>
      <c r="BD367" s="2">
        <f t="shared" ca="1" si="444"/>
        <v>-2.434225804110568E-3</v>
      </c>
      <c r="BE367" s="16">
        <f t="shared" ca="1" si="445"/>
        <v>-1.22257168465012E-3</v>
      </c>
      <c r="BF367" s="16">
        <f t="shared" ca="1" si="393"/>
        <v>2.7437563586783201E-3</v>
      </c>
      <c r="BG367" s="18">
        <f t="shared" ca="1" si="446"/>
        <v>3.0038109927050913E-3</v>
      </c>
      <c r="BH367" s="2">
        <f t="shared" ca="1" si="447"/>
        <v>-0.20255922214005295</v>
      </c>
      <c r="BI367" s="2">
        <f t="shared" ca="1" si="448"/>
        <v>-0.38947612865769088</v>
      </c>
      <c r="BJ367" s="16">
        <f t="shared" ca="1" si="449"/>
        <v>-0.1956114695440192</v>
      </c>
      <c r="BK367" s="18">
        <f t="shared" ca="1" si="394"/>
        <v>0.4390010173885312</v>
      </c>
      <c r="BL367" s="18">
        <f t="shared" ca="1" si="450"/>
        <v>0.48060975883281459</v>
      </c>
    </row>
    <row r="368" spans="4:64" x14ac:dyDescent="0.2">
      <c r="D368">
        <f t="shared" si="401"/>
        <v>60</v>
      </c>
      <c r="E368">
        <f t="shared" si="402"/>
        <v>-7.5</v>
      </c>
      <c r="F368" s="15">
        <f t="shared" ca="1" si="451"/>
        <v>-1.8340267998018023E-2</v>
      </c>
      <c r="G368" s="2">
        <f t="shared" ca="1" si="451"/>
        <v>0.22584878472581726</v>
      </c>
      <c r="H368" s="16">
        <f t="shared" ca="1" si="451"/>
        <v>0.41314054957990398</v>
      </c>
      <c r="I368" s="2">
        <f t="shared" si="395"/>
        <v>0</v>
      </c>
      <c r="J368" s="2">
        <f t="shared" si="396"/>
        <v>184.81899999999999</v>
      </c>
      <c r="K368" s="16">
        <f t="shared" ca="1" si="403"/>
        <v>298.6526347981378</v>
      </c>
      <c r="L368" s="2">
        <f t="shared" si="397"/>
        <v>160.05794910203616</v>
      </c>
      <c r="M368" s="2">
        <f t="shared" si="398"/>
        <v>-92.40949999999998</v>
      </c>
      <c r="N368" s="16">
        <f t="shared" ca="1" si="404"/>
        <v>335.49931934457226</v>
      </c>
      <c r="O368" s="2">
        <f t="shared" si="399"/>
        <v>-160.05794910203616</v>
      </c>
      <c r="P368" s="2">
        <f t="shared" si="400"/>
        <v>-92.40949999999998</v>
      </c>
      <c r="Q368" s="16">
        <f t="shared" ca="1" si="405"/>
        <v>272.29826396484532</v>
      </c>
      <c r="R368" s="2">
        <f t="shared" si="406"/>
        <v>160.05794910203616</v>
      </c>
      <c r="S368" s="2">
        <f t="shared" si="407"/>
        <v>-277.22849999999994</v>
      </c>
      <c r="T368" s="16">
        <f t="shared" ca="1" si="408"/>
        <v>36.84668454643446</v>
      </c>
      <c r="U368" s="2">
        <f t="shared" ca="1" si="409"/>
        <v>0.49672030941770351</v>
      </c>
      <c r="V368" s="2">
        <f t="shared" ca="1" si="410"/>
        <v>-0.86034481306279575</v>
      </c>
      <c r="W368" s="16">
        <f t="shared" ca="1" si="411"/>
        <v>0.11434918822590739</v>
      </c>
      <c r="X368" s="2">
        <f t="shared" si="412"/>
        <v>-160.05794910203616</v>
      </c>
      <c r="Y368" s="2">
        <f t="shared" si="413"/>
        <v>-277.22849999999994</v>
      </c>
      <c r="Z368" s="16">
        <f t="shared" ca="1" si="414"/>
        <v>-26.354370833292478</v>
      </c>
      <c r="AA368" s="18">
        <f t="shared" ca="1" si="415"/>
        <v>155.99446709446127</v>
      </c>
      <c r="AB368" s="2">
        <f t="shared" ca="1" si="416"/>
        <v>-237.54356906464673</v>
      </c>
      <c r="AC368" s="2">
        <f t="shared" ca="1" si="417"/>
        <v>-143.01946936878522</v>
      </c>
      <c r="AD368" s="16">
        <f t="shared" ca="1" si="418"/>
        <v>-44.192211513277144</v>
      </c>
      <c r="AE368" s="2">
        <f t="shared" ca="1" si="419"/>
        <v>-0.84602891927590962</v>
      </c>
      <c r="AF368" s="2">
        <f t="shared" ca="1" si="420"/>
        <v>-0.50937437532799734</v>
      </c>
      <c r="AG368" s="16">
        <f t="shared" ca="1" si="421"/>
        <v>-0.15739381661313373</v>
      </c>
      <c r="AH368" s="2">
        <f t="shared" ca="1" si="422"/>
        <v>0.19365950005310167</v>
      </c>
      <c r="AI368" s="2">
        <f t="shared" ca="1" si="423"/>
        <v>-1.8562014846332936E-2</v>
      </c>
      <c r="AJ368" s="16">
        <f t="shared" ca="1" si="424"/>
        <v>-0.98089318972252393</v>
      </c>
      <c r="AK368" s="18">
        <f t="shared" ca="1" si="425"/>
        <v>322.2295244776065</v>
      </c>
      <c r="AL368" s="18">
        <f t="shared" ca="1" si="426"/>
        <v>280.77476272082168</v>
      </c>
      <c r="AM368" s="18">
        <f t="shared" ca="1" si="427"/>
        <v>161.11476223880325</v>
      </c>
      <c r="AN368" s="18">
        <f t="shared" ca="1" si="428"/>
        <v>94.208463893591997</v>
      </c>
      <c r="AO368" s="18">
        <f t="shared" ca="1" si="429"/>
        <v>308.13448560578814</v>
      </c>
      <c r="AP368" s="2">
        <f t="shared" ca="1" si="430"/>
        <v>59.999060088015476</v>
      </c>
      <c r="AQ368" s="2">
        <f t="shared" ca="1" si="431"/>
        <v>-7.5022243428903987</v>
      </c>
      <c r="AR368" s="16">
        <f t="shared" ca="1" si="432"/>
        <v>1.1289325113352788E-3</v>
      </c>
      <c r="AS368" s="2">
        <f t="shared" ca="1" si="433"/>
        <v>-59.347280775057691</v>
      </c>
      <c r="AT368" s="2">
        <f t="shared" ca="1" si="434"/>
        <v>3.9369694500732049</v>
      </c>
      <c r="AU368" s="16">
        <f t="shared" ca="1" si="435"/>
        <v>604.49516583125273</v>
      </c>
      <c r="AV368" s="2">
        <f t="shared" ca="1" si="436"/>
        <v>59.999060088015476</v>
      </c>
      <c r="AW368" s="2">
        <f t="shared" ca="1" si="437"/>
        <v>-7.5022243428903987</v>
      </c>
      <c r="AX368" s="16">
        <f t="shared" ca="1" si="438"/>
        <v>1.1289325113352788E-3</v>
      </c>
      <c r="AY368" s="2">
        <f t="shared" ca="1" si="439"/>
        <v>360.25</v>
      </c>
      <c r="AZ368" s="2">
        <f t="shared" ca="1" si="440"/>
        <v>360.25</v>
      </c>
      <c r="BA368" s="2">
        <f t="shared" ca="1" si="441"/>
        <v>360.25</v>
      </c>
      <c r="BB368" s="19" t="str">
        <f t="shared" ca="1" si="442"/>
        <v>ok</v>
      </c>
      <c r="BC368" s="2">
        <f t="shared" ca="1" si="443"/>
        <v>-9.3991198452414437E-4</v>
      </c>
      <c r="BD368" s="2">
        <f t="shared" ca="1" si="444"/>
        <v>-2.224342890398745E-3</v>
      </c>
      <c r="BE368" s="16">
        <f t="shared" ca="1" si="445"/>
        <v>1.1289325113352788E-3</v>
      </c>
      <c r="BF368" s="16">
        <f t="shared" ca="1" si="393"/>
        <v>2.4147744889988299E-3</v>
      </c>
      <c r="BG368" s="18">
        <f t="shared" ca="1" si="446"/>
        <v>2.6656377187962619E-3</v>
      </c>
      <c r="BH368" s="2">
        <f t="shared" ca="1" si="447"/>
        <v>-0.1503859175238631</v>
      </c>
      <c r="BI368" s="2">
        <f t="shared" ca="1" si="448"/>
        <v>-0.3558948624637992</v>
      </c>
      <c r="BJ368" s="16">
        <f t="shared" ca="1" si="449"/>
        <v>0.18062920181364461</v>
      </c>
      <c r="BK368" s="18">
        <f t="shared" ca="1" si="394"/>
        <v>0.38636391823981275</v>
      </c>
      <c r="BL368" s="18">
        <f t="shared" ca="1" si="450"/>
        <v>0.42650203500740191</v>
      </c>
    </row>
    <row r="369" spans="4:64" x14ac:dyDescent="0.2">
      <c r="D369">
        <f t="shared" si="401"/>
        <v>67.5</v>
      </c>
      <c r="E369">
        <f t="shared" si="402"/>
        <v>-7.5</v>
      </c>
      <c r="F369" s="15">
        <f t="shared" ca="1" si="451"/>
        <v>-0.33548718639411401</v>
      </c>
      <c r="G369" s="2">
        <f t="shared" ca="1" si="451"/>
        <v>-2.801732486246411E-2</v>
      </c>
      <c r="H369" s="16">
        <f t="shared" ca="1" si="451"/>
        <v>0.2058903679019235</v>
      </c>
      <c r="I369" s="2">
        <f t="shared" si="395"/>
        <v>0</v>
      </c>
      <c r="J369" s="2">
        <f t="shared" si="396"/>
        <v>184.81899999999999</v>
      </c>
      <c r="K369" s="16">
        <f t="shared" ca="1" si="403"/>
        <v>297.04539896796803</v>
      </c>
      <c r="L369" s="2">
        <f t="shared" si="397"/>
        <v>160.05794910203616</v>
      </c>
      <c r="M369" s="2">
        <f t="shared" si="398"/>
        <v>-92.40949999999998</v>
      </c>
      <c r="N369" s="16">
        <f t="shared" ca="1" si="404"/>
        <v>337.6438169421852</v>
      </c>
      <c r="O369" s="2">
        <f t="shared" si="399"/>
        <v>-160.05794910203616</v>
      </c>
      <c r="P369" s="2">
        <f t="shared" si="400"/>
        <v>-92.40949999999998</v>
      </c>
      <c r="Q369" s="16">
        <f t="shared" ca="1" si="405"/>
        <v>266.06109044966854</v>
      </c>
      <c r="R369" s="2">
        <f t="shared" si="406"/>
        <v>160.05794910203616</v>
      </c>
      <c r="S369" s="2">
        <f t="shared" si="407"/>
        <v>-277.22849999999994</v>
      </c>
      <c r="T369" s="16">
        <f t="shared" ca="1" si="408"/>
        <v>40.59841797421717</v>
      </c>
      <c r="U369" s="2">
        <f t="shared" ca="1" si="409"/>
        <v>0.49602677679744023</v>
      </c>
      <c r="V369" s="2">
        <f t="shared" ca="1" si="410"/>
        <v>-0.85914357932779339</v>
      </c>
      <c r="W369" s="16">
        <f t="shared" ca="1" si="411"/>
        <v>0.12581632167477289</v>
      </c>
      <c r="X369" s="2">
        <f t="shared" si="412"/>
        <v>-160.05794910203616</v>
      </c>
      <c r="Y369" s="2">
        <f t="shared" si="413"/>
        <v>-277.22849999999994</v>
      </c>
      <c r="Z369" s="16">
        <f t="shared" ca="1" si="414"/>
        <v>-30.984308518299486</v>
      </c>
      <c r="AA369" s="18">
        <f t="shared" ca="1" si="415"/>
        <v>154.88772546037461</v>
      </c>
      <c r="AB369" s="2">
        <f t="shared" ca="1" si="416"/>
        <v>-236.88640832763258</v>
      </c>
      <c r="AC369" s="2">
        <f t="shared" ca="1" si="417"/>
        <v>-144.1577051540331</v>
      </c>
      <c r="AD369" s="16">
        <f t="shared" ca="1" si="418"/>
        <v>-50.471712408295886</v>
      </c>
      <c r="AE369" s="2">
        <f t="shared" ca="1" si="419"/>
        <v>-0.84044552585497245</v>
      </c>
      <c r="AF369" s="2">
        <f t="shared" ca="1" si="420"/>
        <v>-0.51145483259072488</v>
      </c>
      <c r="AG369" s="16">
        <f t="shared" ca="1" si="421"/>
        <v>-0.1790677868572465</v>
      </c>
      <c r="AH369" s="2">
        <f t="shared" ca="1" si="422"/>
        <v>0.2181943050821929</v>
      </c>
      <c r="AI369" s="2">
        <f t="shared" ca="1" si="423"/>
        <v>-1.6919347488041844E-2</v>
      </c>
      <c r="AJ369" s="16">
        <f t="shared" ca="1" si="424"/>
        <v>-0.97575866940052225</v>
      </c>
      <c r="AK369" s="18">
        <f t="shared" ca="1" si="425"/>
        <v>322.68005799089786</v>
      </c>
      <c r="AL369" s="18">
        <f t="shared" ca="1" si="426"/>
        <v>281.85813481088093</v>
      </c>
      <c r="AM369" s="18">
        <f t="shared" ca="1" si="427"/>
        <v>161.34002899544893</v>
      </c>
      <c r="AN369" s="18">
        <f t="shared" ca="1" si="428"/>
        <v>94.826135601145637</v>
      </c>
      <c r="AO369" s="18">
        <f t="shared" ca="1" si="429"/>
        <v>307.82699938553287</v>
      </c>
      <c r="AP369" s="2">
        <f t="shared" ca="1" si="430"/>
        <v>67.498871367381284</v>
      </c>
      <c r="AQ369" s="2">
        <f t="shared" ca="1" si="431"/>
        <v>-7.5027672779143737</v>
      </c>
      <c r="AR369" s="16">
        <f t="shared" ca="1" si="432"/>
        <v>-5.6160922861181461E-4</v>
      </c>
      <c r="AS369" s="2">
        <f t="shared" ca="1" si="433"/>
        <v>-66.833325065544656</v>
      </c>
      <c r="AT369" s="2">
        <f t="shared" ca="1" si="434"/>
        <v>2.9136966596957743</v>
      </c>
      <c r="AU369" s="16">
        <f t="shared" ca="1" si="435"/>
        <v>600.72916504273724</v>
      </c>
      <c r="AV369" s="2">
        <f t="shared" ca="1" si="436"/>
        <v>67.498871367381284</v>
      </c>
      <c r="AW369" s="2">
        <f t="shared" ca="1" si="437"/>
        <v>-7.5027672779143737</v>
      </c>
      <c r="AX369" s="16">
        <f t="shared" ca="1" si="438"/>
        <v>-5.6160922861181461E-4</v>
      </c>
      <c r="AY369" s="2">
        <f t="shared" ca="1" si="439"/>
        <v>360.25</v>
      </c>
      <c r="AZ369" s="2">
        <f t="shared" ca="1" si="440"/>
        <v>360.25</v>
      </c>
      <c r="BA369" s="2">
        <f t="shared" ca="1" si="441"/>
        <v>360.25</v>
      </c>
      <c r="BB369" s="19" t="str">
        <f t="shared" ca="1" si="442"/>
        <v>ok</v>
      </c>
      <c r="BC369" s="2">
        <f t="shared" ca="1" si="443"/>
        <v>-1.1286326187160967E-3</v>
      </c>
      <c r="BD369" s="2">
        <f t="shared" ca="1" si="444"/>
        <v>-2.7672779143737003E-3</v>
      </c>
      <c r="BE369" s="16">
        <f t="shared" ca="1" si="445"/>
        <v>-5.6160922861181461E-4</v>
      </c>
      <c r="BF369" s="16">
        <f t="shared" ca="1" si="393"/>
        <v>2.9885847224749057E-3</v>
      </c>
      <c r="BG369" s="18">
        <f t="shared" ca="1" si="446"/>
        <v>3.0408951920565044E-3</v>
      </c>
      <c r="BH369" s="2">
        <f t="shared" ca="1" si="447"/>
        <v>-0.18058121899457547</v>
      </c>
      <c r="BI369" s="2">
        <f t="shared" ca="1" si="448"/>
        <v>-0.44276446629979205</v>
      </c>
      <c r="BJ369" s="16">
        <f t="shared" ca="1" si="449"/>
        <v>-8.9857476577890338E-2</v>
      </c>
      <c r="BK369" s="18">
        <f t="shared" ca="1" si="394"/>
        <v>0.4781735555959849</v>
      </c>
      <c r="BL369" s="18">
        <f t="shared" ca="1" si="450"/>
        <v>0.48654323072904071</v>
      </c>
    </row>
    <row r="370" spans="4:64" x14ac:dyDescent="0.2">
      <c r="D370">
        <f t="shared" si="401"/>
        <v>75</v>
      </c>
      <c r="E370">
        <f t="shared" si="402"/>
        <v>-7.5</v>
      </c>
      <c r="F370" s="15">
        <f t="shared" ca="1" si="451"/>
        <v>0.43927599212245039</v>
      </c>
      <c r="G370" s="2">
        <f t="shared" ca="1" si="451"/>
        <v>0.25384601668789786</v>
      </c>
      <c r="H370" s="16">
        <f t="shared" ca="1" si="451"/>
        <v>-0.37653882037984598</v>
      </c>
      <c r="I370" s="2">
        <f t="shared" si="395"/>
        <v>0</v>
      </c>
      <c r="J370" s="2">
        <f t="shared" si="396"/>
        <v>184.81899999999999</v>
      </c>
      <c r="K370" s="16">
        <f t="shared" ca="1" si="403"/>
        <v>295.2458059166824</v>
      </c>
      <c r="L370" s="2">
        <f t="shared" si="397"/>
        <v>160.05794910203616</v>
      </c>
      <c r="M370" s="2">
        <f t="shared" si="398"/>
        <v>-92.40949999999998</v>
      </c>
      <c r="N370" s="16">
        <f t="shared" ca="1" si="404"/>
        <v>339.61251775788384</v>
      </c>
      <c r="O370" s="2">
        <f t="shared" si="399"/>
        <v>-160.05794910203616</v>
      </c>
      <c r="P370" s="2">
        <f t="shared" si="400"/>
        <v>-92.40949999999998</v>
      </c>
      <c r="Q370" s="16">
        <f t="shared" ca="1" si="405"/>
        <v>259.4551573613831</v>
      </c>
      <c r="R370" s="2">
        <f t="shared" si="406"/>
        <v>160.05794910203616</v>
      </c>
      <c r="S370" s="2">
        <f t="shared" si="407"/>
        <v>-277.22849999999994</v>
      </c>
      <c r="T370" s="16">
        <f t="shared" ca="1" si="408"/>
        <v>44.366711841201436</v>
      </c>
      <c r="U370" s="2">
        <f t="shared" ca="1" si="409"/>
        <v>0.49526589676341393</v>
      </c>
      <c r="V370" s="2">
        <f t="shared" ca="1" si="410"/>
        <v>-0.85782569645039508</v>
      </c>
      <c r="W370" s="16">
        <f t="shared" ca="1" si="411"/>
        <v>0.13728352418453593</v>
      </c>
      <c r="X370" s="2">
        <f t="shared" si="412"/>
        <v>-160.05794910203616</v>
      </c>
      <c r="Y370" s="2">
        <f t="shared" si="413"/>
        <v>-277.22849999999994</v>
      </c>
      <c r="Z370" s="16">
        <f t="shared" ca="1" si="414"/>
        <v>-35.790648555299299</v>
      </c>
      <c r="AA370" s="18">
        <f t="shared" ca="1" si="415"/>
        <v>153.62902102574387</v>
      </c>
      <c r="AB370" s="2">
        <f t="shared" ca="1" si="416"/>
        <v>-236.14516396923659</v>
      </c>
      <c r="AC370" s="2">
        <f t="shared" ca="1" si="417"/>
        <v>-145.44157804359881</v>
      </c>
      <c r="AD370" s="16">
        <f t="shared" ca="1" si="418"/>
        <v>-56.881381978733586</v>
      </c>
      <c r="AE370" s="2">
        <f t="shared" ca="1" si="419"/>
        <v>-0.83410053391970218</v>
      </c>
      <c r="AF370" s="2">
        <f t="shared" ca="1" si="420"/>
        <v>-0.51372171193856686</v>
      </c>
      <c r="AG370" s="16">
        <f t="shared" ca="1" si="421"/>
        <v>-0.20091366802130659</v>
      </c>
      <c r="AH370" s="2">
        <f t="shared" ca="1" si="422"/>
        <v>0.24287443426182023</v>
      </c>
      <c r="AI370" s="2">
        <f t="shared" ca="1" si="423"/>
        <v>-1.5002572856100529E-2</v>
      </c>
      <c r="AJ370" s="16">
        <f t="shared" ca="1" si="424"/>
        <v>-0.96994171576940535</v>
      </c>
      <c r="AK370" s="18">
        <f t="shared" ca="1" si="425"/>
        <v>323.17579334257101</v>
      </c>
      <c r="AL370" s="18">
        <f t="shared" ca="1" si="426"/>
        <v>283.11355090436848</v>
      </c>
      <c r="AM370" s="18">
        <f t="shared" ca="1" si="427"/>
        <v>161.58789667128551</v>
      </c>
      <c r="AN370" s="18">
        <f t="shared" ca="1" si="428"/>
        <v>95.555260219331188</v>
      </c>
      <c r="AO370" s="18">
        <f t="shared" ca="1" si="429"/>
        <v>307.47130987096318</v>
      </c>
      <c r="AP370" s="2">
        <f t="shared" ca="1" si="430"/>
        <v>75.003201419888867</v>
      </c>
      <c r="AQ370" s="2">
        <f t="shared" ca="1" si="431"/>
        <v>-7.4969225921098195</v>
      </c>
      <c r="AR370" s="16">
        <f t="shared" ca="1" si="432"/>
        <v>1.5541617783014772E-3</v>
      </c>
      <c r="AS370" s="2">
        <f t="shared" ca="1" si="433"/>
        <v>-74.350639453413137</v>
      </c>
      <c r="AT370" s="2">
        <f t="shared" ca="1" si="434"/>
        <v>1.7287988628897546</v>
      </c>
      <c r="AU370" s="16">
        <f t="shared" ca="1" si="435"/>
        <v>596.4600538539953</v>
      </c>
      <c r="AV370" s="2">
        <f t="shared" ca="1" si="436"/>
        <v>75.003201419888867</v>
      </c>
      <c r="AW370" s="2">
        <f t="shared" ca="1" si="437"/>
        <v>-7.4969225921098195</v>
      </c>
      <c r="AX370" s="16">
        <f t="shared" ca="1" si="438"/>
        <v>1.5541617783014772E-3</v>
      </c>
      <c r="AY370" s="2">
        <f t="shared" ca="1" si="439"/>
        <v>360.25</v>
      </c>
      <c r="AZ370" s="2">
        <f t="shared" ca="1" si="440"/>
        <v>360.25</v>
      </c>
      <c r="BA370" s="2">
        <f t="shared" ca="1" si="441"/>
        <v>360.25</v>
      </c>
      <c r="BB370" s="19" t="str">
        <f t="shared" ca="1" si="442"/>
        <v>ok</v>
      </c>
      <c r="BC370" s="2">
        <f t="shared" ca="1" si="443"/>
        <v>3.2014198888674628E-3</v>
      </c>
      <c r="BD370" s="2">
        <f t="shared" ca="1" si="444"/>
        <v>3.0774078901805169E-3</v>
      </c>
      <c r="BE370" s="16">
        <f t="shared" ca="1" si="445"/>
        <v>1.5541617783014772E-3</v>
      </c>
      <c r="BF370" s="16">
        <f t="shared" ca="1" si="393"/>
        <v>4.4406675880301442E-3</v>
      </c>
      <c r="BG370" s="18">
        <f t="shared" ca="1" si="446"/>
        <v>4.7047792148531978E-3</v>
      </c>
      <c r="BH370" s="2">
        <f t="shared" ca="1" si="447"/>
        <v>0.51222718221879404</v>
      </c>
      <c r="BI370" s="2">
        <f t="shared" ca="1" si="448"/>
        <v>0.4923852624288827</v>
      </c>
      <c r="BJ370" s="16">
        <f t="shared" ca="1" si="449"/>
        <v>0.24866588452823635</v>
      </c>
      <c r="BK370" s="18">
        <f t="shared" ca="1" si="394"/>
        <v>0.71050681408482308</v>
      </c>
      <c r="BL370" s="18">
        <f t="shared" ca="1" si="450"/>
        <v>0.75276467437651162</v>
      </c>
    </row>
    <row r="371" spans="4:64" x14ac:dyDescent="0.2">
      <c r="D371">
        <f t="shared" si="401"/>
        <v>82.5</v>
      </c>
      <c r="E371">
        <f t="shared" si="402"/>
        <v>-7.5</v>
      </c>
      <c r="F371" s="15">
        <f t="shared" ca="1" si="451"/>
        <v>-3.9334880652069248E-2</v>
      </c>
      <c r="G371" s="2">
        <f t="shared" ca="1" si="451"/>
        <v>0.227917347898978</v>
      </c>
      <c r="H371" s="16">
        <f t="shared" ca="1" si="451"/>
        <v>-0.21831955976504691</v>
      </c>
      <c r="I371" s="2">
        <f t="shared" si="395"/>
        <v>0</v>
      </c>
      <c r="J371" s="2">
        <f t="shared" si="396"/>
        <v>184.81899999999999</v>
      </c>
      <c r="K371" s="16">
        <f t="shared" ca="1" si="403"/>
        <v>293.23552062998266</v>
      </c>
      <c r="L371" s="2">
        <f t="shared" si="397"/>
        <v>160.05794910203616</v>
      </c>
      <c r="M371" s="2">
        <f t="shared" si="398"/>
        <v>-92.40949999999998</v>
      </c>
      <c r="N371" s="16">
        <f t="shared" ca="1" si="404"/>
        <v>341.40324615524258</v>
      </c>
      <c r="O371" s="2">
        <f t="shared" si="399"/>
        <v>-160.05794910203616</v>
      </c>
      <c r="P371" s="2">
        <f t="shared" si="400"/>
        <v>-92.40949999999998</v>
      </c>
      <c r="Q371" s="16">
        <f t="shared" ca="1" si="405"/>
        <v>252.45869301118987</v>
      </c>
      <c r="R371" s="2">
        <f t="shared" si="406"/>
        <v>160.05794910203616</v>
      </c>
      <c r="S371" s="2">
        <f t="shared" si="407"/>
        <v>-277.22849999999994</v>
      </c>
      <c r="T371" s="16">
        <f t="shared" ca="1" si="408"/>
        <v>48.167725525259925</v>
      </c>
      <c r="U371" s="2">
        <f t="shared" ca="1" si="409"/>
        <v>0.49443405947732599</v>
      </c>
      <c r="V371" s="2">
        <f t="shared" ca="1" si="410"/>
        <v>-0.85638491200726063</v>
      </c>
      <c r="W371" s="16">
        <f t="shared" ca="1" si="411"/>
        <v>0.14879463469859561</v>
      </c>
      <c r="X371" s="2">
        <f t="shared" si="412"/>
        <v>-160.05794910203616</v>
      </c>
      <c r="Y371" s="2">
        <f t="shared" si="413"/>
        <v>-277.22849999999994</v>
      </c>
      <c r="Z371" s="16">
        <f t="shared" ca="1" si="414"/>
        <v>-40.776827618792794</v>
      </c>
      <c r="AA371" s="18">
        <f t="shared" ca="1" si="415"/>
        <v>152.20882988256395</v>
      </c>
      <c r="AB371" s="2">
        <f t="shared" ca="1" si="416"/>
        <v>-235.31517874916597</v>
      </c>
      <c r="AC371" s="2">
        <f t="shared" ca="1" si="417"/>
        <v>-146.8791546142923</v>
      </c>
      <c r="AD371" s="16">
        <f t="shared" ca="1" si="418"/>
        <v>-63.424684859069579</v>
      </c>
      <c r="AE371" s="2">
        <f t="shared" ca="1" si="419"/>
        <v>-0.82696942746124125</v>
      </c>
      <c r="AF371" s="2">
        <f t="shared" ca="1" si="420"/>
        <v>-0.51617822123938506</v>
      </c>
      <c r="AG371" s="16">
        <f t="shared" ca="1" si="421"/>
        <v>-0.22289371898411939</v>
      </c>
      <c r="AH371" s="2">
        <f t="shared" ca="1" si="422"/>
        <v>0.26768736778787133</v>
      </c>
      <c r="AI371" s="2">
        <f t="shared" ca="1" si="423"/>
        <v>-1.2842367556685677E-2</v>
      </c>
      <c r="AJ371" s="16">
        <f t="shared" ca="1" si="424"/>
        <v>-0.9634202337102642</v>
      </c>
      <c r="AK371" s="18">
        <f t="shared" ca="1" si="425"/>
        <v>323.71950522833305</v>
      </c>
      <c r="AL371" s="18">
        <f t="shared" ca="1" si="426"/>
        <v>284.55124329272127</v>
      </c>
      <c r="AM371" s="18">
        <f t="shared" ca="1" si="427"/>
        <v>161.85975261416652</v>
      </c>
      <c r="AN371" s="18">
        <f t="shared" ca="1" si="428"/>
        <v>96.404377323782072</v>
      </c>
      <c r="AO371" s="18">
        <f t="shared" ca="1" si="429"/>
        <v>307.06298867902439</v>
      </c>
      <c r="AP371" s="2">
        <f t="shared" ca="1" si="430"/>
        <v>82.502385015377513</v>
      </c>
      <c r="AQ371" s="2">
        <f t="shared" ca="1" si="431"/>
        <v>-7.5005057703507632</v>
      </c>
      <c r="AR371" s="16">
        <f t="shared" ca="1" si="432"/>
        <v>7.5688764860615265E-4</v>
      </c>
      <c r="AS371" s="2">
        <f t="shared" ca="1" si="433"/>
        <v>-81.891381353752422</v>
      </c>
      <c r="AT371" s="2">
        <f t="shared" ca="1" si="434"/>
        <v>0.38632575699012506</v>
      </c>
      <c r="AU371" s="16">
        <f t="shared" ca="1" si="435"/>
        <v>591.66214952148448</v>
      </c>
      <c r="AV371" s="2">
        <f t="shared" ca="1" si="436"/>
        <v>82.502385015377513</v>
      </c>
      <c r="AW371" s="2">
        <f t="shared" ca="1" si="437"/>
        <v>-7.5005057703507632</v>
      </c>
      <c r="AX371" s="16">
        <f t="shared" ca="1" si="438"/>
        <v>7.5688764860615265E-4</v>
      </c>
      <c r="AY371" s="2">
        <f t="shared" ca="1" si="439"/>
        <v>360.25000000000006</v>
      </c>
      <c r="AZ371" s="2">
        <f t="shared" ca="1" si="440"/>
        <v>360.25000000000006</v>
      </c>
      <c r="BA371" s="2">
        <f t="shared" ca="1" si="441"/>
        <v>360.25</v>
      </c>
      <c r="BB371" s="19" t="str">
        <f t="shared" ca="1" si="442"/>
        <v>ok</v>
      </c>
      <c r="BC371" s="2">
        <f t="shared" ca="1" si="443"/>
        <v>2.3850153775129002E-3</v>
      </c>
      <c r="BD371" s="2">
        <f t="shared" ca="1" si="444"/>
        <v>-5.0577035076315724E-4</v>
      </c>
      <c r="BE371" s="16">
        <f t="shared" ca="1" si="445"/>
        <v>7.5688764860615265E-4</v>
      </c>
      <c r="BF371" s="16">
        <f t="shared" ca="1" si="393"/>
        <v>2.4380529113790963E-3</v>
      </c>
      <c r="BG371" s="18">
        <f t="shared" ca="1" si="446"/>
        <v>2.5528378153138989E-3</v>
      </c>
      <c r="BH371" s="2">
        <f t="shared" ca="1" si="447"/>
        <v>0.38160246040206403</v>
      </c>
      <c r="BI371" s="2">
        <f t="shared" ca="1" si="448"/>
        <v>-8.0923256122105158E-2</v>
      </c>
      <c r="BJ371" s="16">
        <f t="shared" ca="1" si="449"/>
        <v>0.12110202377698442</v>
      </c>
      <c r="BK371" s="18">
        <f t="shared" ca="1" si="394"/>
        <v>0.39008846582065543</v>
      </c>
      <c r="BL371" s="18">
        <f t="shared" ca="1" si="450"/>
        <v>0.40845405045022382</v>
      </c>
    </row>
    <row r="372" spans="4:64" x14ac:dyDescent="0.2">
      <c r="D372">
        <f t="shared" si="401"/>
        <v>90</v>
      </c>
      <c r="E372">
        <f t="shared" si="402"/>
        <v>-7.5</v>
      </c>
      <c r="F372" s="15">
        <f t="shared" ca="1" si="451"/>
        <v>-6.1062641262278339E-3</v>
      </c>
      <c r="G372" s="2">
        <f t="shared" ca="1" si="451"/>
        <v>-0.42496118938686367</v>
      </c>
      <c r="H372" s="16">
        <f t="shared" ca="1" si="451"/>
        <v>0.17086620674538044</v>
      </c>
      <c r="I372" s="2">
        <f t="shared" si="395"/>
        <v>0</v>
      </c>
      <c r="J372" s="2">
        <f t="shared" si="396"/>
        <v>184.81899999999999</v>
      </c>
      <c r="K372" s="16">
        <f t="shared" ca="1" si="403"/>
        <v>291.02137812509761</v>
      </c>
      <c r="L372" s="2">
        <f t="shared" si="397"/>
        <v>160.05794910203616</v>
      </c>
      <c r="M372" s="2">
        <f t="shared" si="398"/>
        <v>-92.40949999999998</v>
      </c>
      <c r="N372" s="16">
        <f t="shared" ca="1" si="404"/>
        <v>343.01676483833495</v>
      </c>
      <c r="O372" s="2">
        <f t="shared" si="399"/>
        <v>-160.05794910203616</v>
      </c>
      <c r="P372" s="2">
        <f t="shared" si="400"/>
        <v>-92.40949999999998</v>
      </c>
      <c r="Q372" s="16">
        <f t="shared" ca="1" si="405"/>
        <v>245.03466030600578</v>
      </c>
      <c r="R372" s="2">
        <f t="shared" si="406"/>
        <v>160.05794910203616</v>
      </c>
      <c r="S372" s="2">
        <f t="shared" si="407"/>
        <v>-277.22849999999994</v>
      </c>
      <c r="T372" s="16">
        <f t="shared" ca="1" si="408"/>
        <v>51.995386713237338</v>
      </c>
      <c r="U372" s="2">
        <f t="shared" ca="1" si="409"/>
        <v>0.49353208906909091</v>
      </c>
      <c r="V372" s="2">
        <f t="shared" ca="1" si="410"/>
        <v>-0.85482265343327379</v>
      </c>
      <c r="W372" s="16">
        <f t="shared" ca="1" si="411"/>
        <v>0.16032563187586679</v>
      </c>
      <c r="X372" s="2">
        <f t="shared" si="412"/>
        <v>-160.05794910203616</v>
      </c>
      <c r="Y372" s="2">
        <f t="shared" si="413"/>
        <v>-277.22849999999994</v>
      </c>
      <c r="Z372" s="16">
        <f t="shared" ca="1" si="414"/>
        <v>-45.986717819091837</v>
      </c>
      <c r="AA372" s="18">
        <f t="shared" ca="1" si="415"/>
        <v>150.61461839264109</v>
      </c>
      <c r="AB372" s="2">
        <f t="shared" ca="1" si="416"/>
        <v>-234.39109636170025</v>
      </c>
      <c r="AC372" s="2">
        <f t="shared" ca="1" si="417"/>
        <v>-148.47971225976252</v>
      </c>
      <c r="AD372" s="16">
        <f t="shared" ca="1" si="418"/>
        <v>-70.134101682634565</v>
      </c>
      <c r="AE372" s="2">
        <f t="shared" ca="1" si="419"/>
        <v>-0.81900775787316271</v>
      </c>
      <c r="AF372" s="2">
        <f t="shared" ca="1" si="420"/>
        <v>-0.5188167900365307</v>
      </c>
      <c r="AG372" s="16">
        <f t="shared" ca="1" si="421"/>
        <v>-0.24506209604866527</v>
      </c>
      <c r="AH372" s="2">
        <f t="shared" ca="1" si="422"/>
        <v>0.29266426089065556</v>
      </c>
      <c r="AI372" s="2">
        <f t="shared" ca="1" si="423"/>
        <v>-1.0361928077703753E-2</v>
      </c>
      <c r="AJ372" s="16">
        <f t="shared" ca="1" si="424"/>
        <v>-0.95615911899842199</v>
      </c>
      <c r="AK372" s="18">
        <f t="shared" ca="1" si="425"/>
        <v>324.31112919919826</v>
      </c>
      <c r="AL372" s="18">
        <f t="shared" ca="1" si="426"/>
        <v>286.18910395962291</v>
      </c>
      <c r="AM372" s="18">
        <f t="shared" ca="1" si="427"/>
        <v>162.15556459959913</v>
      </c>
      <c r="AN372" s="18">
        <f t="shared" ca="1" si="428"/>
        <v>97.388350504450898</v>
      </c>
      <c r="AO372" s="18">
        <f t="shared" ca="1" si="429"/>
        <v>306.59606089349461</v>
      </c>
      <c r="AP372" s="2">
        <f t="shared" ca="1" si="430"/>
        <v>89.996869514783086</v>
      </c>
      <c r="AQ372" s="2">
        <f t="shared" ca="1" si="431"/>
        <v>-7.4988877275574133</v>
      </c>
      <c r="AR372" s="16">
        <f t="shared" ca="1" si="432"/>
        <v>-1.7412959368812153E-3</v>
      </c>
      <c r="AS372" s="2">
        <f t="shared" ca="1" si="433"/>
        <v>-89.46254959197897</v>
      </c>
      <c r="AT372" s="2">
        <f t="shared" ca="1" si="434"/>
        <v>-1.1450350637860711</v>
      </c>
      <c r="AU372" s="16">
        <f t="shared" ca="1" si="435"/>
        <v>586.30749764868381</v>
      </c>
      <c r="AV372" s="2">
        <f t="shared" ca="1" si="436"/>
        <v>89.996869514783086</v>
      </c>
      <c r="AW372" s="2">
        <f t="shared" ca="1" si="437"/>
        <v>-7.4988877275574133</v>
      </c>
      <c r="AX372" s="16">
        <f t="shared" ca="1" si="438"/>
        <v>-1.7412959368812153E-3</v>
      </c>
      <c r="AY372" s="2">
        <f t="shared" ca="1" si="439"/>
        <v>360.24999999999994</v>
      </c>
      <c r="AZ372" s="2">
        <f t="shared" ca="1" si="440"/>
        <v>360.24999999999994</v>
      </c>
      <c r="BA372" s="2">
        <f t="shared" ca="1" si="441"/>
        <v>360.24999999999994</v>
      </c>
      <c r="BB372" s="19" t="str">
        <f t="shared" ca="1" si="442"/>
        <v>ok</v>
      </c>
      <c r="BC372" s="2">
        <f t="shared" ca="1" si="443"/>
        <v>-3.1304852169142805E-3</v>
      </c>
      <c r="BD372" s="2">
        <f t="shared" ca="1" si="444"/>
        <v>1.1122724425867148E-3</v>
      </c>
      <c r="BE372" s="16">
        <f t="shared" ca="1" si="445"/>
        <v>-1.7412959368812153E-3</v>
      </c>
      <c r="BF372" s="16">
        <f t="shared" ca="1" si="393"/>
        <v>3.3222112635798262E-3</v>
      </c>
      <c r="BG372" s="18">
        <f t="shared" ca="1" si="446"/>
        <v>3.7508931229316166E-3</v>
      </c>
      <c r="BH372" s="2">
        <f t="shared" ca="1" si="447"/>
        <v>-0.50087763470628488</v>
      </c>
      <c r="BI372" s="2">
        <f t="shared" ca="1" si="448"/>
        <v>0.17796359081387436</v>
      </c>
      <c r="BJ372" s="16">
        <f t="shared" ca="1" si="449"/>
        <v>-0.27860734990099445</v>
      </c>
      <c r="BK372" s="18">
        <f t="shared" ca="1" si="394"/>
        <v>0.53155380217277215</v>
      </c>
      <c r="BL372" s="18">
        <f t="shared" ca="1" si="450"/>
        <v>0.60014289966905865</v>
      </c>
    </row>
    <row r="373" spans="4:64" x14ac:dyDescent="0.2">
      <c r="D373">
        <f t="shared" si="401"/>
        <v>97.5</v>
      </c>
      <c r="E373">
        <f t="shared" si="402"/>
        <v>-7.5</v>
      </c>
      <c r="F373" s="15">
        <f t="shared" ca="1" si="451"/>
        <v>0.24989232414703633</v>
      </c>
      <c r="G373" s="2">
        <f t="shared" ca="1" si="451"/>
        <v>-0.3016812274317604</v>
      </c>
      <c r="H373" s="16">
        <f t="shared" ca="1" si="451"/>
        <v>-0.3490953893369888</v>
      </c>
      <c r="I373" s="2">
        <f t="shared" si="395"/>
        <v>0</v>
      </c>
      <c r="J373" s="2">
        <f t="shared" si="396"/>
        <v>184.81899999999999</v>
      </c>
      <c r="K373" s="16">
        <f t="shared" ca="1" si="403"/>
        <v>288.59680561839542</v>
      </c>
      <c r="L373" s="2">
        <f t="shared" si="397"/>
        <v>160.05794910203616</v>
      </c>
      <c r="M373" s="2">
        <f t="shared" si="398"/>
        <v>-92.40949999999998</v>
      </c>
      <c r="N373" s="16">
        <f t="shared" ca="1" si="404"/>
        <v>344.46428454955941</v>
      </c>
      <c r="O373" s="2">
        <f t="shared" si="399"/>
        <v>-160.05794910203616</v>
      </c>
      <c r="P373" s="2">
        <f t="shared" si="400"/>
        <v>-92.40949999999998</v>
      </c>
      <c r="Q373" s="16">
        <f t="shared" ca="1" si="405"/>
        <v>237.13563075253097</v>
      </c>
      <c r="R373" s="2">
        <f t="shared" si="406"/>
        <v>160.05794910203616</v>
      </c>
      <c r="S373" s="2">
        <f t="shared" si="407"/>
        <v>-277.22849999999994</v>
      </c>
      <c r="T373" s="16">
        <f t="shared" ca="1" si="408"/>
        <v>55.867478931163987</v>
      </c>
      <c r="U373" s="2">
        <f t="shared" ca="1" si="409"/>
        <v>0.4925551032287328</v>
      </c>
      <c r="V373" s="2">
        <f t="shared" ca="1" si="410"/>
        <v>-0.85313046431949824</v>
      </c>
      <c r="W373" s="16">
        <f t="shared" ca="1" si="411"/>
        <v>0.17192405629617347</v>
      </c>
      <c r="X373" s="2">
        <f t="shared" si="412"/>
        <v>-160.05794910203616</v>
      </c>
      <c r="Y373" s="2">
        <f t="shared" si="413"/>
        <v>-277.22849999999994</v>
      </c>
      <c r="Z373" s="16">
        <f t="shared" ca="1" si="414"/>
        <v>-51.46117486586445</v>
      </c>
      <c r="AA373" s="18">
        <f t="shared" ca="1" si="415"/>
        <v>148.82730536035919</v>
      </c>
      <c r="AB373" s="2">
        <f t="shared" ca="1" si="416"/>
        <v>-233.36359785706202</v>
      </c>
      <c r="AC373" s="2">
        <f t="shared" ca="1" si="417"/>
        <v>-150.25939187449694</v>
      </c>
      <c r="AD373" s="16">
        <f t="shared" ca="1" si="418"/>
        <v>-77.048168891046643</v>
      </c>
      <c r="AE373" s="2">
        <f t="shared" ca="1" si="419"/>
        <v>-0.81014927039127616</v>
      </c>
      <c r="AF373" s="2">
        <f t="shared" ca="1" si="420"/>
        <v>-0.52164321177085715</v>
      </c>
      <c r="AG373" s="16">
        <f t="shared" ca="1" si="421"/>
        <v>-0.26748181115333408</v>
      </c>
      <c r="AH373" s="2">
        <f t="shared" ca="1" si="422"/>
        <v>0.31787989865327382</v>
      </c>
      <c r="AI373" s="2">
        <f t="shared" ca="1" si="423"/>
        <v>-7.5346176666147568E-3</v>
      </c>
      <c r="AJ373" s="16">
        <f t="shared" ca="1" si="424"/>
        <v>-0.94810104923937444</v>
      </c>
      <c r="AK373" s="18">
        <f t="shared" ca="1" si="425"/>
        <v>324.95440216301733</v>
      </c>
      <c r="AL373" s="18">
        <f t="shared" ca="1" si="426"/>
        <v>288.05012407695551</v>
      </c>
      <c r="AM373" s="18">
        <f t="shared" ca="1" si="427"/>
        <v>162.47720108150867</v>
      </c>
      <c r="AN373" s="18">
        <f t="shared" ca="1" si="428"/>
        <v>98.525131597413605</v>
      </c>
      <c r="AO373" s="18">
        <f t="shared" ca="1" si="429"/>
        <v>306.06211799638214</v>
      </c>
      <c r="AP373" s="2">
        <f t="shared" ca="1" si="430"/>
        <v>97.499906122465262</v>
      </c>
      <c r="AQ373" s="2">
        <f t="shared" ca="1" si="431"/>
        <v>-7.4962771279582485</v>
      </c>
      <c r="AR373" s="16">
        <f t="shared" ca="1" si="432"/>
        <v>-9.5076461451526484E-4</v>
      </c>
      <c r="AS373" s="2">
        <f t="shared" ca="1" si="433"/>
        <v>-97.082083978127315</v>
      </c>
      <c r="AT373" s="2">
        <f t="shared" ca="1" si="434"/>
        <v>-2.884155045284106</v>
      </c>
      <c r="AU373" s="16">
        <f t="shared" ca="1" si="435"/>
        <v>580.3546796449757</v>
      </c>
      <c r="AV373" s="2">
        <f t="shared" ca="1" si="436"/>
        <v>97.499906122465262</v>
      </c>
      <c r="AW373" s="2">
        <f t="shared" ca="1" si="437"/>
        <v>-7.4962771279582485</v>
      </c>
      <c r="AX373" s="16">
        <f t="shared" ca="1" si="438"/>
        <v>-9.5076461451526484E-4</v>
      </c>
      <c r="AY373" s="2">
        <f t="shared" ca="1" si="439"/>
        <v>360.25000000000011</v>
      </c>
      <c r="AZ373" s="2">
        <f t="shared" ca="1" si="440"/>
        <v>360.25000000000011</v>
      </c>
      <c r="BA373" s="2">
        <f t="shared" ca="1" si="441"/>
        <v>360.25000000000006</v>
      </c>
      <c r="BB373" s="19" t="str">
        <f t="shared" ca="1" si="442"/>
        <v>ok</v>
      </c>
      <c r="BC373" s="2">
        <f t="shared" ca="1" si="443"/>
        <v>-9.3877534737885071E-5</v>
      </c>
      <c r="BD373" s="2">
        <f t="shared" ca="1" si="444"/>
        <v>3.7228720417514793E-3</v>
      </c>
      <c r="BE373" s="16">
        <f t="shared" ca="1" si="445"/>
        <v>-9.5076461451526484E-4</v>
      </c>
      <c r="BF373" s="16">
        <f t="shared" ca="1" si="393"/>
        <v>3.724055481700466E-3</v>
      </c>
      <c r="BG373" s="18">
        <f t="shared" ca="1" si="446"/>
        <v>3.8435065478021045E-3</v>
      </c>
      <c r="BH373" s="2">
        <f t="shared" ca="1" si="447"/>
        <v>-1.5020405558061611E-2</v>
      </c>
      <c r="BI373" s="2">
        <f t="shared" ca="1" si="448"/>
        <v>0.5956595266802367</v>
      </c>
      <c r="BJ373" s="16">
        <f t="shared" ca="1" si="449"/>
        <v>-0.15212233832244237</v>
      </c>
      <c r="BK373" s="18">
        <f t="shared" ca="1" si="394"/>
        <v>0.59584887707207457</v>
      </c>
      <c r="BL373" s="18">
        <f t="shared" ca="1" si="450"/>
        <v>0.6149610476483367</v>
      </c>
    </row>
    <row r="374" spans="4:64" x14ac:dyDescent="0.2">
      <c r="D374">
        <f t="shared" si="401"/>
        <v>105</v>
      </c>
      <c r="E374">
        <f t="shared" si="402"/>
        <v>-7.5</v>
      </c>
      <c r="F374" s="15">
        <f t="shared" ca="1" si="451"/>
        <v>-0.47193631134515723</v>
      </c>
      <c r="G374" s="2">
        <f t="shared" ca="1" si="451"/>
        <v>3.431419097417987E-2</v>
      </c>
      <c r="H374" s="16">
        <f t="shared" ca="1" si="451"/>
        <v>-0.37688500319286666</v>
      </c>
      <c r="I374" s="2">
        <f t="shared" si="395"/>
        <v>0</v>
      </c>
      <c r="J374" s="2">
        <f t="shared" si="396"/>
        <v>184.81899999999999</v>
      </c>
      <c r="K374" s="16">
        <f t="shared" ca="1" si="403"/>
        <v>285.94890777792847</v>
      </c>
      <c r="L374" s="2">
        <f t="shared" si="397"/>
        <v>160.05794910203616</v>
      </c>
      <c r="M374" s="2">
        <f t="shared" si="398"/>
        <v>-92.40949999999998</v>
      </c>
      <c r="N374" s="16">
        <f t="shared" ca="1" si="404"/>
        <v>345.74442851568261</v>
      </c>
      <c r="O374" s="2">
        <f t="shared" si="399"/>
        <v>-160.05794910203616</v>
      </c>
      <c r="P374" s="2">
        <f t="shared" si="400"/>
        <v>-92.40949999999998</v>
      </c>
      <c r="Q374" s="16">
        <f t="shared" ca="1" si="405"/>
        <v>228.72176415787087</v>
      </c>
      <c r="R374" s="2">
        <f t="shared" si="406"/>
        <v>160.05794910203616</v>
      </c>
      <c r="S374" s="2">
        <f t="shared" si="407"/>
        <v>-277.22849999999994</v>
      </c>
      <c r="T374" s="16">
        <f t="shared" ca="1" si="408"/>
        <v>59.795520737754146</v>
      </c>
      <c r="U374" s="2">
        <f t="shared" ca="1" si="409"/>
        <v>0.49149888938093445</v>
      </c>
      <c r="V374" s="2">
        <f t="shared" ca="1" si="410"/>
        <v>-0.8513010482714537</v>
      </c>
      <c r="W374" s="16">
        <f t="shared" ca="1" si="411"/>
        <v>0.18361744728982612</v>
      </c>
      <c r="X374" s="2">
        <f t="shared" si="412"/>
        <v>-160.05794910203616</v>
      </c>
      <c r="Y374" s="2">
        <f t="shared" si="413"/>
        <v>-277.22849999999994</v>
      </c>
      <c r="Z374" s="16">
        <f t="shared" ca="1" si="414"/>
        <v>-57.227143620057603</v>
      </c>
      <c r="AA374" s="18">
        <f t="shared" ca="1" si="415"/>
        <v>146.8287064132785</v>
      </c>
      <c r="AB374" s="2">
        <f t="shared" ca="1" si="416"/>
        <v>-232.22409523340184</v>
      </c>
      <c r="AC374" s="2">
        <f t="shared" ca="1" si="417"/>
        <v>-152.23306831403443</v>
      </c>
      <c r="AD374" s="16">
        <f t="shared" ca="1" si="418"/>
        <v>-84.187455880531118</v>
      </c>
      <c r="AE374" s="2">
        <f t="shared" ca="1" si="419"/>
        <v>-0.80034239918031946</v>
      </c>
      <c r="AF374" s="2">
        <f t="shared" ca="1" si="420"/>
        <v>-0.52465950618336699</v>
      </c>
      <c r="AG374" s="16">
        <f t="shared" ca="1" si="421"/>
        <v>-0.29014556113391704</v>
      </c>
      <c r="AH374" s="2">
        <f t="shared" ca="1" si="422"/>
        <v>0.34333785956634333</v>
      </c>
      <c r="AI374" s="2">
        <f t="shared" ca="1" si="423"/>
        <v>-4.3506072391770456E-3</v>
      </c>
      <c r="AJ374" s="16">
        <f t="shared" ca="1" si="424"/>
        <v>-0.93920188799057058</v>
      </c>
      <c r="AK374" s="18">
        <f t="shared" ca="1" si="425"/>
        <v>325.65271775819582</v>
      </c>
      <c r="AL374" s="18">
        <f t="shared" ca="1" si="426"/>
        <v>290.15593259989345</v>
      </c>
      <c r="AM374" s="18">
        <f t="shared" ca="1" si="427"/>
        <v>162.82635887909791</v>
      </c>
      <c r="AN374" s="18">
        <f t="shared" ca="1" si="428"/>
        <v>99.832470152167289</v>
      </c>
      <c r="AO374" s="18">
        <f t="shared" ca="1" si="429"/>
        <v>305.45231584895839</v>
      </c>
      <c r="AP374" s="2">
        <f t="shared" ca="1" si="430"/>
        <v>105.00216019649891</v>
      </c>
      <c r="AQ374" s="2">
        <f t="shared" ca="1" si="431"/>
        <v>-7.5022075476576671</v>
      </c>
      <c r="AR374" s="16">
        <f t="shared" ca="1" si="432"/>
        <v>-6.7166131384510663E-4</v>
      </c>
      <c r="AS374" s="2">
        <f t="shared" ca="1" si="433"/>
        <v>-104.74452844982913</v>
      </c>
      <c r="AT374" s="2">
        <f t="shared" ca="1" si="434"/>
        <v>-4.8444014345459241</v>
      </c>
      <c r="AU374" s="16">
        <f t="shared" ca="1" si="435"/>
        <v>573.76211181155372</v>
      </c>
      <c r="AV374" s="2">
        <f t="shared" ca="1" si="436"/>
        <v>105.00216019649891</v>
      </c>
      <c r="AW374" s="2">
        <f t="shared" ca="1" si="437"/>
        <v>-7.5022075476576671</v>
      </c>
      <c r="AX374" s="16">
        <f t="shared" ca="1" si="438"/>
        <v>-6.7166131384510663E-4</v>
      </c>
      <c r="AY374" s="2">
        <f t="shared" ca="1" si="439"/>
        <v>360.25</v>
      </c>
      <c r="AZ374" s="2">
        <f t="shared" ca="1" si="440"/>
        <v>360.24999999999994</v>
      </c>
      <c r="BA374" s="2">
        <f t="shared" ca="1" si="441"/>
        <v>360.25</v>
      </c>
      <c r="BB374" s="19" t="str">
        <f t="shared" ca="1" si="442"/>
        <v>ok</v>
      </c>
      <c r="BC374" s="2">
        <f t="shared" ca="1" si="443"/>
        <v>2.1601964989059752E-3</v>
      </c>
      <c r="BD374" s="2">
        <f t="shared" ca="1" si="444"/>
        <v>-2.2075476576670638E-3</v>
      </c>
      <c r="BE374" s="16">
        <f t="shared" ca="1" si="445"/>
        <v>-6.7166131384510663E-4</v>
      </c>
      <c r="BF374" s="16">
        <f t="shared" ca="1" si="393"/>
        <v>3.088642998916672E-3</v>
      </c>
      <c r="BG374" s="18">
        <f t="shared" ca="1" si="446"/>
        <v>3.1608297162727872E-3</v>
      </c>
      <c r="BH374" s="2">
        <f t="shared" ca="1" si="447"/>
        <v>0.34563143982495603</v>
      </c>
      <c r="BI374" s="2">
        <f t="shared" ca="1" si="448"/>
        <v>-0.35320762522673022</v>
      </c>
      <c r="BJ374" s="16">
        <f t="shared" ca="1" si="449"/>
        <v>-0.10746581021521706</v>
      </c>
      <c r="BK374" s="18">
        <f t="shared" ca="1" si="394"/>
        <v>0.49418287982666753</v>
      </c>
      <c r="BL374" s="18">
        <f t="shared" ca="1" si="450"/>
        <v>0.50573275460364597</v>
      </c>
    </row>
    <row r="375" spans="4:64" x14ac:dyDescent="0.2">
      <c r="D375">
        <f t="shared" si="401"/>
        <v>112.5</v>
      </c>
      <c r="E375">
        <f t="shared" si="402"/>
        <v>-7.5</v>
      </c>
      <c r="F375" s="15">
        <f t="shared" ca="1" si="451"/>
        <v>-0.30689505254271199</v>
      </c>
      <c r="G375" s="2">
        <f t="shared" ca="1" si="451"/>
        <v>0.29800486430889039</v>
      </c>
      <c r="H375" s="16">
        <f t="shared" ca="1" si="451"/>
        <v>-0.34339939974998623</v>
      </c>
      <c r="I375" s="2">
        <f t="shared" si="395"/>
        <v>0</v>
      </c>
      <c r="J375" s="2">
        <f t="shared" si="396"/>
        <v>184.81899999999999</v>
      </c>
      <c r="K375" s="16">
        <f t="shared" ca="1" si="403"/>
        <v>283.0832541403571</v>
      </c>
      <c r="L375" s="2">
        <f t="shared" si="397"/>
        <v>160.05794910203616</v>
      </c>
      <c r="M375" s="2">
        <f t="shared" si="398"/>
        <v>-92.40949999999998</v>
      </c>
      <c r="N375" s="16">
        <f t="shared" ca="1" si="404"/>
        <v>346.85728022912855</v>
      </c>
      <c r="O375" s="2">
        <f t="shared" si="399"/>
        <v>-160.05794910203616</v>
      </c>
      <c r="P375" s="2">
        <f t="shared" si="400"/>
        <v>-92.40949999999998</v>
      </c>
      <c r="Q375" s="16">
        <f t="shared" ca="1" si="405"/>
        <v>219.73088197445821</v>
      </c>
      <c r="R375" s="2">
        <f t="shared" si="406"/>
        <v>160.05794910203616</v>
      </c>
      <c r="S375" s="2">
        <f t="shared" si="407"/>
        <v>-277.22849999999994</v>
      </c>
      <c r="T375" s="16">
        <f t="shared" ca="1" si="408"/>
        <v>63.77402608877145</v>
      </c>
      <c r="U375" s="2">
        <f t="shared" ca="1" si="409"/>
        <v>0.490363596895665</v>
      </c>
      <c r="V375" s="2">
        <f t="shared" ca="1" si="410"/>
        <v>-0.84933466400551583</v>
      </c>
      <c r="W375" s="16">
        <f t="shared" ca="1" si="411"/>
        <v>0.19538211627010107</v>
      </c>
      <c r="X375" s="2">
        <f t="shared" si="412"/>
        <v>-160.05794910203616</v>
      </c>
      <c r="Y375" s="2">
        <f t="shared" si="413"/>
        <v>-277.22849999999994</v>
      </c>
      <c r="Z375" s="16">
        <f t="shared" ca="1" si="414"/>
        <v>-63.352372165898885</v>
      </c>
      <c r="AA375" s="18">
        <f t="shared" ca="1" si="415"/>
        <v>144.59526272233097</v>
      </c>
      <c r="AB375" s="2">
        <f t="shared" ca="1" si="416"/>
        <v>-230.96220222463205</v>
      </c>
      <c r="AC375" s="2">
        <f t="shared" ca="1" si="417"/>
        <v>-154.41873111893966</v>
      </c>
      <c r="AD375" s="16">
        <f t="shared" ca="1" si="418"/>
        <v>-91.603700599219167</v>
      </c>
      <c r="AE375" s="2">
        <f t="shared" ca="1" si="419"/>
        <v>-0.78950515566478885</v>
      </c>
      <c r="AF375" s="2">
        <f t="shared" ca="1" si="420"/>
        <v>-0.52785426868698038</v>
      </c>
      <c r="AG375" s="16">
        <f t="shared" ca="1" si="421"/>
        <v>-0.31313172980017662</v>
      </c>
      <c r="AH375" s="2">
        <f t="shared" ca="1" si="422"/>
        <v>0.36908691661756776</v>
      </c>
      <c r="AI375" s="2">
        <f t="shared" ca="1" si="423"/>
        <v>-7.0678679296592994E-4</v>
      </c>
      <c r="AJ375" s="16">
        <f t="shared" ca="1" si="424"/>
        <v>-0.92939461394725442</v>
      </c>
      <c r="AK375" s="18">
        <f t="shared" ca="1" si="425"/>
        <v>326.40667071395961</v>
      </c>
      <c r="AL375" s="18">
        <f t="shared" ca="1" si="426"/>
        <v>292.54046103113086</v>
      </c>
      <c r="AM375" s="18">
        <f t="shared" ca="1" si="427"/>
        <v>163.20333535697981</v>
      </c>
      <c r="AN375" s="18">
        <f t="shared" ca="1" si="428"/>
        <v>101.33786763522376</v>
      </c>
      <c r="AO375" s="18">
        <f t="shared" ca="1" si="429"/>
        <v>304.75460687494626</v>
      </c>
      <c r="AP375" s="2">
        <f t="shared" ca="1" si="430"/>
        <v>112.50314376540591</v>
      </c>
      <c r="AQ375" s="2">
        <f t="shared" ca="1" si="431"/>
        <v>-7.5022725421237748</v>
      </c>
      <c r="AR375" s="16">
        <f t="shared" ca="1" si="432"/>
        <v>8.7519267594871053E-4</v>
      </c>
      <c r="AS375" s="2">
        <f t="shared" ca="1" si="433"/>
        <v>-112.45873258753996</v>
      </c>
      <c r="AT375" s="2">
        <f t="shared" ca="1" si="434"/>
        <v>-7.0714794796543021</v>
      </c>
      <c r="AU375" s="16">
        <f t="shared" ca="1" si="435"/>
        <v>566.47545560305184</v>
      </c>
      <c r="AV375" s="2">
        <f t="shared" ca="1" si="436"/>
        <v>112.50314376540591</v>
      </c>
      <c r="AW375" s="2">
        <f t="shared" ca="1" si="437"/>
        <v>-7.5022725421237748</v>
      </c>
      <c r="AX375" s="16">
        <f t="shared" ca="1" si="438"/>
        <v>8.7519267594871053E-4</v>
      </c>
      <c r="AY375" s="2">
        <f t="shared" ca="1" si="439"/>
        <v>360.25</v>
      </c>
      <c r="AZ375" s="2">
        <f t="shared" ca="1" si="440"/>
        <v>360.25</v>
      </c>
      <c r="BA375" s="2">
        <f t="shared" ca="1" si="441"/>
        <v>360.25</v>
      </c>
      <c r="BB375" s="19" t="str">
        <f t="shared" ca="1" si="442"/>
        <v>ok</v>
      </c>
      <c r="BC375" s="2">
        <f t="shared" ca="1" si="443"/>
        <v>3.1437654059089937E-3</v>
      </c>
      <c r="BD375" s="2">
        <f t="shared" ca="1" si="444"/>
        <v>-2.2725421237748122E-3</v>
      </c>
      <c r="BE375" s="16">
        <f t="shared" ca="1" si="445"/>
        <v>8.7519267594871053E-4</v>
      </c>
      <c r="BF375" s="16">
        <f t="shared" ca="1" si="393"/>
        <v>3.8791376144345631E-3</v>
      </c>
      <c r="BG375" s="18">
        <f t="shared" ca="1" si="446"/>
        <v>3.9766406490598745E-3</v>
      </c>
      <c r="BH375" s="2">
        <f t="shared" ca="1" si="447"/>
        <v>0.50300246494543899</v>
      </c>
      <c r="BI375" s="2">
        <f t="shared" ca="1" si="448"/>
        <v>-0.36360673980396996</v>
      </c>
      <c r="BJ375" s="16">
        <f t="shared" ca="1" si="449"/>
        <v>0.14003082815179368</v>
      </c>
      <c r="BK375" s="18">
        <f t="shared" ca="1" si="394"/>
        <v>0.62066201830953005</v>
      </c>
      <c r="BL375" s="18">
        <f t="shared" ca="1" si="450"/>
        <v>0.63626250384957994</v>
      </c>
    </row>
    <row r="376" spans="4:64" x14ac:dyDescent="0.2">
      <c r="D376">
        <f t="shared" si="401"/>
        <v>120</v>
      </c>
      <c r="E376">
        <f t="shared" si="402"/>
        <v>-7.5</v>
      </c>
      <c r="F376" s="15">
        <f t="shared" ca="1" si="451"/>
        <v>-2.2732942689732027E-2</v>
      </c>
      <c r="G376" s="2">
        <f t="shared" ca="1" si="451"/>
        <v>-0.17712827231566486</v>
      </c>
      <c r="H376" s="16">
        <f t="shared" ca="1" si="451"/>
        <v>0.4739774686433218</v>
      </c>
      <c r="I376" s="2">
        <f t="shared" si="395"/>
        <v>0</v>
      </c>
      <c r="J376" s="2">
        <f t="shared" si="396"/>
        <v>184.81899999999999</v>
      </c>
      <c r="K376" s="16">
        <f t="shared" ca="1" si="403"/>
        <v>279.98818756697051</v>
      </c>
      <c r="L376" s="2">
        <f t="shared" si="397"/>
        <v>160.05794910203616</v>
      </c>
      <c r="M376" s="2">
        <f t="shared" si="398"/>
        <v>-92.40949999999998</v>
      </c>
      <c r="N376" s="16">
        <f t="shared" ca="1" si="404"/>
        <v>347.80027308283496</v>
      </c>
      <c r="O376" s="2">
        <f t="shared" si="399"/>
        <v>-160.05794910203616</v>
      </c>
      <c r="P376" s="2">
        <f t="shared" si="400"/>
        <v>-92.40949999999998</v>
      </c>
      <c r="Q376" s="16">
        <f t="shared" ca="1" si="405"/>
        <v>210.09338207057689</v>
      </c>
      <c r="R376" s="2">
        <f t="shared" si="406"/>
        <v>160.05794910203616</v>
      </c>
      <c r="S376" s="2">
        <f t="shared" si="407"/>
        <v>-277.22849999999994</v>
      </c>
      <c r="T376" s="16">
        <f t="shared" ca="1" si="408"/>
        <v>67.812085515864453</v>
      </c>
      <c r="U376" s="2">
        <f t="shared" ca="1" si="409"/>
        <v>0.48914535881391014</v>
      </c>
      <c r="V376" s="2">
        <f t="shared" ca="1" si="410"/>
        <v>-0.84722461375220115</v>
      </c>
      <c r="W376" s="16">
        <f t="shared" ca="1" si="411"/>
        <v>0.20723723556167389</v>
      </c>
      <c r="X376" s="2">
        <f t="shared" si="412"/>
        <v>-160.05794910203616</v>
      </c>
      <c r="Y376" s="2">
        <f t="shared" si="413"/>
        <v>-277.22849999999994</v>
      </c>
      <c r="Z376" s="16">
        <f t="shared" ca="1" si="414"/>
        <v>-69.894805496393616</v>
      </c>
      <c r="AA376" s="18">
        <f t="shared" ca="1" si="415"/>
        <v>142.09839961787449</v>
      </c>
      <c r="AB376" s="2">
        <f t="shared" ca="1" si="416"/>
        <v>-229.56472177000376</v>
      </c>
      <c r="AC376" s="2">
        <f t="shared" ca="1" si="417"/>
        <v>-156.83923826894028</v>
      </c>
      <c r="AD376" s="16">
        <f t="shared" ca="1" si="418"/>
        <v>-99.342885010939938</v>
      </c>
      <c r="AE376" s="2">
        <f t="shared" ca="1" si="419"/>
        <v>-0.77754907932788508</v>
      </c>
      <c r="AF376" s="2">
        <f t="shared" ca="1" si="420"/>
        <v>-0.53122363217759894</v>
      </c>
      <c r="AG376" s="16">
        <f t="shared" ca="1" si="421"/>
        <v>-0.33648013589571257</v>
      </c>
      <c r="AH376" s="2">
        <f t="shared" ca="1" si="422"/>
        <v>0.39516357016705028</v>
      </c>
      <c r="AI376" s="2">
        <f t="shared" ca="1" si="423"/>
        <v>3.4505750930259871E-3</v>
      </c>
      <c r="AJ376" s="16">
        <f t="shared" ca="1" si="424"/>
        <v>-0.91860429257888732</v>
      </c>
      <c r="AK376" s="18">
        <f t="shared" ca="1" si="425"/>
        <v>327.21960091811565</v>
      </c>
      <c r="AL376" s="18">
        <f t="shared" ca="1" si="426"/>
        <v>295.24145532837611</v>
      </c>
      <c r="AM376" s="18">
        <f t="shared" ca="1" si="427"/>
        <v>163.60980045905782</v>
      </c>
      <c r="AN376" s="18">
        <f t="shared" ca="1" si="428"/>
        <v>103.07172215470598</v>
      </c>
      <c r="AO376" s="18">
        <f t="shared" ca="1" si="429"/>
        <v>303.95413434564495</v>
      </c>
      <c r="AP376" s="2">
        <f t="shared" ca="1" si="430"/>
        <v>119.99725277994716</v>
      </c>
      <c r="AQ376" s="2">
        <f t="shared" ca="1" si="431"/>
        <v>-7.5005680524278286</v>
      </c>
      <c r="AR376" s="16">
        <f t="shared" ca="1" si="432"/>
        <v>-9.2930972704152737E-4</v>
      </c>
      <c r="AS376" s="2">
        <f t="shared" ca="1" si="433"/>
        <v>-120.22594901017342</v>
      </c>
      <c r="AT376" s="2">
        <f t="shared" ca="1" si="434"/>
        <v>-9.5982011832185439</v>
      </c>
      <c r="AU376" s="16">
        <f t="shared" ca="1" si="435"/>
        <v>558.42621580429136</v>
      </c>
      <c r="AV376" s="2">
        <f t="shared" ca="1" si="436"/>
        <v>119.99725277994716</v>
      </c>
      <c r="AW376" s="2">
        <f t="shared" ca="1" si="437"/>
        <v>-7.5005680524278286</v>
      </c>
      <c r="AX376" s="16">
        <f t="shared" ca="1" si="438"/>
        <v>-9.2930972704152737E-4</v>
      </c>
      <c r="AY376" s="2">
        <f t="shared" ca="1" si="439"/>
        <v>360.24999999999994</v>
      </c>
      <c r="AZ376" s="2">
        <f t="shared" ca="1" si="440"/>
        <v>360.24999999999994</v>
      </c>
      <c r="BA376" s="2">
        <f t="shared" ca="1" si="441"/>
        <v>360.24999999999994</v>
      </c>
      <c r="BB376" s="19" t="str">
        <f t="shared" ca="1" si="442"/>
        <v>ok</v>
      </c>
      <c r="BC376" s="2">
        <f t="shared" ca="1" si="443"/>
        <v>-2.7472200528393387E-3</v>
      </c>
      <c r="BD376" s="2">
        <f t="shared" ca="1" si="444"/>
        <v>-5.6805242782864696E-4</v>
      </c>
      <c r="BE376" s="16">
        <f t="shared" ca="1" si="445"/>
        <v>-9.2930972704152737E-4</v>
      </c>
      <c r="BF376" s="16">
        <f t="shared" ca="1" si="393"/>
        <v>2.8053344862038463E-3</v>
      </c>
      <c r="BG376" s="18">
        <f t="shared" ca="1" si="446"/>
        <v>2.955252636959926E-3</v>
      </c>
      <c r="BH376" s="2">
        <f t="shared" ca="1" si="447"/>
        <v>-0.43955520845429419</v>
      </c>
      <c r="BI376" s="2">
        <f t="shared" ca="1" si="448"/>
        <v>-9.0888388452583513E-2</v>
      </c>
      <c r="BJ376" s="16">
        <f t="shared" ca="1" si="449"/>
        <v>-0.14868955632664438</v>
      </c>
      <c r="BK376" s="18">
        <f t="shared" ca="1" si="394"/>
        <v>0.4488535177926154</v>
      </c>
      <c r="BL376" s="18">
        <f t="shared" ca="1" si="450"/>
        <v>0.47284042191358816</v>
      </c>
    </row>
    <row r="377" spans="4:64" x14ac:dyDescent="0.2">
      <c r="D377">
        <f t="shared" si="401"/>
        <v>127.5</v>
      </c>
      <c r="E377">
        <f t="shared" si="402"/>
        <v>-7.5</v>
      </c>
      <c r="F377" s="15">
        <f t="shared" ca="1" si="451"/>
        <v>-0.48694794917329298</v>
      </c>
      <c r="G377" s="2">
        <f t="shared" ca="1" si="451"/>
        <v>0.17983235940886733</v>
      </c>
      <c r="H377" s="16">
        <f t="shared" ca="1" si="451"/>
        <v>0.45007979279850141</v>
      </c>
      <c r="I377" s="2">
        <f t="shared" si="395"/>
        <v>0</v>
      </c>
      <c r="J377" s="2">
        <f t="shared" si="396"/>
        <v>184.81899999999999</v>
      </c>
      <c r="K377" s="16">
        <f t="shared" ca="1" si="403"/>
        <v>276.6505572007207</v>
      </c>
      <c r="L377" s="2">
        <f t="shared" si="397"/>
        <v>160.05794910203616</v>
      </c>
      <c r="M377" s="2">
        <f t="shared" si="398"/>
        <v>-92.40949999999998</v>
      </c>
      <c r="N377" s="16">
        <f t="shared" ca="1" si="404"/>
        <v>348.58457057589084</v>
      </c>
      <c r="O377" s="2">
        <f t="shared" si="399"/>
        <v>-160.05794910203616</v>
      </c>
      <c r="P377" s="2">
        <f t="shared" si="400"/>
        <v>-92.40949999999998</v>
      </c>
      <c r="Q377" s="16">
        <f t="shared" ca="1" si="405"/>
        <v>199.70475394565921</v>
      </c>
      <c r="R377" s="2">
        <f t="shared" si="406"/>
        <v>160.05794910203616</v>
      </c>
      <c r="S377" s="2">
        <f t="shared" si="407"/>
        <v>-277.22849999999994</v>
      </c>
      <c r="T377" s="16">
        <f t="shared" ca="1" si="408"/>
        <v>71.934013375170139</v>
      </c>
      <c r="U377" s="2">
        <f t="shared" ca="1" si="409"/>
        <v>0.48783490592789819</v>
      </c>
      <c r="V377" s="2">
        <f t="shared" ca="1" si="410"/>
        <v>-0.84495484277270316</v>
      </c>
      <c r="W377" s="16">
        <f t="shared" ca="1" si="411"/>
        <v>0.21924510994153351</v>
      </c>
      <c r="X377" s="2">
        <f t="shared" si="412"/>
        <v>-160.05794910203616</v>
      </c>
      <c r="Y377" s="2">
        <f t="shared" si="413"/>
        <v>-277.22849999999994</v>
      </c>
      <c r="Z377" s="16">
        <f t="shared" ca="1" si="414"/>
        <v>-76.945803255061492</v>
      </c>
      <c r="AA377" s="18">
        <f t="shared" ca="1" si="415"/>
        <v>139.29371799221261</v>
      </c>
      <c r="AB377" s="2">
        <f t="shared" ca="1" si="416"/>
        <v>-228.01028691511436</v>
      </c>
      <c r="AC377" s="2">
        <f t="shared" ca="1" si="417"/>
        <v>-159.5315984146647</v>
      </c>
      <c r="AD377" s="16">
        <f t="shared" ca="1" si="418"/>
        <v>-107.48526977042911</v>
      </c>
      <c r="AE377" s="2">
        <f t="shared" ca="1" si="419"/>
        <v>-0.76432611962194674</v>
      </c>
      <c r="AF377" s="2">
        <f t="shared" ca="1" si="420"/>
        <v>-0.5347748525870768</v>
      </c>
      <c r="AG377" s="16">
        <f t="shared" ca="1" si="421"/>
        <v>-0.36030742415904743</v>
      </c>
      <c r="AH377" s="2">
        <f t="shared" ca="1" si="422"/>
        <v>0.42169027427956662</v>
      </c>
      <c r="AI377" s="2">
        <f t="shared" ca="1" si="423"/>
        <v>8.1957742420528112E-3</v>
      </c>
      <c r="AJ377" s="16">
        <f t="shared" ca="1" si="424"/>
        <v>-0.90670289613665456</v>
      </c>
      <c r="AK377" s="18">
        <f t="shared" ca="1" si="425"/>
        <v>328.09859884379136</v>
      </c>
      <c r="AL377" s="18">
        <f t="shared" ca="1" si="426"/>
        <v>298.31544554292282</v>
      </c>
      <c r="AM377" s="18">
        <f t="shared" ca="1" si="427"/>
        <v>164.04929942189568</v>
      </c>
      <c r="AN377" s="18">
        <f t="shared" ca="1" si="428"/>
        <v>105.07798398852759</v>
      </c>
      <c r="AO377" s="18">
        <f t="shared" ca="1" si="429"/>
        <v>303.02888829300082</v>
      </c>
      <c r="AP377" s="2">
        <f t="shared" ca="1" si="430"/>
        <v>127.49946181027741</v>
      </c>
      <c r="AQ377" s="2">
        <f t="shared" ca="1" si="431"/>
        <v>-7.5047570403423638</v>
      </c>
      <c r="AR377" s="16">
        <f t="shared" ca="1" si="432"/>
        <v>1.5513239134179457E-5</v>
      </c>
      <c r="AS377" s="2">
        <f t="shared" ca="1" si="433"/>
        <v>-128.06920822753793</v>
      </c>
      <c r="AT377" s="2">
        <f t="shared" ca="1" si="434"/>
        <v>-12.471869754881714</v>
      </c>
      <c r="AU377" s="16">
        <f t="shared" ca="1" si="435"/>
        <v>549.51435676990832</v>
      </c>
      <c r="AV377" s="2">
        <f t="shared" ca="1" si="436"/>
        <v>127.49946181027741</v>
      </c>
      <c r="AW377" s="2">
        <f t="shared" ca="1" si="437"/>
        <v>-7.5047570403423638</v>
      </c>
      <c r="AX377" s="16">
        <f t="shared" ca="1" si="438"/>
        <v>1.5513239134179457E-5</v>
      </c>
      <c r="AY377" s="2">
        <f t="shared" ca="1" si="439"/>
        <v>360.25</v>
      </c>
      <c r="AZ377" s="2">
        <f t="shared" ca="1" si="440"/>
        <v>360.25</v>
      </c>
      <c r="BA377" s="2">
        <f t="shared" ca="1" si="441"/>
        <v>360.25</v>
      </c>
      <c r="BB377" s="19" t="str">
        <f t="shared" ca="1" si="442"/>
        <v>ok</v>
      </c>
      <c r="BC377" s="2">
        <f t="shared" ca="1" si="443"/>
        <v>-5.3818972259023212E-4</v>
      </c>
      <c r="BD377" s="2">
        <f t="shared" ca="1" si="444"/>
        <v>-4.7570403423637941E-3</v>
      </c>
      <c r="BE377" s="16">
        <f t="shared" ca="1" si="445"/>
        <v>1.5513239134179457E-5</v>
      </c>
      <c r="BF377" s="16">
        <f t="shared" ca="1" si="393"/>
        <v>4.7873877006545437E-3</v>
      </c>
      <c r="BG377" s="18">
        <f t="shared" ca="1" si="446"/>
        <v>4.7874128354432558E-3</v>
      </c>
      <c r="BH377" s="2">
        <f t="shared" ca="1" si="447"/>
        <v>-8.611035561443714E-2</v>
      </c>
      <c r="BI377" s="2">
        <f t="shared" ca="1" si="448"/>
        <v>-0.76112645477820706</v>
      </c>
      <c r="BJ377" s="16">
        <f t="shared" ca="1" si="449"/>
        <v>2.4821182614687132E-3</v>
      </c>
      <c r="BK377" s="18">
        <f t="shared" ca="1" si="394"/>
        <v>0.76598203210472704</v>
      </c>
      <c r="BL377" s="18">
        <f t="shared" ca="1" si="450"/>
        <v>0.76598605367092087</v>
      </c>
    </row>
    <row r="378" spans="4:64" x14ac:dyDescent="0.2">
      <c r="D378">
        <f t="shared" si="401"/>
        <v>135</v>
      </c>
      <c r="E378">
        <f t="shared" si="402"/>
        <v>-7.5</v>
      </c>
      <c r="F378" s="15">
        <f t="shared" ca="1" si="451"/>
        <v>-0.11266758290549506</v>
      </c>
      <c r="G378" s="2">
        <f t="shared" ca="1" si="451"/>
        <v>-4.9853400987886709E-2</v>
      </c>
      <c r="H378" s="16">
        <f t="shared" ca="1" si="451"/>
        <v>0.42773740424099316</v>
      </c>
      <c r="I378" s="2">
        <f t="shared" si="395"/>
        <v>0</v>
      </c>
      <c r="J378" s="2">
        <f t="shared" si="396"/>
        <v>184.81899999999999</v>
      </c>
      <c r="K378" s="16">
        <f t="shared" ca="1" si="403"/>
        <v>273.07156600347071</v>
      </c>
      <c r="L378" s="2">
        <f t="shared" si="397"/>
        <v>160.05794910203616</v>
      </c>
      <c r="M378" s="2">
        <f t="shared" si="398"/>
        <v>-92.40949999999998</v>
      </c>
      <c r="N378" s="16">
        <f t="shared" ca="1" si="404"/>
        <v>349.20240675696601</v>
      </c>
      <c r="O378" s="2">
        <f t="shared" si="399"/>
        <v>-160.05794910203616</v>
      </c>
      <c r="P378" s="2">
        <f t="shared" si="400"/>
        <v>-92.40949999999998</v>
      </c>
      <c r="Q378" s="16">
        <f t="shared" ca="1" si="405"/>
        <v>188.44695154585821</v>
      </c>
      <c r="R378" s="2">
        <f t="shared" si="406"/>
        <v>160.05794910203616</v>
      </c>
      <c r="S378" s="2">
        <f t="shared" si="407"/>
        <v>-277.22849999999994</v>
      </c>
      <c r="T378" s="16">
        <f t="shared" ca="1" si="408"/>
        <v>76.130840753495306</v>
      </c>
      <c r="U378" s="2">
        <f t="shared" ca="1" si="409"/>
        <v>0.48643295779864548</v>
      </c>
      <c r="V378" s="2">
        <f t="shared" ca="1" si="410"/>
        <v>-0.84252659738326141</v>
      </c>
      <c r="W378" s="16">
        <f t="shared" ca="1" si="411"/>
        <v>0.23136963990343468</v>
      </c>
      <c r="X378" s="2">
        <f t="shared" si="412"/>
        <v>-160.05794910203616</v>
      </c>
      <c r="Y378" s="2">
        <f t="shared" si="413"/>
        <v>-277.22849999999994</v>
      </c>
      <c r="Z378" s="16">
        <f t="shared" ca="1" si="414"/>
        <v>-84.624614457612495</v>
      </c>
      <c r="AA378" s="18">
        <f t="shared" ca="1" si="415"/>
        <v>136.13535662775212</v>
      </c>
      <c r="AB378" s="2">
        <f t="shared" ca="1" si="416"/>
        <v>-226.27867328744708</v>
      </c>
      <c r="AC378" s="2">
        <f t="shared" ca="1" si="417"/>
        <v>-162.53084119686312</v>
      </c>
      <c r="AD378" s="16">
        <f t="shared" ca="1" si="418"/>
        <v>-116.12220289870116</v>
      </c>
      <c r="AE378" s="2">
        <f t="shared" ca="1" si="419"/>
        <v>-0.74968367053275187</v>
      </c>
      <c r="AF378" s="2">
        <f t="shared" ca="1" si="420"/>
        <v>-0.53848078492335605</v>
      </c>
      <c r="AG378" s="16">
        <f t="shared" ca="1" si="421"/>
        <v>-0.3847243667937692</v>
      </c>
      <c r="AH378" s="2">
        <f t="shared" ca="1" si="422"/>
        <v>0.44872861698781991</v>
      </c>
      <c r="AI378" s="2">
        <f t="shared" ca="1" si="423"/>
        <v>1.3688570784056192E-2</v>
      </c>
      <c r="AJ378" s="16">
        <f t="shared" ca="1" si="424"/>
        <v>-0.89356323297575779</v>
      </c>
      <c r="AK378" s="18">
        <f t="shared" ca="1" si="425"/>
        <v>329.04421161423585</v>
      </c>
      <c r="AL378" s="18">
        <f t="shared" ca="1" si="426"/>
        <v>301.83220227625526</v>
      </c>
      <c r="AM378" s="18">
        <f t="shared" ca="1" si="427"/>
        <v>164.52210580711792</v>
      </c>
      <c r="AN378" s="18">
        <f t="shared" ca="1" si="428"/>
        <v>107.41226759719889</v>
      </c>
      <c r="AO378" s="18">
        <f t="shared" ca="1" si="429"/>
        <v>301.9522213371169</v>
      </c>
      <c r="AP378" s="2">
        <f t="shared" ca="1" si="430"/>
        <v>134.9983541955084</v>
      </c>
      <c r="AQ378" s="2">
        <f t="shared" ca="1" si="431"/>
        <v>-7.5013978109610795</v>
      </c>
      <c r="AR378" s="16">
        <f t="shared" ca="1" si="432"/>
        <v>-5.3335920267727488E-4</v>
      </c>
      <c r="AS378" s="2">
        <f t="shared" ca="1" si="433"/>
        <v>-135.99085115850067</v>
      </c>
      <c r="AT378" s="2">
        <f t="shared" ca="1" si="434"/>
        <v>-15.767986521313333</v>
      </c>
      <c r="AU378" s="16">
        <f t="shared" ca="1" si="435"/>
        <v>539.62627284520886</v>
      </c>
      <c r="AV378" s="2">
        <f t="shared" ca="1" si="436"/>
        <v>134.9983541955084</v>
      </c>
      <c r="AW378" s="2">
        <f t="shared" ca="1" si="437"/>
        <v>-7.5013978109610795</v>
      </c>
      <c r="AX378" s="16">
        <f t="shared" ca="1" si="438"/>
        <v>-5.3335920267727488E-4</v>
      </c>
      <c r="AY378" s="2">
        <f t="shared" ca="1" si="439"/>
        <v>360.25000000000006</v>
      </c>
      <c r="AZ378" s="2">
        <f t="shared" ca="1" si="440"/>
        <v>360.25000000000006</v>
      </c>
      <c r="BA378" s="2">
        <f t="shared" ca="1" si="441"/>
        <v>360.25000000000006</v>
      </c>
      <c r="BB378" s="19" t="str">
        <f t="shared" ca="1" si="442"/>
        <v>ok</v>
      </c>
      <c r="BC378" s="2">
        <f t="shared" ca="1" si="443"/>
        <v>-1.6458044916021208E-3</v>
      </c>
      <c r="BD378" s="2">
        <f t="shared" ca="1" si="444"/>
        <v>-1.3978109610794931E-3</v>
      </c>
      <c r="BE378" s="16">
        <f t="shared" ca="1" si="445"/>
        <v>-5.3335920267727488E-4</v>
      </c>
      <c r="BF378" s="16">
        <f t="shared" ca="1" si="393"/>
        <v>2.1592933815236157E-3</v>
      </c>
      <c r="BG378" s="18">
        <f t="shared" ca="1" si="446"/>
        <v>2.2241897280970051E-3</v>
      </c>
      <c r="BH378" s="2">
        <f t="shared" ca="1" si="447"/>
        <v>-0.26332871865633933</v>
      </c>
      <c r="BI378" s="2">
        <f t="shared" ca="1" si="448"/>
        <v>-0.2236497537727189</v>
      </c>
      <c r="BJ378" s="16">
        <f t="shared" ca="1" si="449"/>
        <v>-8.5337472428363981E-2</v>
      </c>
      <c r="BK378" s="18">
        <f t="shared" ca="1" si="394"/>
        <v>0.34548694104377853</v>
      </c>
      <c r="BL378" s="18">
        <f t="shared" ca="1" si="450"/>
        <v>0.35587035649552079</v>
      </c>
    </row>
    <row r="379" spans="4:64" x14ac:dyDescent="0.2">
      <c r="D379">
        <f t="shared" si="401"/>
        <v>142.5</v>
      </c>
      <c r="E379">
        <f t="shared" si="402"/>
        <v>-7.5</v>
      </c>
      <c r="F379" s="15">
        <f t="shared" ca="1" si="451"/>
        <v>-0.31382377602568401</v>
      </c>
      <c r="G379" s="2">
        <f t="shared" ca="1" si="451"/>
        <v>-0.43418528741551399</v>
      </c>
      <c r="H379" s="16">
        <f t="shared" ca="1" si="451"/>
        <v>0.25569915941407739</v>
      </c>
      <c r="I379" s="2">
        <f t="shared" si="395"/>
        <v>0</v>
      </c>
      <c r="J379" s="2">
        <f t="shared" si="396"/>
        <v>184.81899999999999</v>
      </c>
      <c r="K379" s="16">
        <f t="shared" ca="1" si="403"/>
        <v>269.23253627768207</v>
      </c>
      <c r="L379" s="2">
        <f t="shared" si="397"/>
        <v>160.05794910203616</v>
      </c>
      <c r="M379" s="2">
        <f t="shared" si="398"/>
        <v>-92.40949999999998</v>
      </c>
      <c r="N379" s="16">
        <f t="shared" ca="1" si="404"/>
        <v>349.65734659059046</v>
      </c>
      <c r="O379" s="2">
        <f t="shared" si="399"/>
        <v>-160.05794910203616</v>
      </c>
      <c r="P379" s="2">
        <f t="shared" si="400"/>
        <v>-92.40949999999998</v>
      </c>
      <c r="Q379" s="16">
        <f t="shared" ca="1" si="405"/>
        <v>176.15246171376819</v>
      </c>
      <c r="R379" s="2">
        <f t="shared" si="406"/>
        <v>160.05794910203616</v>
      </c>
      <c r="S379" s="2">
        <f t="shared" si="407"/>
        <v>-277.22849999999994</v>
      </c>
      <c r="T379" s="16">
        <f t="shared" ca="1" si="408"/>
        <v>80.424810312908392</v>
      </c>
      <c r="U379" s="2">
        <f t="shared" ca="1" si="409"/>
        <v>0.48492983127109374</v>
      </c>
      <c r="V379" s="2">
        <f t="shared" ca="1" si="410"/>
        <v>-0.83992310586733721</v>
      </c>
      <c r="W379" s="16">
        <f t="shared" ca="1" si="411"/>
        <v>0.24366418483961599</v>
      </c>
      <c r="X379" s="2">
        <f t="shared" si="412"/>
        <v>-160.05794910203616</v>
      </c>
      <c r="Y379" s="2">
        <f t="shared" si="413"/>
        <v>-277.22849999999994</v>
      </c>
      <c r="Z379" s="16">
        <f t="shared" ca="1" si="414"/>
        <v>-93.080074563913882</v>
      </c>
      <c r="AA379" s="18">
        <f t="shared" ca="1" si="415"/>
        <v>132.55346800986857</v>
      </c>
      <c r="AB379" s="2">
        <f t="shared" ca="1" si="416"/>
        <v>-224.33707997846005</v>
      </c>
      <c r="AC379" s="2">
        <f t="shared" ca="1" si="417"/>
        <v>-165.8937794556644</v>
      </c>
      <c r="AD379" s="16">
        <f t="shared" ca="1" si="418"/>
        <v>-125.37860729420262</v>
      </c>
      <c r="AE379" s="2">
        <f t="shared" ca="1" si="419"/>
        <v>-0.73339536840557973</v>
      </c>
      <c r="AF379" s="2">
        <f t="shared" ca="1" si="420"/>
        <v>-0.5423344616581568</v>
      </c>
      <c r="AG379" s="16">
        <f t="shared" ca="1" si="421"/>
        <v>-0.4098835996953295</v>
      </c>
      <c r="AH379" s="2">
        <f t="shared" ca="1" si="422"/>
        <v>0.47641819061055224</v>
      </c>
      <c r="AI379" s="2">
        <f t="shared" ca="1" si="423"/>
        <v>2.0062600233349215E-2</v>
      </c>
      <c r="AJ379" s="16">
        <f t="shared" ca="1" si="424"/>
        <v>-0.87898987464432388</v>
      </c>
      <c r="AK379" s="18">
        <f t="shared" ca="1" si="425"/>
        <v>330.06414285236627</v>
      </c>
      <c r="AL379" s="18">
        <f t="shared" ca="1" si="426"/>
        <v>305.88832387389436</v>
      </c>
      <c r="AM379" s="18">
        <f t="shared" ca="1" si="427"/>
        <v>165.03207142618314</v>
      </c>
      <c r="AN379" s="18">
        <f t="shared" ca="1" si="428"/>
        <v>110.14958156889129</v>
      </c>
      <c r="AO379" s="18">
        <f t="shared" ca="1" si="429"/>
        <v>300.6851302957653</v>
      </c>
      <c r="AP379" s="2">
        <f t="shared" ca="1" si="430"/>
        <v>142.49764731558724</v>
      </c>
      <c r="AQ379" s="2">
        <f t="shared" ca="1" si="431"/>
        <v>-7.5006384567994093</v>
      </c>
      <c r="AR379" s="16">
        <f t="shared" ca="1" si="432"/>
        <v>-2.7505503421707544E-3</v>
      </c>
      <c r="AS379" s="2">
        <f t="shared" ca="1" si="433"/>
        <v>-144.00608412242605</v>
      </c>
      <c r="AT379" s="2">
        <f t="shared" ca="1" si="434"/>
        <v>-19.565689587272331</v>
      </c>
      <c r="AU379" s="16">
        <f t="shared" ca="1" si="435"/>
        <v>528.59561942183166</v>
      </c>
      <c r="AV379" s="2">
        <f t="shared" ca="1" si="436"/>
        <v>142.49764731558724</v>
      </c>
      <c r="AW379" s="2">
        <f t="shared" ca="1" si="437"/>
        <v>-7.5006384567994093</v>
      </c>
      <c r="AX379" s="16">
        <f t="shared" ca="1" si="438"/>
        <v>-2.7505503421707544E-3</v>
      </c>
      <c r="AY379" s="2">
        <f t="shared" ca="1" si="439"/>
        <v>360.25</v>
      </c>
      <c r="AZ379" s="2">
        <f t="shared" ca="1" si="440"/>
        <v>360.25</v>
      </c>
      <c r="BA379" s="2">
        <f t="shared" ca="1" si="441"/>
        <v>360.25</v>
      </c>
      <c r="BB379" s="19" t="str">
        <f t="shared" ca="1" si="442"/>
        <v>ok</v>
      </c>
      <c r="BC379" s="2">
        <f t="shared" ca="1" si="443"/>
        <v>-2.3526844127559343E-3</v>
      </c>
      <c r="BD379" s="2">
        <f t="shared" ca="1" si="444"/>
        <v>-6.3845679940932598E-4</v>
      </c>
      <c r="BE379" s="16">
        <f t="shared" ca="1" si="445"/>
        <v>-2.7505503421707544E-3</v>
      </c>
      <c r="BF379" s="16">
        <f t="shared" ca="1" si="393"/>
        <v>2.4377758368514394E-3</v>
      </c>
      <c r="BG379" s="18">
        <f t="shared" ca="1" si="446"/>
        <v>3.6753609639805979E-3</v>
      </c>
      <c r="BH379" s="2">
        <f t="shared" ca="1" si="447"/>
        <v>-0.37642950604094949</v>
      </c>
      <c r="BI379" s="2">
        <f t="shared" ca="1" si="448"/>
        <v>-0.10215308790549216</v>
      </c>
      <c r="BJ379" s="16">
        <f t="shared" ca="1" si="449"/>
        <v>-0.44008805474732071</v>
      </c>
      <c r="BK379" s="18">
        <f t="shared" ca="1" si="394"/>
        <v>0.39004413389623027</v>
      </c>
      <c r="BL379" s="18">
        <f t="shared" ca="1" si="450"/>
        <v>0.58805775423689566</v>
      </c>
    </row>
    <row r="380" spans="4:64" x14ac:dyDescent="0.2">
      <c r="D380">
        <f t="shared" si="401"/>
        <v>0</v>
      </c>
      <c r="E380">
        <f t="shared" si="402"/>
        <v>0</v>
      </c>
      <c r="F380" s="15">
        <f t="shared" ca="1" si="451"/>
        <v>-0.47193474525858481</v>
      </c>
      <c r="G380" s="2">
        <f t="shared" ca="1" si="451"/>
        <v>0.21700621922691388</v>
      </c>
      <c r="H380" s="16">
        <f t="shared" ca="1" si="451"/>
        <v>0.35539272491639406</v>
      </c>
      <c r="I380" s="2">
        <f t="shared" si="395"/>
        <v>0</v>
      </c>
      <c r="J380" s="2">
        <f t="shared" si="396"/>
        <v>184.81899999999999</v>
      </c>
      <c r="K380" s="16">
        <f t="shared" ca="1" si="403"/>
        <v>309.22512115660197</v>
      </c>
      <c r="L380" s="2">
        <f t="shared" si="397"/>
        <v>160.05794910203616</v>
      </c>
      <c r="M380" s="2">
        <f t="shared" si="398"/>
        <v>-92.40949999999998</v>
      </c>
      <c r="N380" s="16">
        <f t="shared" ca="1" si="404"/>
        <v>309.22942703762999</v>
      </c>
      <c r="O380" s="2">
        <f t="shared" si="399"/>
        <v>-160.05794910203616</v>
      </c>
      <c r="P380" s="2">
        <f t="shared" si="400"/>
        <v>-92.40949999999998</v>
      </c>
      <c r="Q380" s="16">
        <f t="shared" ca="1" si="405"/>
        <v>309.23029195329053</v>
      </c>
      <c r="R380" s="2">
        <f t="shared" si="406"/>
        <v>160.05794910203616</v>
      </c>
      <c r="S380" s="2">
        <f t="shared" si="407"/>
        <v>-277.22849999999994</v>
      </c>
      <c r="T380" s="16">
        <f t="shared" ca="1" si="408"/>
        <v>4.3058810280172111E-3</v>
      </c>
      <c r="U380" s="2">
        <f t="shared" ca="1" si="409"/>
        <v>0.49999999995476768</v>
      </c>
      <c r="V380" s="2">
        <f t="shared" ca="1" si="410"/>
        <v>-0.86602540370609382</v>
      </c>
      <c r="W380" s="16">
        <f t="shared" ca="1" si="411"/>
        <v>1.345100650041037E-5</v>
      </c>
      <c r="X380" s="2">
        <f t="shared" si="412"/>
        <v>-160.05794910203616</v>
      </c>
      <c r="Y380" s="2">
        <f t="shared" si="413"/>
        <v>-277.22849999999994</v>
      </c>
      <c r="Z380" s="16">
        <f t="shared" ca="1" si="414"/>
        <v>5.1707966885601309E-3</v>
      </c>
      <c r="AA380" s="18">
        <f t="shared" ca="1" si="415"/>
        <v>160.05794915710891</v>
      </c>
      <c r="AB380" s="2">
        <f t="shared" ca="1" si="416"/>
        <v>-240.08692367335084</v>
      </c>
      <c r="AC380" s="2">
        <f t="shared" ca="1" si="417"/>
        <v>-138.61424996484527</v>
      </c>
      <c r="AD380" s="16">
        <f t="shared" ca="1" si="418"/>
        <v>3.0178561740055064E-3</v>
      </c>
      <c r="AE380" s="2">
        <f t="shared" ca="1" si="419"/>
        <v>-0.86602540380633886</v>
      </c>
      <c r="AF380" s="2">
        <f t="shared" ca="1" si="420"/>
        <v>-0.49999999984356708</v>
      </c>
      <c r="AG380" s="16">
        <f t="shared" ca="1" si="421"/>
        <v>1.0885807822163658E-5</v>
      </c>
      <c r="AH380" s="2">
        <f t="shared" ca="1" si="422"/>
        <v>-2.7018828657552302E-6</v>
      </c>
      <c r="AI380" s="2">
        <f t="shared" ca="1" si="423"/>
        <v>-1.709181724670902E-5</v>
      </c>
      <c r="AJ380" s="16">
        <f t="shared" ca="1" si="424"/>
        <v>-0.99999999985028487</v>
      </c>
      <c r="AK380" s="18">
        <f t="shared" ca="1" si="425"/>
        <v>320.11589823303149</v>
      </c>
      <c r="AL380" s="18">
        <f t="shared" ca="1" si="426"/>
        <v>277.22850001642587</v>
      </c>
      <c r="AM380" s="18">
        <f t="shared" ca="1" si="427"/>
        <v>160.05794911651574</v>
      </c>
      <c r="AN380" s="18">
        <f t="shared" ca="1" si="428"/>
        <v>92.409500002590775</v>
      </c>
      <c r="AO380" s="18">
        <f t="shared" ca="1" si="429"/>
        <v>309.22807074049092</v>
      </c>
      <c r="AP380" s="2">
        <f t="shared" ca="1" si="430"/>
        <v>-8.3550229340710624E-4</v>
      </c>
      <c r="AQ380" s="2">
        <f t="shared" ca="1" si="431"/>
        <v>-5.2852565121326474E-3</v>
      </c>
      <c r="AR380" s="16">
        <f t="shared" ca="1" si="432"/>
        <v>2.093549791766236E-4</v>
      </c>
      <c r="AS380" s="2">
        <f t="shared" ca="1" si="433"/>
        <v>8.3549375848145113E-4</v>
      </c>
      <c r="AT380" s="2">
        <f t="shared" ca="1" si="434"/>
        <v>5.2852828331651121E-3</v>
      </c>
      <c r="AU380" s="16">
        <f t="shared" ca="1" si="435"/>
        <v>618.45635074336883</v>
      </c>
      <c r="AV380" s="2">
        <f t="shared" ca="1" si="436"/>
        <v>-8.3550229340710624E-4</v>
      </c>
      <c r="AW380" s="2">
        <f t="shared" ca="1" si="437"/>
        <v>-5.2852565121326474E-3</v>
      </c>
      <c r="AX380" s="16">
        <f t="shared" ca="1" si="438"/>
        <v>2.093549791766236E-4</v>
      </c>
      <c r="AY380" s="2">
        <f t="shared" ca="1" si="439"/>
        <v>360.25000000000006</v>
      </c>
      <c r="AZ380" s="2">
        <f t="shared" ca="1" si="440"/>
        <v>360.25000000000006</v>
      </c>
      <c r="BA380" s="2">
        <f t="shared" ca="1" si="441"/>
        <v>360.25000000000006</v>
      </c>
      <c r="BB380" s="19" t="str">
        <f t="shared" ca="1" si="442"/>
        <v>ok</v>
      </c>
      <c r="BC380" s="2">
        <f t="shared" ca="1" si="443"/>
        <v>-8.3550229340710624E-4</v>
      </c>
      <c r="BD380" s="2">
        <f t="shared" ca="1" si="444"/>
        <v>-5.2852565121326474E-3</v>
      </c>
      <c r="BE380" s="16">
        <f t="shared" ca="1" si="445"/>
        <v>2.093549791766236E-4</v>
      </c>
      <c r="BF380" s="16">
        <f t="shared" ca="1" si="393"/>
        <v>5.3508878217851932E-3</v>
      </c>
      <c r="BG380" s="18">
        <f t="shared" ca="1" si="446"/>
        <v>5.3549817916249852E-3</v>
      </c>
      <c r="BH380" s="2">
        <f t="shared" ca="1" si="447"/>
        <v>-0.13368036694513699</v>
      </c>
      <c r="BI380" s="2">
        <f t="shared" ca="1" si="448"/>
        <v>-0.84564104194122358</v>
      </c>
      <c r="BJ380" s="16">
        <f t="shared" ca="1" si="449"/>
        <v>3.3496796668259776E-2</v>
      </c>
      <c r="BK380" s="18">
        <f t="shared" ca="1" si="394"/>
        <v>0.85614205148563094</v>
      </c>
      <c r="BL380" s="18">
        <f t="shared" ca="1" si="450"/>
        <v>0.85679708665999765</v>
      </c>
    </row>
    <row r="381" spans="4:64" x14ac:dyDescent="0.2">
      <c r="D381">
        <f t="shared" si="401"/>
        <v>7.5</v>
      </c>
      <c r="E381">
        <f t="shared" si="402"/>
        <v>0</v>
      </c>
      <c r="F381" s="15">
        <f t="shared" ca="1" si="451"/>
        <v>-0.31438099177305778</v>
      </c>
      <c r="G381" s="2">
        <f t="shared" ca="1" si="451"/>
        <v>0.46885272259902977</v>
      </c>
      <c r="H381" s="16">
        <f t="shared" ca="1" si="451"/>
        <v>-0.30193941599197704</v>
      </c>
      <c r="I381" s="2">
        <f t="shared" si="395"/>
        <v>0</v>
      </c>
      <c r="J381" s="2">
        <f t="shared" si="396"/>
        <v>184.81899999999999</v>
      </c>
      <c r="K381" s="16">
        <f t="shared" ca="1" si="403"/>
        <v>309.13514020164325</v>
      </c>
      <c r="L381" s="2">
        <f t="shared" si="397"/>
        <v>160.05794910203616</v>
      </c>
      <c r="M381" s="2">
        <f t="shared" si="398"/>
        <v>-92.40949999999998</v>
      </c>
      <c r="N381" s="16">
        <f t="shared" ca="1" si="404"/>
        <v>312.99912675294013</v>
      </c>
      <c r="O381" s="2">
        <f t="shared" si="399"/>
        <v>-160.05794910203616</v>
      </c>
      <c r="P381" s="2">
        <f t="shared" si="400"/>
        <v>-92.40949999999998</v>
      </c>
      <c r="Q381" s="16">
        <f t="shared" ca="1" si="405"/>
        <v>305.22733903903833</v>
      </c>
      <c r="R381" s="2">
        <f t="shared" si="406"/>
        <v>160.05794910203616</v>
      </c>
      <c r="S381" s="2">
        <f t="shared" si="407"/>
        <v>-277.22849999999994</v>
      </c>
      <c r="T381" s="16">
        <f t="shared" ca="1" si="408"/>
        <v>3.8639865512968754</v>
      </c>
      <c r="U381" s="2">
        <f t="shared" ca="1" si="409"/>
        <v>0.49996357921685258</v>
      </c>
      <c r="V381" s="2">
        <f t="shared" ca="1" si="410"/>
        <v>-0.86596232113757565</v>
      </c>
      <c r="W381" s="16">
        <f t="shared" ca="1" si="411"/>
        <v>1.2069706984691037E-2</v>
      </c>
      <c r="X381" s="2">
        <f t="shared" si="412"/>
        <v>-160.05794910203616</v>
      </c>
      <c r="Y381" s="2">
        <f t="shared" si="413"/>
        <v>-277.22849999999994</v>
      </c>
      <c r="Z381" s="16">
        <f t="shared" ca="1" si="414"/>
        <v>-3.907801162604926</v>
      </c>
      <c r="AA381" s="18">
        <f t="shared" ca="1" si="415"/>
        <v>159.99912421533841</v>
      </c>
      <c r="AB381" s="2">
        <f t="shared" ca="1" si="416"/>
        <v>-240.05168391629854</v>
      </c>
      <c r="AC381" s="2">
        <f t="shared" ca="1" si="417"/>
        <v>-138.67528701450621</v>
      </c>
      <c r="AD381" s="16">
        <f t="shared" ca="1" si="418"/>
        <v>-5.8389437096912449</v>
      </c>
      <c r="AE381" s="2">
        <f t="shared" ca="1" si="419"/>
        <v>-0.86570626847539212</v>
      </c>
      <c r="AF381" s="2">
        <f t="shared" ca="1" si="420"/>
        <v>-0.50010924019571568</v>
      </c>
      <c r="AG381" s="16">
        <f t="shared" ca="1" si="421"/>
        <v>-2.1057174389650136E-2</v>
      </c>
      <c r="AH381" s="2">
        <f t="shared" ca="1" si="422"/>
        <v>2.4270891600558901E-2</v>
      </c>
      <c r="AI381" s="2">
        <f t="shared" ca="1" si="423"/>
        <v>7.8999280734671357E-5</v>
      </c>
      <c r="AJ381" s="16">
        <f t="shared" ca="1" si="424"/>
        <v>-0.99970541539997049</v>
      </c>
      <c r="AK381" s="18">
        <f t="shared" ca="1" si="425"/>
        <v>320.13921764611808</v>
      </c>
      <c r="AL381" s="18">
        <f t="shared" ca="1" si="426"/>
        <v>277.2899916031069</v>
      </c>
      <c r="AM381" s="18">
        <f t="shared" ca="1" si="427"/>
        <v>160.06960882305904</v>
      </c>
      <c r="AN381" s="18">
        <f t="shared" ca="1" si="428"/>
        <v>92.443770592240611</v>
      </c>
      <c r="AO381" s="18">
        <f t="shared" ca="1" si="429"/>
        <v>309.21179167347753</v>
      </c>
      <c r="AP381" s="2">
        <f t="shared" ca="1" si="430"/>
        <v>7.5046687451358478</v>
      </c>
      <c r="AQ381" s="2">
        <f t="shared" ca="1" si="431"/>
        <v>-2.8063625755916088E-3</v>
      </c>
      <c r="AR381" s="16">
        <f t="shared" ca="1" si="432"/>
        <v>-1.737628089131249E-4</v>
      </c>
      <c r="AS381" s="2">
        <f t="shared" ca="1" si="433"/>
        <v>-7.5050230095073003</v>
      </c>
      <c r="AT381" s="2">
        <f t="shared" ca="1" si="434"/>
        <v>-5.1661380849359145E-2</v>
      </c>
      <c r="AU381" s="16">
        <f t="shared" ca="1" si="435"/>
        <v>618.24123152019706</v>
      </c>
      <c r="AV381" s="2">
        <f t="shared" ca="1" si="436"/>
        <v>7.5046687451358478</v>
      </c>
      <c r="AW381" s="2">
        <f t="shared" ca="1" si="437"/>
        <v>-2.8063625755916088E-3</v>
      </c>
      <c r="AX381" s="16">
        <f t="shared" ca="1" si="438"/>
        <v>-1.737628089131249E-4</v>
      </c>
      <c r="AY381" s="2">
        <f t="shared" ca="1" si="439"/>
        <v>360.25</v>
      </c>
      <c r="AZ381" s="2">
        <f t="shared" ca="1" si="440"/>
        <v>360.25</v>
      </c>
      <c r="BA381" s="2">
        <f t="shared" ca="1" si="441"/>
        <v>360.25000000000006</v>
      </c>
      <c r="BB381" s="19" t="str">
        <f t="shared" ca="1" si="442"/>
        <v>ok</v>
      </c>
      <c r="BC381" s="2">
        <f t="shared" ca="1" si="443"/>
        <v>4.6687451358478071E-3</v>
      </c>
      <c r="BD381" s="2">
        <f t="shared" ca="1" si="444"/>
        <v>-2.8063625755916088E-3</v>
      </c>
      <c r="BE381" s="16">
        <f t="shared" ca="1" si="445"/>
        <v>-1.737628089131249E-4</v>
      </c>
      <c r="BF381" s="16">
        <f t="shared" ca="1" si="393"/>
        <v>5.447279325423264E-3</v>
      </c>
      <c r="BG381" s="18">
        <f t="shared" ca="1" si="446"/>
        <v>5.4500500514165105E-3</v>
      </c>
      <c r="BH381" s="2">
        <f t="shared" ca="1" si="447"/>
        <v>0.74699922173564914</v>
      </c>
      <c r="BI381" s="2">
        <f t="shared" ca="1" si="448"/>
        <v>-0.44901801209465741</v>
      </c>
      <c r="BJ381" s="16">
        <f t="shared" ca="1" si="449"/>
        <v>-2.7802049426099984E-2</v>
      </c>
      <c r="BK381" s="18">
        <f t="shared" ca="1" si="394"/>
        <v>0.87156469206772225</v>
      </c>
      <c r="BL381" s="18">
        <f t="shared" ca="1" si="450"/>
        <v>0.87200800822664171</v>
      </c>
    </row>
    <row r="382" spans="4:64" x14ac:dyDescent="0.2">
      <c r="D382">
        <f t="shared" si="401"/>
        <v>15</v>
      </c>
      <c r="E382">
        <f t="shared" si="402"/>
        <v>0</v>
      </c>
      <c r="F382" s="15">
        <f t="shared" ca="1" si="451"/>
        <v>-0.33788179480360325</v>
      </c>
      <c r="G382" s="2">
        <f t="shared" ca="1" si="451"/>
        <v>-0.16529368224161745</v>
      </c>
      <c r="H382" s="16">
        <f t="shared" ca="1" si="451"/>
        <v>3.3094035128905519E-2</v>
      </c>
      <c r="I382" s="2">
        <f t="shared" si="395"/>
        <v>0</v>
      </c>
      <c r="J382" s="2">
        <f t="shared" si="396"/>
        <v>184.81899999999999</v>
      </c>
      <c r="K382" s="16">
        <f t="shared" ca="1" si="403"/>
        <v>308.86193557838465</v>
      </c>
      <c r="L382" s="2">
        <f t="shared" si="397"/>
        <v>160.05794910203616</v>
      </c>
      <c r="M382" s="2">
        <f t="shared" si="398"/>
        <v>-92.40949999999998</v>
      </c>
      <c r="N382" s="16">
        <f t="shared" ca="1" si="404"/>
        <v>316.54080966526845</v>
      </c>
      <c r="O382" s="2">
        <f t="shared" si="399"/>
        <v>-160.05794910203616</v>
      </c>
      <c r="P382" s="2">
        <f t="shared" si="400"/>
        <v>-92.40949999999998</v>
      </c>
      <c r="Q382" s="16">
        <f t="shared" ca="1" si="405"/>
        <v>300.99067390592904</v>
      </c>
      <c r="R382" s="2">
        <f t="shared" si="406"/>
        <v>160.05794910203616</v>
      </c>
      <c r="S382" s="2">
        <f t="shared" si="407"/>
        <v>-277.22849999999994</v>
      </c>
      <c r="T382" s="16">
        <f t="shared" ca="1" si="408"/>
        <v>7.678874086883809</v>
      </c>
      <c r="U382" s="2">
        <f t="shared" ca="1" si="409"/>
        <v>0.49985620849161155</v>
      </c>
      <c r="V382" s="2">
        <f t="shared" ca="1" si="410"/>
        <v>-0.86577634958621275</v>
      </c>
      <c r="W382" s="16">
        <f t="shared" ca="1" si="411"/>
        <v>2.398089509510901E-2</v>
      </c>
      <c r="X382" s="2">
        <f t="shared" si="412"/>
        <v>-160.05794910203616</v>
      </c>
      <c r="Y382" s="2">
        <f t="shared" si="413"/>
        <v>-277.22849999999994</v>
      </c>
      <c r="Z382" s="16">
        <f t="shared" ca="1" si="414"/>
        <v>-7.8712616724556028</v>
      </c>
      <c r="AA382" s="18">
        <f t="shared" ca="1" si="415"/>
        <v>159.8231592537409</v>
      </c>
      <c r="AB382" s="2">
        <f t="shared" ca="1" si="416"/>
        <v>-239.94654751576212</v>
      </c>
      <c r="AC382" s="2">
        <f t="shared" ca="1" si="417"/>
        <v>-138.8573886019602</v>
      </c>
      <c r="AD382" s="16">
        <f t="shared" ca="1" si="418"/>
        <v>-11.703964088288464</v>
      </c>
      <c r="AE382" s="2">
        <f t="shared" ca="1" si="419"/>
        <v>-0.86474831131667129</v>
      </c>
      <c r="AF382" s="2">
        <f t="shared" ca="1" si="420"/>
        <v>-0.50043100661617157</v>
      </c>
      <c r="AG382" s="16">
        <f t="shared" ca="1" si="421"/>
        <v>-4.2180157563607226E-2</v>
      </c>
      <c r="AH382" s="2">
        <f t="shared" ca="1" si="422"/>
        <v>4.8519366312393356E-2</v>
      </c>
      <c r="AI382" s="2">
        <f t="shared" ca="1" si="423"/>
        <v>3.4657509596571628E-4</v>
      </c>
      <c r="AJ382" s="16">
        <f t="shared" ca="1" si="424"/>
        <v>-0.9988221818613896</v>
      </c>
      <c r="AK382" s="18">
        <f t="shared" ca="1" si="425"/>
        <v>320.20798458227455</v>
      </c>
      <c r="AL382" s="18">
        <f t="shared" ca="1" si="426"/>
        <v>277.47558957405533</v>
      </c>
      <c r="AM382" s="18">
        <f t="shared" ca="1" si="427"/>
        <v>160.10399229113727</v>
      </c>
      <c r="AN382" s="18">
        <f t="shared" ca="1" si="428"/>
        <v>92.547768630646758</v>
      </c>
      <c r="AO382" s="18">
        <f t="shared" ca="1" si="429"/>
        <v>309.16287725716313</v>
      </c>
      <c r="AP382" s="2">
        <f t="shared" ca="1" si="430"/>
        <v>14.998834803374098</v>
      </c>
      <c r="AQ382" s="2">
        <f t="shared" ca="1" si="431"/>
        <v>-1.8748620606466176E-3</v>
      </c>
      <c r="AR382" s="16">
        <f t="shared" ca="1" si="432"/>
        <v>-1.0464537190841838E-3</v>
      </c>
      <c r="AS382" s="2">
        <f t="shared" ca="1" si="433"/>
        <v>-15.001938980293506</v>
      </c>
      <c r="AT382" s="2">
        <f t="shared" ca="1" si="434"/>
        <v>-0.21617116976952316</v>
      </c>
      <c r="AU382" s="16">
        <f t="shared" ca="1" si="435"/>
        <v>617.59643277137025</v>
      </c>
      <c r="AV382" s="2">
        <f t="shared" ca="1" si="436"/>
        <v>14.998834803374098</v>
      </c>
      <c r="AW382" s="2">
        <f t="shared" ca="1" si="437"/>
        <v>-1.8748620606466176E-3</v>
      </c>
      <c r="AX382" s="16">
        <f t="shared" ca="1" si="438"/>
        <v>-1.0464537190841838E-3</v>
      </c>
      <c r="AY382" s="2">
        <f t="shared" ca="1" si="439"/>
        <v>360.25</v>
      </c>
      <c r="AZ382" s="2">
        <f t="shared" ca="1" si="440"/>
        <v>360.25000000000006</v>
      </c>
      <c r="BA382" s="2">
        <f t="shared" ca="1" si="441"/>
        <v>360.25000000000006</v>
      </c>
      <c r="BB382" s="19" t="str">
        <f t="shared" ca="1" si="442"/>
        <v>ok</v>
      </c>
      <c r="BC382" s="2">
        <f t="shared" ca="1" si="443"/>
        <v>-1.1651966259016433E-3</v>
      </c>
      <c r="BD382" s="2">
        <f t="shared" ca="1" si="444"/>
        <v>-1.8748620606466176E-3</v>
      </c>
      <c r="BE382" s="16">
        <f t="shared" ca="1" si="445"/>
        <v>-1.0464537190841838E-3</v>
      </c>
      <c r="BF382" s="16">
        <f t="shared" ca="1" si="393"/>
        <v>2.2074399025714506E-3</v>
      </c>
      <c r="BG382" s="18">
        <f t="shared" ca="1" si="446"/>
        <v>2.4429196281600782E-3</v>
      </c>
      <c r="BH382" s="2">
        <f t="shared" ca="1" si="447"/>
        <v>-0.18643146014426293</v>
      </c>
      <c r="BI382" s="2">
        <f t="shared" ca="1" si="448"/>
        <v>-0.29997792970345882</v>
      </c>
      <c r="BJ382" s="16">
        <f t="shared" ca="1" si="449"/>
        <v>-0.16743259505346941</v>
      </c>
      <c r="BK382" s="18">
        <f t="shared" ca="1" si="394"/>
        <v>0.35319038441143208</v>
      </c>
      <c r="BL382" s="18">
        <f t="shared" ca="1" si="450"/>
        <v>0.3908671405056125</v>
      </c>
    </row>
    <row r="383" spans="4:64" x14ac:dyDescent="0.2">
      <c r="D383">
        <f t="shared" si="401"/>
        <v>22.5</v>
      </c>
      <c r="E383">
        <f t="shared" si="402"/>
        <v>0</v>
      </c>
      <c r="F383" s="15">
        <f t="shared" ca="1" si="451"/>
        <v>-0.44499022375794006</v>
      </c>
      <c r="G383" s="2">
        <f t="shared" ca="1" si="451"/>
        <v>-0.25017864747450103</v>
      </c>
      <c r="H383" s="16">
        <f t="shared" ca="1" si="451"/>
        <v>0.20338788486976545</v>
      </c>
      <c r="I383" s="2">
        <f t="shared" si="395"/>
        <v>0</v>
      </c>
      <c r="J383" s="2">
        <f t="shared" si="396"/>
        <v>184.81899999999999</v>
      </c>
      <c r="K383" s="16">
        <f t="shared" ca="1" si="403"/>
        <v>308.40563267006223</v>
      </c>
      <c r="L383" s="2">
        <f t="shared" si="397"/>
        <v>160.05794910203616</v>
      </c>
      <c r="M383" s="2">
        <f t="shared" si="398"/>
        <v>-92.40949999999998</v>
      </c>
      <c r="N383" s="16">
        <f t="shared" ca="1" si="404"/>
        <v>319.87084445984806</v>
      </c>
      <c r="O383" s="2">
        <f t="shared" si="399"/>
        <v>-160.05794910203616</v>
      </c>
      <c r="P383" s="2">
        <f t="shared" si="400"/>
        <v>-92.40949999999998</v>
      </c>
      <c r="Q383" s="16">
        <f t="shared" ca="1" si="405"/>
        <v>296.50277543590869</v>
      </c>
      <c r="R383" s="2">
        <f t="shared" si="406"/>
        <v>160.05794910203616</v>
      </c>
      <c r="S383" s="2">
        <f t="shared" si="407"/>
        <v>-277.22849999999994</v>
      </c>
      <c r="T383" s="16">
        <f t="shared" ca="1" si="408"/>
        <v>11.465211789785826</v>
      </c>
      <c r="U383" s="2">
        <f t="shared" ca="1" si="409"/>
        <v>0.49967961505175446</v>
      </c>
      <c r="V383" s="2">
        <f t="shared" ca="1" si="410"/>
        <v>-0.8654704807760969</v>
      </c>
      <c r="W383" s="16">
        <f t="shared" ca="1" si="411"/>
        <v>3.5792865307519663E-2</v>
      </c>
      <c r="X383" s="2">
        <f t="shared" si="412"/>
        <v>-160.05794910203616</v>
      </c>
      <c r="Y383" s="2">
        <f t="shared" si="413"/>
        <v>-277.22849999999994</v>
      </c>
      <c r="Z383" s="16">
        <f t="shared" ca="1" si="414"/>
        <v>-11.902857234153544</v>
      </c>
      <c r="AA383" s="18">
        <f t="shared" ca="1" si="415"/>
        <v>159.52935142080071</v>
      </c>
      <c r="AB383" s="2">
        <f t="shared" ca="1" si="416"/>
        <v>-239.77151400943791</v>
      </c>
      <c r="AC383" s="2">
        <f t="shared" ca="1" si="417"/>
        <v>-139.16055552794063</v>
      </c>
      <c r="AD383" s="16">
        <f t="shared" ca="1" si="418"/>
        <v>-17.612869822154234</v>
      </c>
      <c r="AE383" s="2">
        <f t="shared" ca="1" si="419"/>
        <v>-0.86314524269307491</v>
      </c>
      <c r="AF383" s="2">
        <f t="shared" ca="1" si="420"/>
        <v>-0.50095930690807344</v>
      </c>
      <c r="AG383" s="16">
        <f t="shared" ca="1" si="421"/>
        <v>-6.3403965479262275E-2</v>
      </c>
      <c r="AH383" s="2">
        <f t="shared" ca="1" si="422"/>
        <v>7.2805029483157258E-2</v>
      </c>
      <c r="AI383" s="2">
        <f t="shared" ca="1" si="423"/>
        <v>7.8722765089290353E-4</v>
      </c>
      <c r="AJ383" s="16">
        <f t="shared" ca="1" si="424"/>
        <v>-0.99734588180559625</v>
      </c>
      <c r="AK383" s="18">
        <f t="shared" ca="1" si="425"/>
        <v>320.32115035442882</v>
      </c>
      <c r="AL383" s="18">
        <f t="shared" ca="1" si="426"/>
        <v>277.78814288697652</v>
      </c>
      <c r="AM383" s="18">
        <f t="shared" ca="1" si="427"/>
        <v>160.16057517721441</v>
      </c>
      <c r="AN383" s="18">
        <f t="shared" ca="1" si="428"/>
        <v>92.72397373686637</v>
      </c>
      <c r="AO383" s="18">
        <f t="shared" ca="1" si="429"/>
        <v>309.0807618622498</v>
      </c>
      <c r="AP383" s="2">
        <f t="shared" ca="1" si="430"/>
        <v>22.497351716502063</v>
      </c>
      <c r="AQ383" s="2">
        <f t="shared" ca="1" si="431"/>
        <v>-2.870694885957259E-3</v>
      </c>
      <c r="AR383" s="16">
        <f t="shared" ca="1" si="432"/>
        <v>-1.2540536081928622E-3</v>
      </c>
      <c r="AS383" s="2">
        <f t="shared" ca="1" si="433"/>
        <v>-22.507916243613547</v>
      </c>
      <c r="AT383" s="2">
        <f t="shared" ca="1" si="434"/>
        <v>-0.48950453907997293</v>
      </c>
      <c r="AU383" s="16">
        <f t="shared" ca="1" si="435"/>
        <v>616.51959592369394</v>
      </c>
      <c r="AV383" s="2">
        <f t="shared" ca="1" si="436"/>
        <v>22.497351716502063</v>
      </c>
      <c r="AW383" s="2">
        <f t="shared" ca="1" si="437"/>
        <v>-2.870694885957259E-3</v>
      </c>
      <c r="AX383" s="16">
        <f t="shared" ca="1" si="438"/>
        <v>-1.2540536081928622E-3</v>
      </c>
      <c r="AY383" s="2">
        <f t="shared" ca="1" si="439"/>
        <v>360.25000000000006</v>
      </c>
      <c r="AZ383" s="2">
        <f t="shared" ca="1" si="440"/>
        <v>360.25000000000006</v>
      </c>
      <c r="BA383" s="2">
        <f t="shared" ca="1" si="441"/>
        <v>360.25000000000006</v>
      </c>
      <c r="BB383" s="19" t="str">
        <f t="shared" ca="1" si="442"/>
        <v>ok</v>
      </c>
      <c r="BC383" s="2">
        <f t="shared" ca="1" si="443"/>
        <v>-2.6482834979368874E-3</v>
      </c>
      <c r="BD383" s="2">
        <f t="shared" ca="1" si="444"/>
        <v>-2.870694885957259E-3</v>
      </c>
      <c r="BE383" s="16">
        <f t="shared" ca="1" si="445"/>
        <v>-1.2540536081928622E-3</v>
      </c>
      <c r="BF383" s="16">
        <f t="shared" ca="1" si="393"/>
        <v>3.9056746681855104E-3</v>
      </c>
      <c r="BG383" s="18">
        <f t="shared" ca="1" si="446"/>
        <v>4.1020659509480749E-3</v>
      </c>
      <c r="BH383" s="2">
        <f t="shared" ca="1" si="447"/>
        <v>-0.42372535966990199</v>
      </c>
      <c r="BI383" s="2">
        <f t="shared" ca="1" si="448"/>
        <v>-0.45931118175316143</v>
      </c>
      <c r="BJ383" s="16">
        <f t="shared" ca="1" si="449"/>
        <v>-0.20064857731085795</v>
      </c>
      <c r="BK383" s="18">
        <f t="shared" ca="1" si="394"/>
        <v>0.62490794690968166</v>
      </c>
      <c r="BL383" s="18">
        <f t="shared" ca="1" si="450"/>
        <v>0.656330552151692</v>
      </c>
    </row>
    <row r="384" spans="4:64" x14ac:dyDescent="0.2">
      <c r="D384">
        <f t="shared" si="401"/>
        <v>30</v>
      </c>
      <c r="E384">
        <f t="shared" si="402"/>
        <v>0</v>
      </c>
      <c r="F384" s="15">
        <f t="shared" ca="1" si="451"/>
        <v>0.48763835978460435</v>
      </c>
      <c r="G384" s="2">
        <f t="shared" ca="1" si="451"/>
        <v>-0.48301284349881057</v>
      </c>
      <c r="H384" s="16">
        <f t="shared" ca="1" si="451"/>
        <v>0.42060164625136376</v>
      </c>
      <c r="I384" s="2">
        <f t="shared" si="395"/>
        <v>0</v>
      </c>
      <c r="J384" s="2">
        <f t="shared" si="396"/>
        <v>184.81899999999999</v>
      </c>
      <c r="K384" s="16">
        <f t="shared" ca="1" si="403"/>
        <v>307.77244150560057</v>
      </c>
      <c r="L384" s="2">
        <f t="shared" si="397"/>
        <v>160.05794910203616</v>
      </c>
      <c r="M384" s="2">
        <f t="shared" si="398"/>
        <v>-92.40949999999998</v>
      </c>
      <c r="N384" s="16">
        <f t="shared" ca="1" si="404"/>
        <v>322.99152707588144</v>
      </c>
      <c r="O384" s="2">
        <f t="shared" si="399"/>
        <v>-160.05794910203616</v>
      </c>
      <c r="P384" s="2">
        <f t="shared" si="400"/>
        <v>-92.40949999999998</v>
      </c>
      <c r="Q384" s="16">
        <f t="shared" ca="1" si="405"/>
        <v>291.75341760734233</v>
      </c>
      <c r="R384" s="2">
        <f t="shared" si="406"/>
        <v>160.05794910203616</v>
      </c>
      <c r="S384" s="2">
        <f t="shared" si="407"/>
        <v>-277.22849999999994</v>
      </c>
      <c r="T384" s="16">
        <f t="shared" ca="1" si="408"/>
        <v>15.219085570280868</v>
      </c>
      <c r="U384" s="2">
        <f t="shared" ca="1" si="409"/>
        <v>0.49943588560754915</v>
      </c>
      <c r="V384" s="2">
        <f t="shared" ca="1" si="410"/>
        <v>-0.86504832899543271</v>
      </c>
      <c r="W384" s="16">
        <f t="shared" ca="1" si="411"/>
        <v>4.7488784671886081E-2</v>
      </c>
      <c r="X384" s="2">
        <f t="shared" si="412"/>
        <v>-160.05794910203616</v>
      </c>
      <c r="Y384" s="2">
        <f t="shared" si="413"/>
        <v>-277.22849999999994</v>
      </c>
      <c r="Z384" s="16">
        <f t="shared" ca="1" si="414"/>
        <v>-16.01902389825824</v>
      </c>
      <c r="AA384" s="18">
        <f t="shared" ca="1" si="415"/>
        <v>159.11664314004864</v>
      </c>
      <c r="AB384" s="2">
        <f t="shared" ca="1" si="416"/>
        <v>-239.52651068358671</v>
      </c>
      <c r="AC384" s="2">
        <f t="shared" ca="1" si="417"/>
        <v>-139.58491373633828</v>
      </c>
      <c r="AD384" s="16">
        <f t="shared" ca="1" si="418"/>
        <v>-23.575279902049349</v>
      </c>
      <c r="AE384" s="2">
        <f t="shared" ca="1" si="419"/>
        <v>-0.86088968623554774</v>
      </c>
      <c r="AF384" s="2">
        <f t="shared" ca="1" si="420"/>
        <v>-0.50168648241376723</v>
      </c>
      <c r="AG384" s="16">
        <f t="shared" ca="1" si="421"/>
        <v>-8.4732647170738501E-2</v>
      </c>
      <c r="AH384" s="2">
        <f t="shared" ca="1" si="422"/>
        <v>9.7122316182550281E-2</v>
      </c>
      <c r="AI384" s="2">
        <f t="shared" ca="1" si="423"/>
        <v>1.4359197437022811E-3</v>
      </c>
      <c r="AJ384" s="16">
        <f t="shared" ca="1" si="424"/>
        <v>-0.99527141716911893</v>
      </c>
      <c r="AK384" s="18">
        <f t="shared" ca="1" si="425"/>
        <v>320.47747011076376</v>
      </c>
      <c r="AL384" s="18">
        <f t="shared" ca="1" si="426"/>
        <v>278.23136287179295</v>
      </c>
      <c r="AM384" s="18">
        <f t="shared" ca="1" si="427"/>
        <v>160.23873505538188</v>
      </c>
      <c r="AN384" s="18">
        <f t="shared" ca="1" si="428"/>
        <v>92.975676123638848</v>
      </c>
      <c r="AO384" s="18">
        <f t="shared" ca="1" si="429"/>
        <v>308.96461599542971</v>
      </c>
      <c r="AP384" s="2">
        <f t="shared" ca="1" si="430"/>
        <v>29.99453302932908</v>
      </c>
      <c r="AQ384" s="2">
        <f t="shared" ca="1" si="431"/>
        <v>3.7584877031918151E-3</v>
      </c>
      <c r="AR384" s="16">
        <f t="shared" ca="1" si="432"/>
        <v>2.5791341192871187E-4</v>
      </c>
      <c r="AS384" s="2">
        <f t="shared" ca="1" si="433"/>
        <v>-30.020185218527633</v>
      </c>
      <c r="AT384" s="2">
        <f t="shared" ca="1" si="434"/>
        <v>-0.88353829672327033</v>
      </c>
      <c r="AU384" s="16">
        <f t="shared" ca="1" si="435"/>
        <v>615.00756034717983</v>
      </c>
      <c r="AV384" s="2">
        <f t="shared" ca="1" si="436"/>
        <v>29.99453302932908</v>
      </c>
      <c r="AW384" s="2">
        <f t="shared" ca="1" si="437"/>
        <v>3.7584877031918151E-3</v>
      </c>
      <c r="AX384" s="16">
        <f t="shared" ca="1" si="438"/>
        <v>2.5791341192871187E-4</v>
      </c>
      <c r="AY384" s="2">
        <f t="shared" ca="1" si="439"/>
        <v>360.24999999999994</v>
      </c>
      <c r="AZ384" s="2">
        <f t="shared" ca="1" si="440"/>
        <v>360.24999999999994</v>
      </c>
      <c r="BA384" s="2">
        <f t="shared" ca="1" si="441"/>
        <v>360.25</v>
      </c>
      <c r="BB384" s="19" t="str">
        <f t="shared" ca="1" si="442"/>
        <v>ok</v>
      </c>
      <c r="BC384" s="2">
        <f t="shared" ca="1" si="443"/>
        <v>-5.4669706709198351E-3</v>
      </c>
      <c r="BD384" s="2">
        <f t="shared" ca="1" si="444"/>
        <v>3.7584877031918151E-3</v>
      </c>
      <c r="BE384" s="16">
        <f t="shared" ca="1" si="445"/>
        <v>2.5791341192871187E-4</v>
      </c>
      <c r="BF384" s="16">
        <f t="shared" ca="1" si="393"/>
        <v>6.6343046456838082E-3</v>
      </c>
      <c r="BG384" s="18">
        <f t="shared" ca="1" si="446"/>
        <v>6.6393160385535546E-3</v>
      </c>
      <c r="BH384" s="2">
        <f t="shared" ca="1" si="447"/>
        <v>-0.87471530734717362</v>
      </c>
      <c r="BI384" s="2">
        <f t="shared" ca="1" si="448"/>
        <v>0.60135803251069042</v>
      </c>
      <c r="BJ384" s="16">
        <f t="shared" ca="1" si="449"/>
        <v>4.1266145908593899E-2</v>
      </c>
      <c r="BK384" s="18">
        <f t="shared" ca="1" si="394"/>
        <v>1.0614887433094093</v>
      </c>
      <c r="BL384" s="18">
        <f t="shared" ca="1" si="450"/>
        <v>1.0622905661685687</v>
      </c>
    </row>
    <row r="385" spans="4:64" x14ac:dyDescent="0.2">
      <c r="D385">
        <f t="shared" si="401"/>
        <v>37.5</v>
      </c>
      <c r="E385">
        <f t="shared" si="402"/>
        <v>0</v>
      </c>
      <c r="F385" s="15">
        <f t="shared" ca="1" si="451"/>
        <v>-0.33815587027476668</v>
      </c>
      <c r="G385" s="2">
        <f t="shared" ca="1" si="451"/>
        <v>5.5907934216003485E-2</v>
      </c>
      <c r="H385" s="16">
        <f t="shared" ca="1" si="451"/>
        <v>-0.10778065382540036</v>
      </c>
      <c r="I385" s="2">
        <f t="shared" si="395"/>
        <v>0</v>
      </c>
      <c r="J385" s="2">
        <f t="shared" si="396"/>
        <v>184.81899999999999</v>
      </c>
      <c r="K385" s="16">
        <f t="shared" ca="1" si="403"/>
        <v>306.94372822919661</v>
      </c>
      <c r="L385" s="2">
        <f t="shared" si="397"/>
        <v>160.05794910203616</v>
      </c>
      <c r="M385" s="2">
        <f t="shared" si="398"/>
        <v>-92.40949999999998</v>
      </c>
      <c r="N385" s="16">
        <f t="shared" ca="1" si="404"/>
        <v>325.91459569445158</v>
      </c>
      <c r="O385" s="2">
        <f t="shared" si="399"/>
        <v>-160.05794910203616</v>
      </c>
      <c r="P385" s="2">
        <f t="shared" si="400"/>
        <v>-92.40949999999998</v>
      </c>
      <c r="Q385" s="16">
        <f t="shared" ca="1" si="405"/>
        <v>286.72463665298005</v>
      </c>
      <c r="R385" s="2">
        <f t="shared" si="406"/>
        <v>160.05794910203616</v>
      </c>
      <c r="S385" s="2">
        <f t="shared" si="407"/>
        <v>-277.22849999999994</v>
      </c>
      <c r="T385" s="16">
        <f t="shared" ca="1" si="408"/>
        <v>18.970867465254969</v>
      </c>
      <c r="U385" s="2">
        <f t="shared" ca="1" si="409"/>
        <v>0.49912429507304656</v>
      </c>
      <c r="V385" s="2">
        <f t="shared" ca="1" si="410"/>
        <v>-0.86450863835851666</v>
      </c>
      <c r="W385" s="16">
        <f t="shared" ca="1" si="411"/>
        <v>5.915870410461934E-2</v>
      </c>
      <c r="X385" s="2">
        <f t="shared" si="412"/>
        <v>-160.05794910203616</v>
      </c>
      <c r="Y385" s="2">
        <f t="shared" si="413"/>
        <v>-277.22849999999994</v>
      </c>
      <c r="Z385" s="16">
        <f t="shared" ca="1" si="414"/>
        <v>-20.219091576216556</v>
      </c>
      <c r="AA385" s="18">
        <f t="shared" ca="1" si="415"/>
        <v>158.58148677696101</v>
      </c>
      <c r="AB385" s="2">
        <f t="shared" ca="1" si="416"/>
        <v>-239.20982190122248</v>
      </c>
      <c r="AC385" s="2">
        <f t="shared" ca="1" si="417"/>
        <v>-140.13343479758026</v>
      </c>
      <c r="AD385" s="16">
        <f t="shared" ca="1" si="418"/>
        <v>-29.600566828925395</v>
      </c>
      <c r="AE385" s="2">
        <f t="shared" ca="1" si="419"/>
        <v>-0.85796772739126126</v>
      </c>
      <c r="AF385" s="2">
        <f t="shared" ca="1" si="420"/>
        <v>-0.50261299318411057</v>
      </c>
      <c r="AG385" s="16">
        <f t="shared" ca="1" si="421"/>
        <v>-0.10616759316092483</v>
      </c>
      <c r="AH385" s="2">
        <f t="shared" ca="1" si="422"/>
        <v>0.12151673474426794</v>
      </c>
      <c r="AI385" s="2">
        <f t="shared" ca="1" si="423"/>
        <v>2.2345661799962682E-3</v>
      </c>
      <c r="AJ385" s="16">
        <f t="shared" ca="1" si="424"/>
        <v>-0.99258686768014348</v>
      </c>
      <c r="AK385" s="18">
        <f t="shared" ca="1" si="425"/>
        <v>320.67753600055028</v>
      </c>
      <c r="AL385" s="18">
        <f t="shared" ca="1" si="426"/>
        <v>278.80981331146853</v>
      </c>
      <c r="AM385" s="18">
        <f t="shared" ca="1" si="427"/>
        <v>160.33876800027514</v>
      </c>
      <c r="AN385" s="18">
        <f t="shared" ca="1" si="428"/>
        <v>93.306399251635511</v>
      </c>
      <c r="AO385" s="18">
        <f t="shared" ca="1" si="429"/>
        <v>308.81298197266307</v>
      </c>
      <c r="AP385" s="2">
        <f t="shared" ca="1" si="430"/>
        <v>37.501040449989169</v>
      </c>
      <c r="AQ385" s="2">
        <f t="shared" ca="1" si="431"/>
        <v>-2.195565636247343E-3</v>
      </c>
      <c r="AR385" s="16">
        <f t="shared" ca="1" si="432"/>
        <v>-6.6434844461582543E-4</v>
      </c>
      <c r="AS385" s="2">
        <f t="shared" ca="1" si="433"/>
        <v>-37.550849981927819</v>
      </c>
      <c r="AT385" s="2">
        <f t="shared" ca="1" si="434"/>
        <v>-1.3823216565560676</v>
      </c>
      <c r="AU385" s="16">
        <f t="shared" ca="1" si="435"/>
        <v>613.04675660197586</v>
      </c>
      <c r="AV385" s="2">
        <f t="shared" ca="1" si="436"/>
        <v>37.501040449989169</v>
      </c>
      <c r="AW385" s="2">
        <f t="shared" ca="1" si="437"/>
        <v>-2.195565636247343E-3</v>
      </c>
      <c r="AX385" s="16">
        <f t="shared" ca="1" si="438"/>
        <v>-6.6434844461582543E-4</v>
      </c>
      <c r="AY385" s="2">
        <f t="shared" ca="1" si="439"/>
        <v>360.25</v>
      </c>
      <c r="AZ385" s="2">
        <f t="shared" ca="1" si="440"/>
        <v>360.25000000000006</v>
      </c>
      <c r="BA385" s="2">
        <f t="shared" ca="1" si="441"/>
        <v>360.25</v>
      </c>
      <c r="BB385" s="19" t="str">
        <f t="shared" ca="1" si="442"/>
        <v>ok</v>
      </c>
      <c r="BC385" s="2">
        <f t="shared" ca="1" si="443"/>
        <v>1.0404499891691898E-3</v>
      </c>
      <c r="BD385" s="2">
        <f t="shared" ca="1" si="444"/>
        <v>-2.195565636247343E-3</v>
      </c>
      <c r="BE385" s="16">
        <f t="shared" ca="1" si="445"/>
        <v>-6.6434844461582543E-4</v>
      </c>
      <c r="BF385" s="16">
        <f t="shared" ca="1" si="393"/>
        <v>2.4296182093144526E-3</v>
      </c>
      <c r="BG385" s="18">
        <f t="shared" ca="1" si="446"/>
        <v>2.5188099370329303E-3</v>
      </c>
      <c r="BH385" s="2">
        <f t="shared" ca="1" si="447"/>
        <v>0.16647199826707038</v>
      </c>
      <c r="BI385" s="2">
        <f t="shared" ca="1" si="448"/>
        <v>-0.35129050179957488</v>
      </c>
      <c r="BJ385" s="16">
        <f t="shared" ca="1" si="449"/>
        <v>-0.10629575113853207</v>
      </c>
      <c r="BK385" s="18">
        <f t="shared" ca="1" si="394"/>
        <v>0.38873891349031242</v>
      </c>
      <c r="BL385" s="18">
        <f t="shared" ca="1" si="450"/>
        <v>0.40300958992526886</v>
      </c>
    </row>
    <row r="386" spans="4:64" x14ac:dyDescent="0.2">
      <c r="D386">
        <f t="shared" si="401"/>
        <v>45</v>
      </c>
      <c r="E386">
        <f t="shared" si="402"/>
        <v>0</v>
      </c>
      <c r="F386" s="15">
        <f t="shared" ca="1" si="451"/>
        <v>0.37938207806633717</v>
      </c>
      <c r="G386" s="2">
        <f t="shared" ca="1" si="451"/>
        <v>0.42354734058731913</v>
      </c>
      <c r="H386" s="16">
        <f t="shared" ca="1" si="451"/>
        <v>-0.10643230964841754</v>
      </c>
      <c r="I386" s="2">
        <f t="shared" si="395"/>
        <v>0</v>
      </c>
      <c r="J386" s="2">
        <f t="shared" si="396"/>
        <v>184.81899999999999</v>
      </c>
      <c r="K386" s="16">
        <f t="shared" ca="1" si="403"/>
        <v>305.93863858433042</v>
      </c>
      <c r="L386" s="2">
        <f t="shared" si="397"/>
        <v>160.05794910203616</v>
      </c>
      <c r="M386" s="2">
        <f t="shared" si="398"/>
        <v>-92.40949999999998</v>
      </c>
      <c r="N386" s="16">
        <f t="shared" ca="1" si="404"/>
        <v>328.6395519125453</v>
      </c>
      <c r="O386" s="2">
        <f t="shared" si="399"/>
        <v>-160.05794910203616</v>
      </c>
      <c r="P386" s="2">
        <f t="shared" si="400"/>
        <v>-92.40949999999998</v>
      </c>
      <c r="Q386" s="16">
        <f t="shared" ca="1" si="405"/>
        <v>281.40968343474287</v>
      </c>
      <c r="R386" s="2">
        <f t="shared" si="406"/>
        <v>160.05794910203616</v>
      </c>
      <c r="S386" s="2">
        <f t="shared" si="407"/>
        <v>-277.22849999999994</v>
      </c>
      <c r="T386" s="16">
        <f t="shared" ca="1" si="408"/>
        <v>22.700913328214881</v>
      </c>
      <c r="U386" s="2">
        <f t="shared" ca="1" si="409"/>
        <v>0.4987474994310313</v>
      </c>
      <c r="V386" s="2">
        <f t="shared" ca="1" si="410"/>
        <v>-0.86385600916247585</v>
      </c>
      <c r="W386" s="16">
        <f t="shared" ca="1" si="411"/>
        <v>7.0737028812171074E-2</v>
      </c>
      <c r="X386" s="2">
        <f t="shared" si="412"/>
        <v>-160.05794910203616</v>
      </c>
      <c r="Y386" s="2">
        <f t="shared" si="413"/>
        <v>-277.22849999999994</v>
      </c>
      <c r="Z386" s="16">
        <f t="shared" ca="1" si="414"/>
        <v>-24.528955149587546</v>
      </c>
      <c r="AA386" s="18">
        <f t="shared" ca="1" si="415"/>
        <v>157.92189835025073</v>
      </c>
      <c r="AB386" s="2">
        <f t="shared" ca="1" si="416"/>
        <v>-238.82110100962524</v>
      </c>
      <c r="AC386" s="2">
        <f t="shared" ca="1" si="417"/>
        <v>-140.80671913179017</v>
      </c>
      <c r="AD386" s="16">
        <f t="shared" ca="1" si="418"/>
        <v>-35.69988102326198</v>
      </c>
      <c r="AE386" s="2">
        <f t="shared" ca="1" si="419"/>
        <v>-0.85436929218192836</v>
      </c>
      <c r="AF386" s="2">
        <f t="shared" ca="1" si="420"/>
        <v>-0.5037282570531264</v>
      </c>
      <c r="AG386" s="16">
        <f t="shared" ca="1" si="421"/>
        <v>-0.12771435167110345</v>
      </c>
      <c r="AH386" s="2">
        <f t="shared" ca="1" si="422"/>
        <v>0.14595905038004411</v>
      </c>
      <c r="AI386" s="2">
        <f t="shared" ca="1" si="423"/>
        <v>3.2616683001109245E-3</v>
      </c>
      <c r="AJ386" s="16">
        <f t="shared" ca="1" si="424"/>
        <v>-0.98928525569324854</v>
      </c>
      <c r="AK386" s="18">
        <f t="shared" ca="1" si="425"/>
        <v>320.91980267495973</v>
      </c>
      <c r="AL386" s="18">
        <f t="shared" ca="1" si="426"/>
        <v>279.52912539694955</v>
      </c>
      <c r="AM386" s="18">
        <f t="shared" ca="1" si="427"/>
        <v>160.45990133747986</v>
      </c>
      <c r="AN386" s="18">
        <f t="shared" ca="1" si="428"/>
        <v>93.721170187020419</v>
      </c>
      <c r="AO386" s="18">
        <f t="shared" ca="1" si="429"/>
        <v>308.62440736523382</v>
      </c>
      <c r="AP386" s="2">
        <f t="shared" ca="1" si="430"/>
        <v>45.003010139004822</v>
      </c>
      <c r="AQ386" s="2">
        <f t="shared" ca="1" si="431"/>
        <v>1.3787388564958647E-3</v>
      </c>
      <c r="AR386" s="16">
        <f t="shared" ca="1" si="432"/>
        <v>1.9810066527838899E-3</v>
      </c>
      <c r="AS386" s="2">
        <f t="shared" ca="1" si="433"/>
        <v>-45.090040707262027</v>
      </c>
      <c r="AT386" s="2">
        <f t="shared" ca="1" si="434"/>
        <v>-2.0118821534309115</v>
      </c>
      <c r="AU386" s="16">
        <f t="shared" ca="1" si="435"/>
        <v>610.63713251363811</v>
      </c>
      <c r="AV386" s="2">
        <f t="shared" ca="1" si="436"/>
        <v>45.003010139004822</v>
      </c>
      <c r="AW386" s="2">
        <f t="shared" ca="1" si="437"/>
        <v>1.3787388564958647E-3</v>
      </c>
      <c r="AX386" s="16">
        <f t="shared" ca="1" si="438"/>
        <v>1.9810066527838899E-3</v>
      </c>
      <c r="AY386" s="2">
        <f t="shared" ca="1" si="439"/>
        <v>360.25000000000006</v>
      </c>
      <c r="AZ386" s="2">
        <f t="shared" ca="1" si="440"/>
        <v>360.25000000000006</v>
      </c>
      <c r="BA386" s="2">
        <f t="shared" ca="1" si="441"/>
        <v>360.25</v>
      </c>
      <c r="BB386" s="19" t="str">
        <f t="shared" ca="1" si="442"/>
        <v>ok</v>
      </c>
      <c r="BC386" s="2">
        <f t="shared" ca="1" si="443"/>
        <v>3.0101390048216103E-3</v>
      </c>
      <c r="BD386" s="2">
        <f t="shared" ca="1" si="444"/>
        <v>1.3787388564958647E-3</v>
      </c>
      <c r="BE386" s="16">
        <f t="shared" ca="1" si="445"/>
        <v>1.9810066527838899E-3</v>
      </c>
      <c r="BF386" s="16">
        <f t="shared" ca="1" si="393"/>
        <v>3.3108696233406652E-3</v>
      </c>
      <c r="BG386" s="18">
        <f t="shared" ca="1" si="446"/>
        <v>3.8582696926386562E-3</v>
      </c>
      <c r="BH386" s="2">
        <f t="shared" ca="1" si="447"/>
        <v>0.48162224077145765</v>
      </c>
      <c r="BI386" s="2">
        <f t="shared" ca="1" si="448"/>
        <v>0.22059821703933835</v>
      </c>
      <c r="BJ386" s="16">
        <f t="shared" ca="1" si="449"/>
        <v>0.31696106444542238</v>
      </c>
      <c r="BK386" s="18">
        <f t="shared" ca="1" si="394"/>
        <v>0.52973913973450648</v>
      </c>
      <c r="BL386" s="18">
        <f t="shared" ca="1" si="450"/>
        <v>0.61732315082218503</v>
      </c>
    </row>
    <row r="387" spans="4:64" x14ac:dyDescent="0.2">
      <c r="D387">
        <f t="shared" si="401"/>
        <v>52.5</v>
      </c>
      <c r="E387">
        <f t="shared" si="402"/>
        <v>0</v>
      </c>
      <c r="F387" s="15">
        <f t="shared" ca="1" si="451"/>
        <v>-0.27920680382081242</v>
      </c>
      <c r="G387" s="2">
        <f t="shared" ca="1" si="451"/>
        <v>0.39312613336607305</v>
      </c>
      <c r="H387" s="16">
        <f t="shared" ca="1" si="451"/>
        <v>0.43016296651909625</v>
      </c>
      <c r="I387" s="2">
        <f t="shared" si="395"/>
        <v>0</v>
      </c>
      <c r="J387" s="2">
        <f t="shared" si="396"/>
        <v>184.81899999999999</v>
      </c>
      <c r="K387" s="16">
        <f t="shared" ca="1" si="403"/>
        <v>304.7370771298406</v>
      </c>
      <c r="L387" s="2">
        <f t="shared" si="397"/>
        <v>160.05794910203616</v>
      </c>
      <c r="M387" s="2">
        <f t="shared" si="398"/>
        <v>-92.40949999999998</v>
      </c>
      <c r="N387" s="16">
        <f t="shared" ca="1" si="404"/>
        <v>331.16983827433904</v>
      </c>
      <c r="O387" s="2">
        <f t="shared" si="399"/>
        <v>-160.05794910203616</v>
      </c>
      <c r="P387" s="2">
        <f t="shared" si="400"/>
        <v>-92.40949999999998</v>
      </c>
      <c r="Q387" s="16">
        <f t="shared" ca="1" si="405"/>
        <v>275.79185633208306</v>
      </c>
      <c r="R387" s="2">
        <f t="shared" si="406"/>
        <v>160.05794910203616</v>
      </c>
      <c r="S387" s="2">
        <f t="shared" si="407"/>
        <v>-277.22849999999994</v>
      </c>
      <c r="T387" s="16">
        <f t="shared" ca="1" si="408"/>
        <v>26.432761144498443</v>
      </c>
      <c r="U387" s="2">
        <f t="shared" ca="1" si="409"/>
        <v>0.49830411397728852</v>
      </c>
      <c r="V387" s="2">
        <f t="shared" ca="1" si="410"/>
        <v>-0.86308804302925635</v>
      </c>
      <c r="W387" s="16">
        <f t="shared" ca="1" si="411"/>
        <v>8.2292405319312159E-2</v>
      </c>
      <c r="X387" s="2">
        <f t="shared" si="412"/>
        <v>-160.05794910203616</v>
      </c>
      <c r="Y387" s="2">
        <f t="shared" si="413"/>
        <v>-277.22849999999994</v>
      </c>
      <c r="Z387" s="16">
        <f t="shared" ca="1" si="414"/>
        <v>-28.945220797757543</v>
      </c>
      <c r="AA387" s="18">
        <f t="shared" ca="1" si="415"/>
        <v>157.13309718267803</v>
      </c>
      <c r="AB387" s="2">
        <f t="shared" ca="1" si="416"/>
        <v>-238.35801787015771</v>
      </c>
      <c r="AC387" s="2">
        <f t="shared" ca="1" si="417"/>
        <v>-141.60880265747642</v>
      </c>
      <c r="AD387" s="16">
        <f t="shared" ca="1" si="418"/>
        <v>-41.87608132019335</v>
      </c>
      <c r="AE387" s="2">
        <f t="shared" ca="1" si="419"/>
        <v>-0.85008023870502425</v>
      </c>
      <c r="AF387" s="2">
        <f t="shared" ca="1" si="420"/>
        <v>-0.5050337548593602</v>
      </c>
      <c r="AG387" s="16">
        <f t="shared" ca="1" si="421"/>
        <v>-0.14934689222030917</v>
      </c>
      <c r="AH387" s="2">
        <f t="shared" ca="1" si="422"/>
        <v>0.1704599593937485</v>
      </c>
      <c r="AI387" s="2">
        <f t="shared" ca="1" si="423"/>
        <v>4.4650232456512756E-3</v>
      </c>
      <c r="AJ387" s="16">
        <f t="shared" ca="1" si="424"/>
        <v>-0.98535448738557907</v>
      </c>
      <c r="AK387" s="18">
        <f t="shared" ca="1" si="425"/>
        <v>321.20535354305986</v>
      </c>
      <c r="AL387" s="18">
        <f t="shared" ca="1" si="426"/>
        <v>280.39472865909937</v>
      </c>
      <c r="AM387" s="18">
        <f t="shared" ca="1" si="427"/>
        <v>160.60267677152993</v>
      </c>
      <c r="AN387" s="18">
        <f t="shared" ca="1" si="428"/>
        <v>94.224349917068338</v>
      </c>
      <c r="AO387" s="18">
        <f t="shared" ca="1" si="429"/>
        <v>308.39684595748599</v>
      </c>
      <c r="AP387" s="2">
        <f t="shared" ca="1" si="430"/>
        <v>52.500030520764071</v>
      </c>
      <c r="AQ387" s="2">
        <f t="shared" ca="1" si="431"/>
        <v>-4.7281517135360218E-3</v>
      </c>
      <c r="AR387" s="16">
        <f t="shared" ca="1" si="432"/>
        <v>1.1278107286898376E-3</v>
      </c>
      <c r="AS387" s="2">
        <f t="shared" ca="1" si="433"/>
        <v>-52.638597157382279</v>
      </c>
      <c r="AT387" s="2">
        <f t="shared" ca="1" si="434"/>
        <v>-2.7587263238849573</v>
      </c>
      <c r="AU387" s="16">
        <f t="shared" ca="1" si="435"/>
        <v>607.76155993026475</v>
      </c>
      <c r="AV387" s="2">
        <f t="shared" ca="1" si="436"/>
        <v>52.500030520764071</v>
      </c>
      <c r="AW387" s="2">
        <f t="shared" ca="1" si="437"/>
        <v>-4.7281517135360218E-3</v>
      </c>
      <c r="AX387" s="16">
        <f t="shared" ca="1" si="438"/>
        <v>1.1278107286898376E-3</v>
      </c>
      <c r="AY387" s="2">
        <f t="shared" ca="1" si="439"/>
        <v>360.25</v>
      </c>
      <c r="AZ387" s="2">
        <f t="shared" ca="1" si="440"/>
        <v>360.25</v>
      </c>
      <c r="BA387" s="2">
        <f t="shared" ca="1" si="441"/>
        <v>360.25000000000006</v>
      </c>
      <c r="BB387" s="19" t="str">
        <f t="shared" ca="1" si="442"/>
        <v>ok</v>
      </c>
      <c r="BC387" s="2">
        <f t="shared" ca="1" si="443"/>
        <v>3.0520764070729456E-5</v>
      </c>
      <c r="BD387" s="2">
        <f t="shared" ca="1" si="444"/>
        <v>-4.7281517135360218E-3</v>
      </c>
      <c r="BE387" s="16">
        <f t="shared" ca="1" si="445"/>
        <v>1.1278107286898376E-3</v>
      </c>
      <c r="BF387" s="16">
        <f t="shared" ca="1" si="393"/>
        <v>4.72825022003416E-3</v>
      </c>
      <c r="BG387" s="18">
        <f t="shared" ca="1" si="446"/>
        <v>4.8608957181779759E-3</v>
      </c>
      <c r="BH387" s="2">
        <f t="shared" ca="1" si="447"/>
        <v>4.8833222513167129E-3</v>
      </c>
      <c r="BI387" s="2">
        <f t="shared" ca="1" si="448"/>
        <v>-0.75650427416576349</v>
      </c>
      <c r="BJ387" s="16">
        <f t="shared" ca="1" si="449"/>
        <v>0.18044971659037401</v>
      </c>
      <c r="BK387" s="18">
        <f t="shared" ca="1" si="394"/>
        <v>0.75652003520546562</v>
      </c>
      <c r="BL387" s="18">
        <f t="shared" ca="1" si="450"/>
        <v>0.77774331490847615</v>
      </c>
    </row>
    <row r="388" spans="4:64" x14ac:dyDescent="0.2">
      <c r="D388">
        <f t="shared" si="401"/>
        <v>60</v>
      </c>
      <c r="E388">
        <f t="shared" si="402"/>
        <v>0</v>
      </c>
      <c r="F388" s="15">
        <f t="shared" ca="1" si="451"/>
        <v>-7.6408104630172002E-2</v>
      </c>
      <c r="G388" s="2">
        <f t="shared" ca="1" si="451"/>
        <v>0.48269577574348743</v>
      </c>
      <c r="H388" s="16">
        <f t="shared" ca="1" si="451"/>
        <v>-3.1969888414103975E-3</v>
      </c>
      <c r="I388" s="2">
        <f t="shared" si="395"/>
        <v>0</v>
      </c>
      <c r="J388" s="2">
        <f t="shared" si="396"/>
        <v>184.81899999999999</v>
      </c>
      <c r="K388" s="16">
        <f t="shared" ca="1" si="403"/>
        <v>303.35080353943806</v>
      </c>
      <c r="L388" s="2">
        <f t="shared" si="397"/>
        <v>160.05794910203616</v>
      </c>
      <c r="M388" s="2">
        <f t="shared" si="398"/>
        <v>-92.40949999999998</v>
      </c>
      <c r="N388" s="16">
        <f t="shared" ca="1" si="404"/>
        <v>333.5130671188179</v>
      </c>
      <c r="O388" s="2">
        <f t="shared" si="399"/>
        <v>-160.05794910203616</v>
      </c>
      <c r="P388" s="2">
        <f t="shared" si="400"/>
        <v>-92.40949999999998</v>
      </c>
      <c r="Q388" s="16">
        <f t="shared" ca="1" si="405"/>
        <v>269.84261165206567</v>
      </c>
      <c r="R388" s="2">
        <f t="shared" si="406"/>
        <v>160.05794910203616</v>
      </c>
      <c r="S388" s="2">
        <f t="shared" si="407"/>
        <v>-277.22849999999994</v>
      </c>
      <c r="T388" s="16">
        <f t="shared" ca="1" si="408"/>
        <v>30.162263579379839</v>
      </c>
      <c r="U388" s="2">
        <f t="shared" ca="1" si="409"/>
        <v>0.49779517895299918</v>
      </c>
      <c r="V388" s="2">
        <f t="shared" ca="1" si="410"/>
        <v>-0.86220654170943589</v>
      </c>
      <c r="W388" s="16">
        <f t="shared" ca="1" si="411"/>
        <v>9.3807458363427881E-2</v>
      </c>
      <c r="X388" s="2">
        <f t="shared" si="412"/>
        <v>-160.05794910203616</v>
      </c>
      <c r="Y388" s="2">
        <f t="shared" si="413"/>
        <v>-277.22849999999994</v>
      </c>
      <c r="Z388" s="16">
        <f t="shared" ca="1" si="414"/>
        <v>-33.508191887372391</v>
      </c>
      <c r="AA388" s="18">
        <f t="shared" ca="1" si="415"/>
        <v>156.20883251688772</v>
      </c>
      <c r="AB388" s="2">
        <f t="shared" ca="1" si="416"/>
        <v>-237.81795283881937</v>
      </c>
      <c r="AC388" s="2">
        <f t="shared" ca="1" si="417"/>
        <v>-142.54422273114571</v>
      </c>
      <c r="AD388" s="16">
        <f t="shared" ca="1" si="418"/>
        <v>-48.161745439700013</v>
      </c>
      <c r="AE388" s="2">
        <f t="shared" ca="1" si="419"/>
        <v>-0.84507177078191809</v>
      </c>
      <c r="AF388" s="2">
        <f t="shared" ca="1" si="420"/>
        <v>-0.50652230952380217</v>
      </c>
      <c r="AG388" s="16">
        <f t="shared" ca="1" si="421"/>
        <v>-0.17113986146478893</v>
      </c>
      <c r="AH388" s="2">
        <f t="shared" ca="1" si="422"/>
        <v>0.19507347856298901</v>
      </c>
      <c r="AI388" s="2">
        <f t="shared" ca="1" si="423"/>
        <v>5.9185630121230542E-3</v>
      </c>
      <c r="AJ388" s="16">
        <f t="shared" ca="1" si="424"/>
        <v>-0.98077077269523427</v>
      </c>
      <c r="AK388" s="18">
        <f t="shared" ca="1" si="425"/>
        <v>321.53374694926185</v>
      </c>
      <c r="AL388" s="18">
        <f t="shared" ca="1" si="426"/>
        <v>281.41746187873969</v>
      </c>
      <c r="AM388" s="18">
        <f t="shared" ca="1" si="427"/>
        <v>160.76687347463093</v>
      </c>
      <c r="AN388" s="18">
        <f t="shared" ca="1" si="428"/>
        <v>94.824563523057606</v>
      </c>
      <c r="AO388" s="18">
        <f t="shared" ca="1" si="429"/>
        <v>308.12720919427682</v>
      </c>
      <c r="AP388" s="2">
        <f t="shared" ca="1" si="430"/>
        <v>60.002859278398702</v>
      </c>
      <c r="AQ388" s="2">
        <f t="shared" ca="1" si="431"/>
        <v>-2.336611919661058E-3</v>
      </c>
      <c r="AR388" s="16">
        <f t="shared" ca="1" si="432"/>
        <v>1.5116144358557904E-3</v>
      </c>
      <c r="AS388" s="2">
        <f t="shared" ca="1" si="433"/>
        <v>-60.212033796468077</v>
      </c>
      <c r="AT388" s="2">
        <f t="shared" ca="1" si="434"/>
        <v>-3.6496772186515596</v>
      </c>
      <c r="AU388" s="16">
        <f t="shared" ca="1" si="435"/>
        <v>604.40583371422986</v>
      </c>
      <c r="AV388" s="2">
        <f t="shared" ca="1" si="436"/>
        <v>60.002859278398702</v>
      </c>
      <c r="AW388" s="2">
        <f t="shared" ca="1" si="437"/>
        <v>-2.336611919661058E-3</v>
      </c>
      <c r="AX388" s="16">
        <f t="shared" ca="1" si="438"/>
        <v>1.5116144358557904E-3</v>
      </c>
      <c r="AY388" s="2">
        <f t="shared" ca="1" si="439"/>
        <v>360.25000000000006</v>
      </c>
      <c r="AZ388" s="2">
        <f t="shared" ca="1" si="440"/>
        <v>360.25000000000006</v>
      </c>
      <c r="BA388" s="2">
        <f t="shared" ca="1" si="441"/>
        <v>360.25</v>
      </c>
      <c r="BB388" s="19" t="str">
        <f t="shared" ca="1" si="442"/>
        <v>ok</v>
      </c>
      <c r="BC388" s="2">
        <f t="shared" ca="1" si="443"/>
        <v>2.8592783987022585E-3</v>
      </c>
      <c r="BD388" s="2">
        <f t="shared" ca="1" si="444"/>
        <v>-2.336611919661058E-3</v>
      </c>
      <c r="BE388" s="16">
        <f t="shared" ca="1" si="445"/>
        <v>1.5116144358557904E-3</v>
      </c>
      <c r="BF388" s="16">
        <f t="shared" ca="1" si="393"/>
        <v>3.6925909906713856E-3</v>
      </c>
      <c r="BG388" s="18">
        <f t="shared" ca="1" si="446"/>
        <v>3.9900133367039145E-3</v>
      </c>
      <c r="BH388" s="2">
        <f t="shared" ca="1" si="447"/>
        <v>0.45748454379236136</v>
      </c>
      <c r="BI388" s="2">
        <f t="shared" ca="1" si="448"/>
        <v>-0.37385790714576927</v>
      </c>
      <c r="BJ388" s="16">
        <f t="shared" ca="1" si="449"/>
        <v>0.24185830973692646</v>
      </c>
      <c r="BK388" s="18">
        <f t="shared" ca="1" si="394"/>
        <v>0.59081455850742171</v>
      </c>
      <c r="BL388" s="18">
        <f t="shared" ca="1" si="450"/>
        <v>0.63840213387262634</v>
      </c>
    </row>
    <row r="389" spans="4:64" x14ac:dyDescent="0.2">
      <c r="D389">
        <f t="shared" si="401"/>
        <v>67.5</v>
      </c>
      <c r="E389">
        <f t="shared" si="402"/>
        <v>0</v>
      </c>
      <c r="F389" s="15">
        <f t="shared" ca="1" si="451"/>
        <v>0.1045009408163311</v>
      </c>
      <c r="G389" s="2">
        <f t="shared" ca="1" si="451"/>
        <v>-3.3349068667802406E-2</v>
      </c>
      <c r="H389" s="16">
        <f t="shared" ca="1" si="451"/>
        <v>-0.19541459612998913</v>
      </c>
      <c r="I389" s="2">
        <f t="shared" si="395"/>
        <v>0</v>
      </c>
      <c r="J389" s="2">
        <f t="shared" si="396"/>
        <v>184.81899999999999</v>
      </c>
      <c r="K389" s="16">
        <f t="shared" ca="1" si="403"/>
        <v>301.77167516414295</v>
      </c>
      <c r="L389" s="2">
        <f t="shared" si="397"/>
        <v>160.05794910203616</v>
      </c>
      <c r="M389" s="2">
        <f t="shared" si="398"/>
        <v>-92.40949999999998</v>
      </c>
      <c r="N389" s="16">
        <f t="shared" ca="1" si="404"/>
        <v>335.66863562116833</v>
      </c>
      <c r="O389" s="2">
        <f t="shared" si="399"/>
        <v>-160.05794910203616</v>
      </c>
      <c r="P389" s="2">
        <f t="shared" si="400"/>
        <v>-92.40949999999998</v>
      </c>
      <c r="Q389" s="16">
        <f t="shared" ca="1" si="405"/>
        <v>263.54749637567966</v>
      </c>
      <c r="R389" s="2">
        <f t="shared" si="406"/>
        <v>160.05794910203616</v>
      </c>
      <c r="S389" s="2">
        <f t="shared" si="407"/>
        <v>-277.22849999999994</v>
      </c>
      <c r="T389" s="16">
        <f t="shared" ca="1" si="408"/>
        <v>33.896960457025386</v>
      </c>
      <c r="U389" s="2">
        <f t="shared" ca="1" si="409"/>
        <v>0.49722020040174497</v>
      </c>
      <c r="V389" s="2">
        <f t="shared" ca="1" si="410"/>
        <v>-0.86121064964540117</v>
      </c>
      <c r="W389" s="16">
        <f t="shared" ca="1" si="411"/>
        <v>0.10530094610113792</v>
      </c>
      <c r="X389" s="2">
        <f t="shared" si="412"/>
        <v>-160.05794910203616</v>
      </c>
      <c r="Y389" s="2">
        <f t="shared" si="413"/>
        <v>-277.22849999999994</v>
      </c>
      <c r="Z389" s="16">
        <f t="shared" ca="1" si="414"/>
        <v>-38.224178788463291</v>
      </c>
      <c r="AA389" s="18">
        <f t="shared" ca="1" si="415"/>
        <v>155.14304886644911</v>
      </c>
      <c r="AB389" s="2">
        <f t="shared" ca="1" si="416"/>
        <v>-237.19820695034969</v>
      </c>
      <c r="AC389" s="2">
        <f t="shared" ca="1" si="417"/>
        <v>-143.61765409775708</v>
      </c>
      <c r="AD389" s="16">
        <f t="shared" ca="1" si="418"/>
        <v>-54.560888615115459</v>
      </c>
      <c r="AE389" s="2">
        <f t="shared" ca="1" si="419"/>
        <v>-0.83932600303855598</v>
      </c>
      <c r="AF389" s="2">
        <f t="shared" ca="1" si="420"/>
        <v>-0.50819115848070551</v>
      </c>
      <c r="AG389" s="16">
        <f t="shared" ca="1" si="421"/>
        <v>-0.19306373834917895</v>
      </c>
      <c r="AH389" s="2">
        <f t="shared" ca="1" si="422"/>
        <v>0.21978155731491775</v>
      </c>
      <c r="AI389" s="2">
        <f t="shared" ca="1" si="423"/>
        <v>7.6133684650423056E-3</v>
      </c>
      <c r="AJ389" s="16">
        <f t="shared" ca="1" si="424"/>
        <v>-0.97551940200328413</v>
      </c>
      <c r="AK389" s="18">
        <f t="shared" ca="1" si="425"/>
        <v>321.90556411970437</v>
      </c>
      <c r="AL389" s="18">
        <f t="shared" ca="1" si="426"/>
        <v>282.60557410545698</v>
      </c>
      <c r="AM389" s="18">
        <f t="shared" ca="1" si="427"/>
        <v>160.95278205985218</v>
      </c>
      <c r="AN389" s="18">
        <f t="shared" ca="1" si="428"/>
        <v>95.528663285139004</v>
      </c>
      <c r="AO389" s="18">
        <f t="shared" ca="1" si="429"/>
        <v>307.81250614318492</v>
      </c>
      <c r="AP389" s="2">
        <f t="shared" ca="1" si="430"/>
        <v>67.500795381443183</v>
      </c>
      <c r="AQ389" s="2">
        <f t="shared" ca="1" si="431"/>
        <v>1.4179644281555603E-3</v>
      </c>
      <c r="AR389" s="16">
        <f t="shared" ca="1" si="432"/>
        <v>-3.7382605171387695E-5</v>
      </c>
      <c r="AS389" s="2">
        <f t="shared" ca="1" si="433"/>
        <v>-67.802228540870559</v>
      </c>
      <c r="AT389" s="2">
        <f t="shared" ca="1" si="434"/>
        <v>-4.6855620904041739</v>
      </c>
      <c r="AU389" s="16">
        <f t="shared" ca="1" si="435"/>
        <v>600.5541064612587</v>
      </c>
      <c r="AV389" s="2">
        <f t="shared" ca="1" si="436"/>
        <v>67.500795381443183</v>
      </c>
      <c r="AW389" s="2">
        <f t="shared" ca="1" si="437"/>
        <v>1.4179644281555603E-3</v>
      </c>
      <c r="AX389" s="16">
        <f t="shared" ca="1" si="438"/>
        <v>-3.7382605171387695E-5</v>
      </c>
      <c r="AY389" s="2">
        <f t="shared" ca="1" si="439"/>
        <v>360.24999999999994</v>
      </c>
      <c r="AZ389" s="2">
        <f t="shared" ca="1" si="440"/>
        <v>360.24999999999994</v>
      </c>
      <c r="BA389" s="2">
        <f t="shared" ca="1" si="441"/>
        <v>360.25</v>
      </c>
      <c r="BB389" s="19" t="str">
        <f t="shared" ca="1" si="442"/>
        <v>ok</v>
      </c>
      <c r="BC389" s="2">
        <f t="shared" ca="1" si="443"/>
        <v>7.953814431829187E-4</v>
      </c>
      <c r="BD389" s="2">
        <f t="shared" ca="1" si="444"/>
        <v>1.4179644281555603E-3</v>
      </c>
      <c r="BE389" s="16">
        <f t="shared" ca="1" si="445"/>
        <v>-3.7382605171387695E-5</v>
      </c>
      <c r="BF389" s="16">
        <f t="shared" ref="BF389:BF452" ca="1" si="452">SQRT(BC389^2+BD389^2)</f>
        <v>1.6258089554662526E-3</v>
      </c>
      <c r="BG389" s="18">
        <f t="shared" ca="1" si="446"/>
        <v>1.6262386721645956E-3</v>
      </c>
      <c r="BH389" s="2">
        <f t="shared" ca="1" si="447"/>
        <v>0.12726103090926699</v>
      </c>
      <c r="BI389" s="2">
        <f t="shared" ca="1" si="448"/>
        <v>0.22687430850488965</v>
      </c>
      <c r="BJ389" s="16">
        <f t="shared" ca="1" si="449"/>
        <v>-5.9812168274220312E-3</v>
      </c>
      <c r="BK389" s="18">
        <f t="shared" ref="BK389:BK452" ca="1" si="453">BF389*$D$9</f>
        <v>0.26012943287460044</v>
      </c>
      <c r="BL389" s="18">
        <f t="shared" ca="1" si="450"/>
        <v>0.26019818754633528</v>
      </c>
    </row>
    <row r="390" spans="4:64" x14ac:dyDescent="0.2">
      <c r="D390">
        <f t="shared" si="401"/>
        <v>75</v>
      </c>
      <c r="E390">
        <f t="shared" si="402"/>
        <v>0</v>
      </c>
      <c r="F390" s="15">
        <f t="shared" ca="1" si="451"/>
        <v>0.16424807183957424</v>
      </c>
      <c r="G390" s="2">
        <f t="shared" ca="1" si="451"/>
        <v>0.19458042397402264</v>
      </c>
      <c r="H390" s="16">
        <f t="shared" ca="1" si="451"/>
        <v>-0.45876436573547386</v>
      </c>
      <c r="I390" s="2">
        <f t="shared" si="395"/>
        <v>0</v>
      </c>
      <c r="J390" s="2">
        <f t="shared" si="396"/>
        <v>184.81899999999999</v>
      </c>
      <c r="K390" s="16">
        <f t="shared" ca="1" si="403"/>
        <v>299.99602607377443</v>
      </c>
      <c r="L390" s="2">
        <f t="shared" si="397"/>
        <v>160.05794910203616</v>
      </c>
      <c r="M390" s="2">
        <f t="shared" si="398"/>
        <v>-92.40949999999998</v>
      </c>
      <c r="N390" s="16">
        <f t="shared" ca="1" si="404"/>
        <v>337.64850562410862</v>
      </c>
      <c r="O390" s="2">
        <f t="shared" si="399"/>
        <v>-160.05794910203616</v>
      </c>
      <c r="P390" s="2">
        <f t="shared" si="400"/>
        <v>-92.40949999999998</v>
      </c>
      <c r="Q390" s="16">
        <f t="shared" ca="1" si="405"/>
        <v>256.87902654494246</v>
      </c>
      <c r="R390" s="2">
        <f t="shared" si="406"/>
        <v>160.05794910203616</v>
      </c>
      <c r="S390" s="2">
        <f t="shared" si="407"/>
        <v>-277.22849999999994</v>
      </c>
      <c r="T390" s="16">
        <f t="shared" ca="1" si="408"/>
        <v>37.652479550334192</v>
      </c>
      <c r="U390" s="2">
        <f t="shared" ca="1" si="409"/>
        <v>0.49657678064760297</v>
      </c>
      <c r="V390" s="2">
        <f t="shared" ca="1" si="410"/>
        <v>-0.86009621394063374</v>
      </c>
      <c r="W390" s="16">
        <f t="shared" ca="1" si="411"/>
        <v>0.11681611056121424</v>
      </c>
      <c r="X390" s="2">
        <f t="shared" si="412"/>
        <v>-160.05794910203616</v>
      </c>
      <c r="Y390" s="2">
        <f t="shared" si="413"/>
        <v>-277.22849999999994</v>
      </c>
      <c r="Z390" s="16">
        <f t="shared" ca="1" si="414"/>
        <v>-43.116999528831968</v>
      </c>
      <c r="AA390" s="18">
        <f t="shared" ca="1" si="415"/>
        <v>153.92536198026608</v>
      </c>
      <c r="AB390" s="2">
        <f t="shared" ca="1" si="416"/>
        <v>-236.49370981421362</v>
      </c>
      <c r="AC390" s="2">
        <f t="shared" ca="1" si="417"/>
        <v>-144.83787893133152</v>
      </c>
      <c r="AD390" s="16">
        <f t="shared" ca="1" si="418"/>
        <v>-61.097961632093657</v>
      </c>
      <c r="AE390" s="2">
        <f t="shared" ca="1" si="419"/>
        <v>-0.83280566300392977</v>
      </c>
      <c r="AF390" s="2">
        <f t="shared" ca="1" si="420"/>
        <v>-0.51004234271706161</v>
      </c>
      <c r="AG390" s="16">
        <f t="shared" ca="1" si="421"/>
        <v>-0.21515467994974258</v>
      </c>
      <c r="AH390" s="2">
        <f t="shared" ca="1" si="422"/>
        <v>0.24463488833411937</v>
      </c>
      <c r="AI390" s="2">
        <f t="shared" ca="1" si="423"/>
        <v>9.5556999052361508E-3</v>
      </c>
      <c r="AJ390" s="16">
        <f t="shared" ca="1" si="424"/>
        <v>-0.96956818223839902</v>
      </c>
      <c r="AK390" s="18">
        <f t="shared" ca="1" si="425"/>
        <v>322.32266054264369</v>
      </c>
      <c r="AL390" s="18">
        <f t="shared" ca="1" si="426"/>
        <v>283.97226426292639</v>
      </c>
      <c r="AM390" s="18">
        <f t="shared" ca="1" si="427"/>
        <v>161.16133027132184</v>
      </c>
      <c r="AN390" s="18">
        <f t="shared" ca="1" si="428"/>
        <v>96.346789139653708</v>
      </c>
      <c r="AO390" s="18">
        <f t="shared" ca="1" si="429"/>
        <v>307.44818156505175</v>
      </c>
      <c r="AP390" s="2">
        <f t="shared" ca="1" si="430"/>
        <v>75.003374508963446</v>
      </c>
      <c r="AQ390" s="2">
        <f t="shared" ca="1" si="431"/>
        <v>1.690513390483428E-3</v>
      </c>
      <c r="AR390" s="16">
        <f t="shared" ca="1" si="432"/>
        <v>8.2873488554469077E-4</v>
      </c>
      <c r="AS390" s="2">
        <f t="shared" ca="1" si="433"/>
        <v>-75.421728622425547</v>
      </c>
      <c r="AT390" s="2">
        <f t="shared" ca="1" si="434"/>
        <v>-5.8740746055019013</v>
      </c>
      <c r="AU390" s="16">
        <f t="shared" ca="1" si="435"/>
        <v>596.18477779994248</v>
      </c>
      <c r="AV390" s="2">
        <f t="shared" ca="1" si="436"/>
        <v>75.003374508963446</v>
      </c>
      <c r="AW390" s="2">
        <f t="shared" ca="1" si="437"/>
        <v>1.690513390483428E-3</v>
      </c>
      <c r="AX390" s="16">
        <f t="shared" ca="1" si="438"/>
        <v>8.2873488554469077E-4</v>
      </c>
      <c r="AY390" s="2">
        <f t="shared" ca="1" si="439"/>
        <v>360.24999999999989</v>
      </c>
      <c r="AZ390" s="2">
        <f t="shared" ca="1" si="440"/>
        <v>360.24999999999989</v>
      </c>
      <c r="BA390" s="2">
        <f t="shared" ca="1" si="441"/>
        <v>360.24999999999994</v>
      </c>
      <c r="BB390" s="19" t="str">
        <f t="shared" ca="1" si="442"/>
        <v>ok</v>
      </c>
      <c r="BC390" s="2">
        <f t="shared" ca="1" si="443"/>
        <v>3.3745089634464875E-3</v>
      </c>
      <c r="BD390" s="2">
        <f t="shared" ca="1" si="444"/>
        <v>1.690513390483428E-3</v>
      </c>
      <c r="BE390" s="16">
        <f t="shared" ca="1" si="445"/>
        <v>8.2873488554469077E-4</v>
      </c>
      <c r="BF390" s="16">
        <f t="shared" ca="1" si="452"/>
        <v>3.774274270344494E-3</v>
      </c>
      <c r="BG390" s="18">
        <f t="shared" ca="1" si="446"/>
        <v>3.8641878549448439E-3</v>
      </c>
      <c r="BH390" s="2">
        <f t="shared" ca="1" si="447"/>
        <v>0.53992143415143801</v>
      </c>
      <c r="BI390" s="2">
        <f t="shared" ca="1" si="448"/>
        <v>0.27048214247734848</v>
      </c>
      <c r="BJ390" s="16">
        <f t="shared" ca="1" si="449"/>
        <v>0.13259758168715052</v>
      </c>
      <c r="BK390" s="18">
        <f t="shared" ca="1" si="453"/>
        <v>0.60388388325511899</v>
      </c>
      <c r="BL390" s="18">
        <f t="shared" ca="1" si="450"/>
        <v>0.61827005679117497</v>
      </c>
    </row>
    <row r="391" spans="4:64" x14ac:dyDescent="0.2">
      <c r="D391">
        <f t="shared" si="401"/>
        <v>82.5</v>
      </c>
      <c r="E391">
        <f t="shared" si="402"/>
        <v>0</v>
      </c>
      <c r="F391" s="15">
        <f t="shared" ca="1" si="451"/>
        <v>0.32936997971786064</v>
      </c>
      <c r="G391" s="2">
        <f t="shared" ca="1" si="451"/>
        <v>-0.2937599140742253</v>
      </c>
      <c r="H391" s="16">
        <f t="shared" ca="1" si="451"/>
        <v>0.38853876649957564</v>
      </c>
      <c r="I391" s="2">
        <f t="shared" ref="I391:I454" si="454">$E$25</f>
        <v>0</v>
      </c>
      <c r="J391" s="2">
        <f t="shared" ref="J391:J454" si="455">$F$25</f>
        <v>184.81899999999999</v>
      </c>
      <c r="K391" s="16">
        <f t="shared" ca="1" si="403"/>
        <v>298.02177223749237</v>
      </c>
      <c r="L391" s="2">
        <f t="shared" ref="L391:L454" si="456">$E$26</f>
        <v>160.05794910203616</v>
      </c>
      <c r="M391" s="2">
        <f t="shared" ref="M391:M454" si="457">$F$26</f>
        <v>-92.40949999999998</v>
      </c>
      <c r="N391" s="16">
        <f t="shared" ca="1" si="404"/>
        <v>339.44670404870982</v>
      </c>
      <c r="O391" s="2">
        <f t="shared" ref="O391:O454" si="458">$E$27</f>
        <v>-160.05794910203616</v>
      </c>
      <c r="P391" s="2">
        <f t="shared" ref="P391:P454" si="459">$F$27</f>
        <v>-92.40949999999998</v>
      </c>
      <c r="Q391" s="16">
        <f t="shared" ca="1" si="405"/>
        <v>249.81473418340536</v>
      </c>
      <c r="R391" s="2">
        <f t="shared" si="406"/>
        <v>160.05794910203616</v>
      </c>
      <c r="S391" s="2">
        <f t="shared" si="407"/>
        <v>-277.22849999999994</v>
      </c>
      <c r="T391" s="16">
        <f t="shared" ca="1" si="408"/>
        <v>41.424931811217448</v>
      </c>
      <c r="U391" s="2">
        <f t="shared" ca="1" si="409"/>
        <v>0.4958653756967995</v>
      </c>
      <c r="V391" s="2">
        <f t="shared" ca="1" si="410"/>
        <v>-0.85886402442108623</v>
      </c>
      <c r="W391" s="16">
        <f t="shared" ca="1" si="411"/>
        <v>0.1283359526410571</v>
      </c>
      <c r="X391" s="2">
        <f t="shared" si="412"/>
        <v>-160.05794910203616</v>
      </c>
      <c r="Y391" s="2">
        <f t="shared" si="413"/>
        <v>-277.22849999999994</v>
      </c>
      <c r="Z391" s="16">
        <f t="shared" ca="1" si="414"/>
        <v>-48.207038054087008</v>
      </c>
      <c r="AA391" s="18">
        <f t="shared" ca="1" si="415"/>
        <v>152.54769397680573</v>
      </c>
      <c r="AB391" s="2">
        <f t="shared" ca="1" si="416"/>
        <v>-235.70106868752532</v>
      </c>
      <c r="AC391" s="2">
        <f t="shared" ca="1" si="417"/>
        <v>-146.21077363492427</v>
      </c>
      <c r="AD391" s="16">
        <f t="shared" ca="1" si="418"/>
        <v>-67.784391683796827</v>
      </c>
      <c r="AE391" s="2">
        <f t="shared" ca="1" si="419"/>
        <v>-0.82548654874990213</v>
      </c>
      <c r="AF391" s="2">
        <f t="shared" ca="1" si="420"/>
        <v>-0.51206822094623239</v>
      </c>
      <c r="AG391" s="16">
        <f t="shared" ca="1" si="421"/>
        <v>-0.23739859925858062</v>
      </c>
      <c r="AH391" s="2">
        <f t="shared" ca="1" si="422"/>
        <v>0.26960987930349933</v>
      </c>
      <c r="AI391" s="2">
        <f t="shared" ca="1" si="423"/>
        <v>1.1778142985052906E-2</v>
      </c>
      <c r="AJ391" s="16">
        <f t="shared" ca="1" si="424"/>
        <v>-0.96289760012670933</v>
      </c>
      <c r="AK391" s="18">
        <f t="shared" ca="1" si="425"/>
        <v>322.78508834604486</v>
      </c>
      <c r="AL391" s="18">
        <f t="shared" ca="1" si="426"/>
        <v>285.52987210326523</v>
      </c>
      <c r="AM391" s="18">
        <f t="shared" ca="1" si="427"/>
        <v>161.39254417302243</v>
      </c>
      <c r="AN391" s="18">
        <f t="shared" ca="1" si="428"/>
        <v>97.289270496304354</v>
      </c>
      <c r="AO391" s="18">
        <f t="shared" ca="1" si="429"/>
        <v>307.0298145647356</v>
      </c>
      <c r="AP391" s="2">
        <f t="shared" ca="1" si="430"/>
        <v>82.496261666002269</v>
      </c>
      <c r="AQ391" s="2">
        <f t="shared" ca="1" si="431"/>
        <v>2.2473964184079875E-3</v>
      </c>
      <c r="AR391" s="16">
        <f t="shared" ca="1" si="432"/>
        <v>-3.700073431787132E-4</v>
      </c>
      <c r="AS391" s="2">
        <f t="shared" ca="1" si="433"/>
        <v>-83.060280828746031</v>
      </c>
      <c r="AT391" s="2">
        <f t="shared" ca="1" si="434"/>
        <v>-7.230234716817062</v>
      </c>
      <c r="AU391" s="16">
        <f t="shared" ca="1" si="435"/>
        <v>591.27617321612183</v>
      </c>
      <c r="AV391" s="2">
        <f t="shared" ca="1" si="436"/>
        <v>82.496261666002269</v>
      </c>
      <c r="AW391" s="2">
        <f t="shared" ca="1" si="437"/>
        <v>2.2473964184079875E-3</v>
      </c>
      <c r="AX391" s="16">
        <f t="shared" ca="1" si="438"/>
        <v>-3.700073431787132E-4</v>
      </c>
      <c r="AY391" s="2">
        <f t="shared" ca="1" si="439"/>
        <v>360.25</v>
      </c>
      <c r="AZ391" s="2">
        <f t="shared" ca="1" si="440"/>
        <v>360.25</v>
      </c>
      <c r="BA391" s="2">
        <f t="shared" ca="1" si="441"/>
        <v>360.25</v>
      </c>
      <c r="BB391" s="19" t="str">
        <f t="shared" ca="1" si="442"/>
        <v>ok</v>
      </c>
      <c r="BC391" s="2">
        <f t="shared" ca="1" si="443"/>
        <v>-3.738333997731047E-3</v>
      </c>
      <c r="BD391" s="2">
        <f t="shared" ca="1" si="444"/>
        <v>2.2473964184079875E-3</v>
      </c>
      <c r="BE391" s="16">
        <f t="shared" ca="1" si="445"/>
        <v>-3.700073431787132E-4</v>
      </c>
      <c r="BF391" s="16">
        <f t="shared" ca="1" si="452"/>
        <v>4.3618725038754684E-3</v>
      </c>
      <c r="BG391" s="18">
        <f t="shared" ca="1" si="446"/>
        <v>4.377537798131618E-3</v>
      </c>
      <c r="BH391" s="2">
        <f t="shared" ca="1" si="447"/>
        <v>-0.59813343963696752</v>
      </c>
      <c r="BI391" s="2">
        <f t="shared" ca="1" si="448"/>
        <v>0.35958342694527801</v>
      </c>
      <c r="BJ391" s="16">
        <f t="shared" ca="1" si="449"/>
        <v>-5.9201174908594112E-2</v>
      </c>
      <c r="BK391" s="18">
        <f t="shared" ca="1" si="453"/>
        <v>0.69789960062007494</v>
      </c>
      <c r="BL391" s="18">
        <f t="shared" ca="1" si="450"/>
        <v>0.70040604770105885</v>
      </c>
    </row>
    <row r="392" spans="4:64" x14ac:dyDescent="0.2">
      <c r="D392">
        <f t="shared" si="401"/>
        <v>90</v>
      </c>
      <c r="E392">
        <f t="shared" si="402"/>
        <v>0</v>
      </c>
      <c r="F392" s="15">
        <f t="shared" ca="1" si="451"/>
        <v>0.34908648770245509</v>
      </c>
      <c r="G392" s="2">
        <f t="shared" ca="1" si="451"/>
        <v>3.5325044641789427E-2</v>
      </c>
      <c r="H392" s="16">
        <f t="shared" ca="1" si="451"/>
        <v>-0.16331802738954437</v>
      </c>
      <c r="I392" s="2">
        <f t="shared" si="454"/>
        <v>0</v>
      </c>
      <c r="J392" s="2">
        <f t="shared" si="455"/>
        <v>184.81899999999999</v>
      </c>
      <c r="K392" s="16">
        <f t="shared" ca="1" si="403"/>
        <v>295.84335495446055</v>
      </c>
      <c r="L392" s="2">
        <f t="shared" si="456"/>
        <v>160.05794910203616</v>
      </c>
      <c r="M392" s="2">
        <f t="shared" si="457"/>
        <v>-92.40949999999998</v>
      </c>
      <c r="N392" s="16">
        <f t="shared" ca="1" si="404"/>
        <v>341.07562384860233</v>
      </c>
      <c r="O392" s="2">
        <f t="shared" si="458"/>
        <v>-160.05794910203616</v>
      </c>
      <c r="P392" s="2">
        <f t="shared" si="459"/>
        <v>-92.40949999999998</v>
      </c>
      <c r="Q392" s="16">
        <f t="shared" ca="1" si="405"/>
        <v>242.30368185935538</v>
      </c>
      <c r="R392" s="2">
        <f t="shared" si="406"/>
        <v>160.05794910203616</v>
      </c>
      <c r="S392" s="2">
        <f t="shared" si="407"/>
        <v>-277.22849999999994</v>
      </c>
      <c r="T392" s="16">
        <f t="shared" ca="1" si="408"/>
        <v>45.232268894141782</v>
      </c>
      <c r="U392" s="2">
        <f t="shared" ca="1" si="409"/>
        <v>0.49508212119661366</v>
      </c>
      <c r="V392" s="2">
        <f t="shared" ca="1" si="410"/>
        <v>-0.85750738783150726</v>
      </c>
      <c r="W392" s="16">
        <f t="shared" ca="1" si="411"/>
        <v>0.1399098748689542</v>
      </c>
      <c r="X392" s="2">
        <f t="shared" si="412"/>
        <v>-160.05794910203616</v>
      </c>
      <c r="Y392" s="2">
        <f t="shared" si="413"/>
        <v>-277.22849999999994</v>
      </c>
      <c r="Z392" s="16">
        <f t="shared" ca="1" si="414"/>
        <v>-53.539673095105172</v>
      </c>
      <c r="AA392" s="18">
        <f t="shared" ca="1" si="415"/>
        <v>150.99292894837038</v>
      </c>
      <c r="AB392" s="2">
        <f t="shared" ca="1" si="416"/>
        <v>-234.81184865148492</v>
      </c>
      <c r="AC392" s="2">
        <f t="shared" ca="1" si="417"/>
        <v>-147.75094791645449</v>
      </c>
      <c r="AD392" s="16">
        <f t="shared" ca="1" si="418"/>
        <v>-74.665074890368572</v>
      </c>
      <c r="AE392" s="2">
        <f t="shared" ca="1" si="419"/>
        <v>-0.81730279979773257</v>
      </c>
      <c r="AF392" s="2">
        <f t="shared" ca="1" si="420"/>
        <v>-0.5142724445056388</v>
      </c>
      <c r="AG392" s="16">
        <f t="shared" ca="1" si="421"/>
        <v>-0.25988456334492432</v>
      </c>
      <c r="AH392" s="2">
        <f t="shared" ca="1" si="422"/>
        <v>0.29480472641097305</v>
      </c>
      <c r="AI392" s="2">
        <f t="shared" ca="1" si="423"/>
        <v>1.4315468437314155E-2</v>
      </c>
      <c r="AJ392" s="16">
        <f t="shared" ca="1" si="424"/>
        <v>-0.95545028162075041</v>
      </c>
      <c r="AK392" s="18">
        <f t="shared" ca="1" si="425"/>
        <v>323.29575690428095</v>
      </c>
      <c r="AL392" s="18">
        <f t="shared" ca="1" si="426"/>
        <v>287.30092287655998</v>
      </c>
      <c r="AM392" s="18">
        <f t="shared" ca="1" si="427"/>
        <v>161.64787845214047</v>
      </c>
      <c r="AN392" s="18">
        <f t="shared" ca="1" si="428"/>
        <v>98.373007403911657</v>
      </c>
      <c r="AO392" s="18">
        <f t="shared" ca="1" si="429"/>
        <v>306.54979580197403</v>
      </c>
      <c r="AP392" s="2">
        <f t="shared" ca="1" si="430"/>
        <v>90.000768858018603</v>
      </c>
      <c r="AQ392" s="2">
        <f t="shared" ca="1" si="431"/>
        <v>2.626935287322496E-3</v>
      </c>
      <c r="AR392" s="16">
        <f t="shared" ca="1" si="432"/>
        <v>7.7459765924459134E-4</v>
      </c>
      <c r="AS392" s="2">
        <f t="shared" ca="1" si="433"/>
        <v>-90.7438885074626</v>
      </c>
      <c r="AT392" s="2">
        <f t="shared" ca="1" si="434"/>
        <v>-8.7741809172491951</v>
      </c>
      <c r="AU392" s="16">
        <f t="shared" ca="1" si="435"/>
        <v>585.78695205721851</v>
      </c>
      <c r="AV392" s="2">
        <f t="shared" ca="1" si="436"/>
        <v>90.000768858018603</v>
      </c>
      <c r="AW392" s="2">
        <f t="shared" ca="1" si="437"/>
        <v>2.626935287322496E-3</v>
      </c>
      <c r="AX392" s="16">
        <f t="shared" ca="1" si="438"/>
        <v>7.7459765924459134E-4</v>
      </c>
      <c r="AY392" s="2">
        <f t="shared" ca="1" si="439"/>
        <v>360.25</v>
      </c>
      <c r="AZ392" s="2">
        <f t="shared" ca="1" si="440"/>
        <v>360.24999999999994</v>
      </c>
      <c r="BA392" s="2">
        <f t="shared" ca="1" si="441"/>
        <v>360.25</v>
      </c>
      <c r="BB392" s="19" t="str">
        <f t="shared" ca="1" si="442"/>
        <v>ok</v>
      </c>
      <c r="BC392" s="2">
        <f t="shared" ca="1" si="443"/>
        <v>7.6885801860271386E-4</v>
      </c>
      <c r="BD392" s="2">
        <f t="shared" ca="1" si="444"/>
        <v>2.626935287322496E-3</v>
      </c>
      <c r="BE392" s="16">
        <f t="shared" ca="1" si="445"/>
        <v>7.7459765924459134E-4</v>
      </c>
      <c r="BF392" s="16">
        <f t="shared" ca="1" si="452"/>
        <v>2.737139319901312E-3</v>
      </c>
      <c r="BG392" s="18">
        <f t="shared" ca="1" si="446"/>
        <v>2.844632347115707E-3</v>
      </c>
      <c r="BH392" s="2">
        <f t="shared" ca="1" si="447"/>
        <v>0.12301728297643422</v>
      </c>
      <c r="BI392" s="2">
        <f t="shared" ca="1" si="448"/>
        <v>0.42030964597159937</v>
      </c>
      <c r="BJ392" s="16">
        <f t="shared" ca="1" si="449"/>
        <v>0.12393562547913461</v>
      </c>
      <c r="BK392" s="18">
        <f t="shared" ca="1" si="453"/>
        <v>0.43794229118420991</v>
      </c>
      <c r="BL392" s="18">
        <f t="shared" ca="1" si="450"/>
        <v>0.45514117553851313</v>
      </c>
    </row>
    <row r="393" spans="4:64" x14ac:dyDescent="0.2">
      <c r="D393">
        <f t="shared" si="401"/>
        <v>97.5</v>
      </c>
      <c r="E393">
        <f t="shared" si="402"/>
        <v>0</v>
      </c>
      <c r="F393" s="15">
        <f t="shared" ca="1" si="451"/>
        <v>0.26058049520392823</v>
      </c>
      <c r="G393" s="2">
        <f t="shared" ca="1" si="451"/>
        <v>0.21889384034312032</v>
      </c>
      <c r="H393" s="16">
        <f t="shared" ca="1" si="451"/>
        <v>-0.22452171455050307</v>
      </c>
      <c r="I393" s="2">
        <f t="shared" si="454"/>
        <v>0</v>
      </c>
      <c r="J393" s="2">
        <f t="shared" si="455"/>
        <v>184.81899999999999</v>
      </c>
      <c r="K393" s="16">
        <f t="shared" ca="1" si="403"/>
        <v>293.45647990678833</v>
      </c>
      <c r="L393" s="2">
        <f t="shared" si="456"/>
        <v>160.05794910203616</v>
      </c>
      <c r="M393" s="2">
        <f t="shared" si="457"/>
        <v>-92.40949999999998</v>
      </c>
      <c r="N393" s="16">
        <f t="shared" ca="1" si="404"/>
        <v>342.53173143243544</v>
      </c>
      <c r="O393" s="2">
        <f t="shared" si="458"/>
        <v>-160.05794910203616</v>
      </c>
      <c r="P393" s="2">
        <f t="shared" si="459"/>
        <v>-92.40949999999998</v>
      </c>
      <c r="Q393" s="16">
        <f t="shared" ca="1" si="405"/>
        <v>234.31558217589929</v>
      </c>
      <c r="R393" s="2">
        <f t="shared" si="406"/>
        <v>160.05794910203616</v>
      </c>
      <c r="S393" s="2">
        <f t="shared" si="407"/>
        <v>-277.22849999999994</v>
      </c>
      <c r="T393" s="16">
        <f t="shared" ca="1" si="408"/>
        <v>49.075251525647104</v>
      </c>
      <c r="U393" s="2">
        <f t="shared" ca="1" si="409"/>
        <v>0.49422600178513526</v>
      </c>
      <c r="V393" s="2">
        <f t="shared" ca="1" si="410"/>
        <v>-0.85602454551348073</v>
      </c>
      <c r="W393" s="16">
        <f t="shared" ca="1" si="411"/>
        <v>0.15153427545581288</v>
      </c>
      <c r="X393" s="2">
        <f t="shared" si="412"/>
        <v>-160.05794910203616</v>
      </c>
      <c r="Y393" s="2">
        <f t="shared" si="413"/>
        <v>-277.22849999999994</v>
      </c>
      <c r="Z393" s="16">
        <f t="shared" ca="1" si="414"/>
        <v>-59.140897730889037</v>
      </c>
      <c r="AA393" s="18">
        <f t="shared" ca="1" si="415"/>
        <v>149.24772738979934</v>
      </c>
      <c r="AB393" s="2">
        <f t="shared" ca="1" si="416"/>
        <v>-233.8200566854145</v>
      </c>
      <c r="AC393" s="2">
        <f t="shared" ca="1" si="417"/>
        <v>-149.46878199222709</v>
      </c>
      <c r="AD393" s="16">
        <f t="shared" ca="1" si="418"/>
        <v>-81.757043964328957</v>
      </c>
      <c r="AE393" s="2">
        <f t="shared" ca="1" si="419"/>
        <v>-0.80821507279103155</v>
      </c>
      <c r="AF393" s="2">
        <f t="shared" ca="1" si="420"/>
        <v>-0.51664910286274102</v>
      </c>
      <c r="AG393" s="16">
        <f t="shared" ca="1" si="421"/>
        <v>-0.28259883337429514</v>
      </c>
      <c r="AH393" s="2">
        <f t="shared" ca="1" si="422"/>
        <v>0.32020158536907206</v>
      </c>
      <c r="AI393" s="2">
        <f t="shared" ca="1" si="423"/>
        <v>1.7195406059865512E-2</v>
      </c>
      <c r="AJ393" s="16">
        <f t="shared" ca="1" si="424"/>
        <v>-0.94719336079681704</v>
      </c>
      <c r="AK393" s="18">
        <f t="shared" ca="1" si="425"/>
        <v>323.85578363726268</v>
      </c>
      <c r="AL393" s="18">
        <f t="shared" ca="1" si="426"/>
        <v>289.30425150072648</v>
      </c>
      <c r="AM393" s="18">
        <f t="shared" ca="1" si="427"/>
        <v>161.92789181863134</v>
      </c>
      <c r="AN393" s="18">
        <f t="shared" ca="1" si="428"/>
        <v>99.613286114059576</v>
      </c>
      <c r="AO393" s="18">
        <f t="shared" ca="1" si="429"/>
        <v>306.0010025812532</v>
      </c>
      <c r="AP393" s="2">
        <f t="shared" ca="1" si="430"/>
        <v>97.502021414432349</v>
      </c>
      <c r="AQ393" s="2">
        <f t="shared" ca="1" si="431"/>
        <v>1.4465900722067104E-3</v>
      </c>
      <c r="AR393" s="16">
        <f t="shared" ca="1" si="432"/>
        <v>1.3891830660668347E-3</v>
      </c>
      <c r="AS393" s="2">
        <f t="shared" ca="1" si="433"/>
        <v>-98.461990887653215</v>
      </c>
      <c r="AT393" s="2">
        <f t="shared" ca="1" si="434"/>
        <v>-10.522176398149</v>
      </c>
      <c r="AU393" s="16">
        <f t="shared" ca="1" si="435"/>
        <v>579.68562526733149</v>
      </c>
      <c r="AV393" s="2">
        <f t="shared" ca="1" si="436"/>
        <v>97.502021414432349</v>
      </c>
      <c r="AW393" s="2">
        <f t="shared" ca="1" si="437"/>
        <v>1.4465900722067104E-3</v>
      </c>
      <c r="AX393" s="16">
        <f t="shared" ca="1" si="438"/>
        <v>1.3891830660668347E-3</v>
      </c>
      <c r="AY393" s="2">
        <f t="shared" ca="1" si="439"/>
        <v>360.25</v>
      </c>
      <c r="AZ393" s="2">
        <f t="shared" ca="1" si="440"/>
        <v>360.25</v>
      </c>
      <c r="BA393" s="2">
        <f t="shared" ca="1" si="441"/>
        <v>360.25</v>
      </c>
      <c r="BB393" s="19" t="str">
        <f t="shared" ca="1" si="442"/>
        <v>ok</v>
      </c>
      <c r="BC393" s="2">
        <f t="shared" ca="1" si="443"/>
        <v>2.0214144323489336E-3</v>
      </c>
      <c r="BD393" s="2">
        <f t="shared" ca="1" si="444"/>
        <v>1.4465900722067104E-3</v>
      </c>
      <c r="BE393" s="16">
        <f t="shared" ca="1" si="445"/>
        <v>1.3891830660668347E-3</v>
      </c>
      <c r="BF393" s="16">
        <f t="shared" ca="1" si="452"/>
        <v>2.4857069707259496E-3</v>
      </c>
      <c r="BG393" s="18">
        <f t="shared" ca="1" si="446"/>
        <v>2.8475548695964452E-3</v>
      </c>
      <c r="BH393" s="2">
        <f t="shared" ca="1" si="447"/>
        <v>0.32342630917582937</v>
      </c>
      <c r="BI393" s="2">
        <f t="shared" ca="1" si="448"/>
        <v>0.23145441155307367</v>
      </c>
      <c r="BJ393" s="16">
        <f t="shared" ca="1" si="449"/>
        <v>0.22226929057069356</v>
      </c>
      <c r="BK393" s="18">
        <f t="shared" ca="1" si="453"/>
        <v>0.39771311531615194</v>
      </c>
      <c r="BL393" s="18">
        <f t="shared" ca="1" si="450"/>
        <v>0.45560877913543124</v>
      </c>
    </row>
    <row r="394" spans="4:64" x14ac:dyDescent="0.2">
      <c r="D394">
        <f t="shared" si="401"/>
        <v>105</v>
      </c>
      <c r="E394">
        <f t="shared" si="402"/>
        <v>0</v>
      </c>
      <c r="F394" s="15">
        <f t="shared" ca="1" si="451"/>
        <v>0.36987468916004484</v>
      </c>
      <c r="G394" s="2">
        <f t="shared" ca="1" si="451"/>
        <v>-1.5207100907459359E-2</v>
      </c>
      <c r="H394" s="16">
        <f t="shared" ca="1" si="451"/>
        <v>-0.17523589962343633</v>
      </c>
      <c r="I394" s="2">
        <f t="shared" si="454"/>
        <v>0</v>
      </c>
      <c r="J394" s="2">
        <f t="shared" si="455"/>
        <v>184.81899999999999</v>
      </c>
      <c r="K394" s="16">
        <f t="shared" ca="1" si="403"/>
        <v>290.85794556115968</v>
      </c>
      <c r="L394" s="2">
        <f t="shared" si="456"/>
        <v>160.05794910203616</v>
      </c>
      <c r="M394" s="2">
        <f t="shared" si="457"/>
        <v>-92.40949999999998</v>
      </c>
      <c r="N394" s="16">
        <f t="shared" ca="1" si="404"/>
        <v>343.8155082234577</v>
      </c>
      <c r="O394" s="2">
        <f t="shared" si="458"/>
        <v>-160.05794910203616</v>
      </c>
      <c r="P394" s="2">
        <f t="shared" si="459"/>
        <v>-92.40949999999998</v>
      </c>
      <c r="Q394" s="16">
        <f t="shared" ca="1" si="405"/>
        <v>225.79711209263067</v>
      </c>
      <c r="R394" s="2">
        <f t="shared" si="406"/>
        <v>160.05794910203616</v>
      </c>
      <c r="S394" s="2">
        <f t="shared" si="407"/>
        <v>-277.22849999999994</v>
      </c>
      <c r="T394" s="16">
        <f t="shared" ca="1" si="408"/>
        <v>52.957562662298017</v>
      </c>
      <c r="U394" s="2">
        <f t="shared" ca="1" si="409"/>
        <v>0.49329533456714053</v>
      </c>
      <c r="V394" s="2">
        <f t="shared" ca="1" si="410"/>
        <v>-0.85441258260697517</v>
      </c>
      <c r="W394" s="16">
        <f t="shared" ca="1" si="411"/>
        <v>0.16321412799501053</v>
      </c>
      <c r="X394" s="2">
        <f t="shared" si="412"/>
        <v>-160.05794910203616</v>
      </c>
      <c r="Y394" s="2">
        <f t="shared" si="413"/>
        <v>-277.22849999999994</v>
      </c>
      <c r="Z394" s="16">
        <f t="shared" ca="1" si="414"/>
        <v>-65.060833468529012</v>
      </c>
      <c r="AA394" s="18">
        <f t="shared" ca="1" si="415"/>
        <v>147.2928319036439</v>
      </c>
      <c r="AB394" s="2">
        <f t="shared" ca="1" si="416"/>
        <v>-232.71681589528578</v>
      </c>
      <c r="AC394" s="2">
        <f t="shared" ca="1" si="417"/>
        <v>-151.37965109371248</v>
      </c>
      <c r="AD394" s="16">
        <f t="shared" ca="1" si="418"/>
        <v>-89.101104587597916</v>
      </c>
      <c r="AE394" s="2">
        <f t="shared" ca="1" si="419"/>
        <v>-0.79815612102077083</v>
      </c>
      <c r="AF394" s="2">
        <f t="shared" ca="1" si="420"/>
        <v>-0.51919151030668098</v>
      </c>
      <c r="AG394" s="16">
        <f t="shared" ca="1" si="421"/>
        <v>-0.30559283712571539</v>
      </c>
      <c r="AH394" s="2">
        <f t="shared" ca="1" si="422"/>
        <v>0.34584175481189267</v>
      </c>
      <c r="AI394" s="2">
        <f t="shared" ca="1" si="423"/>
        <v>2.0477165534966257E-2</v>
      </c>
      <c r="AJ394" s="16">
        <f t="shared" ca="1" si="424"/>
        <v>-0.9380693824660753</v>
      </c>
      <c r="AK394" s="18">
        <f t="shared" ca="1" si="425"/>
        <v>324.46678062034516</v>
      </c>
      <c r="AL394" s="18">
        <f t="shared" ca="1" si="426"/>
        <v>291.56804009428834</v>
      </c>
      <c r="AM394" s="18">
        <f t="shared" ca="1" si="427"/>
        <v>162.23339031017258</v>
      </c>
      <c r="AN394" s="18">
        <f t="shared" ca="1" si="428"/>
        <v>101.03211130297122</v>
      </c>
      <c r="AO394" s="18">
        <f t="shared" ca="1" si="429"/>
        <v>305.37338137783269</v>
      </c>
      <c r="AP394" s="2">
        <f t="shared" ca="1" si="430"/>
        <v>105.00044258345081</v>
      </c>
      <c r="AQ394" s="2">
        <f t="shared" ca="1" si="431"/>
        <v>2.9168235839582835E-3</v>
      </c>
      <c r="AR394" s="16">
        <f t="shared" ca="1" si="432"/>
        <v>6.1806775181594276E-4</v>
      </c>
      <c r="AS394" s="2">
        <f t="shared" ca="1" si="433"/>
        <v>-106.22128959365121</v>
      </c>
      <c r="AT394" s="2">
        <f t="shared" ca="1" si="434"/>
        <v>-12.503445737308567</v>
      </c>
      <c r="AU394" s="16">
        <f t="shared" ca="1" si="435"/>
        <v>572.9234566491134</v>
      </c>
      <c r="AV394" s="2">
        <f t="shared" ca="1" si="436"/>
        <v>105.00044258345081</v>
      </c>
      <c r="AW394" s="2">
        <f t="shared" ca="1" si="437"/>
        <v>2.9168235839582835E-3</v>
      </c>
      <c r="AX394" s="16">
        <f t="shared" ca="1" si="438"/>
        <v>6.1806775181594276E-4</v>
      </c>
      <c r="AY394" s="2">
        <f t="shared" ca="1" si="439"/>
        <v>360.25</v>
      </c>
      <c r="AZ394" s="2">
        <f t="shared" ca="1" si="440"/>
        <v>360.25</v>
      </c>
      <c r="BA394" s="2">
        <f t="shared" ca="1" si="441"/>
        <v>360.25</v>
      </c>
      <c r="BB394" s="19" t="str">
        <f t="shared" ca="1" si="442"/>
        <v>ok</v>
      </c>
      <c r="BC394" s="2">
        <f t="shared" ca="1" si="443"/>
        <v>4.4258345080550043E-4</v>
      </c>
      <c r="BD394" s="2">
        <f t="shared" ca="1" si="444"/>
        <v>2.9168235839582835E-3</v>
      </c>
      <c r="BE394" s="16">
        <f t="shared" ca="1" si="445"/>
        <v>6.1806775181594276E-4</v>
      </c>
      <c r="BF394" s="16">
        <f t="shared" ca="1" si="452"/>
        <v>2.950210150287967E-3</v>
      </c>
      <c r="BG394" s="18">
        <f t="shared" ca="1" si="446"/>
        <v>3.014257400537811E-3</v>
      </c>
      <c r="BH394" s="2">
        <f t="shared" ca="1" si="447"/>
        <v>7.0813352128880069E-2</v>
      </c>
      <c r="BI394" s="2">
        <f t="shared" ca="1" si="448"/>
        <v>0.46669177343332535</v>
      </c>
      <c r="BJ394" s="16">
        <f t="shared" ca="1" si="449"/>
        <v>9.8890840290550841E-2</v>
      </c>
      <c r="BK394" s="18">
        <f t="shared" ca="1" si="453"/>
        <v>0.47203362404607474</v>
      </c>
      <c r="BL394" s="18">
        <f t="shared" ca="1" si="450"/>
        <v>0.48228118408604975</v>
      </c>
    </row>
    <row r="395" spans="4:64" x14ac:dyDescent="0.2">
      <c r="D395">
        <f t="shared" si="401"/>
        <v>112.5</v>
      </c>
      <c r="E395">
        <f t="shared" si="402"/>
        <v>0</v>
      </c>
      <c r="F395" s="15">
        <f t="shared" ca="1" si="451"/>
        <v>-0.28216160649389632</v>
      </c>
      <c r="G395" s="2">
        <f t="shared" ca="1" si="451"/>
        <v>-0.27682863739852692</v>
      </c>
      <c r="H395" s="16">
        <f t="shared" ca="1" si="451"/>
        <v>-0.34995115045136016</v>
      </c>
      <c r="I395" s="2">
        <f t="shared" si="454"/>
        <v>0</v>
      </c>
      <c r="J395" s="2">
        <f t="shared" si="455"/>
        <v>184.81899999999999</v>
      </c>
      <c r="K395" s="16">
        <f t="shared" ca="1" si="403"/>
        <v>288.03599397845261</v>
      </c>
      <c r="L395" s="2">
        <f t="shared" si="456"/>
        <v>160.05794910203616</v>
      </c>
      <c r="M395" s="2">
        <f t="shared" si="457"/>
        <v>-92.40949999999998</v>
      </c>
      <c r="N395" s="16">
        <f t="shared" ca="1" si="404"/>
        <v>344.93128982194071</v>
      </c>
      <c r="O395" s="2">
        <f t="shared" si="458"/>
        <v>-160.05794910203616</v>
      </c>
      <c r="P395" s="2">
        <f t="shared" si="459"/>
        <v>-92.40949999999998</v>
      </c>
      <c r="Q395" s="16">
        <f t="shared" ca="1" si="405"/>
        <v>216.68355573973039</v>
      </c>
      <c r="R395" s="2">
        <f t="shared" si="406"/>
        <v>160.05794910203616</v>
      </c>
      <c r="S395" s="2">
        <f t="shared" si="407"/>
        <v>-277.22849999999994</v>
      </c>
      <c r="T395" s="16">
        <f t="shared" ca="1" si="408"/>
        <v>56.8952958434881</v>
      </c>
      <c r="U395" s="2">
        <f t="shared" ca="1" si="409"/>
        <v>0.49228501592697699</v>
      </c>
      <c r="V395" s="2">
        <f t="shared" ca="1" si="410"/>
        <v>-0.852662659390378</v>
      </c>
      <c r="W395" s="16">
        <f t="shared" ca="1" si="411"/>
        <v>0.17499100655492092</v>
      </c>
      <c r="X395" s="2">
        <f t="shared" si="412"/>
        <v>-160.05794910203616</v>
      </c>
      <c r="Y395" s="2">
        <f t="shared" si="413"/>
        <v>-277.22849999999994</v>
      </c>
      <c r="Z395" s="16">
        <f t="shared" ca="1" si="414"/>
        <v>-71.352438238722215</v>
      </c>
      <c r="AA395" s="18">
        <f t="shared" ca="1" si="415"/>
        <v>145.10222505832837</v>
      </c>
      <c r="AB395" s="2">
        <f t="shared" ca="1" si="416"/>
        <v>-231.48960027591514</v>
      </c>
      <c r="AC395" s="2">
        <f t="shared" ca="1" si="417"/>
        <v>-153.50525089830452</v>
      </c>
      <c r="AD395" s="16">
        <f t="shared" ca="1" si="418"/>
        <v>-96.744022655037767</v>
      </c>
      <c r="AE395" s="2">
        <f t="shared" ca="1" si="419"/>
        <v>-0.78703956358869509</v>
      </c>
      <c r="AF395" s="2">
        <f t="shared" ca="1" si="420"/>
        <v>-0.52190122377668069</v>
      </c>
      <c r="AG395" s="16">
        <f t="shared" ca="1" si="421"/>
        <v>-0.328919196713295</v>
      </c>
      <c r="AH395" s="2">
        <f t="shared" ca="1" si="422"/>
        <v>0.37178513746503133</v>
      </c>
      <c r="AI395" s="2">
        <f t="shared" ca="1" si="423"/>
        <v>2.4197146561761473E-2</v>
      </c>
      <c r="AJ395" s="16">
        <f t="shared" ca="1" si="424"/>
        <v>-0.92800339959419131</v>
      </c>
      <c r="AK395" s="18">
        <f t="shared" ca="1" si="425"/>
        <v>325.13268517963246</v>
      </c>
      <c r="AL395" s="18">
        <f t="shared" ca="1" si="426"/>
        <v>294.1270184949571</v>
      </c>
      <c r="AM395" s="18">
        <f t="shared" ca="1" si="427"/>
        <v>162.56634258981623</v>
      </c>
      <c r="AN395" s="18">
        <f t="shared" ca="1" si="428"/>
        <v>102.65612961342468</v>
      </c>
      <c r="AO395" s="18">
        <f t="shared" ca="1" si="429"/>
        <v>304.65384588047181</v>
      </c>
      <c r="AP395" s="2">
        <f t="shared" ca="1" si="430"/>
        <v>112.50031107028549</v>
      </c>
      <c r="AQ395" s="2">
        <f t="shared" ca="1" si="431"/>
        <v>1.4408595019244075E-4</v>
      </c>
      <c r="AR395" s="16">
        <f t="shared" ca="1" si="432"/>
        <v>-1.7344664694860512E-3</v>
      </c>
      <c r="AS395" s="2">
        <f t="shared" ca="1" si="433"/>
        <v>-114.03123286955788</v>
      </c>
      <c r="AT395" s="2">
        <f t="shared" ca="1" si="434"/>
        <v>-14.743363432797945</v>
      </c>
      <c r="AU395" s="16">
        <f t="shared" ca="1" si="435"/>
        <v>565.43787488657586</v>
      </c>
      <c r="AV395" s="2">
        <f t="shared" ca="1" si="436"/>
        <v>112.50031107028549</v>
      </c>
      <c r="AW395" s="2">
        <f t="shared" ca="1" si="437"/>
        <v>1.4408595019244075E-4</v>
      </c>
      <c r="AX395" s="16">
        <f t="shared" ca="1" si="438"/>
        <v>-1.7344664694860512E-3</v>
      </c>
      <c r="AY395" s="2">
        <f t="shared" ca="1" si="439"/>
        <v>360.25</v>
      </c>
      <c r="AZ395" s="2">
        <f t="shared" ca="1" si="440"/>
        <v>360.25</v>
      </c>
      <c r="BA395" s="2">
        <f t="shared" ca="1" si="441"/>
        <v>360.25000000000006</v>
      </c>
      <c r="BB395" s="19" t="str">
        <f t="shared" ca="1" si="442"/>
        <v>ok</v>
      </c>
      <c r="BC395" s="2">
        <f t="shared" ca="1" si="443"/>
        <v>3.1107028549115512E-4</v>
      </c>
      <c r="BD395" s="2">
        <f t="shared" ca="1" si="444"/>
        <v>1.4408595019244075E-4</v>
      </c>
      <c r="BE395" s="16">
        <f t="shared" ca="1" si="445"/>
        <v>-1.7344664694860512E-3</v>
      </c>
      <c r="BF395" s="16">
        <f t="shared" ca="1" si="452"/>
        <v>3.4281989959511873E-4</v>
      </c>
      <c r="BG395" s="18">
        <f t="shared" ca="1" si="446"/>
        <v>1.76802132830173E-3</v>
      </c>
      <c r="BH395" s="2">
        <f t="shared" ca="1" si="447"/>
        <v>4.9771245678584819E-2</v>
      </c>
      <c r="BI395" s="2">
        <f t="shared" ca="1" si="448"/>
        <v>2.305375203079052E-2</v>
      </c>
      <c r="BJ395" s="16">
        <f t="shared" ca="1" si="449"/>
        <v>-0.27751463511776819</v>
      </c>
      <c r="BK395" s="18">
        <f t="shared" ca="1" si="453"/>
        <v>5.4851183935218997E-2</v>
      </c>
      <c r="BL395" s="18">
        <f t="shared" ca="1" si="450"/>
        <v>0.28288341252827681</v>
      </c>
    </row>
    <row r="396" spans="4:64" x14ac:dyDescent="0.2">
      <c r="D396">
        <f t="shared" si="401"/>
        <v>120</v>
      </c>
      <c r="E396">
        <f t="shared" si="402"/>
        <v>0</v>
      </c>
      <c r="F396" s="15">
        <f t="shared" ca="1" si="451"/>
        <v>-0.27349468685401568</v>
      </c>
      <c r="G396" s="2">
        <f t="shared" ca="1" si="451"/>
        <v>-4.0167171660884127E-2</v>
      </c>
      <c r="H396" s="16">
        <f t="shared" ca="1" si="451"/>
        <v>-9.6329618677625017E-2</v>
      </c>
      <c r="I396" s="2">
        <f t="shared" si="454"/>
        <v>0</v>
      </c>
      <c r="J396" s="2">
        <f t="shared" si="455"/>
        <v>184.81899999999999</v>
      </c>
      <c r="K396" s="16">
        <f t="shared" ca="1" si="403"/>
        <v>284.99302699381042</v>
      </c>
      <c r="L396" s="2">
        <f t="shared" si="456"/>
        <v>160.05794910203616</v>
      </c>
      <c r="M396" s="2">
        <f t="shared" si="457"/>
        <v>-92.40949999999998</v>
      </c>
      <c r="N396" s="16">
        <f t="shared" ca="1" si="404"/>
        <v>345.88398901749719</v>
      </c>
      <c r="O396" s="2">
        <f t="shared" si="458"/>
        <v>-160.05794910203616</v>
      </c>
      <c r="P396" s="2">
        <f t="shared" si="459"/>
        <v>-92.40949999999998</v>
      </c>
      <c r="Q396" s="16">
        <f t="shared" ca="1" si="405"/>
        <v>206.90056264059567</v>
      </c>
      <c r="R396" s="2">
        <f t="shared" si="406"/>
        <v>160.05794910203616</v>
      </c>
      <c r="S396" s="2">
        <f t="shared" si="407"/>
        <v>-277.22849999999994</v>
      </c>
      <c r="T396" s="16">
        <f t="shared" ca="1" si="408"/>
        <v>60.890962023686768</v>
      </c>
      <c r="U396" s="2">
        <f t="shared" ca="1" si="409"/>
        <v>0.49119281636390411</v>
      </c>
      <c r="V396" s="2">
        <f t="shared" ca="1" si="410"/>
        <v>-0.85077091425513118</v>
      </c>
      <c r="W396" s="16">
        <f t="shared" ca="1" si="411"/>
        <v>0.186864840486337</v>
      </c>
      <c r="X396" s="2">
        <f t="shared" si="412"/>
        <v>-160.05794910203616</v>
      </c>
      <c r="Y396" s="2">
        <f t="shared" si="413"/>
        <v>-277.22849999999994</v>
      </c>
      <c r="Z396" s="16">
        <f t="shared" ca="1" si="414"/>
        <v>-78.092464353214751</v>
      </c>
      <c r="AA396" s="18">
        <f t="shared" ca="1" si="415"/>
        <v>142.64589370717059</v>
      </c>
      <c r="AB396" s="2">
        <f t="shared" ca="1" si="416"/>
        <v>-230.12458737480739</v>
      </c>
      <c r="AC396" s="2">
        <f t="shared" ca="1" si="417"/>
        <v>-155.86952259601014</v>
      </c>
      <c r="AD396" s="16">
        <f t="shared" ca="1" si="418"/>
        <v>-104.74796652683617</v>
      </c>
      <c r="AE396" s="2">
        <f t="shared" ca="1" si="419"/>
        <v>-0.77476100652142232</v>
      </c>
      <c r="AF396" s="2">
        <f t="shared" ca="1" si="420"/>
        <v>-0.52476629981224954</v>
      </c>
      <c r="AG396" s="16">
        <f t="shared" ca="1" si="421"/>
        <v>-0.3526552329900588</v>
      </c>
      <c r="AH396" s="2">
        <f t="shared" ca="1" si="422"/>
        <v>0.39808918589482994</v>
      </c>
      <c r="AI396" s="2">
        <f t="shared" ca="1" si="423"/>
        <v>2.8446125199196287E-2</v>
      </c>
      <c r="AJ396" s="16">
        <f t="shared" ca="1" si="424"/>
        <v>-0.91690556658509981</v>
      </c>
      <c r="AK396" s="18">
        <f t="shared" ca="1" si="425"/>
        <v>325.85563910905398</v>
      </c>
      <c r="AL396" s="18">
        <f t="shared" ca="1" si="426"/>
        <v>297.02654810679917</v>
      </c>
      <c r="AM396" s="18">
        <f t="shared" ca="1" si="427"/>
        <v>162.92781955452699</v>
      </c>
      <c r="AN396" s="18">
        <f t="shared" ca="1" si="428"/>
        <v>104.52037504270572</v>
      </c>
      <c r="AO396" s="18">
        <f t="shared" ca="1" si="429"/>
        <v>303.82573840301882</v>
      </c>
      <c r="AP396" s="2">
        <f t="shared" ca="1" si="430"/>
        <v>120.00040443568817</v>
      </c>
      <c r="AQ396" s="2">
        <f t="shared" ca="1" si="431"/>
        <v>-1.3554727987248327E-3</v>
      </c>
      <c r="AR396" s="16">
        <f t="shared" ca="1" si="432"/>
        <v>-6.6002079614690956E-4</v>
      </c>
      <c r="AS396" s="2">
        <f t="shared" ca="1" si="433"/>
        <v>-121.89907727381849</v>
      </c>
      <c r="AT396" s="2">
        <f t="shared" ca="1" si="434"/>
        <v>-17.28668545949979</v>
      </c>
      <c r="AU396" s="16">
        <f t="shared" ca="1" si="435"/>
        <v>557.15836160631648</v>
      </c>
      <c r="AV396" s="2">
        <f t="shared" ca="1" si="436"/>
        <v>120.00040443568817</v>
      </c>
      <c r="AW396" s="2">
        <f t="shared" ca="1" si="437"/>
        <v>-1.3554727987248327E-3</v>
      </c>
      <c r="AX396" s="16">
        <f t="shared" ca="1" si="438"/>
        <v>-6.6002079614690956E-4</v>
      </c>
      <c r="AY396" s="2">
        <f t="shared" ca="1" si="439"/>
        <v>360.24999999999989</v>
      </c>
      <c r="AZ396" s="2">
        <f t="shared" ca="1" si="440"/>
        <v>360.24999999999994</v>
      </c>
      <c r="BA396" s="2">
        <f t="shared" ca="1" si="441"/>
        <v>360.24999999999994</v>
      </c>
      <c r="BB396" s="19" t="str">
        <f t="shared" ca="1" si="442"/>
        <v>ok</v>
      </c>
      <c r="BC396" s="2">
        <f t="shared" ca="1" si="443"/>
        <v>4.0443568816783682E-4</v>
      </c>
      <c r="BD396" s="2">
        <f t="shared" ca="1" si="444"/>
        <v>-1.3554727987248327E-3</v>
      </c>
      <c r="BE396" s="16">
        <f t="shared" ca="1" si="445"/>
        <v>-6.6002079614690956E-4</v>
      </c>
      <c r="BF396" s="16">
        <f t="shared" ca="1" si="452"/>
        <v>1.4145227937176277E-3</v>
      </c>
      <c r="BG396" s="18">
        <f t="shared" ca="1" si="446"/>
        <v>1.5609299104358027E-3</v>
      </c>
      <c r="BH396" s="2">
        <f t="shared" ca="1" si="447"/>
        <v>6.470971010685389E-2</v>
      </c>
      <c r="BI396" s="2">
        <f t="shared" ca="1" si="448"/>
        <v>-0.21687564779597324</v>
      </c>
      <c r="BJ396" s="16">
        <f t="shared" ca="1" si="449"/>
        <v>-0.10560332738350553</v>
      </c>
      <c r="BK396" s="18">
        <f t="shared" ca="1" si="453"/>
        <v>0.22632364699482044</v>
      </c>
      <c r="BL396" s="18">
        <f t="shared" ca="1" si="450"/>
        <v>0.24974878566972841</v>
      </c>
    </row>
    <row r="397" spans="4:64" x14ac:dyDescent="0.2">
      <c r="D397">
        <f t="shared" si="401"/>
        <v>127.5</v>
      </c>
      <c r="E397">
        <f t="shared" si="402"/>
        <v>0</v>
      </c>
      <c r="F397" s="15">
        <f t="shared" ca="1" si="451"/>
        <v>0.15647337349559542</v>
      </c>
      <c r="G397" s="2">
        <f t="shared" ca="1" si="451"/>
        <v>7.0376148193719068E-2</v>
      </c>
      <c r="H397" s="16">
        <f t="shared" ca="1" si="451"/>
        <v>0.32041517717132095</v>
      </c>
      <c r="I397" s="2">
        <f t="shared" si="454"/>
        <v>0</v>
      </c>
      <c r="J397" s="2">
        <f t="shared" si="455"/>
        <v>184.81899999999999</v>
      </c>
      <c r="K397" s="16">
        <f t="shared" ca="1" si="403"/>
        <v>281.72025266125718</v>
      </c>
      <c r="L397" s="2">
        <f t="shared" si="456"/>
        <v>160.05794910203616</v>
      </c>
      <c r="M397" s="2">
        <f t="shared" si="457"/>
        <v>-92.40949999999998</v>
      </c>
      <c r="N397" s="16">
        <f t="shared" ca="1" si="404"/>
        <v>346.67107137315259</v>
      </c>
      <c r="O397" s="2">
        <f t="shared" si="458"/>
        <v>-160.05794910203616</v>
      </c>
      <c r="P397" s="2">
        <f t="shared" si="459"/>
        <v>-92.40949999999998</v>
      </c>
      <c r="Q397" s="16">
        <f t="shared" ca="1" si="405"/>
        <v>196.34601884689587</v>
      </c>
      <c r="R397" s="2">
        <f t="shared" si="406"/>
        <v>160.05794910203616</v>
      </c>
      <c r="S397" s="2">
        <f t="shared" si="407"/>
        <v>-277.22849999999994</v>
      </c>
      <c r="T397" s="16">
        <f t="shared" ca="1" si="408"/>
        <v>64.950818711895408</v>
      </c>
      <c r="U397" s="2">
        <f t="shared" ca="1" si="409"/>
        <v>0.49001536409598195</v>
      </c>
      <c r="V397" s="2">
        <f t="shared" ca="1" si="410"/>
        <v>-0.84873150710360279</v>
      </c>
      <c r="W397" s="16">
        <f t="shared" ca="1" si="411"/>
        <v>0.19884610079035844</v>
      </c>
      <c r="X397" s="2">
        <f t="shared" si="412"/>
        <v>-160.05794910203616</v>
      </c>
      <c r="Y397" s="2">
        <f t="shared" si="413"/>
        <v>-277.22849999999994</v>
      </c>
      <c r="Z397" s="16">
        <f t="shared" ca="1" si="414"/>
        <v>-85.374233814361304</v>
      </c>
      <c r="AA397" s="18">
        <f t="shared" ca="1" si="415"/>
        <v>139.8853749094306</v>
      </c>
      <c r="AB397" s="2">
        <f t="shared" ca="1" si="416"/>
        <v>-228.60393201998374</v>
      </c>
      <c r="AC397" s="2">
        <f t="shared" ca="1" si="417"/>
        <v>-158.50337493136641</v>
      </c>
      <c r="AD397" s="16">
        <f t="shared" ca="1" si="418"/>
        <v>-113.18989517269901</v>
      </c>
      <c r="AE397" s="2">
        <f t="shared" ca="1" si="419"/>
        <v>-0.76118880511837883</v>
      </c>
      <c r="AF397" s="2">
        <f t="shared" ca="1" si="420"/>
        <v>-0.52777305055579848</v>
      </c>
      <c r="AG397" s="16">
        <f t="shared" ca="1" si="421"/>
        <v>-0.3768915096808117</v>
      </c>
      <c r="AH397" s="2">
        <f t="shared" ca="1" si="422"/>
        <v>0.42482531223120068</v>
      </c>
      <c r="AI397" s="2">
        <f t="shared" ca="1" si="423"/>
        <v>3.3323204477865576E-2</v>
      </c>
      <c r="AJ397" s="16">
        <f t="shared" ca="1" si="424"/>
        <v>-0.90466182528665895</v>
      </c>
      <c r="AK397" s="18">
        <f t="shared" ca="1" si="425"/>
        <v>326.63863386676331</v>
      </c>
      <c r="AL397" s="18">
        <f t="shared" ca="1" si="426"/>
        <v>300.32487404282256</v>
      </c>
      <c r="AM397" s="18">
        <f t="shared" ca="1" si="427"/>
        <v>163.31931693338166</v>
      </c>
      <c r="AN397" s="18">
        <f t="shared" ca="1" si="428"/>
        <v>106.66945341812921</v>
      </c>
      <c r="AO397" s="18">
        <f t="shared" ca="1" si="429"/>
        <v>302.86711760092277</v>
      </c>
      <c r="AP397" s="2">
        <f t="shared" ca="1" si="430"/>
        <v>127.49899856041752</v>
      </c>
      <c r="AQ397" s="2">
        <f t="shared" ca="1" si="431"/>
        <v>-9.9421683721345744E-6</v>
      </c>
      <c r="AR397" s="16">
        <f t="shared" ca="1" si="432"/>
        <v>5.3125345914395439E-4</v>
      </c>
      <c r="AS397" s="2">
        <f t="shared" ca="1" si="433"/>
        <v>-129.83223703833403</v>
      </c>
      <c r="AT397" s="2">
        <f t="shared" ca="1" si="434"/>
        <v>-20.185015721042991</v>
      </c>
      <c r="AU397" s="16">
        <f t="shared" ca="1" si="435"/>
        <v>547.98517010977912</v>
      </c>
      <c r="AV397" s="2">
        <f t="shared" ca="1" si="436"/>
        <v>127.49899856041752</v>
      </c>
      <c r="AW397" s="2">
        <f t="shared" ca="1" si="437"/>
        <v>-9.9421683721345744E-6</v>
      </c>
      <c r="AX397" s="16">
        <f t="shared" ca="1" si="438"/>
        <v>5.3125345914395439E-4</v>
      </c>
      <c r="AY397" s="2">
        <f t="shared" ca="1" si="439"/>
        <v>360.25000000000006</v>
      </c>
      <c r="AZ397" s="2">
        <f t="shared" ca="1" si="440"/>
        <v>360.25000000000006</v>
      </c>
      <c r="BA397" s="2">
        <f t="shared" ca="1" si="441"/>
        <v>360.25000000000006</v>
      </c>
      <c r="BB397" s="19" t="str">
        <f t="shared" ca="1" si="442"/>
        <v>ok</v>
      </c>
      <c r="BC397" s="2">
        <f t="shared" ca="1" si="443"/>
        <v>-1.0014395824811118E-3</v>
      </c>
      <c r="BD397" s="2">
        <f t="shared" ca="1" si="444"/>
        <v>-9.9421683721345744E-6</v>
      </c>
      <c r="BE397" s="16">
        <f t="shared" ca="1" si="445"/>
        <v>5.3125345914395439E-4</v>
      </c>
      <c r="BF397" s="16">
        <f t="shared" ca="1" si="452"/>
        <v>1.0014889335743472E-3</v>
      </c>
      <c r="BG397" s="18">
        <f t="shared" ca="1" si="446"/>
        <v>1.1336711701037036E-3</v>
      </c>
      <c r="BH397" s="2">
        <f t="shared" ca="1" si="447"/>
        <v>-0.16023033319697788</v>
      </c>
      <c r="BI397" s="2">
        <f t="shared" ca="1" si="448"/>
        <v>-1.5907469395415319E-3</v>
      </c>
      <c r="BJ397" s="16">
        <f t="shared" ca="1" si="449"/>
        <v>8.5000553463032702E-2</v>
      </c>
      <c r="BK397" s="18">
        <f t="shared" ca="1" si="453"/>
        <v>0.16023822937189555</v>
      </c>
      <c r="BL397" s="18">
        <f t="shared" ca="1" si="450"/>
        <v>0.18138738721659259</v>
      </c>
    </row>
    <row r="398" spans="4:64" x14ac:dyDescent="0.2">
      <c r="D398">
        <f t="shared" si="401"/>
        <v>135</v>
      </c>
      <c r="E398">
        <f t="shared" si="402"/>
        <v>0</v>
      </c>
      <c r="F398" s="15">
        <f t="shared" ca="1" si="451"/>
        <v>-0.41365671865474496</v>
      </c>
      <c r="G398" s="2">
        <f t="shared" ca="1" si="451"/>
        <v>3.9941839824597647E-4</v>
      </c>
      <c r="H398" s="16">
        <f t="shared" ca="1" si="451"/>
        <v>-9.9588906054303594E-2</v>
      </c>
      <c r="I398" s="2">
        <f t="shared" si="454"/>
        <v>0</v>
      </c>
      <c r="J398" s="2">
        <f t="shared" si="455"/>
        <v>184.81899999999999</v>
      </c>
      <c r="K398" s="16">
        <f t="shared" ca="1" si="403"/>
        <v>278.20057735039211</v>
      </c>
      <c r="L398" s="2">
        <f t="shared" si="456"/>
        <v>160.05794910203616</v>
      </c>
      <c r="M398" s="2">
        <f t="shared" si="457"/>
        <v>-92.40949999999998</v>
      </c>
      <c r="N398" s="16">
        <f t="shared" ca="1" si="404"/>
        <v>347.29331656467491</v>
      </c>
      <c r="O398" s="2">
        <f t="shared" si="458"/>
        <v>-160.05794910203616</v>
      </c>
      <c r="P398" s="2">
        <f t="shared" si="459"/>
        <v>-92.40949999999998</v>
      </c>
      <c r="Q398" s="16">
        <f t="shared" ca="1" si="405"/>
        <v>184.88137637249332</v>
      </c>
      <c r="R398" s="2">
        <f t="shared" si="406"/>
        <v>160.05794910203616</v>
      </c>
      <c r="S398" s="2">
        <f t="shared" si="407"/>
        <v>-277.22849999999994</v>
      </c>
      <c r="T398" s="16">
        <f t="shared" ca="1" si="408"/>
        <v>69.092739214282801</v>
      </c>
      <c r="U398" s="2">
        <f t="shared" ca="1" si="409"/>
        <v>0.48874537093996812</v>
      </c>
      <c r="V398" s="2">
        <f t="shared" ca="1" si="410"/>
        <v>-0.84653181443212211</v>
      </c>
      <c r="W398" s="16">
        <f t="shared" ca="1" si="411"/>
        <v>0.21097831532887948</v>
      </c>
      <c r="X398" s="2">
        <f t="shared" si="412"/>
        <v>-160.05794910203616</v>
      </c>
      <c r="Y398" s="2">
        <f t="shared" si="413"/>
        <v>-277.22849999999994</v>
      </c>
      <c r="Z398" s="16">
        <f t="shared" ca="1" si="414"/>
        <v>-93.319200977898788</v>
      </c>
      <c r="AA398" s="18">
        <f t="shared" ca="1" si="415"/>
        <v>136.7668356013761</v>
      </c>
      <c r="AB398" s="2">
        <f t="shared" ca="1" si="416"/>
        <v>-226.90210690031637</v>
      </c>
      <c r="AC398" s="2">
        <f t="shared" ca="1" si="417"/>
        <v>-161.45102250422727</v>
      </c>
      <c r="AD398" s="16">
        <f t="shared" ca="1" si="418"/>
        <v>-122.17403754593894</v>
      </c>
      <c r="AE398" s="2">
        <f t="shared" ca="1" si="419"/>
        <v>-0.74614030740973847</v>
      </c>
      <c r="AF398" s="2">
        <f t="shared" ca="1" si="420"/>
        <v>-0.53091228287203174</v>
      </c>
      <c r="AG398" s="16">
        <f t="shared" ca="1" si="421"/>
        <v>-0.40175463849731541</v>
      </c>
      <c r="AH398" s="2">
        <f t="shared" ca="1" si="422"/>
        <v>0.45210906211140445</v>
      </c>
      <c r="AI398" s="2">
        <f t="shared" ca="1" si="423"/>
        <v>3.8936294762944329E-2</v>
      </c>
      <c r="AJ398" s="16">
        <f t="shared" ca="1" si="424"/>
        <v>-0.89111242888138364</v>
      </c>
      <c r="AK398" s="18">
        <f t="shared" ca="1" si="425"/>
        <v>327.48739654394774</v>
      </c>
      <c r="AL398" s="18">
        <f t="shared" ca="1" si="426"/>
        <v>304.10112501228861</v>
      </c>
      <c r="AM398" s="18">
        <f t="shared" ca="1" si="427"/>
        <v>163.74369827197387</v>
      </c>
      <c r="AN398" s="18">
        <f t="shared" ca="1" si="428"/>
        <v>109.16310590238974</v>
      </c>
      <c r="AO398" s="18">
        <f t="shared" ca="1" si="429"/>
        <v>301.74737792723306</v>
      </c>
      <c r="AP398" s="2">
        <f t="shared" ca="1" si="430"/>
        <v>135.00070518446398</v>
      </c>
      <c r="AQ398" s="2">
        <f t="shared" ca="1" si="431"/>
        <v>-2.3589091187794509E-3</v>
      </c>
      <c r="AR398" s="16">
        <f t="shared" ca="1" si="432"/>
        <v>-6.7604485070660303E-4</v>
      </c>
      <c r="AS398" s="2">
        <f t="shared" ca="1" si="433"/>
        <v>-137.8447428740497</v>
      </c>
      <c r="AT398" s="2">
        <f t="shared" ca="1" si="434"/>
        <v>-23.500208610959394</v>
      </c>
      <c r="AU398" s="16">
        <f t="shared" ca="1" si="435"/>
        <v>537.78100166180025</v>
      </c>
      <c r="AV398" s="2">
        <f t="shared" ca="1" si="436"/>
        <v>135.00070518446398</v>
      </c>
      <c r="AW398" s="2">
        <f t="shared" ca="1" si="437"/>
        <v>-2.3589091187794509E-3</v>
      </c>
      <c r="AX398" s="16">
        <f t="shared" ca="1" si="438"/>
        <v>-6.7604485070660303E-4</v>
      </c>
      <c r="AY398" s="2">
        <f t="shared" ca="1" si="439"/>
        <v>360.24999999999994</v>
      </c>
      <c r="AZ398" s="2">
        <f t="shared" ca="1" si="440"/>
        <v>360.24999999999994</v>
      </c>
      <c r="BA398" s="2">
        <f t="shared" ca="1" si="441"/>
        <v>360.25</v>
      </c>
      <c r="BB398" s="19" t="str">
        <f t="shared" ca="1" si="442"/>
        <v>ok</v>
      </c>
      <c r="BC398" s="2">
        <f t="shared" ca="1" si="443"/>
        <v>7.0518446398182277E-4</v>
      </c>
      <c r="BD398" s="2">
        <f t="shared" ca="1" si="444"/>
        <v>-2.3589091187794509E-3</v>
      </c>
      <c r="BE398" s="16">
        <f t="shared" ca="1" si="445"/>
        <v>-6.7604485070660303E-4</v>
      </c>
      <c r="BF398" s="16">
        <f t="shared" ca="1" si="452"/>
        <v>2.4620595766354186E-3</v>
      </c>
      <c r="BG398" s="18">
        <f t="shared" ca="1" si="446"/>
        <v>2.5531889861639873E-3</v>
      </c>
      <c r="BH398" s="2">
        <f t="shared" ca="1" si="447"/>
        <v>0.11282951423709164</v>
      </c>
      <c r="BI398" s="2">
        <f t="shared" ca="1" si="448"/>
        <v>-0.37742545900471214</v>
      </c>
      <c r="BJ398" s="16">
        <f t="shared" ca="1" si="449"/>
        <v>-0.10816717611305648</v>
      </c>
      <c r="BK398" s="18">
        <f t="shared" ca="1" si="453"/>
        <v>0.39392953226166699</v>
      </c>
      <c r="BL398" s="18">
        <f t="shared" ca="1" si="450"/>
        <v>0.40851023778623796</v>
      </c>
    </row>
    <row r="399" spans="4:64" x14ac:dyDescent="0.2">
      <c r="D399">
        <f t="shared" si="401"/>
        <v>142.5</v>
      </c>
      <c r="E399">
        <f t="shared" si="402"/>
        <v>0</v>
      </c>
      <c r="F399" s="15">
        <f t="shared" ca="1" si="451"/>
        <v>-4.5528792307869104E-2</v>
      </c>
      <c r="G399" s="2">
        <f t="shared" ca="1" si="451"/>
        <v>0.26330981596841907</v>
      </c>
      <c r="H399" s="16">
        <f t="shared" ca="1" si="451"/>
        <v>-0.46899001479771285</v>
      </c>
      <c r="I399" s="2">
        <f t="shared" si="454"/>
        <v>0</v>
      </c>
      <c r="J399" s="2">
        <f t="shared" si="455"/>
        <v>184.81899999999999</v>
      </c>
      <c r="K399" s="16">
        <f t="shared" ca="1" si="403"/>
        <v>274.43686624464374</v>
      </c>
      <c r="L399" s="2">
        <f t="shared" si="456"/>
        <v>160.05794910203616</v>
      </c>
      <c r="M399" s="2">
        <f t="shared" si="457"/>
        <v>-92.40949999999998</v>
      </c>
      <c r="N399" s="16">
        <f t="shared" ca="1" si="404"/>
        <v>347.75481279353846</v>
      </c>
      <c r="O399" s="2">
        <f t="shared" si="458"/>
        <v>-160.05794910203616</v>
      </c>
      <c r="P399" s="2">
        <f t="shared" si="459"/>
        <v>-92.40949999999998</v>
      </c>
      <c r="Q399" s="16">
        <f t="shared" ca="1" si="405"/>
        <v>172.33172651340419</v>
      </c>
      <c r="R399" s="2">
        <f t="shared" si="406"/>
        <v>160.05794910203616</v>
      </c>
      <c r="S399" s="2">
        <f t="shared" si="407"/>
        <v>-277.22849999999994</v>
      </c>
      <c r="T399" s="16">
        <f t="shared" ca="1" si="408"/>
        <v>73.317946548894724</v>
      </c>
      <c r="U399" s="2">
        <f t="shared" ca="1" si="409"/>
        <v>0.48738006082077323</v>
      </c>
      <c r="V399" s="2">
        <f t="shared" ca="1" si="410"/>
        <v>-0.84416702793758869</v>
      </c>
      <c r="W399" s="16">
        <f t="shared" ca="1" si="411"/>
        <v>0.22325479895706055</v>
      </c>
      <c r="X399" s="2">
        <f t="shared" si="412"/>
        <v>-160.05794910203616</v>
      </c>
      <c r="Y399" s="2">
        <f t="shared" si="413"/>
        <v>-277.22849999999994</v>
      </c>
      <c r="Z399" s="16">
        <f t="shared" ca="1" si="414"/>
        <v>-102.10513973123955</v>
      </c>
      <c r="AA399" s="18">
        <f t="shared" ca="1" si="415"/>
        <v>133.22264349321668</v>
      </c>
      <c r="AB399" s="2">
        <f t="shared" ca="1" si="416"/>
        <v>-224.98800919046431</v>
      </c>
      <c r="AC399" s="2">
        <f t="shared" ca="1" si="417"/>
        <v>-164.76633698834229</v>
      </c>
      <c r="AD399" s="16">
        <f t="shared" ca="1" si="418"/>
        <v>-131.84773422084578</v>
      </c>
      <c r="AE399" s="2">
        <f t="shared" ca="1" si="419"/>
        <v>-0.72937662063875186</v>
      </c>
      <c r="AF399" s="2">
        <f t="shared" ca="1" si="420"/>
        <v>-0.53414719522162135</v>
      </c>
      <c r="AG399" s="16">
        <f t="shared" ca="1" si="421"/>
        <v>-0.42743013359199344</v>
      </c>
      <c r="AH399" s="2">
        <f t="shared" ca="1" si="422"/>
        <v>0.4800733502080004</v>
      </c>
      <c r="AI399" s="2">
        <f t="shared" ca="1" si="423"/>
        <v>4.5484093702012229E-2</v>
      </c>
      <c r="AJ399" s="16">
        <f t="shared" ca="1" si="424"/>
        <v>-0.8760483865861366</v>
      </c>
      <c r="AK399" s="18">
        <f t="shared" ca="1" si="425"/>
        <v>328.40479528951244</v>
      </c>
      <c r="AL399" s="18">
        <f t="shared" ca="1" si="426"/>
        <v>308.46616524866261</v>
      </c>
      <c r="AM399" s="18">
        <f t="shared" ca="1" si="427"/>
        <v>164.20239764475622</v>
      </c>
      <c r="AN399" s="18">
        <f t="shared" ca="1" si="428"/>
        <v>112.08472868081958</v>
      </c>
      <c r="AO399" s="18">
        <f t="shared" ca="1" si="429"/>
        <v>300.42411471827694</v>
      </c>
      <c r="AP399" s="2">
        <f t="shared" ca="1" si="430"/>
        <v>142.50260515666636</v>
      </c>
      <c r="AQ399" s="2">
        <f t="shared" ca="1" si="431"/>
        <v>-4.7486784599826137E-4</v>
      </c>
      <c r="AR399" s="16">
        <f t="shared" ca="1" si="432"/>
        <v>1.3879749110969897E-3</v>
      </c>
      <c r="AS399" s="2">
        <f t="shared" ca="1" si="433"/>
        <v>-145.94861731548534</v>
      </c>
      <c r="AT399" s="2">
        <f t="shared" ca="1" si="434"/>
        <v>-27.329512036226358</v>
      </c>
      <c r="AU399" s="16">
        <f t="shared" ca="1" si="435"/>
        <v>526.37350995594102</v>
      </c>
      <c r="AV399" s="2">
        <f t="shared" ca="1" si="436"/>
        <v>142.50260515666636</v>
      </c>
      <c r="AW399" s="2">
        <f t="shared" ca="1" si="437"/>
        <v>-4.7486784599826137E-4</v>
      </c>
      <c r="AX399" s="16">
        <f t="shared" ca="1" si="438"/>
        <v>1.3879749110969897E-3</v>
      </c>
      <c r="AY399" s="2">
        <f t="shared" ca="1" si="439"/>
        <v>360.25</v>
      </c>
      <c r="AZ399" s="2">
        <f t="shared" ca="1" si="440"/>
        <v>360.25</v>
      </c>
      <c r="BA399" s="2">
        <f t="shared" ca="1" si="441"/>
        <v>360.24999999999994</v>
      </c>
      <c r="BB399" s="19" t="str">
        <f t="shared" ca="1" si="442"/>
        <v>ok</v>
      </c>
      <c r="BC399" s="2">
        <f t="shared" ca="1" si="443"/>
        <v>2.6051566663625181E-3</v>
      </c>
      <c r="BD399" s="2">
        <f t="shared" ca="1" si="444"/>
        <v>-4.7486784599826137E-4</v>
      </c>
      <c r="BE399" s="16">
        <f t="shared" ca="1" si="445"/>
        <v>1.3879749110969897E-3</v>
      </c>
      <c r="BF399" s="16">
        <f t="shared" ca="1" si="452"/>
        <v>2.6480824623595274E-3</v>
      </c>
      <c r="BG399" s="18">
        <f t="shared" ca="1" si="446"/>
        <v>2.9897851229295381E-3</v>
      </c>
      <c r="BH399" s="2">
        <f t="shared" ca="1" si="447"/>
        <v>0.41682506661800289</v>
      </c>
      <c r="BI399" s="2">
        <f t="shared" ca="1" si="448"/>
        <v>-7.597885535972182E-2</v>
      </c>
      <c r="BJ399" s="16">
        <f t="shared" ca="1" si="449"/>
        <v>0.22207598577551835</v>
      </c>
      <c r="BK399" s="18">
        <f t="shared" ca="1" si="453"/>
        <v>0.42369319397752436</v>
      </c>
      <c r="BL399" s="18">
        <f t="shared" ca="1" si="450"/>
        <v>0.47836561966872609</v>
      </c>
    </row>
    <row r="400" spans="4:64" x14ac:dyDescent="0.2">
      <c r="D400">
        <f t="shared" si="401"/>
        <v>0</v>
      </c>
      <c r="E400">
        <f t="shared" si="402"/>
        <v>7.5</v>
      </c>
      <c r="F400" s="15">
        <f t="shared" ca="1" si="451"/>
        <v>-5.9954693041627372E-2</v>
      </c>
      <c r="G400" s="2">
        <f t="shared" ca="1" si="451"/>
        <v>0.36844907549821559</v>
      </c>
      <c r="H400" s="16">
        <f t="shared" ca="1" si="451"/>
        <v>0.27727982753114733</v>
      </c>
      <c r="I400" s="2">
        <f t="shared" si="454"/>
        <v>0</v>
      </c>
      <c r="J400" s="2">
        <f t="shared" si="455"/>
        <v>184.81899999999999</v>
      </c>
      <c r="K400" s="16">
        <f t="shared" ca="1" si="403"/>
        <v>313.5885835374412</v>
      </c>
      <c r="L400" s="2">
        <f t="shared" si="456"/>
        <v>160.05794910203616</v>
      </c>
      <c r="M400" s="2">
        <f t="shared" si="457"/>
        <v>-92.40949999999998</v>
      </c>
      <c r="N400" s="16">
        <f t="shared" ca="1" si="404"/>
        <v>306.88926447013301</v>
      </c>
      <c r="O400" s="2">
        <f t="shared" si="458"/>
        <v>-160.05794910203616</v>
      </c>
      <c r="P400" s="2">
        <f t="shared" si="459"/>
        <v>-92.40949999999998</v>
      </c>
      <c r="Q400" s="16">
        <f t="shared" ca="1" si="405"/>
        <v>306.88869466233325</v>
      </c>
      <c r="R400" s="2">
        <f t="shared" si="406"/>
        <v>160.05794910203616</v>
      </c>
      <c r="S400" s="2">
        <f t="shared" si="407"/>
        <v>-277.22849999999994</v>
      </c>
      <c r="T400" s="16">
        <f t="shared" ca="1" si="408"/>
        <v>-6.6993190673081813</v>
      </c>
      <c r="U400" s="2">
        <f t="shared" ca="1" si="409"/>
        <v>0.49989054282923834</v>
      </c>
      <c r="V400" s="2">
        <f t="shared" ca="1" si="410"/>
        <v>-0.8658358184034266</v>
      </c>
      <c r="W400" s="16">
        <f t="shared" ca="1" si="411"/>
        <v>-2.092321102407747E-2</v>
      </c>
      <c r="X400" s="2">
        <f t="shared" si="412"/>
        <v>-160.05794910203616</v>
      </c>
      <c r="Y400" s="2">
        <f t="shared" si="413"/>
        <v>-277.22849999999994</v>
      </c>
      <c r="Z400" s="16">
        <f t="shared" ca="1" si="414"/>
        <v>-6.6998888751079448</v>
      </c>
      <c r="AA400" s="18">
        <f t="shared" ca="1" si="415"/>
        <v>160.16309331027458</v>
      </c>
      <c r="AB400" s="2">
        <f t="shared" ca="1" si="416"/>
        <v>-240.12196475811928</v>
      </c>
      <c r="AC400" s="2">
        <f t="shared" ca="1" si="417"/>
        <v>-138.55355702567397</v>
      </c>
      <c r="AD400" s="16">
        <f t="shared" ca="1" si="418"/>
        <v>-3.3487626755080595</v>
      </c>
      <c r="AE400" s="2">
        <f t="shared" ca="1" si="419"/>
        <v>-0.86608858968740776</v>
      </c>
      <c r="AF400" s="2">
        <f t="shared" ca="1" si="420"/>
        <v>-0.4997445982145714</v>
      </c>
      <c r="AG400" s="16">
        <f t="shared" ca="1" si="421"/>
        <v>-1.2078549939195167E-2</v>
      </c>
      <c r="AH400" s="2">
        <f t="shared" ca="1" si="422"/>
        <v>1.7794851434205922E-6</v>
      </c>
      <c r="AI400" s="2">
        <f t="shared" ca="1" si="423"/>
        <v>2.4159307213269615E-2</v>
      </c>
      <c r="AJ400" s="16">
        <f t="shared" ca="1" si="424"/>
        <v>-0.99970812133932796</v>
      </c>
      <c r="AK400" s="18">
        <f t="shared" ca="1" si="425"/>
        <v>320.18599150956862</v>
      </c>
      <c r="AL400" s="18">
        <f t="shared" ca="1" si="426"/>
        <v>277.24873369453474</v>
      </c>
      <c r="AM400" s="18">
        <f t="shared" ca="1" si="427"/>
        <v>160.09299575478431</v>
      </c>
      <c r="AN400" s="18">
        <f t="shared" ca="1" si="428"/>
        <v>92.402762812256185</v>
      </c>
      <c r="AO400" s="18">
        <f t="shared" ca="1" si="429"/>
        <v>309.21194128772021</v>
      </c>
      <c r="AP400" s="2">
        <f t="shared" ca="1" si="430"/>
        <v>5.4626178676139782E-4</v>
      </c>
      <c r="AQ400" s="2">
        <f t="shared" ca="1" si="431"/>
        <v>7.4973147080542324</v>
      </c>
      <c r="AR400" s="16">
        <f t="shared" ca="1" si="432"/>
        <v>1.1436982063059986E-3</v>
      </c>
      <c r="AS400" s="2">
        <f t="shared" ca="1" si="433"/>
        <v>-5.5421432461807919E-4</v>
      </c>
      <c r="AT400" s="2">
        <f t="shared" ca="1" si="434"/>
        <v>-7.4433778591088062</v>
      </c>
      <c r="AU400" s="16">
        <f t="shared" ca="1" si="435"/>
        <v>618.24452153907305</v>
      </c>
      <c r="AV400" s="2">
        <f t="shared" ca="1" si="436"/>
        <v>5.4626178676139782E-4</v>
      </c>
      <c r="AW400" s="2">
        <f t="shared" ca="1" si="437"/>
        <v>7.4973147080542324</v>
      </c>
      <c r="AX400" s="16">
        <f t="shared" ca="1" si="438"/>
        <v>1.1436982063059986E-3</v>
      </c>
      <c r="AY400" s="2">
        <f t="shared" ca="1" si="439"/>
        <v>360.25</v>
      </c>
      <c r="AZ400" s="2">
        <f t="shared" ca="1" si="440"/>
        <v>360.25000000000006</v>
      </c>
      <c r="BA400" s="2">
        <f t="shared" ca="1" si="441"/>
        <v>360.25</v>
      </c>
      <c r="BB400" s="19" t="str">
        <f t="shared" ca="1" si="442"/>
        <v>ok</v>
      </c>
      <c r="BC400" s="2">
        <f t="shared" ca="1" si="443"/>
        <v>5.4626178676139782E-4</v>
      </c>
      <c r="BD400" s="2">
        <f t="shared" ca="1" si="444"/>
        <v>-2.6852919457676094E-3</v>
      </c>
      <c r="BE400" s="16">
        <f t="shared" ca="1" si="445"/>
        <v>1.1436982063059986E-3</v>
      </c>
      <c r="BF400" s="16">
        <f t="shared" ca="1" si="452"/>
        <v>2.7402910016420061E-3</v>
      </c>
      <c r="BG400" s="18">
        <f t="shared" ca="1" si="446"/>
        <v>2.9693838352068441E-3</v>
      </c>
      <c r="BH400" s="2">
        <f t="shared" ca="1" si="447"/>
        <v>8.7401885881823654E-2</v>
      </c>
      <c r="BI400" s="2">
        <f t="shared" ca="1" si="448"/>
        <v>-0.42964671132281751</v>
      </c>
      <c r="BJ400" s="16">
        <f t="shared" ca="1" si="449"/>
        <v>0.18299171300895978</v>
      </c>
      <c r="BK400" s="18">
        <f t="shared" ca="1" si="453"/>
        <v>0.438446560262721</v>
      </c>
      <c r="BL400" s="18">
        <f t="shared" ca="1" si="450"/>
        <v>0.47510141363309505</v>
      </c>
    </row>
    <row r="401" spans="4:64" x14ac:dyDescent="0.2">
      <c r="D401">
        <f t="shared" si="401"/>
        <v>7.5</v>
      </c>
      <c r="E401">
        <f t="shared" si="402"/>
        <v>7.5</v>
      </c>
      <c r="F401" s="15">
        <f t="shared" ca="1" si="451"/>
        <v>0.21611471644525138</v>
      </c>
      <c r="G401" s="2">
        <f t="shared" ca="1" si="451"/>
        <v>-0.48267120240865291</v>
      </c>
      <c r="H401" s="16">
        <f t="shared" ca="1" si="451"/>
        <v>-0.13624964645161053</v>
      </c>
      <c r="I401" s="2">
        <f t="shared" si="454"/>
        <v>0</v>
      </c>
      <c r="J401" s="2">
        <f t="shared" si="455"/>
        <v>184.81899999999999</v>
      </c>
      <c r="K401" s="16">
        <f t="shared" ca="1" si="403"/>
        <v>313.50060867303739</v>
      </c>
      <c r="L401" s="2">
        <f t="shared" si="456"/>
        <v>160.05794910203616</v>
      </c>
      <c r="M401" s="2">
        <f t="shared" si="457"/>
        <v>-92.40949999999998</v>
      </c>
      <c r="N401" s="16">
        <f t="shared" ca="1" si="404"/>
        <v>310.68046609016704</v>
      </c>
      <c r="O401" s="2">
        <f t="shared" si="458"/>
        <v>-160.05794910203616</v>
      </c>
      <c r="P401" s="2">
        <f t="shared" si="459"/>
        <v>-92.40949999999998</v>
      </c>
      <c r="Q401" s="16">
        <f t="shared" ca="1" si="405"/>
        <v>302.85635572140779</v>
      </c>
      <c r="R401" s="2">
        <f t="shared" si="406"/>
        <v>160.05794910203616</v>
      </c>
      <c r="S401" s="2">
        <f t="shared" si="407"/>
        <v>-277.22849999999994</v>
      </c>
      <c r="T401" s="16">
        <f t="shared" ca="1" si="408"/>
        <v>-2.8201425828703464</v>
      </c>
      <c r="U401" s="2">
        <f t="shared" ca="1" si="409"/>
        <v>0.49998059818427415</v>
      </c>
      <c r="V401" s="2">
        <f t="shared" ca="1" si="410"/>
        <v>-0.86599179885384225</v>
      </c>
      <c r="W401" s="16">
        <f t="shared" ca="1" si="411"/>
        <v>-8.8094129873523552E-3</v>
      </c>
      <c r="X401" s="2">
        <f t="shared" si="412"/>
        <v>-160.05794910203616</v>
      </c>
      <c r="Y401" s="2">
        <f t="shared" si="413"/>
        <v>-277.22849999999994</v>
      </c>
      <c r="Z401" s="16">
        <f t="shared" ca="1" si="414"/>
        <v>-10.644252951629596</v>
      </c>
      <c r="AA401" s="18">
        <f t="shared" ca="1" si="415"/>
        <v>160.14550789256094</v>
      </c>
      <c r="AB401" s="2">
        <f t="shared" ca="1" si="416"/>
        <v>-240.1275959346832</v>
      </c>
      <c r="AC401" s="2">
        <f t="shared" ca="1" si="417"/>
        <v>-138.5438035417589</v>
      </c>
      <c r="AD401" s="16">
        <f t="shared" ca="1" si="418"/>
        <v>-9.2334650345347313</v>
      </c>
      <c r="AE401" s="2">
        <f t="shared" ca="1" si="419"/>
        <v>-0.86569204870512761</v>
      </c>
      <c r="AF401" s="2">
        <f t="shared" ca="1" si="420"/>
        <v>-0.49946891216988526</v>
      </c>
      <c r="AG401" s="16">
        <f t="shared" ca="1" si="421"/>
        <v>-3.3287874437254561E-2</v>
      </c>
      <c r="AH401" s="2">
        <f t="shared" ca="1" si="422"/>
        <v>2.4426998342290767E-2</v>
      </c>
      <c r="AI401" s="2">
        <f t="shared" ca="1" si="423"/>
        <v>2.4269530150332164E-2</v>
      </c>
      <c r="AJ401" s="16">
        <f t="shared" ca="1" si="424"/>
        <v>-0.9994069799927694</v>
      </c>
      <c r="AK401" s="18">
        <f t="shared" ca="1" si="425"/>
        <v>320.12832034543226</v>
      </c>
      <c r="AL401" s="18">
        <f t="shared" ca="1" si="426"/>
        <v>277.38223574290396</v>
      </c>
      <c r="AM401" s="18">
        <f t="shared" ca="1" si="427"/>
        <v>160.06416017271613</v>
      </c>
      <c r="AN401" s="18">
        <f t="shared" ca="1" si="428"/>
        <v>92.508404177248082</v>
      </c>
      <c r="AO401" s="18">
        <f t="shared" ca="1" si="429"/>
        <v>309.19528179579646</v>
      </c>
      <c r="AP401" s="2">
        <f t="shared" ca="1" si="430"/>
        <v>7.4978972522442531</v>
      </c>
      <c r="AQ401" s="2">
        <f t="shared" ca="1" si="431"/>
        <v>7.5037022129013797</v>
      </c>
      <c r="AR401" s="16">
        <f t="shared" ca="1" si="432"/>
        <v>-7.9356859112067468E-4</v>
      </c>
      <c r="AS401" s="2">
        <f t="shared" ca="1" si="433"/>
        <v>-7.6075280194958408</v>
      </c>
      <c r="AT401" s="2">
        <f t="shared" ca="1" si="434"/>
        <v>-7.5043462148656834</v>
      </c>
      <c r="AU401" s="16">
        <f t="shared" ca="1" si="435"/>
        <v>618.02305204650941</v>
      </c>
      <c r="AV401" s="2">
        <f t="shared" ca="1" si="436"/>
        <v>7.4978972522442531</v>
      </c>
      <c r="AW401" s="2">
        <f t="shared" ca="1" si="437"/>
        <v>7.5037022129013797</v>
      </c>
      <c r="AX401" s="16">
        <f t="shared" ca="1" si="438"/>
        <v>-7.9356859112067468E-4</v>
      </c>
      <c r="AY401" s="2">
        <f t="shared" ca="1" si="439"/>
        <v>360.25000000000006</v>
      </c>
      <c r="AZ401" s="2">
        <f t="shared" ca="1" si="440"/>
        <v>360.25</v>
      </c>
      <c r="BA401" s="2">
        <f t="shared" ca="1" si="441"/>
        <v>360.25000000000006</v>
      </c>
      <c r="BB401" s="19" t="str">
        <f t="shared" ca="1" si="442"/>
        <v>ok</v>
      </c>
      <c r="BC401" s="2">
        <f t="shared" ca="1" si="443"/>
        <v>-2.1027477557469254E-3</v>
      </c>
      <c r="BD401" s="2">
        <f t="shared" ca="1" si="444"/>
        <v>3.7022129013797311E-3</v>
      </c>
      <c r="BE401" s="16">
        <f t="shared" ca="1" si="445"/>
        <v>-7.9356859112067468E-4</v>
      </c>
      <c r="BF401" s="16">
        <f t="shared" ca="1" si="452"/>
        <v>4.2576905114676033E-3</v>
      </c>
      <c r="BG401" s="18">
        <f t="shared" ca="1" si="446"/>
        <v>4.3310136919957332E-3</v>
      </c>
      <c r="BH401" s="2">
        <f t="shared" ca="1" si="447"/>
        <v>-0.33643964091950807</v>
      </c>
      <c r="BI401" s="2">
        <f t="shared" ca="1" si="448"/>
        <v>0.59235406422075698</v>
      </c>
      <c r="BJ401" s="16">
        <f t="shared" ca="1" si="449"/>
        <v>-0.12697097457930795</v>
      </c>
      <c r="BK401" s="18">
        <f t="shared" ca="1" si="453"/>
        <v>0.68123048183481649</v>
      </c>
      <c r="BL401" s="18">
        <f t="shared" ca="1" si="450"/>
        <v>0.69296219071931731</v>
      </c>
    </row>
    <row r="402" spans="4:64" x14ac:dyDescent="0.2">
      <c r="D402">
        <f t="shared" si="401"/>
        <v>15</v>
      </c>
      <c r="E402">
        <f t="shared" si="402"/>
        <v>7.5</v>
      </c>
      <c r="F402" s="15">
        <f t="shared" ca="1" si="451"/>
        <v>-5.4058548203487211E-2</v>
      </c>
      <c r="G402" s="2">
        <f t="shared" ca="1" si="451"/>
        <v>0.2235847880105899</v>
      </c>
      <c r="H402" s="16">
        <f t="shared" ca="1" si="451"/>
        <v>3.9529238391480703E-2</v>
      </c>
      <c r="I402" s="2">
        <f t="shared" si="454"/>
        <v>0</v>
      </c>
      <c r="J402" s="2">
        <f t="shared" si="455"/>
        <v>184.81899999999999</v>
      </c>
      <c r="K402" s="16">
        <f t="shared" ca="1" si="403"/>
        <v>313.22966506961626</v>
      </c>
      <c r="L402" s="2">
        <f t="shared" si="456"/>
        <v>160.05794910203616</v>
      </c>
      <c r="M402" s="2">
        <f t="shared" si="457"/>
        <v>-92.40949999999998</v>
      </c>
      <c r="N402" s="16">
        <f t="shared" ca="1" si="404"/>
        <v>314.2566212470453</v>
      </c>
      <c r="O402" s="2">
        <f t="shared" si="458"/>
        <v>-160.05794910203616</v>
      </c>
      <c r="P402" s="2">
        <f t="shared" si="459"/>
        <v>-92.40949999999998</v>
      </c>
      <c r="Q402" s="16">
        <f t="shared" ca="1" si="405"/>
        <v>298.58502357177946</v>
      </c>
      <c r="R402" s="2">
        <f t="shared" si="406"/>
        <v>160.05794910203616</v>
      </c>
      <c r="S402" s="2">
        <f t="shared" si="407"/>
        <v>-277.22849999999994</v>
      </c>
      <c r="T402" s="16">
        <f t="shared" ca="1" si="408"/>
        <v>1.0269561774290423</v>
      </c>
      <c r="U402" s="2">
        <f t="shared" ca="1" si="409"/>
        <v>0.49999742708171802</v>
      </c>
      <c r="V402" s="2">
        <f t="shared" ca="1" si="410"/>
        <v>-0.86602094735925039</v>
      </c>
      <c r="W402" s="16">
        <f t="shared" ca="1" si="411"/>
        <v>3.2080596391551876E-3</v>
      </c>
      <c r="X402" s="2">
        <f t="shared" si="412"/>
        <v>-160.05794910203616</v>
      </c>
      <c r="Y402" s="2">
        <f t="shared" si="413"/>
        <v>-277.22849999999994</v>
      </c>
      <c r="Z402" s="16">
        <f t="shared" ca="1" si="414"/>
        <v>-14.644641497836801</v>
      </c>
      <c r="AA402" s="18">
        <f t="shared" ca="1" si="415"/>
        <v>160.01014458667012</v>
      </c>
      <c r="AB402" s="2">
        <f t="shared" ca="1" si="416"/>
        <v>-240.0626097023449</v>
      </c>
      <c r="AC402" s="2">
        <f t="shared" ca="1" si="417"/>
        <v>-138.65636299796125</v>
      </c>
      <c r="AD402" s="16">
        <f t="shared" ca="1" si="418"/>
        <v>-15.157963584540683</v>
      </c>
      <c r="AE402" s="2">
        <f t="shared" ca="1" si="419"/>
        <v>-0.86464619941588094</v>
      </c>
      <c r="AF402" s="2">
        <f t="shared" ca="1" si="420"/>
        <v>-0.49940595680296362</v>
      </c>
      <c r="AG402" s="16">
        <f t="shared" ca="1" si="421"/>
        <v>-5.4595239219085288E-2</v>
      </c>
      <c r="AH402" s="2">
        <f t="shared" ca="1" si="422"/>
        <v>4.8882744883390408E-2</v>
      </c>
      <c r="AI402" s="2">
        <f t="shared" ca="1" si="423"/>
        <v>2.4523642565958532E-2</v>
      </c>
      <c r="AJ402" s="16">
        <f t="shared" ca="1" si="424"/>
        <v>-0.99850341421948197</v>
      </c>
      <c r="AK402" s="18">
        <f t="shared" ca="1" si="425"/>
        <v>320.11754547664259</v>
      </c>
      <c r="AL402" s="18">
        <f t="shared" ca="1" si="426"/>
        <v>277.64258937877861</v>
      </c>
      <c r="AM402" s="18">
        <f t="shared" ca="1" si="427"/>
        <v>160.0587727383213</v>
      </c>
      <c r="AN402" s="18">
        <f t="shared" ca="1" si="428"/>
        <v>92.684986093647268</v>
      </c>
      <c r="AO402" s="18">
        <f t="shared" ca="1" si="429"/>
        <v>309.14518453684968</v>
      </c>
      <c r="AP402" s="2">
        <f t="shared" ca="1" si="430"/>
        <v>15.001118769875658</v>
      </c>
      <c r="AQ402" s="2">
        <f t="shared" ca="1" si="431"/>
        <v>7.498681845201717</v>
      </c>
      <c r="AR402" s="16">
        <f t="shared" ca="1" si="432"/>
        <v>4.6192097431685397E-4</v>
      </c>
      <c r="AS402" s="2">
        <f t="shared" ca="1" si="433"/>
        <v>-15.222611605411286</v>
      </c>
      <c r="AT402" s="2">
        <f t="shared" ca="1" si="434"/>
        <v>-7.664050167936268</v>
      </c>
      <c r="AU402" s="16">
        <f t="shared" ca="1" si="435"/>
        <v>617.36550642008672</v>
      </c>
      <c r="AV402" s="2">
        <f t="shared" ca="1" si="436"/>
        <v>15.001118769875658</v>
      </c>
      <c r="AW402" s="2">
        <f t="shared" ca="1" si="437"/>
        <v>7.498681845201717</v>
      </c>
      <c r="AX402" s="16">
        <f t="shared" ca="1" si="438"/>
        <v>4.6192097431685397E-4</v>
      </c>
      <c r="AY402" s="2">
        <f t="shared" ca="1" si="439"/>
        <v>360.25</v>
      </c>
      <c r="AZ402" s="2">
        <f t="shared" ca="1" si="440"/>
        <v>360.25</v>
      </c>
      <c r="BA402" s="2">
        <f t="shared" ca="1" si="441"/>
        <v>360.24999999999994</v>
      </c>
      <c r="BB402" s="19" t="str">
        <f t="shared" ca="1" si="442"/>
        <v>ok</v>
      </c>
      <c r="BC402" s="2">
        <f t="shared" ca="1" si="443"/>
        <v>1.1187698756582876E-3</v>
      </c>
      <c r="BD402" s="2">
        <f t="shared" ca="1" si="444"/>
        <v>-1.3181547982830111E-3</v>
      </c>
      <c r="BE402" s="16">
        <f t="shared" ca="1" si="445"/>
        <v>4.6192097431685397E-4</v>
      </c>
      <c r="BF402" s="16">
        <f t="shared" ca="1" si="452"/>
        <v>1.7289239737238262E-3</v>
      </c>
      <c r="BG402" s="18">
        <f t="shared" ca="1" si="446"/>
        <v>1.7895667334388002E-3</v>
      </c>
      <c r="BH402" s="2">
        <f t="shared" ca="1" si="447"/>
        <v>0.17900318010532601</v>
      </c>
      <c r="BI402" s="2">
        <f t="shared" ca="1" si="448"/>
        <v>-0.21090476772528177</v>
      </c>
      <c r="BJ402" s="16">
        <f t="shared" ca="1" si="449"/>
        <v>7.3907355890696635E-2</v>
      </c>
      <c r="BK402" s="18">
        <f t="shared" ca="1" si="453"/>
        <v>0.27662783579581218</v>
      </c>
      <c r="BL402" s="18">
        <f t="shared" ca="1" si="450"/>
        <v>0.28633067735020801</v>
      </c>
    </row>
    <row r="403" spans="4:64" x14ac:dyDescent="0.2">
      <c r="D403">
        <f t="shared" si="401"/>
        <v>22.5</v>
      </c>
      <c r="E403">
        <f t="shared" si="402"/>
        <v>7.5</v>
      </c>
      <c r="F403" s="15">
        <f t="shared" ca="1" si="451"/>
        <v>0.40717352783477179</v>
      </c>
      <c r="G403" s="2">
        <f t="shared" ca="1" si="451"/>
        <v>0.28054622139600172</v>
      </c>
      <c r="H403" s="16">
        <f t="shared" ca="1" si="451"/>
        <v>0.14345746011403093</v>
      </c>
      <c r="I403" s="2">
        <f t="shared" si="454"/>
        <v>0</v>
      </c>
      <c r="J403" s="2">
        <f t="shared" si="455"/>
        <v>184.81899999999999</v>
      </c>
      <c r="K403" s="16">
        <f t="shared" ca="1" si="403"/>
        <v>312.78327432247636</v>
      </c>
      <c r="L403" s="2">
        <f t="shared" si="456"/>
        <v>160.05794910203616</v>
      </c>
      <c r="M403" s="2">
        <f t="shared" si="457"/>
        <v>-92.40949999999998</v>
      </c>
      <c r="N403" s="16">
        <f t="shared" ca="1" si="404"/>
        <v>317.61152175955601</v>
      </c>
      <c r="O403" s="2">
        <f t="shared" si="458"/>
        <v>-160.05794910203616</v>
      </c>
      <c r="P403" s="2">
        <f t="shared" si="459"/>
        <v>-92.40949999999998</v>
      </c>
      <c r="Q403" s="16">
        <f t="shared" ca="1" si="405"/>
        <v>294.0599885097306</v>
      </c>
      <c r="R403" s="2">
        <f t="shared" si="406"/>
        <v>160.05794910203616</v>
      </c>
      <c r="S403" s="2">
        <f t="shared" si="407"/>
        <v>-277.22849999999994</v>
      </c>
      <c r="T403" s="16">
        <f t="shared" ca="1" si="408"/>
        <v>4.8282474370796535</v>
      </c>
      <c r="U403" s="2">
        <f t="shared" ca="1" si="409"/>
        <v>0.49994313690840853</v>
      </c>
      <c r="V403" s="2">
        <f t="shared" ca="1" si="410"/>
        <v>-0.86592691402072652</v>
      </c>
      <c r="W403" s="16">
        <f t="shared" ca="1" si="411"/>
        <v>1.5081095209615416E-2</v>
      </c>
      <c r="X403" s="2">
        <f t="shared" si="412"/>
        <v>-160.05794910203616</v>
      </c>
      <c r="Y403" s="2">
        <f t="shared" si="413"/>
        <v>-277.22849999999994</v>
      </c>
      <c r="Z403" s="16">
        <f t="shared" ca="1" si="414"/>
        <v>-18.723285812745758</v>
      </c>
      <c r="AA403" s="18">
        <f t="shared" ca="1" si="415"/>
        <v>159.75737866641771</v>
      </c>
      <c r="AB403" s="2">
        <f t="shared" ca="1" si="416"/>
        <v>-239.9275541367895</v>
      </c>
      <c r="AC403" s="2">
        <f t="shared" ca="1" si="417"/>
        <v>-138.8902860993482</v>
      </c>
      <c r="AD403" s="16">
        <f t="shared" ca="1" si="418"/>
        <v>-21.132602050852586</v>
      </c>
      <c r="AE403" s="2">
        <f t="shared" ca="1" si="419"/>
        <v>-0.86294642816855904</v>
      </c>
      <c r="AF403" s="2">
        <f t="shared" ca="1" si="420"/>
        <v>-0.49954610977449104</v>
      </c>
      <c r="AG403" s="16">
        <f t="shared" ca="1" si="421"/>
        <v>-7.6007541206766824E-2</v>
      </c>
      <c r="AH403" s="2">
        <f t="shared" ca="1" si="422"/>
        <v>7.33506780425809E-2</v>
      </c>
      <c r="AI403" s="2">
        <f t="shared" ca="1" si="423"/>
        <v>2.4985271335598542E-2</v>
      </c>
      <c r="AJ403" s="16">
        <f t="shared" ca="1" si="424"/>
        <v>-0.99699318666026004</v>
      </c>
      <c r="AK403" s="18">
        <f t="shared" ca="1" si="425"/>
        <v>320.15230790408748</v>
      </c>
      <c r="AL403" s="18">
        <f t="shared" ca="1" si="426"/>
        <v>278.03296508914292</v>
      </c>
      <c r="AM403" s="18">
        <f t="shared" ca="1" si="427"/>
        <v>160.07615395204374</v>
      </c>
      <c r="AN403" s="18">
        <f t="shared" ca="1" si="428"/>
        <v>92.935124101733521</v>
      </c>
      <c r="AO403" s="18">
        <f t="shared" ca="1" si="429"/>
        <v>309.06107833908328</v>
      </c>
      <c r="AP403" s="2">
        <f t="shared" ca="1" si="430"/>
        <v>22.500780808768347</v>
      </c>
      <c r="AQ403" s="2">
        <f t="shared" ca="1" si="431"/>
        <v>7.5013451951441725</v>
      </c>
      <c r="AR403" s="16">
        <f t="shared" ca="1" si="432"/>
        <v>1.838400358792569E-3</v>
      </c>
      <c r="AS403" s="2">
        <f t="shared" ca="1" si="433"/>
        <v>-22.838898496717597</v>
      </c>
      <c r="AT403" s="2">
        <f t="shared" ca="1" si="434"/>
        <v>-7.9426046080051735</v>
      </c>
      <c r="AU403" s="16">
        <f t="shared" ca="1" si="435"/>
        <v>616.26541713223662</v>
      </c>
      <c r="AV403" s="2">
        <f t="shared" ca="1" si="436"/>
        <v>22.500780808768347</v>
      </c>
      <c r="AW403" s="2">
        <f t="shared" ca="1" si="437"/>
        <v>7.5013451951441725</v>
      </c>
      <c r="AX403" s="16">
        <f t="shared" ca="1" si="438"/>
        <v>1.838400358792569E-3</v>
      </c>
      <c r="AY403" s="2">
        <f t="shared" ca="1" si="439"/>
        <v>360.25</v>
      </c>
      <c r="AZ403" s="2">
        <f t="shared" ca="1" si="440"/>
        <v>360.24999999999994</v>
      </c>
      <c r="BA403" s="2">
        <f t="shared" ca="1" si="441"/>
        <v>360.24999999999994</v>
      </c>
      <c r="BB403" s="19" t="str">
        <f t="shared" ca="1" si="442"/>
        <v>ok</v>
      </c>
      <c r="BC403" s="2">
        <f t="shared" ca="1" si="443"/>
        <v>7.8080876834718538E-4</v>
      </c>
      <c r="BD403" s="2">
        <f t="shared" ca="1" si="444"/>
        <v>1.3451951441725285E-3</v>
      </c>
      <c r="BE403" s="16">
        <f t="shared" ca="1" si="445"/>
        <v>1.838400358792569E-3</v>
      </c>
      <c r="BF403" s="16">
        <f t="shared" ca="1" si="452"/>
        <v>1.55538172441147E-3</v>
      </c>
      <c r="BG403" s="18">
        <f t="shared" ca="1" si="446"/>
        <v>2.4080963825897509E-3</v>
      </c>
      <c r="BH403" s="2">
        <f t="shared" ca="1" si="447"/>
        <v>0.12492940293554966</v>
      </c>
      <c r="BI403" s="2">
        <f t="shared" ca="1" si="448"/>
        <v>0.21523122306760456</v>
      </c>
      <c r="BJ403" s="16">
        <f t="shared" ca="1" si="449"/>
        <v>0.29414405740681104</v>
      </c>
      <c r="BK403" s="18">
        <f t="shared" ca="1" si="453"/>
        <v>0.2488610759058352</v>
      </c>
      <c r="BL403" s="18">
        <f t="shared" ca="1" si="450"/>
        <v>0.38529542121436011</v>
      </c>
    </row>
    <row r="404" spans="4:64" x14ac:dyDescent="0.2">
      <c r="D404">
        <f t="shared" si="401"/>
        <v>30</v>
      </c>
      <c r="E404">
        <f t="shared" si="402"/>
        <v>7.5</v>
      </c>
      <c r="F404" s="15">
        <f t="shared" ca="1" si="451"/>
        <v>0.45097575911836241</v>
      </c>
      <c r="G404" s="2">
        <f t="shared" ca="1" si="451"/>
        <v>0.45100485924703049</v>
      </c>
      <c r="H404" s="16">
        <f t="shared" ca="1" si="451"/>
        <v>-0.4808389004987017</v>
      </c>
      <c r="I404" s="2">
        <f t="shared" si="454"/>
        <v>0</v>
      </c>
      <c r="J404" s="2">
        <f t="shared" si="455"/>
        <v>184.81899999999999</v>
      </c>
      <c r="K404" s="16">
        <f t="shared" ca="1" si="403"/>
        <v>312.15347891975671</v>
      </c>
      <c r="L404" s="2">
        <f t="shared" si="456"/>
        <v>160.05794910203616</v>
      </c>
      <c r="M404" s="2">
        <f t="shared" si="457"/>
        <v>-92.40949999999998</v>
      </c>
      <c r="N404" s="16">
        <f t="shared" ca="1" si="404"/>
        <v>320.75674967619295</v>
      </c>
      <c r="O404" s="2">
        <f t="shared" si="458"/>
        <v>-160.05794910203616</v>
      </c>
      <c r="P404" s="2">
        <f t="shared" si="459"/>
        <v>-92.40949999999998</v>
      </c>
      <c r="Q404" s="16">
        <f t="shared" ca="1" si="405"/>
        <v>289.26526175634388</v>
      </c>
      <c r="R404" s="2">
        <f t="shared" si="406"/>
        <v>160.05794910203616</v>
      </c>
      <c r="S404" s="2">
        <f t="shared" si="407"/>
        <v>-277.22849999999994</v>
      </c>
      <c r="T404" s="16">
        <f t="shared" ca="1" si="408"/>
        <v>8.6032707564362454</v>
      </c>
      <c r="U404" s="2">
        <f t="shared" ca="1" si="409"/>
        <v>0.49981952480654263</v>
      </c>
      <c r="V404" s="2">
        <f t="shared" ca="1" si="410"/>
        <v>-0.86571281157986446</v>
      </c>
      <c r="W404" s="16">
        <f t="shared" ca="1" si="411"/>
        <v>2.6865786581600562E-2</v>
      </c>
      <c r="X404" s="2">
        <f t="shared" si="412"/>
        <v>-160.05794910203616</v>
      </c>
      <c r="Y404" s="2">
        <f t="shared" si="413"/>
        <v>-277.22849999999994</v>
      </c>
      <c r="Z404" s="16">
        <f t="shared" ca="1" si="414"/>
        <v>-22.888217163412833</v>
      </c>
      <c r="AA404" s="18">
        <f t="shared" ca="1" si="415"/>
        <v>159.38526616583334</v>
      </c>
      <c r="AB404" s="2">
        <f t="shared" ca="1" si="416"/>
        <v>-239.72181709820728</v>
      </c>
      <c r="AC404" s="2">
        <f t="shared" ca="1" si="417"/>
        <v>-139.24663310317132</v>
      </c>
      <c r="AD404" s="16">
        <f t="shared" ca="1" si="418"/>
        <v>-27.170227708475714</v>
      </c>
      <c r="AE404" s="2">
        <f t="shared" ca="1" si="419"/>
        <v>-0.86058224827869201</v>
      </c>
      <c r="AF404" s="2">
        <f t="shared" ca="1" si="420"/>
        <v>-0.49988433273085459</v>
      </c>
      <c r="AG404" s="16">
        <f t="shared" ca="1" si="421"/>
        <v>-9.7538955488665466E-2</v>
      </c>
      <c r="AH404" s="2">
        <f t="shared" ca="1" si="422"/>
        <v>9.7870509193288768E-2</v>
      </c>
      <c r="AI404" s="2">
        <f t="shared" ca="1" si="423"/>
        <v>2.5631655364301956E-2</v>
      </c>
      <c r="AJ404" s="16">
        <f t="shared" ca="1" si="424"/>
        <v>-0.9948690273968388</v>
      </c>
      <c r="AK404" s="18">
        <f t="shared" ca="1" si="425"/>
        <v>320.23148588280401</v>
      </c>
      <c r="AL404" s="18">
        <f t="shared" ca="1" si="426"/>
        <v>278.55770622469942</v>
      </c>
      <c r="AM404" s="18">
        <f t="shared" ca="1" si="427"/>
        <v>160.115742941402</v>
      </c>
      <c r="AN404" s="18">
        <f t="shared" ca="1" si="428"/>
        <v>93.262324097931241</v>
      </c>
      <c r="AO404" s="18">
        <f t="shared" ca="1" si="429"/>
        <v>308.94198527583671</v>
      </c>
      <c r="AP404" s="2">
        <f t="shared" ca="1" si="430"/>
        <v>30.005383409256034</v>
      </c>
      <c r="AQ404" s="2">
        <f t="shared" ca="1" si="431"/>
        <v>7.5030698435304588</v>
      </c>
      <c r="AR404" s="16">
        <f t="shared" ca="1" si="432"/>
        <v>1.5922055970349902E-3</v>
      </c>
      <c r="AS404" s="2">
        <f t="shared" ca="1" si="433"/>
        <v>-30.467235411007287</v>
      </c>
      <c r="AT404" s="2">
        <f t="shared" ca="1" si="434"/>
        <v>-8.3343191447765328</v>
      </c>
      <c r="AU404" s="16">
        <f t="shared" ca="1" si="435"/>
        <v>614.71521703243741</v>
      </c>
      <c r="AV404" s="2">
        <f t="shared" ca="1" si="436"/>
        <v>30.005383409256034</v>
      </c>
      <c r="AW404" s="2">
        <f t="shared" ca="1" si="437"/>
        <v>7.5030698435304588</v>
      </c>
      <c r="AX404" s="16">
        <f t="shared" ca="1" si="438"/>
        <v>1.5922055970349902E-3</v>
      </c>
      <c r="AY404" s="2">
        <f t="shared" ca="1" si="439"/>
        <v>360.25</v>
      </c>
      <c r="AZ404" s="2">
        <f t="shared" ca="1" si="440"/>
        <v>360.25000000000006</v>
      </c>
      <c r="BA404" s="2">
        <f t="shared" ca="1" si="441"/>
        <v>360.25000000000006</v>
      </c>
      <c r="BB404" s="19" t="str">
        <f t="shared" ca="1" si="442"/>
        <v>ok</v>
      </c>
      <c r="BC404" s="2">
        <f t="shared" ca="1" si="443"/>
        <v>5.3834092560336444E-3</v>
      </c>
      <c r="BD404" s="2">
        <f t="shared" ca="1" si="444"/>
        <v>3.0698435304588045E-3</v>
      </c>
      <c r="BE404" s="16">
        <f t="shared" ca="1" si="445"/>
        <v>1.5922055970349902E-3</v>
      </c>
      <c r="BF404" s="16">
        <f t="shared" ca="1" si="452"/>
        <v>6.1971795616593594E-3</v>
      </c>
      <c r="BG404" s="18">
        <f t="shared" ca="1" si="446"/>
        <v>6.3984492795268796E-3</v>
      </c>
      <c r="BH404" s="2">
        <f t="shared" ca="1" si="447"/>
        <v>0.8613454809653831</v>
      </c>
      <c r="BI404" s="2">
        <f t="shared" ca="1" si="448"/>
        <v>0.49117496487340873</v>
      </c>
      <c r="BJ404" s="16">
        <f t="shared" ca="1" si="449"/>
        <v>0.25475289552559843</v>
      </c>
      <c r="BK404" s="18">
        <f t="shared" ca="1" si="453"/>
        <v>0.99154872986549747</v>
      </c>
      <c r="BL404" s="18">
        <f t="shared" ca="1" si="450"/>
        <v>1.0237518847243008</v>
      </c>
    </row>
    <row r="405" spans="4:64" x14ac:dyDescent="0.2">
      <c r="D405">
        <f t="shared" si="401"/>
        <v>37.5</v>
      </c>
      <c r="E405">
        <f t="shared" si="402"/>
        <v>7.5</v>
      </c>
      <c r="F405" s="15">
        <f t="shared" ca="1" si="451"/>
        <v>6.7926435573871236E-2</v>
      </c>
      <c r="G405" s="2">
        <f t="shared" ca="1" si="451"/>
        <v>-0.12251453574408777</v>
      </c>
      <c r="H405" s="16">
        <f t="shared" ca="1" si="451"/>
        <v>-0.2748179959684548</v>
      </c>
      <c r="I405" s="2">
        <f t="shared" si="454"/>
        <v>0</v>
      </c>
      <c r="J405" s="2">
        <f t="shared" si="455"/>
        <v>184.81899999999999</v>
      </c>
      <c r="K405" s="16">
        <f t="shared" ca="1" si="403"/>
        <v>311.33912232609026</v>
      </c>
      <c r="L405" s="2">
        <f t="shared" si="456"/>
        <v>160.05794910203616</v>
      </c>
      <c r="M405" s="2">
        <f t="shared" si="457"/>
        <v>-92.40949999999998</v>
      </c>
      <c r="N405" s="16">
        <f t="shared" ca="1" si="404"/>
        <v>323.6930763968071</v>
      </c>
      <c r="O405" s="2">
        <f t="shared" si="458"/>
        <v>-160.05794910203616</v>
      </c>
      <c r="P405" s="2">
        <f t="shared" si="459"/>
        <v>-92.40949999999998</v>
      </c>
      <c r="Q405" s="16">
        <f t="shared" ca="1" si="405"/>
        <v>284.19717586944444</v>
      </c>
      <c r="R405" s="2">
        <f t="shared" si="406"/>
        <v>160.05794910203616</v>
      </c>
      <c r="S405" s="2">
        <f t="shared" si="407"/>
        <v>-277.22849999999994</v>
      </c>
      <c r="T405" s="16">
        <f t="shared" ca="1" si="408"/>
        <v>12.353954070716838</v>
      </c>
      <c r="U405" s="2">
        <f t="shared" ca="1" si="409"/>
        <v>0.49962807728434289</v>
      </c>
      <c r="V405" s="2">
        <f t="shared" ca="1" si="410"/>
        <v>-0.86538121474443142</v>
      </c>
      <c r="W405" s="16">
        <f t="shared" ca="1" si="411"/>
        <v>3.8563422521904686E-2</v>
      </c>
      <c r="X405" s="2">
        <f t="shared" si="412"/>
        <v>-160.05794910203616</v>
      </c>
      <c r="Y405" s="2">
        <f t="shared" si="413"/>
        <v>-277.22849999999994</v>
      </c>
      <c r="Z405" s="16">
        <f t="shared" ca="1" si="414"/>
        <v>-27.141946456645826</v>
      </c>
      <c r="AA405" s="18">
        <f t="shared" ca="1" si="415"/>
        <v>158.89220437857645</v>
      </c>
      <c r="AB405" s="2">
        <f t="shared" ca="1" si="416"/>
        <v>-239.44495567117517</v>
      </c>
      <c r="AC405" s="2">
        <f t="shared" ca="1" si="417"/>
        <v>-139.72617116144698</v>
      </c>
      <c r="AD405" s="16">
        <f t="shared" ca="1" si="418"/>
        <v>-33.269373669533707</v>
      </c>
      <c r="AE405" s="2">
        <f t="shared" ca="1" si="419"/>
        <v>-0.85754761491727127</v>
      </c>
      <c r="AF405" s="2">
        <f t="shared" ca="1" si="420"/>
        <v>-0.50041498884432611</v>
      </c>
      <c r="AG405" s="16">
        <f t="shared" ca="1" si="421"/>
        <v>-0.11915085853501904</v>
      </c>
      <c r="AH405" s="2">
        <f t="shared" ca="1" si="422"/>
        <v>0.12240862934797464</v>
      </c>
      <c r="AI405" s="2">
        <f t="shared" ca="1" si="423"/>
        <v>2.646114334992395E-2</v>
      </c>
      <c r="AJ405" s="16">
        <f t="shared" ca="1" si="424"/>
        <v>-0.99212697541885464</v>
      </c>
      <c r="AK405" s="18">
        <f t="shared" ca="1" si="425"/>
        <v>320.35419220634736</v>
      </c>
      <c r="AL405" s="18">
        <f t="shared" ca="1" si="426"/>
        <v>279.22059545845116</v>
      </c>
      <c r="AM405" s="18">
        <f t="shared" ca="1" si="427"/>
        <v>160.17709610317368</v>
      </c>
      <c r="AN405" s="18">
        <f t="shared" ca="1" si="428"/>
        <v>93.669827028669857</v>
      </c>
      <c r="AO405" s="18">
        <f t="shared" ca="1" si="429"/>
        <v>308.78685834791241</v>
      </c>
      <c r="AP405" s="2">
        <f t="shared" ca="1" si="430"/>
        <v>37.500813883904058</v>
      </c>
      <c r="AQ405" s="2">
        <f t="shared" ca="1" si="431"/>
        <v>7.5018178757150071</v>
      </c>
      <c r="AR405" s="16">
        <f t="shared" ca="1" si="432"/>
        <v>-5.1276964865110131E-4</v>
      </c>
      <c r="AS405" s="2">
        <f t="shared" ca="1" si="433"/>
        <v>-38.095538298166261</v>
      </c>
      <c r="AT405" s="2">
        <f t="shared" ca="1" si="434"/>
        <v>-8.8398887709185363</v>
      </c>
      <c r="AU405" s="16">
        <f t="shared" ca="1" si="435"/>
        <v>612.71103087396068</v>
      </c>
      <c r="AV405" s="2">
        <f t="shared" ca="1" si="436"/>
        <v>37.500813883904058</v>
      </c>
      <c r="AW405" s="2">
        <f t="shared" ca="1" si="437"/>
        <v>7.5018178757150071</v>
      </c>
      <c r="AX405" s="16">
        <f t="shared" ca="1" si="438"/>
        <v>-5.1276964865110131E-4</v>
      </c>
      <c r="AY405" s="2">
        <f t="shared" ca="1" si="439"/>
        <v>360.24999999999989</v>
      </c>
      <c r="AZ405" s="2">
        <f t="shared" ca="1" si="440"/>
        <v>360.24999999999989</v>
      </c>
      <c r="BA405" s="2">
        <f t="shared" ca="1" si="441"/>
        <v>360.24999999999994</v>
      </c>
      <c r="BB405" s="19" t="str">
        <f t="shared" ca="1" si="442"/>
        <v>ok</v>
      </c>
      <c r="BC405" s="2">
        <f t="shared" ca="1" si="443"/>
        <v>8.1388390405834343E-4</v>
      </c>
      <c r="BD405" s="2">
        <f t="shared" ca="1" si="444"/>
        <v>1.8178757150071334E-3</v>
      </c>
      <c r="BE405" s="16">
        <f t="shared" ca="1" si="445"/>
        <v>-5.1276964865110131E-4</v>
      </c>
      <c r="BF405" s="16">
        <f t="shared" ca="1" si="452"/>
        <v>1.9917527769524879E-3</v>
      </c>
      <c r="BG405" s="18">
        <f t="shared" ca="1" si="446"/>
        <v>2.0566992578098823E-3</v>
      </c>
      <c r="BH405" s="2">
        <f t="shared" ca="1" si="447"/>
        <v>0.13022142464933495</v>
      </c>
      <c r="BI405" s="2">
        <f t="shared" ca="1" si="448"/>
        <v>0.29086011440114135</v>
      </c>
      <c r="BJ405" s="16">
        <f t="shared" ca="1" si="449"/>
        <v>-8.2043143784176209E-2</v>
      </c>
      <c r="BK405" s="18">
        <f t="shared" ca="1" si="453"/>
        <v>0.31868044431239806</v>
      </c>
      <c r="BL405" s="18">
        <f t="shared" ca="1" si="450"/>
        <v>0.3290718812495812</v>
      </c>
    </row>
    <row r="406" spans="4:64" x14ac:dyDescent="0.2">
      <c r="D406">
        <f t="shared" si="401"/>
        <v>45</v>
      </c>
      <c r="E406">
        <f t="shared" si="402"/>
        <v>7.5</v>
      </c>
      <c r="F406" s="15">
        <f t="shared" ca="1" si="451"/>
        <v>0.13523765299215151</v>
      </c>
      <c r="G406" s="2">
        <f t="shared" ca="1" si="451"/>
        <v>-0.28457452642390668</v>
      </c>
      <c r="H406" s="16">
        <f t="shared" ca="1" si="451"/>
        <v>0.30679889232656621</v>
      </c>
      <c r="I406" s="2">
        <f t="shared" si="454"/>
        <v>0</v>
      </c>
      <c r="J406" s="2">
        <f t="shared" si="455"/>
        <v>184.81899999999999</v>
      </c>
      <c r="K406" s="16">
        <f t="shared" ca="1" si="403"/>
        <v>310.34425943804956</v>
      </c>
      <c r="L406" s="2">
        <f t="shared" si="456"/>
        <v>160.05794910203616</v>
      </c>
      <c r="M406" s="2">
        <f t="shared" si="457"/>
        <v>-92.40949999999998</v>
      </c>
      <c r="N406" s="16">
        <f t="shared" ca="1" si="404"/>
        <v>326.43324198479587</v>
      </c>
      <c r="O406" s="2">
        <f t="shared" si="458"/>
        <v>-160.05794910203616</v>
      </c>
      <c r="P406" s="2">
        <f t="shared" si="459"/>
        <v>-92.40949999999998</v>
      </c>
      <c r="Q406" s="16">
        <f t="shared" ca="1" si="405"/>
        <v>278.8376967966247</v>
      </c>
      <c r="R406" s="2">
        <f t="shared" si="406"/>
        <v>160.05794910203616</v>
      </c>
      <c r="S406" s="2">
        <f t="shared" si="407"/>
        <v>-277.22849999999994</v>
      </c>
      <c r="T406" s="16">
        <f t="shared" ca="1" si="408"/>
        <v>16.088982546746308</v>
      </c>
      <c r="U406" s="2">
        <f t="shared" ca="1" si="409"/>
        <v>0.49936968035129192</v>
      </c>
      <c r="V406" s="2">
        <f t="shared" ca="1" si="410"/>
        <v>-0.86493365812786716</v>
      </c>
      <c r="W406" s="16">
        <f t="shared" ca="1" si="411"/>
        <v>5.0196507681254617E-2</v>
      </c>
      <c r="X406" s="2">
        <f t="shared" si="412"/>
        <v>-160.05794910203616</v>
      </c>
      <c r="Y406" s="2">
        <f t="shared" si="413"/>
        <v>-277.22849999999994</v>
      </c>
      <c r="Z406" s="16">
        <f t="shared" ca="1" si="414"/>
        <v>-31.506562641424864</v>
      </c>
      <c r="AA406" s="18">
        <f t="shared" ca="1" si="415"/>
        <v>158.274654347894</v>
      </c>
      <c r="AB406" s="2">
        <f t="shared" ca="1" si="416"/>
        <v>-239.09551265145521</v>
      </c>
      <c r="AC406" s="2">
        <f t="shared" ca="1" si="417"/>
        <v>-140.33142422595225</v>
      </c>
      <c r="AD406" s="16">
        <f t="shared" ca="1" si="418"/>
        <v>-39.451397544146843</v>
      </c>
      <c r="AE406" s="2">
        <f t="shared" ca="1" si="419"/>
        <v>-0.85382550318023154</v>
      </c>
      <c r="AF406" s="2">
        <f t="shared" ca="1" si="420"/>
        <v>-0.50113257071616124</v>
      </c>
      <c r="AG406" s="16">
        <f t="shared" ca="1" si="421"/>
        <v>-0.14088348620912319</v>
      </c>
      <c r="AH406" s="2">
        <f t="shared" ca="1" si="422"/>
        <v>0.14700997403194452</v>
      </c>
      <c r="AI406" s="2">
        <f t="shared" ca="1" si="423"/>
        <v>2.7493883046187911E-2</v>
      </c>
      <c r="AJ406" s="16">
        <f t="shared" ca="1" si="424"/>
        <v>-0.98875282752069515</v>
      </c>
      <c r="AK406" s="18">
        <f t="shared" ca="1" si="425"/>
        <v>320.51995825905988</v>
      </c>
      <c r="AL406" s="18">
        <f t="shared" ca="1" si="426"/>
        <v>280.0285441942172</v>
      </c>
      <c r="AM406" s="18">
        <f t="shared" ca="1" si="427"/>
        <v>160.25997912952994</v>
      </c>
      <c r="AN406" s="18">
        <f t="shared" ca="1" si="428"/>
        <v>94.163018843621344</v>
      </c>
      <c r="AO406" s="18">
        <f t="shared" ca="1" si="429"/>
        <v>308.59379039711484</v>
      </c>
      <c r="AP406" s="2">
        <f t="shared" ca="1" si="430"/>
        <v>44.996552718592653</v>
      </c>
      <c r="AQ406" s="2">
        <f t="shared" ca="1" si="431"/>
        <v>7.5010358824598242</v>
      </c>
      <c r="AR406" s="16">
        <f t="shared" ca="1" si="432"/>
        <v>-2.4646571807807049E-4</v>
      </c>
      <c r="AS406" s="2">
        <f t="shared" ca="1" si="433"/>
        <v>-45.736177506805717</v>
      </c>
      <c r="AT406" s="2">
        <f t="shared" ca="1" si="434"/>
        <v>-9.467847281456379</v>
      </c>
      <c r="AU406" s="16">
        <f t="shared" ca="1" si="435"/>
        <v>610.24571915523404</v>
      </c>
      <c r="AV406" s="2">
        <f t="shared" ca="1" si="436"/>
        <v>44.996552718592653</v>
      </c>
      <c r="AW406" s="2">
        <f t="shared" ca="1" si="437"/>
        <v>7.5010358824598242</v>
      </c>
      <c r="AX406" s="16">
        <f t="shared" ca="1" si="438"/>
        <v>-2.4646571807807049E-4</v>
      </c>
      <c r="AY406" s="2">
        <f t="shared" ca="1" si="439"/>
        <v>360.25000000000006</v>
      </c>
      <c r="AZ406" s="2">
        <f t="shared" ca="1" si="440"/>
        <v>360.25000000000006</v>
      </c>
      <c r="BA406" s="2">
        <f t="shared" ca="1" si="441"/>
        <v>360.25000000000006</v>
      </c>
      <c r="BB406" s="19" t="str">
        <f t="shared" ca="1" si="442"/>
        <v>ok</v>
      </c>
      <c r="BC406" s="2">
        <f t="shared" ca="1" si="443"/>
        <v>-3.4472814073467362E-3</v>
      </c>
      <c r="BD406" s="2">
        <f t="shared" ca="1" si="444"/>
        <v>1.0358824598242222E-3</v>
      </c>
      <c r="BE406" s="16">
        <f t="shared" ca="1" si="445"/>
        <v>-2.4646571807807049E-4</v>
      </c>
      <c r="BF406" s="16">
        <f t="shared" ca="1" si="452"/>
        <v>3.5995557464789979E-3</v>
      </c>
      <c r="BG406" s="18">
        <f t="shared" ca="1" si="446"/>
        <v>3.6079837752126484E-3</v>
      </c>
      <c r="BH406" s="2">
        <f t="shared" ca="1" si="447"/>
        <v>-0.55156502517547779</v>
      </c>
      <c r="BI406" s="2">
        <f t="shared" ca="1" si="448"/>
        <v>0.16574119357187556</v>
      </c>
      <c r="BJ406" s="16">
        <f t="shared" ca="1" si="449"/>
        <v>-3.9434514892491279E-2</v>
      </c>
      <c r="BK406" s="18">
        <f t="shared" ca="1" si="453"/>
        <v>0.57592891943663971</v>
      </c>
      <c r="BL406" s="18">
        <f t="shared" ca="1" si="450"/>
        <v>0.57727740403402372</v>
      </c>
    </row>
    <row r="407" spans="4:64" x14ac:dyDescent="0.2">
      <c r="D407">
        <f t="shared" si="401"/>
        <v>52.5</v>
      </c>
      <c r="E407">
        <f t="shared" si="402"/>
        <v>7.5</v>
      </c>
      <c r="F407" s="15">
        <f t="shared" ca="1" si="451"/>
        <v>-0.14956223370872446</v>
      </c>
      <c r="G407" s="2">
        <f t="shared" ca="1" si="451"/>
        <v>0.19362880821950568</v>
      </c>
      <c r="H407" s="16">
        <f t="shared" ca="1" si="451"/>
        <v>0.39243135456573186</v>
      </c>
      <c r="I407" s="2">
        <f t="shared" si="454"/>
        <v>0</v>
      </c>
      <c r="J407" s="2">
        <f t="shared" si="455"/>
        <v>184.81899999999999</v>
      </c>
      <c r="K407" s="16">
        <f t="shared" ca="1" si="403"/>
        <v>309.16210432544921</v>
      </c>
      <c r="L407" s="2">
        <f t="shared" si="456"/>
        <v>160.05794910203616</v>
      </c>
      <c r="M407" s="2">
        <f t="shared" si="457"/>
        <v>-92.40949999999998</v>
      </c>
      <c r="N407" s="16">
        <f t="shared" ca="1" si="404"/>
        <v>328.98364420155622</v>
      </c>
      <c r="O407" s="2">
        <f t="shared" si="458"/>
        <v>-160.05794910203616</v>
      </c>
      <c r="P407" s="2">
        <f t="shared" si="459"/>
        <v>-92.40949999999998</v>
      </c>
      <c r="Q407" s="16">
        <f t="shared" ca="1" si="405"/>
        <v>273.16407625111736</v>
      </c>
      <c r="R407" s="2">
        <f t="shared" si="406"/>
        <v>160.05794910203616</v>
      </c>
      <c r="S407" s="2">
        <f t="shared" si="407"/>
        <v>-277.22849999999994</v>
      </c>
      <c r="T407" s="16">
        <f t="shared" ca="1" si="408"/>
        <v>19.821539876107011</v>
      </c>
      <c r="U407" s="2">
        <f t="shared" ca="1" si="409"/>
        <v>0.49904422942766857</v>
      </c>
      <c r="V407" s="2">
        <f t="shared" ca="1" si="410"/>
        <v>-0.86436996059278126</v>
      </c>
      <c r="W407" s="16">
        <f t="shared" ca="1" si="411"/>
        <v>6.1801523442210529E-2</v>
      </c>
      <c r="X407" s="2">
        <f t="shared" si="412"/>
        <v>-160.05794910203616</v>
      </c>
      <c r="Y407" s="2">
        <f t="shared" si="413"/>
        <v>-277.22849999999994</v>
      </c>
      <c r="Z407" s="16">
        <f t="shared" ca="1" si="414"/>
        <v>-35.998028074331842</v>
      </c>
      <c r="AA407" s="18">
        <f t="shared" ca="1" si="415"/>
        <v>157.52725877088798</v>
      </c>
      <c r="AB407" s="2">
        <f t="shared" ca="1" si="416"/>
        <v>-238.67101856920692</v>
      </c>
      <c r="AC407" s="2">
        <f t="shared" ca="1" si="417"/>
        <v>-141.06666954391864</v>
      </c>
      <c r="AD407" s="16">
        <f t="shared" ca="1" si="418"/>
        <v>-45.733452650048037</v>
      </c>
      <c r="AE407" s="2">
        <f t="shared" ca="1" si="419"/>
        <v>-0.84939420298267243</v>
      </c>
      <c r="AF407" s="2">
        <f t="shared" ca="1" si="420"/>
        <v>-0.50203502739035955</v>
      </c>
      <c r="AG407" s="16">
        <f t="shared" ca="1" si="421"/>
        <v>-0.16275846894276075</v>
      </c>
      <c r="AH407" s="2">
        <f t="shared" ca="1" si="422"/>
        <v>0.17171006090027163</v>
      </c>
      <c r="AI407" s="2">
        <f t="shared" ca="1" si="423"/>
        <v>2.8729818969055812E-2</v>
      </c>
      <c r="AJ407" s="16">
        <f t="shared" ca="1" si="424"/>
        <v>-0.98472851714958987</v>
      </c>
      <c r="AK407" s="18">
        <f t="shared" ca="1" si="425"/>
        <v>320.72898485490845</v>
      </c>
      <c r="AL407" s="18">
        <f t="shared" ca="1" si="426"/>
        <v>280.98969563379018</v>
      </c>
      <c r="AM407" s="18">
        <f t="shared" ca="1" si="427"/>
        <v>160.36449242745422</v>
      </c>
      <c r="AN407" s="18">
        <f t="shared" ca="1" si="428"/>
        <v>94.748115932821179</v>
      </c>
      <c r="AO407" s="18">
        <f t="shared" ca="1" si="429"/>
        <v>308.36031942463944</v>
      </c>
      <c r="AP407" s="2">
        <f t="shared" ca="1" si="430"/>
        <v>52.499043361781631</v>
      </c>
      <c r="AQ407" s="2">
        <f t="shared" ca="1" si="431"/>
        <v>7.4970131767912935</v>
      </c>
      <c r="AR407" s="16">
        <f t="shared" ca="1" si="432"/>
        <v>6.1588426649450412E-4</v>
      </c>
      <c r="AS407" s="2">
        <f t="shared" ca="1" si="433"/>
        <v>-53.398095093482468</v>
      </c>
      <c r="AT407" s="2">
        <f t="shared" ca="1" si="434"/>
        <v>-10.221259131828939</v>
      </c>
      <c r="AU407" s="16">
        <f t="shared" ca="1" si="435"/>
        <v>607.30301607386468</v>
      </c>
      <c r="AV407" s="2">
        <f t="shared" ca="1" si="436"/>
        <v>52.499043361781631</v>
      </c>
      <c r="AW407" s="2">
        <f t="shared" ca="1" si="437"/>
        <v>7.4970131767912935</v>
      </c>
      <c r="AX407" s="16">
        <f t="shared" ca="1" si="438"/>
        <v>6.1588426649450412E-4</v>
      </c>
      <c r="AY407" s="2">
        <f t="shared" ca="1" si="439"/>
        <v>360.24999999999994</v>
      </c>
      <c r="AZ407" s="2">
        <f t="shared" ca="1" si="440"/>
        <v>360.24999999999994</v>
      </c>
      <c r="BA407" s="2">
        <f t="shared" ca="1" si="441"/>
        <v>360.24999999999994</v>
      </c>
      <c r="BB407" s="19" t="str">
        <f t="shared" ca="1" si="442"/>
        <v>ok</v>
      </c>
      <c r="BC407" s="2">
        <f t="shared" ca="1" si="443"/>
        <v>-9.5663821836922125E-4</v>
      </c>
      <c r="BD407" s="2">
        <f t="shared" ca="1" si="444"/>
        <v>-2.9868232087064683E-3</v>
      </c>
      <c r="BE407" s="16">
        <f t="shared" ca="1" si="445"/>
        <v>6.1588426649450412E-4</v>
      </c>
      <c r="BF407" s="16">
        <f t="shared" ca="1" si="452"/>
        <v>3.1362827616323503E-3</v>
      </c>
      <c r="BG407" s="18">
        <f t="shared" ca="1" si="446"/>
        <v>3.1961825652843602E-3</v>
      </c>
      <c r="BH407" s="2">
        <f t="shared" ca="1" si="447"/>
        <v>-0.1530621149390754</v>
      </c>
      <c r="BI407" s="2">
        <f t="shared" ca="1" si="448"/>
        <v>-0.47789171339303493</v>
      </c>
      <c r="BJ407" s="16">
        <f t="shared" ca="1" si="449"/>
        <v>9.8541482639120659E-2</v>
      </c>
      <c r="BK407" s="18">
        <f t="shared" ca="1" si="453"/>
        <v>0.50180524186117603</v>
      </c>
      <c r="BL407" s="18">
        <f t="shared" ca="1" si="450"/>
        <v>0.51138921044549768</v>
      </c>
    </row>
    <row r="408" spans="4:64" x14ac:dyDescent="0.2">
      <c r="D408">
        <f t="shared" si="401"/>
        <v>60</v>
      </c>
      <c r="E408">
        <f t="shared" si="402"/>
        <v>7.5</v>
      </c>
      <c r="F408" s="15">
        <f t="shared" ca="1" si="451"/>
        <v>-5.9858913429664318E-2</v>
      </c>
      <c r="G408" s="2">
        <f t="shared" ca="1" si="451"/>
        <v>0.31937780440725128</v>
      </c>
      <c r="H408" s="16">
        <f t="shared" ca="1" si="451"/>
        <v>-0.38851295426269872</v>
      </c>
      <c r="I408" s="2">
        <f t="shared" si="454"/>
        <v>0</v>
      </c>
      <c r="J408" s="2">
        <f t="shared" si="455"/>
        <v>184.81899999999999</v>
      </c>
      <c r="K408" s="16">
        <f t="shared" ca="1" si="403"/>
        <v>307.79506889386687</v>
      </c>
      <c r="L408" s="2">
        <f t="shared" si="456"/>
        <v>160.05794910203616</v>
      </c>
      <c r="M408" s="2">
        <f t="shared" si="457"/>
        <v>-92.40949999999998</v>
      </c>
      <c r="N408" s="16">
        <f t="shared" ca="1" si="404"/>
        <v>331.3425477062255</v>
      </c>
      <c r="O408" s="2">
        <f t="shared" si="458"/>
        <v>-160.05794910203616</v>
      </c>
      <c r="P408" s="2">
        <f t="shared" si="459"/>
        <v>-92.40949999999998</v>
      </c>
      <c r="Q408" s="16">
        <f t="shared" ca="1" si="405"/>
        <v>267.15418007231835</v>
      </c>
      <c r="R408" s="2">
        <f t="shared" si="406"/>
        <v>160.05794910203616</v>
      </c>
      <c r="S408" s="2">
        <f t="shared" si="407"/>
        <v>-277.22849999999994</v>
      </c>
      <c r="T408" s="16">
        <f t="shared" ca="1" si="408"/>
        <v>23.547478812358634</v>
      </c>
      <c r="U408" s="2">
        <f t="shared" ca="1" si="409"/>
        <v>0.49865272501979152</v>
      </c>
      <c r="V408" s="2">
        <f t="shared" ca="1" si="410"/>
        <v>-0.86369185506695112</v>
      </c>
      <c r="W408" s="16">
        <f t="shared" ca="1" si="411"/>
        <v>7.3361020449180941E-2</v>
      </c>
      <c r="X408" s="2">
        <f t="shared" si="412"/>
        <v>-160.05794910203616</v>
      </c>
      <c r="Y408" s="2">
        <f t="shared" si="413"/>
        <v>-277.22849999999994</v>
      </c>
      <c r="Z408" s="16">
        <f t="shared" ca="1" si="414"/>
        <v>-40.640888821548515</v>
      </c>
      <c r="AA408" s="18">
        <f t="shared" ca="1" si="415"/>
        <v>156.64520788570826</v>
      </c>
      <c r="AB408" s="2">
        <f t="shared" ca="1" si="416"/>
        <v>-238.16950887553634</v>
      </c>
      <c r="AC408" s="2">
        <f t="shared" ca="1" si="417"/>
        <v>-141.93530981384438</v>
      </c>
      <c r="AD408" s="16">
        <f t="shared" ca="1" si="418"/>
        <v>-52.132541120518155</v>
      </c>
      <c r="AE408" s="2">
        <f t="shared" ca="1" si="419"/>
        <v>-0.84423229017646306</v>
      </c>
      <c r="AF408" s="2">
        <f t="shared" ca="1" si="420"/>
        <v>-0.50311382102092272</v>
      </c>
      <c r="AG408" s="16">
        <f t="shared" ca="1" si="421"/>
        <v>-0.18479264953220206</v>
      </c>
      <c r="AH408" s="2">
        <f t="shared" ca="1" si="422"/>
        <v>0.19651284958938603</v>
      </c>
      <c r="AI408" s="2">
        <f t="shared" ca="1" si="423"/>
        <v>3.0213615949365488E-2</v>
      </c>
      <c r="AJ408" s="16">
        <f t="shared" ca="1" si="424"/>
        <v>-0.98003563065713273</v>
      </c>
      <c r="AK408" s="18">
        <f t="shared" ca="1" si="425"/>
        <v>320.98079699791765</v>
      </c>
      <c r="AL408" s="18">
        <f t="shared" ca="1" si="426"/>
        <v>282.11371638693618</v>
      </c>
      <c r="AM408" s="18">
        <f t="shared" ca="1" si="427"/>
        <v>160.49039849895883</v>
      </c>
      <c r="AN408" s="18">
        <f t="shared" ca="1" si="428"/>
        <v>95.432733905595597</v>
      </c>
      <c r="AO408" s="18">
        <f t="shared" ca="1" si="429"/>
        <v>308.08357273465452</v>
      </c>
      <c r="AP408" s="2">
        <f t="shared" ca="1" si="430"/>
        <v>60.003959837861949</v>
      </c>
      <c r="AQ408" s="2">
        <f t="shared" ca="1" si="431"/>
        <v>7.4995413411961085</v>
      </c>
      <c r="AR408" s="16">
        <f t="shared" ca="1" si="432"/>
        <v>6.6204941975911424E-4</v>
      </c>
      <c r="AS408" s="2">
        <f t="shared" ca="1" si="433"/>
        <v>-61.080801741669724</v>
      </c>
      <c r="AT408" s="2">
        <f t="shared" ca="1" si="434"/>
        <v>-11.117096152630412</v>
      </c>
      <c r="AU408" s="16">
        <f t="shared" ca="1" si="435"/>
        <v>603.86641904963926</v>
      </c>
      <c r="AV408" s="2">
        <f t="shared" ca="1" si="436"/>
        <v>60.003959837861949</v>
      </c>
      <c r="AW408" s="2">
        <f t="shared" ca="1" si="437"/>
        <v>7.4995413411961085</v>
      </c>
      <c r="AX408" s="16">
        <f t="shared" ca="1" si="438"/>
        <v>6.6204941975911424E-4</v>
      </c>
      <c r="AY408" s="2">
        <f t="shared" ca="1" si="439"/>
        <v>360.25000000000006</v>
      </c>
      <c r="AZ408" s="2">
        <f t="shared" ca="1" si="440"/>
        <v>360.25000000000006</v>
      </c>
      <c r="BA408" s="2">
        <f t="shared" ca="1" si="441"/>
        <v>360.25000000000006</v>
      </c>
      <c r="BB408" s="19" t="str">
        <f t="shared" ca="1" si="442"/>
        <v>ok</v>
      </c>
      <c r="BC408" s="2">
        <f t="shared" ca="1" si="443"/>
        <v>3.9598378619487562E-3</v>
      </c>
      <c r="BD408" s="2">
        <f t="shared" ca="1" si="444"/>
        <v>-4.5865880389150959E-4</v>
      </c>
      <c r="BE408" s="16">
        <f t="shared" ca="1" si="445"/>
        <v>6.6204941975911424E-4</v>
      </c>
      <c r="BF408" s="16">
        <f t="shared" ca="1" si="452"/>
        <v>3.9863120539303095E-3</v>
      </c>
      <c r="BG408" s="18">
        <f t="shared" ca="1" si="446"/>
        <v>4.0409148995633982E-3</v>
      </c>
      <c r="BH408" s="2">
        <f t="shared" ca="1" si="447"/>
        <v>0.63357405791180099</v>
      </c>
      <c r="BI408" s="2">
        <f t="shared" ca="1" si="448"/>
        <v>-7.3385408622641535E-2</v>
      </c>
      <c r="BJ408" s="16">
        <f t="shared" ca="1" si="449"/>
        <v>0.10592790716145828</v>
      </c>
      <c r="BK408" s="18">
        <f t="shared" ca="1" si="453"/>
        <v>0.63780992862884955</v>
      </c>
      <c r="BL408" s="18">
        <f t="shared" ca="1" si="450"/>
        <v>0.64654638393014374</v>
      </c>
    </row>
    <row r="409" spans="4:64" x14ac:dyDescent="0.2">
      <c r="D409">
        <f t="shared" si="401"/>
        <v>67.5</v>
      </c>
      <c r="E409">
        <f t="shared" si="402"/>
        <v>7.5</v>
      </c>
      <c r="F409" s="15">
        <f t="shared" ca="1" si="451"/>
        <v>0.45335022190813778</v>
      </c>
      <c r="G409" s="2">
        <f t="shared" ca="1" si="451"/>
        <v>-0.37578974085293793</v>
      </c>
      <c r="H409" s="16">
        <f t="shared" ca="1" si="451"/>
        <v>-0.12668394184015641</v>
      </c>
      <c r="I409" s="2">
        <f t="shared" si="454"/>
        <v>0</v>
      </c>
      <c r="J409" s="2">
        <f t="shared" si="455"/>
        <v>184.81899999999999</v>
      </c>
      <c r="K409" s="16">
        <f t="shared" ca="1" si="403"/>
        <v>306.24095114959908</v>
      </c>
      <c r="L409" s="2">
        <f t="shared" si="456"/>
        <v>160.05794910203616</v>
      </c>
      <c r="M409" s="2">
        <f t="shared" si="457"/>
        <v>-92.40949999999998</v>
      </c>
      <c r="N409" s="16">
        <f t="shared" ca="1" si="404"/>
        <v>333.51103990260629</v>
      </c>
      <c r="O409" s="2">
        <f t="shared" si="458"/>
        <v>-160.05794910203616</v>
      </c>
      <c r="P409" s="2">
        <f t="shared" si="459"/>
        <v>-92.40949999999998</v>
      </c>
      <c r="Q409" s="16">
        <f t="shared" ca="1" si="405"/>
        <v>260.79708802929349</v>
      </c>
      <c r="R409" s="2">
        <f t="shared" si="406"/>
        <v>160.05794910203616</v>
      </c>
      <c r="S409" s="2">
        <f t="shared" si="407"/>
        <v>-277.22849999999994</v>
      </c>
      <c r="T409" s="16">
        <f t="shared" ca="1" si="408"/>
        <v>27.270088753007201</v>
      </c>
      <c r="U409" s="2">
        <f t="shared" ca="1" si="409"/>
        <v>0.49819555900082635</v>
      </c>
      <c r="V409" s="2">
        <f t="shared" ca="1" si="410"/>
        <v>-0.86290002029460944</v>
      </c>
      <c r="W409" s="16">
        <f t="shared" ca="1" si="411"/>
        <v>8.4880739672889755E-2</v>
      </c>
      <c r="X409" s="2">
        <f t="shared" si="412"/>
        <v>-160.05794910203616</v>
      </c>
      <c r="Y409" s="2">
        <f t="shared" si="413"/>
        <v>-277.22849999999994</v>
      </c>
      <c r="Z409" s="16">
        <f t="shared" ca="1" si="414"/>
        <v>-45.443863120305593</v>
      </c>
      <c r="AA409" s="18">
        <f t="shared" ca="1" si="415"/>
        <v>155.62301013558425</v>
      </c>
      <c r="AB409" s="2">
        <f t="shared" ca="1" si="416"/>
        <v>-237.58864162992484</v>
      </c>
      <c r="AC409" s="2">
        <f t="shared" ca="1" si="417"/>
        <v>-142.94140139569609</v>
      </c>
      <c r="AD409" s="16">
        <f t="shared" ca="1" si="418"/>
        <v>-58.653259330735608</v>
      </c>
      <c r="AE409" s="2">
        <f t="shared" ca="1" si="419"/>
        <v>-0.83832348008832014</v>
      </c>
      <c r="AF409" s="2">
        <f t="shared" ca="1" si="420"/>
        <v>-0.50436389654263847</v>
      </c>
      <c r="AG409" s="16">
        <f t="shared" ca="1" si="421"/>
        <v>-0.20695604025235476</v>
      </c>
      <c r="AH409" s="2">
        <f t="shared" ca="1" si="422"/>
        <v>0.22139315193668893</v>
      </c>
      <c r="AI409" s="2">
        <f t="shared" ca="1" si="423"/>
        <v>3.1947063087071723E-2</v>
      </c>
      <c r="AJ409" s="16">
        <f t="shared" ca="1" si="424"/>
        <v>-0.97466120135955381</v>
      </c>
      <c r="AK409" s="18">
        <f t="shared" ca="1" si="425"/>
        <v>321.27534300595937</v>
      </c>
      <c r="AL409" s="18">
        <f t="shared" ca="1" si="426"/>
        <v>283.40926536483749</v>
      </c>
      <c r="AM409" s="18">
        <f t="shared" ca="1" si="427"/>
        <v>160.63767150297969</v>
      </c>
      <c r="AN409" s="18">
        <f t="shared" ca="1" si="428"/>
        <v>96.223913052304653</v>
      </c>
      <c r="AO409" s="18">
        <f t="shared" ca="1" si="429"/>
        <v>307.76055554765833</v>
      </c>
      <c r="AP409" s="2">
        <f t="shared" ca="1" si="430"/>
        <v>67.498288327776621</v>
      </c>
      <c r="AQ409" s="2">
        <f t="shared" ca="1" si="431"/>
        <v>7.5049281561528751</v>
      </c>
      <c r="AR409" s="16">
        <f t="shared" ca="1" si="432"/>
        <v>-3.9729795355469832E-4</v>
      </c>
      <c r="AS409" s="2">
        <f t="shared" ca="1" si="433"/>
        <v>-68.773870541188401</v>
      </c>
      <c r="AT409" s="2">
        <f t="shared" ca="1" si="434"/>
        <v>-12.159163611433687</v>
      </c>
      <c r="AU409" s="16">
        <f t="shared" ca="1" si="435"/>
        <v>599.92414830437519</v>
      </c>
      <c r="AV409" s="2">
        <f t="shared" ca="1" si="436"/>
        <v>67.498288327776621</v>
      </c>
      <c r="AW409" s="2">
        <f t="shared" ca="1" si="437"/>
        <v>7.5049281561528751</v>
      </c>
      <c r="AX409" s="16">
        <f t="shared" ca="1" si="438"/>
        <v>-3.9729795355469832E-4</v>
      </c>
      <c r="AY409" s="2">
        <f t="shared" ca="1" si="439"/>
        <v>360.25</v>
      </c>
      <c r="AZ409" s="2">
        <f t="shared" ca="1" si="440"/>
        <v>360.25</v>
      </c>
      <c r="BA409" s="2">
        <f t="shared" ca="1" si="441"/>
        <v>360.25</v>
      </c>
      <c r="BB409" s="19" t="str">
        <f t="shared" ca="1" si="442"/>
        <v>ok</v>
      </c>
      <c r="BC409" s="2">
        <f t="shared" ca="1" si="443"/>
        <v>-1.7116722233794235E-3</v>
      </c>
      <c r="BD409" s="2">
        <f t="shared" ca="1" si="444"/>
        <v>4.9281561528751183E-3</v>
      </c>
      <c r="BE409" s="16">
        <f t="shared" ca="1" si="445"/>
        <v>-3.9729795355469832E-4</v>
      </c>
      <c r="BF409" s="16">
        <f t="shared" ca="1" si="452"/>
        <v>5.216947849788183E-3</v>
      </c>
      <c r="BG409" s="18">
        <f t="shared" ca="1" si="446"/>
        <v>5.2320541407088186E-3</v>
      </c>
      <c r="BH409" s="2">
        <f t="shared" ca="1" si="447"/>
        <v>-0.27386755574070776</v>
      </c>
      <c r="BI409" s="2">
        <f t="shared" ca="1" si="448"/>
        <v>0.78850498446001893</v>
      </c>
      <c r="BJ409" s="16">
        <f t="shared" ca="1" si="449"/>
        <v>-6.3567672568751732E-2</v>
      </c>
      <c r="BK409" s="18">
        <f t="shared" ca="1" si="453"/>
        <v>0.8347116559661093</v>
      </c>
      <c r="BL409" s="18">
        <f t="shared" ca="1" si="450"/>
        <v>0.837128662513411</v>
      </c>
    </row>
    <row r="410" spans="4:64" x14ac:dyDescent="0.2">
      <c r="D410">
        <f t="shared" si="401"/>
        <v>75</v>
      </c>
      <c r="E410">
        <f t="shared" si="402"/>
        <v>7.5</v>
      </c>
      <c r="F410" s="15">
        <f t="shared" ca="1" si="451"/>
        <v>-0.33588456673135314</v>
      </c>
      <c r="G410" s="2">
        <f t="shared" ca="1" si="451"/>
        <v>0.38162840230634776</v>
      </c>
      <c r="H410" s="16">
        <f t="shared" ca="1" si="451"/>
        <v>-0.22264062595834311</v>
      </c>
      <c r="I410" s="2">
        <f t="shared" si="454"/>
        <v>0</v>
      </c>
      <c r="J410" s="2">
        <f t="shared" si="455"/>
        <v>184.81899999999999</v>
      </c>
      <c r="K410" s="16">
        <f t="shared" ca="1" si="403"/>
        <v>304.4860527717471</v>
      </c>
      <c r="L410" s="2">
        <f t="shared" si="456"/>
        <v>160.05794910203616</v>
      </c>
      <c r="M410" s="2">
        <f t="shared" si="457"/>
        <v>-92.40949999999998</v>
      </c>
      <c r="N410" s="16">
        <f t="shared" ca="1" si="404"/>
        <v>335.50693001156799</v>
      </c>
      <c r="O410" s="2">
        <f t="shared" si="458"/>
        <v>-160.05794910203616</v>
      </c>
      <c r="P410" s="2">
        <f t="shared" si="459"/>
        <v>-92.40949999999998</v>
      </c>
      <c r="Q410" s="16">
        <f t="shared" ca="1" si="405"/>
        <v>254.05748921804675</v>
      </c>
      <c r="R410" s="2">
        <f t="shared" si="406"/>
        <v>160.05794910203616</v>
      </c>
      <c r="S410" s="2">
        <f t="shared" si="407"/>
        <v>-277.22849999999994</v>
      </c>
      <c r="T410" s="16">
        <f t="shared" ca="1" si="408"/>
        <v>31.020877239820891</v>
      </c>
      <c r="U410" s="2">
        <f t="shared" ca="1" si="409"/>
        <v>0.4976687543326116</v>
      </c>
      <c r="V410" s="2">
        <f t="shared" ca="1" si="410"/>
        <v>-0.86198756784359698</v>
      </c>
      <c r="W410" s="16">
        <f t="shared" ca="1" si="411"/>
        <v>9.645332469182645E-2</v>
      </c>
      <c r="X410" s="2">
        <f t="shared" si="412"/>
        <v>-160.05794910203616</v>
      </c>
      <c r="Y410" s="2">
        <f t="shared" si="413"/>
        <v>-277.22849999999994</v>
      </c>
      <c r="Z410" s="16">
        <f t="shared" ca="1" si="414"/>
        <v>-50.428563553700343</v>
      </c>
      <c r="AA410" s="18">
        <f t="shared" ca="1" si="415"/>
        <v>154.44767768709823</v>
      </c>
      <c r="AB410" s="2">
        <f t="shared" ca="1" si="416"/>
        <v>-236.92173246613902</v>
      </c>
      <c r="AC410" s="2">
        <f t="shared" ca="1" si="417"/>
        <v>-144.09652195140634</v>
      </c>
      <c r="AD410" s="16">
        <f t="shared" ca="1" si="418"/>
        <v>-65.32555555755259</v>
      </c>
      <c r="AE410" s="2">
        <f t="shared" ca="1" si="419"/>
        <v>-0.83162104494526112</v>
      </c>
      <c r="AF410" s="2">
        <f t="shared" ca="1" si="420"/>
        <v>-0.50579446178637488</v>
      </c>
      <c r="AG410" s="16">
        <f t="shared" ca="1" si="421"/>
        <v>-0.22929980381671364</v>
      </c>
      <c r="AH410" s="2">
        <f t="shared" ca="1" si="422"/>
        <v>0.24643913764899175</v>
      </c>
      <c r="AI410" s="2">
        <f t="shared" ca="1" si="423"/>
        <v>3.3902733065514834E-2</v>
      </c>
      <c r="AJ410" s="16">
        <f t="shared" ca="1" si="424"/>
        <v>-0.96856510164547516</v>
      </c>
      <c r="AK410" s="18">
        <f t="shared" ca="1" si="425"/>
        <v>321.61542734720922</v>
      </c>
      <c r="AL410" s="18">
        <f t="shared" ca="1" si="426"/>
        <v>284.89145856299689</v>
      </c>
      <c r="AM410" s="18">
        <f t="shared" ca="1" si="427"/>
        <v>160.80771367360461</v>
      </c>
      <c r="AN410" s="18">
        <f t="shared" ca="1" si="428"/>
        <v>97.132558347184215</v>
      </c>
      <c r="AO410" s="18">
        <f t="shared" ca="1" si="429"/>
        <v>307.38608919728108</v>
      </c>
      <c r="AP410" s="2">
        <f t="shared" ca="1" si="430"/>
        <v>75.003457627200206</v>
      </c>
      <c r="AQ410" s="2">
        <f t="shared" ca="1" si="431"/>
        <v>7.4968684589602788</v>
      </c>
      <c r="AR410" s="16">
        <f t="shared" ca="1" si="432"/>
        <v>5.7609066305985834E-4</v>
      </c>
      <c r="AS410" s="2">
        <f t="shared" ca="1" si="433"/>
        <v>-76.500467866947801</v>
      </c>
      <c r="AT410" s="2">
        <f t="shared" ca="1" si="434"/>
        <v>-13.345588601255628</v>
      </c>
      <c r="AU410" s="16">
        <f t="shared" ca="1" si="435"/>
        <v>595.44745354620227</v>
      </c>
      <c r="AV410" s="2">
        <f t="shared" ca="1" si="436"/>
        <v>75.003457627200206</v>
      </c>
      <c r="AW410" s="2">
        <f t="shared" ca="1" si="437"/>
        <v>7.4968684589602788</v>
      </c>
      <c r="AX410" s="16">
        <f t="shared" ca="1" si="438"/>
        <v>5.7609066305985834E-4</v>
      </c>
      <c r="AY410" s="2">
        <f t="shared" ca="1" si="439"/>
        <v>360.24999999999994</v>
      </c>
      <c r="AZ410" s="2">
        <f t="shared" ca="1" si="440"/>
        <v>360.25</v>
      </c>
      <c r="BA410" s="2">
        <f t="shared" ca="1" si="441"/>
        <v>360.25</v>
      </c>
      <c r="BB410" s="19" t="str">
        <f t="shared" ca="1" si="442"/>
        <v>ok</v>
      </c>
      <c r="BC410" s="2">
        <f t="shared" ca="1" si="443"/>
        <v>3.457627200205593E-3</v>
      </c>
      <c r="BD410" s="2">
        <f t="shared" ca="1" si="444"/>
        <v>-3.1315410397212418E-3</v>
      </c>
      <c r="BE410" s="16">
        <f t="shared" ca="1" si="445"/>
        <v>5.7609066305985834E-4</v>
      </c>
      <c r="BF410" s="16">
        <f t="shared" ca="1" si="452"/>
        <v>4.6649474958524416E-3</v>
      </c>
      <c r="BG410" s="18">
        <f t="shared" ca="1" si="446"/>
        <v>4.7003846216160557E-3</v>
      </c>
      <c r="BH410" s="2">
        <f t="shared" ca="1" si="447"/>
        <v>0.55322035203289488</v>
      </c>
      <c r="BI410" s="2">
        <f t="shared" ca="1" si="448"/>
        <v>-0.50104656635539868</v>
      </c>
      <c r="BJ410" s="16">
        <f t="shared" ca="1" si="449"/>
        <v>9.2174506089577335E-2</v>
      </c>
      <c r="BK410" s="18">
        <f t="shared" ca="1" si="453"/>
        <v>0.74639159933639065</v>
      </c>
      <c r="BL410" s="18">
        <f t="shared" ca="1" si="450"/>
        <v>0.75206153945856891</v>
      </c>
    </row>
    <row r="411" spans="4:64" x14ac:dyDescent="0.2">
      <c r="D411">
        <f t="shared" si="401"/>
        <v>82.5</v>
      </c>
      <c r="E411">
        <f t="shared" si="402"/>
        <v>7.5</v>
      </c>
      <c r="F411" s="15">
        <f t="shared" ca="1" si="451"/>
        <v>0.4775359932328187</v>
      </c>
      <c r="G411" s="2">
        <f t="shared" ca="1" si="451"/>
        <v>-0.1586957452398231</v>
      </c>
      <c r="H411" s="16">
        <f t="shared" ca="1" si="451"/>
        <v>1.8846297848695071E-2</v>
      </c>
      <c r="I411" s="2">
        <f t="shared" si="454"/>
        <v>0</v>
      </c>
      <c r="J411" s="2">
        <f t="shared" si="455"/>
        <v>184.81899999999999</v>
      </c>
      <c r="K411" s="16">
        <f t="shared" ca="1" si="403"/>
        <v>302.54518783613429</v>
      </c>
      <c r="L411" s="2">
        <f t="shared" si="456"/>
        <v>160.05794910203616</v>
      </c>
      <c r="M411" s="2">
        <f t="shared" si="457"/>
        <v>-92.40949999999998</v>
      </c>
      <c r="N411" s="16">
        <f t="shared" ca="1" si="404"/>
        <v>337.31624583866329</v>
      </c>
      <c r="O411" s="2">
        <f t="shared" si="458"/>
        <v>-160.05794910203616</v>
      </c>
      <c r="P411" s="2">
        <f t="shared" si="459"/>
        <v>-92.40949999999998</v>
      </c>
      <c r="Q411" s="16">
        <f t="shared" ca="1" si="405"/>
        <v>246.90859402532237</v>
      </c>
      <c r="R411" s="2">
        <f t="shared" si="406"/>
        <v>160.05794910203616</v>
      </c>
      <c r="S411" s="2">
        <f t="shared" si="407"/>
        <v>-277.22849999999994</v>
      </c>
      <c r="T411" s="16">
        <f t="shared" ca="1" si="408"/>
        <v>34.771058002529003</v>
      </c>
      <c r="U411" s="2">
        <f t="shared" ca="1" si="409"/>
        <v>0.49707625838025571</v>
      </c>
      <c r="V411" s="2">
        <f t="shared" ca="1" si="410"/>
        <v>-0.86096133475083758</v>
      </c>
      <c r="W411" s="16">
        <f t="shared" ca="1" si="411"/>
        <v>0.10798506109060277</v>
      </c>
      <c r="X411" s="2">
        <f t="shared" si="412"/>
        <v>-160.05794910203616</v>
      </c>
      <c r="Y411" s="2">
        <f t="shared" si="413"/>
        <v>-277.22849999999994</v>
      </c>
      <c r="Z411" s="16">
        <f t="shared" ca="1" si="414"/>
        <v>-55.636593810811917</v>
      </c>
      <c r="AA411" s="18">
        <f t="shared" ca="1" si="415"/>
        <v>153.11409194578141</v>
      </c>
      <c r="AB411" s="2">
        <f t="shared" ca="1" si="416"/>
        <v>-236.16732903173562</v>
      </c>
      <c r="AC411" s="2">
        <f t="shared" ca="1" si="417"/>
        <v>-145.40318702919751</v>
      </c>
      <c r="AD411" s="16">
        <f t="shared" ca="1" si="418"/>
        <v>-72.170628383409294</v>
      </c>
      <c r="AE411" s="2">
        <f t="shared" ca="1" si="419"/>
        <v>-0.8241007177896803</v>
      </c>
      <c r="AF411" s="2">
        <f t="shared" ca="1" si="420"/>
        <v>-0.50738123385206568</v>
      </c>
      <c r="AG411" s="16">
        <f t="shared" ca="1" si="421"/>
        <v>-0.25183782573967989</v>
      </c>
      <c r="AH411" s="2">
        <f t="shared" ca="1" si="422"/>
        <v>0.27161222412332436</v>
      </c>
      <c r="AI411" s="2">
        <f t="shared" ca="1" si="423"/>
        <v>3.6192037781970707E-2</v>
      </c>
      <c r="AJ411" s="16">
        <f t="shared" ca="1" si="424"/>
        <v>-0.96172601925286882</v>
      </c>
      <c r="AK411" s="18">
        <f t="shared" ca="1" si="425"/>
        <v>321.99878067721812</v>
      </c>
      <c r="AL411" s="18">
        <f t="shared" ca="1" si="426"/>
        <v>286.57580794876606</v>
      </c>
      <c r="AM411" s="18">
        <f t="shared" ca="1" si="427"/>
        <v>160.99939033860906</v>
      </c>
      <c r="AN411" s="18">
        <f t="shared" ca="1" si="428"/>
        <v>98.171350096808553</v>
      </c>
      <c r="AO411" s="18">
        <f t="shared" ca="1" si="429"/>
        <v>306.95544437387986</v>
      </c>
      <c r="AP411" s="2">
        <f t="shared" ca="1" si="430"/>
        <v>82.498745423009026</v>
      </c>
      <c r="AQ411" s="2">
        <f t="shared" ca="1" si="431"/>
        <v>7.503792299119258</v>
      </c>
      <c r="AR411" s="16">
        <f t="shared" ca="1" si="432"/>
        <v>4.1987340273408336E-4</v>
      </c>
      <c r="AS411" s="2">
        <f t="shared" ca="1" si="433"/>
        <v>-84.246956483296728</v>
      </c>
      <c r="AT411" s="2">
        <f t="shared" ca="1" si="434"/>
        <v>-14.714893781202878</v>
      </c>
      <c r="AU411" s="16">
        <f t="shared" ca="1" si="435"/>
        <v>590.41449508477649</v>
      </c>
      <c r="AV411" s="2">
        <f t="shared" ca="1" si="436"/>
        <v>82.498745423009026</v>
      </c>
      <c r="AW411" s="2">
        <f t="shared" ca="1" si="437"/>
        <v>7.503792299119258</v>
      </c>
      <c r="AX411" s="16">
        <f t="shared" ca="1" si="438"/>
        <v>4.1987340273408336E-4</v>
      </c>
      <c r="AY411" s="2">
        <f t="shared" ca="1" si="439"/>
        <v>360.25</v>
      </c>
      <c r="AZ411" s="2">
        <f t="shared" ca="1" si="440"/>
        <v>360.25</v>
      </c>
      <c r="BA411" s="2">
        <f t="shared" ca="1" si="441"/>
        <v>360.25</v>
      </c>
      <c r="BB411" s="19" t="str">
        <f t="shared" ca="1" si="442"/>
        <v>ok</v>
      </c>
      <c r="BC411" s="2">
        <f t="shared" ca="1" si="443"/>
        <v>-1.2545769909735327E-3</v>
      </c>
      <c r="BD411" s="2">
        <f t="shared" ca="1" si="444"/>
        <v>3.7922991192580469E-3</v>
      </c>
      <c r="BE411" s="16">
        <f t="shared" ca="1" si="445"/>
        <v>4.1987340273408336E-4</v>
      </c>
      <c r="BF411" s="16">
        <f t="shared" ca="1" si="452"/>
        <v>3.9944331307715693E-3</v>
      </c>
      <c r="BG411" s="18">
        <f t="shared" ca="1" si="446"/>
        <v>4.0164399299042249E-3</v>
      </c>
      <c r="BH411" s="2">
        <f t="shared" ca="1" si="447"/>
        <v>-0.20073231855576523</v>
      </c>
      <c r="BI411" s="2">
        <f t="shared" ca="1" si="448"/>
        <v>0.6067678590812875</v>
      </c>
      <c r="BJ411" s="16">
        <f t="shared" ca="1" si="449"/>
        <v>6.7179744437453337E-2</v>
      </c>
      <c r="BK411" s="18">
        <f t="shared" ca="1" si="453"/>
        <v>0.63910930092345108</v>
      </c>
      <c r="BL411" s="18">
        <f t="shared" ca="1" si="450"/>
        <v>0.64263038878467604</v>
      </c>
    </row>
    <row r="412" spans="4:64" x14ac:dyDescent="0.2">
      <c r="D412">
        <f t="shared" si="401"/>
        <v>90</v>
      </c>
      <c r="E412">
        <f t="shared" si="402"/>
        <v>7.5</v>
      </c>
      <c r="F412" s="15">
        <f t="shared" ca="1" si="451"/>
        <v>0.40938757731118247</v>
      </c>
      <c r="G412" s="2">
        <f t="shared" ca="1" si="451"/>
        <v>0.362681103738558</v>
      </c>
      <c r="H412" s="16">
        <f t="shared" ca="1" si="451"/>
        <v>0.49127240373703474</v>
      </c>
      <c r="I412" s="2">
        <f t="shared" si="454"/>
        <v>0</v>
      </c>
      <c r="J412" s="2">
        <f t="shared" si="455"/>
        <v>184.81899999999999</v>
      </c>
      <c r="K412" s="16">
        <f t="shared" ca="1" si="403"/>
        <v>300.39902126637742</v>
      </c>
      <c r="L412" s="2">
        <f t="shared" si="456"/>
        <v>160.05794910203616</v>
      </c>
      <c r="M412" s="2">
        <f t="shared" si="457"/>
        <v>-92.40949999999998</v>
      </c>
      <c r="N412" s="16">
        <f t="shared" ca="1" si="404"/>
        <v>338.95659712806582</v>
      </c>
      <c r="O412" s="2">
        <f t="shared" si="458"/>
        <v>-160.05794910203616</v>
      </c>
      <c r="P412" s="2">
        <f t="shared" si="459"/>
        <v>-92.40949999999998</v>
      </c>
      <c r="Q412" s="16">
        <f t="shared" ca="1" si="405"/>
        <v>239.31286214653971</v>
      </c>
      <c r="R412" s="2">
        <f t="shared" si="406"/>
        <v>160.05794910203616</v>
      </c>
      <c r="S412" s="2">
        <f t="shared" si="407"/>
        <v>-277.22849999999994</v>
      </c>
      <c r="T412" s="16">
        <f t="shared" ca="1" si="408"/>
        <v>38.557575861688406</v>
      </c>
      <c r="U412" s="2">
        <f t="shared" ca="1" si="409"/>
        <v>0.49641201540001095</v>
      </c>
      <c r="V412" s="2">
        <f t="shared" ca="1" si="410"/>
        <v>-0.85981083216048282</v>
      </c>
      <c r="W412" s="16">
        <f t="shared" ca="1" si="411"/>
        <v>0.11958446331358161</v>
      </c>
      <c r="X412" s="2">
        <f t="shared" si="412"/>
        <v>-160.05794910203616</v>
      </c>
      <c r="Y412" s="2">
        <f t="shared" si="413"/>
        <v>-277.22849999999994</v>
      </c>
      <c r="Z412" s="16">
        <f t="shared" ca="1" si="414"/>
        <v>-61.086159119837703</v>
      </c>
      <c r="AA412" s="18">
        <f t="shared" ca="1" si="415"/>
        <v>151.60442263483438</v>
      </c>
      <c r="AB412" s="2">
        <f t="shared" ca="1" si="416"/>
        <v>-235.31620608574934</v>
      </c>
      <c r="AC412" s="2">
        <f t="shared" ca="1" si="417"/>
        <v>-146.87737521513347</v>
      </c>
      <c r="AD412" s="16">
        <f t="shared" ca="1" si="418"/>
        <v>-79.215692636589779</v>
      </c>
      <c r="AE412" s="2">
        <f t="shared" ca="1" si="419"/>
        <v>-0.81570527215640565</v>
      </c>
      <c r="AF412" s="2">
        <f t="shared" ca="1" si="420"/>
        <v>-0.50913896376444479</v>
      </c>
      <c r="AG412" s="16">
        <f t="shared" ca="1" si="421"/>
        <v>-0.27459501917025342</v>
      </c>
      <c r="AH412" s="2">
        <f t="shared" ca="1" si="422"/>
        <v>0.29698488167370352</v>
      </c>
      <c r="AI412" s="2">
        <f t="shared" ca="1" si="423"/>
        <v>3.8766589692227349E-2</v>
      </c>
      <c r="AJ412" s="16">
        <f t="shared" ca="1" si="424"/>
        <v>-0.95409492797147344</v>
      </c>
      <c r="AK412" s="18">
        <f t="shared" ca="1" si="425"/>
        <v>322.42964339422923</v>
      </c>
      <c r="AL412" s="18">
        <f t="shared" ca="1" si="426"/>
        <v>288.48189918359287</v>
      </c>
      <c r="AM412" s="18">
        <f t="shared" ca="1" si="427"/>
        <v>161.21482169711462</v>
      </c>
      <c r="AN412" s="18">
        <f t="shared" ca="1" si="428"/>
        <v>99.354495644447539</v>
      </c>
      <c r="AO412" s="18">
        <f t="shared" ca="1" si="429"/>
        <v>306.46129928655756</v>
      </c>
      <c r="AP412" s="2">
        <f t="shared" ca="1" si="430"/>
        <v>89.999361347589328</v>
      </c>
      <c r="AQ412" s="2">
        <f t="shared" ca="1" si="431"/>
        <v>7.4999644882358201</v>
      </c>
      <c r="AR412" s="16">
        <f t="shared" ca="1" si="432"/>
        <v>2.3882922313873678E-3</v>
      </c>
      <c r="AS412" s="2">
        <f t="shared" ca="1" si="433"/>
        <v>-92.029384064786157</v>
      </c>
      <c r="AT412" s="2">
        <f t="shared" ca="1" si="434"/>
        <v>-16.260954403741906</v>
      </c>
      <c r="AU412" s="16">
        <f t="shared" ca="1" si="435"/>
        <v>584.78873082993596</v>
      </c>
      <c r="AV412" s="2">
        <f t="shared" ca="1" si="436"/>
        <v>89.999361347589328</v>
      </c>
      <c r="AW412" s="2">
        <f t="shared" ca="1" si="437"/>
        <v>7.4999644882358201</v>
      </c>
      <c r="AX412" s="16">
        <f t="shared" ca="1" si="438"/>
        <v>2.3882922313873678E-3</v>
      </c>
      <c r="AY412" s="2">
        <f t="shared" ca="1" si="439"/>
        <v>360.25000000000006</v>
      </c>
      <c r="AZ412" s="2">
        <f t="shared" ca="1" si="440"/>
        <v>360.25000000000006</v>
      </c>
      <c r="BA412" s="2">
        <f t="shared" ca="1" si="441"/>
        <v>360.25000000000006</v>
      </c>
      <c r="BB412" s="19" t="str">
        <f t="shared" ca="1" si="442"/>
        <v>ok</v>
      </c>
      <c r="BC412" s="2">
        <f t="shared" ca="1" si="443"/>
        <v>-6.3865241067162515E-4</v>
      </c>
      <c r="BD412" s="2">
        <f t="shared" ca="1" si="444"/>
        <v>-3.5511764179929628E-5</v>
      </c>
      <c r="BE412" s="16">
        <f t="shared" ca="1" si="445"/>
        <v>2.3882922313873678E-3</v>
      </c>
      <c r="BF412" s="16">
        <f t="shared" ca="1" si="452"/>
        <v>6.3963895054307718E-4</v>
      </c>
      <c r="BG412" s="18">
        <f t="shared" ca="1" si="446"/>
        <v>2.4724639066237351E-3</v>
      </c>
      <c r="BH412" s="2">
        <f t="shared" ca="1" si="447"/>
        <v>-0.10218438570746002</v>
      </c>
      <c r="BI412" s="2">
        <f t="shared" ca="1" si="448"/>
        <v>-5.6818822687887405E-3</v>
      </c>
      <c r="BJ412" s="16">
        <f t="shared" ca="1" si="449"/>
        <v>0.38212675702197885</v>
      </c>
      <c r="BK412" s="18">
        <f t="shared" ca="1" si="453"/>
        <v>0.10234223208689235</v>
      </c>
      <c r="BL412" s="18">
        <f t="shared" ca="1" si="450"/>
        <v>0.39559422505979763</v>
      </c>
    </row>
    <row r="413" spans="4:64" x14ac:dyDescent="0.2">
      <c r="D413">
        <f t="shared" si="401"/>
        <v>97.5</v>
      </c>
      <c r="E413">
        <f t="shared" si="402"/>
        <v>7.5</v>
      </c>
      <c r="F413" s="15">
        <f t="shared" ca="1" si="451"/>
        <v>0.24736408335494653</v>
      </c>
      <c r="G413" s="2">
        <f t="shared" ca="1" si="451"/>
        <v>0.27572121637479574</v>
      </c>
      <c r="H413" s="16">
        <f t="shared" ca="1" si="451"/>
        <v>-0.45578827867791738</v>
      </c>
      <c r="I413" s="2">
        <f t="shared" si="454"/>
        <v>0</v>
      </c>
      <c r="J413" s="2">
        <f t="shared" si="455"/>
        <v>184.81899999999999</v>
      </c>
      <c r="K413" s="16">
        <f t="shared" ca="1" si="403"/>
        <v>298.04816106920839</v>
      </c>
      <c r="L413" s="2">
        <f t="shared" si="456"/>
        <v>160.05794910203616</v>
      </c>
      <c r="M413" s="2">
        <f t="shared" si="457"/>
        <v>-92.40949999999998</v>
      </c>
      <c r="N413" s="16">
        <f t="shared" ca="1" si="404"/>
        <v>340.4200795692106</v>
      </c>
      <c r="O413" s="2">
        <f t="shared" si="458"/>
        <v>-160.05794910203616</v>
      </c>
      <c r="P413" s="2">
        <f t="shared" si="459"/>
        <v>-92.40949999999998</v>
      </c>
      <c r="Q413" s="16">
        <f t="shared" ca="1" si="405"/>
        <v>231.21578630777452</v>
      </c>
      <c r="R413" s="2">
        <f t="shared" si="406"/>
        <v>160.05794910203616</v>
      </c>
      <c r="S413" s="2">
        <f t="shared" si="407"/>
        <v>-277.22849999999994</v>
      </c>
      <c r="T413" s="16">
        <f t="shared" ca="1" si="408"/>
        <v>42.371918500002209</v>
      </c>
      <c r="U413" s="2">
        <f t="shared" ca="1" si="409"/>
        <v>0.49567665026027591</v>
      </c>
      <c r="V413" s="2">
        <f t="shared" ca="1" si="410"/>
        <v>-0.85853714237634671</v>
      </c>
      <c r="W413" s="16">
        <f t="shared" ca="1" si="411"/>
        <v>0.13121979098828354</v>
      </c>
      <c r="X413" s="2">
        <f t="shared" si="412"/>
        <v>-160.05794910203616</v>
      </c>
      <c r="Y413" s="2">
        <f t="shared" si="413"/>
        <v>-277.22849999999994</v>
      </c>
      <c r="Z413" s="16">
        <f t="shared" ca="1" si="414"/>
        <v>-66.832374761433869</v>
      </c>
      <c r="AA413" s="18">
        <f t="shared" ca="1" si="415"/>
        <v>149.90424586940799</v>
      </c>
      <c r="AB413" s="2">
        <f t="shared" ca="1" si="416"/>
        <v>-234.3619835543771</v>
      </c>
      <c r="AC413" s="2">
        <f t="shared" ca="1" si="417"/>
        <v>-148.53013712119713</v>
      </c>
      <c r="AD413" s="16">
        <f t="shared" ca="1" si="418"/>
        <v>-86.502778572673847</v>
      </c>
      <c r="AE413" s="2">
        <f t="shared" ca="1" si="419"/>
        <v>-0.80637541080974018</v>
      </c>
      <c r="AF413" s="2">
        <f t="shared" ca="1" si="420"/>
        <v>-0.51105153029626438</v>
      </c>
      <c r="AG413" s="16">
        <f t="shared" ca="1" si="421"/>
        <v>-0.297632374286248</v>
      </c>
      <c r="AH413" s="2">
        <f t="shared" ca="1" si="422"/>
        <v>0.32258852308812092</v>
      </c>
      <c r="AI413" s="2">
        <f t="shared" ca="1" si="423"/>
        <v>4.1717005430674706E-2</v>
      </c>
      <c r="AJ413" s="16">
        <f t="shared" ca="1" si="424"/>
        <v>-0.94561955152678712</v>
      </c>
      <c r="AK413" s="18">
        <f t="shared" ca="1" si="425"/>
        <v>322.90798652305085</v>
      </c>
      <c r="AL413" s="18">
        <f t="shared" ca="1" si="426"/>
        <v>290.6363220066907</v>
      </c>
      <c r="AM413" s="18">
        <f t="shared" ca="1" si="427"/>
        <v>161.45399326152543</v>
      </c>
      <c r="AN413" s="18">
        <f t="shared" ca="1" si="428"/>
        <v>100.70227284420133</v>
      </c>
      <c r="AO413" s="18">
        <f t="shared" ca="1" si="429"/>
        <v>305.89495387129114</v>
      </c>
      <c r="AP413" s="2">
        <f t="shared" ca="1" si="430"/>
        <v>97.503339306249373</v>
      </c>
      <c r="AQ413" s="2">
        <f t="shared" ca="1" si="431"/>
        <v>7.5017208105236204</v>
      </c>
      <c r="AR413" s="16">
        <f t="shared" ca="1" si="432"/>
        <v>1.6146624907946716E-3</v>
      </c>
      <c r="AS413" s="2">
        <f t="shared" ca="1" si="433"/>
        <v>-99.853063472648003</v>
      </c>
      <c r="AT413" s="2">
        <f t="shared" ca="1" si="434"/>
        <v>-18.020322093205664</v>
      </c>
      <c r="AU413" s="16">
        <f t="shared" ca="1" si="435"/>
        <v>578.52211285064595</v>
      </c>
      <c r="AV413" s="2">
        <f t="shared" ca="1" si="436"/>
        <v>97.503339306249373</v>
      </c>
      <c r="AW413" s="2">
        <f t="shared" ca="1" si="437"/>
        <v>7.5017208105236204</v>
      </c>
      <c r="AX413" s="16">
        <f t="shared" ca="1" si="438"/>
        <v>1.6146624907946716E-3</v>
      </c>
      <c r="AY413" s="2">
        <f t="shared" ca="1" si="439"/>
        <v>360.24999999999994</v>
      </c>
      <c r="AZ413" s="2">
        <f t="shared" ca="1" si="440"/>
        <v>360.24999999999994</v>
      </c>
      <c r="BA413" s="2">
        <f t="shared" ca="1" si="441"/>
        <v>360.24999999999994</v>
      </c>
      <c r="BB413" s="19" t="str">
        <f t="shared" ca="1" si="442"/>
        <v>ok</v>
      </c>
      <c r="BC413" s="2">
        <f t="shared" ca="1" si="443"/>
        <v>3.3393062493729531E-3</v>
      </c>
      <c r="BD413" s="2">
        <f t="shared" ca="1" si="444"/>
        <v>1.7208105236203863E-3</v>
      </c>
      <c r="BE413" s="16">
        <f t="shared" ca="1" si="445"/>
        <v>1.6146624907946716E-3</v>
      </c>
      <c r="BF413" s="16">
        <f t="shared" ca="1" si="452"/>
        <v>3.7566148438859053E-3</v>
      </c>
      <c r="BG413" s="18">
        <f t="shared" ca="1" si="446"/>
        <v>4.0889228464820876E-3</v>
      </c>
      <c r="BH413" s="2">
        <f t="shared" ca="1" si="447"/>
        <v>0.53428899989967249</v>
      </c>
      <c r="BI413" s="2">
        <f t="shared" ca="1" si="448"/>
        <v>0.27532968377926181</v>
      </c>
      <c r="BJ413" s="16">
        <f t="shared" ca="1" si="449"/>
        <v>0.25834599852714746</v>
      </c>
      <c r="BK413" s="18">
        <f t="shared" ca="1" si="453"/>
        <v>0.60105837502174486</v>
      </c>
      <c r="BL413" s="18">
        <f t="shared" ca="1" si="450"/>
        <v>0.65422765543713401</v>
      </c>
    </row>
    <row r="414" spans="4:64" x14ac:dyDescent="0.2">
      <c r="D414">
        <f t="shared" si="401"/>
        <v>105</v>
      </c>
      <c r="E414">
        <f t="shared" si="402"/>
        <v>7.5</v>
      </c>
      <c r="F414" s="15">
        <f t="shared" ca="1" si="451"/>
        <v>0.12491948425676047</v>
      </c>
      <c r="G414" s="2">
        <f t="shared" ca="1" si="451"/>
        <v>0.14982763831684021</v>
      </c>
      <c r="H414" s="16">
        <f t="shared" ca="1" si="451"/>
        <v>0.15974484690555635</v>
      </c>
      <c r="I414" s="2">
        <f t="shared" si="454"/>
        <v>0</v>
      </c>
      <c r="J414" s="2">
        <f t="shared" si="455"/>
        <v>184.81899999999999</v>
      </c>
      <c r="K414" s="16">
        <f t="shared" ca="1" si="403"/>
        <v>295.48857193111644</v>
      </c>
      <c r="L414" s="2">
        <f t="shared" si="456"/>
        <v>160.05794910203616</v>
      </c>
      <c r="M414" s="2">
        <f t="shared" si="457"/>
        <v>-92.40949999999998</v>
      </c>
      <c r="N414" s="16">
        <f t="shared" ca="1" si="404"/>
        <v>341.71247639531282</v>
      </c>
      <c r="O414" s="2">
        <f t="shared" si="458"/>
        <v>-160.05794910203616</v>
      </c>
      <c r="P414" s="2">
        <f t="shared" si="459"/>
        <v>-92.40949999999998</v>
      </c>
      <c r="Q414" s="16">
        <f t="shared" ca="1" si="405"/>
        <v>222.58230473530014</v>
      </c>
      <c r="R414" s="2">
        <f t="shared" si="406"/>
        <v>160.05794910203616</v>
      </c>
      <c r="S414" s="2">
        <f t="shared" si="407"/>
        <v>-277.22849999999994</v>
      </c>
      <c r="T414" s="16">
        <f t="shared" ca="1" si="408"/>
        <v>46.22390446419638</v>
      </c>
      <c r="U414" s="2">
        <f t="shared" ca="1" si="409"/>
        <v>0.49486747171317441</v>
      </c>
      <c r="V414" s="2">
        <f t="shared" ca="1" si="410"/>
        <v>-0.85713560402037214</v>
      </c>
      <c r="W414" s="16">
        <f t="shared" ca="1" si="411"/>
        <v>0.14291515581225939</v>
      </c>
      <c r="X414" s="2">
        <f t="shared" si="412"/>
        <v>-160.05794910203616</v>
      </c>
      <c r="Y414" s="2">
        <f t="shared" si="413"/>
        <v>-277.22849999999994</v>
      </c>
      <c r="Z414" s="16">
        <f t="shared" ca="1" si="414"/>
        <v>-72.906267195816298</v>
      </c>
      <c r="AA414" s="18">
        <f t="shared" ca="1" si="415"/>
        <v>147.9955346634608</v>
      </c>
      <c r="AB414" s="2">
        <f t="shared" ca="1" si="416"/>
        <v>-233.29612516578248</v>
      </c>
      <c r="AC414" s="2">
        <f t="shared" ca="1" si="417"/>
        <v>-150.37625800391655</v>
      </c>
      <c r="AD414" s="16">
        <f t="shared" ca="1" si="418"/>
        <v>-94.05707209176343</v>
      </c>
      <c r="AE414" s="2">
        <f t="shared" ca="1" si="419"/>
        <v>-0.79605711656305012</v>
      </c>
      <c r="AF414" s="2">
        <f t="shared" ca="1" si="420"/>
        <v>-0.51311649630302847</v>
      </c>
      <c r="AG414" s="16">
        <f t="shared" ca="1" si="421"/>
        <v>-0.32094318561238588</v>
      </c>
      <c r="AH414" s="2">
        <f t="shared" ca="1" si="422"/>
        <v>0.34842395527508269</v>
      </c>
      <c r="AI414" s="2">
        <f t="shared" ca="1" si="423"/>
        <v>4.5055715978507216E-2</v>
      </c>
      <c r="AJ414" s="16">
        <f t="shared" ca="1" si="424"/>
        <v>-0.93625356065978782</v>
      </c>
      <c r="AK414" s="18">
        <f t="shared" ca="1" si="425"/>
        <v>323.43598690763389</v>
      </c>
      <c r="AL414" s="18">
        <f t="shared" ca="1" si="426"/>
        <v>293.06455568543947</v>
      </c>
      <c r="AM414" s="18">
        <f t="shared" ca="1" si="427"/>
        <v>161.71799345381694</v>
      </c>
      <c r="AN414" s="18">
        <f t="shared" ca="1" si="428"/>
        <v>102.23418203453095</v>
      </c>
      <c r="AO414" s="18">
        <f t="shared" ca="1" si="429"/>
        <v>305.24666274506853</v>
      </c>
      <c r="AP414" s="2">
        <f t="shared" ca="1" si="430"/>
        <v>104.99997595458341</v>
      </c>
      <c r="AQ414" s="2">
        <f t="shared" ca="1" si="431"/>
        <v>7.4998116520644675</v>
      </c>
      <c r="AR414" s="16">
        <f t="shared" ca="1" si="432"/>
        <v>8.8522798785106716E-4</v>
      </c>
      <c r="AS414" s="2">
        <f t="shared" ca="1" si="433"/>
        <v>-107.71052318172862</v>
      </c>
      <c r="AT414" s="2">
        <f t="shared" ca="1" si="434"/>
        <v>-20.006402227993505</v>
      </c>
      <c r="AU414" s="16">
        <f t="shared" ca="1" si="435"/>
        <v>571.57743497716353</v>
      </c>
      <c r="AV414" s="2">
        <f t="shared" ca="1" si="436"/>
        <v>104.99997595458341</v>
      </c>
      <c r="AW414" s="2">
        <f t="shared" ca="1" si="437"/>
        <v>7.4998116520644675</v>
      </c>
      <c r="AX414" s="16">
        <f t="shared" ca="1" si="438"/>
        <v>8.8522798785106716E-4</v>
      </c>
      <c r="AY414" s="2">
        <f t="shared" ca="1" si="439"/>
        <v>360.25</v>
      </c>
      <c r="AZ414" s="2">
        <f t="shared" ca="1" si="440"/>
        <v>360.25</v>
      </c>
      <c r="BA414" s="2">
        <f t="shared" ca="1" si="441"/>
        <v>360.25000000000006</v>
      </c>
      <c r="BB414" s="19" t="str">
        <f t="shared" ca="1" si="442"/>
        <v>ok</v>
      </c>
      <c r="BC414" s="2">
        <f t="shared" ca="1" si="443"/>
        <v>-2.404541659473125E-5</v>
      </c>
      <c r="BD414" s="2">
        <f t="shared" ca="1" si="444"/>
        <v>-1.8834793553246243E-4</v>
      </c>
      <c r="BE414" s="16">
        <f t="shared" ca="1" si="445"/>
        <v>8.8522798785106716E-4</v>
      </c>
      <c r="BF414" s="16">
        <f t="shared" ca="1" si="452"/>
        <v>1.8987660961412492E-4</v>
      </c>
      <c r="BG414" s="18">
        <f t="shared" ca="1" si="446"/>
        <v>9.0536275456493337E-4</v>
      </c>
      <c r="BH414" s="2">
        <f t="shared" ca="1" si="447"/>
        <v>-3.8472666551570001E-3</v>
      </c>
      <c r="BI414" s="2">
        <f t="shared" ca="1" si="448"/>
        <v>-3.0135669685193989E-2</v>
      </c>
      <c r="BJ414" s="16">
        <f t="shared" ca="1" si="449"/>
        <v>0.14163647805617074</v>
      </c>
      <c r="BK414" s="18">
        <f t="shared" ca="1" si="453"/>
        <v>3.0380257538259986E-2</v>
      </c>
      <c r="BL414" s="18">
        <f t="shared" ca="1" si="450"/>
        <v>0.14485804073038933</v>
      </c>
    </row>
    <row r="415" spans="4:64" x14ac:dyDescent="0.2">
      <c r="D415">
        <f t="shared" si="401"/>
        <v>112.5</v>
      </c>
      <c r="E415">
        <f t="shared" si="402"/>
        <v>7.5</v>
      </c>
      <c r="F415" s="15">
        <f t="shared" ca="1" si="451"/>
        <v>0.33353072214901736</v>
      </c>
      <c r="G415" s="2">
        <f t="shared" ca="1" si="451"/>
        <v>-0.35754035076539203</v>
      </c>
      <c r="H415" s="16">
        <f t="shared" ca="1" si="451"/>
        <v>-3.5684047621953541E-2</v>
      </c>
      <c r="I415" s="2">
        <f t="shared" si="454"/>
        <v>0</v>
      </c>
      <c r="J415" s="2">
        <f t="shared" si="455"/>
        <v>184.81899999999999</v>
      </c>
      <c r="K415" s="16">
        <f t="shared" ca="1" si="403"/>
        <v>292.71659520664673</v>
      </c>
      <c r="L415" s="2">
        <f t="shared" si="456"/>
        <v>160.05794910203616</v>
      </c>
      <c r="M415" s="2">
        <f t="shared" si="457"/>
        <v>-92.40949999999998</v>
      </c>
      <c r="N415" s="16">
        <f t="shared" ca="1" si="404"/>
        <v>342.83357999397316</v>
      </c>
      <c r="O415" s="2">
        <f t="shared" si="458"/>
        <v>-160.05794910203616</v>
      </c>
      <c r="P415" s="2">
        <f t="shared" si="459"/>
        <v>-92.40949999999998</v>
      </c>
      <c r="Q415" s="16">
        <f t="shared" ca="1" si="405"/>
        <v>213.33125306541402</v>
      </c>
      <c r="R415" s="2">
        <f t="shared" si="406"/>
        <v>160.05794910203616</v>
      </c>
      <c r="S415" s="2">
        <f t="shared" si="407"/>
        <v>-277.22849999999994</v>
      </c>
      <c r="T415" s="16">
        <f t="shared" ca="1" si="408"/>
        <v>50.11698478732643</v>
      </c>
      <c r="U415" s="2">
        <f t="shared" ca="1" si="409"/>
        <v>0.49398272216306571</v>
      </c>
      <c r="V415" s="2">
        <f t="shared" ca="1" si="410"/>
        <v>-0.85560317284761012</v>
      </c>
      <c r="W415" s="16">
        <f t="shared" ca="1" si="411"/>
        <v>0.15467475817815238</v>
      </c>
      <c r="X415" s="2">
        <f t="shared" si="412"/>
        <v>-160.05794910203616</v>
      </c>
      <c r="Y415" s="2">
        <f t="shared" si="413"/>
        <v>-277.22849999999994</v>
      </c>
      <c r="Z415" s="16">
        <f t="shared" ca="1" si="414"/>
        <v>-79.385342141232712</v>
      </c>
      <c r="AA415" s="18">
        <f t="shared" ca="1" si="415"/>
        <v>145.85281420393736</v>
      </c>
      <c r="AB415" s="2">
        <f t="shared" ca="1" si="416"/>
        <v>-232.10671929764101</v>
      </c>
      <c r="AC415" s="2">
        <f t="shared" ca="1" si="417"/>
        <v>-152.43636939835818</v>
      </c>
      <c r="AD415" s="16">
        <f t="shared" ca="1" si="418"/>
        <v>-101.94509090782971</v>
      </c>
      <c r="AE415" s="2">
        <f t="shared" ca="1" si="419"/>
        <v>-0.78464967895958493</v>
      </c>
      <c r="AF415" s="2">
        <f t="shared" ca="1" si="420"/>
        <v>-0.5153196282818775</v>
      </c>
      <c r="AG415" s="16">
        <f t="shared" ca="1" si="421"/>
        <v>-0.34463105201947192</v>
      </c>
      <c r="AH415" s="2">
        <f t="shared" ca="1" si="422"/>
        <v>0.37457436045862469</v>
      </c>
      <c r="AI415" s="2">
        <f t="shared" ca="1" si="423"/>
        <v>4.8876285870861139E-2</v>
      </c>
      <c r="AJ415" s="16">
        <f t="shared" ca="1" si="424"/>
        <v>-0.92590774765442052</v>
      </c>
      <c r="AK415" s="18">
        <f t="shared" ca="1" si="425"/>
        <v>324.01527810764276</v>
      </c>
      <c r="AL415" s="18">
        <f t="shared" ca="1" si="426"/>
        <v>295.80935992404346</v>
      </c>
      <c r="AM415" s="18">
        <f t="shared" ca="1" si="427"/>
        <v>162.00763905382138</v>
      </c>
      <c r="AN415" s="18">
        <f t="shared" ca="1" si="428"/>
        <v>103.98197117326794</v>
      </c>
      <c r="AO415" s="18">
        <f t="shared" ca="1" si="429"/>
        <v>304.50178498512685</v>
      </c>
      <c r="AP415" s="2">
        <f t="shared" ca="1" si="430"/>
        <v>112.49811562164211</v>
      </c>
      <c r="AQ415" s="2">
        <f t="shared" ca="1" si="431"/>
        <v>7.5037155580952373</v>
      </c>
      <c r="AR415" s="16">
        <f t="shared" ca="1" si="432"/>
        <v>-8.9040852128619008E-4</v>
      </c>
      <c r="AS415" s="2">
        <f t="shared" ca="1" si="433"/>
        <v>-115.61900711698496</v>
      </c>
      <c r="AT415" s="2">
        <f t="shared" ca="1" si="434"/>
        <v>-22.262117024145866</v>
      </c>
      <c r="AU415" s="16">
        <f t="shared" ca="1" si="435"/>
        <v>563.88023337613765</v>
      </c>
      <c r="AV415" s="2">
        <f t="shared" ca="1" si="436"/>
        <v>112.49811562164211</v>
      </c>
      <c r="AW415" s="2">
        <f t="shared" ca="1" si="437"/>
        <v>7.5037155580952373</v>
      </c>
      <c r="AX415" s="16">
        <f t="shared" ca="1" si="438"/>
        <v>-8.9040852128619008E-4</v>
      </c>
      <c r="AY415" s="2">
        <f t="shared" ca="1" si="439"/>
        <v>360.25000000000006</v>
      </c>
      <c r="AZ415" s="2">
        <f t="shared" ca="1" si="440"/>
        <v>360.25000000000006</v>
      </c>
      <c r="BA415" s="2">
        <f t="shared" ca="1" si="441"/>
        <v>360.25</v>
      </c>
      <c r="BB415" s="19" t="str">
        <f t="shared" ca="1" si="442"/>
        <v>ok</v>
      </c>
      <c r="BC415" s="2">
        <f t="shared" ca="1" si="443"/>
        <v>-1.8843783578859075E-3</v>
      </c>
      <c r="BD415" s="2">
        <f t="shared" ca="1" si="444"/>
        <v>3.7155580952372702E-3</v>
      </c>
      <c r="BE415" s="16">
        <f t="shared" ca="1" si="445"/>
        <v>-8.9040852128619008E-4</v>
      </c>
      <c r="BF415" s="16">
        <f t="shared" ca="1" si="452"/>
        <v>4.1660837431275908E-3</v>
      </c>
      <c r="BG415" s="18">
        <f t="shared" ca="1" si="446"/>
        <v>4.2601738332527063E-3</v>
      </c>
      <c r="BH415" s="2">
        <f t="shared" ca="1" si="447"/>
        <v>-0.30150053726174519</v>
      </c>
      <c r="BI415" s="2">
        <f t="shared" ca="1" si="448"/>
        <v>0.59448929523796323</v>
      </c>
      <c r="BJ415" s="16">
        <f t="shared" ca="1" si="449"/>
        <v>-0.14246536340579041</v>
      </c>
      <c r="BK415" s="18">
        <f t="shared" ca="1" si="453"/>
        <v>0.66657339890041456</v>
      </c>
      <c r="BL415" s="18">
        <f t="shared" ca="1" si="450"/>
        <v>0.68162781332043298</v>
      </c>
    </row>
    <row r="416" spans="4:64" x14ac:dyDescent="0.2">
      <c r="D416">
        <f t="shared" si="401"/>
        <v>120</v>
      </c>
      <c r="E416">
        <f t="shared" si="402"/>
        <v>7.5</v>
      </c>
      <c r="F416" s="15">
        <f t="shared" ca="1" si="451"/>
        <v>0.27083731082718054</v>
      </c>
      <c r="G416" s="2">
        <f t="shared" ca="1" si="451"/>
        <v>-0.10091346814551483</v>
      </c>
      <c r="H416" s="16">
        <f t="shared" ca="1" si="451"/>
        <v>-0.27146068790278099</v>
      </c>
      <c r="I416" s="2">
        <f t="shared" si="454"/>
        <v>0</v>
      </c>
      <c r="J416" s="2">
        <f t="shared" si="455"/>
        <v>184.81899999999999</v>
      </c>
      <c r="K416" s="16">
        <f t="shared" ca="1" si="403"/>
        <v>289.72230770389166</v>
      </c>
      <c r="L416" s="2">
        <f t="shared" si="456"/>
        <v>160.05794910203616</v>
      </c>
      <c r="M416" s="2">
        <f t="shared" si="457"/>
        <v>-92.40949999999998</v>
      </c>
      <c r="N416" s="16">
        <f t="shared" ca="1" si="404"/>
        <v>343.79220665584057</v>
      </c>
      <c r="O416" s="2">
        <f t="shared" si="458"/>
        <v>-160.05794910203616</v>
      </c>
      <c r="P416" s="2">
        <f t="shared" si="459"/>
        <v>-92.40949999999998</v>
      </c>
      <c r="Q416" s="16">
        <f t="shared" ca="1" si="405"/>
        <v>203.38389640646926</v>
      </c>
      <c r="R416" s="2">
        <f t="shared" si="406"/>
        <v>160.05794910203616</v>
      </c>
      <c r="S416" s="2">
        <f t="shared" si="407"/>
        <v>-277.22849999999994</v>
      </c>
      <c r="T416" s="16">
        <f t="shared" ca="1" si="408"/>
        <v>54.069898951948915</v>
      </c>
      <c r="U416" s="2">
        <f t="shared" ca="1" si="409"/>
        <v>0.49301665846602311</v>
      </c>
      <c r="V416" s="2">
        <f t="shared" ca="1" si="410"/>
        <v>-0.85392990144098446</v>
      </c>
      <c r="W416" s="16">
        <f t="shared" ca="1" si="411"/>
        <v>0.16654818491952211</v>
      </c>
      <c r="X416" s="2">
        <f t="shared" si="412"/>
        <v>-160.05794910203616</v>
      </c>
      <c r="Y416" s="2">
        <f t="shared" si="413"/>
        <v>-277.22849999999994</v>
      </c>
      <c r="Z416" s="16">
        <f t="shared" ca="1" si="414"/>
        <v>-86.338411297422397</v>
      </c>
      <c r="AA416" s="18">
        <f t="shared" ca="1" si="415"/>
        <v>143.44296476400038</v>
      </c>
      <c r="AB416" s="2">
        <f t="shared" ca="1" si="416"/>
        <v>-230.77772027044313</v>
      </c>
      <c r="AC416" s="2">
        <f t="shared" ca="1" si="417"/>
        <v>-154.73826323667447</v>
      </c>
      <c r="AD416" s="16">
        <f t="shared" ca="1" si="418"/>
        <v>-110.22857671834163</v>
      </c>
      <c r="AE416" s="2">
        <f t="shared" ca="1" si="419"/>
        <v>-0.77204074300673264</v>
      </c>
      <c r="AF416" s="2">
        <f t="shared" ca="1" si="420"/>
        <v>-0.51765934588839913</v>
      </c>
      <c r="AG416" s="16">
        <f t="shared" ca="1" si="421"/>
        <v>-0.36875722738952116</v>
      </c>
      <c r="AH416" s="2">
        <f t="shared" ca="1" si="422"/>
        <v>0.40110804730472449</v>
      </c>
      <c r="AI416" s="2">
        <f t="shared" ca="1" si="423"/>
        <v>5.3221471601086617E-2</v>
      </c>
      <c r="AJ416" s="16">
        <f t="shared" ca="1" si="424"/>
        <v>-0.91448335651776935</v>
      </c>
      <c r="AK416" s="18">
        <f t="shared" ca="1" si="425"/>
        <v>324.65018443807162</v>
      </c>
      <c r="AL416" s="18">
        <f t="shared" ca="1" si="426"/>
        <v>298.9190950877454</v>
      </c>
      <c r="AM416" s="18">
        <f t="shared" ca="1" si="427"/>
        <v>162.32509221903581</v>
      </c>
      <c r="AN416" s="18">
        <f t="shared" ca="1" si="428"/>
        <v>105.98139366571336</v>
      </c>
      <c r="AO416" s="18">
        <f t="shared" ca="1" si="429"/>
        <v>303.642176142832</v>
      </c>
      <c r="AP416" s="2">
        <f t="shared" ca="1" si="430"/>
        <v>120.00034099246027</v>
      </c>
      <c r="AQ416" s="2">
        <f t="shared" ca="1" si="431"/>
        <v>7.5027745331437892</v>
      </c>
      <c r="AR416" s="16">
        <f t="shared" ca="1" si="432"/>
        <v>1.3587736350473278E-4</v>
      </c>
      <c r="AS416" s="2">
        <f t="shared" ca="1" si="433"/>
        <v>-123.58629971155683</v>
      </c>
      <c r="AT416" s="2">
        <f t="shared" ca="1" si="434"/>
        <v>-24.817792375811958</v>
      </c>
      <c r="AU416" s="16">
        <f t="shared" ca="1" si="435"/>
        <v>555.35156871627703</v>
      </c>
      <c r="AV416" s="2">
        <f t="shared" ca="1" si="436"/>
        <v>120.00034099246027</v>
      </c>
      <c r="AW416" s="2">
        <f t="shared" ca="1" si="437"/>
        <v>7.5027745331437892</v>
      </c>
      <c r="AX416" s="16">
        <f t="shared" ca="1" si="438"/>
        <v>1.3587736350473278E-4</v>
      </c>
      <c r="AY416" s="2">
        <f t="shared" ca="1" si="439"/>
        <v>360.25000000000006</v>
      </c>
      <c r="AZ416" s="2">
        <f t="shared" ca="1" si="440"/>
        <v>360.25000000000006</v>
      </c>
      <c r="BA416" s="2">
        <f t="shared" ca="1" si="441"/>
        <v>360.25000000000006</v>
      </c>
      <c r="BB416" s="19" t="str">
        <f t="shared" ca="1" si="442"/>
        <v>ok</v>
      </c>
      <c r="BC416" s="2">
        <f t="shared" ca="1" si="443"/>
        <v>3.4099246026642049E-4</v>
      </c>
      <c r="BD416" s="2">
        <f t="shared" ca="1" si="444"/>
        <v>2.7745331437891707E-3</v>
      </c>
      <c r="BE416" s="16">
        <f t="shared" ca="1" si="445"/>
        <v>1.3587736350473278E-4</v>
      </c>
      <c r="BF416" s="16">
        <f t="shared" ca="1" si="452"/>
        <v>2.7954087400491479E-3</v>
      </c>
      <c r="BG416" s="18">
        <f t="shared" ca="1" si="446"/>
        <v>2.7987091099033784E-3</v>
      </c>
      <c r="BH416" s="2">
        <f t="shared" ca="1" si="447"/>
        <v>5.4558793642627279E-2</v>
      </c>
      <c r="BI416" s="2">
        <f t="shared" ca="1" si="448"/>
        <v>0.44392530300626731</v>
      </c>
      <c r="BJ416" s="16">
        <f t="shared" ca="1" si="449"/>
        <v>2.1740378160757245E-2</v>
      </c>
      <c r="BK416" s="18">
        <f t="shared" ca="1" si="453"/>
        <v>0.44726539840786367</v>
      </c>
      <c r="BL416" s="18">
        <f t="shared" ca="1" si="450"/>
        <v>0.44779345758454053</v>
      </c>
    </row>
    <row r="417" spans="4:64" x14ac:dyDescent="0.2">
      <c r="D417">
        <f t="shared" si="401"/>
        <v>127.5</v>
      </c>
      <c r="E417">
        <f t="shared" si="402"/>
        <v>7.5</v>
      </c>
      <c r="F417" s="15">
        <f t="shared" ca="1" si="451"/>
        <v>0.23589233242668006</v>
      </c>
      <c r="G417" s="2">
        <f t="shared" ca="1" si="451"/>
        <v>0.15270021960935565</v>
      </c>
      <c r="H417" s="16">
        <f t="shared" ca="1" si="451"/>
        <v>3.6098054056953655E-2</v>
      </c>
      <c r="I417" s="2">
        <f t="shared" si="454"/>
        <v>0</v>
      </c>
      <c r="J417" s="2">
        <f t="shared" si="455"/>
        <v>184.81899999999999</v>
      </c>
      <c r="K417" s="16">
        <f t="shared" ca="1" si="403"/>
        <v>286.50066235210505</v>
      </c>
      <c r="L417" s="2">
        <f t="shared" si="456"/>
        <v>160.05794910203616</v>
      </c>
      <c r="M417" s="2">
        <f t="shared" si="457"/>
        <v>-92.40949999999998</v>
      </c>
      <c r="N417" s="16">
        <f t="shared" ca="1" si="404"/>
        <v>344.58495612343455</v>
      </c>
      <c r="O417" s="2">
        <f t="shared" si="458"/>
        <v>-160.05794910203616</v>
      </c>
      <c r="P417" s="2">
        <f t="shared" si="459"/>
        <v>-92.40949999999998</v>
      </c>
      <c r="Q417" s="16">
        <f t="shared" ca="1" si="405"/>
        <v>192.63610030387451</v>
      </c>
      <c r="R417" s="2">
        <f t="shared" si="406"/>
        <v>160.05794910203616</v>
      </c>
      <c r="S417" s="2">
        <f t="shared" si="407"/>
        <v>-277.22849999999994</v>
      </c>
      <c r="T417" s="16">
        <f t="shared" ca="1" si="408"/>
        <v>58.084293771329499</v>
      </c>
      <c r="U417" s="2">
        <f t="shared" ca="1" si="409"/>
        <v>0.49196700193785803</v>
      </c>
      <c r="V417" s="2">
        <f t="shared" ca="1" si="410"/>
        <v>-0.85211184300370624</v>
      </c>
      <c r="W417" s="16">
        <f t="shared" ca="1" si="411"/>
        <v>0.17853256290408917</v>
      </c>
      <c r="X417" s="2">
        <f t="shared" si="412"/>
        <v>-160.05794910203616</v>
      </c>
      <c r="Y417" s="2">
        <f t="shared" si="413"/>
        <v>-277.22849999999994</v>
      </c>
      <c r="Z417" s="16">
        <f t="shared" ca="1" si="414"/>
        <v>-93.864562048230539</v>
      </c>
      <c r="AA417" s="18">
        <f t="shared" ca="1" si="415"/>
        <v>140.72857788376143</v>
      </c>
      <c r="AB417" s="2">
        <f t="shared" ca="1" si="416"/>
        <v>-229.29176565048863</v>
      </c>
      <c r="AC417" s="2">
        <f t="shared" ca="1" si="417"/>
        <v>-157.31201213617737</v>
      </c>
      <c r="AD417" s="16">
        <f t="shared" ca="1" si="418"/>
        <v>-118.98919573166619</v>
      </c>
      <c r="AE417" s="2">
        <f t="shared" ca="1" si="419"/>
        <v>-0.75809717487193184</v>
      </c>
      <c r="AF417" s="2">
        <f t="shared" ca="1" si="420"/>
        <v>-0.52011371466187217</v>
      </c>
      <c r="AG417" s="16">
        <f t="shared" ca="1" si="421"/>
        <v>-0.39340868987838085</v>
      </c>
      <c r="AH417" s="2">
        <f t="shared" ca="1" si="422"/>
        <v>0.4280854382660908</v>
      </c>
      <c r="AI417" s="2">
        <f t="shared" ca="1" si="423"/>
        <v>5.8199062135532109E-2</v>
      </c>
      <c r="AJ417" s="16">
        <f t="shared" ca="1" si="424"/>
        <v>-0.90186236572498868</v>
      </c>
      <c r="AK417" s="18">
        <f t="shared" ca="1" si="425"/>
        <v>325.34285525567344</v>
      </c>
      <c r="AL417" s="18">
        <f t="shared" ca="1" si="426"/>
        <v>302.45695835659023</v>
      </c>
      <c r="AM417" s="18">
        <f t="shared" ca="1" si="427"/>
        <v>162.67142762783672</v>
      </c>
      <c r="AN417" s="18">
        <f t="shared" ca="1" si="428"/>
        <v>108.27938511090552</v>
      </c>
      <c r="AO417" s="18">
        <f t="shared" ca="1" si="429"/>
        <v>302.6444182428047</v>
      </c>
      <c r="AP417" s="2">
        <f t="shared" ca="1" si="430"/>
        <v>127.50034702382781</v>
      </c>
      <c r="AQ417" s="2">
        <f t="shared" ca="1" si="431"/>
        <v>7.50077809094849</v>
      </c>
      <c r="AR417" s="16">
        <f t="shared" ca="1" si="432"/>
        <v>1.1471905330608934E-3</v>
      </c>
      <c r="AS417" s="2">
        <f t="shared" ca="1" si="433"/>
        <v>-131.61498982068645</v>
      </c>
      <c r="AT417" s="2">
        <f t="shared" ca="1" si="434"/>
        <v>-27.726464513621426</v>
      </c>
      <c r="AU417" s="16">
        <f t="shared" ca="1" si="435"/>
        <v>545.88836921037057</v>
      </c>
      <c r="AV417" s="2">
        <f t="shared" ca="1" si="436"/>
        <v>127.50034702382781</v>
      </c>
      <c r="AW417" s="2">
        <f t="shared" ca="1" si="437"/>
        <v>7.50077809094849</v>
      </c>
      <c r="AX417" s="16">
        <f t="shared" ca="1" si="438"/>
        <v>1.1471905330608934E-3</v>
      </c>
      <c r="AY417" s="2">
        <f t="shared" ca="1" si="439"/>
        <v>360.24999999999994</v>
      </c>
      <c r="AZ417" s="2">
        <f t="shared" ca="1" si="440"/>
        <v>360.25</v>
      </c>
      <c r="BA417" s="2">
        <f t="shared" ca="1" si="441"/>
        <v>360.25</v>
      </c>
      <c r="BB417" s="19" t="str">
        <f t="shared" ca="1" si="442"/>
        <v>ok</v>
      </c>
      <c r="BC417" s="2">
        <f t="shared" ca="1" si="443"/>
        <v>3.470238278140414E-4</v>
      </c>
      <c r="BD417" s="2">
        <f t="shared" ca="1" si="444"/>
        <v>7.7809094849001781E-4</v>
      </c>
      <c r="BE417" s="16">
        <f t="shared" ca="1" si="445"/>
        <v>1.1471905330608934E-3</v>
      </c>
      <c r="BF417" s="16">
        <f t="shared" ca="1" si="452"/>
        <v>8.5196893205844359E-4</v>
      </c>
      <c r="BG417" s="18">
        <f t="shared" ca="1" si="446"/>
        <v>1.428949677328541E-3</v>
      </c>
      <c r="BH417" s="2">
        <f t="shared" ca="1" si="447"/>
        <v>5.5523812450246623E-2</v>
      </c>
      <c r="BI417" s="2">
        <f t="shared" ca="1" si="448"/>
        <v>0.12449455175840285</v>
      </c>
      <c r="BJ417" s="16">
        <f t="shared" ca="1" si="449"/>
        <v>0.18355048528974294</v>
      </c>
      <c r="BK417" s="18">
        <f t="shared" ca="1" si="453"/>
        <v>0.13631502912935098</v>
      </c>
      <c r="BL417" s="18">
        <f t="shared" ca="1" si="450"/>
        <v>0.22863194837256656</v>
      </c>
    </row>
    <row r="418" spans="4:64" x14ac:dyDescent="0.2">
      <c r="D418">
        <f t="shared" si="401"/>
        <v>135</v>
      </c>
      <c r="E418">
        <f t="shared" si="402"/>
        <v>7.5</v>
      </c>
      <c r="F418" s="15">
        <f t="shared" ca="1" si="451"/>
        <v>-0.3629612623616445</v>
      </c>
      <c r="G418" s="2">
        <f t="shared" ca="1" si="451"/>
        <v>4.5352152752205832E-2</v>
      </c>
      <c r="H418" s="16">
        <f t="shared" ca="1" si="451"/>
        <v>-0.19240539277766855</v>
      </c>
      <c r="I418" s="2">
        <f t="shared" si="454"/>
        <v>0</v>
      </c>
      <c r="J418" s="2">
        <f t="shared" si="455"/>
        <v>184.81899999999999</v>
      </c>
      <c r="K418" s="16">
        <f t="shared" ca="1" si="403"/>
        <v>283.04019250988756</v>
      </c>
      <c r="L418" s="2">
        <f t="shared" si="456"/>
        <v>160.05794910203616</v>
      </c>
      <c r="M418" s="2">
        <f t="shared" si="457"/>
        <v>-92.40949999999998</v>
      </c>
      <c r="N418" s="16">
        <f t="shared" ca="1" si="404"/>
        <v>345.21073157868705</v>
      </c>
      <c r="O418" s="2">
        <f t="shared" si="458"/>
        <v>-160.05794910203616</v>
      </c>
      <c r="P418" s="2">
        <f t="shared" si="459"/>
        <v>-92.40949999999998</v>
      </c>
      <c r="Q418" s="16">
        <f t="shared" ca="1" si="405"/>
        <v>180.93790595710828</v>
      </c>
      <c r="R418" s="2">
        <f t="shared" si="406"/>
        <v>160.05794910203616</v>
      </c>
      <c r="S418" s="2">
        <f t="shared" si="407"/>
        <v>-277.22849999999994</v>
      </c>
      <c r="T418" s="16">
        <f t="shared" ca="1" si="408"/>
        <v>62.170539068799485</v>
      </c>
      <c r="U418" s="2">
        <f t="shared" ca="1" si="409"/>
        <v>0.49082900399104051</v>
      </c>
      <c r="V418" s="2">
        <f t="shared" ca="1" si="410"/>
        <v>-0.85014077274090927</v>
      </c>
      <c r="W418" s="16">
        <f t="shared" ca="1" si="411"/>
        <v>0.190650348451433</v>
      </c>
      <c r="X418" s="2">
        <f t="shared" si="412"/>
        <v>-160.05794910203616</v>
      </c>
      <c r="Y418" s="2">
        <f t="shared" si="413"/>
        <v>-277.22849999999994</v>
      </c>
      <c r="Z418" s="16">
        <f t="shared" ca="1" si="414"/>
        <v>-102.10228655277928</v>
      </c>
      <c r="AA418" s="18">
        <f t="shared" ca="1" si="415"/>
        <v>137.65633096822663</v>
      </c>
      <c r="AB418" s="2">
        <f t="shared" ca="1" si="416"/>
        <v>-227.62366892423188</v>
      </c>
      <c r="AC418" s="2">
        <f t="shared" ca="1" si="417"/>
        <v>-160.2012404179934</v>
      </c>
      <c r="AD418" s="16">
        <f t="shared" ca="1" si="418"/>
        <v>-128.34651401841748</v>
      </c>
      <c r="AE418" s="2">
        <f t="shared" ca="1" si="419"/>
        <v>-0.74262487077725081</v>
      </c>
      <c r="AF418" s="2">
        <f t="shared" ca="1" si="420"/>
        <v>-0.52265841257206203</v>
      </c>
      <c r="AG418" s="16">
        <f t="shared" ca="1" si="421"/>
        <v>-0.41873199671236483</v>
      </c>
      <c r="AH418" s="2">
        <f t="shared" ca="1" si="422"/>
        <v>0.45562615173433019</v>
      </c>
      <c r="AI418" s="2">
        <f t="shared" ca="1" si="423"/>
        <v>6.3944118503126396E-2</v>
      </c>
      <c r="AJ418" s="16">
        <f t="shared" ca="1" si="424"/>
        <v>-0.88787158956947354</v>
      </c>
      <c r="AK418" s="18">
        <f t="shared" ca="1" si="425"/>
        <v>326.09716989128424</v>
      </c>
      <c r="AL418" s="18">
        <f t="shared" ca="1" si="426"/>
        <v>306.51231581564855</v>
      </c>
      <c r="AM418" s="18">
        <f t="shared" ca="1" si="427"/>
        <v>163.04858494564212</v>
      </c>
      <c r="AN418" s="18">
        <f t="shared" ca="1" si="428"/>
        <v>110.94126034539757</v>
      </c>
      <c r="AO418" s="18">
        <f t="shared" ca="1" si="429"/>
        <v>301.47513695195238</v>
      </c>
      <c r="AP418" s="2">
        <f t="shared" ca="1" si="430"/>
        <v>135.00119191615011</v>
      </c>
      <c r="AQ418" s="2">
        <f t="shared" ca="1" si="431"/>
        <v>7.497928862132575</v>
      </c>
      <c r="AR418" s="16">
        <f t="shared" ca="1" si="432"/>
        <v>-4.0247913204893848E-4</v>
      </c>
      <c r="AS418" s="2">
        <f t="shared" ca="1" si="433"/>
        <v>-139.71872106984637</v>
      </c>
      <c r="AT418" s="2">
        <f t="shared" ca="1" si="434"/>
        <v>-31.057194903871228</v>
      </c>
      <c r="AU418" s="16">
        <f t="shared" ca="1" si="435"/>
        <v>535.34201564327736</v>
      </c>
      <c r="AV418" s="2">
        <f t="shared" ca="1" si="436"/>
        <v>135.00119191615011</v>
      </c>
      <c r="AW418" s="2">
        <f t="shared" ca="1" si="437"/>
        <v>7.497928862132575</v>
      </c>
      <c r="AX418" s="16">
        <f t="shared" ca="1" si="438"/>
        <v>-4.0247913204893848E-4</v>
      </c>
      <c r="AY418" s="2">
        <f t="shared" ca="1" si="439"/>
        <v>360.25000000000006</v>
      </c>
      <c r="AZ418" s="2">
        <f t="shared" ca="1" si="440"/>
        <v>360.25000000000011</v>
      </c>
      <c r="BA418" s="2">
        <f t="shared" ca="1" si="441"/>
        <v>360.25000000000006</v>
      </c>
      <c r="BB418" s="19" t="str">
        <f t="shared" ca="1" si="442"/>
        <v>ok</v>
      </c>
      <c r="BC418" s="2">
        <f t="shared" ca="1" si="443"/>
        <v>1.1919161501054987E-3</v>
      </c>
      <c r="BD418" s="2">
        <f t="shared" ca="1" si="444"/>
        <v>-2.0711378674249659E-3</v>
      </c>
      <c r="BE418" s="16">
        <f t="shared" ca="1" si="445"/>
        <v>-4.0247913204893848E-4</v>
      </c>
      <c r="BF418" s="16">
        <f t="shared" ca="1" si="452"/>
        <v>2.3896184161417799E-3</v>
      </c>
      <c r="BG418" s="18">
        <f t="shared" ca="1" si="446"/>
        <v>2.4232758048762866E-3</v>
      </c>
      <c r="BH418" s="2">
        <f t="shared" ca="1" si="447"/>
        <v>0.19070658401687979</v>
      </c>
      <c r="BI418" s="2">
        <f t="shared" ca="1" si="448"/>
        <v>-0.33138205878799454</v>
      </c>
      <c r="BJ418" s="16">
        <f t="shared" ca="1" si="449"/>
        <v>-6.4396661127830157E-2</v>
      </c>
      <c r="BK418" s="18">
        <f t="shared" ca="1" si="453"/>
        <v>0.3823389465826848</v>
      </c>
      <c r="BL418" s="18">
        <f t="shared" ca="1" si="450"/>
        <v>0.38772412878020585</v>
      </c>
    </row>
    <row r="419" spans="4:64" x14ac:dyDescent="0.2">
      <c r="D419">
        <f t="shared" si="401"/>
        <v>142.5</v>
      </c>
      <c r="E419">
        <f t="shared" si="402"/>
        <v>7.5</v>
      </c>
      <c r="F419" s="15">
        <f t="shared" ca="1" si="451"/>
        <v>0.37538835542264448</v>
      </c>
      <c r="G419" s="2">
        <f t="shared" ca="1" si="451"/>
        <v>8.196575855249999E-2</v>
      </c>
      <c r="H419" s="16">
        <f t="shared" ca="1" si="451"/>
        <v>0.2035586002223746</v>
      </c>
      <c r="I419" s="2">
        <f t="shared" si="454"/>
        <v>0</v>
      </c>
      <c r="J419" s="2">
        <f t="shared" si="455"/>
        <v>184.81899999999999</v>
      </c>
      <c r="K419" s="16">
        <f t="shared" ca="1" si="403"/>
        <v>279.34404506766634</v>
      </c>
      <c r="L419" s="2">
        <f t="shared" si="456"/>
        <v>160.05794910203616</v>
      </c>
      <c r="M419" s="2">
        <f t="shared" si="457"/>
        <v>-92.40949999999998</v>
      </c>
      <c r="N419" s="16">
        <f t="shared" ca="1" si="404"/>
        <v>345.67358432528118</v>
      </c>
      <c r="O419" s="2">
        <f t="shared" si="458"/>
        <v>-160.05794910203616</v>
      </c>
      <c r="P419" s="2">
        <f t="shared" si="459"/>
        <v>-92.40949999999998</v>
      </c>
      <c r="Q419" s="16">
        <f t="shared" ca="1" si="405"/>
        <v>168.09898711245268</v>
      </c>
      <c r="R419" s="2">
        <f t="shared" si="406"/>
        <v>160.05794910203616</v>
      </c>
      <c r="S419" s="2">
        <f t="shared" si="407"/>
        <v>-277.22849999999994</v>
      </c>
      <c r="T419" s="16">
        <f t="shared" ca="1" si="408"/>
        <v>66.32953925761484</v>
      </c>
      <c r="U419" s="2">
        <f t="shared" ca="1" si="409"/>
        <v>0.48960024906364791</v>
      </c>
      <c r="V419" s="2">
        <f t="shared" ca="1" si="410"/>
        <v>-0.84801250677661466</v>
      </c>
      <c r="W419" s="16">
        <f t="shared" ca="1" si="411"/>
        <v>0.20289500848285025</v>
      </c>
      <c r="X419" s="2">
        <f t="shared" si="412"/>
        <v>-160.05794910203616</v>
      </c>
      <c r="Y419" s="2">
        <f t="shared" si="413"/>
        <v>-277.22849999999994</v>
      </c>
      <c r="Z419" s="16">
        <f t="shared" ca="1" si="414"/>
        <v>-111.24505795521367</v>
      </c>
      <c r="AA419" s="18">
        <f t="shared" ca="1" si="415"/>
        <v>134.15775651244883</v>
      </c>
      <c r="AB419" s="2">
        <f t="shared" ca="1" si="416"/>
        <v>-225.74162010435134</v>
      </c>
      <c r="AC419" s="2">
        <f t="shared" ca="1" si="417"/>
        <v>-163.46104459635151</v>
      </c>
      <c r="AD419" s="16">
        <f t="shared" ca="1" si="418"/>
        <v>-138.46499710084714</v>
      </c>
      <c r="AE419" s="2">
        <f t="shared" ca="1" si="419"/>
        <v>-0.72536868670325971</v>
      </c>
      <c r="AF419" s="2">
        <f t="shared" ca="1" si="420"/>
        <v>-0.52524440637569847</v>
      </c>
      <c r="AG419" s="16">
        <f t="shared" ca="1" si="421"/>
        <v>-0.44492536668685023</v>
      </c>
      <c r="AH419" s="2">
        <f t="shared" ca="1" si="422"/>
        <v>0.48387174381978737</v>
      </c>
      <c r="AI419" s="2">
        <f t="shared" ca="1" si="423"/>
        <v>7.0661884502764921E-2</v>
      </c>
      <c r="AJ419" s="16">
        <f t="shared" ca="1" si="424"/>
        <v>-0.8722815105293219</v>
      </c>
      <c r="AK419" s="18">
        <f t="shared" ca="1" si="425"/>
        <v>326.9155794102316</v>
      </c>
      <c r="AL419" s="18">
        <f t="shared" ca="1" si="426"/>
        <v>311.20949145230981</v>
      </c>
      <c r="AM419" s="18">
        <f t="shared" ca="1" si="427"/>
        <v>163.4577897051158</v>
      </c>
      <c r="AN419" s="18">
        <f t="shared" ca="1" si="428"/>
        <v>114.05723869237073</v>
      </c>
      <c r="AO419" s="18">
        <f t="shared" ca="1" si="429"/>
        <v>300.08758685855321</v>
      </c>
      <c r="AP419" s="2">
        <f t="shared" ca="1" si="430"/>
        <v>142.49932906365297</v>
      </c>
      <c r="AQ419" s="2">
        <f t="shared" ca="1" si="431"/>
        <v>7.5015777734869324</v>
      </c>
      <c r="AR419" s="16">
        <f t="shared" ca="1" si="432"/>
        <v>1.0023919032278172E-3</v>
      </c>
      <c r="AS419" s="2">
        <f t="shared" ca="1" si="433"/>
        <v>-147.90847884018712</v>
      </c>
      <c r="AT419" s="2">
        <f t="shared" ca="1" si="434"/>
        <v>-34.907931033138112</v>
      </c>
      <c r="AU419" s="16">
        <f t="shared" ca="1" si="435"/>
        <v>523.52270950405909</v>
      </c>
      <c r="AV419" s="2">
        <f t="shared" ca="1" si="436"/>
        <v>142.49932906365297</v>
      </c>
      <c r="AW419" s="2">
        <f t="shared" ca="1" si="437"/>
        <v>7.5015777734869324</v>
      </c>
      <c r="AX419" s="16">
        <f t="shared" ca="1" si="438"/>
        <v>1.0023919032278172E-3</v>
      </c>
      <c r="AY419" s="2">
        <f t="shared" ca="1" si="439"/>
        <v>360.24999999999994</v>
      </c>
      <c r="AZ419" s="2">
        <f t="shared" ca="1" si="440"/>
        <v>360.24999999999994</v>
      </c>
      <c r="BA419" s="2">
        <f t="shared" ca="1" si="441"/>
        <v>360.25</v>
      </c>
      <c r="BB419" s="19" t="str">
        <f t="shared" ca="1" si="442"/>
        <v>ok</v>
      </c>
      <c r="BC419" s="2">
        <f t="shared" ca="1" si="443"/>
        <v>-6.7093634703496718E-4</v>
      </c>
      <c r="BD419" s="2">
        <f t="shared" ca="1" si="444"/>
        <v>1.5777734869324433E-3</v>
      </c>
      <c r="BE419" s="16">
        <f t="shared" ca="1" si="445"/>
        <v>1.0023919032278172E-3</v>
      </c>
      <c r="BF419" s="16">
        <f t="shared" ca="1" si="452"/>
        <v>1.7145042309191269E-3</v>
      </c>
      <c r="BG419" s="18">
        <f t="shared" ca="1" si="446"/>
        <v>1.9860297796096293E-3</v>
      </c>
      <c r="BH419" s="2">
        <f t="shared" ca="1" si="447"/>
        <v>-0.10734981552559475</v>
      </c>
      <c r="BI419" s="2">
        <f t="shared" ca="1" si="448"/>
        <v>0.25244375790919094</v>
      </c>
      <c r="BJ419" s="16">
        <f t="shared" ca="1" si="449"/>
        <v>0.16038270451645076</v>
      </c>
      <c r="BK419" s="18">
        <f t="shared" ca="1" si="453"/>
        <v>0.2743206769470603</v>
      </c>
      <c r="BL419" s="18">
        <f t="shared" ca="1" si="450"/>
        <v>0.31776476473754067</v>
      </c>
    </row>
    <row r="420" spans="4:64" x14ac:dyDescent="0.2">
      <c r="D420">
        <f t="shared" si="401"/>
        <v>0</v>
      </c>
      <c r="E420">
        <f t="shared" si="402"/>
        <v>15</v>
      </c>
      <c r="F420" s="15">
        <f t="shared" ca="1" si="451"/>
        <v>0.33817661278083089</v>
      </c>
      <c r="G420" s="2">
        <f t="shared" ca="1" si="451"/>
        <v>0.40094722893643342</v>
      </c>
      <c r="H420" s="16">
        <f t="shared" ca="1" si="451"/>
        <v>-0.33663216344943481</v>
      </c>
      <c r="I420" s="2">
        <f t="shared" si="454"/>
        <v>0</v>
      </c>
      <c r="J420" s="2">
        <f t="shared" si="455"/>
        <v>184.81899999999999</v>
      </c>
      <c r="K420" s="16">
        <f t="shared" ca="1" si="403"/>
        <v>317.71514408731508</v>
      </c>
      <c r="L420" s="2">
        <f t="shared" si="456"/>
        <v>160.05794910203616</v>
      </c>
      <c r="M420" s="2">
        <f t="shared" si="457"/>
        <v>-92.40949999999998</v>
      </c>
      <c r="N420" s="16">
        <f t="shared" ca="1" si="404"/>
        <v>304.34559314083714</v>
      </c>
      <c r="O420" s="2">
        <f t="shared" si="458"/>
        <v>-160.05794910203616</v>
      </c>
      <c r="P420" s="2">
        <f t="shared" si="459"/>
        <v>-92.40949999999998</v>
      </c>
      <c r="Q420" s="16">
        <f t="shared" ca="1" si="405"/>
        <v>304.34098326963471</v>
      </c>
      <c r="R420" s="2">
        <f t="shared" si="406"/>
        <v>160.05794910203616</v>
      </c>
      <c r="S420" s="2">
        <f t="shared" si="407"/>
        <v>-277.22849999999994</v>
      </c>
      <c r="T420" s="16">
        <f t="shared" ca="1" si="408"/>
        <v>-13.369550946477943</v>
      </c>
      <c r="U420" s="2">
        <f t="shared" ca="1" si="409"/>
        <v>0.49956449668585245</v>
      </c>
      <c r="V420" s="2">
        <f t="shared" ca="1" si="410"/>
        <v>-0.86527108991747026</v>
      </c>
      <c r="W420" s="16">
        <f t="shared" ca="1" si="411"/>
        <v>-4.1728342934316341E-2</v>
      </c>
      <c r="X420" s="2">
        <f t="shared" si="412"/>
        <v>-160.05794910203616</v>
      </c>
      <c r="Y420" s="2">
        <f t="shared" si="413"/>
        <v>-277.22849999999994</v>
      </c>
      <c r="Z420" s="16">
        <f t="shared" ca="1" si="414"/>
        <v>-13.374160817680377</v>
      </c>
      <c r="AA420" s="18">
        <f t="shared" ca="1" si="415"/>
        <v>160.47661913651569</v>
      </c>
      <c r="AB420" s="2">
        <f t="shared" ca="1" si="416"/>
        <v>-240.22637057081687</v>
      </c>
      <c r="AC420" s="2">
        <f t="shared" ca="1" si="417"/>
        <v>-138.37272085347624</v>
      </c>
      <c r="AD420" s="16">
        <f t="shared" ca="1" si="418"/>
        <v>-6.6777374214121776</v>
      </c>
      <c r="AE420" s="2">
        <f t="shared" ca="1" si="419"/>
        <v>-0.86627669566029175</v>
      </c>
      <c r="AF420" s="2">
        <f t="shared" ca="1" si="420"/>
        <v>-0.49898378394364024</v>
      </c>
      <c r="AG420" s="16">
        <f t="shared" ca="1" si="421"/>
        <v>-2.4080488308433706E-2</v>
      </c>
      <c r="AH420" s="2">
        <f t="shared" ca="1" si="422"/>
        <v>1.438390932030284E-5</v>
      </c>
      <c r="AI420" s="2">
        <f t="shared" ca="1" si="423"/>
        <v>4.8178048054271283E-2</v>
      </c>
      <c r="AJ420" s="16">
        <f t="shared" ca="1" si="424"/>
        <v>-0.99883876350429213</v>
      </c>
      <c r="AK420" s="18">
        <f t="shared" ca="1" si="425"/>
        <v>320.39496434168632</v>
      </c>
      <c r="AL420" s="18">
        <f t="shared" ca="1" si="426"/>
        <v>277.30905353249977</v>
      </c>
      <c r="AM420" s="18">
        <f t="shared" ca="1" si="427"/>
        <v>160.19748217084316</v>
      </c>
      <c r="AN420" s="18">
        <f t="shared" ca="1" si="428"/>
        <v>92.382767785571019</v>
      </c>
      <c r="AO420" s="18">
        <f t="shared" ca="1" si="429"/>
        <v>309.16379707591841</v>
      </c>
      <c r="AP420" s="2">
        <f t="shared" ca="1" si="430"/>
        <v>4.3827218038303747E-3</v>
      </c>
      <c r="AQ420" s="2">
        <f t="shared" ca="1" si="431"/>
        <v>15.002155231333733</v>
      </c>
      <c r="AR420" s="16">
        <f t="shared" ca="1" si="432"/>
        <v>9.6166291268673376E-4</v>
      </c>
      <c r="AS420" s="2">
        <f t="shared" ca="1" si="433"/>
        <v>-4.5112462406906636E-3</v>
      </c>
      <c r="AT420" s="2">
        <f t="shared" ca="1" si="434"/>
        <v>-14.787661312995413</v>
      </c>
      <c r="AU420" s="16">
        <f t="shared" ca="1" si="435"/>
        <v>617.61053124611715</v>
      </c>
      <c r="AV420" s="2">
        <f t="shared" ca="1" si="436"/>
        <v>4.3827218038303747E-3</v>
      </c>
      <c r="AW420" s="2">
        <f t="shared" ca="1" si="437"/>
        <v>15.002155231333733</v>
      </c>
      <c r="AX420" s="16">
        <f t="shared" ca="1" si="438"/>
        <v>9.6166291268673376E-4</v>
      </c>
      <c r="AY420" s="2">
        <f t="shared" ca="1" si="439"/>
        <v>360.25</v>
      </c>
      <c r="AZ420" s="2">
        <f t="shared" ca="1" si="440"/>
        <v>360.24999999999994</v>
      </c>
      <c r="BA420" s="2">
        <f t="shared" ca="1" si="441"/>
        <v>360.25</v>
      </c>
      <c r="BB420" s="19" t="str">
        <f t="shared" ca="1" si="442"/>
        <v>ok</v>
      </c>
      <c r="BC420" s="2">
        <f t="shared" ca="1" si="443"/>
        <v>4.3827218038303747E-3</v>
      </c>
      <c r="BD420" s="2">
        <f t="shared" ca="1" si="444"/>
        <v>2.1552313337327433E-3</v>
      </c>
      <c r="BE420" s="16">
        <f t="shared" ca="1" si="445"/>
        <v>9.6166291268673376E-4</v>
      </c>
      <c r="BF420" s="16">
        <f t="shared" ca="1" si="452"/>
        <v>4.8839812153276749E-3</v>
      </c>
      <c r="BG420" s="18">
        <f t="shared" ca="1" si="446"/>
        <v>4.9777573333089197E-3</v>
      </c>
      <c r="BH420" s="2">
        <f t="shared" ca="1" si="447"/>
        <v>0.70123548861286</v>
      </c>
      <c r="BI420" s="2">
        <f t="shared" ca="1" si="448"/>
        <v>0.34483701339723893</v>
      </c>
      <c r="BJ420" s="16">
        <f t="shared" ca="1" si="449"/>
        <v>0.1538660660298774</v>
      </c>
      <c r="BK420" s="18">
        <f t="shared" ca="1" si="453"/>
        <v>0.78143699445242798</v>
      </c>
      <c r="BL420" s="18">
        <f t="shared" ca="1" si="450"/>
        <v>0.79644117332942721</v>
      </c>
    </row>
    <row r="421" spans="4:64" x14ac:dyDescent="0.2">
      <c r="D421">
        <f t="shared" si="401"/>
        <v>7.5</v>
      </c>
      <c r="E421">
        <f t="shared" si="402"/>
        <v>15</v>
      </c>
      <c r="F421" s="15">
        <f t="shared" ca="1" si="451"/>
        <v>-0.25991492102707803</v>
      </c>
      <c r="G421" s="2">
        <f t="shared" ca="1" si="451"/>
        <v>6.4270289852128015E-2</v>
      </c>
      <c r="H421" s="16">
        <f t="shared" ca="1" si="451"/>
        <v>6.7300716996376853E-2</v>
      </c>
      <c r="I421" s="2">
        <f t="shared" si="454"/>
        <v>0</v>
      </c>
      <c r="J421" s="2">
        <f t="shared" si="455"/>
        <v>184.81899999999999</v>
      </c>
      <c r="K421" s="16">
        <f t="shared" ca="1" si="403"/>
        <v>317.62287039792989</v>
      </c>
      <c r="L421" s="2">
        <f t="shared" si="456"/>
        <v>160.05794910203616</v>
      </c>
      <c r="M421" s="2">
        <f t="shared" si="457"/>
        <v>-92.40949999999998</v>
      </c>
      <c r="N421" s="16">
        <f t="shared" ca="1" si="404"/>
        <v>308.17135096183881</v>
      </c>
      <c r="O421" s="2">
        <f t="shared" si="458"/>
        <v>-160.05794910203616</v>
      </c>
      <c r="P421" s="2">
        <f t="shared" si="459"/>
        <v>-92.40949999999998</v>
      </c>
      <c r="Q421" s="16">
        <f t="shared" ca="1" si="405"/>
        <v>300.2796165496606</v>
      </c>
      <c r="R421" s="2">
        <f t="shared" si="406"/>
        <v>160.05794910203616</v>
      </c>
      <c r="S421" s="2">
        <f t="shared" si="407"/>
        <v>-277.22849999999994</v>
      </c>
      <c r="T421" s="16">
        <f t="shared" ca="1" si="408"/>
        <v>-9.4515194360910755</v>
      </c>
      <c r="U421" s="2">
        <f t="shared" ca="1" si="409"/>
        <v>0.49978220648023036</v>
      </c>
      <c r="V421" s="2">
        <f t="shared" ca="1" si="410"/>
        <v>-0.86564817434263819</v>
      </c>
      <c r="W421" s="16">
        <f t="shared" ca="1" si="411"/>
        <v>-2.9512443867121176E-2</v>
      </c>
      <c r="X421" s="2">
        <f t="shared" si="412"/>
        <v>-160.05794910203616</v>
      </c>
      <c r="Y421" s="2">
        <f t="shared" si="413"/>
        <v>-277.22849999999994</v>
      </c>
      <c r="Z421" s="16">
        <f t="shared" ca="1" si="414"/>
        <v>-17.343253848269285</v>
      </c>
      <c r="AA421" s="18">
        <f t="shared" ca="1" si="415"/>
        <v>160.50007173950226</v>
      </c>
      <c r="AB421" s="2">
        <f t="shared" ca="1" si="416"/>
        <v>-240.27302909623987</v>
      </c>
      <c r="AC421" s="2">
        <f t="shared" ca="1" si="417"/>
        <v>-138.29190591683735</v>
      </c>
      <c r="AD421" s="16">
        <f t="shared" ca="1" si="418"/>
        <v>-12.606504490388303</v>
      </c>
      <c r="AE421" s="2">
        <f t="shared" ca="1" si="419"/>
        <v>-0.86580123118520591</v>
      </c>
      <c r="AF421" s="2">
        <f t="shared" ca="1" si="420"/>
        <v>-0.4983218584961861</v>
      </c>
      <c r="AG421" s="16">
        <f t="shared" ca="1" si="421"/>
        <v>-4.5426351637445725E-2</v>
      </c>
      <c r="AH421" s="2">
        <f t="shared" ca="1" si="422"/>
        <v>2.4616542485373413E-2</v>
      </c>
      <c r="AI421" s="2">
        <f t="shared" ca="1" si="423"/>
        <v>4.8255192489147246E-2</v>
      </c>
      <c r="AJ421" s="16">
        <f t="shared" ca="1" si="424"/>
        <v>-0.99853165309563485</v>
      </c>
      <c r="AK421" s="18">
        <f t="shared" ca="1" si="425"/>
        <v>320.25539730448065</v>
      </c>
      <c r="AL421" s="18">
        <f t="shared" ca="1" si="426"/>
        <v>277.51523148948081</v>
      </c>
      <c r="AM421" s="18">
        <f t="shared" ca="1" si="427"/>
        <v>160.12769865224033</v>
      </c>
      <c r="AN421" s="18">
        <f t="shared" ca="1" si="428"/>
        <v>92.560617698313379</v>
      </c>
      <c r="AO421" s="18">
        <f t="shared" ca="1" si="429"/>
        <v>309.14675265259376</v>
      </c>
      <c r="AP421" s="2">
        <f t="shared" ca="1" si="430"/>
        <v>7.5000019594429972</v>
      </c>
      <c r="AQ421" s="2">
        <f t="shared" ca="1" si="431"/>
        <v>14.997707021667221</v>
      </c>
      <c r="AR421" s="16">
        <f t="shared" ca="1" si="432"/>
        <v>-3.9846280020583436E-4</v>
      </c>
      <c r="AS421" s="2">
        <f t="shared" ca="1" si="433"/>
        <v>-7.7202463823326042</v>
      </c>
      <c r="AT421" s="2">
        <f t="shared" ca="1" si="434"/>
        <v>-14.838165091624187</v>
      </c>
      <c r="AU421" s="16">
        <f t="shared" ca="1" si="435"/>
        <v>617.38523748788339</v>
      </c>
      <c r="AV421" s="2">
        <f t="shared" ca="1" si="436"/>
        <v>7.5000019594429972</v>
      </c>
      <c r="AW421" s="2">
        <f t="shared" ca="1" si="437"/>
        <v>14.997707021667221</v>
      </c>
      <c r="AX421" s="16">
        <f t="shared" ca="1" si="438"/>
        <v>-3.9846280020583436E-4</v>
      </c>
      <c r="AY421" s="2">
        <f t="shared" ca="1" si="439"/>
        <v>360.25000000000006</v>
      </c>
      <c r="AZ421" s="2">
        <f t="shared" ca="1" si="440"/>
        <v>360.25</v>
      </c>
      <c r="BA421" s="2">
        <f t="shared" ca="1" si="441"/>
        <v>360.25</v>
      </c>
      <c r="BB421" s="19" t="str">
        <f t="shared" ca="1" si="442"/>
        <v>ok</v>
      </c>
      <c r="BC421" s="2">
        <f t="shared" ca="1" si="443"/>
        <v>1.9594429971903082E-6</v>
      </c>
      <c r="BD421" s="2">
        <f t="shared" ca="1" si="444"/>
        <v>-2.2929783327789721E-3</v>
      </c>
      <c r="BE421" s="16">
        <f t="shared" ca="1" si="445"/>
        <v>-3.9846280020583436E-4</v>
      </c>
      <c r="BF421" s="16">
        <f t="shared" ca="1" si="452"/>
        <v>2.2929791699905808E-3</v>
      </c>
      <c r="BG421" s="18">
        <f t="shared" ca="1" si="446"/>
        <v>2.3273431369608068E-3</v>
      </c>
      <c r="BH421" s="2">
        <f t="shared" ca="1" si="447"/>
        <v>3.1351087955044932E-4</v>
      </c>
      <c r="BI421" s="2">
        <f t="shared" ca="1" si="448"/>
        <v>-0.36687653324463554</v>
      </c>
      <c r="BJ421" s="16">
        <f t="shared" ca="1" si="449"/>
        <v>-6.3754048032933497E-2</v>
      </c>
      <c r="BK421" s="18">
        <f t="shared" ca="1" si="453"/>
        <v>0.36687666719849293</v>
      </c>
      <c r="BL421" s="18">
        <f t="shared" ca="1" si="450"/>
        <v>0.37237490191372907</v>
      </c>
    </row>
    <row r="422" spans="4:64" x14ac:dyDescent="0.2">
      <c r="D422">
        <f t="shared" si="401"/>
        <v>15</v>
      </c>
      <c r="E422">
        <f t="shared" si="402"/>
        <v>15</v>
      </c>
      <c r="F422" s="15">
        <f t="shared" ca="1" si="451"/>
        <v>-0.44222950187648835</v>
      </c>
      <c r="G422" s="2">
        <f t="shared" ca="1" si="451"/>
        <v>0.45051648867098182</v>
      </c>
      <c r="H422" s="16">
        <f t="shared" ca="1" si="451"/>
        <v>9.2975640412760185E-3</v>
      </c>
      <c r="I422" s="2">
        <f t="shared" si="454"/>
        <v>0</v>
      </c>
      <c r="J422" s="2">
        <f t="shared" si="455"/>
        <v>184.81899999999999</v>
      </c>
      <c r="K422" s="16">
        <f t="shared" ca="1" si="403"/>
        <v>317.35597588381961</v>
      </c>
      <c r="L422" s="2">
        <f t="shared" si="456"/>
        <v>160.05794910203616</v>
      </c>
      <c r="M422" s="2">
        <f t="shared" si="457"/>
        <v>-92.40949999999998</v>
      </c>
      <c r="N422" s="16">
        <f t="shared" ca="1" si="404"/>
        <v>311.77429167167077</v>
      </c>
      <c r="O422" s="2">
        <f t="shared" si="458"/>
        <v>-160.05794910203616</v>
      </c>
      <c r="P422" s="2">
        <f t="shared" si="459"/>
        <v>-92.40949999999998</v>
      </c>
      <c r="Q422" s="16">
        <f t="shared" ca="1" si="405"/>
        <v>295.96961104713216</v>
      </c>
      <c r="R422" s="2">
        <f t="shared" si="406"/>
        <v>160.05794910203616</v>
      </c>
      <c r="S422" s="2">
        <f t="shared" si="407"/>
        <v>-277.22849999999994</v>
      </c>
      <c r="T422" s="16">
        <f t="shared" ca="1" si="408"/>
        <v>-5.5816842121488435</v>
      </c>
      <c r="U422" s="2">
        <f t="shared" ca="1" si="409"/>
        <v>0.49992400989730751</v>
      </c>
      <c r="V422" s="2">
        <f t="shared" ca="1" si="410"/>
        <v>-0.86589378506570269</v>
      </c>
      <c r="W422" s="16">
        <f t="shared" ca="1" si="411"/>
        <v>-1.7433798002366416E-2</v>
      </c>
      <c r="X422" s="2">
        <f t="shared" si="412"/>
        <v>-160.05794910203616</v>
      </c>
      <c r="Y422" s="2">
        <f t="shared" si="413"/>
        <v>-277.22849999999994</v>
      </c>
      <c r="Z422" s="16">
        <f t="shared" ca="1" si="414"/>
        <v>-21.386364836687449</v>
      </c>
      <c r="AA422" s="18">
        <f t="shared" ca="1" si="415"/>
        <v>160.40646902662576</v>
      </c>
      <c r="AB422" s="2">
        <f t="shared" ca="1" si="416"/>
        <v>-240.24899431129518</v>
      </c>
      <c r="AC422" s="2">
        <f t="shared" ca="1" si="417"/>
        <v>-138.33353538551057</v>
      </c>
      <c r="AD422" s="16">
        <f t="shared" ca="1" si="418"/>
        <v>-18.58987085740441</v>
      </c>
      <c r="AE422" s="2">
        <f t="shared" ca="1" si="419"/>
        <v>-0.86466760518966945</v>
      </c>
      <c r="AF422" s="2">
        <f t="shared" ca="1" si="420"/>
        <v>-0.49786900087592295</v>
      </c>
      <c r="AG422" s="16">
        <f t="shared" ca="1" si="421"/>
        <v>-6.6905833096764747E-2</v>
      </c>
      <c r="AH422" s="2">
        <f t="shared" ca="1" si="422"/>
        <v>4.9253597470220956E-2</v>
      </c>
      <c r="AI422" s="2">
        <f t="shared" ca="1" si="423"/>
        <v>4.852227273532124E-2</v>
      </c>
      <c r="AJ422" s="16">
        <f t="shared" ca="1" si="424"/>
        <v>-0.99760697280283706</v>
      </c>
      <c r="AK422" s="18">
        <f t="shared" ca="1" si="425"/>
        <v>320.16455687918381</v>
      </c>
      <c r="AL422" s="18">
        <f t="shared" ca="1" si="426"/>
        <v>277.85127240726831</v>
      </c>
      <c r="AM422" s="18">
        <f t="shared" ca="1" si="427"/>
        <v>160.0822784395919</v>
      </c>
      <c r="AN422" s="18">
        <f t="shared" ca="1" si="428"/>
        <v>92.81062195724995</v>
      </c>
      <c r="AO422" s="18">
        <f t="shared" ca="1" si="429"/>
        <v>309.09531714585614</v>
      </c>
      <c r="AP422" s="2">
        <f t="shared" ca="1" si="430"/>
        <v>15.002692657711297</v>
      </c>
      <c r="AQ422" s="2">
        <f t="shared" ca="1" si="431"/>
        <v>14.995225655232833</v>
      </c>
      <c r="AR422" s="16">
        <f t="shared" ca="1" si="432"/>
        <v>-8.1849943910583534E-5</v>
      </c>
      <c r="AS422" s="2">
        <f t="shared" ca="1" si="433"/>
        <v>-15.44542000355327</v>
      </c>
      <c r="AT422" s="2">
        <f t="shared" ca="1" si="434"/>
        <v>-15.000788904290861</v>
      </c>
      <c r="AU422" s="16">
        <f t="shared" ca="1" si="435"/>
        <v>616.71120544087694</v>
      </c>
      <c r="AV422" s="2">
        <f t="shared" ca="1" si="436"/>
        <v>15.002692657711297</v>
      </c>
      <c r="AW422" s="2">
        <f t="shared" ca="1" si="437"/>
        <v>14.995225655232833</v>
      </c>
      <c r="AX422" s="16">
        <f t="shared" ca="1" si="438"/>
        <v>-8.1849943910583534E-5</v>
      </c>
      <c r="AY422" s="2">
        <f t="shared" ca="1" si="439"/>
        <v>360.25</v>
      </c>
      <c r="AZ422" s="2">
        <f t="shared" ca="1" si="440"/>
        <v>360.25</v>
      </c>
      <c r="BA422" s="2">
        <f t="shared" ca="1" si="441"/>
        <v>360.25</v>
      </c>
      <c r="BB422" s="19" t="str">
        <f t="shared" ca="1" si="442"/>
        <v>ok</v>
      </c>
      <c r="BC422" s="2">
        <f t="shared" ca="1" si="443"/>
        <v>2.6926577112966754E-3</v>
      </c>
      <c r="BD422" s="2">
        <f t="shared" ca="1" si="444"/>
        <v>-4.7743447671670936E-3</v>
      </c>
      <c r="BE422" s="16">
        <f t="shared" ca="1" si="445"/>
        <v>-8.1849943910583534E-5</v>
      </c>
      <c r="BF422" s="16">
        <f t="shared" ca="1" si="452"/>
        <v>5.4813112943876176E-3</v>
      </c>
      <c r="BG422" s="18">
        <f t="shared" ca="1" si="446"/>
        <v>5.481922374432114E-3</v>
      </c>
      <c r="BH422" s="2">
        <f t="shared" ca="1" si="447"/>
        <v>0.43082523380746807</v>
      </c>
      <c r="BI422" s="2">
        <f t="shared" ca="1" si="448"/>
        <v>-0.76389516274673497</v>
      </c>
      <c r="BJ422" s="16">
        <f t="shared" ca="1" si="449"/>
        <v>-1.3095991025693365E-2</v>
      </c>
      <c r="BK422" s="18">
        <f t="shared" ca="1" si="453"/>
        <v>0.87700980710201881</v>
      </c>
      <c r="BL422" s="18">
        <f t="shared" ca="1" si="450"/>
        <v>0.87710757990913824</v>
      </c>
    </row>
    <row r="423" spans="4:64" x14ac:dyDescent="0.2">
      <c r="D423">
        <f t="shared" si="401"/>
        <v>22.5</v>
      </c>
      <c r="E423">
        <f t="shared" si="402"/>
        <v>15</v>
      </c>
      <c r="F423" s="15">
        <f t="shared" ca="1" si="451"/>
        <v>-4.9033661854860466E-2</v>
      </c>
      <c r="G423" s="2">
        <f t="shared" ca="1" si="451"/>
        <v>0.41550931645238709</v>
      </c>
      <c r="H423" s="16">
        <f t="shared" ca="1" si="451"/>
        <v>0.45508005719174216</v>
      </c>
      <c r="I423" s="2">
        <f t="shared" si="454"/>
        <v>0</v>
      </c>
      <c r="J423" s="2">
        <f t="shared" si="455"/>
        <v>184.81899999999999</v>
      </c>
      <c r="K423" s="16">
        <f t="shared" ca="1" si="403"/>
        <v>316.91501304783787</v>
      </c>
      <c r="L423" s="2">
        <f t="shared" si="456"/>
        <v>160.05794910203616</v>
      </c>
      <c r="M423" s="2">
        <f t="shared" si="457"/>
        <v>-92.40949999999998</v>
      </c>
      <c r="N423" s="16">
        <f t="shared" ca="1" si="404"/>
        <v>315.15505598851053</v>
      </c>
      <c r="O423" s="2">
        <f t="shared" si="458"/>
        <v>-160.05794910203616</v>
      </c>
      <c r="P423" s="2">
        <f t="shared" si="459"/>
        <v>-92.40949999999998</v>
      </c>
      <c r="Q423" s="16">
        <f t="shared" ca="1" si="405"/>
        <v>291.40609925861634</v>
      </c>
      <c r="R423" s="2">
        <f t="shared" si="406"/>
        <v>160.05794910203616</v>
      </c>
      <c r="S423" s="2">
        <f t="shared" si="407"/>
        <v>-277.22849999999994</v>
      </c>
      <c r="T423" s="16">
        <f t="shared" ca="1" si="408"/>
        <v>-1.7599570593273484</v>
      </c>
      <c r="U423" s="2">
        <f t="shared" ca="1" si="409"/>
        <v>0.4999924435150811</v>
      </c>
      <c r="V423" s="2">
        <f t="shared" ca="1" si="410"/>
        <v>-0.86601231556863234</v>
      </c>
      <c r="W423" s="16">
        <f t="shared" ca="1" si="411"/>
        <v>-5.4977914905914721E-3</v>
      </c>
      <c r="X423" s="2">
        <f t="shared" si="412"/>
        <v>-160.05794910203616</v>
      </c>
      <c r="Y423" s="2">
        <f t="shared" si="413"/>
        <v>-277.22849999999994</v>
      </c>
      <c r="Z423" s="16">
        <f t="shared" ca="1" si="414"/>
        <v>-25.508913789221538</v>
      </c>
      <c r="AA423" s="18">
        <f t="shared" ca="1" si="415"/>
        <v>160.19577284024359</v>
      </c>
      <c r="AB423" s="2">
        <f t="shared" ca="1" si="416"/>
        <v>-240.15462500521642</v>
      </c>
      <c r="AC423" s="2">
        <f t="shared" ca="1" si="417"/>
        <v>-138.49698781831395</v>
      </c>
      <c r="AD423" s="16">
        <f t="shared" ca="1" si="418"/>
        <v>-24.628190832471724</v>
      </c>
      <c r="AE423" s="2">
        <f t="shared" ca="1" si="419"/>
        <v>-0.86287129325171996</v>
      </c>
      <c r="AF423" s="2">
        <f t="shared" ca="1" si="420"/>
        <v>-0.49761721219260507</v>
      </c>
      <c r="AG423" s="16">
        <f t="shared" ca="1" si="421"/>
        <v>-8.8488651316223604E-2</v>
      </c>
      <c r="AH423" s="2">
        <f t="shared" ca="1" si="422"/>
        <v>7.3896466153143756E-2</v>
      </c>
      <c r="AI423" s="2">
        <f t="shared" ca="1" si="423"/>
        <v>4.8987543448467605E-2</v>
      </c>
      <c r="AJ423" s="16">
        <f t="shared" ca="1" si="424"/>
        <v>-0.9960620125659656</v>
      </c>
      <c r="AK423" s="18">
        <f t="shared" ca="1" si="425"/>
        <v>320.12073617910266</v>
      </c>
      <c r="AL423" s="18">
        <f t="shared" ca="1" si="426"/>
        <v>278.32033222497955</v>
      </c>
      <c r="AM423" s="18">
        <f t="shared" ca="1" si="427"/>
        <v>160.06036808955133</v>
      </c>
      <c r="AN423" s="18">
        <f t="shared" ca="1" si="428"/>
        <v>93.135316088584872</v>
      </c>
      <c r="AO423" s="18">
        <f t="shared" ca="1" si="429"/>
        <v>309.00898686626692</v>
      </c>
      <c r="AP423" s="2">
        <f t="shared" ca="1" si="430"/>
        <v>22.499856049233472</v>
      </c>
      <c r="AQ423" s="2">
        <f t="shared" ca="1" si="431"/>
        <v>14.99660482139954</v>
      </c>
      <c r="AR423" s="16">
        <f t="shared" ca="1" si="432"/>
        <v>1.502648601274359E-3</v>
      </c>
      <c r="AS423" s="2">
        <f t="shared" ca="1" si="433"/>
        <v>-23.169488228727204</v>
      </c>
      <c r="AT423" s="2">
        <f t="shared" ca="1" si="434"/>
        <v>-15.278577518756872</v>
      </c>
      <c r="AU423" s="16">
        <f t="shared" ca="1" si="435"/>
        <v>615.58572936656901</v>
      </c>
      <c r="AV423" s="2">
        <f t="shared" ca="1" si="436"/>
        <v>22.499856049233472</v>
      </c>
      <c r="AW423" s="2">
        <f t="shared" ca="1" si="437"/>
        <v>14.99660482139954</v>
      </c>
      <c r="AX423" s="16">
        <f t="shared" ca="1" si="438"/>
        <v>1.502648601274359E-3</v>
      </c>
      <c r="AY423" s="2">
        <f t="shared" ca="1" si="439"/>
        <v>360.25</v>
      </c>
      <c r="AZ423" s="2">
        <f t="shared" ca="1" si="440"/>
        <v>360.25</v>
      </c>
      <c r="BA423" s="2">
        <f t="shared" ca="1" si="441"/>
        <v>360.25</v>
      </c>
      <c r="BB423" s="19" t="str">
        <f t="shared" ca="1" si="442"/>
        <v>ok</v>
      </c>
      <c r="BC423" s="2">
        <f t="shared" ca="1" si="443"/>
        <v>-1.4395076652817806E-4</v>
      </c>
      <c r="BD423" s="2">
        <f t="shared" ca="1" si="444"/>
        <v>-3.3951786004600137E-3</v>
      </c>
      <c r="BE423" s="16">
        <f t="shared" ca="1" si="445"/>
        <v>1.502648601274359E-3</v>
      </c>
      <c r="BF423" s="16">
        <f t="shared" ca="1" si="452"/>
        <v>3.3982288846111687E-3</v>
      </c>
      <c r="BG423" s="18">
        <f t="shared" ca="1" si="446"/>
        <v>3.715630817387198E-3</v>
      </c>
      <c r="BH423" s="2">
        <f t="shared" ca="1" si="447"/>
        <v>-2.303212264450849E-2</v>
      </c>
      <c r="BI423" s="2">
        <f t="shared" ca="1" si="448"/>
        <v>-0.5432285760736022</v>
      </c>
      <c r="BJ423" s="16">
        <f t="shared" ca="1" si="449"/>
        <v>0.24042377620389743</v>
      </c>
      <c r="BK423" s="18">
        <f t="shared" ca="1" si="453"/>
        <v>0.54371662153778699</v>
      </c>
      <c r="BL423" s="18">
        <f t="shared" ca="1" si="450"/>
        <v>0.59450093078195165</v>
      </c>
    </row>
    <row r="424" spans="4:64" x14ac:dyDescent="0.2">
      <c r="D424">
        <f t="shared" ref="D424:D487" si="460">IF(((D423+E$50)^2+E423^2)&lt;J$7^2,D423+E$50,0)</f>
        <v>30</v>
      </c>
      <c r="E424">
        <f t="shared" ref="E424:E487" si="461">IF(D424=0,E423+E$50,E423)</f>
        <v>15</v>
      </c>
      <c r="F424" s="15">
        <f t="shared" ca="1" si="451"/>
        <v>-0.3771973296757779</v>
      </c>
      <c r="G424" s="2">
        <f t="shared" ca="1" si="451"/>
        <v>0.11322024387546481</v>
      </c>
      <c r="H424" s="16">
        <f t="shared" ca="1" si="451"/>
        <v>0.47994970590801911</v>
      </c>
      <c r="I424" s="2">
        <f t="shared" si="454"/>
        <v>0</v>
      </c>
      <c r="J424" s="2">
        <f t="shared" si="455"/>
        <v>184.81899999999999</v>
      </c>
      <c r="K424" s="16">
        <f t="shared" ref="K424:K487" ca="1" si="462">SQRT($D$5^2-(($D424-$E$25)^2+($E424-$F$25)^2))+F424/$D$9</f>
        <v>316.29112923274573</v>
      </c>
      <c r="L424" s="2">
        <f t="shared" si="456"/>
        <v>160.05794910203616</v>
      </c>
      <c r="M424" s="2">
        <f t="shared" si="457"/>
        <v>-92.40949999999998</v>
      </c>
      <c r="N424" s="16">
        <f t="shared" ref="N424:N487" ca="1" si="463">SQRT($D$5^2-(($D424-$E$26)^2+($E424-$F$26)^2))+G424/$D$9</f>
        <v>318.32160182783514</v>
      </c>
      <c r="O424" s="2">
        <f t="shared" si="458"/>
        <v>-160.05794910203616</v>
      </c>
      <c r="P424" s="2">
        <f t="shared" si="459"/>
        <v>-92.40949999999998</v>
      </c>
      <c r="Q424" s="16">
        <f t="shared" ref="Q424:Q487" ca="1" si="464">SQRT($D$5^2-(($D424-$E$27)^2+($E424-$F$27)^2))+H424/$D$9</f>
        <v>286.57103313126072</v>
      </c>
      <c r="R424" s="2">
        <f t="shared" ref="R424:R487" si="465">L424-I424</f>
        <v>160.05794910203616</v>
      </c>
      <c r="S424" s="2">
        <f t="shared" ref="S424:S487" si="466">M424-J424</f>
        <v>-277.22849999999994</v>
      </c>
      <c r="T424" s="16">
        <f t="shared" ref="T424:T487" ca="1" si="467">N424-K424</f>
        <v>2.0304725950894067</v>
      </c>
      <c r="U424" s="2">
        <f t="shared" ref="U424:U487" ca="1" si="468">R424/SQRT($R424^2+$S424^2+$T424^2)</f>
        <v>0.49998994211462328</v>
      </c>
      <c r="V424" s="2">
        <f t="shared" ref="V424:V487" ca="1" si="469">S424/SQRT($R424^2+$S424^2+$T424^2)</f>
        <v>-0.86600798301594928</v>
      </c>
      <c r="W424" s="16">
        <f t="shared" ref="W424:W487" ca="1" si="470">T424/SQRT($R424^2+$S424^2+$T424^2)</f>
        <v>6.3428019725336243E-3</v>
      </c>
      <c r="X424" s="2">
        <f t="shared" ref="X424:X487" si="471">O424-I424</f>
        <v>-160.05794910203616</v>
      </c>
      <c r="Y424" s="2">
        <f t="shared" ref="Y424:Y487" si="472">P424-J424</f>
        <v>-277.22849999999994</v>
      </c>
      <c r="Z424" s="16">
        <f t="shared" ref="Z424:Z487" ca="1" si="473">Q424-K424</f>
        <v>-29.720096101485012</v>
      </c>
      <c r="AA424" s="18">
        <f t="shared" ref="AA424:AA487" ca="1" si="474">U424*X424+V424*Y424+W424*Z424</f>
        <v>159.86622072884828</v>
      </c>
      <c r="AB424" s="2">
        <f t="shared" ref="AB424:AB487" ca="1" si="475">X424-$AA424*U424</f>
        <v>-239.98945155033658</v>
      </c>
      <c r="AC424" s="2">
        <f t="shared" ref="AC424:AC487" ca="1" si="476">Y424-$AA424*V424</f>
        <v>-138.78307663422751</v>
      </c>
      <c r="AD424" s="16">
        <f t="shared" ref="AD424:AD487" ca="1" si="477">Z424-$AA424*W424</f>
        <v>-30.734095881665446</v>
      </c>
      <c r="AE424" s="2">
        <f t="shared" ref="AE424:AE487" ca="1" si="478">AB424/SQRT($AB424^2+$AC424^2+$AD424^2)</f>
        <v>-0.86040241017236097</v>
      </c>
      <c r="AF424" s="2">
        <f t="shared" ref="AF424:AF487" ca="1" si="479">AC424/SQRT($AB424^2+$AC424^2+$AD424^2)</f>
        <v>-0.49756059216702414</v>
      </c>
      <c r="AG424" s="16">
        <f t="shared" ref="AG424:AG487" ca="1" si="480">AD424/SQRT($AB424^2+$AC424^2+$AD424^2)</f>
        <v>-0.11018688529944388</v>
      </c>
      <c r="AH424" s="2">
        <f t="shared" ref="AH424:AH487" ca="1" si="481">V424*AG424-W424*AF424</f>
        <v>9.8578650598433154E-2</v>
      </c>
      <c r="AI424" s="2">
        <f t="shared" ref="AI424:AI487" ca="1" si="482">W424*AE424-U424*AG424</f>
        <v>4.9634972298245643E-2</v>
      </c>
      <c r="AJ424" s="16">
        <f t="shared" ref="AJ424:AJ487" ca="1" si="483">U424*AF424-V424*AE424</f>
        <v>-0.99389064749153588</v>
      </c>
      <c r="AK424" s="18">
        <f t="shared" ref="AK424:AK487" ca="1" si="484">SQRT((L424-I424)^2+(M424-J424)^2+(N424-K424)^2)</f>
        <v>320.12233771163079</v>
      </c>
      <c r="AL424" s="18">
        <f t="shared" ref="AL424:AL487" ca="1" si="485">AE424*X424+AF424*Y424+AG424*Z424</f>
        <v>278.92698662043563</v>
      </c>
      <c r="AM424" s="18">
        <f t="shared" ref="AM424:AM487" ca="1" si="486">($I$25^2-$I$26^2+AK424^2)/(2*AK424)</f>
        <v>160.0611688558154</v>
      </c>
      <c r="AN424" s="18">
        <f t="shared" ref="AN424:AN487" ca="1" si="487">($I$25^2-$I$27^2-2*AA424*AM424+AA424^2+AL424^2)/(2*AL424)</f>
        <v>93.538321133205145</v>
      </c>
      <c r="AO424" s="18">
        <f t="shared" ref="AO424:AO487" ca="1" si="488">SQRT($I$25^2-AM424^2-AN424^2)</f>
        <v>308.88681940816372</v>
      </c>
      <c r="AP424" s="2">
        <f t="shared" ref="AP424:AP487" ca="1" si="489">I424+$AM424*U424+$AN424*AE424+$AO424*AH424</f>
        <v>29.998023449430786</v>
      </c>
      <c r="AQ424" s="2">
        <f t="shared" ref="AQ424:AQ487" ca="1" si="490">J424+$AM424*V424+$AN424*AF424+$AO424*AI424</f>
        <v>14.995356271270609</v>
      </c>
      <c r="AR424" s="16">
        <f t="shared" ref="AR424:AR487" ca="1" si="491">K424+$AM424*W424+$AN424*AG424+$AO424*AJ424</f>
        <v>-5.1674697488124366E-5</v>
      </c>
      <c r="AS424" s="2">
        <f t="shared" ref="AS424:AS487" ca="1" si="492">I424+$AM424*U424+$AN424*AE424-$AO424*AH424</f>
        <v>-30.901268240366601</v>
      </c>
      <c r="AT424" s="2">
        <f t="shared" ref="AT424:AT487" ca="1" si="493">J424+$AM424*V424+$AN424*AF424-$AO424*AI424</f>
        <v>-15.667821177964214</v>
      </c>
      <c r="AU424" s="16">
        <f t="shared" ref="AU424:AU487" ca="1" si="494">K424+$AM424*W424+$AN424*AG424-$AO424*AJ424</f>
        <v>613.99939021166438</v>
      </c>
      <c r="AV424" s="2">
        <f t="shared" ref="AV424:AV487" ca="1" si="495">IF(ABS($AR424)&lt;ABS($AU424),AP424,AS424)</f>
        <v>29.998023449430786</v>
      </c>
      <c r="AW424" s="2">
        <f t="shared" ref="AW424:AW487" ca="1" si="496">IF(ABS($AR424)&lt;ABS($AU424),AQ424,AT424)</f>
        <v>14.995356271270609</v>
      </c>
      <c r="AX424" s="16">
        <f t="shared" ref="AX424:AX487" ca="1" si="497">IF(ABS($AR424)&lt;ABS($AU424),AR424,AU424)</f>
        <v>-5.1674697488124366E-5</v>
      </c>
      <c r="AY424" s="2">
        <f t="shared" ref="AY424:AY487" ca="1" si="498">SQRT((AV424-I424)^2+(AW424-J424)^2+(AX424-K424)^2)</f>
        <v>360.25</v>
      </c>
      <c r="AZ424" s="2">
        <f t="shared" ref="AZ424:AZ487" ca="1" si="499">SQRT((AV424-L424)^2+(AW424-M424)^2+(AX424-N424)^2)</f>
        <v>360.24999999999994</v>
      </c>
      <c r="BA424" s="2">
        <f t="shared" ref="BA424:BA487" ca="1" si="500">SQRT((AV424-O424)^2+(AW424-P424)^2+(AX424-Q424)^2)</f>
        <v>360.24999999999994</v>
      </c>
      <c r="BB424" s="19" t="str">
        <f t="shared" ref="BB424:BB487" ca="1" si="501">IF(AND(AY424=$I$25,AZ424=$I$26,BA424=$I$27),"ok","ERROR")</f>
        <v>ok</v>
      </c>
      <c r="BC424" s="2">
        <f t="shared" ref="BC424:BC487" ca="1" si="502">AV424-D424</f>
        <v>-1.9765505692141971E-3</v>
      </c>
      <c r="BD424" s="2">
        <f t="shared" ref="BD424:BD487" ca="1" si="503">AW424-E424</f>
        <v>-4.6437287293912277E-3</v>
      </c>
      <c r="BE424" s="16">
        <f t="shared" ref="BE424:BE487" ca="1" si="504">AX424</f>
        <v>-5.1674697488124366E-5</v>
      </c>
      <c r="BF424" s="16">
        <f t="shared" ca="1" si="452"/>
        <v>5.0468771200450711E-3</v>
      </c>
      <c r="BG424" s="18">
        <f t="shared" ref="BG424:BG487" ca="1" si="505">SQRT(BC424^2+BD424^2+BE424^2)</f>
        <v>5.0471416603058532E-3</v>
      </c>
      <c r="BH424" s="2">
        <f t="shared" ref="BH424:BH487" ca="1" si="506">BC424*$D$9</f>
        <v>-0.31624809107427154</v>
      </c>
      <c r="BI424" s="2">
        <f t="shared" ref="BI424:BI487" ca="1" si="507">BD424*$D$9</f>
        <v>-0.74299659670259643</v>
      </c>
      <c r="BJ424" s="16">
        <f t="shared" ref="BJ424:BJ487" ca="1" si="508">BE424*$D$9</f>
        <v>-8.2679515980998985E-3</v>
      </c>
      <c r="BK424" s="18">
        <f t="shared" ca="1" si="453"/>
        <v>0.80750033920721132</v>
      </c>
      <c r="BL424" s="18">
        <f t="shared" ref="BL424:BL487" ca="1" si="509">BG424*$D$9</f>
        <v>0.80754266564893651</v>
      </c>
    </row>
    <row r="425" spans="4:64" x14ac:dyDescent="0.2">
      <c r="D425">
        <f t="shared" si="460"/>
        <v>37.5</v>
      </c>
      <c r="E425">
        <f t="shared" si="461"/>
        <v>15</v>
      </c>
      <c r="F425" s="15">
        <f t="shared" ca="1" si="451"/>
        <v>-9.4327593214929673E-2</v>
      </c>
      <c r="G425" s="2">
        <f t="shared" ca="1" si="451"/>
        <v>0.42079755093935822</v>
      </c>
      <c r="H425" s="16">
        <f t="shared" ca="1" si="451"/>
        <v>-0.29335279631506672</v>
      </c>
      <c r="I425" s="2">
        <f t="shared" si="454"/>
        <v>0</v>
      </c>
      <c r="J425" s="2">
        <f t="shared" si="455"/>
        <v>184.81899999999999</v>
      </c>
      <c r="K425" s="16">
        <f t="shared" ca="1" si="462"/>
        <v>315.49159694691502</v>
      </c>
      <c r="L425" s="2">
        <f t="shared" si="456"/>
        <v>160.05794910203616</v>
      </c>
      <c r="M425" s="2">
        <f t="shared" si="457"/>
        <v>-92.40949999999998</v>
      </c>
      <c r="N425" s="16">
        <f t="shared" ca="1" si="463"/>
        <v>321.28569975596645</v>
      </c>
      <c r="O425" s="2">
        <f t="shared" si="458"/>
        <v>-160.05794910203616</v>
      </c>
      <c r="P425" s="2">
        <f t="shared" si="459"/>
        <v>-92.40949999999998</v>
      </c>
      <c r="Q425" s="16">
        <f t="shared" ca="1" si="464"/>
        <v>281.44819506935505</v>
      </c>
      <c r="R425" s="2">
        <f t="shared" si="465"/>
        <v>160.05794910203616</v>
      </c>
      <c r="S425" s="2">
        <f t="shared" si="466"/>
        <v>-277.22849999999994</v>
      </c>
      <c r="T425" s="16">
        <f t="shared" ca="1" si="467"/>
        <v>5.7941028090514237</v>
      </c>
      <c r="U425" s="2">
        <f t="shared" ca="1" si="468"/>
        <v>0.4999181174758236</v>
      </c>
      <c r="V425" s="2">
        <f t="shared" ca="1" si="469"/>
        <v>-0.86588357909231295</v>
      </c>
      <c r="W425" s="16">
        <f t="shared" ca="1" si="470"/>
        <v>1.8097051630443017E-2</v>
      </c>
      <c r="X425" s="2">
        <f t="shared" si="471"/>
        <v>-160.05794910203616</v>
      </c>
      <c r="Y425" s="2">
        <f t="shared" si="472"/>
        <v>-277.22849999999994</v>
      </c>
      <c r="Z425" s="16">
        <f t="shared" ca="1" si="473"/>
        <v>-34.043401877559972</v>
      </c>
      <c r="AA425" s="18">
        <f t="shared" ca="1" si="474"/>
        <v>159.415652002808</v>
      </c>
      <c r="AB425" s="2">
        <f t="shared" ca="1" si="475"/>
        <v>-239.75272174746095</v>
      </c>
      <c r="AC425" s="2">
        <f t="shared" ca="1" si="476"/>
        <v>-139.19310468047391</v>
      </c>
      <c r="AD425" s="16">
        <f t="shared" ca="1" si="477"/>
        <v>-36.928355162555526</v>
      </c>
      <c r="AE425" s="2">
        <f t="shared" ca="1" si="478"/>
        <v>-0.85724551068072752</v>
      </c>
      <c r="AF425" s="2">
        <f t="shared" ca="1" si="479"/>
        <v>-0.49769055064465595</v>
      </c>
      <c r="AG425" s="16">
        <f t="shared" ca="1" si="480"/>
        <v>-0.13203882087006774</v>
      </c>
      <c r="AH425" s="2">
        <f t="shared" ca="1" si="481"/>
        <v>0.12333697838510299</v>
      </c>
      <c r="AI425" s="2">
        <f t="shared" ca="1" si="482"/>
        <v>5.0494982496337146E-2</v>
      </c>
      <c r="AJ425" s="16">
        <f t="shared" ca="1" si="483"/>
        <v>-0.99107933411282834</v>
      </c>
      <c r="AK425" s="18">
        <f t="shared" ca="1" si="484"/>
        <v>320.16833058621182</v>
      </c>
      <c r="AL425" s="18">
        <f t="shared" ca="1" si="485"/>
        <v>279.67801377819575</v>
      </c>
      <c r="AM425" s="18">
        <f t="shared" ca="1" si="486"/>
        <v>160.08416529310591</v>
      </c>
      <c r="AN425" s="18">
        <f t="shared" ca="1" si="487"/>
        <v>94.024727959230418</v>
      </c>
      <c r="AO425" s="18">
        <f t="shared" ca="1" si="488"/>
        <v>308.72718224121803</v>
      </c>
      <c r="AP425" s="2">
        <f t="shared" ca="1" si="489"/>
        <v>37.504176417969987</v>
      </c>
      <c r="AQ425" s="2">
        <f t="shared" ca="1" si="490"/>
        <v>14.998705031170449</v>
      </c>
      <c r="AR425" s="16">
        <f t="shared" ca="1" si="491"/>
        <v>6.0394091889293122E-4</v>
      </c>
      <c r="AS425" s="2">
        <f t="shared" ca="1" si="492"/>
        <v>-38.650779187987737</v>
      </c>
      <c r="AT425" s="2">
        <f t="shared" ca="1" si="493"/>
        <v>-16.179642295657136</v>
      </c>
      <c r="AU425" s="16">
        <f t="shared" ca="1" si="494"/>
        <v>611.94686433723132</v>
      </c>
      <c r="AV425" s="2">
        <f t="shared" ca="1" si="495"/>
        <v>37.504176417969987</v>
      </c>
      <c r="AW425" s="2">
        <f t="shared" ca="1" si="496"/>
        <v>14.998705031170449</v>
      </c>
      <c r="AX425" s="16">
        <f t="shared" ca="1" si="497"/>
        <v>6.0394091889293122E-4</v>
      </c>
      <c r="AY425" s="2">
        <f t="shared" ca="1" si="498"/>
        <v>360.25</v>
      </c>
      <c r="AZ425" s="2">
        <f t="shared" ca="1" si="499"/>
        <v>360.25</v>
      </c>
      <c r="BA425" s="2">
        <f t="shared" ca="1" si="500"/>
        <v>360.24999999999994</v>
      </c>
      <c r="BB425" s="19" t="str">
        <f t="shared" ca="1" si="501"/>
        <v>ok</v>
      </c>
      <c r="BC425" s="2">
        <f t="shared" ca="1" si="502"/>
        <v>4.1764179699868009E-3</v>
      </c>
      <c r="BD425" s="2">
        <f t="shared" ca="1" si="503"/>
        <v>-1.2949688295513795E-3</v>
      </c>
      <c r="BE425" s="16">
        <f t="shared" ca="1" si="504"/>
        <v>6.0394091889293122E-4</v>
      </c>
      <c r="BF425" s="16">
        <f t="shared" ca="1" si="452"/>
        <v>4.3725749083964637E-3</v>
      </c>
      <c r="BG425" s="18">
        <f t="shared" ca="1" si="505"/>
        <v>4.4140860846897372E-3</v>
      </c>
      <c r="BH425" s="2">
        <f t="shared" ca="1" si="506"/>
        <v>0.66822687519788815</v>
      </c>
      <c r="BI425" s="2">
        <f t="shared" ca="1" si="507"/>
        <v>-0.20719501272822072</v>
      </c>
      <c r="BJ425" s="16">
        <f t="shared" ca="1" si="508"/>
        <v>9.6630547022868996E-2</v>
      </c>
      <c r="BK425" s="18">
        <f t="shared" ca="1" si="453"/>
        <v>0.69961198534343416</v>
      </c>
      <c r="BL425" s="18">
        <f t="shared" ca="1" si="509"/>
        <v>0.70625377355035801</v>
      </c>
    </row>
    <row r="426" spans="4:64" x14ac:dyDescent="0.2">
      <c r="D426">
        <f t="shared" si="460"/>
        <v>45</v>
      </c>
      <c r="E426">
        <f t="shared" si="461"/>
        <v>15</v>
      </c>
      <c r="F426" s="15">
        <f t="shared" ca="1" si="451"/>
        <v>-0.43021626062539275</v>
      </c>
      <c r="G426" s="2">
        <f t="shared" ca="1" si="451"/>
        <v>-0.38038102882390135</v>
      </c>
      <c r="H426" s="16">
        <f t="shared" ca="1" si="451"/>
        <v>4.2602609927448021E-2</v>
      </c>
      <c r="I426" s="2">
        <f t="shared" si="454"/>
        <v>0</v>
      </c>
      <c r="J426" s="2">
        <f t="shared" si="455"/>
        <v>184.81899999999999</v>
      </c>
      <c r="K426" s="16">
        <f t="shared" ca="1" si="462"/>
        <v>314.50735826769602</v>
      </c>
      <c r="L426" s="2">
        <f t="shared" si="456"/>
        <v>160.05794910203616</v>
      </c>
      <c r="M426" s="2">
        <f t="shared" si="457"/>
        <v>-92.40949999999998</v>
      </c>
      <c r="N426" s="16">
        <f t="shared" ca="1" si="463"/>
        <v>324.04226484890091</v>
      </c>
      <c r="O426" s="2">
        <f t="shared" si="458"/>
        <v>-160.05794910203616</v>
      </c>
      <c r="P426" s="2">
        <f t="shared" si="459"/>
        <v>-92.40949999999998</v>
      </c>
      <c r="Q426" s="16">
        <f t="shared" ca="1" si="464"/>
        <v>276.03377749242526</v>
      </c>
      <c r="R426" s="2">
        <f t="shared" si="465"/>
        <v>160.05794910203616</v>
      </c>
      <c r="S426" s="2">
        <f t="shared" si="466"/>
        <v>-277.22849999999994</v>
      </c>
      <c r="T426" s="16">
        <f t="shared" ca="1" si="467"/>
        <v>9.5349065812048934</v>
      </c>
      <c r="U426" s="2">
        <f t="shared" ca="1" si="468"/>
        <v>0.49977834907577501</v>
      </c>
      <c r="V426" s="2">
        <f t="shared" ca="1" si="469"/>
        <v>-0.86564149312213623</v>
      </c>
      <c r="W426" s="16">
        <f t="shared" ca="1" si="470"/>
        <v>2.9772591092670084E-2</v>
      </c>
      <c r="X426" s="2">
        <f t="shared" si="471"/>
        <v>-160.05794910203616</v>
      </c>
      <c r="Y426" s="2">
        <f t="shared" si="472"/>
        <v>-277.22849999999994</v>
      </c>
      <c r="Z426" s="16">
        <f t="shared" ca="1" si="473"/>
        <v>-38.473580775270761</v>
      </c>
      <c r="AA426" s="18">
        <f t="shared" ca="1" si="474"/>
        <v>158.84153692904707</v>
      </c>
      <c r="AB426" s="2">
        <f t="shared" ca="1" si="475"/>
        <v>-239.44351019309406</v>
      </c>
      <c r="AC426" s="2">
        <f t="shared" ca="1" si="476"/>
        <v>-139.7286748029247</v>
      </c>
      <c r="AD426" s="16">
        <f t="shared" ca="1" si="477"/>
        <v>-43.202704902790536</v>
      </c>
      <c r="AE426" s="2">
        <f t="shared" ca="1" si="478"/>
        <v>-0.853395063418806</v>
      </c>
      <c r="AF426" s="2">
        <f t="shared" ca="1" si="479"/>
        <v>-0.49800373039430507</v>
      </c>
      <c r="AG426" s="16">
        <f t="shared" ca="1" si="480"/>
        <v>-0.15397775893215357</v>
      </c>
      <c r="AH426" s="2">
        <f t="shared" ca="1" si="481"/>
        <v>0.14811639857728373</v>
      </c>
      <c r="AI426" s="2">
        <f t="shared" ca="1" si="482"/>
        <v>5.1546967889828016E-2</v>
      </c>
      <c r="AJ426" s="16">
        <f t="shared" ca="1" si="483"/>
        <v>-0.98762565913095846</v>
      </c>
      <c r="AK426" s="18">
        <f t="shared" ca="1" si="484"/>
        <v>320.25786910942918</v>
      </c>
      <c r="AL426" s="18">
        <f t="shared" ca="1" si="485"/>
        <v>280.57756654210516</v>
      </c>
      <c r="AM426" s="18">
        <f t="shared" ca="1" si="486"/>
        <v>160.12893455471459</v>
      </c>
      <c r="AN426" s="18">
        <f t="shared" ca="1" si="487"/>
        <v>94.597998713738633</v>
      </c>
      <c r="AO426" s="18">
        <f t="shared" ca="1" si="488"/>
        <v>308.52877573692774</v>
      </c>
      <c r="AP426" s="2">
        <f t="shared" ca="1" si="489"/>
        <v>44.997680559027152</v>
      </c>
      <c r="AQ426" s="2">
        <f t="shared" ca="1" si="490"/>
        <v>14.998316648721874</v>
      </c>
      <c r="AR426" s="16">
        <f t="shared" ca="1" si="491"/>
        <v>-2.1117811606927717E-3</v>
      </c>
      <c r="AS426" s="2">
        <f t="shared" ca="1" si="492"/>
        <v>-46.3986616801972</v>
      </c>
      <c r="AT426" s="2">
        <f t="shared" ca="1" si="493"/>
        <v>-16.809129143276856</v>
      </c>
      <c r="AU426" s="16">
        <f t="shared" ca="1" si="494"/>
        <v>609.41975921494111</v>
      </c>
      <c r="AV426" s="2">
        <f t="shared" ca="1" si="495"/>
        <v>44.997680559027152</v>
      </c>
      <c r="AW426" s="2">
        <f t="shared" ca="1" si="496"/>
        <v>14.998316648721874</v>
      </c>
      <c r="AX426" s="16">
        <f t="shared" ca="1" si="497"/>
        <v>-2.1117811606927717E-3</v>
      </c>
      <c r="AY426" s="2">
        <f t="shared" ca="1" si="498"/>
        <v>360.25000000000006</v>
      </c>
      <c r="AZ426" s="2">
        <f t="shared" ca="1" si="499"/>
        <v>360.25</v>
      </c>
      <c r="BA426" s="2">
        <f t="shared" ca="1" si="500"/>
        <v>360.25</v>
      </c>
      <c r="BB426" s="19" t="str">
        <f t="shared" ca="1" si="501"/>
        <v>ok</v>
      </c>
      <c r="BC426" s="2">
        <f t="shared" ca="1" si="502"/>
        <v>-2.3194409728475307E-3</v>
      </c>
      <c r="BD426" s="2">
        <f t="shared" ca="1" si="503"/>
        <v>-1.6833512781264659E-3</v>
      </c>
      <c r="BE426" s="16">
        <f t="shared" ca="1" si="504"/>
        <v>-2.1117811606927717E-3</v>
      </c>
      <c r="BF426" s="16">
        <f t="shared" ca="1" si="452"/>
        <v>2.8659165989424577E-3</v>
      </c>
      <c r="BG426" s="18">
        <f t="shared" ca="1" si="505"/>
        <v>3.5599294406983427E-3</v>
      </c>
      <c r="BH426" s="2">
        <f t="shared" ca="1" si="506"/>
        <v>-0.37111055565560491</v>
      </c>
      <c r="BI426" s="2">
        <f t="shared" ca="1" si="507"/>
        <v>-0.26933620450023454</v>
      </c>
      <c r="BJ426" s="16">
        <f t="shared" ca="1" si="508"/>
        <v>-0.33788498571084347</v>
      </c>
      <c r="BK426" s="18">
        <f t="shared" ca="1" si="453"/>
        <v>0.45854665583079324</v>
      </c>
      <c r="BL426" s="18">
        <f t="shared" ca="1" si="509"/>
        <v>0.56958871051173487</v>
      </c>
    </row>
    <row r="427" spans="4:64" x14ac:dyDescent="0.2">
      <c r="D427">
        <f t="shared" si="460"/>
        <v>52.5</v>
      </c>
      <c r="E427">
        <f t="shared" si="461"/>
        <v>15</v>
      </c>
      <c r="F427" s="15">
        <f t="shared" ca="1" si="451"/>
        <v>0.31207327136740048</v>
      </c>
      <c r="G427" s="2">
        <f t="shared" ca="1" si="451"/>
        <v>0.39844155848582652</v>
      </c>
      <c r="H427" s="16">
        <f t="shared" ca="1" si="451"/>
        <v>0.22371691304188268</v>
      </c>
      <c r="I427" s="2">
        <f t="shared" si="454"/>
        <v>0</v>
      </c>
      <c r="J427" s="2">
        <f t="shared" si="455"/>
        <v>184.81899999999999</v>
      </c>
      <c r="K427" s="16">
        <f t="shared" ca="1" si="462"/>
        <v>313.34731860466047</v>
      </c>
      <c r="L427" s="2">
        <f t="shared" si="456"/>
        <v>160.05794910203616</v>
      </c>
      <c r="M427" s="2">
        <f t="shared" si="457"/>
        <v>-92.40949999999998</v>
      </c>
      <c r="N427" s="16">
        <f t="shared" ca="1" si="463"/>
        <v>326.61319032131809</v>
      </c>
      <c r="O427" s="2">
        <f t="shared" si="458"/>
        <v>-160.05794910203616</v>
      </c>
      <c r="P427" s="2">
        <f t="shared" si="459"/>
        <v>-92.40949999999998</v>
      </c>
      <c r="Q427" s="16">
        <f t="shared" ca="1" si="464"/>
        <v>270.30193482522793</v>
      </c>
      <c r="R427" s="2">
        <f t="shared" si="465"/>
        <v>160.05794910203616</v>
      </c>
      <c r="S427" s="2">
        <f t="shared" si="466"/>
        <v>-277.22849999999994</v>
      </c>
      <c r="T427" s="16">
        <f t="shared" ca="1" si="467"/>
        <v>13.265871716657614</v>
      </c>
      <c r="U427" s="2">
        <f t="shared" ca="1" si="468"/>
        <v>0.49957121639266672</v>
      </c>
      <c r="V427" s="2">
        <f t="shared" ca="1" si="469"/>
        <v>-0.86528272879108459</v>
      </c>
      <c r="W427" s="16">
        <f t="shared" ca="1" si="470"/>
        <v>4.1405301687171311E-2</v>
      </c>
      <c r="X427" s="2">
        <f t="shared" si="471"/>
        <v>-160.05794910203616</v>
      </c>
      <c r="Y427" s="2">
        <f t="shared" si="472"/>
        <v>-277.22849999999994</v>
      </c>
      <c r="Z427" s="16">
        <f t="shared" ca="1" si="473"/>
        <v>-43.045383779432541</v>
      </c>
      <c r="AA427" s="18">
        <f t="shared" ca="1" si="474"/>
        <v>158.13838155081191</v>
      </c>
      <c r="AB427" s="2">
        <f t="shared" ca="1" si="475"/>
        <v>-239.05933273174293</v>
      </c>
      <c r="AC427" s="2">
        <f t="shared" ca="1" si="476"/>
        <v>-140.3940896851077</v>
      </c>
      <c r="AD427" s="16">
        <f t="shared" ca="1" si="477"/>
        <v>-49.593151175864918</v>
      </c>
      <c r="AE427" s="2">
        <f t="shared" ca="1" si="478"/>
        <v>-0.84882105092289228</v>
      </c>
      <c r="AF427" s="2">
        <f t="shared" ca="1" si="479"/>
        <v>-0.49849322922523276</v>
      </c>
      <c r="AG427" s="16">
        <f t="shared" ca="1" si="480"/>
        <v>-0.17608896594266263</v>
      </c>
      <c r="AH427" s="2">
        <f t="shared" ca="1" si="481"/>
        <v>0.17300700350595047</v>
      </c>
      <c r="AI427" s="2">
        <f t="shared" ca="1" si="482"/>
        <v>5.282328721741867E-2</v>
      </c>
      <c r="AJ427" s="16">
        <f t="shared" ca="1" si="483"/>
        <v>-0.98350306408543431</v>
      </c>
      <c r="AK427" s="18">
        <f t="shared" ca="1" si="484"/>
        <v>320.39065472545042</v>
      </c>
      <c r="AL427" s="18">
        <f t="shared" ca="1" si="485"/>
        <v>281.6369038819459</v>
      </c>
      <c r="AM427" s="18">
        <f t="shared" ca="1" si="486"/>
        <v>160.19532736272521</v>
      </c>
      <c r="AN427" s="18">
        <f t="shared" ca="1" si="487"/>
        <v>95.266339399761435</v>
      </c>
      <c r="AO427" s="18">
        <f t="shared" ca="1" si="488"/>
        <v>308.28857288021362</v>
      </c>
      <c r="AP427" s="2">
        <f t="shared" ca="1" si="489"/>
        <v>52.500982433267218</v>
      </c>
      <c r="AQ427" s="2">
        <f t="shared" ca="1" si="490"/>
        <v>14.99994066724555</v>
      </c>
      <c r="AR427" s="16">
        <f t="shared" ca="1" si="491"/>
        <v>2.1472187266908804E-3</v>
      </c>
      <c r="AS427" s="2">
        <f t="shared" ca="1" si="492"/>
        <v>-54.171181984995947</v>
      </c>
      <c r="AT427" s="2">
        <f t="shared" ca="1" si="493"/>
        <v>-17.569690994953714</v>
      </c>
      <c r="AU427" s="16">
        <f t="shared" ca="1" si="494"/>
        <v>606.40765931915837</v>
      </c>
      <c r="AV427" s="2">
        <f t="shared" ca="1" si="495"/>
        <v>52.500982433267218</v>
      </c>
      <c r="AW427" s="2">
        <f t="shared" ca="1" si="496"/>
        <v>14.99994066724555</v>
      </c>
      <c r="AX427" s="16">
        <f t="shared" ca="1" si="497"/>
        <v>2.1472187266908804E-3</v>
      </c>
      <c r="AY427" s="2">
        <f t="shared" ca="1" si="498"/>
        <v>360.25000000000006</v>
      </c>
      <c r="AZ427" s="2">
        <f t="shared" ca="1" si="499"/>
        <v>360.25000000000006</v>
      </c>
      <c r="BA427" s="2">
        <f t="shared" ca="1" si="500"/>
        <v>360.25</v>
      </c>
      <c r="BB427" s="19" t="str">
        <f t="shared" ca="1" si="501"/>
        <v>ok</v>
      </c>
      <c r="BC427" s="2">
        <f t="shared" ca="1" si="502"/>
        <v>9.8243326721814128E-4</v>
      </c>
      <c r="BD427" s="2">
        <f t="shared" ca="1" si="503"/>
        <v>-5.9332754450025504E-5</v>
      </c>
      <c r="BE427" s="16">
        <f t="shared" ca="1" si="504"/>
        <v>2.1472187266908804E-3</v>
      </c>
      <c r="BF427" s="16">
        <f t="shared" ca="1" si="452"/>
        <v>9.8422329798046279E-4</v>
      </c>
      <c r="BG427" s="18">
        <f t="shared" ca="1" si="505"/>
        <v>2.3620422859338369E-3</v>
      </c>
      <c r="BH427" s="2">
        <f t="shared" ca="1" si="506"/>
        <v>0.15718932275490261</v>
      </c>
      <c r="BI427" s="2">
        <f t="shared" ca="1" si="507"/>
        <v>-9.4932407120040807E-3</v>
      </c>
      <c r="BJ427" s="16">
        <f t="shared" ca="1" si="508"/>
        <v>0.34355499627054087</v>
      </c>
      <c r="BK427" s="18">
        <f t="shared" ca="1" si="453"/>
        <v>0.15747572767687404</v>
      </c>
      <c r="BL427" s="18">
        <f t="shared" ca="1" si="509"/>
        <v>0.37792676574941392</v>
      </c>
    </row>
    <row r="428" spans="4:64" x14ac:dyDescent="0.2">
      <c r="D428">
        <f t="shared" si="460"/>
        <v>60</v>
      </c>
      <c r="E428">
        <f t="shared" si="461"/>
        <v>15</v>
      </c>
      <c r="F428" s="15">
        <f t="shared" ca="1" si="451"/>
        <v>0.46385551601978603</v>
      </c>
      <c r="G428" s="2">
        <f t="shared" ca="1" si="451"/>
        <v>0.40613802923066622</v>
      </c>
      <c r="H428" s="16">
        <f t="shared" ca="1" si="451"/>
        <v>-6.4124743501760006E-3</v>
      </c>
      <c r="I428" s="2">
        <f t="shared" si="454"/>
        <v>0</v>
      </c>
      <c r="J428" s="2">
        <f t="shared" si="455"/>
        <v>184.81899999999999</v>
      </c>
      <c r="K428" s="16">
        <f t="shared" ca="1" si="462"/>
        <v>311.99900442362821</v>
      </c>
      <c r="L428" s="2">
        <f t="shared" si="456"/>
        <v>160.05794910203616</v>
      </c>
      <c r="M428" s="2">
        <f t="shared" si="457"/>
        <v>-92.40949999999998</v>
      </c>
      <c r="N428" s="16">
        <f t="shared" ca="1" si="463"/>
        <v>328.98835664554474</v>
      </c>
      <c r="O428" s="2">
        <f t="shared" si="458"/>
        <v>-160.05794910203616</v>
      </c>
      <c r="P428" s="2">
        <f t="shared" si="459"/>
        <v>-92.40949999999998</v>
      </c>
      <c r="Q428" s="16">
        <f t="shared" ca="1" si="464"/>
        <v>264.23046695473141</v>
      </c>
      <c r="R428" s="2">
        <f t="shared" si="465"/>
        <v>160.05794910203616</v>
      </c>
      <c r="S428" s="2">
        <f t="shared" si="466"/>
        <v>-277.22849999999994</v>
      </c>
      <c r="T428" s="16">
        <f t="shared" ca="1" si="467"/>
        <v>16.989352221916533</v>
      </c>
      <c r="U428" s="2">
        <f t="shared" ca="1" si="468"/>
        <v>0.4992973114295669</v>
      </c>
      <c r="V428" s="2">
        <f t="shared" ca="1" si="469"/>
        <v>-0.86480831147855042</v>
      </c>
      <c r="W428" s="16">
        <f t="shared" ca="1" si="470"/>
        <v>5.2997916910238307E-2</v>
      </c>
      <c r="X428" s="2">
        <f t="shared" si="471"/>
        <v>-160.05794910203616</v>
      </c>
      <c r="Y428" s="2">
        <f t="shared" si="472"/>
        <v>-277.22849999999994</v>
      </c>
      <c r="Z428" s="16">
        <f t="shared" ca="1" si="473"/>
        <v>-47.768537468896795</v>
      </c>
      <c r="AA428" s="18">
        <f t="shared" ca="1" si="474"/>
        <v>157.30137433945396</v>
      </c>
      <c r="AB428" s="2">
        <f t="shared" ca="1" si="475"/>
        <v>-238.5981023939014</v>
      </c>
      <c r="AC428" s="2">
        <f t="shared" ca="1" si="476"/>
        <v>-141.19296406424138</v>
      </c>
      <c r="AD428" s="16">
        <f t="shared" ca="1" si="477"/>
        <v>-56.105182636005466</v>
      </c>
      <c r="AE428" s="2">
        <f t="shared" ca="1" si="478"/>
        <v>-0.84350684362754302</v>
      </c>
      <c r="AF428" s="2">
        <f t="shared" ca="1" si="479"/>
        <v>-0.49915414358001831</v>
      </c>
      <c r="AG428" s="16">
        <f t="shared" ca="1" si="480"/>
        <v>-0.19834652933791919</v>
      </c>
      <c r="AH428" s="2">
        <f t="shared" ca="1" si="481"/>
        <v>0.19798585695121163</v>
      </c>
      <c r="AI428" s="2">
        <f t="shared" ca="1" si="482"/>
        <v>5.4329783218018859E-2</v>
      </c>
      <c r="AJ428" s="16">
        <f t="shared" ca="1" si="483"/>
        <v>-0.97869805103656837</v>
      </c>
      <c r="AK428" s="18">
        <f t="shared" ca="1" si="484"/>
        <v>320.56641491572429</v>
      </c>
      <c r="AL428" s="18">
        <f t="shared" ca="1" si="485"/>
        <v>282.86445355653353</v>
      </c>
      <c r="AM428" s="18">
        <f t="shared" ca="1" si="486"/>
        <v>160.28320745786215</v>
      </c>
      <c r="AN428" s="18">
        <f t="shared" ca="1" si="487"/>
        <v>96.036251884056085</v>
      </c>
      <c r="AO428" s="18">
        <f t="shared" ca="1" si="488"/>
        <v>308.00388671424594</v>
      </c>
      <c r="AP428" s="2">
        <f t="shared" ca="1" si="489"/>
        <v>60.002152305902129</v>
      </c>
      <c r="AQ428" s="2">
        <f t="shared" ca="1" si="490"/>
        <v>15.001641333671309</v>
      </c>
      <c r="AR428" s="16">
        <f t="shared" ca="1" si="491"/>
        <v>2.4196438412218413E-3</v>
      </c>
      <c r="AS428" s="2">
        <f t="shared" ca="1" si="492"/>
        <v>-61.958674604945642</v>
      </c>
      <c r="AT428" s="2">
        <f t="shared" ca="1" si="493"/>
        <v>-18.465927457313136</v>
      </c>
      <c r="AU428" s="16">
        <f t="shared" ca="1" si="494"/>
        <v>602.88802692168224</v>
      </c>
      <c r="AV428" s="2">
        <f t="shared" ca="1" si="495"/>
        <v>60.002152305902129</v>
      </c>
      <c r="AW428" s="2">
        <f t="shared" ca="1" si="496"/>
        <v>15.001641333671309</v>
      </c>
      <c r="AX428" s="16">
        <f t="shared" ca="1" si="497"/>
        <v>2.4196438412218413E-3</v>
      </c>
      <c r="AY428" s="2">
        <f t="shared" ca="1" si="498"/>
        <v>360.25</v>
      </c>
      <c r="AZ428" s="2">
        <f t="shared" ca="1" si="499"/>
        <v>360.25</v>
      </c>
      <c r="BA428" s="2">
        <f t="shared" ca="1" si="500"/>
        <v>360.25</v>
      </c>
      <c r="BB428" s="19" t="str">
        <f t="shared" ca="1" si="501"/>
        <v>ok</v>
      </c>
      <c r="BC428" s="2">
        <f t="shared" ca="1" si="502"/>
        <v>2.1523059021291147E-3</v>
      </c>
      <c r="BD428" s="2">
        <f t="shared" ca="1" si="503"/>
        <v>1.6413336713085869E-3</v>
      </c>
      <c r="BE428" s="16">
        <f t="shared" ca="1" si="504"/>
        <v>2.4196438412218413E-3</v>
      </c>
      <c r="BF428" s="16">
        <f t="shared" ca="1" si="452"/>
        <v>2.7067317777923891E-3</v>
      </c>
      <c r="BG428" s="18">
        <f t="shared" ca="1" si="505"/>
        <v>3.6305747802894703E-3</v>
      </c>
      <c r="BH428" s="2">
        <f t="shared" ca="1" si="506"/>
        <v>0.34436894434065835</v>
      </c>
      <c r="BI428" s="2">
        <f t="shared" ca="1" si="507"/>
        <v>0.2626133874093739</v>
      </c>
      <c r="BJ428" s="16">
        <f t="shared" ca="1" si="508"/>
        <v>0.38714301459549461</v>
      </c>
      <c r="BK428" s="18">
        <f t="shared" ca="1" si="453"/>
        <v>0.43307708444678228</v>
      </c>
      <c r="BL428" s="18">
        <f t="shared" ca="1" si="509"/>
        <v>0.58089196484631522</v>
      </c>
    </row>
    <row r="429" spans="4:64" x14ac:dyDescent="0.2">
      <c r="D429">
        <f t="shared" si="460"/>
        <v>67.5</v>
      </c>
      <c r="E429">
        <f t="shared" si="461"/>
        <v>15</v>
      </c>
      <c r="F429" s="15">
        <f t="shared" ca="1" si="451"/>
        <v>-0.13041807744915157</v>
      </c>
      <c r="G429" s="2">
        <f t="shared" ca="1" si="451"/>
        <v>0.28142523600109692</v>
      </c>
      <c r="H429" s="16">
        <f t="shared" ca="1" si="451"/>
        <v>-1.1435158966454195E-2</v>
      </c>
      <c r="I429" s="2">
        <f t="shared" si="454"/>
        <v>0</v>
      </c>
      <c r="J429" s="2">
        <f t="shared" si="455"/>
        <v>184.81899999999999</v>
      </c>
      <c r="K429" s="16">
        <f t="shared" ca="1" si="462"/>
        <v>310.45903694360635</v>
      </c>
      <c r="L429" s="2">
        <f t="shared" si="456"/>
        <v>160.05794910203616</v>
      </c>
      <c r="M429" s="2">
        <f t="shared" si="457"/>
        <v>-92.40949999999998</v>
      </c>
      <c r="N429" s="16">
        <f t="shared" ca="1" si="463"/>
        <v>331.17586397600309</v>
      </c>
      <c r="O429" s="2">
        <f t="shared" si="458"/>
        <v>-160.05794910203616</v>
      </c>
      <c r="P429" s="2">
        <f t="shared" si="459"/>
        <v>-92.40949999999998</v>
      </c>
      <c r="Q429" s="16">
        <f t="shared" ca="1" si="464"/>
        <v>257.79954375538654</v>
      </c>
      <c r="R429" s="2">
        <f t="shared" si="465"/>
        <v>160.05794910203616</v>
      </c>
      <c r="S429" s="2">
        <f t="shared" si="466"/>
        <v>-277.22849999999994</v>
      </c>
      <c r="T429" s="16">
        <f t="shared" ca="1" si="467"/>
        <v>20.716827032396736</v>
      </c>
      <c r="U429" s="2">
        <f t="shared" ca="1" si="468"/>
        <v>0.49895621652902694</v>
      </c>
      <c r="V429" s="2">
        <f t="shared" ca="1" si="469"/>
        <v>-0.86421751778061262</v>
      </c>
      <c r="W429" s="16">
        <f t="shared" ca="1" si="470"/>
        <v>6.4581544950206071E-2</v>
      </c>
      <c r="X429" s="2">
        <f t="shared" si="471"/>
        <v>-160.05794910203616</v>
      </c>
      <c r="Y429" s="2">
        <f t="shared" si="472"/>
        <v>-277.22849999999994</v>
      </c>
      <c r="Z429" s="16">
        <f t="shared" ca="1" si="473"/>
        <v>-52.659493188219813</v>
      </c>
      <c r="AA429" s="18">
        <f t="shared" ca="1" si="474"/>
        <v>156.32298599230489</v>
      </c>
      <c r="AB429" s="2">
        <f t="shared" ca="1" si="475"/>
        <v>-238.05627474927667</v>
      </c>
      <c r="AC429" s="2">
        <f t="shared" ca="1" si="476"/>
        <v>-142.13143707367672</v>
      </c>
      <c r="AD429" s="16">
        <f t="shared" ca="1" si="477"/>
        <v>-62.755073134832287</v>
      </c>
      <c r="AE429" s="2">
        <f t="shared" ca="1" si="478"/>
        <v>-0.83742549923334131</v>
      </c>
      <c r="AF429" s="2">
        <f t="shared" ca="1" si="479"/>
        <v>-0.49998467704131633</v>
      </c>
      <c r="AG429" s="16">
        <f t="shared" ca="1" si="480"/>
        <v>-0.22075745957425746</v>
      </c>
      <c r="AH429" s="2">
        <f t="shared" ca="1" si="481"/>
        <v>0.22307224663957675</v>
      </c>
      <c r="AI429" s="2">
        <f t="shared" ca="1" si="482"/>
        <v>5.6066074278544327E-2</v>
      </c>
      <c r="AJ429" s="16">
        <f t="shared" ca="1" si="483"/>
        <v>-0.97318824905265122</v>
      </c>
      <c r="AK429" s="18">
        <f t="shared" ca="1" si="484"/>
        <v>320.78555953360836</v>
      </c>
      <c r="AL429" s="18">
        <f t="shared" ca="1" si="485"/>
        <v>284.27158591088522</v>
      </c>
      <c r="AM429" s="18">
        <f t="shared" ca="1" si="486"/>
        <v>160.39277976680418</v>
      </c>
      <c r="AN429" s="18">
        <f t="shared" ca="1" si="487"/>
        <v>96.916217988820634</v>
      </c>
      <c r="AO429" s="18">
        <f t="shared" ca="1" si="488"/>
        <v>307.671034368562</v>
      </c>
      <c r="AP429" s="2">
        <f t="shared" ca="1" si="489"/>
        <v>67.501731180440188</v>
      </c>
      <c r="AQ429" s="2">
        <f t="shared" ca="1" si="490"/>
        <v>14.998033115058085</v>
      </c>
      <c r="AR429" s="16">
        <f t="shared" ca="1" si="491"/>
        <v>6.3716368879340735E-4</v>
      </c>
      <c r="AS429" s="2">
        <f t="shared" ca="1" si="492"/>
        <v>-69.76400654459492</v>
      </c>
      <c r="AT429" s="2">
        <f t="shared" ca="1" si="493"/>
        <v>-19.501781017470641</v>
      </c>
      <c r="AU429" s="16">
        <f t="shared" ca="1" si="494"/>
        <v>598.84430760640669</v>
      </c>
      <c r="AV429" s="2">
        <f t="shared" ca="1" si="495"/>
        <v>67.501731180440188</v>
      </c>
      <c r="AW429" s="2">
        <f t="shared" ca="1" si="496"/>
        <v>14.998033115058085</v>
      </c>
      <c r="AX429" s="16">
        <f t="shared" ca="1" si="497"/>
        <v>6.3716368879340735E-4</v>
      </c>
      <c r="AY429" s="2">
        <f t="shared" ca="1" si="498"/>
        <v>360.25000000000006</v>
      </c>
      <c r="AZ429" s="2">
        <f t="shared" ca="1" si="499"/>
        <v>360.25000000000011</v>
      </c>
      <c r="BA429" s="2">
        <f t="shared" ca="1" si="500"/>
        <v>360.25000000000006</v>
      </c>
      <c r="BB429" s="19" t="str">
        <f t="shared" ca="1" si="501"/>
        <v>ok</v>
      </c>
      <c r="BC429" s="2">
        <f t="shared" ca="1" si="502"/>
        <v>1.7311804401884956E-3</v>
      </c>
      <c r="BD429" s="2">
        <f t="shared" ca="1" si="503"/>
        <v>-1.9668849419147705E-3</v>
      </c>
      <c r="BE429" s="16">
        <f t="shared" ca="1" si="504"/>
        <v>6.3716368879340735E-4</v>
      </c>
      <c r="BF429" s="16">
        <f t="shared" ca="1" si="452"/>
        <v>2.6202332131362474E-3</v>
      </c>
      <c r="BG429" s="18">
        <f t="shared" ca="1" si="505"/>
        <v>2.6965903762972837E-3</v>
      </c>
      <c r="BH429" s="2">
        <f t="shared" ca="1" si="506"/>
        <v>0.2769888704301593</v>
      </c>
      <c r="BI429" s="2">
        <f t="shared" ca="1" si="507"/>
        <v>-0.31470159070636328</v>
      </c>
      <c r="BJ429" s="16">
        <f t="shared" ca="1" si="508"/>
        <v>0.10194619020694518</v>
      </c>
      <c r="BK429" s="18">
        <f t="shared" ca="1" si="453"/>
        <v>0.4192373141017996</v>
      </c>
      <c r="BL429" s="18">
        <f t="shared" ca="1" si="509"/>
        <v>0.43145446020756539</v>
      </c>
    </row>
    <row r="430" spans="4:64" x14ac:dyDescent="0.2">
      <c r="D430">
        <f t="shared" si="460"/>
        <v>75</v>
      </c>
      <c r="E430">
        <f t="shared" si="461"/>
        <v>15</v>
      </c>
      <c r="F430" s="15">
        <f t="shared" ca="1" si="451"/>
        <v>0.27012047725080945</v>
      </c>
      <c r="G430" s="2">
        <f t="shared" ca="1" si="451"/>
        <v>-2.1477335929727115E-2</v>
      </c>
      <c r="H430" s="16">
        <f t="shared" ca="1" si="451"/>
        <v>-4.5306605782202913E-2</v>
      </c>
      <c r="I430" s="2">
        <f t="shared" si="454"/>
        <v>0</v>
      </c>
      <c r="J430" s="2">
        <f t="shared" si="455"/>
        <v>184.81899999999999</v>
      </c>
      <c r="K430" s="16">
        <f t="shared" ca="1" si="462"/>
        <v>308.73550521996168</v>
      </c>
      <c r="L430" s="2">
        <f t="shared" si="456"/>
        <v>160.05794910203616</v>
      </c>
      <c r="M430" s="2">
        <f t="shared" si="457"/>
        <v>-92.40949999999998</v>
      </c>
      <c r="N430" s="16">
        <f t="shared" ca="1" si="463"/>
        <v>333.1791074734312</v>
      </c>
      <c r="O430" s="2">
        <f t="shared" si="458"/>
        <v>-160.05794910203616</v>
      </c>
      <c r="P430" s="2">
        <f t="shared" si="459"/>
        <v>-92.40949999999998</v>
      </c>
      <c r="Q430" s="16">
        <f t="shared" ca="1" si="464"/>
        <v>250.97984029709605</v>
      </c>
      <c r="R430" s="2">
        <f t="shared" si="465"/>
        <v>160.05794910203616</v>
      </c>
      <c r="S430" s="2">
        <f t="shared" si="466"/>
        <v>-277.22849999999994</v>
      </c>
      <c r="T430" s="16">
        <f t="shared" ca="1" si="467"/>
        <v>24.443602253469521</v>
      </c>
      <c r="U430" s="2">
        <f t="shared" ca="1" si="468"/>
        <v>0.49854868449492856</v>
      </c>
      <c r="V430" s="2">
        <f t="shared" ca="1" si="469"/>
        <v>-0.86351165159184229</v>
      </c>
      <c r="W430" s="16">
        <f t="shared" ca="1" si="470"/>
        <v>7.6136960495575126E-2</v>
      </c>
      <c r="X430" s="2">
        <f t="shared" si="471"/>
        <v>-160.05794910203616</v>
      </c>
      <c r="Y430" s="2">
        <f t="shared" si="472"/>
        <v>-277.22849999999994</v>
      </c>
      <c r="Z430" s="16">
        <f t="shared" ca="1" si="473"/>
        <v>-57.755664922865634</v>
      </c>
      <c r="AA430" s="18">
        <f t="shared" ca="1" si="474"/>
        <v>155.19601915692476</v>
      </c>
      <c r="AB430" s="2">
        <f t="shared" ca="1" si="475"/>
        <v>-237.43072029157074</v>
      </c>
      <c r="AC430" s="2">
        <f t="shared" ca="1" si="476"/>
        <v>-143.21492917732465</v>
      </c>
      <c r="AD430" s="16">
        <f t="shared" ca="1" si="477"/>
        <v>-69.57181810248693</v>
      </c>
      <c r="AE430" s="2">
        <f t="shared" ca="1" si="478"/>
        <v>-0.83054245019989803</v>
      </c>
      <c r="AF430" s="2">
        <f t="shared" ca="1" si="479"/>
        <v>-0.50097172782894894</v>
      </c>
      <c r="AG430" s="16">
        <f t="shared" ca="1" si="480"/>
        <v>-0.24336508856454203</v>
      </c>
      <c r="AH430" s="2">
        <f t="shared" ca="1" si="481"/>
        <v>0.24829105421727538</v>
      </c>
      <c r="AI430" s="2">
        <f t="shared" ca="1" si="482"/>
        <v>5.8094367035076408E-2</v>
      </c>
      <c r="AJ430" s="16">
        <f t="shared" ca="1" si="483"/>
        <v>-0.96694187876752324</v>
      </c>
      <c r="AK430" s="18">
        <f t="shared" ca="1" si="484"/>
        <v>321.04778145024738</v>
      </c>
      <c r="AL430" s="18">
        <f t="shared" ca="1" si="485"/>
        <v>285.87427437866063</v>
      </c>
      <c r="AM430" s="18">
        <f t="shared" ca="1" si="486"/>
        <v>160.52389072512369</v>
      </c>
      <c r="AN430" s="18">
        <f t="shared" ca="1" si="487"/>
        <v>97.918162792231527</v>
      </c>
      <c r="AO430" s="18">
        <f t="shared" ca="1" si="488"/>
        <v>307.28517113889922</v>
      </c>
      <c r="AP430" s="2">
        <f t="shared" ca="1" si="489"/>
        <v>74.999942793898796</v>
      </c>
      <c r="AQ430" s="2">
        <f t="shared" ca="1" si="490"/>
        <v>15.002056316718967</v>
      </c>
      <c r="AR430" s="16">
        <f t="shared" ca="1" si="491"/>
        <v>5.4328824063532011E-4</v>
      </c>
      <c r="AS430" s="2">
        <f t="shared" ca="1" si="492"/>
        <v>-77.59237538092755</v>
      </c>
      <c r="AT430" s="2">
        <f t="shared" ca="1" si="493"/>
        <v>-20.701018716439993</v>
      </c>
      <c r="AU430" s="16">
        <f t="shared" ca="1" si="494"/>
        <v>594.25434468513481</v>
      </c>
      <c r="AV430" s="2">
        <f t="shared" ca="1" si="495"/>
        <v>74.999942793898796</v>
      </c>
      <c r="AW430" s="2">
        <f t="shared" ca="1" si="496"/>
        <v>15.002056316718967</v>
      </c>
      <c r="AX430" s="16">
        <f t="shared" ca="1" si="497"/>
        <v>5.4328824063532011E-4</v>
      </c>
      <c r="AY430" s="2">
        <f t="shared" ca="1" si="498"/>
        <v>360.24999999999994</v>
      </c>
      <c r="AZ430" s="2">
        <f t="shared" ca="1" si="499"/>
        <v>360.24999999999994</v>
      </c>
      <c r="BA430" s="2">
        <f t="shared" ca="1" si="500"/>
        <v>360.25</v>
      </c>
      <c r="BB430" s="19" t="str">
        <f t="shared" ca="1" si="501"/>
        <v>ok</v>
      </c>
      <c r="BC430" s="2">
        <f t="shared" ca="1" si="502"/>
        <v>-5.7206101203632898E-5</v>
      </c>
      <c r="BD430" s="2">
        <f t="shared" ca="1" si="503"/>
        <v>2.0563167189671105E-3</v>
      </c>
      <c r="BE430" s="16">
        <f t="shared" ca="1" si="504"/>
        <v>5.4328824063532011E-4</v>
      </c>
      <c r="BF430" s="16">
        <f t="shared" ca="1" si="452"/>
        <v>2.05711229317181E-3</v>
      </c>
      <c r="BG430" s="18">
        <f t="shared" ca="1" si="505"/>
        <v>2.1276449654797215E-3</v>
      </c>
      <c r="BH430" s="2">
        <f t="shared" ca="1" si="506"/>
        <v>-9.1529761925812636E-3</v>
      </c>
      <c r="BI430" s="2">
        <f t="shared" ca="1" si="507"/>
        <v>0.32901067503473769</v>
      </c>
      <c r="BJ430" s="16">
        <f t="shared" ca="1" si="508"/>
        <v>8.6926118501651217E-2</v>
      </c>
      <c r="BK430" s="18">
        <f t="shared" ca="1" si="453"/>
        <v>0.32913796690748959</v>
      </c>
      <c r="BL430" s="18">
        <f t="shared" ca="1" si="509"/>
        <v>0.34042319447675545</v>
      </c>
    </row>
    <row r="431" spans="4:64" x14ac:dyDescent="0.2">
      <c r="D431">
        <f t="shared" si="460"/>
        <v>82.5</v>
      </c>
      <c r="E431">
        <f t="shared" si="461"/>
        <v>15</v>
      </c>
      <c r="F431" s="15">
        <f t="shared" ref="F431:H494" ca="1" si="510">2*$E$51*RAND()-$E$51</f>
        <v>-0.17469249158018363</v>
      </c>
      <c r="G431" s="2">
        <f t="shared" ca="1" si="510"/>
        <v>0.2910075331981985</v>
      </c>
      <c r="H431" s="16">
        <f t="shared" ca="1" si="510"/>
        <v>1.196308895433873E-3</v>
      </c>
      <c r="I431" s="2">
        <f t="shared" si="454"/>
        <v>0</v>
      </c>
      <c r="J431" s="2">
        <f t="shared" si="455"/>
        <v>184.81899999999999</v>
      </c>
      <c r="K431" s="16">
        <f t="shared" ca="1" si="462"/>
        <v>306.81370530368264</v>
      </c>
      <c r="L431" s="2">
        <f t="shared" si="456"/>
        <v>160.05794910203616</v>
      </c>
      <c r="M431" s="2">
        <f t="shared" si="457"/>
        <v>-92.40949999999998</v>
      </c>
      <c r="N431" s="16">
        <f t="shared" ca="1" si="463"/>
        <v>335.00633569325208</v>
      </c>
      <c r="O431" s="2">
        <f t="shared" si="458"/>
        <v>-160.05794910203616</v>
      </c>
      <c r="P431" s="2">
        <f t="shared" si="459"/>
        <v>-92.40949999999998</v>
      </c>
      <c r="Q431" s="16">
        <f t="shared" ca="1" si="464"/>
        <v>243.73942393878241</v>
      </c>
      <c r="R431" s="2">
        <f t="shared" si="465"/>
        <v>160.05794910203616</v>
      </c>
      <c r="S431" s="2">
        <f t="shared" si="466"/>
        <v>-277.22849999999994</v>
      </c>
      <c r="T431" s="16">
        <f t="shared" ca="1" si="467"/>
        <v>28.192630389569445</v>
      </c>
      <c r="U431" s="2">
        <f t="shared" ca="1" si="468"/>
        <v>0.49807212330490219</v>
      </c>
      <c r="V431" s="2">
        <f t="shared" ca="1" si="469"/>
        <v>-0.8626862233978011</v>
      </c>
      <c r="W431" s="16">
        <f t="shared" ca="1" si="470"/>
        <v>8.7730496101330657E-2</v>
      </c>
      <c r="X431" s="2">
        <f t="shared" si="471"/>
        <v>-160.05794910203616</v>
      </c>
      <c r="Y431" s="2">
        <f t="shared" si="472"/>
        <v>-277.22849999999994</v>
      </c>
      <c r="Z431" s="16">
        <f t="shared" ca="1" si="473"/>
        <v>-63.07428136490023</v>
      </c>
      <c r="AA431" s="18">
        <f t="shared" ca="1" si="474"/>
        <v>153.90726712678054</v>
      </c>
      <c r="AB431" s="2">
        <f t="shared" ca="1" si="475"/>
        <v>-236.7148684319265</v>
      </c>
      <c r="AC431" s="2">
        <f t="shared" ca="1" si="476"/>
        <v>-144.4548209689211</v>
      </c>
      <c r="AD431" s="16">
        <f t="shared" ca="1" si="477"/>
        <v>-76.576642263532705</v>
      </c>
      <c r="AE431" s="2">
        <f t="shared" ca="1" si="478"/>
        <v>-0.82281442855334297</v>
      </c>
      <c r="AF431" s="2">
        <f t="shared" ca="1" si="479"/>
        <v>-0.50212101907531592</v>
      </c>
      <c r="AG431" s="16">
        <f t="shared" ca="1" si="480"/>
        <v>-0.2661783206183439</v>
      </c>
      <c r="AH431" s="2">
        <f t="shared" ca="1" si="481"/>
        <v>0.27367969627099131</v>
      </c>
      <c r="AI431" s="2">
        <f t="shared" ca="1" si="482"/>
        <v>6.0390083311793893E-2</v>
      </c>
      <c r="AJ431" s="16">
        <f t="shared" ca="1" si="483"/>
        <v>-0.95992315405276729</v>
      </c>
      <c r="AK431" s="18">
        <f t="shared" ca="1" si="484"/>
        <v>321.35496369479472</v>
      </c>
      <c r="AL431" s="18">
        <f t="shared" ca="1" si="485"/>
        <v>287.68925315045112</v>
      </c>
      <c r="AM431" s="18">
        <f t="shared" ca="1" si="486"/>
        <v>160.67748184739736</v>
      </c>
      <c r="AN431" s="18">
        <f t="shared" ca="1" si="487"/>
        <v>99.054254527542682</v>
      </c>
      <c r="AO431" s="18">
        <f t="shared" ca="1" si="488"/>
        <v>306.84045363539025</v>
      </c>
      <c r="AP431" s="2">
        <f t="shared" ca="1" si="489"/>
        <v>82.501706870747455</v>
      </c>
      <c r="AQ431" s="2">
        <f t="shared" ca="1" si="490"/>
        <v>14.997647331354411</v>
      </c>
      <c r="AR431" s="16">
        <f t="shared" ca="1" si="491"/>
        <v>6.6933355833498354E-4</v>
      </c>
      <c r="AS431" s="2">
        <f t="shared" ca="1" si="492"/>
        <v>-85.450297438426134</v>
      </c>
      <c r="AT431" s="2">
        <f t="shared" ca="1" si="493"/>
        <v>-22.062593785585289</v>
      </c>
      <c r="AU431" s="16">
        <f t="shared" ca="1" si="494"/>
        <v>589.08718142288978</v>
      </c>
      <c r="AV431" s="2">
        <f t="shared" ca="1" si="495"/>
        <v>82.501706870747455</v>
      </c>
      <c r="AW431" s="2">
        <f t="shared" ca="1" si="496"/>
        <v>14.997647331354411</v>
      </c>
      <c r="AX431" s="16">
        <f t="shared" ca="1" si="497"/>
        <v>6.6933355833498354E-4</v>
      </c>
      <c r="AY431" s="2">
        <f t="shared" ca="1" si="498"/>
        <v>360.25000000000006</v>
      </c>
      <c r="AZ431" s="2">
        <f t="shared" ca="1" si="499"/>
        <v>360.25000000000006</v>
      </c>
      <c r="BA431" s="2">
        <f t="shared" ca="1" si="500"/>
        <v>360.25000000000006</v>
      </c>
      <c r="BB431" s="19" t="str">
        <f t="shared" ca="1" si="501"/>
        <v>ok</v>
      </c>
      <c r="BC431" s="2">
        <f t="shared" ca="1" si="502"/>
        <v>1.7068707474550138E-3</v>
      </c>
      <c r="BD431" s="2">
        <f t="shared" ca="1" si="503"/>
        <v>-2.3526686455888068E-3</v>
      </c>
      <c r="BE431" s="16">
        <f t="shared" ca="1" si="504"/>
        <v>6.6933355833498354E-4</v>
      </c>
      <c r="BF431" s="16">
        <f t="shared" ca="1" si="452"/>
        <v>2.9066230413409833E-3</v>
      </c>
      <c r="BG431" s="18">
        <f t="shared" ca="1" si="505"/>
        <v>2.98269423789427E-3</v>
      </c>
      <c r="BH431" s="2">
        <f t="shared" ca="1" si="506"/>
        <v>0.2730993195928022</v>
      </c>
      <c r="BI431" s="2">
        <f t="shared" ca="1" si="507"/>
        <v>-0.37642698329420909</v>
      </c>
      <c r="BJ431" s="16">
        <f t="shared" ca="1" si="508"/>
        <v>0.10709336933359737</v>
      </c>
      <c r="BK431" s="18">
        <f t="shared" ca="1" si="453"/>
        <v>0.46505968661455732</v>
      </c>
      <c r="BL431" s="18">
        <f t="shared" ca="1" si="509"/>
        <v>0.47723107806308318</v>
      </c>
    </row>
    <row r="432" spans="4:64" x14ac:dyDescent="0.2">
      <c r="D432">
        <f t="shared" si="460"/>
        <v>90</v>
      </c>
      <c r="E432">
        <f t="shared" si="461"/>
        <v>15</v>
      </c>
      <c r="F432" s="15">
        <f t="shared" ca="1" si="510"/>
        <v>0.15390813693499272</v>
      </c>
      <c r="G432" s="2">
        <f t="shared" ca="1" si="510"/>
        <v>2.5853102817674056E-2</v>
      </c>
      <c r="H432" s="16">
        <f t="shared" ca="1" si="510"/>
        <v>-0.38430884961002032</v>
      </c>
      <c r="I432" s="2">
        <f t="shared" si="454"/>
        <v>0</v>
      </c>
      <c r="J432" s="2">
        <f t="shared" si="455"/>
        <v>184.81899999999999</v>
      </c>
      <c r="K432" s="16">
        <f t="shared" ca="1" si="462"/>
        <v>304.70010819804349</v>
      </c>
      <c r="L432" s="2">
        <f t="shared" si="456"/>
        <v>160.05794910203616</v>
      </c>
      <c r="M432" s="2">
        <f t="shared" si="457"/>
        <v>-92.40949999999998</v>
      </c>
      <c r="N432" s="16">
        <f t="shared" ca="1" si="463"/>
        <v>336.65301776666718</v>
      </c>
      <c r="O432" s="2">
        <f t="shared" si="458"/>
        <v>-160.05794910203616</v>
      </c>
      <c r="P432" s="2">
        <f t="shared" si="459"/>
        <v>-92.40949999999998</v>
      </c>
      <c r="Q432" s="16">
        <f t="shared" ca="1" si="464"/>
        <v>236.03633196866994</v>
      </c>
      <c r="R432" s="2">
        <f t="shared" si="465"/>
        <v>160.05794910203616</v>
      </c>
      <c r="S432" s="2">
        <f t="shared" si="466"/>
        <v>-277.22849999999994</v>
      </c>
      <c r="T432" s="16">
        <f t="shared" ca="1" si="467"/>
        <v>31.952909568623681</v>
      </c>
      <c r="U432" s="2">
        <f t="shared" ca="1" si="468"/>
        <v>0.49752761676067225</v>
      </c>
      <c r="V432" s="2">
        <f t="shared" ca="1" si="469"/>
        <v>-0.86174311039814111</v>
      </c>
      <c r="W432" s="16">
        <f t="shared" ca="1" si="470"/>
        <v>9.9323120378807736E-2</v>
      </c>
      <c r="X432" s="2">
        <f t="shared" si="471"/>
        <v>-160.05794910203616</v>
      </c>
      <c r="Y432" s="2">
        <f t="shared" si="472"/>
        <v>-277.22849999999994</v>
      </c>
      <c r="Z432" s="16">
        <f t="shared" ca="1" si="473"/>
        <v>-68.663776229373553</v>
      </c>
      <c r="AA432" s="18">
        <f t="shared" ca="1" si="474"/>
        <v>152.4465994085804</v>
      </c>
      <c r="AB432" s="2">
        <f t="shared" ca="1" si="475"/>
        <v>-235.90434238905607</v>
      </c>
      <c r="AC432" s="2">
        <f t="shared" ca="1" si="476"/>
        <v>-145.85869325603045</v>
      </c>
      <c r="AD432" s="16">
        <f t="shared" ca="1" si="477"/>
        <v>-83.805248173771872</v>
      </c>
      <c r="AE432" s="2">
        <f t="shared" ca="1" si="478"/>
        <v>-0.81419482021524425</v>
      </c>
      <c r="AF432" s="2">
        <f t="shared" ca="1" si="479"/>
        <v>-0.50341333834613422</v>
      </c>
      <c r="AG432" s="16">
        <f t="shared" ca="1" si="480"/>
        <v>-0.28924350556212391</v>
      </c>
      <c r="AH432" s="2">
        <f t="shared" ca="1" si="481"/>
        <v>0.29925418175041724</v>
      </c>
      <c r="AI432" s="2">
        <f t="shared" ca="1" si="482"/>
        <v>6.3038261845785329E-2</v>
      </c>
      <c r="AJ432" s="16">
        <f t="shared" ca="1" si="483"/>
        <v>-0.95208881531522604</v>
      </c>
      <c r="AK432" s="18">
        <f t="shared" ca="1" si="484"/>
        <v>321.70666252488553</v>
      </c>
      <c r="AL432" s="18">
        <f t="shared" ca="1" si="485"/>
        <v>289.73942910456151</v>
      </c>
      <c r="AM432" s="18">
        <f t="shared" ca="1" si="486"/>
        <v>160.85333126244277</v>
      </c>
      <c r="AN432" s="18">
        <f t="shared" ca="1" si="487"/>
        <v>100.34156538475662</v>
      </c>
      <c r="AO432" s="18">
        <f t="shared" ca="1" si="488"/>
        <v>306.32962406191058</v>
      </c>
      <c r="AP432" s="2">
        <f t="shared" ca="1" si="489"/>
        <v>90.001812757019962</v>
      </c>
      <c r="AQ432" s="2">
        <f t="shared" ca="1" si="490"/>
        <v>15.001954647518488</v>
      </c>
      <c r="AR432" s="16">
        <f t="shared" ca="1" si="491"/>
        <v>4.079878142420057E-4</v>
      </c>
      <c r="AS432" s="2">
        <f t="shared" ca="1" si="492"/>
        <v>-93.339029232099989</v>
      </c>
      <c r="AT432" s="2">
        <f t="shared" ca="1" si="493"/>
        <v>-23.619019457952916</v>
      </c>
      <c r="AU432" s="16">
        <f t="shared" ca="1" si="494"/>
        <v>583.30642572594024</v>
      </c>
      <c r="AV432" s="2">
        <f t="shared" ca="1" si="495"/>
        <v>90.001812757019962</v>
      </c>
      <c r="AW432" s="2">
        <f t="shared" ca="1" si="496"/>
        <v>15.001954647518488</v>
      </c>
      <c r="AX432" s="16">
        <f t="shared" ca="1" si="497"/>
        <v>4.079878142420057E-4</v>
      </c>
      <c r="AY432" s="2">
        <f t="shared" ca="1" si="498"/>
        <v>360.25</v>
      </c>
      <c r="AZ432" s="2">
        <f t="shared" ca="1" si="499"/>
        <v>360.25000000000006</v>
      </c>
      <c r="BA432" s="2">
        <f t="shared" ca="1" si="500"/>
        <v>360.25000000000006</v>
      </c>
      <c r="BB432" s="19" t="str">
        <f t="shared" ca="1" si="501"/>
        <v>ok</v>
      </c>
      <c r="BC432" s="2">
        <f t="shared" ca="1" si="502"/>
        <v>1.8127570199624188E-3</v>
      </c>
      <c r="BD432" s="2">
        <f t="shared" ca="1" si="503"/>
        <v>1.9546475184881729E-3</v>
      </c>
      <c r="BE432" s="16">
        <f t="shared" ca="1" si="504"/>
        <v>4.079878142420057E-4</v>
      </c>
      <c r="BF432" s="16">
        <f t="shared" ca="1" si="452"/>
        <v>2.6658460073595777E-3</v>
      </c>
      <c r="BG432" s="18">
        <f t="shared" ca="1" si="505"/>
        <v>2.6968850534505491E-3</v>
      </c>
      <c r="BH432" s="2">
        <f t="shared" ca="1" si="506"/>
        <v>0.290041123193987</v>
      </c>
      <c r="BI432" s="2">
        <f t="shared" ca="1" si="507"/>
        <v>0.31274360295810766</v>
      </c>
      <c r="BJ432" s="16">
        <f t="shared" ca="1" si="508"/>
        <v>6.5278050278720912E-2</v>
      </c>
      <c r="BK432" s="18">
        <f t="shared" ca="1" si="453"/>
        <v>0.42653536117753243</v>
      </c>
      <c r="BL432" s="18">
        <f t="shared" ca="1" si="509"/>
        <v>0.43150160855208786</v>
      </c>
    </row>
    <row r="433" spans="4:64" x14ac:dyDescent="0.2">
      <c r="D433">
        <f t="shared" si="460"/>
        <v>97.5</v>
      </c>
      <c r="E433">
        <f t="shared" si="461"/>
        <v>15</v>
      </c>
      <c r="F433" s="15">
        <f t="shared" ca="1" si="510"/>
        <v>-0.17169594719621117</v>
      </c>
      <c r="G433" s="2">
        <f t="shared" ca="1" si="510"/>
        <v>3.9363597678109596E-2</v>
      </c>
      <c r="H433" s="16">
        <f t="shared" ca="1" si="510"/>
        <v>-0.22743926072658405</v>
      </c>
      <c r="I433" s="2">
        <f t="shared" si="454"/>
        <v>0</v>
      </c>
      <c r="J433" s="2">
        <f t="shared" si="455"/>
        <v>184.81899999999999</v>
      </c>
      <c r="K433" s="16">
        <f t="shared" ca="1" si="462"/>
        <v>302.38166407128693</v>
      </c>
      <c r="L433" s="2">
        <f t="shared" si="456"/>
        <v>160.05794910203616</v>
      </c>
      <c r="M433" s="2">
        <f t="shared" si="457"/>
        <v>-92.40949999999998</v>
      </c>
      <c r="N433" s="16">
        <f t="shared" ca="1" si="463"/>
        <v>338.12709324686233</v>
      </c>
      <c r="O433" s="2">
        <f t="shared" si="458"/>
        <v>-160.05794910203616</v>
      </c>
      <c r="P433" s="2">
        <f t="shared" si="459"/>
        <v>-92.40949999999998</v>
      </c>
      <c r="Q433" s="16">
        <f t="shared" ca="1" si="464"/>
        <v>227.83001765230037</v>
      </c>
      <c r="R433" s="2">
        <f t="shared" si="465"/>
        <v>160.05794910203616</v>
      </c>
      <c r="S433" s="2">
        <f t="shared" si="466"/>
        <v>-277.22849999999994</v>
      </c>
      <c r="T433" s="16">
        <f t="shared" ca="1" si="467"/>
        <v>35.745429175575396</v>
      </c>
      <c r="U433" s="2">
        <f t="shared" ca="1" si="468"/>
        <v>0.49691163789313691</v>
      </c>
      <c r="V433" s="2">
        <f t="shared" ca="1" si="469"/>
        <v>-0.86067620370318121</v>
      </c>
      <c r="W433" s="16">
        <f t="shared" ca="1" si="470"/>
        <v>0.11097430560918221</v>
      </c>
      <c r="X433" s="2">
        <f t="shared" si="471"/>
        <v>-160.05794910203616</v>
      </c>
      <c r="Y433" s="2">
        <f t="shared" si="472"/>
        <v>-277.22849999999994</v>
      </c>
      <c r="Z433" s="16">
        <f t="shared" ca="1" si="473"/>
        <v>-74.551646418986564</v>
      </c>
      <c r="AA433" s="18">
        <f t="shared" ca="1" si="474"/>
        <v>150.79599809884988</v>
      </c>
      <c r="AB433" s="2">
        <f t="shared" ca="1" si="475"/>
        <v>-234.99023550506601</v>
      </c>
      <c r="AC433" s="2">
        <f t="shared" ca="1" si="476"/>
        <v>-147.44197282264969</v>
      </c>
      <c r="AD433" s="16">
        <f t="shared" ca="1" si="477"/>
        <v>-91.28612759664999</v>
      </c>
      <c r="AE433" s="2">
        <f t="shared" ca="1" si="478"/>
        <v>-0.80462565753263549</v>
      </c>
      <c r="AF433" s="2">
        <f t="shared" ca="1" si="479"/>
        <v>-0.5048532934798301</v>
      </c>
      <c r="AG433" s="16">
        <f t="shared" ca="1" si="480"/>
        <v>-0.31257111719213998</v>
      </c>
      <c r="AH433" s="2">
        <f t="shared" ca="1" si="481"/>
        <v>0.32504826621062605</v>
      </c>
      <c r="AI433" s="2">
        <f t="shared" ca="1" si="482"/>
        <v>6.602745218201804E-2</v>
      </c>
      <c r="AJ433" s="16">
        <f t="shared" ca="1" si="483"/>
        <v>-0.94338963328617154</v>
      </c>
      <c r="AK433" s="18">
        <f t="shared" ca="1" si="484"/>
        <v>322.10545476589812</v>
      </c>
      <c r="AL433" s="18">
        <f t="shared" ca="1" si="485"/>
        <v>292.04914522072005</v>
      </c>
      <c r="AM433" s="18">
        <f t="shared" ca="1" si="486"/>
        <v>161.05272738294906</v>
      </c>
      <c r="AN433" s="18">
        <f t="shared" ca="1" si="487"/>
        <v>101.79780303300731</v>
      </c>
      <c r="AO433" s="18">
        <f t="shared" ca="1" si="488"/>
        <v>305.74382871967595</v>
      </c>
      <c r="AP433" s="2">
        <f t="shared" ca="1" si="489"/>
        <v>97.501351780136147</v>
      </c>
      <c r="AQ433" s="2">
        <f t="shared" ca="1" si="490"/>
        <v>14.999279900510754</v>
      </c>
      <c r="AR433" s="16">
        <f t="shared" ca="1" si="491"/>
        <v>-2.3281802299379706E-4</v>
      </c>
      <c r="AS433" s="2">
        <f t="shared" ca="1" si="492"/>
        <v>-101.26165107972243</v>
      </c>
      <c r="AT433" s="2">
        <f t="shared" ca="1" si="493"/>
        <v>-25.375692160960281</v>
      </c>
      <c r="AU433" s="16">
        <f t="shared" ca="1" si="494"/>
        <v>576.87088409270723</v>
      </c>
      <c r="AV433" s="2">
        <f t="shared" ca="1" si="495"/>
        <v>97.501351780136147</v>
      </c>
      <c r="AW433" s="2">
        <f t="shared" ca="1" si="496"/>
        <v>14.999279900510754</v>
      </c>
      <c r="AX433" s="16">
        <f t="shared" ca="1" si="497"/>
        <v>-2.3281802299379706E-4</v>
      </c>
      <c r="AY433" s="2">
        <f t="shared" ca="1" si="498"/>
        <v>360.25</v>
      </c>
      <c r="AZ433" s="2">
        <f t="shared" ca="1" si="499"/>
        <v>360.25</v>
      </c>
      <c r="BA433" s="2">
        <f t="shared" ca="1" si="500"/>
        <v>360.25</v>
      </c>
      <c r="BB433" s="19" t="str">
        <f t="shared" ca="1" si="501"/>
        <v>ok</v>
      </c>
      <c r="BC433" s="2">
        <f t="shared" ca="1" si="502"/>
        <v>1.3517801361473403E-3</v>
      </c>
      <c r="BD433" s="2">
        <f t="shared" ca="1" si="503"/>
        <v>-7.2009948924645073E-4</v>
      </c>
      <c r="BE433" s="16">
        <f t="shared" ca="1" si="504"/>
        <v>-2.3281802299379706E-4</v>
      </c>
      <c r="BF433" s="16">
        <f t="shared" ca="1" si="452"/>
        <v>1.5316177104276122E-3</v>
      </c>
      <c r="BG433" s="18">
        <f t="shared" ca="1" si="505"/>
        <v>1.5492117488343101E-3</v>
      </c>
      <c r="BH433" s="2">
        <f t="shared" ca="1" si="506"/>
        <v>0.21628482178357444</v>
      </c>
      <c r="BI433" s="2">
        <f t="shared" ca="1" si="507"/>
        <v>-0.11521591827943212</v>
      </c>
      <c r="BJ433" s="16">
        <f t="shared" ca="1" si="508"/>
        <v>-3.7250883679007529E-2</v>
      </c>
      <c r="BK433" s="18">
        <f t="shared" ca="1" si="453"/>
        <v>0.24505883366841796</v>
      </c>
      <c r="BL433" s="18">
        <f t="shared" ca="1" si="509"/>
        <v>0.24787387981348963</v>
      </c>
    </row>
    <row r="434" spans="4:64" x14ac:dyDescent="0.2">
      <c r="D434">
        <f t="shared" si="460"/>
        <v>105</v>
      </c>
      <c r="E434">
        <f t="shared" si="461"/>
        <v>15</v>
      </c>
      <c r="F434" s="15">
        <f t="shared" ca="1" si="510"/>
        <v>0.30866564271318608</v>
      </c>
      <c r="G434" s="2">
        <f t="shared" ca="1" si="510"/>
        <v>-0.37887943619484121</v>
      </c>
      <c r="H434" s="16">
        <f t="shared" ca="1" si="510"/>
        <v>0.35726526539786685</v>
      </c>
      <c r="I434" s="2">
        <f t="shared" si="454"/>
        <v>0</v>
      </c>
      <c r="J434" s="2">
        <f t="shared" si="455"/>
        <v>184.81899999999999</v>
      </c>
      <c r="K434" s="16">
        <f t="shared" ca="1" si="462"/>
        <v>299.86284648528283</v>
      </c>
      <c r="L434" s="2">
        <f t="shared" si="456"/>
        <v>160.05794910203616</v>
      </c>
      <c r="M434" s="2">
        <f t="shared" si="457"/>
        <v>-92.40949999999998</v>
      </c>
      <c r="N434" s="16">
        <f t="shared" ca="1" si="463"/>
        <v>339.42639338126503</v>
      </c>
      <c r="O434" s="2">
        <f t="shared" si="458"/>
        <v>-160.05794910203616</v>
      </c>
      <c r="P434" s="2">
        <f t="shared" si="459"/>
        <v>-92.40949999999998</v>
      </c>
      <c r="Q434" s="16">
        <f t="shared" ca="1" si="464"/>
        <v>219.06283052320882</v>
      </c>
      <c r="R434" s="2">
        <f t="shared" si="465"/>
        <v>160.05794910203616</v>
      </c>
      <c r="S434" s="2">
        <f t="shared" si="466"/>
        <v>-277.22849999999994</v>
      </c>
      <c r="T434" s="16">
        <f t="shared" ca="1" si="467"/>
        <v>39.563546895982199</v>
      </c>
      <c r="U434" s="2">
        <f t="shared" ca="1" si="468"/>
        <v>0.49622449428475213</v>
      </c>
      <c r="V434" s="2">
        <f t="shared" ca="1" si="469"/>
        <v>-0.85948603606136253</v>
      </c>
      <c r="W434" s="16">
        <f t="shared" ca="1" si="470"/>
        <v>0.12265808203036691</v>
      </c>
      <c r="X434" s="2">
        <f t="shared" si="471"/>
        <v>-160.05794910203616</v>
      </c>
      <c r="Y434" s="2">
        <f t="shared" si="472"/>
        <v>-277.22849999999994</v>
      </c>
      <c r="Z434" s="16">
        <f t="shared" ca="1" si="473"/>
        <v>-80.800015962074013</v>
      </c>
      <c r="AA434" s="18">
        <f t="shared" ca="1" si="474"/>
        <v>148.93857471289385</v>
      </c>
      <c r="AB434" s="2">
        <f t="shared" ca="1" si="475"/>
        <v>-233.96491801843368</v>
      </c>
      <c r="AC434" s="2">
        <f t="shared" ca="1" si="476"/>
        <v>-149.21787480338571</v>
      </c>
      <c r="AD434" s="16">
        <f t="shared" ca="1" si="477"/>
        <v>-99.068535876694085</v>
      </c>
      <c r="AE434" s="2">
        <f t="shared" ca="1" si="478"/>
        <v>-0.79403660046673141</v>
      </c>
      <c r="AF434" s="2">
        <f t="shared" ca="1" si="479"/>
        <v>-0.50641974464058559</v>
      </c>
      <c r="AG434" s="16">
        <f t="shared" ca="1" si="480"/>
        <v>-0.3362215331554485</v>
      </c>
      <c r="AH434" s="2">
        <f t="shared" ca="1" si="481"/>
        <v>0.35109418735017284</v>
      </c>
      <c r="AI434" s="2">
        <f t="shared" ca="1" si="482"/>
        <v>6.9446353782544448E-2</v>
      </c>
      <c r="AJ434" s="16">
        <f t="shared" ca="1" si="483"/>
        <v>-0.93376125190287862</v>
      </c>
      <c r="AK434" s="18">
        <f t="shared" ca="1" si="484"/>
        <v>322.55148817822953</v>
      </c>
      <c r="AL434" s="18">
        <f t="shared" ca="1" si="485"/>
        <v>294.65256120550373</v>
      </c>
      <c r="AM434" s="18">
        <f t="shared" ca="1" si="486"/>
        <v>161.27574408911477</v>
      </c>
      <c r="AN434" s="18">
        <f t="shared" ca="1" si="487"/>
        <v>103.44806047547831</v>
      </c>
      <c r="AO434" s="18">
        <f t="shared" ca="1" si="488"/>
        <v>305.07162380720393</v>
      </c>
      <c r="AP434" s="2">
        <f t="shared" ca="1" si="489"/>
        <v>104.99630213038034</v>
      </c>
      <c r="AQ434" s="2">
        <f t="shared" ca="1" si="490"/>
        <v>15.002721546374826</v>
      </c>
      <c r="AR434" s="16">
        <f t="shared" ca="1" si="491"/>
        <v>-9.0692800773695126E-4</v>
      </c>
      <c r="AS434" s="2">
        <f t="shared" ca="1" si="492"/>
        <v>-109.22144555799548</v>
      </c>
      <c r="AT434" s="2">
        <f t="shared" ca="1" si="493"/>
        <v>-27.369502285485961</v>
      </c>
      <c r="AU434" s="16">
        <f t="shared" ca="1" si="494"/>
        <v>569.7272158045098</v>
      </c>
      <c r="AV434" s="2">
        <f t="shared" ca="1" si="495"/>
        <v>104.99630213038034</v>
      </c>
      <c r="AW434" s="2">
        <f t="shared" ca="1" si="496"/>
        <v>15.002721546374826</v>
      </c>
      <c r="AX434" s="16">
        <f t="shared" ca="1" si="497"/>
        <v>-9.0692800773695126E-4</v>
      </c>
      <c r="AY434" s="2">
        <f t="shared" ca="1" si="498"/>
        <v>360.25</v>
      </c>
      <c r="AZ434" s="2">
        <f t="shared" ca="1" si="499"/>
        <v>360.25</v>
      </c>
      <c r="BA434" s="2">
        <f t="shared" ca="1" si="500"/>
        <v>360.25</v>
      </c>
      <c r="BB434" s="19" t="str">
        <f t="shared" ca="1" si="501"/>
        <v>ok</v>
      </c>
      <c r="BC434" s="2">
        <f t="shared" ca="1" si="502"/>
        <v>-3.6978696196570127E-3</v>
      </c>
      <c r="BD434" s="2">
        <f t="shared" ca="1" si="503"/>
        <v>2.7215463748255786E-3</v>
      </c>
      <c r="BE434" s="16">
        <f t="shared" ca="1" si="504"/>
        <v>-9.0692800773695126E-4</v>
      </c>
      <c r="BF434" s="16">
        <f t="shared" ca="1" si="452"/>
        <v>4.5914109372074885E-3</v>
      </c>
      <c r="BG434" s="18">
        <f t="shared" ca="1" si="505"/>
        <v>4.6801252980584037E-3</v>
      </c>
      <c r="BH434" s="2">
        <f t="shared" ca="1" si="506"/>
        <v>-0.59165913914512203</v>
      </c>
      <c r="BI434" s="2">
        <f t="shared" ca="1" si="507"/>
        <v>0.43544741997209258</v>
      </c>
      <c r="BJ434" s="16">
        <f t="shared" ca="1" si="508"/>
        <v>-0.1451084812379122</v>
      </c>
      <c r="BK434" s="18">
        <f t="shared" ca="1" si="453"/>
        <v>0.73462574995319818</v>
      </c>
      <c r="BL434" s="18">
        <f t="shared" ca="1" si="509"/>
        <v>0.74882004768934463</v>
      </c>
    </row>
    <row r="435" spans="4:64" x14ac:dyDescent="0.2">
      <c r="D435">
        <f t="shared" si="460"/>
        <v>112.5</v>
      </c>
      <c r="E435">
        <f t="shared" si="461"/>
        <v>15</v>
      </c>
      <c r="F435" s="15">
        <f t="shared" ca="1" si="510"/>
        <v>0.11098473543384213</v>
      </c>
      <c r="G435" s="2">
        <f t="shared" ca="1" si="510"/>
        <v>0.26528256076273316</v>
      </c>
      <c r="H435" s="16">
        <f t="shared" ca="1" si="510"/>
        <v>-0.30914596424215002</v>
      </c>
      <c r="I435" s="2">
        <f t="shared" si="454"/>
        <v>0</v>
      </c>
      <c r="J435" s="2">
        <f t="shared" si="455"/>
        <v>184.81899999999999</v>
      </c>
      <c r="K435" s="16">
        <f t="shared" ca="1" si="462"/>
        <v>297.12915028404825</v>
      </c>
      <c r="L435" s="2">
        <f t="shared" si="456"/>
        <v>160.05794910203616</v>
      </c>
      <c r="M435" s="2">
        <f t="shared" si="457"/>
        <v>-92.40949999999998</v>
      </c>
      <c r="N435" s="16">
        <f t="shared" ca="1" si="463"/>
        <v>340.5622301422539</v>
      </c>
      <c r="O435" s="2">
        <f t="shared" si="458"/>
        <v>-160.05794910203616</v>
      </c>
      <c r="P435" s="2">
        <f t="shared" si="459"/>
        <v>-92.40949999999998</v>
      </c>
      <c r="Q435" s="16">
        <f t="shared" ca="1" si="464"/>
        <v>209.65356190129881</v>
      </c>
      <c r="R435" s="2">
        <f t="shared" si="465"/>
        <v>160.05794910203616</v>
      </c>
      <c r="S435" s="2">
        <f t="shared" si="466"/>
        <v>-277.22849999999994</v>
      </c>
      <c r="T435" s="16">
        <f t="shared" ca="1" si="467"/>
        <v>43.433079858205645</v>
      </c>
      <c r="U435" s="2">
        <f t="shared" ca="1" si="468"/>
        <v>0.49546036815615824</v>
      </c>
      <c r="V435" s="2">
        <f t="shared" ca="1" si="469"/>
        <v>-0.858162530783247</v>
      </c>
      <c r="W435" s="16">
        <f t="shared" ca="1" si="470"/>
        <v>0.13444736645340805</v>
      </c>
      <c r="X435" s="2">
        <f t="shared" si="471"/>
        <v>-160.05794910203616</v>
      </c>
      <c r="Y435" s="2">
        <f t="shared" si="472"/>
        <v>-277.22849999999994</v>
      </c>
      <c r="Z435" s="16">
        <f t="shared" ca="1" si="473"/>
        <v>-87.475588382749436</v>
      </c>
      <c r="AA435" s="18">
        <f t="shared" ca="1" si="474"/>
        <v>146.84387828980587</v>
      </c>
      <c r="AB435" s="2">
        <f t="shared" ca="1" si="475"/>
        <v>-232.81327110098147</v>
      </c>
      <c r="AC435" s="2">
        <f t="shared" ca="1" si="476"/>
        <v>-151.21258577679305</v>
      </c>
      <c r="AD435" s="16">
        <f t="shared" ca="1" si="477"/>
        <v>-107.21836109861862</v>
      </c>
      <c r="AE435" s="2">
        <f t="shared" ca="1" si="478"/>
        <v>-0.78231466148766937</v>
      </c>
      <c r="AF435" s="2">
        <f t="shared" ca="1" si="479"/>
        <v>-0.50811460315480417</v>
      </c>
      <c r="AG435" s="16">
        <f t="shared" ca="1" si="480"/>
        <v>-0.36028227889013548</v>
      </c>
      <c r="AH435" s="2">
        <f t="shared" ca="1" si="481"/>
        <v>0.37749542249939622</v>
      </c>
      <c r="AI435" s="2">
        <f t="shared" ca="1" si="482"/>
        <v>7.3325444564139641E-2</v>
      </c>
      <c r="AJ435" s="16">
        <f t="shared" ca="1" si="483"/>
        <v>-0.92310377811569699</v>
      </c>
      <c r="AK435" s="18">
        <f t="shared" ca="1" si="484"/>
        <v>323.04894475755407</v>
      </c>
      <c r="AL435" s="18">
        <f t="shared" ca="1" si="485"/>
        <v>297.59543386066406</v>
      </c>
      <c r="AM435" s="18">
        <f t="shared" ca="1" si="486"/>
        <v>161.52447237877703</v>
      </c>
      <c r="AN435" s="18">
        <f t="shared" ca="1" si="487"/>
        <v>105.32488033675743</v>
      </c>
      <c r="AO435" s="18">
        <f t="shared" ca="1" si="488"/>
        <v>304.29685654769003</v>
      </c>
      <c r="AP435" s="2">
        <f t="shared" ca="1" si="489"/>
        <v>112.50244687184681</v>
      </c>
      <c r="AQ435" s="2">
        <f t="shared" ca="1" si="490"/>
        <v>15.000342511190876</v>
      </c>
      <c r="AR435" s="16">
        <f t="shared" ca="1" si="491"/>
        <v>1.4243536903677523E-3</v>
      </c>
      <c r="AS435" s="2">
        <f t="shared" ca="1" si="492"/>
        <v>-117.23889398356999</v>
      </c>
      <c r="AT435" s="2">
        <f t="shared" ca="1" si="493"/>
        <v>-29.62506206046832</v>
      </c>
      <c r="AU435" s="16">
        <f t="shared" ca="1" si="494"/>
        <v>561.79658024949629</v>
      </c>
      <c r="AV435" s="2">
        <f t="shared" ca="1" si="495"/>
        <v>112.50244687184681</v>
      </c>
      <c r="AW435" s="2">
        <f t="shared" ca="1" si="496"/>
        <v>15.000342511190876</v>
      </c>
      <c r="AX435" s="16">
        <f t="shared" ca="1" si="497"/>
        <v>1.4243536903677523E-3</v>
      </c>
      <c r="AY435" s="2">
        <f t="shared" ca="1" si="498"/>
        <v>360.25000000000006</v>
      </c>
      <c r="AZ435" s="2">
        <f t="shared" ca="1" si="499"/>
        <v>360.25000000000006</v>
      </c>
      <c r="BA435" s="2">
        <f t="shared" ca="1" si="500"/>
        <v>360.25000000000006</v>
      </c>
      <c r="BB435" s="19" t="str">
        <f t="shared" ca="1" si="501"/>
        <v>ok</v>
      </c>
      <c r="BC435" s="2">
        <f t="shared" ca="1" si="502"/>
        <v>2.446871846814247E-3</v>
      </c>
      <c r="BD435" s="2">
        <f t="shared" ca="1" si="503"/>
        <v>3.4251119087613802E-4</v>
      </c>
      <c r="BE435" s="16">
        <f t="shared" ca="1" si="504"/>
        <v>1.4243536903677523E-3</v>
      </c>
      <c r="BF435" s="16">
        <f t="shared" ca="1" si="452"/>
        <v>2.4707277775197238E-3</v>
      </c>
      <c r="BG435" s="18">
        <f t="shared" ca="1" si="505"/>
        <v>2.8518904582525233E-3</v>
      </c>
      <c r="BH435" s="2">
        <f t="shared" ca="1" si="506"/>
        <v>0.39149949549027951</v>
      </c>
      <c r="BI435" s="2">
        <f t="shared" ca="1" si="507"/>
        <v>5.4801790540182083E-2</v>
      </c>
      <c r="BJ435" s="16">
        <f t="shared" ca="1" si="508"/>
        <v>0.22789659045884036</v>
      </c>
      <c r="BK435" s="18">
        <f t="shared" ca="1" si="453"/>
        <v>0.39531644440315583</v>
      </c>
      <c r="BL435" s="18">
        <f t="shared" ca="1" si="509"/>
        <v>0.45630247332040375</v>
      </c>
    </row>
    <row r="436" spans="4:64" x14ac:dyDescent="0.2">
      <c r="D436">
        <f t="shared" si="460"/>
        <v>120</v>
      </c>
      <c r="E436">
        <f t="shared" si="461"/>
        <v>15</v>
      </c>
      <c r="F436" s="15">
        <f t="shared" ca="1" si="510"/>
        <v>-0.23607646528733894</v>
      </c>
      <c r="G436" s="2">
        <f t="shared" ca="1" si="510"/>
        <v>0.26448815023185435</v>
      </c>
      <c r="H436" s="16">
        <f t="shared" ca="1" si="510"/>
        <v>-0.48806178634681718</v>
      </c>
      <c r="I436" s="2">
        <f t="shared" si="454"/>
        <v>0</v>
      </c>
      <c r="J436" s="2">
        <f t="shared" si="455"/>
        <v>184.81899999999999</v>
      </c>
      <c r="K436" s="16">
        <f t="shared" ca="1" si="462"/>
        <v>294.1780101069981</v>
      </c>
      <c r="L436" s="2">
        <f t="shared" si="456"/>
        <v>160.05794910203616</v>
      </c>
      <c r="M436" s="2">
        <f t="shared" si="457"/>
        <v>-92.40949999999998</v>
      </c>
      <c r="N436" s="16">
        <f t="shared" ca="1" si="463"/>
        <v>341.52562369354069</v>
      </c>
      <c r="O436" s="2">
        <f t="shared" si="458"/>
        <v>-160.05794910203616</v>
      </c>
      <c r="P436" s="2">
        <f t="shared" si="459"/>
        <v>-92.40949999999998</v>
      </c>
      <c r="Q436" s="16">
        <f t="shared" ca="1" si="464"/>
        <v>199.52340639215666</v>
      </c>
      <c r="R436" s="2">
        <f t="shared" si="465"/>
        <v>160.05794910203616</v>
      </c>
      <c r="S436" s="2">
        <f t="shared" si="466"/>
        <v>-277.22849999999994</v>
      </c>
      <c r="T436" s="16">
        <f t="shared" ca="1" si="467"/>
        <v>47.347613586542593</v>
      </c>
      <c r="U436" s="2">
        <f t="shared" ca="1" si="468"/>
        <v>0.49461895673189943</v>
      </c>
      <c r="V436" s="2">
        <f t="shared" ca="1" si="469"/>
        <v>-0.85670516344636183</v>
      </c>
      <c r="W436" s="16">
        <f t="shared" ca="1" si="470"/>
        <v>0.14631592724577078</v>
      </c>
      <c r="X436" s="2">
        <f t="shared" si="471"/>
        <v>-160.05794910203616</v>
      </c>
      <c r="Y436" s="2">
        <f t="shared" si="472"/>
        <v>-277.22849999999994</v>
      </c>
      <c r="Z436" s="16">
        <f t="shared" ca="1" si="473"/>
        <v>-94.654603714841443</v>
      </c>
      <c r="AA436" s="18">
        <f t="shared" ca="1" si="474"/>
        <v>144.48591549237506</v>
      </c>
      <c r="AB436" s="2">
        <f t="shared" ca="1" si="475"/>
        <v>-231.5234218853281</v>
      </c>
      <c r="AC436" s="2">
        <f t="shared" ca="1" si="476"/>
        <v>-153.44667015240753</v>
      </c>
      <c r="AD436" s="16">
        <f t="shared" ca="1" si="477"/>
        <v>-115.79519441406238</v>
      </c>
      <c r="AE436" s="2">
        <f t="shared" ca="1" si="478"/>
        <v>-0.76936551174894263</v>
      </c>
      <c r="AF436" s="2">
        <f t="shared" ca="1" si="479"/>
        <v>-0.50991202076501274</v>
      </c>
      <c r="AG436" s="16">
        <f t="shared" ca="1" si="480"/>
        <v>-0.3847940233561703</v>
      </c>
      <c r="AH436" s="2">
        <f t="shared" ca="1" si="481"/>
        <v>0.40426327680452862</v>
      </c>
      <c r="AI436" s="2">
        <f t="shared" ca="1" si="482"/>
        <v>7.775599014663559E-2</v>
      </c>
      <c r="AJ436" s="16">
        <f t="shared" ca="1" si="483"/>
        <v>-0.91133155822871692</v>
      </c>
      <c r="AK436" s="18">
        <f t="shared" ca="1" si="484"/>
        <v>323.59849319077574</v>
      </c>
      <c r="AL436" s="18">
        <f t="shared" ca="1" si="485"/>
        <v>300.92773636164532</v>
      </c>
      <c r="AM436" s="18">
        <f t="shared" ca="1" si="486"/>
        <v>161.79924659538787</v>
      </c>
      <c r="AN436" s="18">
        <f t="shared" ca="1" si="487"/>
        <v>107.46476634022041</v>
      </c>
      <c r="AO436" s="18">
        <f t="shared" ca="1" si="488"/>
        <v>303.40136831696509</v>
      </c>
      <c r="AP436" s="2">
        <f t="shared" ca="1" si="489"/>
        <v>120.00332094348786</v>
      </c>
      <c r="AQ436" s="2">
        <f t="shared" ca="1" si="490"/>
        <v>14.998447639748001</v>
      </c>
      <c r="AR436" s="16">
        <f t="shared" ca="1" si="491"/>
        <v>7.7533416055075577E-4</v>
      </c>
      <c r="AS436" s="2">
        <f t="shared" ca="1" si="492"/>
        <v>-125.30474174210013</v>
      </c>
      <c r="AT436" s="2">
        <f t="shared" ca="1" si="493"/>
        <v>-32.184099970911383</v>
      </c>
      <c r="AU436" s="16">
        <f t="shared" ca="1" si="494"/>
        <v>552.99925884820982</v>
      </c>
      <c r="AV436" s="2">
        <f t="shared" ca="1" si="495"/>
        <v>120.00332094348786</v>
      </c>
      <c r="AW436" s="2">
        <f t="shared" ca="1" si="496"/>
        <v>14.998447639748001</v>
      </c>
      <c r="AX436" s="16">
        <f t="shared" ca="1" si="497"/>
        <v>7.7533416055075577E-4</v>
      </c>
      <c r="AY436" s="2">
        <f t="shared" ca="1" si="498"/>
        <v>360.25000000000006</v>
      </c>
      <c r="AZ436" s="2">
        <f t="shared" ca="1" si="499"/>
        <v>360.25</v>
      </c>
      <c r="BA436" s="2">
        <f t="shared" ca="1" si="500"/>
        <v>360.25</v>
      </c>
      <c r="BB436" s="19" t="str">
        <f t="shared" ca="1" si="501"/>
        <v>ok</v>
      </c>
      <c r="BC436" s="2">
        <f t="shared" ca="1" si="502"/>
        <v>3.3209434878642696E-3</v>
      </c>
      <c r="BD436" s="2">
        <f t="shared" ca="1" si="503"/>
        <v>-1.5523602519991186E-3</v>
      </c>
      <c r="BE436" s="16">
        <f t="shared" ca="1" si="504"/>
        <v>7.7533416055075577E-4</v>
      </c>
      <c r="BF436" s="16">
        <f t="shared" ca="1" si="452"/>
        <v>3.6658543344730526E-3</v>
      </c>
      <c r="BG436" s="18">
        <f t="shared" ca="1" si="505"/>
        <v>3.7469495675938602E-3</v>
      </c>
      <c r="BH436" s="2">
        <f t="shared" ca="1" si="506"/>
        <v>0.53135095805828314</v>
      </c>
      <c r="BI436" s="2">
        <f t="shared" ca="1" si="507"/>
        <v>-0.24837764031985898</v>
      </c>
      <c r="BJ436" s="16">
        <f t="shared" ca="1" si="508"/>
        <v>0.12405346568812092</v>
      </c>
      <c r="BK436" s="18">
        <f t="shared" ca="1" si="453"/>
        <v>0.58653669351568838</v>
      </c>
      <c r="BL436" s="18">
        <f t="shared" ca="1" si="509"/>
        <v>0.59951193081501764</v>
      </c>
    </row>
    <row r="437" spans="4:64" x14ac:dyDescent="0.2">
      <c r="D437">
        <f t="shared" si="460"/>
        <v>127.5</v>
      </c>
      <c r="E437">
        <f t="shared" si="461"/>
        <v>15</v>
      </c>
      <c r="F437" s="15">
        <f t="shared" ca="1" si="510"/>
        <v>-0.18325202855960154</v>
      </c>
      <c r="G437" s="2">
        <f t="shared" ca="1" si="510"/>
        <v>-0.41512867469267489</v>
      </c>
      <c r="H437" s="16">
        <f t="shared" ca="1" si="510"/>
        <v>-0.29477260945754635</v>
      </c>
      <c r="I437" s="2">
        <f t="shared" si="454"/>
        <v>0</v>
      </c>
      <c r="J437" s="2">
        <f t="shared" si="455"/>
        <v>184.81899999999999</v>
      </c>
      <c r="K437" s="16">
        <f t="shared" ca="1" si="462"/>
        <v>291.00627681212717</v>
      </c>
      <c r="L437" s="2">
        <f t="shared" si="456"/>
        <v>160.05794910203616</v>
      </c>
      <c r="M437" s="2">
        <f t="shared" si="457"/>
        <v>-92.40949999999998</v>
      </c>
      <c r="N437" s="16">
        <f t="shared" ca="1" si="463"/>
        <v>342.31778427243034</v>
      </c>
      <c r="O437" s="2">
        <f t="shared" si="458"/>
        <v>-160.05794910203616</v>
      </c>
      <c r="P437" s="2">
        <f t="shared" si="459"/>
        <v>-92.40949999999998</v>
      </c>
      <c r="Q437" s="16">
        <f t="shared" ca="1" si="464"/>
        <v>188.55501307024761</v>
      </c>
      <c r="R437" s="2">
        <f t="shared" si="465"/>
        <v>160.05794910203616</v>
      </c>
      <c r="S437" s="2">
        <f t="shared" si="466"/>
        <v>-277.22849999999994</v>
      </c>
      <c r="T437" s="16">
        <f t="shared" ca="1" si="467"/>
        <v>51.311507460303176</v>
      </c>
      <c r="U437" s="2">
        <f t="shared" ca="1" si="468"/>
        <v>0.49369792906854865</v>
      </c>
      <c r="V437" s="2">
        <f t="shared" ca="1" si="469"/>
        <v>-0.85510989673826177</v>
      </c>
      <c r="W437" s="16">
        <f t="shared" ca="1" si="470"/>
        <v>0.15827008350824107</v>
      </c>
      <c r="X437" s="2">
        <f t="shared" si="471"/>
        <v>-160.05794910203616</v>
      </c>
      <c r="Y437" s="2">
        <f t="shared" si="472"/>
        <v>-277.22849999999994</v>
      </c>
      <c r="Z437" s="16">
        <f t="shared" ca="1" si="473"/>
        <v>-102.45126374187956</v>
      </c>
      <c r="AA437" s="18">
        <f t="shared" ca="1" si="474"/>
        <v>141.82558593731665</v>
      </c>
      <c r="AB437" s="2">
        <f t="shared" ca="1" si="475"/>
        <v>-230.07694716822286</v>
      </c>
      <c r="AC437" s="2">
        <f t="shared" ca="1" si="476"/>
        <v>-155.95203785429763</v>
      </c>
      <c r="AD437" s="16">
        <f t="shared" ca="1" si="477"/>
        <v>-124.89801107178388</v>
      </c>
      <c r="AE437" s="2">
        <f t="shared" ca="1" si="478"/>
        <v>-0.75503699342371033</v>
      </c>
      <c r="AF437" s="2">
        <f t="shared" ca="1" si="479"/>
        <v>-0.51178338042583593</v>
      </c>
      <c r="AG437" s="16">
        <f t="shared" ca="1" si="480"/>
        <v>-0.40987426130654792</v>
      </c>
      <c r="AH437" s="2">
        <f t="shared" ca="1" si="481"/>
        <v>0.43148753561964048</v>
      </c>
      <c r="AI437" s="2">
        <f t="shared" ca="1" si="482"/>
        <v>8.2854305984561963E-2</v>
      </c>
      <c r="AJ437" s="16">
        <f t="shared" ca="1" si="483"/>
        <v>-0.89830600052805298</v>
      </c>
      <c r="AK437" s="18">
        <f t="shared" ca="1" si="484"/>
        <v>324.20218858121348</v>
      </c>
      <c r="AL437" s="18">
        <f t="shared" ca="1" si="485"/>
        <v>304.7227475900757</v>
      </c>
      <c r="AM437" s="18">
        <f t="shared" ca="1" si="486"/>
        <v>162.10109429060674</v>
      </c>
      <c r="AN437" s="18">
        <f t="shared" ca="1" si="487"/>
        <v>109.9200583110634</v>
      </c>
      <c r="AO437" s="18">
        <f t="shared" ca="1" si="488"/>
        <v>302.35885717253308</v>
      </c>
      <c r="AP437" s="2">
        <f t="shared" ca="1" si="489"/>
        <v>127.49934236102101</v>
      </c>
      <c r="AQ437" s="2">
        <f t="shared" ca="1" si="490"/>
        <v>15.001224250274515</v>
      </c>
      <c r="AR437" s="16">
        <f t="shared" ca="1" si="491"/>
        <v>-2.1478716320189051E-3</v>
      </c>
      <c r="AS437" s="2">
        <f t="shared" ca="1" si="492"/>
        <v>-133.42881394727331</v>
      </c>
      <c r="AT437" s="2">
        <f t="shared" ca="1" si="493"/>
        <v>-35.102242288356535</v>
      </c>
      <c r="AU437" s="16">
        <f t="shared" ca="1" si="494"/>
        <v>543.21940355014999</v>
      </c>
      <c r="AV437" s="2">
        <f t="shared" ca="1" si="495"/>
        <v>127.49934236102101</v>
      </c>
      <c r="AW437" s="2">
        <f t="shared" ca="1" si="496"/>
        <v>15.001224250274515</v>
      </c>
      <c r="AX437" s="16">
        <f t="shared" ca="1" si="497"/>
        <v>-2.1478716320189051E-3</v>
      </c>
      <c r="AY437" s="2">
        <f t="shared" ca="1" si="498"/>
        <v>360.25000000000006</v>
      </c>
      <c r="AZ437" s="2">
        <f t="shared" ca="1" si="499"/>
        <v>360.25000000000006</v>
      </c>
      <c r="BA437" s="2">
        <f t="shared" ca="1" si="500"/>
        <v>360.25</v>
      </c>
      <c r="BB437" s="19" t="str">
        <f t="shared" ca="1" si="501"/>
        <v>ok</v>
      </c>
      <c r="BC437" s="2">
        <f t="shared" ca="1" si="502"/>
        <v>-6.5763897899273616E-4</v>
      </c>
      <c r="BD437" s="2">
        <f t="shared" ca="1" si="503"/>
        <v>1.22425027451456E-3</v>
      </c>
      <c r="BE437" s="16">
        <f t="shared" ca="1" si="504"/>
        <v>-2.1478716320189051E-3</v>
      </c>
      <c r="BF437" s="16">
        <f t="shared" ca="1" si="452"/>
        <v>1.3897041992235557E-3</v>
      </c>
      <c r="BG437" s="18">
        <f t="shared" ca="1" si="505"/>
        <v>2.5582475073712353E-3</v>
      </c>
      <c r="BH437" s="2">
        <f t="shared" ca="1" si="506"/>
        <v>-0.10522223663883778</v>
      </c>
      <c r="BI437" s="2">
        <f t="shared" ca="1" si="507"/>
        <v>0.19588004392232961</v>
      </c>
      <c r="BJ437" s="16">
        <f t="shared" ca="1" si="508"/>
        <v>-0.34365946112302481</v>
      </c>
      <c r="BK437" s="18">
        <f t="shared" ca="1" si="453"/>
        <v>0.2223526718757689</v>
      </c>
      <c r="BL437" s="18">
        <f t="shared" ca="1" si="509"/>
        <v>0.40931960117939764</v>
      </c>
    </row>
    <row r="438" spans="4:64" x14ac:dyDescent="0.2">
      <c r="D438">
        <f t="shared" si="460"/>
        <v>135</v>
      </c>
      <c r="E438">
        <f t="shared" si="461"/>
        <v>15</v>
      </c>
      <c r="F438" s="15">
        <f t="shared" ca="1" si="510"/>
        <v>0.17280534693671223</v>
      </c>
      <c r="G438" s="2">
        <f t="shared" ca="1" si="510"/>
        <v>0.11051764355166371</v>
      </c>
      <c r="H438" s="16">
        <f t="shared" ca="1" si="510"/>
        <v>-0.15207209227067231</v>
      </c>
      <c r="I438" s="2">
        <f t="shared" si="454"/>
        <v>0</v>
      </c>
      <c r="J438" s="2">
        <f t="shared" si="455"/>
        <v>184.81899999999999</v>
      </c>
      <c r="K438" s="16">
        <f t="shared" ca="1" si="462"/>
        <v>287.60596479548218</v>
      </c>
      <c r="L438" s="2">
        <f t="shared" si="456"/>
        <v>160.05794910203616</v>
      </c>
      <c r="M438" s="2">
        <f t="shared" si="457"/>
        <v>-92.40949999999998</v>
      </c>
      <c r="N438" s="16">
        <f t="shared" ca="1" si="463"/>
        <v>342.95165078138399</v>
      </c>
      <c r="O438" s="2">
        <f t="shared" si="458"/>
        <v>-160.05794910203616</v>
      </c>
      <c r="P438" s="2">
        <f t="shared" si="459"/>
        <v>-92.40949999999998</v>
      </c>
      <c r="Q438" s="16">
        <f t="shared" ca="1" si="464"/>
        <v>176.58916388612747</v>
      </c>
      <c r="R438" s="2">
        <f t="shared" si="465"/>
        <v>160.05794910203616</v>
      </c>
      <c r="S438" s="2">
        <f t="shared" si="466"/>
        <v>-277.22849999999994</v>
      </c>
      <c r="T438" s="16">
        <f t="shared" ca="1" si="467"/>
        <v>55.34568598590181</v>
      </c>
      <c r="U438" s="2">
        <f t="shared" ca="1" si="468"/>
        <v>0.49269050159591027</v>
      </c>
      <c r="V438" s="2">
        <f t="shared" ca="1" si="469"/>
        <v>-0.85336498117071147</v>
      </c>
      <c r="W438" s="16">
        <f t="shared" ca="1" si="470"/>
        <v>0.17036513301929354</v>
      </c>
      <c r="X438" s="2">
        <f t="shared" si="471"/>
        <v>-160.05794910203616</v>
      </c>
      <c r="Y438" s="2">
        <f t="shared" si="472"/>
        <v>-277.22849999999994</v>
      </c>
      <c r="Z438" s="16">
        <f t="shared" ca="1" si="473"/>
        <v>-111.01680090935471</v>
      </c>
      <c r="AA438" s="18">
        <f t="shared" ca="1" si="474"/>
        <v>138.80467040069101</v>
      </c>
      <c r="AB438" s="2">
        <f t="shared" ca="1" si="475"/>
        <v>-228.44569178560761</v>
      </c>
      <c r="AC438" s="2">
        <f t="shared" ca="1" si="476"/>
        <v>-158.77745505710743</v>
      </c>
      <c r="AD438" s="16">
        <f t="shared" ca="1" si="477"/>
        <v>-134.66427704586764</v>
      </c>
      <c r="AE438" s="2">
        <f t="shared" ca="1" si="478"/>
        <v>-0.73910837582049993</v>
      </c>
      <c r="AF438" s="2">
        <f t="shared" ca="1" si="479"/>
        <v>-0.51370523123852818</v>
      </c>
      <c r="AG438" s="16">
        <f t="shared" ca="1" si="480"/>
        <v>-0.4356899633801003</v>
      </c>
      <c r="AH438" s="2">
        <f t="shared" ca="1" si="481"/>
        <v>0.45932001744878609</v>
      </c>
      <c r="AI438" s="2">
        <f t="shared" ca="1" si="482"/>
        <v>8.8742009835711927E-2</v>
      </c>
      <c r="AJ438" s="16">
        <f t="shared" ca="1" si="483"/>
        <v>-0.88382689326652963</v>
      </c>
      <c r="AK438" s="18">
        <f t="shared" ca="1" si="484"/>
        <v>324.86510006501163</v>
      </c>
      <c r="AL438" s="18">
        <f t="shared" ca="1" si="485"/>
        <v>309.08280741914911</v>
      </c>
      <c r="AM438" s="18">
        <f t="shared" ca="1" si="486"/>
        <v>162.43255003250582</v>
      </c>
      <c r="AN438" s="18">
        <f t="shared" ca="1" si="487"/>
        <v>112.76286411719909</v>
      </c>
      <c r="AO438" s="18">
        <f t="shared" ca="1" si="488"/>
        <v>301.13164175493682</v>
      </c>
      <c r="AP438" s="2">
        <f t="shared" ca="1" si="489"/>
        <v>135.00078814574653</v>
      </c>
      <c r="AQ438" s="2">
        <f t="shared" ca="1" si="490"/>
        <v>15.000903928016214</v>
      </c>
      <c r="AR438" s="16">
        <f t="shared" ca="1" si="491"/>
        <v>9.1625405997319831E-4</v>
      </c>
      <c r="AS438" s="2">
        <f t="shared" ca="1" si="492"/>
        <v>-141.63079374477184</v>
      </c>
      <c r="AT438" s="2">
        <f t="shared" ca="1" si="493"/>
        <v>-38.445150300905155</v>
      </c>
      <c r="AU438" s="16">
        <f t="shared" ca="1" si="494"/>
        <v>532.29740304709071</v>
      </c>
      <c r="AV438" s="2">
        <f t="shared" ca="1" si="495"/>
        <v>135.00078814574653</v>
      </c>
      <c r="AW438" s="2">
        <f t="shared" ca="1" si="496"/>
        <v>15.000903928016214</v>
      </c>
      <c r="AX438" s="16">
        <f t="shared" ca="1" si="497"/>
        <v>9.1625405997319831E-4</v>
      </c>
      <c r="AY438" s="2">
        <f t="shared" ca="1" si="498"/>
        <v>360.25000000000011</v>
      </c>
      <c r="AZ438" s="2">
        <f t="shared" ca="1" si="499"/>
        <v>360.25000000000011</v>
      </c>
      <c r="BA438" s="2">
        <f t="shared" ca="1" si="500"/>
        <v>360.25000000000006</v>
      </c>
      <c r="BB438" s="19" t="str">
        <f t="shared" ca="1" si="501"/>
        <v>ok</v>
      </c>
      <c r="BC438" s="2">
        <f t="shared" ca="1" si="502"/>
        <v>7.8814574652597003E-4</v>
      </c>
      <c r="BD438" s="2">
        <f t="shared" ca="1" si="503"/>
        <v>9.0392801621419494E-4</v>
      </c>
      <c r="BE438" s="16">
        <f t="shared" ca="1" si="504"/>
        <v>9.1625405997319831E-4</v>
      </c>
      <c r="BF438" s="16">
        <f t="shared" ca="1" si="452"/>
        <v>1.1992746041936803E-3</v>
      </c>
      <c r="BG438" s="18">
        <f t="shared" ca="1" si="505"/>
        <v>1.5092319499272727E-3</v>
      </c>
      <c r="BH438" s="2">
        <f t="shared" ca="1" si="506"/>
        <v>0.1261033194441552</v>
      </c>
      <c r="BI438" s="2">
        <f t="shared" ca="1" si="507"/>
        <v>0.14462848259427119</v>
      </c>
      <c r="BJ438" s="16">
        <f t="shared" ca="1" si="508"/>
        <v>0.14660064959571173</v>
      </c>
      <c r="BK438" s="18">
        <f t="shared" ca="1" si="453"/>
        <v>0.19188393667098885</v>
      </c>
      <c r="BL438" s="18">
        <f t="shared" ca="1" si="509"/>
        <v>0.24147711198836364</v>
      </c>
    </row>
    <row r="439" spans="4:64" x14ac:dyDescent="0.2">
      <c r="D439">
        <f t="shared" si="460"/>
        <v>142.5</v>
      </c>
      <c r="E439">
        <f t="shared" si="461"/>
        <v>15</v>
      </c>
      <c r="F439" s="15">
        <f t="shared" ca="1" si="510"/>
        <v>0.33790935591703108</v>
      </c>
      <c r="G439" s="2">
        <f t="shared" ca="1" si="510"/>
        <v>0.12155606423282639</v>
      </c>
      <c r="H439" s="16">
        <f t="shared" ca="1" si="510"/>
        <v>-0.37408142100148312</v>
      </c>
      <c r="I439" s="2">
        <f t="shared" si="454"/>
        <v>0</v>
      </c>
      <c r="J439" s="2">
        <f t="shared" si="455"/>
        <v>184.81899999999999</v>
      </c>
      <c r="K439" s="16">
        <f t="shared" ca="1" si="462"/>
        <v>283.96570068914576</v>
      </c>
      <c r="L439" s="2">
        <f t="shared" si="456"/>
        <v>160.05794910203616</v>
      </c>
      <c r="M439" s="2">
        <f t="shared" si="457"/>
        <v>-92.40949999999998</v>
      </c>
      <c r="N439" s="16">
        <f t="shared" ca="1" si="463"/>
        <v>343.4173875014605</v>
      </c>
      <c r="O439" s="2">
        <f t="shared" si="458"/>
        <v>-160.05794910203616</v>
      </c>
      <c r="P439" s="2">
        <f t="shared" si="459"/>
        <v>-92.40949999999998</v>
      </c>
      <c r="Q439" s="16">
        <f t="shared" ca="1" si="464"/>
        <v>163.4049728585328</v>
      </c>
      <c r="R439" s="2">
        <f t="shared" si="465"/>
        <v>160.05794910203616</v>
      </c>
      <c r="S439" s="2">
        <f t="shared" si="466"/>
        <v>-277.22849999999994</v>
      </c>
      <c r="T439" s="16">
        <f t="shared" ca="1" si="467"/>
        <v>59.451686812314733</v>
      </c>
      <c r="U439" s="2">
        <f t="shared" ca="1" si="468"/>
        <v>0.49159392929347279</v>
      </c>
      <c r="V439" s="2">
        <f t="shared" ca="1" si="469"/>
        <v>-0.851465662228717</v>
      </c>
      <c r="W439" s="16">
        <f t="shared" ca="1" si="470"/>
        <v>0.18259691872322598</v>
      </c>
      <c r="X439" s="2">
        <f t="shared" si="471"/>
        <v>-160.05794910203616</v>
      </c>
      <c r="Y439" s="2">
        <f t="shared" si="472"/>
        <v>-277.22849999999994</v>
      </c>
      <c r="Z439" s="16">
        <f t="shared" ca="1" si="473"/>
        <v>-120.56072783061296</v>
      </c>
      <c r="AA439" s="18">
        <f t="shared" ca="1" si="474"/>
        <v>135.35301480654979</v>
      </c>
      <c r="AB439" s="2">
        <f t="shared" ca="1" si="475"/>
        <v>-226.59666949250555</v>
      </c>
      <c r="AC439" s="2">
        <f t="shared" ca="1" si="476"/>
        <v>-161.9800556130877</v>
      </c>
      <c r="AD439" s="16">
        <f t="shared" ca="1" si="477"/>
        <v>-145.27577127418814</v>
      </c>
      <c r="AE439" s="2">
        <f t="shared" ca="1" si="478"/>
        <v>-0.72130666139870714</v>
      </c>
      <c r="AF439" s="2">
        <f t="shared" ca="1" si="479"/>
        <v>-0.51561787465423214</v>
      </c>
      <c r="AG439" s="16">
        <f t="shared" ca="1" si="480"/>
        <v>-0.46244449132723292</v>
      </c>
      <c r="AH439" s="2">
        <f t="shared" ca="1" si="481"/>
        <v>0.48790584020244587</v>
      </c>
      <c r="AI439" s="2">
        <f t="shared" ca="1" si="482"/>
        <v>9.5626530745734545E-2</v>
      </c>
      <c r="AJ439" s="16">
        <f t="shared" ca="1" si="483"/>
        <v>-0.86764247113305848</v>
      </c>
      <c r="AK439" s="18">
        <f t="shared" ca="1" si="484"/>
        <v>325.5897592797254</v>
      </c>
      <c r="AL439" s="18">
        <f t="shared" ca="1" si="485"/>
        <v>314.1474793163635</v>
      </c>
      <c r="AM439" s="18">
        <f t="shared" ca="1" si="486"/>
        <v>162.7948796398627</v>
      </c>
      <c r="AN439" s="18">
        <f t="shared" ca="1" si="487"/>
        <v>116.09120981668522</v>
      </c>
      <c r="AO439" s="18">
        <f t="shared" ca="1" si="488"/>
        <v>299.66768372038547</v>
      </c>
      <c r="AP439" s="2">
        <f t="shared" ca="1" si="489"/>
        <v>142.50122458752352</v>
      </c>
      <c r="AQ439" s="2">
        <f t="shared" ca="1" si="490"/>
        <v>15.002228099072749</v>
      </c>
      <c r="AR439" s="16">
        <f t="shared" ca="1" si="491"/>
        <v>1.3940021880216591E-3</v>
      </c>
      <c r="AS439" s="2">
        <f t="shared" ca="1" si="492"/>
        <v>-149.91800142670743</v>
      </c>
      <c r="AT439" s="2">
        <f t="shared" ca="1" si="493"/>
        <v>-42.31013384250825</v>
      </c>
      <c r="AU439" s="16">
        <f t="shared" ca="1" si="494"/>
        <v>520.01021324593808</v>
      </c>
      <c r="AV439" s="2">
        <f t="shared" ca="1" si="495"/>
        <v>142.50122458752352</v>
      </c>
      <c r="AW439" s="2">
        <f t="shared" ca="1" si="496"/>
        <v>15.002228099072749</v>
      </c>
      <c r="AX439" s="16">
        <f t="shared" ca="1" si="497"/>
        <v>1.3940021880216591E-3</v>
      </c>
      <c r="AY439" s="2">
        <f t="shared" ca="1" si="498"/>
        <v>360.24999999999994</v>
      </c>
      <c r="AZ439" s="2">
        <f t="shared" ca="1" si="499"/>
        <v>360.25</v>
      </c>
      <c r="BA439" s="2">
        <f t="shared" ca="1" si="500"/>
        <v>360.24999999999994</v>
      </c>
      <c r="BB439" s="19" t="str">
        <f t="shared" ca="1" si="501"/>
        <v>ok</v>
      </c>
      <c r="BC439" s="2">
        <f t="shared" ca="1" si="502"/>
        <v>1.2245875235237236E-3</v>
      </c>
      <c r="BD439" s="2">
        <f t="shared" ca="1" si="503"/>
        <v>2.2280990727487904E-3</v>
      </c>
      <c r="BE439" s="16">
        <f t="shared" ca="1" si="504"/>
        <v>1.3940021880216591E-3</v>
      </c>
      <c r="BF439" s="16">
        <f t="shared" ca="1" si="452"/>
        <v>2.5424476554599873E-3</v>
      </c>
      <c r="BG439" s="18">
        <f t="shared" ca="1" si="505"/>
        <v>2.8995313726468213E-3</v>
      </c>
      <c r="BH439" s="2">
        <f t="shared" ca="1" si="506"/>
        <v>0.19593400376379577</v>
      </c>
      <c r="BI439" s="2">
        <f t="shared" ca="1" si="507"/>
        <v>0.35649585163980646</v>
      </c>
      <c r="BJ439" s="16">
        <f t="shared" ca="1" si="508"/>
        <v>0.22304035008346546</v>
      </c>
      <c r="BK439" s="18">
        <f t="shared" ca="1" si="453"/>
        <v>0.40679162487359799</v>
      </c>
      <c r="BL439" s="18">
        <f t="shared" ca="1" si="509"/>
        <v>0.46392501962349142</v>
      </c>
    </row>
    <row r="440" spans="4:64" x14ac:dyDescent="0.2">
      <c r="D440">
        <f t="shared" si="460"/>
        <v>0</v>
      </c>
      <c r="E440">
        <f t="shared" si="461"/>
        <v>22.5</v>
      </c>
      <c r="F440" s="15">
        <f t="shared" ca="1" si="510"/>
        <v>-8.4675002988513715E-2</v>
      </c>
      <c r="G440" s="2">
        <f t="shared" ca="1" si="510"/>
        <v>0.37758629555862022</v>
      </c>
      <c r="H440" s="16">
        <f t="shared" ca="1" si="510"/>
        <v>0.2534873451012094</v>
      </c>
      <c r="I440" s="2">
        <f t="shared" si="454"/>
        <v>0</v>
      </c>
      <c r="J440" s="2">
        <f t="shared" si="455"/>
        <v>184.81899999999999</v>
      </c>
      <c r="K440" s="16">
        <f t="shared" ca="1" si="462"/>
        <v>321.6088685590326</v>
      </c>
      <c r="L440" s="2">
        <f t="shared" si="456"/>
        <v>160.05794910203616</v>
      </c>
      <c r="M440" s="2">
        <f t="shared" si="457"/>
        <v>-92.40949999999998</v>
      </c>
      <c r="N440" s="16">
        <f t="shared" ca="1" si="463"/>
        <v>301.59367649856193</v>
      </c>
      <c r="O440" s="2">
        <f t="shared" si="458"/>
        <v>-160.05794910203616</v>
      </c>
      <c r="P440" s="2">
        <f t="shared" si="459"/>
        <v>-92.40949999999998</v>
      </c>
      <c r="Q440" s="16">
        <f t="shared" ca="1" si="464"/>
        <v>301.59290088012153</v>
      </c>
      <c r="R440" s="2">
        <f t="shared" si="465"/>
        <v>160.05794910203616</v>
      </c>
      <c r="S440" s="2">
        <f t="shared" si="466"/>
        <v>-277.22849999999994</v>
      </c>
      <c r="T440" s="16">
        <f t="shared" ca="1" si="467"/>
        <v>-20.015192060470667</v>
      </c>
      <c r="U440" s="2">
        <f t="shared" ca="1" si="468"/>
        <v>0.49902551768225345</v>
      </c>
      <c r="V440" s="2">
        <f t="shared" ca="1" si="469"/>
        <v>-0.86433755089902398</v>
      </c>
      <c r="W440" s="16">
        <f t="shared" ca="1" si="470"/>
        <v>-6.2402971145898822E-2</v>
      </c>
      <c r="X440" s="2">
        <f t="shared" si="471"/>
        <v>-160.05794910203616</v>
      </c>
      <c r="Y440" s="2">
        <f t="shared" si="472"/>
        <v>-277.22849999999994</v>
      </c>
      <c r="Z440" s="16">
        <f t="shared" ca="1" si="473"/>
        <v>-20.015967678911068</v>
      </c>
      <c r="AA440" s="18">
        <f t="shared" ca="1" si="474"/>
        <v>160.99505767313099</v>
      </c>
      <c r="AB440" s="2">
        <f t="shared" ca="1" si="475"/>
        <v>-240.3985911016546</v>
      </c>
      <c r="AC440" s="2">
        <f t="shared" ca="1" si="476"/>
        <v>-138.07442614395879</v>
      </c>
      <c r="AD440" s="16">
        <f t="shared" ca="1" si="477"/>
        <v>-9.969397740302357</v>
      </c>
      <c r="AE440" s="2">
        <f t="shared" ca="1" si="478"/>
        <v>-0.86658729086925734</v>
      </c>
      <c r="AF440" s="2">
        <f t="shared" ca="1" si="479"/>
        <v>-0.49772980091977359</v>
      </c>
      <c r="AG440" s="16">
        <f t="shared" ca="1" si="480"/>
        <v>-3.5937620681451878E-2</v>
      </c>
      <c r="AH440" s="2">
        <f t="shared" ca="1" si="481"/>
        <v>2.4166396936330103E-6</v>
      </c>
      <c r="AI440" s="2">
        <f t="shared" ca="1" si="482"/>
        <v>7.2011411472346881E-2</v>
      </c>
      <c r="AJ440" s="16">
        <f t="shared" ca="1" si="483"/>
        <v>-0.99740380820002894</v>
      </c>
      <c r="AK440" s="18">
        <f t="shared" ca="1" si="484"/>
        <v>320.74101109184261</v>
      </c>
      <c r="AL440" s="18">
        <f t="shared" ca="1" si="485"/>
        <v>277.40839686272733</v>
      </c>
      <c r="AM440" s="18">
        <f t="shared" ca="1" si="486"/>
        <v>160.3705055459213</v>
      </c>
      <c r="AN440" s="18">
        <f t="shared" ca="1" si="487"/>
        <v>92.349601248025309</v>
      </c>
      <c r="AO440" s="18">
        <f t="shared" ca="1" si="488"/>
        <v>309.08399279205054</v>
      </c>
      <c r="AP440" s="2">
        <f t="shared" ca="1" si="489"/>
        <v>7.3073728129414441E-4</v>
      </c>
      <c r="AQ440" s="2">
        <f t="shared" ca="1" si="490"/>
        <v>22.497175940264153</v>
      </c>
      <c r="AR440" s="16">
        <f t="shared" ca="1" si="491"/>
        <v>8.9612460084254053E-4</v>
      </c>
      <c r="AS440" s="2">
        <f t="shared" ca="1" si="492"/>
        <v>-7.6315201000155277E-4</v>
      </c>
      <c r="AT440" s="2">
        <f t="shared" ca="1" si="493"/>
        <v>-22.017973228664342</v>
      </c>
      <c r="AU440" s="16">
        <f t="shared" ca="1" si="494"/>
        <v>616.56399905352396</v>
      </c>
      <c r="AV440" s="2">
        <f t="shared" ca="1" si="495"/>
        <v>7.3073728129414441E-4</v>
      </c>
      <c r="AW440" s="2">
        <f t="shared" ca="1" si="496"/>
        <v>22.497175940264153</v>
      </c>
      <c r="AX440" s="16">
        <f t="shared" ca="1" si="497"/>
        <v>8.9612460084254053E-4</v>
      </c>
      <c r="AY440" s="2">
        <f t="shared" ca="1" si="498"/>
        <v>360.25000000000006</v>
      </c>
      <c r="AZ440" s="2">
        <f t="shared" ca="1" si="499"/>
        <v>360.25000000000006</v>
      </c>
      <c r="BA440" s="2">
        <f t="shared" ca="1" si="500"/>
        <v>360.25</v>
      </c>
      <c r="BB440" s="19" t="str">
        <f t="shared" ca="1" si="501"/>
        <v>ok</v>
      </c>
      <c r="BC440" s="2">
        <f t="shared" ca="1" si="502"/>
        <v>7.3073728129414441E-4</v>
      </c>
      <c r="BD440" s="2">
        <f t="shared" ca="1" si="503"/>
        <v>-2.8240597358468733E-3</v>
      </c>
      <c r="BE440" s="16">
        <f t="shared" ca="1" si="504"/>
        <v>8.9612460084254053E-4</v>
      </c>
      <c r="BF440" s="16">
        <f t="shared" ca="1" si="452"/>
        <v>2.9170687969097796E-3</v>
      </c>
      <c r="BG440" s="18">
        <f t="shared" ca="1" si="505"/>
        <v>3.051610995218734E-3</v>
      </c>
      <c r="BH440" s="2">
        <f t="shared" ca="1" si="506"/>
        <v>0.11691796500706311</v>
      </c>
      <c r="BI440" s="2">
        <f t="shared" ca="1" si="507"/>
        <v>-0.45184955773549973</v>
      </c>
      <c r="BJ440" s="16">
        <f t="shared" ca="1" si="508"/>
        <v>0.14337993613480648</v>
      </c>
      <c r="BK440" s="18">
        <f t="shared" ca="1" si="453"/>
        <v>0.46673100750556473</v>
      </c>
      <c r="BL440" s="18">
        <f t="shared" ca="1" si="509"/>
        <v>0.48825775923499742</v>
      </c>
    </row>
    <row r="441" spans="4:64" x14ac:dyDescent="0.2">
      <c r="D441">
        <f t="shared" si="460"/>
        <v>7.5</v>
      </c>
      <c r="E441">
        <f t="shared" si="461"/>
        <v>22.5</v>
      </c>
      <c r="F441" s="15">
        <f t="shared" ca="1" si="510"/>
        <v>0.18396494252898232</v>
      </c>
      <c r="G441" s="2">
        <f t="shared" ca="1" si="510"/>
        <v>0.44483638849024099</v>
      </c>
      <c r="H441" s="16">
        <f t="shared" ca="1" si="510"/>
        <v>-0.44394535436107496</v>
      </c>
      <c r="I441" s="2">
        <f t="shared" si="454"/>
        <v>0</v>
      </c>
      <c r="J441" s="2">
        <f t="shared" si="455"/>
        <v>184.81899999999999</v>
      </c>
      <c r="K441" s="16">
        <f t="shared" ca="1" si="462"/>
        <v>321.52308486308704</v>
      </c>
      <c r="L441" s="2">
        <f t="shared" si="456"/>
        <v>160.05794910203616</v>
      </c>
      <c r="M441" s="2">
        <f t="shared" si="457"/>
        <v>-92.40949999999998</v>
      </c>
      <c r="N441" s="16">
        <f t="shared" ca="1" si="463"/>
        <v>305.45644524968725</v>
      </c>
      <c r="O441" s="2">
        <f t="shared" si="458"/>
        <v>-160.05794910203616</v>
      </c>
      <c r="P441" s="2">
        <f t="shared" si="459"/>
        <v>-92.40949999999998</v>
      </c>
      <c r="Q441" s="16">
        <f t="shared" ca="1" si="464"/>
        <v>297.48706214687797</v>
      </c>
      <c r="R441" s="2">
        <f t="shared" si="465"/>
        <v>160.05794910203616</v>
      </c>
      <c r="S441" s="2">
        <f t="shared" si="466"/>
        <v>-277.22849999999994</v>
      </c>
      <c r="T441" s="16">
        <f t="shared" ca="1" si="467"/>
        <v>-16.066639613399786</v>
      </c>
      <c r="U441" s="2">
        <f t="shared" ca="1" si="468"/>
        <v>0.49937142650071309</v>
      </c>
      <c r="V441" s="2">
        <f t="shared" ca="1" si="469"/>
        <v>-0.86493668254738221</v>
      </c>
      <c r="W441" s="16">
        <f t="shared" ca="1" si="470"/>
        <v>-5.0126974560329725E-2</v>
      </c>
      <c r="X441" s="2">
        <f t="shared" si="471"/>
        <v>-160.05794910203616</v>
      </c>
      <c r="Y441" s="2">
        <f t="shared" si="472"/>
        <v>-277.22849999999994</v>
      </c>
      <c r="Z441" s="16">
        <f t="shared" ca="1" si="473"/>
        <v>-24.036022716209061</v>
      </c>
      <c r="AA441" s="18">
        <f t="shared" ca="1" si="474"/>
        <v>161.06158583095149</v>
      </c>
      <c r="AB441" s="2">
        <f t="shared" ca="1" si="475"/>
        <v>-240.48750297290545</v>
      </c>
      <c r="AC441" s="2">
        <f t="shared" ca="1" si="476"/>
        <v>-137.9204262655563</v>
      </c>
      <c r="AD441" s="16">
        <f t="shared" ca="1" si="477"/>
        <v>-15.962492700614593</v>
      </c>
      <c r="AE441" s="2">
        <f t="shared" ca="1" si="478"/>
        <v>-0.86603233624755394</v>
      </c>
      <c r="AF441" s="2">
        <f t="shared" ca="1" si="479"/>
        <v>-0.49667258172860379</v>
      </c>
      <c r="AG441" s="16">
        <f t="shared" ca="1" si="480"/>
        <v>-5.7483381360590988E-2</v>
      </c>
      <c r="AH441" s="2">
        <f t="shared" ca="1" si="481"/>
        <v>2.482279130651259E-2</v>
      </c>
      <c r="AI441" s="2">
        <f t="shared" ca="1" si="482"/>
        <v>7.2117139037626871E-2</v>
      </c>
      <c r="AJ441" s="16">
        <f t="shared" ca="1" si="483"/>
        <v>-0.99708723153432322</v>
      </c>
      <c r="AK441" s="18">
        <f t="shared" ca="1" si="484"/>
        <v>320.51883749862009</v>
      </c>
      <c r="AL441" s="18">
        <f t="shared" ca="1" si="485"/>
        <v>277.68882627976438</v>
      </c>
      <c r="AM441" s="18">
        <f t="shared" ca="1" si="486"/>
        <v>160.25941874931004</v>
      </c>
      <c r="AN441" s="18">
        <f t="shared" ca="1" si="487"/>
        <v>92.601216807658446</v>
      </c>
      <c r="AO441" s="18">
        <f t="shared" ca="1" si="488"/>
        <v>309.0663292043867</v>
      </c>
      <c r="AP441" s="2">
        <f t="shared" ca="1" si="489"/>
        <v>7.5052154094257855</v>
      </c>
      <c r="AQ441" s="2">
        <f t="shared" ca="1" si="490"/>
        <v>22.501244012011831</v>
      </c>
      <c r="AR441" s="16">
        <f t="shared" ca="1" si="491"/>
        <v>6.4344930001425382E-4</v>
      </c>
      <c r="AS441" s="2">
        <f t="shared" ca="1" si="492"/>
        <v>-7.8385625699950321</v>
      </c>
      <c r="AT441" s="2">
        <f t="shared" ca="1" si="493"/>
        <v>-22.076714858151597</v>
      </c>
      <c r="AU441" s="16">
        <f t="shared" ca="1" si="494"/>
        <v>616.33282454305538</v>
      </c>
      <c r="AV441" s="2">
        <f t="shared" ca="1" si="495"/>
        <v>7.5052154094257855</v>
      </c>
      <c r="AW441" s="2">
        <f t="shared" ca="1" si="496"/>
        <v>22.501244012011831</v>
      </c>
      <c r="AX441" s="16">
        <f t="shared" ca="1" si="497"/>
        <v>6.4344930001425382E-4</v>
      </c>
      <c r="AY441" s="2">
        <f t="shared" ca="1" si="498"/>
        <v>360.25000000000006</v>
      </c>
      <c r="AZ441" s="2">
        <f t="shared" ca="1" si="499"/>
        <v>360.25000000000006</v>
      </c>
      <c r="BA441" s="2">
        <f t="shared" ca="1" si="500"/>
        <v>360.25000000000006</v>
      </c>
      <c r="BB441" s="19" t="str">
        <f t="shared" ca="1" si="501"/>
        <v>ok</v>
      </c>
      <c r="BC441" s="2">
        <f t="shared" ca="1" si="502"/>
        <v>5.2154094257854666E-3</v>
      </c>
      <c r="BD441" s="2">
        <f t="shared" ca="1" si="503"/>
        <v>1.2440120118313303E-3</v>
      </c>
      <c r="BE441" s="16">
        <f t="shared" ca="1" si="504"/>
        <v>6.4344930001425382E-4</v>
      </c>
      <c r="BF441" s="16">
        <f t="shared" ca="1" si="452"/>
        <v>5.3617218656092673E-3</v>
      </c>
      <c r="BG441" s="18">
        <f t="shared" ca="1" si="505"/>
        <v>5.4001933637455391E-3</v>
      </c>
      <c r="BH441" s="2">
        <f t="shared" ca="1" si="506"/>
        <v>0.83446550812567466</v>
      </c>
      <c r="BI441" s="2">
        <f t="shared" ca="1" si="507"/>
        <v>0.19904192189301284</v>
      </c>
      <c r="BJ441" s="16">
        <f t="shared" ca="1" si="508"/>
        <v>0.10295188800228061</v>
      </c>
      <c r="BK441" s="18">
        <f t="shared" ca="1" si="453"/>
        <v>0.85787549849748279</v>
      </c>
      <c r="BL441" s="18">
        <f t="shared" ca="1" si="509"/>
        <v>0.86403093819928622</v>
      </c>
    </row>
    <row r="442" spans="4:64" x14ac:dyDescent="0.2">
      <c r="D442">
        <f t="shared" si="460"/>
        <v>15</v>
      </c>
      <c r="E442">
        <f t="shared" si="461"/>
        <v>22.5</v>
      </c>
      <c r="F442" s="15">
        <f t="shared" ca="1" si="510"/>
        <v>0.28068369366058477</v>
      </c>
      <c r="G442" s="2">
        <f t="shared" ca="1" si="510"/>
        <v>-0.29905195726827549</v>
      </c>
      <c r="H442" s="16">
        <f t="shared" ca="1" si="510"/>
        <v>-0.46659523703822625</v>
      </c>
      <c r="I442" s="2">
        <f t="shared" si="454"/>
        <v>0</v>
      </c>
      <c r="J442" s="2">
        <f t="shared" si="455"/>
        <v>184.81899999999999</v>
      </c>
      <c r="K442" s="16">
        <f t="shared" ca="1" si="462"/>
        <v>321.26115839847438</v>
      </c>
      <c r="L442" s="2">
        <f t="shared" si="456"/>
        <v>160.05794910203616</v>
      </c>
      <c r="M442" s="2">
        <f t="shared" si="457"/>
        <v>-92.40949999999998</v>
      </c>
      <c r="N442" s="16">
        <f t="shared" ca="1" si="463"/>
        <v>309.08397775760113</v>
      </c>
      <c r="O442" s="2">
        <f t="shared" si="458"/>
        <v>-160.05794910203616</v>
      </c>
      <c r="P442" s="2">
        <f t="shared" si="459"/>
        <v>-92.40949999999998</v>
      </c>
      <c r="Q442" s="16">
        <f t="shared" ca="1" si="464"/>
        <v>293.13627216293048</v>
      </c>
      <c r="R442" s="2">
        <f t="shared" si="465"/>
        <v>160.05794910203616</v>
      </c>
      <c r="S442" s="2">
        <f t="shared" si="466"/>
        <v>-277.22849999999994</v>
      </c>
      <c r="T442" s="16">
        <f t="shared" ca="1" si="467"/>
        <v>-12.177180640873246</v>
      </c>
      <c r="U442" s="2">
        <f t="shared" ca="1" si="468"/>
        <v>0.49963863340648101</v>
      </c>
      <c r="V442" s="2">
        <f t="shared" ca="1" si="469"/>
        <v>-0.86539949848430553</v>
      </c>
      <c r="W442" s="16">
        <f t="shared" ca="1" si="470"/>
        <v>-3.8012419428610347E-2</v>
      </c>
      <c r="X442" s="2">
        <f t="shared" si="471"/>
        <v>-160.05794910203616</v>
      </c>
      <c r="Y442" s="2">
        <f t="shared" si="472"/>
        <v>-277.22849999999994</v>
      </c>
      <c r="Z442" s="16">
        <f t="shared" ca="1" si="473"/>
        <v>-28.124886235543897</v>
      </c>
      <c r="AA442" s="18">
        <f t="shared" ca="1" si="474"/>
        <v>161.01136488233823</v>
      </c>
      <c r="AB442" s="2">
        <f t="shared" ca="1" si="475"/>
        <v>-240.50544741475989</v>
      </c>
      <c r="AC442" s="2">
        <f t="shared" ca="1" si="476"/>
        <v>-137.88934558055092</v>
      </c>
      <c r="AD442" s="16">
        <f t="shared" ca="1" si="477"/>
        <v>-22.004454700863434</v>
      </c>
      <c r="AE442" s="2">
        <f t="shared" ca="1" si="478"/>
        <v>-0.86481123584002051</v>
      </c>
      <c r="AF442" s="2">
        <f t="shared" ca="1" si="479"/>
        <v>-0.49582351103690475</v>
      </c>
      <c r="AG442" s="16">
        <f t="shared" ca="1" si="480"/>
        <v>-7.912377814470907E-2</v>
      </c>
      <c r="AH442" s="2">
        <f t="shared" ca="1" si="481"/>
        <v>4.9626226660513653E-2</v>
      </c>
      <c r="AI442" s="2">
        <f t="shared" ca="1" si="482"/>
        <v>7.2406863805505747E-2</v>
      </c>
      <c r="AJ442" s="16">
        <f t="shared" ca="1" si="483"/>
        <v>-0.99613979124482854</v>
      </c>
      <c r="AK442" s="18">
        <f t="shared" ca="1" si="484"/>
        <v>320.34742391872049</v>
      </c>
      <c r="AL442" s="18">
        <f t="shared" ca="1" si="485"/>
        <v>278.10166825729186</v>
      </c>
      <c r="AM442" s="18">
        <f t="shared" ca="1" si="486"/>
        <v>160.17371195936025</v>
      </c>
      <c r="AN442" s="18">
        <f t="shared" ca="1" si="487"/>
        <v>92.925766808507589</v>
      </c>
      <c r="AO442" s="18">
        <f t="shared" ca="1" si="488"/>
        <v>309.01334333683843</v>
      </c>
      <c r="AP442" s="2">
        <f t="shared" ca="1" si="489"/>
        <v>15.000893533528139</v>
      </c>
      <c r="AQ442" s="2">
        <f t="shared" ca="1" si="490"/>
        <v>22.504657100283566</v>
      </c>
      <c r="AR442" s="16">
        <f t="shared" ca="1" si="491"/>
        <v>-5.5700227028410154E-4</v>
      </c>
      <c r="AS442" s="2">
        <f t="shared" ca="1" si="492"/>
        <v>-15.669438901586002</v>
      </c>
      <c r="AT442" s="2">
        <f t="shared" ca="1" si="493"/>
        <v>-22.244717029865328</v>
      </c>
      <c r="AU442" s="16">
        <f t="shared" ca="1" si="494"/>
        <v>615.6404176445792</v>
      </c>
      <c r="AV442" s="2">
        <f t="shared" ca="1" si="495"/>
        <v>15.000893533528139</v>
      </c>
      <c r="AW442" s="2">
        <f t="shared" ca="1" si="496"/>
        <v>22.504657100283566</v>
      </c>
      <c r="AX442" s="16">
        <f t="shared" ca="1" si="497"/>
        <v>-5.5700227028410154E-4</v>
      </c>
      <c r="AY442" s="2">
        <f t="shared" ca="1" si="498"/>
        <v>360.25000000000006</v>
      </c>
      <c r="AZ442" s="2">
        <f t="shared" ca="1" si="499"/>
        <v>360.25000000000006</v>
      </c>
      <c r="BA442" s="2">
        <f t="shared" ca="1" si="500"/>
        <v>360.25</v>
      </c>
      <c r="BB442" s="19" t="str">
        <f t="shared" ca="1" si="501"/>
        <v>ok</v>
      </c>
      <c r="BC442" s="2">
        <f t="shared" ca="1" si="502"/>
        <v>8.9353352813859033E-4</v>
      </c>
      <c r="BD442" s="2">
        <f t="shared" ca="1" si="503"/>
        <v>4.6571002835662512E-3</v>
      </c>
      <c r="BE442" s="16">
        <f t="shared" ca="1" si="504"/>
        <v>-5.5700227028410154E-4</v>
      </c>
      <c r="BF442" s="16">
        <f t="shared" ca="1" si="452"/>
        <v>4.742044413235778E-3</v>
      </c>
      <c r="BG442" s="18">
        <f t="shared" ca="1" si="505"/>
        <v>4.7746451958446392E-3</v>
      </c>
      <c r="BH442" s="2">
        <f t="shared" ca="1" si="506"/>
        <v>0.14296536450217445</v>
      </c>
      <c r="BI442" s="2">
        <f t="shared" ca="1" si="507"/>
        <v>0.74513604537060019</v>
      </c>
      <c r="BJ442" s="16">
        <f t="shared" ca="1" si="508"/>
        <v>-8.9120363245456247E-2</v>
      </c>
      <c r="BK442" s="18">
        <f t="shared" ca="1" si="453"/>
        <v>0.75872710611772454</v>
      </c>
      <c r="BL442" s="18">
        <f t="shared" ca="1" si="509"/>
        <v>0.7639432313351423</v>
      </c>
    </row>
    <row r="443" spans="4:64" x14ac:dyDescent="0.2">
      <c r="D443">
        <f t="shared" si="460"/>
        <v>22.5</v>
      </c>
      <c r="E443">
        <f t="shared" si="461"/>
        <v>22.5</v>
      </c>
      <c r="F443" s="15">
        <f t="shared" ca="1" si="510"/>
        <v>0.16873010854395643</v>
      </c>
      <c r="G443" s="2">
        <f t="shared" ca="1" si="510"/>
        <v>0.16177105001134484</v>
      </c>
      <c r="H443" s="16">
        <f t="shared" ca="1" si="510"/>
        <v>0.2495266900098515</v>
      </c>
      <c r="I443" s="2">
        <f t="shared" si="454"/>
        <v>0</v>
      </c>
      <c r="J443" s="2">
        <f t="shared" si="455"/>
        <v>184.81899999999999</v>
      </c>
      <c r="K443" s="16">
        <f t="shared" ca="1" si="462"/>
        <v>320.82242969114583</v>
      </c>
      <c r="L443" s="2">
        <f t="shared" si="456"/>
        <v>160.05794910203616</v>
      </c>
      <c r="M443" s="2">
        <f t="shared" si="457"/>
        <v>-92.40949999999998</v>
      </c>
      <c r="N443" s="16">
        <f t="shared" ca="1" si="463"/>
        <v>312.49689895975411</v>
      </c>
      <c r="O443" s="2">
        <f t="shared" si="458"/>
        <v>-160.05794910203616</v>
      </c>
      <c r="P443" s="2">
        <f t="shared" si="459"/>
        <v>-92.40949999999998</v>
      </c>
      <c r="Q443" s="16">
        <f t="shared" ca="1" si="464"/>
        <v>288.52965961078053</v>
      </c>
      <c r="R443" s="2">
        <f t="shared" si="465"/>
        <v>160.05794910203616</v>
      </c>
      <c r="S443" s="2">
        <f t="shared" si="466"/>
        <v>-277.22849999999994</v>
      </c>
      <c r="T443" s="16">
        <f t="shared" ca="1" si="467"/>
        <v>-8.3255307313917228</v>
      </c>
      <c r="U443" s="2">
        <f t="shared" ca="1" si="468"/>
        <v>0.49983098349146388</v>
      </c>
      <c r="V443" s="2">
        <f t="shared" ca="1" si="469"/>
        <v>-0.86573265860433601</v>
      </c>
      <c r="W443" s="16">
        <f t="shared" ca="1" si="470"/>
        <v>-2.5999072441613542E-2</v>
      </c>
      <c r="X443" s="2">
        <f t="shared" si="471"/>
        <v>-160.05794910203616</v>
      </c>
      <c r="Y443" s="2">
        <f t="shared" si="472"/>
        <v>-277.22849999999994</v>
      </c>
      <c r="Z443" s="16">
        <f t="shared" ca="1" si="473"/>
        <v>-32.292770080365301</v>
      </c>
      <c r="AA443" s="18">
        <f t="shared" ca="1" si="474"/>
        <v>160.8434262992545</v>
      </c>
      <c r="AB443" s="2">
        <f t="shared" ca="1" si="475"/>
        <v>-240.45247705732933</v>
      </c>
      <c r="AC443" s="2">
        <f t="shared" ca="1" si="476"/>
        <v>-137.98109293091576</v>
      </c>
      <c r="AD443" s="16">
        <f t="shared" ca="1" si="477"/>
        <v>-28.110990188253655</v>
      </c>
      <c r="AE443" s="2">
        <f t="shared" ca="1" si="478"/>
        <v>-0.86291612218914693</v>
      </c>
      <c r="AF443" s="2">
        <f t="shared" ca="1" si="479"/>
        <v>-0.49517522590951757</v>
      </c>
      <c r="AG443" s="16">
        <f t="shared" ca="1" si="480"/>
        <v>-0.10088241527393989</v>
      </c>
      <c r="AH443" s="2">
        <f t="shared" ca="1" si="481"/>
        <v>7.4463105011820754E-2</v>
      </c>
      <c r="AI443" s="2">
        <f t="shared" ca="1" si="482"/>
        <v>7.2859175615199528E-2</v>
      </c>
      <c r="AJ443" s="16">
        <f t="shared" ca="1" si="483"/>
        <v>-0.99455858878231618</v>
      </c>
      <c r="AK443" s="18">
        <f t="shared" ca="1" si="484"/>
        <v>320.22414453778981</v>
      </c>
      <c r="AL443" s="18">
        <f t="shared" ca="1" si="485"/>
        <v>278.6510425223268</v>
      </c>
      <c r="AM443" s="18">
        <f t="shared" ca="1" si="486"/>
        <v>160.11207226889491</v>
      </c>
      <c r="AN443" s="18">
        <f t="shared" ca="1" si="487"/>
        <v>93.326517317964289</v>
      </c>
      <c r="AO443" s="18">
        <f t="shared" ca="1" si="488"/>
        <v>308.92450206977736</v>
      </c>
      <c r="AP443" s="2">
        <f t="shared" ca="1" si="489"/>
        <v>22.499495767928337</v>
      </c>
      <c r="AQ443" s="2">
        <f t="shared" ca="1" si="490"/>
        <v>22.499755251868528</v>
      </c>
      <c r="AR443" s="16">
        <f t="shared" ca="1" si="491"/>
        <v>1.1430305110593508E-3</v>
      </c>
      <c r="AS443" s="2">
        <f t="shared" ca="1" si="492"/>
        <v>-23.5074595087642</v>
      </c>
      <c r="AT443" s="2">
        <f t="shared" ca="1" si="493"/>
        <v>-22.516213844411432</v>
      </c>
      <c r="AU443" s="16">
        <f t="shared" ca="1" si="494"/>
        <v>614.48817666810601</v>
      </c>
      <c r="AV443" s="2">
        <f t="shared" ca="1" si="495"/>
        <v>22.499495767928337</v>
      </c>
      <c r="AW443" s="2">
        <f t="shared" ca="1" si="496"/>
        <v>22.499755251868528</v>
      </c>
      <c r="AX443" s="16">
        <f t="shared" ca="1" si="497"/>
        <v>1.1430305110593508E-3</v>
      </c>
      <c r="AY443" s="2">
        <f t="shared" ca="1" si="498"/>
        <v>360.25000000000006</v>
      </c>
      <c r="AZ443" s="2">
        <f t="shared" ca="1" si="499"/>
        <v>360.25000000000006</v>
      </c>
      <c r="BA443" s="2">
        <f t="shared" ca="1" si="500"/>
        <v>360.25000000000006</v>
      </c>
      <c r="BB443" s="19" t="str">
        <f t="shared" ca="1" si="501"/>
        <v>ok</v>
      </c>
      <c r="BC443" s="2">
        <f t="shared" ca="1" si="502"/>
        <v>-5.0423207166261363E-4</v>
      </c>
      <c r="BD443" s="2">
        <f t="shared" ca="1" si="503"/>
        <v>-2.4474813147179475E-4</v>
      </c>
      <c r="BE443" s="16">
        <f t="shared" ca="1" si="504"/>
        <v>1.1430305110593508E-3</v>
      </c>
      <c r="BF443" s="16">
        <f t="shared" ca="1" si="452"/>
        <v>5.6049231034163705E-4</v>
      </c>
      <c r="BG443" s="18">
        <f t="shared" ca="1" si="505"/>
        <v>1.2730555287043478E-3</v>
      </c>
      <c r="BH443" s="2">
        <f t="shared" ca="1" si="506"/>
        <v>-8.0677131466018182E-2</v>
      </c>
      <c r="BI443" s="2">
        <f t="shared" ca="1" si="507"/>
        <v>-3.915970103548716E-2</v>
      </c>
      <c r="BJ443" s="16">
        <f t="shared" ca="1" si="508"/>
        <v>0.18288488176949613</v>
      </c>
      <c r="BK443" s="18">
        <f t="shared" ca="1" si="453"/>
        <v>8.9678769654661927E-2</v>
      </c>
      <c r="BL443" s="18">
        <f t="shared" ca="1" si="509"/>
        <v>0.20368888459269566</v>
      </c>
    </row>
    <row r="444" spans="4:64" x14ac:dyDescent="0.2">
      <c r="D444">
        <f t="shared" si="460"/>
        <v>30</v>
      </c>
      <c r="E444">
        <f t="shared" si="461"/>
        <v>22.5</v>
      </c>
      <c r="F444" s="15">
        <f t="shared" ca="1" si="510"/>
        <v>0.43036837995867394</v>
      </c>
      <c r="G444" s="2">
        <f t="shared" ca="1" si="510"/>
        <v>-1.4619804814241411E-2</v>
      </c>
      <c r="H444" s="16">
        <f t="shared" ca="1" si="510"/>
        <v>-0.1328284322246801</v>
      </c>
      <c r="I444" s="2">
        <f t="shared" si="454"/>
        <v>0</v>
      </c>
      <c r="J444" s="2">
        <f t="shared" si="455"/>
        <v>184.81899999999999</v>
      </c>
      <c r="K444" s="16">
        <f t="shared" ca="1" si="462"/>
        <v>320.20981767275805</v>
      </c>
      <c r="L444" s="2">
        <f t="shared" si="456"/>
        <v>160.05794910203616</v>
      </c>
      <c r="M444" s="2">
        <f t="shared" si="457"/>
        <v>-92.40949999999998</v>
      </c>
      <c r="N444" s="16">
        <f t="shared" ca="1" si="463"/>
        <v>315.69089548698247</v>
      </c>
      <c r="O444" s="2">
        <f t="shared" si="458"/>
        <v>-160.05794910203616</v>
      </c>
      <c r="P444" s="2">
        <f t="shared" si="459"/>
        <v>-92.40949999999998</v>
      </c>
      <c r="Q444" s="16">
        <f t="shared" ca="1" si="464"/>
        <v>283.64304035871237</v>
      </c>
      <c r="R444" s="2">
        <f t="shared" si="465"/>
        <v>160.05794910203616</v>
      </c>
      <c r="S444" s="2">
        <f t="shared" si="466"/>
        <v>-277.22849999999994</v>
      </c>
      <c r="T444" s="16">
        <f t="shared" ca="1" si="467"/>
        <v>-4.5189221857755797</v>
      </c>
      <c r="U444" s="2">
        <f t="shared" ca="1" si="468"/>
        <v>0.49995018841681504</v>
      </c>
      <c r="V444" s="2">
        <f t="shared" ca="1" si="469"/>
        <v>-0.86593912759155667</v>
      </c>
      <c r="W444" s="16">
        <f t="shared" ca="1" si="470"/>
        <v>-1.4115112750689907E-2</v>
      </c>
      <c r="X444" s="2">
        <f t="shared" si="471"/>
        <v>-160.05794910203616</v>
      </c>
      <c r="Y444" s="2">
        <f t="shared" si="472"/>
        <v>-277.22849999999994</v>
      </c>
      <c r="Z444" s="16">
        <f t="shared" ca="1" si="473"/>
        <v>-36.56677731404568</v>
      </c>
      <c r="AA444" s="18">
        <f t="shared" ca="1" si="474"/>
        <v>160.55814780706098</v>
      </c>
      <c r="AB444" s="2">
        <f t="shared" ca="1" si="475"/>
        <v>-240.32902535003115</v>
      </c>
      <c r="AC444" s="2">
        <f t="shared" ca="1" si="476"/>
        <v>-138.19491756023734</v>
      </c>
      <c r="AD444" s="16">
        <f t="shared" ca="1" si="477"/>
        <v>-34.300480954707076</v>
      </c>
      <c r="AE444" s="2">
        <f t="shared" ca="1" si="478"/>
        <v>-0.86033728909236562</v>
      </c>
      <c r="AF444" s="2">
        <f t="shared" ca="1" si="479"/>
        <v>-0.49471444644254714</v>
      </c>
      <c r="AG444" s="16">
        <f t="shared" ca="1" si="480"/>
        <v>-0.12278992417231628</v>
      </c>
      <c r="AH444" s="2">
        <f t="shared" ca="1" si="481"/>
        <v>9.934564962387725E-2</v>
      </c>
      <c r="AI444" s="2">
        <f t="shared" ca="1" si="482"/>
        <v>7.35326035647976E-2</v>
      </c>
      <c r="AJ444" s="16">
        <f t="shared" ca="1" si="483"/>
        <v>-0.99233230226259972</v>
      </c>
      <c r="AK444" s="18">
        <f t="shared" ca="1" si="484"/>
        <v>320.14779234085165</v>
      </c>
      <c r="AL444" s="18">
        <f t="shared" ca="1" si="485"/>
        <v>279.3427977573449</v>
      </c>
      <c r="AM444" s="18">
        <f t="shared" ca="1" si="486"/>
        <v>160.07389617042583</v>
      </c>
      <c r="AN444" s="18">
        <f t="shared" ca="1" si="487"/>
        <v>93.807646633678431</v>
      </c>
      <c r="AO444" s="18">
        <f t="shared" ca="1" si="488"/>
        <v>308.79853577675954</v>
      </c>
      <c r="AP444" s="2">
        <f t="shared" ca="1" si="489"/>
        <v>30.000549289708879</v>
      </c>
      <c r="AQ444" s="2">
        <f t="shared" ca="1" si="490"/>
        <v>22.50351233620415</v>
      </c>
      <c r="AR444" s="16">
        <f t="shared" ca="1" si="491"/>
        <v>9.6082026584554114E-4</v>
      </c>
      <c r="AS444" s="2">
        <f t="shared" ca="1" si="492"/>
        <v>-31.355032989579676</v>
      </c>
      <c r="AT444" s="2">
        <f t="shared" ca="1" si="493"/>
        <v>-22.910008289120707</v>
      </c>
      <c r="AU444" s="16">
        <f t="shared" ca="1" si="494"/>
        <v>612.86248470560895</v>
      </c>
      <c r="AV444" s="2">
        <f t="shared" ca="1" si="495"/>
        <v>30.000549289708879</v>
      </c>
      <c r="AW444" s="2">
        <f t="shared" ca="1" si="496"/>
        <v>22.50351233620415</v>
      </c>
      <c r="AX444" s="16">
        <f t="shared" ca="1" si="497"/>
        <v>9.6082026584554114E-4</v>
      </c>
      <c r="AY444" s="2">
        <f t="shared" ca="1" si="498"/>
        <v>360.24999999999994</v>
      </c>
      <c r="AZ444" s="2">
        <f t="shared" ca="1" si="499"/>
        <v>360.24999999999994</v>
      </c>
      <c r="BA444" s="2">
        <f t="shared" ca="1" si="500"/>
        <v>360.25</v>
      </c>
      <c r="BB444" s="19" t="str">
        <f t="shared" ca="1" si="501"/>
        <v>ok</v>
      </c>
      <c r="BC444" s="2">
        <f t="shared" ca="1" si="502"/>
        <v>5.4928970887857531E-4</v>
      </c>
      <c r="BD444" s="2">
        <f t="shared" ca="1" si="503"/>
        <v>3.5123362041495909E-3</v>
      </c>
      <c r="BE444" s="16">
        <f t="shared" ca="1" si="504"/>
        <v>9.6082026584554114E-4</v>
      </c>
      <c r="BF444" s="16">
        <f t="shared" ca="1" si="452"/>
        <v>3.5550281004880775E-3</v>
      </c>
      <c r="BG444" s="18">
        <f t="shared" ca="1" si="505"/>
        <v>3.6825806682976225E-3</v>
      </c>
      <c r="BH444" s="2">
        <f t="shared" ca="1" si="506"/>
        <v>8.788635342057205E-2</v>
      </c>
      <c r="BI444" s="2">
        <f t="shared" ca="1" si="507"/>
        <v>0.56197379266393455</v>
      </c>
      <c r="BJ444" s="16">
        <f t="shared" ca="1" si="508"/>
        <v>0.15373124253528658</v>
      </c>
      <c r="BK444" s="18">
        <f t="shared" ca="1" si="453"/>
        <v>0.56880449607809236</v>
      </c>
      <c r="BL444" s="18">
        <f t="shared" ca="1" si="509"/>
        <v>0.58921290692761963</v>
      </c>
    </row>
    <row r="445" spans="4:64" x14ac:dyDescent="0.2">
      <c r="D445">
        <f t="shared" si="460"/>
        <v>37.5</v>
      </c>
      <c r="E445">
        <f t="shared" si="461"/>
        <v>22.5</v>
      </c>
      <c r="F445" s="15">
        <f t="shared" ca="1" si="510"/>
        <v>-0.30034200932799282</v>
      </c>
      <c r="G445" s="2">
        <f t="shared" ca="1" si="510"/>
        <v>-0.21020258965390015</v>
      </c>
      <c r="H445" s="16">
        <f t="shared" ca="1" si="510"/>
        <v>-0.41299286398025337</v>
      </c>
      <c r="I445" s="2">
        <f t="shared" si="454"/>
        <v>0</v>
      </c>
      <c r="J445" s="2">
        <f t="shared" si="455"/>
        <v>184.81899999999999</v>
      </c>
      <c r="K445" s="16">
        <f t="shared" ca="1" si="462"/>
        <v>319.41376859539571</v>
      </c>
      <c r="L445" s="2">
        <f t="shared" si="456"/>
        <v>160.05794910203616</v>
      </c>
      <c r="M445" s="2">
        <f t="shared" si="457"/>
        <v>-92.40949999999998</v>
      </c>
      <c r="N445" s="16">
        <f t="shared" ca="1" si="463"/>
        <v>318.67629514547434</v>
      </c>
      <c r="O445" s="2">
        <f t="shared" si="458"/>
        <v>-160.05794910203616</v>
      </c>
      <c r="P445" s="2">
        <f t="shared" si="459"/>
        <v>-92.40949999999998</v>
      </c>
      <c r="Q445" s="16">
        <f t="shared" ca="1" si="464"/>
        <v>278.46954676497228</v>
      </c>
      <c r="R445" s="2">
        <f t="shared" si="465"/>
        <v>160.05794910203616</v>
      </c>
      <c r="S445" s="2">
        <f t="shared" si="466"/>
        <v>-277.22849999999994</v>
      </c>
      <c r="T445" s="16">
        <f t="shared" ca="1" si="467"/>
        <v>-0.73747344992136732</v>
      </c>
      <c r="U445" s="2">
        <f t="shared" ca="1" si="468"/>
        <v>0.49999867316605878</v>
      </c>
      <c r="V445" s="2">
        <f t="shared" ca="1" si="469"/>
        <v>-0.86602310564063911</v>
      </c>
      <c r="W445" s="16">
        <f t="shared" ca="1" si="470"/>
        <v>-2.3037640337426309E-3</v>
      </c>
      <c r="X445" s="2">
        <f t="shared" si="471"/>
        <v>-160.05794910203616</v>
      </c>
      <c r="Y445" s="2">
        <f t="shared" si="472"/>
        <v>-277.22849999999994</v>
      </c>
      <c r="Z445" s="16">
        <f t="shared" ca="1" si="473"/>
        <v>-40.94422183042343</v>
      </c>
      <c r="AA445" s="18">
        <f t="shared" ca="1" si="474"/>
        <v>160.15185018703971</v>
      </c>
      <c r="AB445" s="2">
        <f t="shared" ca="1" si="475"/>
        <v>-240.13366170064546</v>
      </c>
      <c r="AC445" s="2">
        <f t="shared" ca="1" si="476"/>
        <v>-138.53329732692544</v>
      </c>
      <c r="AD445" s="16">
        <f t="shared" ca="1" si="477"/>
        <v>-40.575269758025193</v>
      </c>
      <c r="AE445" s="2">
        <f t="shared" ca="1" si="478"/>
        <v>-0.85706285997437737</v>
      </c>
      <c r="AF445" s="2">
        <f t="shared" ca="1" si="479"/>
        <v>-0.49444023452533864</v>
      </c>
      <c r="AG445" s="16">
        <f t="shared" ca="1" si="480"/>
        <v>-0.14481750079002548</v>
      </c>
      <c r="AH445" s="2">
        <f t="shared" ca="1" si="481"/>
        <v>0.12427622815615881</v>
      </c>
      <c r="AI445" s="2">
        <f t="shared" ca="1" si="482"/>
        <v>7.4383028837702966E-2</v>
      </c>
      <c r="AJ445" s="16">
        <f t="shared" ca="1" si="483"/>
        <v>-0.98945570094684276</v>
      </c>
      <c r="AK445" s="18">
        <f t="shared" ca="1" si="484"/>
        <v>320.11674768760429</v>
      </c>
      <c r="AL445" s="18">
        <f t="shared" ca="1" si="485"/>
        <v>280.18208805340657</v>
      </c>
      <c r="AM445" s="18">
        <f t="shared" ca="1" si="486"/>
        <v>160.05837384380214</v>
      </c>
      <c r="AN445" s="18">
        <f t="shared" ca="1" si="487"/>
        <v>94.373142361961058</v>
      </c>
      <c r="AO445" s="18">
        <f t="shared" ca="1" si="488"/>
        <v>308.63423248759477</v>
      </c>
      <c r="AP445" s="2">
        <f t="shared" ca="1" si="489"/>
        <v>37.501157546935957</v>
      </c>
      <c r="AQ445" s="2">
        <f t="shared" ca="1" si="490"/>
        <v>22.50002037308591</v>
      </c>
      <c r="AR445" s="16">
        <f t="shared" ca="1" si="491"/>
        <v>-1.7515903293769952E-3</v>
      </c>
      <c r="AS445" s="2">
        <f t="shared" ca="1" si="492"/>
        <v>-39.210639039922626</v>
      </c>
      <c r="AT445" s="2">
        <f t="shared" ca="1" si="493"/>
        <v>-23.41427765776826</v>
      </c>
      <c r="AU445" s="16">
        <f t="shared" ca="1" si="494"/>
        <v>610.7580500940785</v>
      </c>
      <c r="AV445" s="2">
        <f t="shared" ca="1" si="495"/>
        <v>37.501157546935957</v>
      </c>
      <c r="AW445" s="2">
        <f t="shared" ca="1" si="496"/>
        <v>22.50002037308591</v>
      </c>
      <c r="AX445" s="16">
        <f t="shared" ca="1" si="497"/>
        <v>-1.7515903293769952E-3</v>
      </c>
      <c r="AY445" s="2">
        <f t="shared" ca="1" si="498"/>
        <v>360.25</v>
      </c>
      <c r="AZ445" s="2">
        <f t="shared" ca="1" si="499"/>
        <v>360.25</v>
      </c>
      <c r="BA445" s="2">
        <f t="shared" ca="1" si="500"/>
        <v>360.25</v>
      </c>
      <c r="BB445" s="19" t="str">
        <f t="shared" ca="1" si="501"/>
        <v>ok</v>
      </c>
      <c r="BC445" s="2">
        <f t="shared" ca="1" si="502"/>
        <v>1.1575469359570434E-3</v>
      </c>
      <c r="BD445" s="2">
        <f t="shared" ca="1" si="503"/>
        <v>2.0373085909852762E-5</v>
      </c>
      <c r="BE445" s="16">
        <f t="shared" ca="1" si="504"/>
        <v>-1.7515903293769952E-3</v>
      </c>
      <c r="BF445" s="16">
        <f t="shared" ca="1" si="452"/>
        <v>1.157726207517576E-3</v>
      </c>
      <c r="BG445" s="18">
        <f t="shared" ca="1" si="505"/>
        <v>2.099618692415373E-3</v>
      </c>
      <c r="BH445" s="2">
        <f t="shared" ca="1" si="506"/>
        <v>0.18520750975312694</v>
      </c>
      <c r="BI445" s="2">
        <f t="shared" ca="1" si="507"/>
        <v>3.2596937455764419E-3</v>
      </c>
      <c r="BJ445" s="16">
        <f t="shared" ca="1" si="508"/>
        <v>-0.28025445270031923</v>
      </c>
      <c r="BK445" s="18">
        <f t="shared" ca="1" si="453"/>
        <v>0.18523619320281215</v>
      </c>
      <c r="BL445" s="18">
        <f t="shared" ca="1" si="509"/>
        <v>0.33593899078645967</v>
      </c>
    </row>
    <row r="446" spans="4:64" x14ac:dyDescent="0.2">
      <c r="D446">
        <f t="shared" si="460"/>
        <v>45</v>
      </c>
      <c r="E446">
        <f t="shared" si="461"/>
        <v>22.5</v>
      </c>
      <c r="F446" s="15">
        <f t="shared" ca="1" si="510"/>
        <v>-1.0274168805235351E-2</v>
      </c>
      <c r="G446" s="2">
        <f t="shared" ca="1" si="510"/>
        <v>-0.17570825458518935</v>
      </c>
      <c r="H446" s="16">
        <f t="shared" ca="1" si="510"/>
        <v>-0.367684769854706</v>
      </c>
      <c r="I446" s="2">
        <f t="shared" si="454"/>
        <v>0</v>
      </c>
      <c r="J446" s="2">
        <f t="shared" si="455"/>
        <v>184.81899999999999</v>
      </c>
      <c r="K446" s="16">
        <f t="shared" ca="1" si="462"/>
        <v>318.44554297706077</v>
      </c>
      <c r="L446" s="2">
        <f t="shared" si="456"/>
        <v>160.05794910203616</v>
      </c>
      <c r="M446" s="2">
        <f t="shared" si="457"/>
        <v>-92.40949999999998</v>
      </c>
      <c r="N446" s="16">
        <f t="shared" ca="1" si="463"/>
        <v>321.46046664599112</v>
      </c>
      <c r="O446" s="2">
        <f t="shared" si="458"/>
        <v>-160.05794910203616</v>
      </c>
      <c r="P446" s="2">
        <f t="shared" si="459"/>
        <v>-92.40949999999998</v>
      </c>
      <c r="Q446" s="16">
        <f t="shared" ca="1" si="464"/>
        <v>272.99423458519573</v>
      </c>
      <c r="R446" s="2">
        <f t="shared" si="465"/>
        <v>160.05794910203616</v>
      </c>
      <c r="S446" s="2">
        <f t="shared" si="466"/>
        <v>-277.22849999999994</v>
      </c>
      <c r="T446" s="16">
        <f t="shared" ca="1" si="467"/>
        <v>3.0149236689303507</v>
      </c>
      <c r="U446" s="2">
        <f t="shared" ca="1" si="468"/>
        <v>0.49997782573297334</v>
      </c>
      <c r="V446" s="2">
        <f t="shared" ca="1" si="469"/>
        <v>-0.86598699682732772</v>
      </c>
      <c r="W446" s="16">
        <f t="shared" ca="1" si="470"/>
        <v>9.4178076702814591E-3</v>
      </c>
      <c r="X446" s="2">
        <f t="shared" si="471"/>
        <v>-160.05794910203616</v>
      </c>
      <c r="Y446" s="2">
        <f t="shared" si="472"/>
        <v>-277.22849999999994</v>
      </c>
      <c r="Z446" s="16">
        <f t="shared" ca="1" si="473"/>
        <v>-45.451308391865041</v>
      </c>
      <c r="AA446" s="18">
        <f t="shared" ca="1" si="474"/>
        <v>159.62279908583258</v>
      </c>
      <c r="AB446" s="2">
        <f t="shared" ca="1" si="475"/>
        <v>-239.86580912638198</v>
      </c>
      <c r="AC446" s="2">
        <f t="shared" ca="1" si="476"/>
        <v>-138.99723159448786</v>
      </c>
      <c r="AD446" s="16">
        <f t="shared" ca="1" si="477"/>
        <v>-46.954605213447394</v>
      </c>
      <c r="AE446" s="2">
        <f t="shared" ca="1" si="478"/>
        <v>-0.85307727302877712</v>
      </c>
      <c r="AF446" s="2">
        <f t="shared" ca="1" si="479"/>
        <v>-0.49434048028370464</v>
      </c>
      <c r="AG446" s="16">
        <f t="shared" ca="1" si="480"/>
        <v>-0.16699298127364873</v>
      </c>
      <c r="AH446" s="2">
        <f t="shared" ca="1" si="481"/>
        <v>0.14926935391135573</v>
      </c>
      <c r="AI446" s="2">
        <f t="shared" ca="1" si="482"/>
        <v>7.5458670004592818E-2</v>
      </c>
      <c r="AJ446" s="16">
        <f t="shared" ca="1" si="483"/>
        <v>-0.98591310423587741</v>
      </c>
      <c r="AK446" s="18">
        <f t="shared" ca="1" si="484"/>
        <v>320.13009550451432</v>
      </c>
      <c r="AL446" s="18">
        <f t="shared" ca="1" si="485"/>
        <v>281.17711807602041</v>
      </c>
      <c r="AM446" s="18">
        <f t="shared" ca="1" si="486"/>
        <v>160.06504775225716</v>
      </c>
      <c r="AN446" s="18">
        <f t="shared" ca="1" si="487"/>
        <v>95.02897705039895</v>
      </c>
      <c r="AO446" s="18">
        <f t="shared" ca="1" si="488"/>
        <v>308.42946764020843</v>
      </c>
      <c r="AP446" s="2">
        <f t="shared" ca="1" si="489"/>
        <v>45.000981312026809</v>
      </c>
      <c r="AQ446" s="2">
        <f t="shared" ca="1" si="490"/>
        <v>22.501757262391383</v>
      </c>
      <c r="AR446" s="16">
        <f t="shared" ca="1" si="491"/>
        <v>-8.2125248235342951E-4</v>
      </c>
      <c r="AS446" s="2">
        <f t="shared" ca="1" si="492"/>
        <v>-47.077153411727821</v>
      </c>
      <c r="AT446" s="2">
        <f t="shared" ca="1" si="493"/>
        <v>-24.045597574318069</v>
      </c>
      <c r="AU446" s="16">
        <f t="shared" ca="1" si="494"/>
        <v>608.16848650547172</v>
      </c>
      <c r="AV446" s="2">
        <f t="shared" ca="1" si="495"/>
        <v>45.000981312026809</v>
      </c>
      <c r="AW446" s="2">
        <f t="shared" ca="1" si="496"/>
        <v>22.501757262391383</v>
      </c>
      <c r="AX446" s="16">
        <f t="shared" ca="1" si="497"/>
        <v>-8.2125248235342951E-4</v>
      </c>
      <c r="AY446" s="2">
        <f t="shared" ca="1" si="498"/>
        <v>360.25</v>
      </c>
      <c r="AZ446" s="2">
        <f t="shared" ca="1" si="499"/>
        <v>360.25</v>
      </c>
      <c r="BA446" s="2">
        <f t="shared" ca="1" si="500"/>
        <v>360.24999999999994</v>
      </c>
      <c r="BB446" s="19" t="str">
        <f t="shared" ca="1" si="501"/>
        <v>ok</v>
      </c>
      <c r="BC446" s="2">
        <f t="shared" ca="1" si="502"/>
        <v>9.8131202680917795E-4</v>
      </c>
      <c r="BD446" s="2">
        <f t="shared" ca="1" si="503"/>
        <v>1.7572623913828522E-3</v>
      </c>
      <c r="BE446" s="16">
        <f t="shared" ca="1" si="504"/>
        <v>-8.2125248235342951E-4</v>
      </c>
      <c r="BF446" s="16">
        <f t="shared" ca="1" si="452"/>
        <v>2.0126958056618785E-3</v>
      </c>
      <c r="BG446" s="18">
        <f t="shared" ca="1" si="505"/>
        <v>2.1737985292801603E-3</v>
      </c>
      <c r="BH446" s="2">
        <f t="shared" ca="1" si="506"/>
        <v>0.15700992428946847</v>
      </c>
      <c r="BI446" s="2">
        <f t="shared" ca="1" si="507"/>
        <v>0.28116198262125636</v>
      </c>
      <c r="BJ446" s="16">
        <f t="shared" ca="1" si="508"/>
        <v>-0.13140039717654872</v>
      </c>
      <c r="BK446" s="18">
        <f t="shared" ca="1" si="453"/>
        <v>0.32203132890590058</v>
      </c>
      <c r="BL446" s="18">
        <f t="shared" ca="1" si="509"/>
        <v>0.34780776468482566</v>
      </c>
    </row>
    <row r="447" spans="4:64" x14ac:dyDescent="0.2">
      <c r="D447">
        <f t="shared" si="460"/>
        <v>52.5</v>
      </c>
      <c r="E447">
        <f t="shared" si="461"/>
        <v>22.5</v>
      </c>
      <c r="F447" s="15">
        <f t="shared" ca="1" si="510"/>
        <v>0.25950738355604697</v>
      </c>
      <c r="G447" s="2">
        <f t="shared" ca="1" si="510"/>
        <v>0.13165844873767729</v>
      </c>
      <c r="H447" s="16">
        <f t="shared" ca="1" si="510"/>
        <v>0.42018169593736154</v>
      </c>
      <c r="I447" s="2">
        <f t="shared" si="454"/>
        <v>0</v>
      </c>
      <c r="J447" s="2">
        <f t="shared" si="455"/>
        <v>184.81899999999999</v>
      </c>
      <c r="K447" s="16">
        <f t="shared" ca="1" si="462"/>
        <v>317.29699651554625</v>
      </c>
      <c r="L447" s="2">
        <f t="shared" si="456"/>
        <v>160.05794910203616</v>
      </c>
      <c r="M447" s="2">
        <f t="shared" si="457"/>
        <v>-92.40949999999998</v>
      </c>
      <c r="N447" s="16">
        <f t="shared" ca="1" si="463"/>
        <v>324.04890092581985</v>
      </c>
      <c r="O447" s="2">
        <f t="shared" si="458"/>
        <v>-160.05794910203616</v>
      </c>
      <c r="P447" s="2">
        <f t="shared" si="459"/>
        <v>-92.40949999999998</v>
      </c>
      <c r="Q447" s="16">
        <f t="shared" ca="1" si="464"/>
        <v>267.20103103968245</v>
      </c>
      <c r="R447" s="2">
        <f t="shared" si="465"/>
        <v>160.05794910203616</v>
      </c>
      <c r="S447" s="2">
        <f t="shared" si="466"/>
        <v>-277.22849999999994</v>
      </c>
      <c r="T447" s="16">
        <f t="shared" ca="1" si="467"/>
        <v>6.7519044102735961</v>
      </c>
      <c r="U447" s="2">
        <f t="shared" ca="1" si="468"/>
        <v>0.49988881832398285</v>
      </c>
      <c r="V447" s="2">
        <f t="shared" ca="1" si="469"/>
        <v>-0.86583283147270618</v>
      </c>
      <c r="W447" s="16">
        <f t="shared" ca="1" si="470"/>
        <v>2.1087372017596463E-2</v>
      </c>
      <c r="X447" s="2">
        <f t="shared" si="471"/>
        <v>-160.05794910203616</v>
      </c>
      <c r="Y447" s="2">
        <f t="shared" si="472"/>
        <v>-277.22849999999994</v>
      </c>
      <c r="Z447" s="16">
        <f t="shared" ca="1" si="473"/>
        <v>-50.095965475863807</v>
      </c>
      <c r="AA447" s="18">
        <f t="shared" ca="1" si="474"/>
        <v>158.9659658193838</v>
      </c>
      <c r="AB447" s="2">
        <f t="shared" ca="1" si="475"/>
        <v>-239.52325790921856</v>
      </c>
      <c r="AC447" s="2">
        <f t="shared" ca="1" si="476"/>
        <v>-139.59054770680945</v>
      </c>
      <c r="AD447" s="16">
        <f t="shared" ca="1" si="477"/>
        <v>-53.448139935233677</v>
      </c>
      <c r="AE447" s="2">
        <f t="shared" ca="1" si="478"/>
        <v>-0.84836244626742863</v>
      </c>
      <c r="AF447" s="2">
        <f t="shared" ca="1" si="479"/>
        <v>-0.4944128581168622</v>
      </c>
      <c r="AG447" s="16">
        <f t="shared" ca="1" si="480"/>
        <v>-0.18930685537470535</v>
      </c>
      <c r="AH447" s="2">
        <f t="shared" ca="1" si="481"/>
        <v>0.17433395847566863</v>
      </c>
      <c r="AI447" s="2">
        <f t="shared" ca="1" si="482"/>
        <v>7.6742645723691119E-2</v>
      </c>
      <c r="AJ447" s="16">
        <f t="shared" ca="1" si="483"/>
        <v>-0.98169151837506052</v>
      </c>
      <c r="AK447" s="18">
        <f t="shared" ca="1" si="484"/>
        <v>320.18709608003479</v>
      </c>
      <c r="AL447" s="18">
        <f t="shared" ca="1" si="485"/>
        <v>282.33599797239708</v>
      </c>
      <c r="AM447" s="18">
        <f t="shared" ca="1" si="486"/>
        <v>160.0935480400174</v>
      </c>
      <c r="AN447" s="18">
        <f t="shared" ca="1" si="487"/>
        <v>95.781167575344057</v>
      </c>
      <c r="AO447" s="18">
        <f t="shared" ca="1" si="488"/>
        <v>308.18190458536418</v>
      </c>
      <c r="AP447" s="2">
        <f t="shared" ca="1" si="489"/>
        <v>52.498400277386033</v>
      </c>
      <c r="AQ447" s="2">
        <f t="shared" ca="1" si="490"/>
        <v>22.500003907351019</v>
      </c>
      <c r="AR447" s="16">
        <f t="shared" ca="1" si="491"/>
        <v>1.3552347527934216E-3</v>
      </c>
      <c r="AS447" s="2">
        <f t="shared" ca="1" si="492"/>
        <v>-54.954742436488665</v>
      </c>
      <c r="AT447" s="2">
        <f t="shared" ca="1" si="493"/>
        <v>-24.801385536742945</v>
      </c>
      <c r="AU447" s="16">
        <f t="shared" ca="1" si="494"/>
        <v>605.08047893100115</v>
      </c>
      <c r="AV447" s="2">
        <f t="shared" ca="1" si="495"/>
        <v>52.498400277386033</v>
      </c>
      <c r="AW447" s="2">
        <f t="shared" ca="1" si="496"/>
        <v>22.500003907351019</v>
      </c>
      <c r="AX447" s="16">
        <f t="shared" ca="1" si="497"/>
        <v>1.3552347527934216E-3</v>
      </c>
      <c r="AY447" s="2">
        <f t="shared" ca="1" si="498"/>
        <v>360.25</v>
      </c>
      <c r="AZ447" s="2">
        <f t="shared" ca="1" si="499"/>
        <v>360.25</v>
      </c>
      <c r="BA447" s="2">
        <f t="shared" ca="1" si="500"/>
        <v>360.25</v>
      </c>
      <c r="BB447" s="19" t="str">
        <f t="shared" ca="1" si="501"/>
        <v>ok</v>
      </c>
      <c r="BC447" s="2">
        <f t="shared" ca="1" si="502"/>
        <v>-1.5997226139674581E-3</v>
      </c>
      <c r="BD447" s="2">
        <f t="shared" ca="1" si="503"/>
        <v>3.9073510187392912E-6</v>
      </c>
      <c r="BE447" s="16">
        <f t="shared" ca="1" si="504"/>
        <v>1.3552347527934216E-3</v>
      </c>
      <c r="BF447" s="16">
        <f t="shared" ca="1" si="452"/>
        <v>1.5997273858476201E-3</v>
      </c>
      <c r="BG447" s="18">
        <f t="shared" ca="1" si="505"/>
        <v>2.0966136850192282E-3</v>
      </c>
      <c r="BH447" s="2">
        <f t="shared" ca="1" si="506"/>
        <v>-0.25595561823479329</v>
      </c>
      <c r="BI447" s="2">
        <f t="shared" ca="1" si="507"/>
        <v>6.251761629982866E-4</v>
      </c>
      <c r="BJ447" s="16">
        <f t="shared" ca="1" si="508"/>
        <v>0.21683756044694746</v>
      </c>
      <c r="BK447" s="18">
        <f t="shared" ca="1" si="453"/>
        <v>0.25595638173561924</v>
      </c>
      <c r="BL447" s="18">
        <f t="shared" ca="1" si="509"/>
        <v>0.3354581896030765</v>
      </c>
    </row>
    <row r="448" spans="4:64" x14ac:dyDescent="0.2">
      <c r="D448">
        <f t="shared" si="460"/>
        <v>60</v>
      </c>
      <c r="E448">
        <f t="shared" si="461"/>
        <v>22.5</v>
      </c>
      <c r="F448" s="15">
        <f t="shared" ca="1" si="510"/>
        <v>0.48399924519041904</v>
      </c>
      <c r="G448" s="2">
        <f t="shared" ca="1" si="510"/>
        <v>0.15165103794851387</v>
      </c>
      <c r="H448" s="16">
        <f t="shared" ca="1" si="510"/>
        <v>-0.38623324411732629</v>
      </c>
      <c r="I448" s="2">
        <f t="shared" si="454"/>
        <v>0</v>
      </c>
      <c r="J448" s="2">
        <f t="shared" si="455"/>
        <v>184.81899999999999</v>
      </c>
      <c r="K448" s="16">
        <f t="shared" ca="1" si="462"/>
        <v>315.9660050087644</v>
      </c>
      <c r="L448" s="2">
        <f t="shared" si="456"/>
        <v>160.05794910203616</v>
      </c>
      <c r="M448" s="2">
        <f t="shared" si="457"/>
        <v>-92.40949999999998</v>
      </c>
      <c r="N448" s="16">
        <f t="shared" ca="1" si="463"/>
        <v>326.44278970088249</v>
      </c>
      <c r="O448" s="2">
        <f t="shared" si="458"/>
        <v>-160.05794910203616</v>
      </c>
      <c r="P448" s="2">
        <f t="shared" si="459"/>
        <v>-92.40949999999998</v>
      </c>
      <c r="Q448" s="16">
        <f t="shared" ca="1" si="464"/>
        <v>261.0538411803758</v>
      </c>
      <c r="R448" s="2">
        <f t="shared" si="465"/>
        <v>160.05794910203616</v>
      </c>
      <c r="S448" s="2">
        <f t="shared" si="466"/>
        <v>-277.22849999999994</v>
      </c>
      <c r="T448" s="16">
        <f t="shared" ca="1" si="467"/>
        <v>10.476784692118088</v>
      </c>
      <c r="U448" s="2">
        <f t="shared" ca="1" si="468"/>
        <v>0.49973243281981622</v>
      </c>
      <c r="V448" s="2">
        <f t="shared" ca="1" si="469"/>
        <v>-0.86556196383392225</v>
      </c>
      <c r="W448" s="16">
        <f t="shared" ca="1" si="470"/>
        <v>3.2710584708191652E-2</v>
      </c>
      <c r="X448" s="2">
        <f t="shared" si="471"/>
        <v>-160.05794910203616</v>
      </c>
      <c r="Y448" s="2">
        <f t="shared" si="472"/>
        <v>-277.22849999999994</v>
      </c>
      <c r="Z448" s="16">
        <f t="shared" ca="1" si="473"/>
        <v>-54.9121638283886</v>
      </c>
      <c r="AA448" s="18">
        <f t="shared" ca="1" si="474"/>
        <v>158.17608760740302</v>
      </c>
      <c r="AB448" s="2">
        <f t="shared" ca="1" si="475"/>
        <v>-239.10367017600407</v>
      </c>
      <c r="AC448" s="2">
        <f t="shared" ca="1" si="476"/>
        <v>-140.31729497896964</v>
      </c>
      <c r="AD448" s="16">
        <f t="shared" ca="1" si="477"/>
        <v>-60.086196140880901</v>
      </c>
      <c r="AE448" s="2">
        <f t="shared" ca="1" si="478"/>
        <v>-0.84288751571493947</v>
      </c>
      <c r="AF448" s="2">
        <f t="shared" ca="1" si="479"/>
        <v>-0.49464609259073417</v>
      </c>
      <c r="AG448" s="16">
        <f t="shared" ca="1" si="480"/>
        <v>-0.21181567207507634</v>
      </c>
      <c r="AH448" s="2">
        <f t="shared" ca="1" si="481"/>
        <v>0.19951975200437039</v>
      </c>
      <c r="AI448" s="2">
        <f t="shared" ca="1" si="482"/>
        <v>7.8279817633171558E-2</v>
      </c>
      <c r="AJ448" s="16">
        <f t="shared" ca="1" si="483"/>
        <v>-0.97676206862850268</v>
      </c>
      <c r="AK448" s="18">
        <f t="shared" ca="1" si="484"/>
        <v>320.28729494078431</v>
      </c>
      <c r="AL448" s="18">
        <f t="shared" ca="1" si="485"/>
        <v>283.67209825524066</v>
      </c>
      <c r="AM448" s="18">
        <f t="shared" ca="1" si="486"/>
        <v>160.14364747039215</v>
      </c>
      <c r="AN448" s="18">
        <f t="shared" ca="1" si="487"/>
        <v>96.639294333931218</v>
      </c>
      <c r="AO448" s="18">
        <f t="shared" ca="1" si="488"/>
        <v>307.8878390997582</v>
      </c>
      <c r="AP448" s="2">
        <f t="shared" ca="1" si="489"/>
        <v>60.002625131791213</v>
      </c>
      <c r="AQ448" s="2">
        <f t="shared" ca="1" si="490"/>
        <v>22.503904563195405</v>
      </c>
      <c r="AR448" s="16">
        <f t="shared" ca="1" si="491"/>
        <v>1.5176519813167033E-3</v>
      </c>
      <c r="AS448" s="2">
        <f t="shared" ca="1" si="492"/>
        <v>-62.856785472899283</v>
      </c>
      <c r="AT448" s="2">
        <f t="shared" ca="1" si="493"/>
        <v>-25.698903229205271</v>
      </c>
      <c r="AU448" s="16">
        <f t="shared" ca="1" si="494"/>
        <v>601.46784290126016</v>
      </c>
      <c r="AV448" s="2">
        <f t="shared" ca="1" si="495"/>
        <v>60.002625131791213</v>
      </c>
      <c r="AW448" s="2">
        <f t="shared" ca="1" si="496"/>
        <v>22.503904563195405</v>
      </c>
      <c r="AX448" s="16">
        <f t="shared" ca="1" si="497"/>
        <v>1.5176519813167033E-3</v>
      </c>
      <c r="AY448" s="2">
        <f t="shared" ca="1" si="498"/>
        <v>360.24999999999994</v>
      </c>
      <c r="AZ448" s="2">
        <f t="shared" ca="1" si="499"/>
        <v>360.25</v>
      </c>
      <c r="BA448" s="2">
        <f t="shared" ca="1" si="500"/>
        <v>360.25</v>
      </c>
      <c r="BB448" s="19" t="str">
        <f t="shared" ca="1" si="501"/>
        <v>ok</v>
      </c>
      <c r="BC448" s="2">
        <f t="shared" ca="1" si="502"/>
        <v>2.6251317912127092E-3</v>
      </c>
      <c r="BD448" s="2">
        <f t="shared" ca="1" si="503"/>
        <v>3.9045631954053306E-3</v>
      </c>
      <c r="BE448" s="16">
        <f t="shared" ca="1" si="504"/>
        <v>1.5176519813167033E-3</v>
      </c>
      <c r="BF448" s="16">
        <f t="shared" ca="1" si="452"/>
        <v>4.7049899753505891E-3</v>
      </c>
      <c r="BG448" s="18">
        <f t="shared" ca="1" si="505"/>
        <v>4.9437028839265868E-3</v>
      </c>
      <c r="BH448" s="2">
        <f t="shared" ca="1" si="506"/>
        <v>0.42002108659403348</v>
      </c>
      <c r="BI448" s="2">
        <f t="shared" ca="1" si="507"/>
        <v>0.62473011126485289</v>
      </c>
      <c r="BJ448" s="16">
        <f t="shared" ca="1" si="508"/>
        <v>0.24282431701067253</v>
      </c>
      <c r="BK448" s="18">
        <f t="shared" ca="1" si="453"/>
        <v>0.75279839605609422</v>
      </c>
      <c r="BL448" s="18">
        <f t="shared" ca="1" si="509"/>
        <v>0.79099246142825386</v>
      </c>
    </row>
    <row r="449" spans="4:64" x14ac:dyDescent="0.2">
      <c r="D449">
        <f t="shared" si="460"/>
        <v>67.5</v>
      </c>
      <c r="E449">
        <f t="shared" si="461"/>
        <v>22.5</v>
      </c>
      <c r="F449" s="15">
        <f t="shared" ca="1" si="510"/>
        <v>-8.4273824592299262E-2</v>
      </c>
      <c r="G449" s="2">
        <f t="shared" ca="1" si="510"/>
        <v>-0.26705528748742691</v>
      </c>
      <c r="H449" s="16">
        <f t="shared" ca="1" si="510"/>
        <v>0.30562273526273631</v>
      </c>
      <c r="I449" s="2">
        <f t="shared" si="454"/>
        <v>0</v>
      </c>
      <c r="J449" s="2">
        <f t="shared" si="455"/>
        <v>184.81899999999999</v>
      </c>
      <c r="K449" s="16">
        <f t="shared" ca="1" si="462"/>
        <v>314.44558113380401</v>
      </c>
      <c r="L449" s="2">
        <f t="shared" si="456"/>
        <v>160.05794910203616</v>
      </c>
      <c r="M449" s="2">
        <f t="shared" si="457"/>
        <v>-92.40949999999998</v>
      </c>
      <c r="N449" s="16">
        <f t="shared" ca="1" si="463"/>
        <v>328.64539899996333</v>
      </c>
      <c r="O449" s="2">
        <f t="shared" si="458"/>
        <v>-160.05794910203616</v>
      </c>
      <c r="P449" s="2">
        <f t="shared" si="459"/>
        <v>-92.40949999999998</v>
      </c>
      <c r="Q449" s="16">
        <f t="shared" ca="1" si="464"/>
        <v>254.54709102404635</v>
      </c>
      <c r="R449" s="2">
        <f t="shared" si="465"/>
        <v>160.05794910203616</v>
      </c>
      <c r="S449" s="2">
        <f t="shared" si="466"/>
        <v>-277.22849999999994</v>
      </c>
      <c r="T449" s="16">
        <f t="shared" ca="1" si="467"/>
        <v>14.199817866159322</v>
      </c>
      <c r="U449" s="2">
        <f t="shared" ca="1" si="468"/>
        <v>0.49950880861900521</v>
      </c>
      <c r="V449" s="2">
        <f t="shared" ca="1" si="469"/>
        <v>-0.86517463535631567</v>
      </c>
      <c r="W449" s="16">
        <f t="shared" ca="1" si="470"/>
        <v>4.4314788142202154E-2</v>
      </c>
      <c r="X449" s="2">
        <f t="shared" si="471"/>
        <v>-160.05794910203616</v>
      </c>
      <c r="Y449" s="2">
        <f t="shared" si="472"/>
        <v>-277.22849999999994</v>
      </c>
      <c r="Z449" s="16">
        <f t="shared" ca="1" si="473"/>
        <v>-59.89849010975766</v>
      </c>
      <c r="AA449" s="18">
        <f t="shared" ca="1" si="474"/>
        <v>157.24632203266714</v>
      </c>
      <c r="AB449" s="2">
        <f t="shared" ca="1" si="475"/>
        <v>-238.60387208029414</v>
      </c>
      <c r="AC449" s="2">
        <f t="shared" ca="1" si="476"/>
        <v>-141.18297067426536</v>
      </c>
      <c r="AD449" s="16">
        <f t="shared" ca="1" si="477"/>
        <v>-66.866827556775803</v>
      </c>
      <c r="AE449" s="2">
        <f t="shared" ca="1" si="478"/>
        <v>-0.83663709938717656</v>
      </c>
      <c r="AF449" s="2">
        <f t="shared" ca="1" si="479"/>
        <v>-0.49504188694822698</v>
      </c>
      <c r="AG449" s="16">
        <f t="shared" ca="1" si="480"/>
        <v>-0.23446085834473634</v>
      </c>
      <c r="AH449" s="2">
        <f t="shared" ca="1" si="481"/>
        <v>0.22478726396536272</v>
      </c>
      <c r="AI449" s="2">
        <f t="shared" ca="1" si="482"/>
        <v>8.0039868208319334E-2</v>
      </c>
      <c r="AJ449" s="16">
        <f t="shared" ca="1" si="483"/>
        <v>-0.97111498055387924</v>
      </c>
      <c r="AK449" s="18">
        <f t="shared" ca="1" si="484"/>
        <v>320.43068378423447</v>
      </c>
      <c r="AL449" s="18">
        <f t="shared" ca="1" si="485"/>
        <v>285.1939894311019</v>
      </c>
      <c r="AM449" s="18">
        <f t="shared" ca="1" si="486"/>
        <v>160.21534189211724</v>
      </c>
      <c r="AN449" s="18">
        <f t="shared" ca="1" si="487"/>
        <v>97.609825193029735</v>
      </c>
      <c r="AO449" s="18">
        <f t="shared" ca="1" si="488"/>
        <v>307.54418991126812</v>
      </c>
      <c r="AP449" s="2">
        <f t="shared" ca="1" si="489"/>
        <v>67.496990528430203</v>
      </c>
      <c r="AQ449" s="2">
        <f t="shared" ca="1" si="490"/>
        <v>22.499594380488226</v>
      </c>
      <c r="AR449" s="16">
        <f t="shared" ca="1" si="491"/>
        <v>-9.6333589345931614E-4</v>
      </c>
      <c r="AS449" s="2">
        <f t="shared" ca="1" si="492"/>
        <v>-70.76704346876555</v>
      </c>
      <c r="AT449" s="2">
        <f t="shared" ca="1" si="493"/>
        <v>-26.731998476976237</v>
      </c>
      <c r="AU449" s="16">
        <f t="shared" ca="1" si="494"/>
        <v>597.32057667438585</v>
      </c>
      <c r="AV449" s="2">
        <f t="shared" ca="1" si="495"/>
        <v>67.496990528430203</v>
      </c>
      <c r="AW449" s="2">
        <f t="shared" ca="1" si="496"/>
        <v>22.499594380488226</v>
      </c>
      <c r="AX449" s="16">
        <f t="shared" ca="1" si="497"/>
        <v>-9.6333589345931614E-4</v>
      </c>
      <c r="AY449" s="2">
        <f t="shared" ca="1" si="498"/>
        <v>360.25</v>
      </c>
      <c r="AZ449" s="2">
        <f t="shared" ca="1" si="499"/>
        <v>360.25</v>
      </c>
      <c r="BA449" s="2">
        <f t="shared" ca="1" si="500"/>
        <v>360.25</v>
      </c>
      <c r="BB449" s="19" t="str">
        <f t="shared" ca="1" si="501"/>
        <v>ok</v>
      </c>
      <c r="BC449" s="2">
        <f t="shared" ca="1" si="502"/>
        <v>-3.0094715697970287E-3</v>
      </c>
      <c r="BD449" s="2">
        <f t="shared" ca="1" si="503"/>
        <v>-4.0561951177409128E-4</v>
      </c>
      <c r="BE449" s="16">
        <f t="shared" ca="1" si="504"/>
        <v>-9.6333589345931614E-4</v>
      </c>
      <c r="BF449" s="16">
        <f t="shared" ca="1" si="452"/>
        <v>3.0366834404903721E-3</v>
      </c>
      <c r="BG449" s="18">
        <f t="shared" ca="1" si="505"/>
        <v>3.1858220856437517E-3</v>
      </c>
      <c r="BH449" s="2">
        <f t="shared" ca="1" si="506"/>
        <v>-0.48151545116752459</v>
      </c>
      <c r="BI449" s="2">
        <f t="shared" ca="1" si="507"/>
        <v>-6.4899121883854605E-2</v>
      </c>
      <c r="BJ449" s="16">
        <f t="shared" ca="1" si="508"/>
        <v>-0.15413374295349058</v>
      </c>
      <c r="BK449" s="18">
        <f t="shared" ca="1" si="453"/>
        <v>0.48586935047845953</v>
      </c>
      <c r="BL449" s="18">
        <f t="shared" ca="1" si="509"/>
        <v>0.50973153370300028</v>
      </c>
    </row>
    <row r="450" spans="4:64" x14ac:dyDescent="0.2">
      <c r="D450">
        <f t="shared" si="460"/>
        <v>75</v>
      </c>
      <c r="E450">
        <f t="shared" si="461"/>
        <v>22.5</v>
      </c>
      <c r="F450" s="15">
        <f t="shared" ca="1" si="510"/>
        <v>0.15180043987996561</v>
      </c>
      <c r="G450" s="2">
        <f t="shared" ca="1" si="510"/>
        <v>-0.12692664242508112</v>
      </c>
      <c r="H450" s="16">
        <f t="shared" ca="1" si="510"/>
        <v>0.18911751475628247</v>
      </c>
      <c r="I450" s="2">
        <f t="shared" si="454"/>
        <v>0</v>
      </c>
      <c r="J450" s="2">
        <f t="shared" si="455"/>
        <v>184.81899999999999</v>
      </c>
      <c r="K450" s="16">
        <f t="shared" ca="1" si="462"/>
        <v>312.74302257557213</v>
      </c>
      <c r="L450" s="2">
        <f t="shared" si="456"/>
        <v>160.05794910203616</v>
      </c>
      <c r="M450" s="2">
        <f t="shared" si="457"/>
        <v>-92.40949999999998</v>
      </c>
      <c r="N450" s="16">
        <f t="shared" ca="1" si="463"/>
        <v>330.66673551091418</v>
      </c>
      <c r="O450" s="2">
        <f t="shared" si="458"/>
        <v>-160.05794910203616</v>
      </c>
      <c r="P450" s="2">
        <f t="shared" si="459"/>
        <v>-92.40949999999998</v>
      </c>
      <c r="Q450" s="16">
        <f t="shared" ca="1" si="464"/>
        <v>247.63726552984753</v>
      </c>
      <c r="R450" s="2">
        <f t="shared" si="465"/>
        <v>160.05794910203616</v>
      </c>
      <c r="S450" s="2">
        <f t="shared" si="466"/>
        <v>-277.22849999999994</v>
      </c>
      <c r="T450" s="16">
        <f t="shared" ca="1" si="467"/>
        <v>17.923712935342053</v>
      </c>
      <c r="U450" s="2">
        <f t="shared" ca="1" si="468"/>
        <v>0.49921808093681419</v>
      </c>
      <c r="V450" s="2">
        <f t="shared" ca="1" si="469"/>
        <v>-0.86467108023959394</v>
      </c>
      <c r="W450" s="16">
        <f t="shared" ca="1" si="470"/>
        <v>5.5903762512536051E-2</v>
      </c>
      <c r="X450" s="2">
        <f t="shared" si="471"/>
        <v>-160.05794910203616</v>
      </c>
      <c r="Y450" s="2">
        <f t="shared" si="472"/>
        <v>-277.22849999999994</v>
      </c>
      <c r="Z450" s="16">
        <f t="shared" ca="1" si="473"/>
        <v>-65.105757045724602</v>
      </c>
      <c r="AA450" s="18">
        <f t="shared" ca="1" si="474"/>
        <v>156.16798759871838</v>
      </c>
      <c r="AB450" s="2">
        <f t="shared" ca="1" si="475"/>
        <v>-238.01983217483254</v>
      </c>
      <c r="AC450" s="2">
        <f t="shared" ca="1" si="476"/>
        <v>-142.19455746417262</v>
      </c>
      <c r="AD450" s="16">
        <f t="shared" ca="1" si="477"/>
        <v>-73.836135136504026</v>
      </c>
      <c r="AE450" s="2">
        <f t="shared" ca="1" si="478"/>
        <v>-0.8295614727050773</v>
      </c>
      <c r="AF450" s="2">
        <f t="shared" ca="1" si="479"/>
        <v>-0.49558528557394049</v>
      </c>
      <c r="AG450" s="16">
        <f t="shared" ca="1" si="480"/>
        <v>-0.25733827489508637</v>
      </c>
      <c r="AH450" s="2">
        <f t="shared" ca="1" si="481"/>
        <v>0.2502180462499608</v>
      </c>
      <c r="AI450" s="2">
        <f t="shared" ca="1" si="482"/>
        <v>8.209231218506105E-2</v>
      </c>
      <c r="AJ450" s="16">
        <f t="shared" ca="1" si="483"/>
        <v>-0.96470294993379324</v>
      </c>
      <c r="AK450" s="18">
        <f t="shared" ca="1" si="484"/>
        <v>320.61729174888325</v>
      </c>
      <c r="AL450" s="18">
        <f t="shared" ca="1" si="485"/>
        <v>286.92247652085996</v>
      </c>
      <c r="AM450" s="18">
        <f t="shared" ca="1" si="486"/>
        <v>160.30864587444162</v>
      </c>
      <c r="AN450" s="18">
        <f t="shared" ca="1" si="487"/>
        <v>98.707482468011818</v>
      </c>
      <c r="AO450" s="18">
        <f t="shared" ca="1" si="488"/>
        <v>307.14497141045626</v>
      </c>
      <c r="AP450" s="2">
        <f t="shared" ca="1" si="489"/>
        <v>74.998264689668034</v>
      </c>
      <c r="AQ450" s="2">
        <f t="shared" ca="1" si="490"/>
        <v>22.501014991904487</v>
      </c>
      <c r="AR450" s="16">
        <f t="shared" ca="1" si="491"/>
        <v>5.8086903322873695E-6</v>
      </c>
      <c r="AS450" s="2">
        <f t="shared" ca="1" si="492"/>
        <v>-78.708164633980843</v>
      </c>
      <c r="AT450" s="2">
        <f t="shared" ca="1" si="493"/>
        <v>-27.927466766293168</v>
      </c>
      <c r="AU450" s="16">
        <f t="shared" ca="1" si="494"/>
        <v>592.60732576268583</v>
      </c>
      <c r="AV450" s="2">
        <f t="shared" ca="1" si="495"/>
        <v>74.998264689668034</v>
      </c>
      <c r="AW450" s="2">
        <f t="shared" ca="1" si="496"/>
        <v>22.501014991904487</v>
      </c>
      <c r="AX450" s="16">
        <f t="shared" ca="1" si="497"/>
        <v>5.8086903322873695E-6</v>
      </c>
      <c r="AY450" s="2">
        <f t="shared" ca="1" si="498"/>
        <v>360.24999999999989</v>
      </c>
      <c r="AZ450" s="2">
        <f t="shared" ca="1" si="499"/>
        <v>360.24999999999989</v>
      </c>
      <c r="BA450" s="2">
        <f t="shared" ca="1" si="500"/>
        <v>360.24999999999989</v>
      </c>
      <c r="BB450" s="19" t="str">
        <f t="shared" ca="1" si="501"/>
        <v>ok</v>
      </c>
      <c r="BC450" s="2">
        <f t="shared" ca="1" si="502"/>
        <v>-1.7353103319663887E-3</v>
      </c>
      <c r="BD450" s="2">
        <f t="shared" ca="1" si="503"/>
        <v>1.0149919044870614E-3</v>
      </c>
      <c r="BE450" s="16">
        <f t="shared" ca="1" si="504"/>
        <v>5.8086903322873695E-6</v>
      </c>
      <c r="BF450" s="16">
        <f t="shared" ca="1" si="452"/>
        <v>2.0103508436100327E-3</v>
      </c>
      <c r="BG450" s="18">
        <f t="shared" ca="1" si="505"/>
        <v>2.0103592353823102E-3</v>
      </c>
      <c r="BH450" s="2">
        <f t="shared" ca="1" si="506"/>
        <v>-0.2776496531146222</v>
      </c>
      <c r="BI450" s="2">
        <f t="shared" ca="1" si="507"/>
        <v>0.16239870471792983</v>
      </c>
      <c r="BJ450" s="16">
        <f t="shared" ca="1" si="508"/>
        <v>9.2939045316597912E-4</v>
      </c>
      <c r="BK450" s="18">
        <f t="shared" ca="1" si="453"/>
        <v>0.32165613497760526</v>
      </c>
      <c r="BL450" s="18">
        <f t="shared" ca="1" si="509"/>
        <v>0.32165747766116964</v>
      </c>
    </row>
    <row r="451" spans="4:64" x14ac:dyDescent="0.2">
      <c r="D451">
        <f t="shared" si="460"/>
        <v>82.5</v>
      </c>
      <c r="E451">
        <f t="shared" si="461"/>
        <v>22.5</v>
      </c>
      <c r="F451" s="15">
        <f t="shared" ca="1" si="510"/>
        <v>-0.27563987772160814</v>
      </c>
      <c r="G451" s="2">
        <f t="shared" ca="1" si="510"/>
        <v>-0.2554703211737207</v>
      </c>
      <c r="H451" s="16">
        <f t="shared" ca="1" si="510"/>
        <v>-0.14025683793691113</v>
      </c>
      <c r="I451" s="2">
        <f t="shared" si="454"/>
        <v>0</v>
      </c>
      <c r="J451" s="2">
        <f t="shared" si="455"/>
        <v>184.81899999999999</v>
      </c>
      <c r="K451" s="16">
        <f t="shared" ca="1" si="462"/>
        <v>310.84607720920053</v>
      </c>
      <c r="L451" s="2">
        <f t="shared" si="456"/>
        <v>160.05794910203616</v>
      </c>
      <c r="M451" s="2">
        <f t="shared" si="457"/>
        <v>-92.40949999999998</v>
      </c>
      <c r="N451" s="16">
        <f t="shared" ca="1" si="463"/>
        <v>332.5049954870027</v>
      </c>
      <c r="O451" s="2">
        <f t="shared" si="458"/>
        <v>-160.05794910203616</v>
      </c>
      <c r="P451" s="2">
        <f t="shared" si="459"/>
        <v>-92.40949999999998</v>
      </c>
      <c r="Q451" s="16">
        <f t="shared" ca="1" si="464"/>
        <v>240.29375637095745</v>
      </c>
      <c r="R451" s="2">
        <f t="shared" si="465"/>
        <v>160.05794910203616</v>
      </c>
      <c r="S451" s="2">
        <f t="shared" si="466"/>
        <v>-277.22849999999994</v>
      </c>
      <c r="T451" s="16">
        <f t="shared" ca="1" si="467"/>
        <v>21.658918277802172</v>
      </c>
      <c r="U451" s="2">
        <f t="shared" ca="1" si="468"/>
        <v>0.4988594585479677</v>
      </c>
      <c r="V451" s="2">
        <f t="shared" ca="1" si="469"/>
        <v>-0.86404992804138014</v>
      </c>
      <c r="W451" s="16">
        <f t="shared" ca="1" si="470"/>
        <v>6.7505277341215295E-2</v>
      </c>
      <c r="X451" s="2">
        <f t="shared" si="471"/>
        <v>-160.05794910203616</v>
      </c>
      <c r="Y451" s="2">
        <f t="shared" si="472"/>
        <v>-277.22849999999994</v>
      </c>
      <c r="Z451" s="16">
        <f t="shared" ca="1" si="473"/>
        <v>-70.552320838243077</v>
      </c>
      <c r="AA451" s="18">
        <f t="shared" ca="1" si="474"/>
        <v>154.93018966542778</v>
      </c>
      <c r="AB451" s="2">
        <f t="shared" ca="1" si="475"/>
        <v>-237.34633963126541</v>
      </c>
      <c r="AC451" s="2">
        <f t="shared" ca="1" si="476"/>
        <v>-143.36108076814969</v>
      </c>
      <c r="AD451" s="16">
        <f t="shared" ca="1" si="477"/>
        <v>-81.010926260134866</v>
      </c>
      <c r="AE451" s="2">
        <f t="shared" ca="1" si="478"/>
        <v>-0.82162451565375827</v>
      </c>
      <c r="AF451" s="2">
        <f t="shared" ca="1" si="479"/>
        <v>-0.49627467915757179</v>
      </c>
      <c r="AG451" s="16">
        <f t="shared" ca="1" si="480"/>
        <v>-0.28043644218213881</v>
      </c>
      <c r="AH451" s="2">
        <f t="shared" ca="1" si="481"/>
        <v>0.27581224754161227</v>
      </c>
      <c r="AI451" s="2">
        <f t="shared" ca="1" si="482"/>
        <v>8.4434380904551576E-2</v>
      </c>
      <c r="AJ451" s="16">
        <f t="shared" ca="1" si="483"/>
        <v>-0.95749592136327633</v>
      </c>
      <c r="AK451" s="18">
        <f t="shared" ca="1" si="484"/>
        <v>320.84777858661334</v>
      </c>
      <c r="AL451" s="18">
        <f t="shared" ca="1" si="485"/>
        <v>288.8744616418989</v>
      </c>
      <c r="AM451" s="18">
        <f t="shared" ca="1" si="486"/>
        <v>160.42388929330667</v>
      </c>
      <c r="AN451" s="18">
        <f t="shared" ca="1" si="487"/>
        <v>99.944471969432172</v>
      </c>
      <c r="AO451" s="18">
        <f t="shared" ca="1" si="488"/>
        <v>306.68443189500226</v>
      </c>
      <c r="AP451" s="2">
        <f t="shared" ca="1" si="489"/>
        <v>82.499468623845843</v>
      </c>
      <c r="AQ451" s="2">
        <f t="shared" ca="1" si="490"/>
        <v>22.49954937991577</v>
      </c>
      <c r="AR451" s="16">
        <f t="shared" ca="1" si="491"/>
        <v>-1.6284718566339507E-3</v>
      </c>
      <c r="AS451" s="2">
        <f t="shared" ca="1" si="492"/>
        <v>-86.675176270120346</v>
      </c>
      <c r="AT451" s="2">
        <f t="shared" ca="1" si="493"/>
        <v>-29.289870900321482</v>
      </c>
      <c r="AU451" s="16">
        <f t="shared" ca="1" si="494"/>
        <v>587.29655689829974</v>
      </c>
      <c r="AV451" s="2">
        <f t="shared" ca="1" si="495"/>
        <v>82.499468623845843</v>
      </c>
      <c r="AW451" s="2">
        <f t="shared" ca="1" si="496"/>
        <v>22.49954937991577</v>
      </c>
      <c r="AX451" s="16">
        <f t="shared" ca="1" si="497"/>
        <v>-1.6284718566339507E-3</v>
      </c>
      <c r="AY451" s="2">
        <f t="shared" ca="1" si="498"/>
        <v>360.25</v>
      </c>
      <c r="AZ451" s="2">
        <f t="shared" ca="1" si="499"/>
        <v>360.25000000000006</v>
      </c>
      <c r="BA451" s="2">
        <f t="shared" ca="1" si="500"/>
        <v>360.25000000000006</v>
      </c>
      <c r="BB451" s="19" t="str">
        <f t="shared" ca="1" si="501"/>
        <v>ok</v>
      </c>
      <c r="BC451" s="2">
        <f t="shared" ca="1" si="502"/>
        <v>-5.3137615415721484E-4</v>
      </c>
      <c r="BD451" s="2">
        <f t="shared" ca="1" si="503"/>
        <v>-4.5062008423002453E-4</v>
      </c>
      <c r="BE451" s="16">
        <f t="shared" ca="1" si="504"/>
        <v>-1.6284718566339507E-3</v>
      </c>
      <c r="BF451" s="16">
        <f t="shared" ca="1" si="452"/>
        <v>6.9672022901476501E-4</v>
      </c>
      <c r="BG451" s="18">
        <f t="shared" ca="1" si="505"/>
        <v>1.7712536987589365E-3</v>
      </c>
      <c r="BH451" s="2">
        <f t="shared" ca="1" si="506"/>
        <v>-8.5020184665154375E-2</v>
      </c>
      <c r="BI451" s="2">
        <f t="shared" ca="1" si="507"/>
        <v>-7.2099213476803925E-2</v>
      </c>
      <c r="BJ451" s="16">
        <f t="shared" ca="1" si="508"/>
        <v>-0.26055549706143211</v>
      </c>
      <c r="BK451" s="18">
        <f t="shared" ca="1" si="453"/>
        <v>0.1114752366423624</v>
      </c>
      <c r="BL451" s="18">
        <f t="shared" ca="1" si="509"/>
        <v>0.28340059180142985</v>
      </c>
    </row>
    <row r="452" spans="4:64" x14ac:dyDescent="0.2">
      <c r="D452">
        <f t="shared" si="460"/>
        <v>90</v>
      </c>
      <c r="E452">
        <f t="shared" si="461"/>
        <v>22.5</v>
      </c>
      <c r="F452" s="15">
        <f t="shared" ca="1" si="510"/>
        <v>-0.2739782674747735</v>
      </c>
      <c r="G452" s="2">
        <f t="shared" ca="1" si="510"/>
        <v>-5.8641863573898556E-2</v>
      </c>
      <c r="H452" s="16">
        <f t="shared" ca="1" si="510"/>
        <v>-0.32633649299006129</v>
      </c>
      <c r="I452" s="2">
        <f t="shared" si="454"/>
        <v>0</v>
      </c>
      <c r="J452" s="2">
        <f t="shared" si="455"/>
        <v>184.81899999999999</v>
      </c>
      <c r="K452" s="16">
        <f t="shared" ca="1" si="462"/>
        <v>308.75807248320763</v>
      </c>
      <c r="L452" s="2">
        <f t="shared" si="456"/>
        <v>160.05794910203616</v>
      </c>
      <c r="M452" s="2">
        <f t="shared" si="457"/>
        <v>-92.40949999999998</v>
      </c>
      <c r="N452" s="16">
        <f t="shared" ca="1" si="463"/>
        <v>334.16688663767985</v>
      </c>
      <c r="O452" s="2">
        <f t="shared" si="458"/>
        <v>-160.05794910203616</v>
      </c>
      <c r="P452" s="2">
        <f t="shared" si="459"/>
        <v>-92.40949999999998</v>
      </c>
      <c r="Q452" s="16">
        <f t="shared" ca="1" si="464"/>
        <v>232.47783350561073</v>
      </c>
      <c r="R452" s="2">
        <f t="shared" si="465"/>
        <v>160.05794910203616</v>
      </c>
      <c r="S452" s="2">
        <f t="shared" si="466"/>
        <v>-277.22849999999994</v>
      </c>
      <c r="T452" s="16">
        <f t="shared" ca="1" si="467"/>
        <v>25.408814154472225</v>
      </c>
      <c r="U452" s="2">
        <f t="shared" ca="1" si="468"/>
        <v>0.49843235359515231</v>
      </c>
      <c r="V452" s="2">
        <f t="shared" ca="1" si="469"/>
        <v>-0.86331016056293963</v>
      </c>
      <c r="W452" s="16">
        <f t="shared" ca="1" si="470"/>
        <v>7.9124936387894154E-2</v>
      </c>
      <c r="X452" s="2">
        <f t="shared" si="471"/>
        <v>-160.05794910203616</v>
      </c>
      <c r="Y452" s="2">
        <f t="shared" si="472"/>
        <v>-277.22849999999994</v>
      </c>
      <c r="Z452" s="16">
        <f t="shared" ca="1" si="473"/>
        <v>-76.280238977596895</v>
      </c>
      <c r="AA452" s="18">
        <f t="shared" ca="1" si="474"/>
        <v>153.52045150832615</v>
      </c>
      <c r="AB452" s="2">
        <f t="shared" ca="1" si="475"/>
        <v>-236.57750907232162</v>
      </c>
      <c r="AC452" s="2">
        <f t="shared" ca="1" si="476"/>
        <v>-144.6927343586519</v>
      </c>
      <c r="AD452" s="16">
        <f t="shared" ca="1" si="477"/>
        <v>-88.42753493743399</v>
      </c>
      <c r="AE452" s="2">
        <f t="shared" ca="1" si="478"/>
        <v>-0.81277319576797513</v>
      </c>
      <c r="AF452" s="2">
        <f t="shared" ca="1" si="479"/>
        <v>-0.49709871648507897</v>
      </c>
      <c r="AG452" s="16">
        <f t="shared" ca="1" si="480"/>
        <v>-0.30379696889534585</v>
      </c>
      <c r="AH452" s="2">
        <f t="shared" ca="1" si="481"/>
        <v>0.30160391431596112</v>
      </c>
      <c r="AI452" s="2">
        <f t="shared" ca="1" si="482"/>
        <v>8.7111610808654039E-2</v>
      </c>
      <c r="AJ452" s="16">
        <f t="shared" ca="1" si="483"/>
        <v>-0.94944544136649145</v>
      </c>
      <c r="AK452" s="18">
        <f t="shared" ca="1" si="484"/>
        <v>321.12271193382833</v>
      </c>
      <c r="AL452" s="18">
        <f t="shared" ca="1" si="485"/>
        <v>291.0744477108201</v>
      </c>
      <c r="AM452" s="18">
        <f t="shared" ca="1" si="486"/>
        <v>160.56135596691416</v>
      </c>
      <c r="AN452" s="18">
        <f t="shared" ca="1" si="487"/>
        <v>101.33826565640308</v>
      </c>
      <c r="AO452" s="18">
        <f t="shared" ca="1" si="488"/>
        <v>306.15464945647676</v>
      </c>
      <c r="AP452" s="2">
        <f t="shared" ca="1" si="489"/>
        <v>90.00138918198364</v>
      </c>
      <c r="AQ452" s="2">
        <f t="shared" ca="1" si="490"/>
        <v>22.499252882090595</v>
      </c>
      <c r="AR452" s="16">
        <f t="shared" ca="1" si="491"/>
        <v>-9.1465869093099172E-4</v>
      </c>
      <c r="AS452" s="2">
        <f t="shared" ca="1" si="492"/>
        <v>-94.673492142225015</v>
      </c>
      <c r="AT452" s="2">
        <f t="shared" ca="1" si="493"/>
        <v>-30.839996459334422</v>
      </c>
      <c r="AU452" s="16">
        <f t="shared" ca="1" si="494"/>
        <v>581.35335790052522</v>
      </c>
      <c r="AV452" s="2">
        <f t="shared" ca="1" si="495"/>
        <v>90.00138918198364</v>
      </c>
      <c r="AW452" s="2">
        <f t="shared" ca="1" si="496"/>
        <v>22.499252882090595</v>
      </c>
      <c r="AX452" s="16">
        <f t="shared" ca="1" si="497"/>
        <v>-9.1465869093099172E-4</v>
      </c>
      <c r="AY452" s="2">
        <f t="shared" ca="1" si="498"/>
        <v>360.25000000000006</v>
      </c>
      <c r="AZ452" s="2">
        <f t="shared" ca="1" si="499"/>
        <v>360.25</v>
      </c>
      <c r="BA452" s="2">
        <f t="shared" ca="1" si="500"/>
        <v>360.25</v>
      </c>
      <c r="BB452" s="19" t="str">
        <f t="shared" ca="1" si="501"/>
        <v>ok</v>
      </c>
      <c r="BC452" s="2">
        <f t="shared" ca="1" si="502"/>
        <v>1.3891819836402419E-3</v>
      </c>
      <c r="BD452" s="2">
        <f t="shared" ca="1" si="503"/>
        <v>-7.4711790940540368E-4</v>
      </c>
      <c r="BE452" s="16">
        <f t="shared" ca="1" si="504"/>
        <v>-9.1465869093099172E-4</v>
      </c>
      <c r="BF452" s="16">
        <f t="shared" ca="1" si="452"/>
        <v>1.5773432582113947E-3</v>
      </c>
      <c r="BG452" s="18">
        <f t="shared" ca="1" si="505"/>
        <v>1.823351933972302E-3</v>
      </c>
      <c r="BH452" s="2">
        <f t="shared" ca="1" si="506"/>
        <v>0.22226911738243871</v>
      </c>
      <c r="BI452" s="2">
        <f t="shared" ca="1" si="507"/>
        <v>-0.11953886550486459</v>
      </c>
      <c r="BJ452" s="16">
        <f t="shared" ca="1" si="508"/>
        <v>-0.14634539054895868</v>
      </c>
      <c r="BK452" s="18">
        <f t="shared" ca="1" si="453"/>
        <v>0.25237492131382316</v>
      </c>
      <c r="BL452" s="18">
        <f t="shared" ca="1" si="509"/>
        <v>0.29173630943556833</v>
      </c>
    </row>
    <row r="453" spans="4:64" x14ac:dyDescent="0.2">
      <c r="D453">
        <f t="shared" si="460"/>
        <v>97.5</v>
      </c>
      <c r="E453">
        <f t="shared" si="461"/>
        <v>22.5</v>
      </c>
      <c r="F453" s="15">
        <f t="shared" ca="1" si="510"/>
        <v>-0.1819681384789521</v>
      </c>
      <c r="G453" s="2">
        <f t="shared" ca="1" si="510"/>
        <v>-0.111806889914842</v>
      </c>
      <c r="H453" s="16">
        <f t="shared" ca="1" si="510"/>
        <v>0.18493587000684408</v>
      </c>
      <c r="I453" s="2">
        <f t="shared" si="454"/>
        <v>0</v>
      </c>
      <c r="J453" s="2">
        <f t="shared" si="455"/>
        <v>184.81899999999999</v>
      </c>
      <c r="K453" s="16">
        <f t="shared" ca="1" si="462"/>
        <v>306.47293132321892</v>
      </c>
      <c r="L453" s="2">
        <f t="shared" si="456"/>
        <v>160.05794910203616</v>
      </c>
      <c r="M453" s="2">
        <f t="shared" si="457"/>
        <v>-92.40949999999998</v>
      </c>
      <c r="N453" s="16">
        <f t="shared" ca="1" si="463"/>
        <v>335.651460910845</v>
      </c>
      <c r="O453" s="2">
        <f t="shared" si="458"/>
        <v>-160.05794910203616</v>
      </c>
      <c r="P453" s="2">
        <f t="shared" si="459"/>
        <v>-92.40949999999998</v>
      </c>
      <c r="Q453" s="16">
        <f t="shared" ca="1" si="464"/>
        <v>224.14345922831978</v>
      </c>
      <c r="R453" s="2">
        <f t="shared" si="465"/>
        <v>160.05794910203616</v>
      </c>
      <c r="S453" s="2">
        <f t="shared" si="466"/>
        <v>-277.22849999999994</v>
      </c>
      <c r="T453" s="16">
        <f t="shared" ca="1" si="467"/>
        <v>29.178529587626088</v>
      </c>
      <c r="U453" s="2">
        <f t="shared" ca="1" si="468"/>
        <v>0.49793577805856926</v>
      </c>
      <c r="V453" s="2">
        <f t="shared" ca="1" si="469"/>
        <v>-0.86245006650378198</v>
      </c>
      <c r="W453" s="16">
        <f t="shared" ca="1" si="470"/>
        <v>9.0773584906785179E-2</v>
      </c>
      <c r="X453" s="2">
        <f t="shared" si="471"/>
        <v>-160.05794910203616</v>
      </c>
      <c r="Y453" s="2">
        <f t="shared" si="472"/>
        <v>-277.22849999999994</v>
      </c>
      <c r="Z453" s="16">
        <f t="shared" ca="1" si="473"/>
        <v>-82.329472094899131</v>
      </c>
      <c r="AA453" s="18">
        <f t="shared" ca="1" si="474"/>
        <v>151.9238175156253</v>
      </c>
      <c r="AB453" s="2">
        <f t="shared" ca="1" si="475"/>
        <v>-235.70625338230712</v>
      </c>
      <c r="AC453" s="2">
        <f t="shared" ca="1" si="476"/>
        <v>-146.20179348014045</v>
      </c>
      <c r="AD453" s="16">
        <f t="shared" ca="1" si="477"/>
        <v>-96.120141643516689</v>
      </c>
      <c r="AE453" s="2">
        <f t="shared" ca="1" si="478"/>
        <v>-0.80295150926793435</v>
      </c>
      <c r="AF453" s="2">
        <f t="shared" ca="1" si="479"/>
        <v>-0.49804767182884391</v>
      </c>
      <c r="AG453" s="16">
        <f t="shared" ca="1" si="480"/>
        <v>-0.32744066691572438</v>
      </c>
      <c r="AH453" s="2">
        <f t="shared" ca="1" si="481"/>
        <v>0.32761079758389144</v>
      </c>
      <c r="AI453" s="2">
        <f t="shared" ca="1" si="482"/>
        <v>9.0157636246133877E-2</v>
      </c>
      <c r="AJ453" s="16">
        <f t="shared" ca="1" si="483"/>
        <v>-0.94050133754979648</v>
      </c>
      <c r="AK453" s="18">
        <f t="shared" ca="1" si="484"/>
        <v>321.44295741530243</v>
      </c>
      <c r="AL453" s="18">
        <f t="shared" ca="1" si="485"/>
        <v>293.54979804098605</v>
      </c>
      <c r="AM453" s="18">
        <f t="shared" ca="1" si="486"/>
        <v>160.72147870765122</v>
      </c>
      <c r="AN453" s="18">
        <f t="shared" ca="1" si="487"/>
        <v>102.9084152971275</v>
      </c>
      <c r="AO453" s="18">
        <f t="shared" ca="1" si="488"/>
        <v>305.54627610733525</v>
      </c>
      <c r="AP453" s="2">
        <f t="shared" ca="1" si="489"/>
        <v>97.498766386130185</v>
      </c>
      <c r="AQ453" s="2">
        <f t="shared" ca="1" si="490"/>
        <v>22.498783367315795</v>
      </c>
      <c r="AR453" s="16">
        <f t="shared" ca="1" si="491"/>
        <v>-8.8538140806804222E-4</v>
      </c>
      <c r="AS453" s="2">
        <f t="shared" ca="1" si="492"/>
        <v>-102.70175204249385</v>
      </c>
      <c r="AT453" s="2">
        <f t="shared" ca="1" si="493"/>
        <v>-32.595876667976043</v>
      </c>
      <c r="AU453" s="16">
        <f t="shared" ca="1" si="494"/>
        <v>574.7324773432083</v>
      </c>
      <c r="AV453" s="2">
        <f t="shared" ca="1" si="495"/>
        <v>97.498766386130185</v>
      </c>
      <c r="AW453" s="2">
        <f t="shared" ca="1" si="496"/>
        <v>22.498783367315795</v>
      </c>
      <c r="AX453" s="16">
        <f t="shared" ca="1" si="497"/>
        <v>-8.8538140806804222E-4</v>
      </c>
      <c r="AY453" s="2">
        <f t="shared" ca="1" si="498"/>
        <v>360.25</v>
      </c>
      <c r="AZ453" s="2">
        <f t="shared" ca="1" si="499"/>
        <v>360.25000000000006</v>
      </c>
      <c r="BA453" s="2">
        <f t="shared" ca="1" si="500"/>
        <v>360.25000000000006</v>
      </c>
      <c r="BB453" s="19" t="str">
        <f t="shared" ca="1" si="501"/>
        <v>ok</v>
      </c>
      <c r="BC453" s="2">
        <f t="shared" ca="1" si="502"/>
        <v>-1.233613869814576E-3</v>
      </c>
      <c r="BD453" s="2">
        <f t="shared" ca="1" si="503"/>
        <v>-1.2166326842049102E-3</v>
      </c>
      <c r="BE453" s="16">
        <f t="shared" ca="1" si="504"/>
        <v>-8.8538140806804222E-4</v>
      </c>
      <c r="BF453" s="16">
        <f t="shared" ref="BF453:BF516" ca="1" si="511">SQRT(BC453^2+BD453^2)</f>
        <v>1.7326275618477671E-3</v>
      </c>
      <c r="BG453" s="18">
        <f t="shared" ca="1" si="505"/>
        <v>1.9457385502238186E-3</v>
      </c>
      <c r="BH453" s="2">
        <f t="shared" ca="1" si="506"/>
        <v>-0.19737821917033216</v>
      </c>
      <c r="BI453" s="2">
        <f t="shared" ca="1" si="507"/>
        <v>-0.19466122947278564</v>
      </c>
      <c r="BJ453" s="16">
        <f t="shared" ca="1" si="508"/>
        <v>-0.14166102529088676</v>
      </c>
      <c r="BK453" s="18">
        <f t="shared" ref="BK453:BK516" ca="1" si="512">BF453*$D$9</f>
        <v>0.27722040989564273</v>
      </c>
      <c r="BL453" s="18">
        <f t="shared" ca="1" si="509"/>
        <v>0.31131816803581097</v>
      </c>
    </row>
    <row r="454" spans="4:64" x14ac:dyDescent="0.2">
      <c r="D454">
        <f t="shared" si="460"/>
        <v>105</v>
      </c>
      <c r="E454">
        <f t="shared" si="461"/>
        <v>22.5</v>
      </c>
      <c r="F454" s="15">
        <f t="shared" ca="1" si="510"/>
        <v>-0.4863342491058249</v>
      </c>
      <c r="G454" s="2">
        <f t="shared" ca="1" si="510"/>
        <v>-0.26872003000497913</v>
      </c>
      <c r="H454" s="16">
        <f t="shared" ca="1" si="510"/>
        <v>0.4544419248290742</v>
      </c>
      <c r="I454" s="2">
        <f t="shared" si="454"/>
        <v>0</v>
      </c>
      <c r="J454" s="2">
        <f t="shared" si="455"/>
        <v>184.81899999999999</v>
      </c>
      <c r="K454" s="16">
        <f t="shared" ca="1" si="462"/>
        <v>303.98315210227634</v>
      </c>
      <c r="L454" s="2">
        <f t="shared" si="456"/>
        <v>160.05794910203616</v>
      </c>
      <c r="M454" s="2">
        <f t="shared" si="457"/>
        <v>-92.40949999999998</v>
      </c>
      <c r="N454" s="16">
        <f t="shared" ca="1" si="463"/>
        <v>336.96195585298761</v>
      </c>
      <c r="O454" s="2">
        <f t="shared" si="458"/>
        <v>-160.05794910203616</v>
      </c>
      <c r="P454" s="2">
        <f t="shared" si="459"/>
        <v>-92.40949999999998</v>
      </c>
      <c r="Q454" s="16">
        <f t="shared" ca="1" si="464"/>
        <v>215.22401237939511</v>
      </c>
      <c r="R454" s="2">
        <f t="shared" si="465"/>
        <v>160.05794910203616</v>
      </c>
      <c r="S454" s="2">
        <f t="shared" si="466"/>
        <v>-277.22849999999994</v>
      </c>
      <c r="T454" s="16">
        <f t="shared" ca="1" si="467"/>
        <v>32.978803750711279</v>
      </c>
      <c r="U454" s="2">
        <f t="shared" ca="1" si="468"/>
        <v>0.49736758103902012</v>
      </c>
      <c r="V454" s="2">
        <f t="shared" ca="1" si="469"/>
        <v>-0.8614659203972137</v>
      </c>
      <c r="W454" s="16">
        <f t="shared" ca="1" si="470"/>
        <v>0.10247905798540043</v>
      </c>
      <c r="X454" s="2">
        <f t="shared" si="471"/>
        <v>-160.05794910203616</v>
      </c>
      <c r="Y454" s="2">
        <f t="shared" si="472"/>
        <v>-277.22849999999994</v>
      </c>
      <c r="Z454" s="16">
        <f t="shared" ca="1" si="473"/>
        <v>-88.75913972288123</v>
      </c>
      <c r="AA454" s="18">
        <f t="shared" ca="1" si="474"/>
        <v>150.11931691549719</v>
      </c>
      <c r="AB454" s="2">
        <f t="shared" ca="1" si="475"/>
        <v>-234.72243062352706</v>
      </c>
      <c r="AC454" s="2">
        <f t="shared" ca="1" si="476"/>
        <v>-147.90582448399013</v>
      </c>
      <c r="AD454" s="16">
        <f t="shared" ca="1" si="477"/>
        <v>-104.14322590579317</v>
      </c>
      <c r="AE454" s="2">
        <f t="shared" ca="1" si="478"/>
        <v>-0.792075123821531</v>
      </c>
      <c r="AF454" s="2">
        <f t="shared" ca="1" si="479"/>
        <v>-0.49911090274105013</v>
      </c>
      <c r="AG454" s="16">
        <f t="shared" ca="1" si="480"/>
        <v>-0.35143321554474655</v>
      </c>
      <c r="AH454" s="2">
        <f t="shared" ca="1" si="481"/>
        <v>0.3538961536305531</v>
      </c>
      <c r="AI454" s="2">
        <f t="shared" ca="1" si="482"/>
        <v>9.3620375769355266E-2</v>
      </c>
      <c r="AJ454" s="16">
        <f t="shared" ca="1" si="483"/>
        <v>-0.9305873079331699</v>
      </c>
      <c r="AK454" s="18">
        <f t="shared" ca="1" si="484"/>
        <v>321.81017662564358</v>
      </c>
      <c r="AL454" s="18">
        <f t="shared" ca="1" si="485"/>
        <v>296.33859663596041</v>
      </c>
      <c r="AM454" s="18">
        <f t="shared" ca="1" si="486"/>
        <v>160.90508831282179</v>
      </c>
      <c r="AN454" s="18">
        <f t="shared" ca="1" si="487"/>
        <v>104.68168841344919</v>
      </c>
      <c r="AO454" s="18">
        <f t="shared" ca="1" si="488"/>
        <v>304.84645178507913</v>
      </c>
      <c r="AP454" s="2">
        <f t="shared" ca="1" si="489"/>
        <v>104.99719997374974</v>
      </c>
      <c r="AQ454" s="2">
        <f t="shared" ca="1" si="490"/>
        <v>22.496817363579815</v>
      </c>
      <c r="AR454" s="16">
        <f t="shared" ca="1" si="491"/>
        <v>-2.307289815405511E-3</v>
      </c>
      <c r="AS454" s="2">
        <f t="shared" ca="1" si="492"/>
        <v>-110.77077349557298</v>
      </c>
      <c r="AT454" s="2">
        <f t="shared" ca="1" si="493"/>
        <v>-34.582861372567685</v>
      </c>
      <c r="AU454" s="16">
        <f t="shared" ca="1" si="494"/>
        <v>567.37017050949589</v>
      </c>
      <c r="AV454" s="2">
        <f t="shared" ca="1" si="495"/>
        <v>104.99719997374974</v>
      </c>
      <c r="AW454" s="2">
        <f t="shared" ca="1" si="496"/>
        <v>22.496817363579815</v>
      </c>
      <c r="AX454" s="16">
        <f t="shared" ca="1" si="497"/>
        <v>-2.307289815405511E-3</v>
      </c>
      <c r="AY454" s="2">
        <f t="shared" ca="1" si="498"/>
        <v>360.25</v>
      </c>
      <c r="AZ454" s="2">
        <f t="shared" ca="1" si="499"/>
        <v>360.25</v>
      </c>
      <c r="BA454" s="2">
        <f t="shared" ca="1" si="500"/>
        <v>360.25</v>
      </c>
      <c r="BB454" s="19" t="str">
        <f t="shared" ca="1" si="501"/>
        <v>ok</v>
      </c>
      <c r="BC454" s="2">
        <f t="shared" ca="1" si="502"/>
        <v>-2.8000262502558826E-3</v>
      </c>
      <c r="BD454" s="2">
        <f t="shared" ca="1" si="503"/>
        <v>-3.1826364201847923E-3</v>
      </c>
      <c r="BE454" s="16">
        <f t="shared" ca="1" si="504"/>
        <v>-2.307289815405511E-3</v>
      </c>
      <c r="BF454" s="16">
        <f t="shared" ca="1" si="511"/>
        <v>4.239023659430163E-3</v>
      </c>
      <c r="BG454" s="18">
        <f t="shared" ca="1" si="505"/>
        <v>4.8262726692016363E-3</v>
      </c>
      <c r="BH454" s="2">
        <f t="shared" ca="1" si="506"/>
        <v>-0.44800420004094121</v>
      </c>
      <c r="BI454" s="2">
        <f t="shared" ca="1" si="507"/>
        <v>-0.50922182722956677</v>
      </c>
      <c r="BJ454" s="16">
        <f t="shared" ca="1" si="508"/>
        <v>-0.36916637046488177</v>
      </c>
      <c r="BK454" s="18">
        <f t="shared" ca="1" si="512"/>
        <v>0.67824378550882614</v>
      </c>
      <c r="BL454" s="18">
        <f t="shared" ca="1" si="509"/>
        <v>0.77220362707226187</v>
      </c>
    </row>
    <row r="455" spans="4:64" x14ac:dyDescent="0.2">
      <c r="D455">
        <f t="shared" si="460"/>
        <v>112.5</v>
      </c>
      <c r="E455">
        <f t="shared" si="461"/>
        <v>22.5</v>
      </c>
      <c r="F455" s="15">
        <f t="shared" ca="1" si="510"/>
        <v>-0.3643397800645497</v>
      </c>
      <c r="G455" s="2">
        <f t="shared" ca="1" si="510"/>
        <v>-0.26731660137984214</v>
      </c>
      <c r="H455" s="16">
        <f t="shared" ca="1" si="510"/>
        <v>3.0172524719694893E-2</v>
      </c>
      <c r="I455" s="2">
        <f t="shared" ref="I455:I518" si="513">$E$25</f>
        <v>0</v>
      </c>
      <c r="J455" s="2">
        <f t="shared" ref="J455:J518" si="514">$F$25</f>
        <v>184.81899999999999</v>
      </c>
      <c r="K455" s="16">
        <f t="shared" ca="1" si="462"/>
        <v>301.28886901080716</v>
      </c>
      <c r="L455" s="2">
        <f t="shared" ref="L455:L518" si="515">$E$26</f>
        <v>160.05794910203616</v>
      </c>
      <c r="M455" s="2">
        <f t="shared" ref="M455:M518" si="516">$F$26</f>
        <v>-92.40949999999998</v>
      </c>
      <c r="N455" s="16">
        <f t="shared" ca="1" si="463"/>
        <v>338.10202754583605</v>
      </c>
      <c r="O455" s="2">
        <f t="shared" ref="O455:O518" si="517">$E$27</f>
        <v>-160.05794910203616</v>
      </c>
      <c r="P455" s="2">
        <f t="shared" ref="P455:P518" si="518">$F$27</f>
        <v>-92.40949999999998</v>
      </c>
      <c r="Q455" s="16">
        <f t="shared" ca="1" si="464"/>
        <v>205.64073344004035</v>
      </c>
      <c r="R455" s="2">
        <f t="shared" si="465"/>
        <v>160.05794910203616</v>
      </c>
      <c r="S455" s="2">
        <f t="shared" si="466"/>
        <v>-277.22849999999994</v>
      </c>
      <c r="T455" s="16">
        <f t="shared" ca="1" si="467"/>
        <v>36.81315853502889</v>
      </c>
      <c r="U455" s="2">
        <f t="shared" ca="1" si="468"/>
        <v>0.4967262164818313</v>
      </c>
      <c r="V455" s="2">
        <f t="shared" ca="1" si="469"/>
        <v>-0.86035504439798871</v>
      </c>
      <c r="W455" s="16">
        <f t="shared" ca="1" si="470"/>
        <v>0.11424650295995897</v>
      </c>
      <c r="X455" s="2">
        <f t="shared" si="471"/>
        <v>-160.05794910203616</v>
      </c>
      <c r="Y455" s="2">
        <f t="shared" si="472"/>
        <v>-277.22849999999994</v>
      </c>
      <c r="Z455" s="16">
        <f t="shared" ca="1" si="473"/>
        <v>-95.648135570766811</v>
      </c>
      <c r="AA455" s="18">
        <f t="shared" ca="1" si="474"/>
        <v>148.08249394699163</v>
      </c>
      <c r="AB455" s="2">
        <f t="shared" ca="1" si="475"/>
        <v>-233.614406047519</v>
      </c>
      <c r="AC455" s="2">
        <f t="shared" ca="1" si="476"/>
        <v>-149.82497934567107</v>
      </c>
      <c r="AD455" s="16">
        <f t="shared" ca="1" si="477"/>
        <v>-112.5660426537999</v>
      </c>
      <c r="AE455" s="2">
        <f t="shared" ca="1" si="478"/>
        <v>-0.78004045604268957</v>
      </c>
      <c r="AF455" s="2">
        <f t="shared" ca="1" si="479"/>
        <v>-0.50026685936316628</v>
      </c>
      <c r="AG455" s="16">
        <f t="shared" ca="1" si="480"/>
        <v>-0.37585895806755376</v>
      </c>
      <c r="AH455" s="2">
        <f t="shared" ca="1" si="481"/>
        <v>0.38052588978459534</v>
      </c>
      <c r="AI455" s="2">
        <f t="shared" ca="1" si="482"/>
        <v>9.7582103901530395E-2</v>
      </c>
      <c r="AJ455" s="16">
        <f t="shared" ca="1" si="483"/>
        <v>-0.91960740547354947</v>
      </c>
      <c r="AK455" s="18">
        <f t="shared" ca="1" si="484"/>
        <v>322.22569252672128</v>
      </c>
      <c r="AL455" s="18">
        <f t="shared" ca="1" si="485"/>
        <v>299.49011520850394</v>
      </c>
      <c r="AM455" s="18">
        <f t="shared" ca="1" si="486"/>
        <v>161.11284626336064</v>
      </c>
      <c r="AN455" s="18">
        <f t="shared" ca="1" si="487"/>
        <v>106.69261974392496</v>
      </c>
      <c r="AO455" s="18">
        <f t="shared" ca="1" si="488"/>
        <v>304.03848138203978</v>
      </c>
      <c r="AP455" s="2">
        <f t="shared" ca="1" si="489"/>
        <v>112.4989284462354</v>
      </c>
      <c r="AQ455" s="2">
        <f t="shared" ca="1" si="490"/>
        <v>22.498682883763852</v>
      </c>
      <c r="AR455" s="16">
        <f t="shared" ca="1" si="491"/>
        <v>-1.9676399834338554E-3</v>
      </c>
      <c r="AS455" s="2">
        <f t="shared" ca="1" si="492"/>
        <v>-118.89009886708021</v>
      </c>
      <c r="AT455" s="2">
        <f t="shared" ca="1" si="493"/>
        <v>-36.838746476807586</v>
      </c>
      <c r="AU455" s="16">
        <f t="shared" ca="1" si="494"/>
        <v>559.19011041572799</v>
      </c>
      <c r="AV455" s="2">
        <f t="shared" ca="1" si="495"/>
        <v>112.4989284462354</v>
      </c>
      <c r="AW455" s="2">
        <f t="shared" ca="1" si="496"/>
        <v>22.498682883763852</v>
      </c>
      <c r="AX455" s="16">
        <f t="shared" ca="1" si="497"/>
        <v>-1.9676399834338554E-3</v>
      </c>
      <c r="AY455" s="2">
        <f t="shared" ca="1" si="498"/>
        <v>360.25000000000006</v>
      </c>
      <c r="AZ455" s="2">
        <f t="shared" ca="1" si="499"/>
        <v>360.25000000000006</v>
      </c>
      <c r="BA455" s="2">
        <f t="shared" ca="1" si="500"/>
        <v>360.25000000000006</v>
      </c>
      <c r="BB455" s="19" t="str">
        <f t="shared" ca="1" si="501"/>
        <v>ok</v>
      </c>
      <c r="BC455" s="2">
        <f t="shared" ca="1" si="502"/>
        <v>-1.07155376460355E-3</v>
      </c>
      <c r="BD455" s="2">
        <f t="shared" ca="1" si="503"/>
        <v>-1.3171162361480526E-3</v>
      </c>
      <c r="BE455" s="16">
        <f t="shared" ca="1" si="504"/>
        <v>-1.9676399834338554E-3</v>
      </c>
      <c r="BF455" s="16">
        <f t="shared" ca="1" si="511"/>
        <v>1.6979465980886599E-3</v>
      </c>
      <c r="BG455" s="18">
        <f t="shared" ca="1" si="505"/>
        <v>2.5989670552680031E-3</v>
      </c>
      <c r="BH455" s="2">
        <f t="shared" ca="1" si="506"/>
        <v>-0.171448602336568</v>
      </c>
      <c r="BI455" s="2">
        <f t="shared" ca="1" si="507"/>
        <v>-0.21073859778368842</v>
      </c>
      <c r="BJ455" s="16">
        <f t="shared" ca="1" si="508"/>
        <v>-0.31482239734941686</v>
      </c>
      <c r="BK455" s="18">
        <f t="shared" ca="1" si="512"/>
        <v>0.2716714556941856</v>
      </c>
      <c r="BL455" s="18">
        <f t="shared" ca="1" si="509"/>
        <v>0.41583472884288047</v>
      </c>
    </row>
    <row r="456" spans="4:64" x14ac:dyDescent="0.2">
      <c r="D456">
        <f t="shared" si="460"/>
        <v>120</v>
      </c>
      <c r="E456">
        <f t="shared" si="461"/>
        <v>22.5</v>
      </c>
      <c r="F456" s="15">
        <f t="shared" ca="1" si="510"/>
        <v>-0.31533844803998168</v>
      </c>
      <c r="G456" s="2">
        <f t="shared" ca="1" si="510"/>
        <v>-0.42618038572049743</v>
      </c>
      <c r="H456" s="16">
        <f t="shared" ca="1" si="510"/>
        <v>0.26388803014042062</v>
      </c>
      <c r="I456" s="2">
        <f t="shared" si="513"/>
        <v>0</v>
      </c>
      <c r="J456" s="2">
        <f t="shared" si="514"/>
        <v>184.81899999999999</v>
      </c>
      <c r="K456" s="16">
        <f t="shared" ca="1" si="462"/>
        <v>298.38134760106448</v>
      </c>
      <c r="L456" s="2">
        <f t="shared" si="515"/>
        <v>160.05794910203616</v>
      </c>
      <c r="M456" s="2">
        <f t="shared" si="516"/>
        <v>-92.40949999999998</v>
      </c>
      <c r="N456" s="16">
        <f t="shared" ca="1" si="463"/>
        <v>339.07141385933653</v>
      </c>
      <c r="O456" s="2">
        <f t="shared" si="517"/>
        <v>-160.05794910203616</v>
      </c>
      <c r="P456" s="2">
        <f t="shared" si="518"/>
        <v>-92.40949999999998</v>
      </c>
      <c r="Q456" s="16">
        <f t="shared" ca="1" si="464"/>
        <v>195.30504009131448</v>
      </c>
      <c r="R456" s="2">
        <f t="shared" si="465"/>
        <v>160.05794910203616</v>
      </c>
      <c r="S456" s="2">
        <f t="shared" si="466"/>
        <v>-277.22849999999994</v>
      </c>
      <c r="T456" s="16">
        <f t="shared" ca="1" si="467"/>
        <v>40.690066258272054</v>
      </c>
      <c r="U456" s="2">
        <f t="shared" ca="1" si="468"/>
        <v>0.49600903241324651</v>
      </c>
      <c r="V456" s="2">
        <f t="shared" ca="1" si="469"/>
        <v>-0.85911284515282083</v>
      </c>
      <c r="W456" s="16">
        <f t="shared" ca="1" si="470"/>
        <v>0.12609583283320766</v>
      </c>
      <c r="X456" s="2">
        <f t="shared" si="471"/>
        <v>-160.05794910203616</v>
      </c>
      <c r="Y456" s="2">
        <f t="shared" si="472"/>
        <v>-277.22849999999994</v>
      </c>
      <c r="Z456" s="16">
        <f t="shared" ca="1" si="473"/>
        <v>-103.07630750975</v>
      </c>
      <c r="AA456" s="18">
        <f t="shared" ca="1" si="474"/>
        <v>145.78288408748537</v>
      </c>
      <c r="AB456" s="2">
        <f t="shared" ca="1" si="475"/>
        <v>-232.36757638068224</v>
      </c>
      <c r="AC456" s="2">
        <f t="shared" ca="1" si="476"/>
        <v>-151.9845516770165</v>
      </c>
      <c r="AD456" s="16">
        <f t="shared" ca="1" si="477"/>
        <v>-121.45892169158844</v>
      </c>
      <c r="AE456" s="2">
        <f t="shared" ca="1" si="478"/>
        <v>-0.76673410277350118</v>
      </c>
      <c r="AF456" s="2">
        <f t="shared" ca="1" si="479"/>
        <v>-0.5014974149172986</v>
      </c>
      <c r="AG456" s="16">
        <f t="shared" ca="1" si="480"/>
        <v>-0.40077320079488959</v>
      </c>
      <c r="AH456" s="2">
        <f t="shared" ca="1" si="481"/>
        <v>0.40754613899359782</v>
      </c>
      <c r="AI456" s="2">
        <f t="shared" ca="1" si="482"/>
        <v>0.10210515229258608</v>
      </c>
      <c r="AJ456" s="16">
        <f t="shared" ca="1" si="483"/>
        <v>-0.90745836404031155</v>
      </c>
      <c r="AK456" s="18">
        <f t="shared" ca="1" si="484"/>
        <v>322.69160164947357</v>
      </c>
      <c r="AL456" s="18">
        <f t="shared" ca="1" si="485"/>
        <v>303.06148577471754</v>
      </c>
      <c r="AM456" s="18">
        <f t="shared" ca="1" si="486"/>
        <v>161.34580082473678</v>
      </c>
      <c r="AN456" s="18">
        <f t="shared" ca="1" si="487"/>
        <v>108.98118730711533</v>
      </c>
      <c r="AO456" s="18">
        <f t="shared" ca="1" si="488"/>
        <v>303.10179126715138</v>
      </c>
      <c r="AP456" s="2">
        <f t="shared" ca="1" si="489"/>
        <v>119.99734643487707</v>
      </c>
      <c r="AQ456" s="2">
        <f t="shared" ca="1" si="490"/>
        <v>22.499220848351893</v>
      </c>
      <c r="AR456" s="16">
        <f t="shared" ca="1" si="491"/>
        <v>-2.6141742766867537E-3</v>
      </c>
      <c r="AS456" s="2">
        <f t="shared" ca="1" si="492"/>
        <v>-127.05858307106482</v>
      </c>
      <c r="AT456" s="2">
        <f t="shared" ca="1" si="493"/>
        <v>-39.397288266624372</v>
      </c>
      <c r="AU456" s="16">
        <f t="shared" ca="1" si="494"/>
        <v>550.1018971076777</v>
      </c>
      <c r="AV456" s="2">
        <f t="shared" ca="1" si="495"/>
        <v>119.99734643487707</v>
      </c>
      <c r="AW456" s="2">
        <f t="shared" ca="1" si="496"/>
        <v>22.499220848351893</v>
      </c>
      <c r="AX456" s="16">
        <f t="shared" ca="1" si="497"/>
        <v>-2.6141742766867537E-3</v>
      </c>
      <c r="AY456" s="2">
        <f t="shared" ca="1" si="498"/>
        <v>360.24999999999994</v>
      </c>
      <c r="AZ456" s="2">
        <f t="shared" ca="1" si="499"/>
        <v>360.24999999999994</v>
      </c>
      <c r="BA456" s="2">
        <f t="shared" ca="1" si="500"/>
        <v>360.25</v>
      </c>
      <c r="BB456" s="19" t="str">
        <f t="shared" ca="1" si="501"/>
        <v>ok</v>
      </c>
      <c r="BC456" s="2">
        <f t="shared" ca="1" si="502"/>
        <v>-2.6535651229266932E-3</v>
      </c>
      <c r="BD456" s="2">
        <f t="shared" ca="1" si="503"/>
        <v>-7.7915164810704596E-4</v>
      </c>
      <c r="BE456" s="16">
        <f t="shared" ca="1" si="504"/>
        <v>-2.6141742766867537E-3</v>
      </c>
      <c r="BF456" s="16">
        <f t="shared" ca="1" si="511"/>
        <v>2.7655894764698689E-3</v>
      </c>
      <c r="BG456" s="18">
        <f t="shared" ca="1" si="505"/>
        <v>3.8055738465114027E-3</v>
      </c>
      <c r="BH456" s="2">
        <f t="shared" ca="1" si="506"/>
        <v>-0.42457041966827092</v>
      </c>
      <c r="BI456" s="2">
        <f t="shared" ca="1" si="507"/>
        <v>-0.12466426369712735</v>
      </c>
      <c r="BJ456" s="16">
        <f t="shared" ca="1" si="508"/>
        <v>-0.4182678842698806</v>
      </c>
      <c r="BK456" s="18">
        <f t="shared" ca="1" si="512"/>
        <v>0.44249431623517904</v>
      </c>
      <c r="BL456" s="18">
        <f t="shared" ca="1" si="509"/>
        <v>0.60889181544182447</v>
      </c>
    </row>
    <row r="457" spans="4:64" x14ac:dyDescent="0.2">
      <c r="D457">
        <f t="shared" si="460"/>
        <v>127.5</v>
      </c>
      <c r="E457">
        <f t="shared" si="461"/>
        <v>22.5</v>
      </c>
      <c r="F457" s="15">
        <f t="shared" ca="1" si="510"/>
        <v>-0.22473273423557849</v>
      </c>
      <c r="G457" s="2">
        <f t="shared" ca="1" si="510"/>
        <v>-0.26245433990337574</v>
      </c>
      <c r="H457" s="16">
        <f t="shared" ca="1" si="510"/>
        <v>3.2970184694170346E-2</v>
      </c>
      <c r="I457" s="2">
        <f t="shared" si="513"/>
        <v>0</v>
      </c>
      <c r="J457" s="2">
        <f t="shared" si="514"/>
        <v>184.81899999999999</v>
      </c>
      <c r="K457" s="16">
        <f t="shared" ca="1" si="462"/>
        <v>295.25501743185521</v>
      </c>
      <c r="L457" s="2">
        <f t="shared" si="515"/>
        <v>160.05794910203616</v>
      </c>
      <c r="M457" s="2">
        <f t="shared" si="516"/>
        <v>-92.40949999999998</v>
      </c>
      <c r="N457" s="16">
        <f t="shared" ca="1" si="463"/>
        <v>339.87458604289156</v>
      </c>
      <c r="O457" s="2">
        <f t="shared" si="517"/>
        <v>-160.05794910203616</v>
      </c>
      <c r="P457" s="2">
        <f t="shared" si="518"/>
        <v>-92.40949999999998</v>
      </c>
      <c r="Q457" s="16">
        <f t="shared" ca="1" si="464"/>
        <v>184.08251161739514</v>
      </c>
      <c r="R457" s="2">
        <f t="shared" si="465"/>
        <v>160.05794910203616</v>
      </c>
      <c r="S457" s="2">
        <f t="shared" si="466"/>
        <v>-277.22849999999994</v>
      </c>
      <c r="T457" s="16">
        <f t="shared" ca="1" si="467"/>
        <v>44.619568611036357</v>
      </c>
      <c r="U457" s="2">
        <f t="shared" ca="1" si="468"/>
        <v>0.49521255611930692</v>
      </c>
      <c r="V457" s="2">
        <f t="shared" ca="1" si="469"/>
        <v>-0.85773330774469336</v>
      </c>
      <c r="W457" s="16">
        <f t="shared" ca="1" si="470"/>
        <v>0.13805106680909618</v>
      </c>
      <c r="X457" s="2">
        <f t="shared" si="471"/>
        <v>-160.05794910203616</v>
      </c>
      <c r="Y457" s="2">
        <f t="shared" si="472"/>
        <v>-277.22849999999994</v>
      </c>
      <c r="Z457" s="16">
        <f t="shared" ca="1" si="473"/>
        <v>-111.17250581446007</v>
      </c>
      <c r="AA457" s="18">
        <f t="shared" ca="1" si="474"/>
        <v>143.17792917653975</v>
      </c>
      <c r="AB457" s="2">
        <f t="shared" ca="1" si="475"/>
        <v>-230.96145738941951</v>
      </c>
      <c r="AC457" s="2">
        <f t="shared" ca="1" si="476"/>
        <v>-154.42002121137108</v>
      </c>
      <c r="AD457" s="16">
        <f t="shared" ca="1" si="477"/>
        <v>-130.93837168079858</v>
      </c>
      <c r="AE457" s="2">
        <f t="shared" ca="1" si="478"/>
        <v>-0.75198004968945498</v>
      </c>
      <c r="AF457" s="2">
        <f t="shared" ca="1" si="479"/>
        <v>-0.50277122657649587</v>
      </c>
      <c r="AG457" s="16">
        <f t="shared" ca="1" si="480"/>
        <v>-0.42631807209618822</v>
      </c>
      <c r="AH457" s="2">
        <f t="shared" ca="1" si="481"/>
        <v>0.43507531432020718</v>
      </c>
      <c r="AI457" s="2">
        <f t="shared" ca="1" si="482"/>
        <v>0.10730641412382193</v>
      </c>
      <c r="AJ457" s="16">
        <f t="shared" ca="1" si="483"/>
        <v>-0.89397695963434087</v>
      </c>
      <c r="AK457" s="18">
        <f t="shared" ca="1" si="484"/>
        <v>323.21060345544811</v>
      </c>
      <c r="AL457" s="18">
        <f t="shared" ca="1" si="485"/>
        <v>307.13774585482633</v>
      </c>
      <c r="AM457" s="18">
        <f t="shared" ca="1" si="486"/>
        <v>161.60530172772405</v>
      </c>
      <c r="AN457" s="18">
        <f t="shared" ca="1" si="487"/>
        <v>111.60609590756687</v>
      </c>
      <c r="AO457" s="18">
        <f t="shared" ca="1" si="488"/>
        <v>302.00640441845309</v>
      </c>
      <c r="AP457" s="2">
        <f t="shared" ca="1" si="489"/>
        <v>127.49894833387395</v>
      </c>
      <c r="AQ457" s="2">
        <f t="shared" ca="1" si="490"/>
        <v>22.499640567711559</v>
      </c>
      <c r="AR457" s="16">
        <f t="shared" ca="1" si="491"/>
        <v>-1.6611162306503502E-3</v>
      </c>
      <c r="AS457" s="2">
        <f t="shared" ca="1" si="492"/>
        <v>-135.29211432427422</v>
      </c>
      <c r="AT457" s="2">
        <f t="shared" ca="1" si="493"/>
        <v>-42.314808033434382</v>
      </c>
      <c r="AU457" s="16">
        <f t="shared" ca="1" si="494"/>
        <v>539.97187330798511</v>
      </c>
      <c r="AV457" s="2">
        <f t="shared" ca="1" si="495"/>
        <v>127.49894833387395</v>
      </c>
      <c r="AW457" s="2">
        <f t="shared" ca="1" si="496"/>
        <v>22.499640567711559</v>
      </c>
      <c r="AX457" s="16">
        <f t="shared" ca="1" si="497"/>
        <v>-1.6611162306503502E-3</v>
      </c>
      <c r="AY457" s="2">
        <f t="shared" ca="1" si="498"/>
        <v>360.25</v>
      </c>
      <c r="AZ457" s="2">
        <f t="shared" ca="1" si="499"/>
        <v>360.25</v>
      </c>
      <c r="BA457" s="2">
        <f t="shared" ca="1" si="500"/>
        <v>360.25</v>
      </c>
      <c r="BB457" s="19" t="str">
        <f t="shared" ca="1" si="501"/>
        <v>ok</v>
      </c>
      <c r="BC457" s="2">
        <f t="shared" ca="1" si="502"/>
        <v>-1.0516661260453475E-3</v>
      </c>
      <c r="BD457" s="2">
        <f t="shared" ca="1" si="503"/>
        <v>-3.5943228844104169E-4</v>
      </c>
      <c r="BE457" s="16">
        <f t="shared" ca="1" si="504"/>
        <v>-1.6611162306503502E-3</v>
      </c>
      <c r="BF457" s="16">
        <f t="shared" ca="1" si="511"/>
        <v>1.1113924647239573E-3</v>
      </c>
      <c r="BG457" s="18">
        <f t="shared" ca="1" si="505"/>
        <v>1.9986246126712289E-3</v>
      </c>
      <c r="BH457" s="2">
        <f t="shared" ca="1" si="506"/>
        <v>-0.1682665801672556</v>
      </c>
      <c r="BI457" s="2">
        <f t="shared" ca="1" si="507"/>
        <v>-5.7509166150566671E-2</v>
      </c>
      <c r="BJ457" s="16">
        <f t="shared" ca="1" si="508"/>
        <v>-0.26577859690405603</v>
      </c>
      <c r="BK457" s="18">
        <f t="shared" ca="1" si="512"/>
        <v>0.17782279435583317</v>
      </c>
      <c r="BL457" s="18">
        <f t="shared" ca="1" si="509"/>
        <v>0.31977993802739663</v>
      </c>
    </row>
    <row r="458" spans="4:64" x14ac:dyDescent="0.2">
      <c r="D458">
        <f t="shared" si="460"/>
        <v>135</v>
      </c>
      <c r="E458">
        <f t="shared" si="461"/>
        <v>22.5</v>
      </c>
      <c r="F458" s="15">
        <f t="shared" ca="1" si="510"/>
        <v>0.21195057406348228</v>
      </c>
      <c r="G458" s="2">
        <f t="shared" ca="1" si="510"/>
        <v>0.42928402883286465</v>
      </c>
      <c r="H458" s="16">
        <f t="shared" ca="1" si="510"/>
        <v>-0.45973925206134325</v>
      </c>
      <c r="I458" s="2">
        <f t="shared" si="513"/>
        <v>0</v>
      </c>
      <c r="J458" s="2">
        <f t="shared" si="514"/>
        <v>184.81899999999999</v>
      </c>
      <c r="K458" s="16">
        <f t="shared" ca="1" si="462"/>
        <v>291.90474149020662</v>
      </c>
      <c r="L458" s="2">
        <f t="shared" si="515"/>
        <v>160.05794910203616</v>
      </c>
      <c r="M458" s="2">
        <f t="shared" si="516"/>
        <v>-92.40949999999998</v>
      </c>
      <c r="N458" s="16">
        <f t="shared" ca="1" si="463"/>
        <v>340.51401689903201</v>
      </c>
      <c r="O458" s="2">
        <f t="shared" si="517"/>
        <v>-160.05794910203616</v>
      </c>
      <c r="P458" s="2">
        <f t="shared" si="518"/>
        <v>-92.40949999999998</v>
      </c>
      <c r="Q458" s="16">
        <f t="shared" ca="1" si="464"/>
        <v>171.80130580308776</v>
      </c>
      <c r="R458" s="2">
        <f t="shared" si="465"/>
        <v>160.05794910203616</v>
      </c>
      <c r="S458" s="2">
        <f t="shared" si="466"/>
        <v>-277.22849999999994</v>
      </c>
      <c r="T458" s="16">
        <f t="shared" ca="1" si="467"/>
        <v>48.609275408825397</v>
      </c>
      <c r="U458" s="2">
        <f t="shared" ca="1" si="468"/>
        <v>0.49433328285732608</v>
      </c>
      <c r="V458" s="2">
        <f t="shared" ca="1" si="469"/>
        <v>-0.8562103617812058</v>
      </c>
      <c r="W458" s="16">
        <f t="shared" ca="1" si="470"/>
        <v>0.15012801816448407</v>
      </c>
      <c r="X458" s="2">
        <f t="shared" si="471"/>
        <v>-160.05794910203616</v>
      </c>
      <c r="Y458" s="2">
        <f t="shared" si="472"/>
        <v>-277.22849999999994</v>
      </c>
      <c r="Z458" s="16">
        <f t="shared" ca="1" si="473"/>
        <v>-120.10343568711886</v>
      </c>
      <c r="AA458" s="18">
        <f t="shared" ca="1" si="474"/>
        <v>140.21305207958787</v>
      </c>
      <c r="AB458" s="2">
        <f t="shared" ca="1" si="475"/>
        <v>-229.36992743598407</v>
      </c>
      <c r="AC458" s="2">
        <f t="shared" ca="1" si="476"/>
        <v>-157.17663195248895</v>
      </c>
      <c r="AD458" s="16">
        <f t="shared" ca="1" si="477"/>
        <v>-141.15334331662098</v>
      </c>
      <c r="AE458" s="2">
        <f t="shared" ca="1" si="478"/>
        <v>-0.73555561083818921</v>
      </c>
      <c r="AF458" s="2">
        <f t="shared" ca="1" si="479"/>
        <v>-0.50404233378662511</v>
      </c>
      <c r="AG458" s="16">
        <f t="shared" ca="1" si="480"/>
        <v>-0.45265800458557104</v>
      </c>
      <c r="AH458" s="2">
        <f t="shared" ca="1" si="481"/>
        <v>0.46324135051175785</v>
      </c>
      <c r="AI458" s="2">
        <f t="shared" ca="1" si="482"/>
        <v>0.11333641131352806</v>
      </c>
      <c r="AJ458" s="16">
        <f t="shared" ca="1" si="483"/>
        <v>-0.87895523722577229</v>
      </c>
      <c r="AK458" s="18">
        <f t="shared" ca="1" si="484"/>
        <v>323.78549988961981</v>
      </c>
      <c r="AL458" s="18">
        <f t="shared" ca="1" si="485"/>
        <v>311.83220419542408</v>
      </c>
      <c r="AM458" s="18">
        <f t="shared" ca="1" si="486"/>
        <v>161.89274994480991</v>
      </c>
      <c r="AN458" s="18">
        <f t="shared" ca="1" si="487"/>
        <v>114.6451030814675</v>
      </c>
      <c r="AO458" s="18">
        <f t="shared" ca="1" si="488"/>
        <v>300.7113239549634</v>
      </c>
      <c r="AP458" s="2">
        <f t="shared" ca="1" si="489"/>
        <v>135.00304554739805</v>
      </c>
      <c r="AQ458" s="2">
        <f t="shared" ca="1" si="490"/>
        <v>22.500306984004254</v>
      </c>
      <c r="AR458" s="16">
        <f t="shared" ca="1" si="491"/>
        <v>2.5625149442021211E-3</v>
      </c>
      <c r="AS458" s="2">
        <f t="shared" ca="1" si="492"/>
        <v>-143.60079409875388</v>
      </c>
      <c r="AT458" s="2">
        <f t="shared" ca="1" si="493"/>
        <v>-45.662777612786385</v>
      </c>
      <c r="AU458" s="16">
        <f t="shared" ca="1" si="494"/>
        <v>528.62614868156606</v>
      </c>
      <c r="AV458" s="2">
        <f t="shared" ca="1" si="495"/>
        <v>135.00304554739805</v>
      </c>
      <c r="AW458" s="2">
        <f t="shared" ca="1" si="496"/>
        <v>22.500306984004254</v>
      </c>
      <c r="AX458" s="16">
        <f t="shared" ca="1" si="497"/>
        <v>2.5625149442021211E-3</v>
      </c>
      <c r="AY458" s="2">
        <f t="shared" ca="1" si="498"/>
        <v>360.25000000000006</v>
      </c>
      <c r="AZ458" s="2">
        <f t="shared" ca="1" si="499"/>
        <v>360.25000000000006</v>
      </c>
      <c r="BA458" s="2">
        <f t="shared" ca="1" si="500"/>
        <v>360.24999999999994</v>
      </c>
      <c r="BB458" s="19" t="str">
        <f t="shared" ca="1" si="501"/>
        <v>ok</v>
      </c>
      <c r="BC458" s="2">
        <f t="shared" ca="1" si="502"/>
        <v>3.0455473980453007E-3</v>
      </c>
      <c r="BD458" s="2">
        <f t="shared" ca="1" si="503"/>
        <v>3.0698400425421823E-4</v>
      </c>
      <c r="BE458" s="16">
        <f t="shared" ca="1" si="504"/>
        <v>2.5625149442021211E-3</v>
      </c>
      <c r="BF458" s="16">
        <f t="shared" ca="1" si="511"/>
        <v>3.0609799301217992E-3</v>
      </c>
      <c r="BG458" s="18">
        <f t="shared" ca="1" si="505"/>
        <v>3.9920021257343601E-3</v>
      </c>
      <c r="BH458" s="2">
        <f t="shared" ca="1" si="506"/>
        <v>0.48728758368724812</v>
      </c>
      <c r="BI458" s="2">
        <f t="shared" ca="1" si="507"/>
        <v>4.9117440680674918E-2</v>
      </c>
      <c r="BJ458" s="16">
        <f t="shared" ca="1" si="508"/>
        <v>0.41000239107233938</v>
      </c>
      <c r="BK458" s="18">
        <f t="shared" ca="1" si="512"/>
        <v>0.48975678881948786</v>
      </c>
      <c r="BL458" s="18">
        <f t="shared" ca="1" si="509"/>
        <v>0.63872034011749768</v>
      </c>
    </row>
    <row r="459" spans="4:64" x14ac:dyDescent="0.2">
      <c r="D459">
        <f t="shared" si="460"/>
        <v>142.5</v>
      </c>
      <c r="E459">
        <f t="shared" si="461"/>
        <v>22.5</v>
      </c>
      <c r="F459" s="15">
        <f t="shared" ca="1" si="510"/>
        <v>-0.32638779902413928</v>
      </c>
      <c r="G459" s="2">
        <f t="shared" ca="1" si="510"/>
        <v>2.7399683545318299E-3</v>
      </c>
      <c r="H459" s="16">
        <f t="shared" ca="1" si="510"/>
        <v>-0.3017477851901349</v>
      </c>
      <c r="I459" s="2">
        <f t="shared" si="513"/>
        <v>0</v>
      </c>
      <c r="J459" s="2">
        <f t="shared" si="514"/>
        <v>184.81899999999999</v>
      </c>
      <c r="K459" s="16">
        <f t="shared" ca="1" si="462"/>
        <v>288.31437434883964</v>
      </c>
      <c r="L459" s="2">
        <f t="shared" si="515"/>
        <v>160.05794910203616</v>
      </c>
      <c r="M459" s="2">
        <f t="shared" si="516"/>
        <v>-92.40949999999998</v>
      </c>
      <c r="N459" s="16">
        <f t="shared" ca="1" si="463"/>
        <v>340.98035047715308</v>
      </c>
      <c r="O459" s="2">
        <f t="shared" si="517"/>
        <v>-160.05794910203616</v>
      </c>
      <c r="P459" s="2">
        <f t="shared" si="518"/>
        <v>-92.40949999999998</v>
      </c>
      <c r="Q459" s="16">
        <f t="shared" ca="1" si="464"/>
        <v>158.2212373703785</v>
      </c>
      <c r="R459" s="2">
        <f t="shared" si="465"/>
        <v>160.05794910203616</v>
      </c>
      <c r="S459" s="2">
        <f t="shared" si="466"/>
        <v>-277.22849999999994</v>
      </c>
      <c r="T459" s="16">
        <f t="shared" ca="1" si="467"/>
        <v>52.665976128313446</v>
      </c>
      <c r="U459" s="2">
        <f t="shared" ca="1" si="468"/>
        <v>0.49336750511633515</v>
      </c>
      <c r="V459" s="2">
        <f t="shared" ca="1" si="469"/>
        <v>-0.85453758566499027</v>
      </c>
      <c r="W459" s="16">
        <f t="shared" ca="1" si="470"/>
        <v>0.16233921147132779</v>
      </c>
      <c r="X459" s="2">
        <f t="shared" si="471"/>
        <v>-160.05794910203616</v>
      </c>
      <c r="Y459" s="2">
        <f t="shared" si="472"/>
        <v>-277.22849999999994</v>
      </c>
      <c r="Z459" s="16">
        <f t="shared" ca="1" si="473"/>
        <v>-130.09313697846113</v>
      </c>
      <c r="AA459" s="18">
        <f t="shared" ca="1" si="474"/>
        <v>136.81556477010298</v>
      </c>
      <c r="AB459" s="2">
        <f t="shared" ca="1" si="475"/>
        <v>-227.55830295374423</v>
      </c>
      <c r="AC459" s="2">
        <f t="shared" ca="1" si="476"/>
        <v>-160.31445759996404</v>
      </c>
      <c r="AD459" s="16">
        <f t="shared" ca="1" si="477"/>
        <v>-152.30366788024403</v>
      </c>
      <c r="AE459" s="2">
        <f t="shared" ca="1" si="478"/>
        <v>-0.71716860378754876</v>
      </c>
      <c r="AF459" s="2">
        <f t="shared" ca="1" si="479"/>
        <v>-0.50524412527058993</v>
      </c>
      <c r="AG459" s="16">
        <f t="shared" ca="1" si="480"/>
        <v>-0.4799974662651611</v>
      </c>
      <c r="AH459" s="2">
        <f t="shared" ca="1" si="481"/>
        <v>0.49219680884449174</v>
      </c>
      <c r="AI459" s="2">
        <f t="shared" ca="1" si="482"/>
        <v>0.12039056676254101</v>
      </c>
      <c r="AJ459" s="16">
        <f t="shared" ca="1" si="483"/>
        <v>-0.86211856075477999</v>
      </c>
      <c r="AK459" s="18">
        <f t="shared" ca="1" si="484"/>
        <v>324.41931712607379</v>
      </c>
      <c r="AL459" s="18">
        <f t="shared" ca="1" si="485"/>
        <v>317.30098299333144</v>
      </c>
      <c r="AM459" s="18">
        <f t="shared" ca="1" si="486"/>
        <v>162.2096585630369</v>
      </c>
      <c r="AN459" s="18">
        <f t="shared" ca="1" si="487"/>
        <v>118.2044880058538</v>
      </c>
      <c r="AO459" s="18">
        <f t="shared" ca="1" si="488"/>
        <v>299.15846667633684</v>
      </c>
      <c r="AP459" s="2">
        <f t="shared" ca="1" si="489"/>
        <v>142.50126956334208</v>
      </c>
      <c r="AQ459" s="2">
        <f t="shared" ca="1" si="490"/>
        <v>22.498484209401404</v>
      </c>
      <c r="AR459" s="16">
        <f t="shared" ca="1" si="491"/>
        <v>-5.5905959442270614E-4</v>
      </c>
      <c r="AS459" s="2">
        <f t="shared" ca="1" si="492"/>
        <v>-151.98841571046637</v>
      </c>
      <c r="AT459" s="2">
        <f t="shared" ca="1" si="493"/>
        <v>-49.533230500552456</v>
      </c>
      <c r="AU459" s="16">
        <f t="shared" ca="1" si="494"/>
        <v>515.81957439762618</v>
      </c>
      <c r="AV459" s="2">
        <f t="shared" ca="1" si="495"/>
        <v>142.50126956334208</v>
      </c>
      <c r="AW459" s="2">
        <f t="shared" ca="1" si="496"/>
        <v>22.498484209401404</v>
      </c>
      <c r="AX459" s="16">
        <f t="shared" ca="1" si="497"/>
        <v>-5.5905959442270614E-4</v>
      </c>
      <c r="AY459" s="2">
        <f t="shared" ca="1" si="498"/>
        <v>360.25000000000006</v>
      </c>
      <c r="AZ459" s="2">
        <f t="shared" ca="1" si="499"/>
        <v>360.25000000000006</v>
      </c>
      <c r="BA459" s="2">
        <f t="shared" ca="1" si="500"/>
        <v>360.25</v>
      </c>
      <c r="BB459" s="19" t="str">
        <f t="shared" ca="1" si="501"/>
        <v>ok</v>
      </c>
      <c r="BC459" s="2">
        <f t="shared" ca="1" si="502"/>
        <v>1.2695633420776176E-3</v>
      </c>
      <c r="BD459" s="2">
        <f t="shared" ca="1" si="503"/>
        <v>-1.5157905985958564E-3</v>
      </c>
      <c r="BE459" s="16">
        <f t="shared" ca="1" si="504"/>
        <v>-5.5905959442270614E-4</v>
      </c>
      <c r="BF459" s="16">
        <f t="shared" ca="1" si="511"/>
        <v>1.9772233607609621E-3</v>
      </c>
      <c r="BG459" s="18">
        <f t="shared" ca="1" si="505"/>
        <v>2.05474082269637E-3</v>
      </c>
      <c r="BH459" s="2">
        <f t="shared" ca="1" si="506"/>
        <v>0.20313013473241881</v>
      </c>
      <c r="BI459" s="2">
        <f t="shared" ca="1" si="507"/>
        <v>-0.24252649577533703</v>
      </c>
      <c r="BJ459" s="16">
        <f t="shared" ca="1" si="508"/>
        <v>-8.9449535107632983E-2</v>
      </c>
      <c r="BK459" s="18">
        <f t="shared" ca="1" si="512"/>
        <v>0.31635573772175396</v>
      </c>
      <c r="BL459" s="18">
        <f t="shared" ca="1" si="509"/>
        <v>0.32875853163141922</v>
      </c>
    </row>
    <row r="460" spans="4:64" x14ac:dyDescent="0.2">
      <c r="D460">
        <f t="shared" si="460"/>
        <v>0</v>
      </c>
      <c r="E460">
        <f t="shared" si="461"/>
        <v>30</v>
      </c>
      <c r="F460" s="15">
        <f t="shared" ca="1" si="510"/>
        <v>-0.12995770926577188</v>
      </c>
      <c r="G460" s="2">
        <f t="shared" ca="1" si="510"/>
        <v>5.3732022278183522E-2</v>
      </c>
      <c r="H460" s="16">
        <f t="shared" ca="1" si="510"/>
        <v>0.47680702471597047</v>
      </c>
      <c r="I460" s="2">
        <f t="shared" si="513"/>
        <v>0</v>
      </c>
      <c r="J460" s="2">
        <f t="shared" si="514"/>
        <v>184.81899999999999</v>
      </c>
      <c r="K460" s="16">
        <f t="shared" ca="1" si="462"/>
        <v>325.28543053981474</v>
      </c>
      <c r="L460" s="2">
        <f t="shared" si="515"/>
        <v>160.05794910203616</v>
      </c>
      <c r="M460" s="2">
        <f t="shared" si="516"/>
        <v>-92.40949999999998</v>
      </c>
      <c r="N460" s="16">
        <f t="shared" ca="1" si="463"/>
        <v>298.62623848430246</v>
      </c>
      <c r="O460" s="2">
        <f t="shared" si="517"/>
        <v>-160.05794910203616</v>
      </c>
      <c r="P460" s="2">
        <f t="shared" si="518"/>
        <v>-92.40949999999998</v>
      </c>
      <c r="Q460" s="16">
        <f t="shared" ca="1" si="464"/>
        <v>298.62888270306769</v>
      </c>
      <c r="R460" s="2">
        <f t="shared" si="465"/>
        <v>160.05794910203616</v>
      </c>
      <c r="S460" s="2">
        <f t="shared" si="466"/>
        <v>-277.22849999999994</v>
      </c>
      <c r="T460" s="16">
        <f t="shared" ca="1" si="467"/>
        <v>-26.659192055512278</v>
      </c>
      <c r="U460" s="2">
        <f t="shared" ca="1" si="468"/>
        <v>0.49827508542395688</v>
      </c>
      <c r="V460" s="2">
        <f t="shared" ca="1" si="469"/>
        <v>-0.86303776410001565</v>
      </c>
      <c r="W460" s="16">
        <f t="shared" ca="1" si="470"/>
        <v>-8.2992511607941549E-2</v>
      </c>
      <c r="X460" s="2">
        <f t="shared" si="471"/>
        <v>-160.05794910203616</v>
      </c>
      <c r="Y460" s="2">
        <f t="shared" si="472"/>
        <v>-277.22849999999994</v>
      </c>
      <c r="Z460" s="16">
        <f t="shared" ca="1" si="473"/>
        <v>-26.656547836747052</v>
      </c>
      <c r="AA460" s="18">
        <f t="shared" ca="1" si="474"/>
        <v>161.7180703789696</v>
      </c>
      <c r="AB460" s="2">
        <f t="shared" ca="1" si="475"/>
        <v>-240.63803443471471</v>
      </c>
      <c r="AC460" s="2">
        <f t="shared" ca="1" si="476"/>
        <v>-137.65969812556506</v>
      </c>
      <c r="AD460" s="16">
        <f t="shared" ca="1" si="477"/>
        <v>-13.235159003606508</v>
      </c>
      <c r="AE460" s="2">
        <f t="shared" ca="1" si="478"/>
        <v>-0.8670189958577279</v>
      </c>
      <c r="AF460" s="2">
        <f t="shared" ca="1" si="479"/>
        <v>-0.49598798261164356</v>
      </c>
      <c r="AG460" s="16">
        <f t="shared" ca="1" si="480"/>
        <v>-4.7686286568458046E-2</v>
      </c>
      <c r="AH460" s="2">
        <f t="shared" ca="1" si="481"/>
        <v>-8.2222660216998977E-6</v>
      </c>
      <c r="AI460" s="2">
        <f t="shared" ca="1" si="482"/>
        <v>9.5716972591478031E-2</v>
      </c>
      <c r="AJ460" s="16">
        <f t="shared" ca="1" si="483"/>
        <v>-0.99540859002236692</v>
      </c>
      <c r="AK460" s="18">
        <f t="shared" ca="1" si="484"/>
        <v>321.22406635252696</v>
      </c>
      <c r="AL460" s="18">
        <f t="shared" ca="1" si="485"/>
        <v>277.54643852601561</v>
      </c>
      <c r="AM460" s="18">
        <f t="shared" ca="1" si="486"/>
        <v>160.61203317626348</v>
      </c>
      <c r="AN460" s="18">
        <f t="shared" ca="1" si="487"/>
        <v>92.303514914231727</v>
      </c>
      <c r="AO460" s="18">
        <f t="shared" ca="1" si="488"/>
        <v>308.97232632303019</v>
      </c>
      <c r="AP460" s="2">
        <f t="shared" ca="1" si="489"/>
        <v>-2.4667167182903806E-3</v>
      </c>
      <c r="AQ460" s="2">
        <f t="shared" ca="1" si="490"/>
        <v>29.997211539913156</v>
      </c>
      <c r="AR460" s="16">
        <f t="shared" ca="1" si="491"/>
        <v>5.1494744445790275E-4</v>
      </c>
      <c r="AS460" s="2">
        <f t="shared" ca="1" si="492"/>
        <v>2.6141886024524676E-3</v>
      </c>
      <c r="AT460" s="2">
        <f t="shared" ca="1" si="493"/>
        <v>-29.150579840460214</v>
      </c>
      <c r="AU460" s="16">
        <f t="shared" ca="1" si="494"/>
        <v>615.10793034972073</v>
      </c>
      <c r="AV460" s="2">
        <f t="shared" ca="1" si="495"/>
        <v>-2.4667167182903806E-3</v>
      </c>
      <c r="AW460" s="2">
        <f t="shared" ca="1" si="496"/>
        <v>29.997211539913156</v>
      </c>
      <c r="AX460" s="16">
        <f t="shared" ca="1" si="497"/>
        <v>5.1494744445790275E-4</v>
      </c>
      <c r="AY460" s="2">
        <f t="shared" ca="1" si="498"/>
        <v>360.25000000000006</v>
      </c>
      <c r="AZ460" s="2">
        <f t="shared" ca="1" si="499"/>
        <v>360.25000000000006</v>
      </c>
      <c r="BA460" s="2">
        <f t="shared" ca="1" si="500"/>
        <v>360.25000000000006</v>
      </c>
      <c r="BB460" s="19" t="str">
        <f t="shared" ca="1" si="501"/>
        <v>ok</v>
      </c>
      <c r="BC460" s="2">
        <f t="shared" ca="1" si="502"/>
        <v>-2.4667167182903806E-3</v>
      </c>
      <c r="BD460" s="2">
        <f t="shared" ca="1" si="503"/>
        <v>-2.7884600868439691E-3</v>
      </c>
      <c r="BE460" s="16">
        <f t="shared" ca="1" si="504"/>
        <v>5.1494744445790275E-4</v>
      </c>
      <c r="BF460" s="16">
        <f t="shared" ca="1" si="511"/>
        <v>3.722929092020843E-3</v>
      </c>
      <c r="BG460" s="18">
        <f t="shared" ca="1" si="505"/>
        <v>3.7583735704116565E-3</v>
      </c>
      <c r="BH460" s="2">
        <f t="shared" ca="1" si="506"/>
        <v>-0.39467467492646091</v>
      </c>
      <c r="BI460" s="2">
        <f t="shared" ca="1" si="507"/>
        <v>-0.44615361389503505</v>
      </c>
      <c r="BJ460" s="16">
        <f t="shared" ca="1" si="508"/>
        <v>8.239159111326444E-2</v>
      </c>
      <c r="BK460" s="18">
        <f t="shared" ca="1" si="512"/>
        <v>0.59566865472333486</v>
      </c>
      <c r="BL460" s="18">
        <f t="shared" ca="1" si="509"/>
        <v>0.60133977126586502</v>
      </c>
    </row>
    <row r="461" spans="4:64" x14ac:dyDescent="0.2">
      <c r="D461">
        <f t="shared" si="460"/>
        <v>7.5</v>
      </c>
      <c r="E461">
        <f t="shared" si="461"/>
        <v>30</v>
      </c>
      <c r="F461" s="15">
        <f t="shared" ca="1" si="510"/>
        <v>0.10951361175315555</v>
      </c>
      <c r="G461" s="2">
        <f t="shared" ca="1" si="510"/>
        <v>1.7437758547911297E-2</v>
      </c>
      <c r="H461" s="16">
        <f t="shared" ca="1" si="510"/>
        <v>-0.25909536013458823</v>
      </c>
      <c r="I461" s="2">
        <f t="shared" si="513"/>
        <v>0</v>
      </c>
      <c r="J461" s="2">
        <f t="shared" si="514"/>
        <v>184.81899999999999</v>
      </c>
      <c r="K461" s="16">
        <f t="shared" ca="1" si="462"/>
        <v>325.20045343139361</v>
      </c>
      <c r="L461" s="2">
        <f t="shared" si="515"/>
        <v>160.05794910203616</v>
      </c>
      <c r="M461" s="2">
        <f t="shared" si="516"/>
        <v>-92.40949999999998</v>
      </c>
      <c r="N461" s="16">
        <f t="shared" ca="1" si="463"/>
        <v>302.52622186805365</v>
      </c>
      <c r="O461" s="2">
        <f t="shared" si="517"/>
        <v>-160.05794910203616</v>
      </c>
      <c r="P461" s="2">
        <f t="shared" si="518"/>
        <v>-92.40949999999998</v>
      </c>
      <c r="Q461" s="16">
        <f t="shared" ca="1" si="464"/>
        <v>294.48150496245501</v>
      </c>
      <c r="R461" s="2">
        <f t="shared" si="465"/>
        <v>160.05794910203616</v>
      </c>
      <c r="S461" s="2">
        <f t="shared" si="466"/>
        <v>-277.22849999999994</v>
      </c>
      <c r="T461" s="16">
        <f t="shared" ca="1" si="467"/>
        <v>-22.674231563339958</v>
      </c>
      <c r="U461" s="2">
        <f t="shared" ca="1" si="468"/>
        <v>0.49875043095945393</v>
      </c>
      <c r="V461" s="2">
        <f t="shared" ca="1" si="469"/>
        <v>-0.86386108671864759</v>
      </c>
      <c r="W461" s="16">
        <f t="shared" ca="1" si="470"/>
        <v>-7.065430256563493E-2</v>
      </c>
      <c r="X461" s="2">
        <f t="shared" si="471"/>
        <v>-160.05794910203616</v>
      </c>
      <c r="Y461" s="2">
        <f t="shared" si="472"/>
        <v>-277.22849999999994</v>
      </c>
      <c r="Z461" s="16">
        <f t="shared" ca="1" si="473"/>
        <v>-30.718948468938606</v>
      </c>
      <c r="AA461" s="18">
        <f t="shared" ca="1" si="474"/>
        <v>161.82836806587619</v>
      </c>
      <c r="AB461" s="2">
        <f t="shared" ca="1" si="475"/>
        <v>-240.76991741635703</v>
      </c>
      <c r="AC461" s="2">
        <f t="shared" ca="1" si="476"/>
        <v>-137.43127010070685</v>
      </c>
      <c r="AD461" s="16">
        <f t="shared" ca="1" si="477"/>
        <v>-19.285077987909254</v>
      </c>
      <c r="AE461" s="2">
        <f t="shared" ca="1" si="478"/>
        <v>-0.86638481790390554</v>
      </c>
      <c r="AF461" s="2">
        <f t="shared" ca="1" si="479"/>
        <v>-0.49453173884095158</v>
      </c>
      <c r="AG461" s="16">
        <f t="shared" ca="1" si="480"/>
        <v>-6.939529223629777E-2</v>
      </c>
      <c r="AH461" s="2">
        <f t="shared" ca="1" si="481"/>
        <v>2.5007097460028174E-2</v>
      </c>
      <c r="AI461" s="2">
        <f t="shared" ca="1" si="482"/>
        <v>9.5824746971865826E-2</v>
      </c>
      <c r="AJ461" s="16">
        <f t="shared" ca="1" si="483"/>
        <v>-0.99508404818105811</v>
      </c>
      <c r="AK461" s="18">
        <f t="shared" ca="1" si="484"/>
        <v>320.91791638982687</v>
      </c>
      <c r="AL461" s="18">
        <f t="shared" ca="1" si="485"/>
        <v>277.9018196543027</v>
      </c>
      <c r="AM461" s="18">
        <f t="shared" ca="1" si="486"/>
        <v>160.45895819491344</v>
      </c>
      <c r="AN461" s="18">
        <f t="shared" ca="1" si="487"/>
        <v>92.630230794484078</v>
      </c>
      <c r="AO461" s="18">
        <f t="shared" ca="1" si="488"/>
        <v>308.9540832841729</v>
      </c>
      <c r="AP461" s="2">
        <f t="shared" ca="1" si="489"/>
        <v>7.5015937831032211</v>
      </c>
      <c r="AQ461" s="2">
        <f t="shared" ca="1" si="490"/>
        <v>30.001607752595774</v>
      </c>
      <c r="AR461" s="16">
        <f t="shared" ca="1" si="491"/>
        <v>-4.4182657859437313E-5</v>
      </c>
      <c r="AS461" s="2">
        <f t="shared" ca="1" si="492"/>
        <v>-7.9504959596187241</v>
      </c>
      <c r="AT461" s="2">
        <f t="shared" ca="1" si="493"/>
        <v>-29.209285960665483</v>
      </c>
      <c r="AU461" s="16">
        <f t="shared" ca="1" si="494"/>
        <v>614.87051561030717</v>
      </c>
      <c r="AV461" s="2">
        <f t="shared" ca="1" si="495"/>
        <v>7.5015937831032211</v>
      </c>
      <c r="AW461" s="2">
        <f t="shared" ca="1" si="496"/>
        <v>30.001607752595774</v>
      </c>
      <c r="AX461" s="16">
        <f t="shared" ca="1" si="497"/>
        <v>-4.4182657859437313E-5</v>
      </c>
      <c r="AY461" s="2">
        <f t="shared" ca="1" si="498"/>
        <v>360.25</v>
      </c>
      <c r="AZ461" s="2">
        <f t="shared" ca="1" si="499"/>
        <v>360.25</v>
      </c>
      <c r="BA461" s="2">
        <f t="shared" ca="1" si="500"/>
        <v>360.25</v>
      </c>
      <c r="BB461" s="19" t="str">
        <f t="shared" ca="1" si="501"/>
        <v>ok</v>
      </c>
      <c r="BC461" s="2">
        <f t="shared" ca="1" si="502"/>
        <v>1.5937831032211136E-3</v>
      </c>
      <c r="BD461" s="2">
        <f t="shared" ca="1" si="503"/>
        <v>1.607752595774059E-3</v>
      </c>
      <c r="BE461" s="16">
        <f t="shared" ca="1" si="504"/>
        <v>-4.4182657859437313E-5</v>
      </c>
      <c r="BF461" s="16">
        <f t="shared" ca="1" si="511"/>
        <v>2.2638491533959033E-3</v>
      </c>
      <c r="BG461" s="18">
        <f t="shared" ca="1" si="505"/>
        <v>2.2642802601680898E-3</v>
      </c>
      <c r="BH461" s="2">
        <f t="shared" ca="1" si="506"/>
        <v>0.25500529651537818</v>
      </c>
      <c r="BI461" s="2">
        <f t="shared" ca="1" si="507"/>
        <v>0.25724041532384945</v>
      </c>
      <c r="BJ461" s="16">
        <f t="shared" ca="1" si="508"/>
        <v>-7.0692252575099701E-3</v>
      </c>
      <c r="BK461" s="18">
        <f t="shared" ca="1" si="512"/>
        <v>0.36221586454334453</v>
      </c>
      <c r="BL461" s="18">
        <f t="shared" ca="1" si="509"/>
        <v>0.36228484162689434</v>
      </c>
    </row>
    <row r="462" spans="4:64" x14ac:dyDescent="0.2">
      <c r="D462">
        <f t="shared" si="460"/>
        <v>15</v>
      </c>
      <c r="E462">
        <f t="shared" si="461"/>
        <v>30</v>
      </c>
      <c r="F462" s="15">
        <f t="shared" ca="1" si="510"/>
        <v>0.47033599623633304</v>
      </c>
      <c r="G462" s="2">
        <f t="shared" ca="1" si="510"/>
        <v>0.26129444324132989</v>
      </c>
      <c r="H462" s="16">
        <f t="shared" ca="1" si="510"/>
        <v>0.21036584047148421</v>
      </c>
      <c r="I462" s="2">
        <f t="shared" si="513"/>
        <v>0</v>
      </c>
      <c r="J462" s="2">
        <f t="shared" si="514"/>
        <v>184.81899999999999</v>
      </c>
      <c r="K462" s="16">
        <f t="shared" ca="1" si="462"/>
        <v>324.94314908319814</v>
      </c>
      <c r="L462" s="2">
        <f t="shared" si="515"/>
        <v>160.05794910203616</v>
      </c>
      <c r="M462" s="2">
        <f t="shared" si="516"/>
        <v>-92.40949999999998</v>
      </c>
      <c r="N462" s="16">
        <f t="shared" ca="1" si="463"/>
        <v>306.19465752430455</v>
      </c>
      <c r="O462" s="2">
        <f t="shared" si="517"/>
        <v>-160.05794910203616</v>
      </c>
      <c r="P462" s="2">
        <f t="shared" si="518"/>
        <v>-92.40949999999998</v>
      </c>
      <c r="Q462" s="16">
        <f t="shared" ca="1" si="464"/>
        <v>290.08870035495357</v>
      </c>
      <c r="R462" s="2">
        <f t="shared" si="465"/>
        <v>160.05794910203616</v>
      </c>
      <c r="S462" s="2">
        <f t="shared" si="466"/>
        <v>-277.22849999999994</v>
      </c>
      <c r="T462" s="16">
        <f t="shared" ca="1" si="467"/>
        <v>-18.748491558893591</v>
      </c>
      <c r="U462" s="2">
        <f t="shared" ca="1" si="468"/>
        <v>0.49914465237613376</v>
      </c>
      <c r="V462" s="2">
        <f t="shared" ca="1" si="469"/>
        <v>-0.8645438982417688</v>
      </c>
      <c r="W462" s="16">
        <f t="shared" ca="1" si="470"/>
        <v>-5.8467632218472364E-2</v>
      </c>
      <c r="X462" s="2">
        <f t="shared" si="471"/>
        <v>-160.05794910203616</v>
      </c>
      <c r="Y462" s="2">
        <f t="shared" si="472"/>
        <v>-277.22849999999994</v>
      </c>
      <c r="Z462" s="16">
        <f t="shared" ca="1" si="473"/>
        <v>-34.854448728244563</v>
      </c>
      <c r="AA462" s="18">
        <f t="shared" ca="1" si="474"/>
        <v>161.82199581856602</v>
      </c>
      <c r="AB462" s="2">
        <f t="shared" ca="1" si="475"/>
        <v>-240.83053295170646</v>
      </c>
      <c r="AC462" s="2">
        <f t="shared" ca="1" si="476"/>
        <v>-137.32628091375366</v>
      </c>
      <c r="AD462" s="16">
        <f t="shared" ca="1" si="477"/>
        <v>-25.393099791865474</v>
      </c>
      <c r="AE462" s="2">
        <f t="shared" ca="1" si="478"/>
        <v>-0.8650739522804034</v>
      </c>
      <c r="AF462" s="2">
        <f t="shared" ca="1" si="479"/>
        <v>-0.49328208979985172</v>
      </c>
      <c r="AG462" s="16">
        <f t="shared" ca="1" si="480"/>
        <v>-9.1213140328866696E-2</v>
      </c>
      <c r="AH462" s="2">
        <f t="shared" ca="1" si="481"/>
        <v>5.0016728104414723E-2</v>
      </c>
      <c r="AI462" s="2">
        <f t="shared" ca="1" si="482"/>
        <v>9.6107376905298608E-2</v>
      </c>
      <c r="AJ462" s="16">
        <f t="shared" ca="1" si="483"/>
        <v>-0.99411352420843369</v>
      </c>
      <c r="AK462" s="18">
        <f t="shared" ca="1" si="484"/>
        <v>320.66445736740746</v>
      </c>
      <c r="AL462" s="18">
        <f t="shared" ca="1" si="485"/>
        <v>278.39300017860694</v>
      </c>
      <c r="AM462" s="18">
        <f t="shared" ca="1" si="486"/>
        <v>160.33222868370373</v>
      </c>
      <c r="AN462" s="18">
        <f t="shared" ca="1" si="487"/>
        <v>93.031179603378078</v>
      </c>
      <c r="AO462" s="18">
        <f t="shared" ca="1" si="488"/>
        <v>308.89939878044527</v>
      </c>
      <c r="AP462" s="2">
        <f t="shared" ca="1" si="489"/>
        <v>15.00026156663446</v>
      </c>
      <c r="AQ462" s="2">
        <f t="shared" ca="1" si="490"/>
        <v>30.001646253112728</v>
      </c>
      <c r="AR462" s="16">
        <f t="shared" ca="1" si="491"/>
        <v>2.167316133636632E-3</v>
      </c>
      <c r="AS462" s="2">
        <f t="shared" ca="1" si="492"/>
        <v>-15.900012914202957</v>
      </c>
      <c r="AT462" s="2">
        <f t="shared" ca="1" si="493"/>
        <v>-29.373375635712055</v>
      </c>
      <c r="AU462" s="16">
        <f t="shared" ca="1" si="494"/>
        <v>614.16430721112317</v>
      </c>
      <c r="AV462" s="2">
        <f t="shared" ca="1" si="495"/>
        <v>15.00026156663446</v>
      </c>
      <c r="AW462" s="2">
        <f t="shared" ca="1" si="496"/>
        <v>30.001646253112728</v>
      </c>
      <c r="AX462" s="16">
        <f t="shared" ca="1" si="497"/>
        <v>2.167316133636632E-3</v>
      </c>
      <c r="AY462" s="2">
        <f t="shared" ca="1" si="498"/>
        <v>360.25</v>
      </c>
      <c r="AZ462" s="2">
        <f t="shared" ca="1" si="499"/>
        <v>360.25000000000006</v>
      </c>
      <c r="BA462" s="2">
        <f t="shared" ca="1" si="500"/>
        <v>360.25</v>
      </c>
      <c r="BB462" s="19" t="str">
        <f t="shared" ca="1" si="501"/>
        <v>ok</v>
      </c>
      <c r="BC462" s="2">
        <f t="shared" ca="1" si="502"/>
        <v>2.6156663446030848E-4</v>
      </c>
      <c r="BD462" s="2">
        <f t="shared" ca="1" si="503"/>
        <v>1.6462531127281466E-3</v>
      </c>
      <c r="BE462" s="16">
        <f t="shared" ca="1" si="504"/>
        <v>2.167316133636632E-3</v>
      </c>
      <c r="BF462" s="16">
        <f t="shared" ca="1" si="511"/>
        <v>1.6669032411720855E-3</v>
      </c>
      <c r="BG462" s="18">
        <f t="shared" ca="1" si="505"/>
        <v>2.7341956108793025E-3</v>
      </c>
      <c r="BH462" s="2">
        <f t="shared" ca="1" si="506"/>
        <v>4.1850661513649356E-2</v>
      </c>
      <c r="BI462" s="2">
        <f t="shared" ca="1" si="507"/>
        <v>0.26340049803650345</v>
      </c>
      <c r="BJ462" s="16">
        <f t="shared" ca="1" si="508"/>
        <v>0.34677058138186112</v>
      </c>
      <c r="BK462" s="18">
        <f t="shared" ca="1" si="512"/>
        <v>0.26670451858753369</v>
      </c>
      <c r="BL462" s="18">
        <f t="shared" ca="1" si="509"/>
        <v>0.43747129774068838</v>
      </c>
    </row>
    <row r="463" spans="4:64" x14ac:dyDescent="0.2">
      <c r="D463">
        <f t="shared" si="460"/>
        <v>22.5</v>
      </c>
      <c r="E463">
        <f t="shared" si="461"/>
        <v>30</v>
      </c>
      <c r="F463" s="15">
        <f t="shared" ca="1" si="510"/>
        <v>-3.6854218915835513E-2</v>
      </c>
      <c r="G463" s="2">
        <f t="shared" ca="1" si="510"/>
        <v>-3.2356717998296203E-2</v>
      </c>
      <c r="H463" s="16">
        <f t="shared" ca="1" si="510"/>
        <v>-0.39703554189346191</v>
      </c>
      <c r="I463" s="2">
        <f t="shared" si="513"/>
        <v>0</v>
      </c>
      <c r="J463" s="2">
        <f t="shared" si="514"/>
        <v>184.81899999999999</v>
      </c>
      <c r="K463" s="16">
        <f t="shared" ca="1" si="462"/>
        <v>324.50691864093471</v>
      </c>
      <c r="L463" s="2">
        <f t="shared" si="515"/>
        <v>160.05794910203616</v>
      </c>
      <c r="M463" s="2">
        <f t="shared" si="516"/>
        <v>-92.40949999999998</v>
      </c>
      <c r="N463" s="16">
        <f t="shared" ca="1" si="463"/>
        <v>309.63472385055218</v>
      </c>
      <c r="O463" s="2">
        <f t="shared" si="517"/>
        <v>-160.05794910203616</v>
      </c>
      <c r="P463" s="2">
        <f t="shared" si="518"/>
        <v>-92.40949999999998</v>
      </c>
      <c r="Q463" s="16">
        <f t="shared" ca="1" si="464"/>
        <v>285.42451800305014</v>
      </c>
      <c r="R463" s="2">
        <f t="shared" si="465"/>
        <v>160.05794910203616</v>
      </c>
      <c r="S463" s="2">
        <f t="shared" si="466"/>
        <v>-277.22849999999994</v>
      </c>
      <c r="T463" s="16">
        <f t="shared" ca="1" si="467"/>
        <v>-14.872194790382537</v>
      </c>
      <c r="U463" s="2">
        <f t="shared" ca="1" si="468"/>
        <v>0.4994612673405292</v>
      </c>
      <c r="V463" s="2">
        <f t="shared" ca="1" si="469"/>
        <v>-0.86509229144653832</v>
      </c>
      <c r="W463" s="16">
        <f t="shared" ca="1" si="470"/>
        <v>-4.6408724463939677E-2</v>
      </c>
      <c r="X463" s="2">
        <f t="shared" si="471"/>
        <v>-160.05794910203616</v>
      </c>
      <c r="Y463" s="2">
        <f t="shared" si="472"/>
        <v>-277.22849999999994</v>
      </c>
      <c r="Z463" s="16">
        <f t="shared" ca="1" si="473"/>
        <v>-39.082400637884575</v>
      </c>
      <c r="AA463" s="18">
        <f t="shared" ca="1" si="474"/>
        <v>161.69925657545056</v>
      </c>
      <c r="AB463" s="2">
        <f t="shared" ca="1" si="475"/>
        <v>-240.82046471923212</v>
      </c>
      <c r="AC463" s="2">
        <f t="shared" ca="1" si="476"/>
        <v>-137.34371960394168</v>
      </c>
      <c r="AD463" s="16">
        <f t="shared" ca="1" si="477"/>
        <v>-31.578144393450604</v>
      </c>
      <c r="AE463" s="2">
        <f t="shared" ca="1" si="478"/>
        <v>-0.86307832813417273</v>
      </c>
      <c r="AF463" s="2">
        <f t="shared" ca="1" si="479"/>
        <v>-0.49222722011478626</v>
      </c>
      <c r="AG463" s="16">
        <f t="shared" ca="1" si="480"/>
        <v>-0.11317315619523546</v>
      </c>
      <c r="AH463" s="2">
        <f t="shared" ca="1" si="481"/>
        <v>7.5061587591215145E-2</v>
      </c>
      <c r="AI463" s="2">
        <f t="shared" ca="1" si="482"/>
        <v>9.6579972343376508E-2</v>
      </c>
      <c r="AJ463" s="16">
        <f t="shared" ca="1" si="483"/>
        <v>-0.99249083976147556</v>
      </c>
      <c r="AK463" s="18">
        <f t="shared" ca="1" si="484"/>
        <v>320.46118401591644</v>
      </c>
      <c r="AL463" s="18">
        <f t="shared" ca="1" si="485"/>
        <v>279.02503963903797</v>
      </c>
      <c r="AM463" s="18">
        <f t="shared" ca="1" si="486"/>
        <v>160.23059200795822</v>
      </c>
      <c r="AN463" s="18">
        <f t="shared" ca="1" si="487"/>
        <v>93.51004335213949</v>
      </c>
      <c r="AO463" s="18">
        <f t="shared" ca="1" si="488"/>
        <v>308.80753176867336</v>
      </c>
      <c r="AP463" s="2">
        <f t="shared" ca="1" si="489"/>
        <v>22.502066265580748</v>
      </c>
      <c r="AQ463" s="2">
        <f t="shared" ca="1" si="490"/>
        <v>30.001184185608082</v>
      </c>
      <c r="AR463" s="16">
        <f t="shared" ca="1" si="491"/>
        <v>-6.5202613063775061E-4</v>
      </c>
      <c r="AS463" s="2">
        <f t="shared" ca="1" si="492"/>
        <v>-23.857100923781712</v>
      </c>
      <c r="AT463" s="2">
        <f t="shared" ca="1" si="493"/>
        <v>-29.648061569681587</v>
      </c>
      <c r="AU463" s="16">
        <f t="shared" ca="1" si="494"/>
        <v>612.97664103338764</v>
      </c>
      <c r="AV463" s="2">
        <f t="shared" ca="1" si="495"/>
        <v>22.502066265580748</v>
      </c>
      <c r="AW463" s="2">
        <f t="shared" ca="1" si="496"/>
        <v>30.001184185608082</v>
      </c>
      <c r="AX463" s="16">
        <f t="shared" ca="1" si="497"/>
        <v>-6.5202613063775061E-4</v>
      </c>
      <c r="AY463" s="2">
        <f t="shared" ca="1" si="498"/>
        <v>360.24999999999994</v>
      </c>
      <c r="AZ463" s="2">
        <f t="shared" ca="1" si="499"/>
        <v>360.24999999999994</v>
      </c>
      <c r="BA463" s="2">
        <f t="shared" ca="1" si="500"/>
        <v>360.24999999999994</v>
      </c>
      <c r="BB463" s="19" t="str">
        <f t="shared" ca="1" si="501"/>
        <v>ok</v>
      </c>
      <c r="BC463" s="2">
        <f t="shared" ca="1" si="502"/>
        <v>2.0662655807477393E-3</v>
      </c>
      <c r="BD463" s="2">
        <f t="shared" ca="1" si="503"/>
        <v>1.1841856080820889E-3</v>
      </c>
      <c r="BE463" s="16">
        <f t="shared" ca="1" si="504"/>
        <v>-6.5202613063775061E-4</v>
      </c>
      <c r="BF463" s="16">
        <f t="shared" ca="1" si="511"/>
        <v>2.3815434080804699E-3</v>
      </c>
      <c r="BG463" s="18">
        <f t="shared" ca="1" si="505"/>
        <v>2.4691875343128508E-3</v>
      </c>
      <c r="BH463" s="2">
        <f t="shared" ca="1" si="506"/>
        <v>0.33060249291963828</v>
      </c>
      <c r="BI463" s="2">
        <f t="shared" ca="1" si="507"/>
        <v>0.18946969729313423</v>
      </c>
      <c r="BJ463" s="16">
        <f t="shared" ca="1" si="508"/>
        <v>-0.1043241809020401</v>
      </c>
      <c r="BK463" s="18">
        <f t="shared" ca="1" si="512"/>
        <v>0.38104694529287519</v>
      </c>
      <c r="BL463" s="18">
        <f t="shared" ca="1" si="509"/>
        <v>0.39507000549005611</v>
      </c>
    </row>
    <row r="464" spans="4:64" x14ac:dyDescent="0.2">
      <c r="D464">
        <f t="shared" si="460"/>
        <v>30</v>
      </c>
      <c r="E464">
        <f t="shared" si="461"/>
        <v>30</v>
      </c>
      <c r="F464" s="15">
        <f t="shared" ca="1" si="510"/>
        <v>-0.43181276764672127</v>
      </c>
      <c r="G464" s="2">
        <f t="shared" ca="1" si="510"/>
        <v>1.1478621920857579E-2</v>
      </c>
      <c r="H464" s="16">
        <f t="shared" ca="1" si="510"/>
        <v>-0.10343057168557845</v>
      </c>
      <c r="I464" s="2">
        <f t="shared" si="513"/>
        <v>0</v>
      </c>
      <c r="J464" s="2">
        <f t="shared" si="514"/>
        <v>184.81899999999999</v>
      </c>
      <c r="K464" s="16">
        <f t="shared" ca="1" si="462"/>
        <v>323.89719270923933</v>
      </c>
      <c r="L464" s="2">
        <f t="shared" si="515"/>
        <v>160.05794910203616</v>
      </c>
      <c r="M464" s="2">
        <f t="shared" si="516"/>
        <v>-92.40949999999998</v>
      </c>
      <c r="N464" s="16">
        <f t="shared" ca="1" si="463"/>
        <v>312.85931594734325</v>
      </c>
      <c r="O464" s="2">
        <f t="shared" si="517"/>
        <v>-160.05794910203616</v>
      </c>
      <c r="P464" s="2">
        <f t="shared" si="518"/>
        <v>-92.40949999999998</v>
      </c>
      <c r="Q464" s="16">
        <f t="shared" ca="1" si="464"/>
        <v>280.48812836618697</v>
      </c>
      <c r="R464" s="2">
        <f t="shared" si="465"/>
        <v>160.05794910203616</v>
      </c>
      <c r="S464" s="2">
        <f t="shared" si="466"/>
        <v>-277.22849999999994</v>
      </c>
      <c r="T464" s="16">
        <f t="shared" ca="1" si="467"/>
        <v>-11.037876761896086</v>
      </c>
      <c r="U464" s="2">
        <f t="shared" ca="1" si="468"/>
        <v>0.49970303206792716</v>
      </c>
      <c r="V464" s="2">
        <f t="shared" ca="1" si="469"/>
        <v>-0.86551104023786962</v>
      </c>
      <c r="W464" s="16">
        <f t="shared" ca="1" si="470"/>
        <v>-3.4460397102772954E-2</v>
      </c>
      <c r="X464" s="2">
        <f t="shared" si="471"/>
        <v>-160.05794910203616</v>
      </c>
      <c r="Y464" s="2">
        <f t="shared" si="472"/>
        <v>-277.22849999999994</v>
      </c>
      <c r="Z464" s="16">
        <f t="shared" ca="1" si="473"/>
        <v>-43.409064343052364</v>
      </c>
      <c r="AA464" s="18">
        <f t="shared" ca="1" si="474"/>
        <v>161.45877854084415</v>
      </c>
      <c r="AB464" s="2">
        <f t="shared" ca="1" si="475"/>
        <v>-240.73939029287996</v>
      </c>
      <c r="AC464" s="2">
        <f t="shared" ca="1" si="476"/>
        <v>-137.48414462957811</v>
      </c>
      <c r="AD464" s="16">
        <f t="shared" ca="1" si="477"/>
        <v>-37.845130718806196</v>
      </c>
      <c r="AE464" s="2">
        <f t="shared" ca="1" si="478"/>
        <v>-0.86038954572712967</v>
      </c>
      <c r="AF464" s="2">
        <f t="shared" ca="1" si="479"/>
        <v>-0.49136088862988292</v>
      </c>
      <c r="AG464" s="16">
        <f t="shared" ca="1" si="480"/>
        <v>-0.13525644801012249</v>
      </c>
      <c r="AH464" s="2">
        <f t="shared" ca="1" si="481"/>
        <v>0.10013345767316328</v>
      </c>
      <c r="AI464" s="2">
        <f t="shared" ca="1" si="482"/>
        <v>9.7237422586227473E-2</v>
      </c>
      <c r="AJ464" s="16">
        <f t="shared" ca="1" si="483"/>
        <v>-0.99021117662001967</v>
      </c>
      <c r="AK464" s="18">
        <f t="shared" ca="1" si="484"/>
        <v>320.30613950783209</v>
      </c>
      <c r="AL464" s="18">
        <f t="shared" ca="1" si="485"/>
        <v>279.80278408593051</v>
      </c>
      <c r="AM464" s="18">
        <f t="shared" ca="1" si="486"/>
        <v>160.15306975391604</v>
      </c>
      <c r="AN464" s="18">
        <f t="shared" ca="1" si="487"/>
        <v>94.070359732204054</v>
      </c>
      <c r="AO464" s="18">
        <f t="shared" ca="1" si="488"/>
        <v>308.67754075774775</v>
      </c>
      <c r="AP464" s="2">
        <f t="shared" ca="1" si="489"/>
        <v>30.000769936761433</v>
      </c>
      <c r="AQ464" s="2">
        <f t="shared" ca="1" si="490"/>
        <v>29.997262921790053</v>
      </c>
      <c r="AR464" s="16">
        <f t="shared" ca="1" si="491"/>
        <v>-1.319222024562805E-3</v>
      </c>
      <c r="AS464" s="2">
        <f t="shared" ca="1" si="492"/>
        <v>-31.817128987482707</v>
      </c>
      <c r="AT464" s="2">
        <f t="shared" ca="1" si="493"/>
        <v>-30.03275402528709</v>
      </c>
      <c r="AU464" s="16">
        <f t="shared" ca="1" si="494"/>
        <v>611.31058243778239</v>
      </c>
      <c r="AV464" s="2">
        <f t="shared" ca="1" si="495"/>
        <v>30.000769936761433</v>
      </c>
      <c r="AW464" s="2">
        <f t="shared" ca="1" si="496"/>
        <v>29.997262921790053</v>
      </c>
      <c r="AX464" s="16">
        <f t="shared" ca="1" si="497"/>
        <v>-1.319222024562805E-3</v>
      </c>
      <c r="AY464" s="2">
        <f t="shared" ca="1" si="498"/>
        <v>360.24999999999994</v>
      </c>
      <c r="AZ464" s="2">
        <f t="shared" ca="1" si="499"/>
        <v>360.24999999999994</v>
      </c>
      <c r="BA464" s="2">
        <f t="shared" ca="1" si="500"/>
        <v>360.24999999999994</v>
      </c>
      <c r="BB464" s="19" t="str">
        <f t="shared" ca="1" si="501"/>
        <v>ok</v>
      </c>
      <c r="BC464" s="2">
        <f t="shared" ca="1" si="502"/>
        <v>7.6993676143288781E-4</v>
      </c>
      <c r="BD464" s="2">
        <f t="shared" ca="1" si="503"/>
        <v>-2.7370782099467306E-3</v>
      </c>
      <c r="BE464" s="16">
        <f t="shared" ca="1" si="504"/>
        <v>-1.319222024562805E-3</v>
      </c>
      <c r="BF464" s="16">
        <f t="shared" ca="1" si="511"/>
        <v>2.8433078876496935E-3</v>
      </c>
      <c r="BG464" s="18">
        <f t="shared" ca="1" si="505"/>
        <v>3.1344451652665019E-3</v>
      </c>
      <c r="BH464" s="2">
        <f t="shared" ca="1" si="506"/>
        <v>0.12318988182926205</v>
      </c>
      <c r="BI464" s="2">
        <f t="shared" ca="1" si="507"/>
        <v>-0.43793251359147689</v>
      </c>
      <c r="BJ464" s="16">
        <f t="shared" ca="1" si="508"/>
        <v>-0.2110755239300488</v>
      </c>
      <c r="BK464" s="18">
        <f t="shared" ca="1" si="512"/>
        <v>0.45492926202395095</v>
      </c>
      <c r="BL464" s="18">
        <f t="shared" ca="1" si="509"/>
        <v>0.50151122644264035</v>
      </c>
    </row>
    <row r="465" spans="4:64" x14ac:dyDescent="0.2">
      <c r="D465">
        <f t="shared" si="460"/>
        <v>37.5</v>
      </c>
      <c r="E465">
        <f t="shared" si="461"/>
        <v>30</v>
      </c>
      <c r="F465" s="15">
        <f t="shared" ca="1" si="510"/>
        <v>0.44589723678400306</v>
      </c>
      <c r="G465" s="2">
        <f t="shared" ca="1" si="510"/>
        <v>0.49308355477272736</v>
      </c>
      <c r="H465" s="16">
        <f t="shared" ca="1" si="510"/>
        <v>-0.12274807174783142</v>
      </c>
      <c r="I465" s="2">
        <f t="shared" si="513"/>
        <v>0</v>
      </c>
      <c r="J465" s="2">
        <f t="shared" si="514"/>
        <v>184.81899999999999</v>
      </c>
      <c r="K465" s="16">
        <f t="shared" ca="1" si="462"/>
        <v>323.12024187834623</v>
      </c>
      <c r="L465" s="2">
        <f t="shared" si="515"/>
        <v>160.05794910203616</v>
      </c>
      <c r="M465" s="2">
        <f t="shared" si="516"/>
        <v>-92.40949999999998</v>
      </c>
      <c r="N465" s="16">
        <f t="shared" ca="1" si="463"/>
        <v>315.87572370508991</v>
      </c>
      <c r="O465" s="2">
        <f t="shared" si="517"/>
        <v>-160.05794910203616</v>
      </c>
      <c r="P465" s="2">
        <f t="shared" si="518"/>
        <v>-92.40949999999998</v>
      </c>
      <c r="Q465" s="16">
        <f t="shared" ca="1" si="464"/>
        <v>275.25699121901954</v>
      </c>
      <c r="R465" s="2">
        <f t="shared" si="465"/>
        <v>160.05794910203616</v>
      </c>
      <c r="S465" s="2">
        <f t="shared" si="466"/>
        <v>-277.22849999999994</v>
      </c>
      <c r="T465" s="16">
        <f t="shared" ca="1" si="467"/>
        <v>-7.2445181732563242</v>
      </c>
      <c r="U465" s="2">
        <f t="shared" ca="1" si="468"/>
        <v>0.49987200949500604</v>
      </c>
      <c r="V465" s="2">
        <f t="shared" ca="1" si="469"/>
        <v>-0.86580371772690257</v>
      </c>
      <c r="W465" s="16">
        <f t="shared" ca="1" si="470"/>
        <v>-2.2625129694621715E-2</v>
      </c>
      <c r="X465" s="2">
        <f t="shared" si="471"/>
        <v>-160.05794910203616</v>
      </c>
      <c r="Y465" s="2">
        <f t="shared" si="472"/>
        <v>-277.22849999999994</v>
      </c>
      <c r="Z465" s="16">
        <f t="shared" ca="1" si="473"/>
        <v>-47.863250659326695</v>
      </c>
      <c r="AA465" s="18">
        <f t="shared" ca="1" si="474"/>
        <v>161.09988956034181</v>
      </c>
      <c r="AB465" s="2">
        <f t="shared" ca="1" si="475"/>
        <v>-240.58727462598776</v>
      </c>
      <c r="AC465" s="2">
        <f t="shared" ca="1" si="476"/>
        <v>-137.74761669326259</v>
      </c>
      <c r="AD465" s="16">
        <f t="shared" ca="1" si="477"/>
        <v>-44.218344764234729</v>
      </c>
      <c r="AE465" s="2">
        <f t="shared" ca="1" si="478"/>
        <v>-0.85699194693545089</v>
      </c>
      <c r="AF465" s="2">
        <f t="shared" ca="1" si="479"/>
        <v>-0.49066850438866039</v>
      </c>
      <c r="AG465" s="16">
        <f t="shared" ca="1" si="480"/>
        <v>-0.1575094336501171</v>
      </c>
      <c r="AH465" s="2">
        <f t="shared" ca="1" si="481"/>
        <v>0.12527081468247078</v>
      </c>
      <c r="AI465" s="2">
        <f t="shared" ca="1" si="482"/>
        <v>9.8124111059765304E-2</v>
      </c>
      <c r="AJ465" s="16">
        <f t="shared" ca="1" si="483"/>
        <v>-0.98725826500339864</v>
      </c>
      <c r="AK465" s="18">
        <f t="shared" ca="1" si="484"/>
        <v>320.19786277638178</v>
      </c>
      <c r="AL465" s="18">
        <f t="shared" ca="1" si="485"/>
        <v>280.73458039636512</v>
      </c>
      <c r="AM465" s="18">
        <f t="shared" ca="1" si="486"/>
        <v>160.09893138819089</v>
      </c>
      <c r="AN465" s="18">
        <f t="shared" ca="1" si="487"/>
        <v>94.718004887141262</v>
      </c>
      <c r="AO465" s="18">
        <f t="shared" ca="1" si="488"/>
        <v>308.50752700470508</v>
      </c>
      <c r="AP465" s="2">
        <f t="shared" ca="1" si="489"/>
        <v>37.503396376499097</v>
      </c>
      <c r="AQ465" s="2">
        <f t="shared" ca="1" si="490"/>
        <v>30.001635045931817</v>
      </c>
      <c r="AR465" s="16">
        <f t="shared" ca="1" si="491"/>
        <v>2.3976343211415951E-3</v>
      </c>
      <c r="AS465" s="2">
        <f t="shared" ca="1" si="492"/>
        <v>-39.790582110608426</v>
      </c>
      <c r="AT465" s="2">
        <f t="shared" ca="1" si="493"/>
        <v>-30.542418639234636</v>
      </c>
      <c r="AU465" s="16">
        <f t="shared" ca="1" si="494"/>
        <v>609.15560933662971</v>
      </c>
      <c r="AV465" s="2">
        <f t="shared" ca="1" si="495"/>
        <v>37.503396376499097</v>
      </c>
      <c r="AW465" s="2">
        <f t="shared" ca="1" si="496"/>
        <v>30.001635045931817</v>
      </c>
      <c r="AX465" s="16">
        <f t="shared" ca="1" si="497"/>
        <v>2.3976343211415951E-3</v>
      </c>
      <c r="AY465" s="2">
        <f t="shared" ca="1" si="498"/>
        <v>360.25</v>
      </c>
      <c r="AZ465" s="2">
        <f t="shared" ca="1" si="499"/>
        <v>360.25</v>
      </c>
      <c r="BA465" s="2">
        <f t="shared" ca="1" si="500"/>
        <v>360.25</v>
      </c>
      <c r="BB465" s="19" t="str">
        <f t="shared" ca="1" si="501"/>
        <v>ok</v>
      </c>
      <c r="BC465" s="2">
        <f t="shared" ca="1" si="502"/>
        <v>3.3963764990971868E-3</v>
      </c>
      <c r="BD465" s="2">
        <f t="shared" ca="1" si="503"/>
        <v>1.6350459318168475E-3</v>
      </c>
      <c r="BE465" s="16">
        <f t="shared" ca="1" si="504"/>
        <v>2.3976343211415951E-3</v>
      </c>
      <c r="BF465" s="16">
        <f t="shared" ca="1" si="511"/>
        <v>3.7694493659910706E-3</v>
      </c>
      <c r="BG465" s="18">
        <f t="shared" ca="1" si="505"/>
        <v>4.4673704637836565E-3</v>
      </c>
      <c r="BH465" s="2">
        <f t="shared" ca="1" si="506"/>
        <v>0.54342023985554988</v>
      </c>
      <c r="BI465" s="2">
        <f t="shared" ca="1" si="507"/>
        <v>0.26160734909069561</v>
      </c>
      <c r="BJ465" s="16">
        <f t="shared" ca="1" si="508"/>
        <v>0.38362149138265522</v>
      </c>
      <c r="BK465" s="18">
        <f t="shared" ca="1" si="512"/>
        <v>0.60311189855857128</v>
      </c>
      <c r="BL465" s="18">
        <f t="shared" ca="1" si="509"/>
        <v>0.71477927420538501</v>
      </c>
    </row>
    <row r="466" spans="4:64" x14ac:dyDescent="0.2">
      <c r="D466">
        <f t="shared" si="460"/>
        <v>45</v>
      </c>
      <c r="E466">
        <f t="shared" si="461"/>
        <v>30</v>
      </c>
      <c r="F466" s="15">
        <f t="shared" ca="1" si="510"/>
        <v>0.22764352596530568</v>
      </c>
      <c r="G466" s="2">
        <f t="shared" ca="1" si="510"/>
        <v>0.20462365255885662</v>
      </c>
      <c r="H466" s="16">
        <f t="shared" ca="1" si="510"/>
        <v>0.25744306087803226</v>
      </c>
      <c r="I466" s="2">
        <f t="shared" si="513"/>
        <v>0</v>
      </c>
      <c r="J466" s="2">
        <f t="shared" si="514"/>
        <v>184.81899999999999</v>
      </c>
      <c r="K466" s="16">
        <f t="shared" ca="1" si="462"/>
        <v>322.15998581048893</v>
      </c>
      <c r="L466" s="2">
        <f t="shared" si="515"/>
        <v>160.05794910203616</v>
      </c>
      <c r="M466" s="2">
        <f t="shared" si="516"/>
        <v>-92.40949999999998</v>
      </c>
      <c r="N466" s="16">
        <f t="shared" ca="1" si="463"/>
        <v>318.68238150384008</v>
      </c>
      <c r="O466" s="2">
        <f t="shared" si="517"/>
        <v>-160.05794910203616</v>
      </c>
      <c r="P466" s="2">
        <f t="shared" si="518"/>
        <v>-92.40949999999998</v>
      </c>
      <c r="Q466" s="16">
        <f t="shared" ca="1" si="464"/>
        <v>269.71852417243855</v>
      </c>
      <c r="R466" s="2">
        <f t="shared" si="465"/>
        <v>160.05794910203616</v>
      </c>
      <c r="S466" s="2">
        <f t="shared" si="466"/>
        <v>-277.22849999999994</v>
      </c>
      <c r="T466" s="16">
        <f t="shared" ca="1" si="467"/>
        <v>-3.4776043066488569</v>
      </c>
      <c r="U466" s="2">
        <f t="shared" ca="1" si="468"/>
        <v>0.49997049827481216</v>
      </c>
      <c r="V466" s="2">
        <f t="shared" ca="1" si="469"/>
        <v>-0.8659743052975023</v>
      </c>
      <c r="W466" s="16">
        <f t="shared" ca="1" si="470"/>
        <v>-1.086293787813968E-2</v>
      </c>
      <c r="X466" s="2">
        <f t="shared" si="471"/>
        <v>-160.05794910203616</v>
      </c>
      <c r="Y466" s="2">
        <f t="shared" si="472"/>
        <v>-277.22849999999994</v>
      </c>
      <c r="Z466" s="16">
        <f t="shared" ca="1" si="473"/>
        <v>-52.441461638050384</v>
      </c>
      <c r="AA466" s="18">
        <f t="shared" ca="1" si="474"/>
        <v>160.61817347079199</v>
      </c>
      <c r="AB466" s="2">
        <f t="shared" ca="1" si="475"/>
        <v>-240.36229732421825</v>
      </c>
      <c r="AC466" s="2">
        <f t="shared" ca="1" si="476"/>
        <v>-138.13728881047714</v>
      </c>
      <c r="AD466" s="16">
        <f t="shared" ca="1" si="477"/>
        <v>-50.696676397536905</v>
      </c>
      <c r="AE466" s="2">
        <f t="shared" ca="1" si="478"/>
        <v>-0.85287372269593997</v>
      </c>
      <c r="AF466" s="2">
        <f t="shared" ca="1" si="479"/>
        <v>-0.49015034829693016</v>
      </c>
      <c r="AG466" s="16">
        <f t="shared" ca="1" si="480"/>
        <v>-0.17988621180948483</v>
      </c>
      <c r="AH466" s="2">
        <f t="shared" ca="1" si="481"/>
        <v>0.15045236451981991</v>
      </c>
      <c r="AI466" s="2">
        <f t="shared" ca="1" si="482"/>
        <v>9.9202513218700245E-2</v>
      </c>
      <c r="AJ466" s="16">
        <f t="shared" ca="1" si="483"/>
        <v>-0.98362744338570007</v>
      </c>
      <c r="AK466" s="18">
        <f t="shared" ca="1" si="484"/>
        <v>320.134787261106</v>
      </c>
      <c r="AL466" s="18">
        <f t="shared" ca="1" si="485"/>
        <v>281.8263606063876</v>
      </c>
      <c r="AM466" s="18">
        <f t="shared" ca="1" si="486"/>
        <v>160.067393630553</v>
      </c>
      <c r="AN466" s="18">
        <f t="shared" ca="1" si="487"/>
        <v>95.457412627454815</v>
      </c>
      <c r="AO466" s="18">
        <f t="shared" ca="1" si="488"/>
        <v>308.29592013322753</v>
      </c>
      <c r="AP466" s="2">
        <f t="shared" ca="1" si="489"/>
        <v>44.999705840375903</v>
      </c>
      <c r="AQ466" s="2">
        <f t="shared" ca="1" si="490"/>
        <v>29.99999604541712</v>
      </c>
      <c r="AR466" s="16">
        <f t="shared" ca="1" si="491"/>
        <v>1.3835835882218817E-3</v>
      </c>
      <c r="AS466" s="2">
        <f t="shared" ca="1" si="492"/>
        <v>-47.767994471339371</v>
      </c>
      <c r="AT466" s="2">
        <f t="shared" ca="1" si="493"/>
        <v>-31.167464139158596</v>
      </c>
      <c r="AU466" s="16">
        <f t="shared" ca="1" si="494"/>
        <v>606.4980390373654</v>
      </c>
      <c r="AV466" s="2">
        <f t="shared" ca="1" si="495"/>
        <v>44.999705840375903</v>
      </c>
      <c r="AW466" s="2">
        <f t="shared" ca="1" si="496"/>
        <v>29.99999604541712</v>
      </c>
      <c r="AX466" s="16">
        <f t="shared" ca="1" si="497"/>
        <v>1.3835835882218817E-3</v>
      </c>
      <c r="AY466" s="2">
        <f t="shared" ca="1" si="498"/>
        <v>360.24999999999994</v>
      </c>
      <c r="AZ466" s="2">
        <f t="shared" ca="1" si="499"/>
        <v>360.24999999999994</v>
      </c>
      <c r="BA466" s="2">
        <f t="shared" ca="1" si="500"/>
        <v>360.24999999999994</v>
      </c>
      <c r="BB466" s="19" t="str">
        <f t="shared" ca="1" si="501"/>
        <v>ok</v>
      </c>
      <c r="BC466" s="2">
        <f t="shared" ca="1" si="502"/>
        <v>-2.9415962409728991E-4</v>
      </c>
      <c r="BD466" s="2">
        <f t="shared" ca="1" si="503"/>
        <v>-3.9545828798281946E-6</v>
      </c>
      <c r="BE466" s="16">
        <f t="shared" ca="1" si="504"/>
        <v>1.3835835882218817E-3</v>
      </c>
      <c r="BF466" s="16">
        <f t="shared" ca="1" si="511"/>
        <v>2.9418620493628235E-4</v>
      </c>
      <c r="BG466" s="18">
        <f t="shared" ca="1" si="505"/>
        <v>1.4145137216625896E-3</v>
      </c>
      <c r="BH466" s="2">
        <f t="shared" ca="1" si="506"/>
        <v>-4.7065539855566385E-2</v>
      </c>
      <c r="BI466" s="2">
        <f t="shared" ca="1" si="507"/>
        <v>-6.3273326077251113E-4</v>
      </c>
      <c r="BJ466" s="16">
        <f t="shared" ca="1" si="508"/>
        <v>0.22137337411550106</v>
      </c>
      <c r="BK466" s="18">
        <f t="shared" ca="1" si="512"/>
        <v>4.7069792789805179E-2</v>
      </c>
      <c r="BL466" s="18">
        <f t="shared" ca="1" si="509"/>
        <v>0.22632219546601434</v>
      </c>
    </row>
    <row r="467" spans="4:64" x14ac:dyDescent="0.2">
      <c r="D467">
        <f t="shared" si="460"/>
        <v>52.5</v>
      </c>
      <c r="E467">
        <f t="shared" si="461"/>
        <v>30</v>
      </c>
      <c r="F467" s="15">
        <f t="shared" ca="1" si="510"/>
        <v>-0.16343348960835635</v>
      </c>
      <c r="G467" s="2">
        <f t="shared" ca="1" si="510"/>
        <v>-0.31851274243110261</v>
      </c>
      <c r="H467" s="16">
        <f t="shared" ca="1" si="510"/>
        <v>-0.33480970067373805</v>
      </c>
      <c r="I467" s="2">
        <f t="shared" si="513"/>
        <v>0</v>
      </c>
      <c r="J467" s="2">
        <f t="shared" si="514"/>
        <v>184.81899999999999</v>
      </c>
      <c r="K467" s="16">
        <f t="shared" ca="1" si="462"/>
        <v>321.02061291912247</v>
      </c>
      <c r="L467" s="2">
        <f t="shared" si="515"/>
        <v>160.05794910203616</v>
      </c>
      <c r="M467" s="2">
        <f t="shared" si="516"/>
        <v>-92.40949999999998</v>
      </c>
      <c r="N467" s="16">
        <f t="shared" ca="1" si="463"/>
        <v>321.28800975400122</v>
      </c>
      <c r="O467" s="2">
        <f t="shared" si="517"/>
        <v>-160.05794910203616</v>
      </c>
      <c r="P467" s="2">
        <f t="shared" si="518"/>
        <v>-92.40949999999998</v>
      </c>
      <c r="Q467" s="16">
        <f t="shared" ca="1" si="464"/>
        <v>263.84463393656688</v>
      </c>
      <c r="R467" s="2">
        <f t="shared" si="465"/>
        <v>160.05794910203616</v>
      </c>
      <c r="S467" s="2">
        <f t="shared" si="466"/>
        <v>-277.22849999999994</v>
      </c>
      <c r="T467" s="16">
        <f t="shared" ca="1" si="467"/>
        <v>0.26739683487875254</v>
      </c>
      <c r="U467" s="2">
        <f t="shared" ca="1" si="468"/>
        <v>0.49999982556331735</v>
      </c>
      <c r="V467" s="2">
        <f t="shared" ca="1" si="469"/>
        <v>-0.86602510165124136</v>
      </c>
      <c r="W467" s="16">
        <f t="shared" ca="1" si="470"/>
        <v>8.3531228249293253E-4</v>
      </c>
      <c r="X467" s="2">
        <f t="shared" si="471"/>
        <v>-160.05794910203616</v>
      </c>
      <c r="Y467" s="2">
        <f t="shared" si="472"/>
        <v>-277.22849999999994</v>
      </c>
      <c r="Z467" s="16">
        <f t="shared" ca="1" si="473"/>
        <v>-57.175978982555591</v>
      </c>
      <c r="AA467" s="18">
        <f t="shared" ca="1" si="474"/>
        <v>160.01013346457302</v>
      </c>
      <c r="AB467" s="2">
        <f t="shared" ca="1" si="475"/>
        <v>-240.06298792268581</v>
      </c>
      <c r="AC467" s="2">
        <f t="shared" ca="1" si="476"/>
        <v>-138.6557079011144</v>
      </c>
      <c r="AD467" s="16">
        <f t="shared" ca="1" si="477"/>
        <v>-57.30963741236188</v>
      </c>
      <c r="AE467" s="2">
        <f t="shared" ca="1" si="478"/>
        <v>-0.84800894841450269</v>
      </c>
      <c r="AF467" s="2">
        <f t="shared" ca="1" si="479"/>
        <v>-0.48979345823505482</v>
      </c>
      <c r="AG467" s="16">
        <f t="shared" ca="1" si="480"/>
        <v>-0.20244305786831729</v>
      </c>
      <c r="AH467" s="2">
        <f t="shared" ca="1" si="481"/>
        <v>0.17572990026054602</v>
      </c>
      <c r="AI467" s="2">
        <f t="shared" ca="1" si="482"/>
        <v>0.10051314133038865</v>
      </c>
      <c r="AJ467" s="16">
        <f t="shared" ca="1" si="483"/>
        <v>-0.97929367943141332</v>
      </c>
      <c r="AK467" s="18">
        <f t="shared" ca="1" si="484"/>
        <v>320.11600988402199</v>
      </c>
      <c r="AL467" s="18">
        <f t="shared" ca="1" si="485"/>
        <v>283.0901588615597</v>
      </c>
      <c r="AM467" s="18">
        <f t="shared" ca="1" si="486"/>
        <v>160.058004942011</v>
      </c>
      <c r="AN467" s="18">
        <f t="shared" ca="1" si="487"/>
        <v>96.297016486163727</v>
      </c>
      <c r="AO467" s="18">
        <f t="shared" ca="1" si="488"/>
        <v>308.03957890155397</v>
      </c>
      <c r="AP467" s="2">
        <f t="shared" ca="1" si="489"/>
        <v>52.50000734180302</v>
      </c>
      <c r="AQ467" s="2">
        <f t="shared" ca="1" si="490"/>
        <v>30.001127007009096</v>
      </c>
      <c r="AR467" s="16">
        <f t="shared" ca="1" si="491"/>
        <v>-1.563777498915897E-3</v>
      </c>
      <c r="AS467" s="2">
        <f t="shared" ca="1" si="492"/>
        <v>-55.76352161153833</v>
      </c>
      <c r="AT467" s="2">
        <f t="shared" ca="1" si="493"/>
        <v>-31.922924451961499</v>
      </c>
      <c r="AU467" s="16">
        <f t="shared" ca="1" si="494"/>
        <v>603.32086148851295</v>
      </c>
      <c r="AV467" s="2">
        <f t="shared" ca="1" si="495"/>
        <v>52.50000734180302</v>
      </c>
      <c r="AW467" s="2">
        <f t="shared" ca="1" si="496"/>
        <v>30.001127007009096</v>
      </c>
      <c r="AX467" s="16">
        <f t="shared" ca="1" si="497"/>
        <v>-1.563777498915897E-3</v>
      </c>
      <c r="AY467" s="2">
        <f t="shared" ca="1" si="498"/>
        <v>360.25000000000006</v>
      </c>
      <c r="AZ467" s="2">
        <f t="shared" ca="1" si="499"/>
        <v>360.25000000000006</v>
      </c>
      <c r="BA467" s="2">
        <f t="shared" ca="1" si="500"/>
        <v>360.25000000000006</v>
      </c>
      <c r="BB467" s="19" t="str">
        <f t="shared" ca="1" si="501"/>
        <v>ok</v>
      </c>
      <c r="BC467" s="2">
        <f t="shared" ca="1" si="502"/>
        <v>7.3418030197558437E-6</v>
      </c>
      <c r="BD467" s="2">
        <f t="shared" ca="1" si="503"/>
        <v>1.1270070090958484E-3</v>
      </c>
      <c r="BE467" s="16">
        <f t="shared" ca="1" si="504"/>
        <v>-1.563777498915897E-3</v>
      </c>
      <c r="BF467" s="16">
        <f t="shared" ca="1" si="511"/>
        <v>1.1270309226559627E-3</v>
      </c>
      <c r="BG467" s="18">
        <f t="shared" ca="1" si="505"/>
        <v>1.927588847949274E-3</v>
      </c>
      <c r="BH467" s="2">
        <f t="shared" ca="1" si="506"/>
        <v>1.174688483160935E-3</v>
      </c>
      <c r="BI467" s="2">
        <f t="shared" ca="1" si="507"/>
        <v>0.18032112145533574</v>
      </c>
      <c r="BJ467" s="16">
        <f t="shared" ca="1" si="508"/>
        <v>-0.25020439982654352</v>
      </c>
      <c r="BK467" s="18">
        <f t="shared" ca="1" si="512"/>
        <v>0.18032494762495405</v>
      </c>
      <c r="BL467" s="18">
        <f t="shared" ca="1" si="509"/>
        <v>0.30841421567188382</v>
      </c>
    </row>
    <row r="468" spans="4:64" x14ac:dyDescent="0.2">
      <c r="D468">
        <f t="shared" si="460"/>
        <v>60</v>
      </c>
      <c r="E468">
        <f t="shared" si="461"/>
        <v>30</v>
      </c>
      <c r="F468" s="15">
        <f t="shared" ca="1" si="510"/>
        <v>0.4634532316361839</v>
      </c>
      <c r="G468" s="2">
        <f t="shared" ca="1" si="510"/>
        <v>1.77118030473562E-2</v>
      </c>
      <c r="H468" s="16">
        <f t="shared" ca="1" si="510"/>
        <v>-0.21262146777103896</v>
      </c>
      <c r="I468" s="2">
        <f t="shared" si="513"/>
        <v>0</v>
      </c>
      <c r="J468" s="2">
        <f t="shared" si="514"/>
        <v>184.81899999999999</v>
      </c>
      <c r="K468" s="16">
        <f t="shared" ca="1" si="462"/>
        <v>319.70766623588884</v>
      </c>
      <c r="L468" s="2">
        <f t="shared" si="515"/>
        <v>160.05794910203616</v>
      </c>
      <c r="M468" s="2">
        <f t="shared" si="516"/>
        <v>-92.40949999999998</v>
      </c>
      <c r="N468" s="16">
        <f t="shared" ca="1" si="463"/>
        <v>323.70427136286116</v>
      </c>
      <c r="O468" s="2">
        <f t="shared" si="517"/>
        <v>-160.05794910203616</v>
      </c>
      <c r="P468" s="2">
        <f t="shared" si="518"/>
        <v>-92.40949999999998</v>
      </c>
      <c r="Q468" s="16">
        <f t="shared" ca="1" si="464"/>
        <v>257.6233513131159</v>
      </c>
      <c r="R468" s="2">
        <f t="shared" si="465"/>
        <v>160.05794910203616</v>
      </c>
      <c r="S468" s="2">
        <f t="shared" si="466"/>
        <v>-277.22849999999994</v>
      </c>
      <c r="T468" s="16">
        <f t="shared" ca="1" si="467"/>
        <v>3.9966051269723266</v>
      </c>
      <c r="U468" s="2">
        <f t="shared" ca="1" si="468"/>
        <v>0.49996103656500929</v>
      </c>
      <c r="V468" s="2">
        <f t="shared" ca="1" si="469"/>
        <v>-0.86595791713539716</v>
      </c>
      <c r="W468" s="16">
        <f t="shared" ca="1" si="470"/>
        <v>1.2483896321502321E-2</v>
      </c>
      <c r="X468" s="2">
        <f t="shared" si="471"/>
        <v>-160.05794910203616</v>
      </c>
      <c r="Y468" s="2">
        <f t="shared" si="472"/>
        <v>-277.22849999999994</v>
      </c>
      <c r="Z468" s="16">
        <f t="shared" ca="1" si="473"/>
        <v>-62.084314922772933</v>
      </c>
      <c r="AA468" s="18">
        <f t="shared" ca="1" si="474"/>
        <v>159.27042213635951</v>
      </c>
      <c r="AB468" s="2">
        <f t="shared" ca="1" si="475"/>
        <v>-239.68695444747706</v>
      </c>
      <c r="AC468" s="2">
        <f t="shared" ca="1" si="476"/>
        <v>-139.30701698552261</v>
      </c>
      <c r="AD468" s="16">
        <f t="shared" ca="1" si="477"/>
        <v>-64.072630359805146</v>
      </c>
      <c r="AE468" s="2">
        <f t="shared" ca="1" si="478"/>
        <v>-0.84237389827100617</v>
      </c>
      <c r="AF468" s="2">
        <f t="shared" ca="1" si="479"/>
        <v>-0.48959108027013926</v>
      </c>
      <c r="AG468" s="16">
        <f t="shared" ca="1" si="480"/>
        <v>-0.22518168138555697</v>
      </c>
      <c r="AH468" s="2">
        <f t="shared" ca="1" si="481"/>
        <v>0.20110986407570827</v>
      </c>
      <c r="AI468" s="2">
        <f t="shared" ca="1" si="482"/>
        <v>0.10206595843101973</v>
      </c>
      <c r="AJ468" s="16">
        <f t="shared" ca="1" si="483"/>
        <v>-0.97423681038082699</v>
      </c>
      <c r="AK468" s="18">
        <f t="shared" ca="1" si="484"/>
        <v>320.14084577813702</v>
      </c>
      <c r="AL468" s="18">
        <f t="shared" ca="1" si="485"/>
        <v>284.53748975299521</v>
      </c>
      <c r="AM468" s="18">
        <f t="shared" ca="1" si="486"/>
        <v>160.07042288906851</v>
      </c>
      <c r="AN468" s="18">
        <f t="shared" ca="1" si="487"/>
        <v>97.244976119482374</v>
      </c>
      <c r="AO468" s="18">
        <f t="shared" ca="1" si="488"/>
        <v>307.73517321820083</v>
      </c>
      <c r="AP468" s="2">
        <f t="shared" ca="1" si="489"/>
        <v>60.000923787205728</v>
      </c>
      <c r="AQ468" s="2">
        <f t="shared" ca="1" si="490"/>
        <v>30.00376248827029</v>
      </c>
      <c r="AR468" s="16">
        <f t="shared" ca="1" si="491"/>
        <v>1.2479724003355841E-3</v>
      </c>
      <c r="AS468" s="2">
        <f t="shared" ca="1" si="492"/>
        <v>-63.776233927248093</v>
      </c>
      <c r="AT468" s="2">
        <f t="shared" ca="1" si="493"/>
        <v>-32.814808306632791</v>
      </c>
      <c r="AU468" s="16">
        <f t="shared" ca="1" si="494"/>
        <v>599.61511516858286</v>
      </c>
      <c r="AV468" s="2">
        <f t="shared" ca="1" si="495"/>
        <v>60.000923787205728</v>
      </c>
      <c r="AW468" s="2">
        <f t="shared" ca="1" si="496"/>
        <v>30.00376248827029</v>
      </c>
      <c r="AX468" s="16">
        <f t="shared" ca="1" si="497"/>
        <v>1.2479724003355841E-3</v>
      </c>
      <c r="AY468" s="2">
        <f t="shared" ca="1" si="498"/>
        <v>360.25</v>
      </c>
      <c r="AZ468" s="2">
        <f t="shared" ca="1" si="499"/>
        <v>360.25</v>
      </c>
      <c r="BA468" s="2">
        <f t="shared" ca="1" si="500"/>
        <v>360.25</v>
      </c>
      <c r="BB468" s="19" t="str">
        <f t="shared" ca="1" si="501"/>
        <v>ok</v>
      </c>
      <c r="BC468" s="2">
        <f t="shared" ca="1" si="502"/>
        <v>9.2378720572838802E-4</v>
      </c>
      <c r="BD468" s="2">
        <f t="shared" ca="1" si="503"/>
        <v>3.7624882702900209E-3</v>
      </c>
      <c r="BE468" s="16">
        <f t="shared" ca="1" si="504"/>
        <v>1.2479724003355841E-3</v>
      </c>
      <c r="BF468" s="16">
        <f t="shared" ca="1" si="511"/>
        <v>3.8742355098183509E-3</v>
      </c>
      <c r="BG468" s="18">
        <f t="shared" ca="1" si="505"/>
        <v>4.0702746710187532E-3</v>
      </c>
      <c r="BH468" s="2">
        <f t="shared" ca="1" si="506"/>
        <v>0.14780595291654208</v>
      </c>
      <c r="BI468" s="2">
        <f t="shared" ca="1" si="507"/>
        <v>0.60199812324640334</v>
      </c>
      <c r="BJ468" s="16">
        <f t="shared" ca="1" si="508"/>
        <v>0.19967558405369346</v>
      </c>
      <c r="BK468" s="18">
        <f t="shared" ca="1" si="512"/>
        <v>0.61987768157093615</v>
      </c>
      <c r="BL468" s="18">
        <f t="shared" ca="1" si="509"/>
        <v>0.65124394736300051</v>
      </c>
    </row>
    <row r="469" spans="4:64" x14ac:dyDescent="0.2">
      <c r="D469">
        <f t="shared" si="460"/>
        <v>67.5</v>
      </c>
      <c r="E469">
        <f t="shared" si="461"/>
        <v>30</v>
      </c>
      <c r="F469" s="15">
        <f t="shared" ca="1" si="510"/>
        <v>0.16469855551339485</v>
      </c>
      <c r="G469" s="2">
        <f t="shared" ca="1" si="510"/>
        <v>0.32342406072224716</v>
      </c>
      <c r="H469" s="16">
        <f t="shared" ca="1" si="510"/>
        <v>2.9658440281856158E-2</v>
      </c>
      <c r="I469" s="2">
        <f t="shared" si="513"/>
        <v>0</v>
      </c>
      <c r="J469" s="2">
        <f t="shared" si="514"/>
        <v>184.81899999999999</v>
      </c>
      <c r="K469" s="16">
        <f t="shared" ca="1" si="462"/>
        <v>318.20676429072154</v>
      </c>
      <c r="L469" s="2">
        <f t="shared" si="515"/>
        <v>160.05794910203616</v>
      </c>
      <c r="M469" s="2">
        <f t="shared" si="516"/>
        <v>-92.40949999999998</v>
      </c>
      <c r="N469" s="16">
        <f t="shared" ca="1" si="463"/>
        <v>325.92993193854579</v>
      </c>
      <c r="O469" s="2">
        <f t="shared" si="517"/>
        <v>-160.05794910203616</v>
      </c>
      <c r="P469" s="2">
        <f t="shared" si="518"/>
        <v>-92.40949999999998</v>
      </c>
      <c r="Q469" s="16">
        <f t="shared" ca="1" si="464"/>
        <v>251.02479891982958</v>
      </c>
      <c r="R469" s="2">
        <f t="shared" si="465"/>
        <v>160.05794910203616</v>
      </c>
      <c r="S469" s="2">
        <f t="shared" si="466"/>
        <v>-277.22849999999994</v>
      </c>
      <c r="T469" s="16">
        <f t="shared" ca="1" si="467"/>
        <v>7.7231676478242548</v>
      </c>
      <c r="U469" s="2">
        <f t="shared" ca="1" si="468"/>
        <v>0.49985454558635628</v>
      </c>
      <c r="V469" s="2">
        <f t="shared" ca="1" si="469"/>
        <v>-0.86577346934982247</v>
      </c>
      <c r="W469" s="16">
        <f t="shared" ca="1" si="470"/>
        <v>2.4119142327816635E-2</v>
      </c>
      <c r="X469" s="2">
        <f t="shared" si="471"/>
        <v>-160.05794910203616</v>
      </c>
      <c r="Y469" s="2">
        <f t="shared" si="472"/>
        <v>-277.22849999999994</v>
      </c>
      <c r="Z469" s="16">
        <f t="shared" ca="1" si="473"/>
        <v>-67.181965370891959</v>
      </c>
      <c r="AA469" s="18">
        <f t="shared" ca="1" si="474"/>
        <v>158.39101544712179</v>
      </c>
      <c r="AB469" s="2">
        <f t="shared" ca="1" si="475"/>
        <v>-239.23041815331877</v>
      </c>
      <c r="AC469" s="2">
        <f t="shared" ca="1" si="476"/>
        <v>-140.09776104250398</v>
      </c>
      <c r="AD469" s="16">
        <f t="shared" ca="1" si="477"/>
        <v>-71.002220815908487</v>
      </c>
      <c r="AE469" s="2">
        <f t="shared" ca="1" si="478"/>
        <v>-0.83593928915172511</v>
      </c>
      <c r="AF469" s="2">
        <f t="shared" ca="1" si="479"/>
        <v>-0.48954152102247767</v>
      </c>
      <c r="AG469" s="16">
        <f t="shared" ca="1" si="480"/>
        <v>-0.24810200331216103</v>
      </c>
      <c r="AH469" s="2">
        <f t="shared" ca="1" si="481"/>
        <v>0.22660745378112776</v>
      </c>
      <c r="AI469" s="2">
        <f t="shared" ca="1" si="482"/>
        <v>0.1038527754322006</v>
      </c>
      <c r="AJ469" s="16">
        <f t="shared" ca="1" si="483"/>
        <v>-0.9684336130710578</v>
      </c>
      <c r="AK469" s="18">
        <f t="shared" ca="1" si="484"/>
        <v>320.20904984324903</v>
      </c>
      <c r="AL469" s="18">
        <f t="shared" ca="1" si="485"/>
        <v>286.18156995118557</v>
      </c>
      <c r="AM469" s="18">
        <f t="shared" ca="1" si="486"/>
        <v>160.10452492162452</v>
      </c>
      <c r="AN469" s="18">
        <f t="shared" ca="1" si="487"/>
        <v>98.310607848827217</v>
      </c>
      <c r="AO469" s="18">
        <f t="shared" ca="1" si="488"/>
        <v>307.378639440048</v>
      </c>
      <c r="AP469" s="2">
        <f t="shared" ca="1" si="489"/>
        <v>67.501565740012055</v>
      </c>
      <c r="AQ469" s="2">
        <f t="shared" ca="1" si="490"/>
        <v>29.99975031546348</v>
      </c>
      <c r="AR469" s="16">
        <f t="shared" ca="1" si="491"/>
        <v>1.4829867116645801E-3</v>
      </c>
      <c r="AS469" s="2">
        <f t="shared" ca="1" si="492"/>
        <v>-71.807015920421165</v>
      </c>
      <c r="AT469" s="2">
        <f t="shared" ca="1" si="493"/>
        <v>-33.844499313381853</v>
      </c>
      <c r="AU469" s="16">
        <f t="shared" ca="1" si="494"/>
        <v>595.35309573429504</v>
      </c>
      <c r="AV469" s="2">
        <f t="shared" ca="1" si="495"/>
        <v>67.501565740012055</v>
      </c>
      <c r="AW469" s="2">
        <f t="shared" ca="1" si="496"/>
        <v>29.99975031546348</v>
      </c>
      <c r="AX469" s="16">
        <f t="shared" ca="1" si="497"/>
        <v>1.4829867116645801E-3</v>
      </c>
      <c r="AY469" s="2">
        <f t="shared" ca="1" si="498"/>
        <v>360.25000000000011</v>
      </c>
      <c r="AZ469" s="2">
        <f t="shared" ca="1" si="499"/>
        <v>360.25000000000017</v>
      </c>
      <c r="BA469" s="2">
        <f t="shared" ca="1" si="500"/>
        <v>360.25000000000011</v>
      </c>
      <c r="BB469" s="19" t="str">
        <f t="shared" ca="1" si="501"/>
        <v>ok</v>
      </c>
      <c r="BC469" s="2">
        <f t="shared" ca="1" si="502"/>
        <v>1.5657400120545617E-3</v>
      </c>
      <c r="BD469" s="2">
        <f t="shared" ca="1" si="503"/>
        <v>-2.4968453652007838E-4</v>
      </c>
      <c r="BE469" s="16">
        <f t="shared" ca="1" si="504"/>
        <v>1.4829867116645801E-3</v>
      </c>
      <c r="BF469" s="16">
        <f t="shared" ca="1" si="511"/>
        <v>1.5855233057655964E-3</v>
      </c>
      <c r="BG469" s="18">
        <f t="shared" ca="1" si="505"/>
        <v>2.1709752969805043E-3</v>
      </c>
      <c r="BH469" s="2">
        <f t="shared" ca="1" si="506"/>
        <v>0.25051840192872987</v>
      </c>
      <c r="BI469" s="2">
        <f t="shared" ca="1" si="507"/>
        <v>-3.9949525843212541E-2</v>
      </c>
      <c r="BJ469" s="16">
        <f t="shared" ca="1" si="508"/>
        <v>0.23727787386633281</v>
      </c>
      <c r="BK469" s="18">
        <f t="shared" ca="1" si="512"/>
        <v>0.25368372892249541</v>
      </c>
      <c r="BL469" s="18">
        <f t="shared" ca="1" si="509"/>
        <v>0.34735604751688071</v>
      </c>
    </row>
    <row r="470" spans="4:64" x14ac:dyDescent="0.2">
      <c r="D470">
        <f t="shared" si="460"/>
        <v>75</v>
      </c>
      <c r="E470">
        <f t="shared" si="461"/>
        <v>30</v>
      </c>
      <c r="F470" s="15">
        <f t="shared" ca="1" si="510"/>
        <v>-0.4152122499275418</v>
      </c>
      <c r="G470" s="2">
        <f t="shared" ca="1" si="510"/>
        <v>-0.41938366617654788</v>
      </c>
      <c r="H470" s="16">
        <f t="shared" ca="1" si="510"/>
        <v>9.9182528169628803E-2</v>
      </c>
      <c r="I470" s="2">
        <f t="shared" si="513"/>
        <v>0</v>
      </c>
      <c r="J470" s="2">
        <f t="shared" si="514"/>
        <v>184.81899999999999</v>
      </c>
      <c r="K470" s="16">
        <f t="shared" ca="1" si="462"/>
        <v>316.51934687849422</v>
      </c>
      <c r="L470" s="2">
        <f t="shared" si="515"/>
        <v>160.05794910203616</v>
      </c>
      <c r="M470" s="2">
        <f t="shared" si="516"/>
        <v>-92.40949999999998</v>
      </c>
      <c r="N470" s="16">
        <f t="shared" ca="1" si="463"/>
        <v>327.96250215684489</v>
      </c>
      <c r="O470" s="2">
        <f t="shared" si="517"/>
        <v>-160.05794910203616</v>
      </c>
      <c r="P470" s="2">
        <f t="shared" si="518"/>
        <v>-92.40949999999998</v>
      </c>
      <c r="Q470" s="16">
        <f t="shared" ca="1" si="464"/>
        <v>244.01647464965598</v>
      </c>
      <c r="R470" s="2">
        <f t="shared" si="465"/>
        <v>160.05794910203616</v>
      </c>
      <c r="S470" s="2">
        <f t="shared" si="466"/>
        <v>-277.22849999999994</v>
      </c>
      <c r="T470" s="16">
        <f t="shared" ca="1" si="467"/>
        <v>11.443155278350673</v>
      </c>
      <c r="U470" s="2">
        <f t="shared" ca="1" si="468"/>
        <v>0.49968084538558644</v>
      </c>
      <c r="V470" s="2">
        <f t="shared" ca="1" si="469"/>
        <v>-0.86547261177680412</v>
      </c>
      <c r="W470" s="16">
        <f t="shared" ca="1" si="470"/>
        <v>3.5724095775584691E-2</v>
      </c>
      <c r="X470" s="2">
        <f t="shared" si="471"/>
        <v>-160.05794910203616</v>
      </c>
      <c r="Y470" s="2">
        <f t="shared" si="472"/>
        <v>-277.22849999999994</v>
      </c>
      <c r="Z470" s="16">
        <f t="shared" ca="1" si="473"/>
        <v>-72.502872228838243</v>
      </c>
      <c r="AA470" s="18">
        <f t="shared" ca="1" si="474"/>
        <v>157.36568308446911</v>
      </c>
      <c r="AB470" s="2">
        <f t="shared" ca="1" si="475"/>
        <v>-238.69056666036397</v>
      </c>
      <c r="AC470" s="2">
        <f t="shared" ca="1" si="476"/>
        <v>-141.03281125684362</v>
      </c>
      <c r="AD470" s="16">
        <f t="shared" ca="1" si="477"/>
        <v>-78.124618963138118</v>
      </c>
      <c r="AE470" s="2">
        <f t="shared" ca="1" si="478"/>
        <v>-0.82867232088453868</v>
      </c>
      <c r="AF470" s="2">
        <f t="shared" ca="1" si="479"/>
        <v>-0.48962968524590073</v>
      </c>
      <c r="AG470" s="16">
        <f t="shared" ca="1" si="480"/>
        <v>-0.27122860454943287</v>
      </c>
      <c r="AH470" s="2">
        <f t="shared" ca="1" si="481"/>
        <v>0.25223250653826956</v>
      </c>
      <c r="AI470" s="2">
        <f t="shared" ca="1" si="482"/>
        <v>0.10592416905615822</v>
      </c>
      <c r="AJ470" s="16">
        <f t="shared" ca="1" si="483"/>
        <v>-0.96185177291263779</v>
      </c>
      <c r="AK470" s="18">
        <f t="shared" ca="1" si="484"/>
        <v>320.32036164709291</v>
      </c>
      <c r="AL470" s="18">
        <f t="shared" ca="1" si="485"/>
        <v>288.03974821505045</v>
      </c>
      <c r="AM470" s="18">
        <f t="shared" ca="1" si="486"/>
        <v>160.16018082354645</v>
      </c>
      <c r="AN470" s="18">
        <f t="shared" ca="1" si="487"/>
        <v>99.506096993902744</v>
      </c>
      <c r="AO470" s="18">
        <f t="shared" ca="1" si="488"/>
        <v>306.96468142053237</v>
      </c>
      <c r="AP470" s="2">
        <f t="shared" ca="1" si="489"/>
        <v>74.99749722634094</v>
      </c>
      <c r="AQ470" s="2">
        <f t="shared" ca="1" si="490"/>
        <v>29.99858985788557</v>
      </c>
      <c r="AR470" s="16">
        <f t="shared" ca="1" si="491"/>
        <v>-2.4983600492873848E-3</v>
      </c>
      <c r="AS470" s="2">
        <f t="shared" ca="1" si="492"/>
        <v>-79.855444800503577</v>
      </c>
      <c r="AT470" s="2">
        <f t="shared" ca="1" si="493"/>
        <v>-35.031367760230872</v>
      </c>
      <c r="AU470" s="16">
        <f t="shared" ca="1" si="494"/>
        <v>590.50654773175484</v>
      </c>
      <c r="AV470" s="2">
        <f t="shared" ca="1" si="495"/>
        <v>74.99749722634094</v>
      </c>
      <c r="AW470" s="2">
        <f t="shared" ca="1" si="496"/>
        <v>29.99858985788557</v>
      </c>
      <c r="AX470" s="16">
        <f t="shared" ca="1" si="497"/>
        <v>-2.4983600492873848E-3</v>
      </c>
      <c r="AY470" s="2">
        <f t="shared" ca="1" si="498"/>
        <v>360.25000000000006</v>
      </c>
      <c r="AZ470" s="2">
        <f t="shared" ca="1" si="499"/>
        <v>360.25000000000006</v>
      </c>
      <c r="BA470" s="2">
        <f t="shared" ca="1" si="500"/>
        <v>360.25000000000006</v>
      </c>
      <c r="BB470" s="19" t="str">
        <f t="shared" ca="1" si="501"/>
        <v>ok</v>
      </c>
      <c r="BC470" s="2">
        <f t="shared" ca="1" si="502"/>
        <v>-2.5027736590601535E-3</v>
      </c>
      <c r="BD470" s="2">
        <f t="shared" ca="1" si="503"/>
        <v>-1.4101421144303572E-3</v>
      </c>
      <c r="BE470" s="16">
        <f t="shared" ca="1" si="504"/>
        <v>-2.4983600492873848E-3</v>
      </c>
      <c r="BF470" s="16">
        <f t="shared" ca="1" si="511"/>
        <v>2.8726950362639382E-3</v>
      </c>
      <c r="BG470" s="18">
        <f t="shared" ca="1" si="505"/>
        <v>3.8071222343458756E-3</v>
      </c>
      <c r="BH470" s="2">
        <f t="shared" ca="1" si="506"/>
        <v>-0.40044378544962456</v>
      </c>
      <c r="BI470" s="2">
        <f t="shared" ca="1" si="507"/>
        <v>-0.22562273830885715</v>
      </c>
      <c r="BJ470" s="16">
        <f t="shared" ca="1" si="508"/>
        <v>-0.39973760788598156</v>
      </c>
      <c r="BK470" s="18">
        <f t="shared" ca="1" si="512"/>
        <v>0.4596312058022301</v>
      </c>
      <c r="BL470" s="18">
        <f t="shared" ca="1" si="509"/>
        <v>0.6091395574953401</v>
      </c>
    </row>
    <row r="471" spans="4:64" x14ac:dyDescent="0.2">
      <c r="D471">
        <f t="shared" si="460"/>
        <v>82.5</v>
      </c>
      <c r="E471">
        <f t="shared" si="461"/>
        <v>30</v>
      </c>
      <c r="F471" s="15">
        <f t="shared" ca="1" si="510"/>
        <v>3.4520735180079143E-2</v>
      </c>
      <c r="G471" s="2">
        <f t="shared" ca="1" si="510"/>
        <v>0.41461749777529489</v>
      </c>
      <c r="H471" s="16">
        <f t="shared" ca="1" si="510"/>
        <v>0.212062818563309</v>
      </c>
      <c r="I471" s="2">
        <f t="shared" si="513"/>
        <v>0</v>
      </c>
      <c r="J471" s="2">
        <f t="shared" si="514"/>
        <v>184.81899999999999</v>
      </c>
      <c r="K471" s="16">
        <f t="shared" ca="1" si="462"/>
        <v>314.65064041504246</v>
      </c>
      <c r="L471" s="2">
        <f t="shared" si="515"/>
        <v>160.05794910203616</v>
      </c>
      <c r="M471" s="2">
        <f t="shared" si="516"/>
        <v>-92.40949999999998</v>
      </c>
      <c r="N471" s="16">
        <f t="shared" ca="1" si="463"/>
        <v>329.82184692342901</v>
      </c>
      <c r="O471" s="2">
        <f t="shared" si="517"/>
        <v>-160.05794910203616</v>
      </c>
      <c r="P471" s="2">
        <f t="shared" si="518"/>
        <v>-92.40949999999998</v>
      </c>
      <c r="Q471" s="16">
        <f t="shared" ca="1" si="464"/>
        <v>236.56340632944759</v>
      </c>
      <c r="R471" s="2">
        <f t="shared" si="465"/>
        <v>160.05794910203616</v>
      </c>
      <c r="S471" s="2">
        <f t="shared" si="466"/>
        <v>-277.22849999999994</v>
      </c>
      <c r="T471" s="16">
        <f t="shared" ca="1" si="467"/>
        <v>15.171206508386547</v>
      </c>
      <c r="U471" s="2">
        <f t="shared" ca="1" si="468"/>
        <v>0.49943942346119147</v>
      </c>
      <c r="V471" s="2">
        <f t="shared" ca="1" si="469"/>
        <v>-0.86505445673769099</v>
      </c>
      <c r="W471" s="16">
        <f t="shared" ca="1" si="470"/>
        <v>4.7339720859030182E-2</v>
      </c>
      <c r="X471" s="2">
        <f t="shared" si="471"/>
        <v>-160.05794910203616</v>
      </c>
      <c r="Y471" s="2">
        <f t="shared" si="472"/>
        <v>-277.22849999999994</v>
      </c>
      <c r="Z471" s="16">
        <f t="shared" ca="1" si="473"/>
        <v>-78.087234085594872</v>
      </c>
      <c r="AA471" s="18">
        <f t="shared" ca="1" si="474"/>
        <v>156.18187177553742</v>
      </c>
      <c r="AB471" s="2">
        <f t="shared" ca="1" si="475"/>
        <v>-238.06133309670031</v>
      </c>
      <c r="AC471" s="2">
        <f t="shared" ca="1" si="476"/>
        <v>-142.12267575893671</v>
      </c>
      <c r="AD471" s="16">
        <f t="shared" ca="1" si="477"/>
        <v>-85.480840298689657</v>
      </c>
      <c r="AE471" s="2">
        <f t="shared" ca="1" si="478"/>
        <v>-0.82051572679895757</v>
      </c>
      <c r="AF471" s="2">
        <f t="shared" ca="1" si="479"/>
        <v>-0.48984809535443574</v>
      </c>
      <c r="AG471" s="16">
        <f t="shared" ca="1" si="480"/>
        <v>-0.29462312460703066</v>
      </c>
      <c r="AH471" s="2">
        <f t="shared" ca="1" si="481"/>
        <v>0.27805431909670253</v>
      </c>
      <c r="AI471" s="2">
        <f t="shared" ca="1" si="482"/>
        <v>0.10830341802496325</v>
      </c>
      <c r="AJ471" s="16">
        <f t="shared" ca="1" si="483"/>
        <v>-0.95444023661818611</v>
      </c>
      <c r="AK471" s="18">
        <f t="shared" ca="1" si="484"/>
        <v>320.47519996080831</v>
      </c>
      <c r="AL471" s="18">
        <f t="shared" ca="1" si="485"/>
        <v>290.13622203859353</v>
      </c>
      <c r="AM471" s="18">
        <f t="shared" ca="1" si="486"/>
        <v>160.23759998040416</v>
      </c>
      <c r="AN471" s="18">
        <f t="shared" ca="1" si="487"/>
        <v>100.84812473851612</v>
      </c>
      <c r="AO471" s="18">
        <f t="shared" ca="1" si="488"/>
        <v>306.48593734337089</v>
      </c>
      <c r="AP471" s="2">
        <f t="shared" ca="1" si="489"/>
        <v>82.501240805608219</v>
      </c>
      <c r="AQ471" s="2">
        <f t="shared" ca="1" si="490"/>
        <v>29.997962767643138</v>
      </c>
      <c r="AR471" s="16">
        <f t="shared" ca="1" si="491"/>
        <v>1.5434898609782977E-3</v>
      </c>
      <c r="AS471" s="2">
        <f t="shared" ca="1" si="492"/>
        <v>-87.938236435843024</v>
      </c>
      <c r="AT471" s="2">
        <f t="shared" ca="1" si="493"/>
        <v>-36.388986414100451</v>
      </c>
      <c r="AU471" s="16">
        <f t="shared" ca="1" si="494"/>
        <v>585.04656460616798</v>
      </c>
      <c r="AV471" s="2">
        <f t="shared" ca="1" si="495"/>
        <v>82.501240805608219</v>
      </c>
      <c r="AW471" s="2">
        <f t="shared" ca="1" si="496"/>
        <v>29.997962767643138</v>
      </c>
      <c r="AX471" s="16">
        <f t="shared" ca="1" si="497"/>
        <v>1.5434898609782977E-3</v>
      </c>
      <c r="AY471" s="2">
        <f t="shared" ca="1" si="498"/>
        <v>360.25000000000006</v>
      </c>
      <c r="AZ471" s="2">
        <f t="shared" ca="1" si="499"/>
        <v>360.25000000000006</v>
      </c>
      <c r="BA471" s="2">
        <f t="shared" ca="1" si="500"/>
        <v>360.25000000000006</v>
      </c>
      <c r="BB471" s="19" t="str">
        <f t="shared" ca="1" si="501"/>
        <v>ok</v>
      </c>
      <c r="BC471" s="2">
        <f t="shared" ca="1" si="502"/>
        <v>1.2408056082193752E-3</v>
      </c>
      <c r="BD471" s="2">
        <f t="shared" ca="1" si="503"/>
        <v>-2.0372323568622619E-3</v>
      </c>
      <c r="BE471" s="16">
        <f t="shared" ca="1" si="504"/>
        <v>1.5434898609782977E-3</v>
      </c>
      <c r="BF471" s="16">
        <f t="shared" ca="1" si="511"/>
        <v>2.3853541106584617E-3</v>
      </c>
      <c r="BG471" s="18">
        <f t="shared" ca="1" si="505"/>
        <v>2.8411749654285679E-3</v>
      </c>
      <c r="BH471" s="2">
        <f t="shared" ca="1" si="506"/>
        <v>0.19852889731510004</v>
      </c>
      <c r="BI471" s="2">
        <f t="shared" ca="1" si="507"/>
        <v>-0.3259571770979619</v>
      </c>
      <c r="BJ471" s="16">
        <f t="shared" ca="1" si="508"/>
        <v>0.24695837775652763</v>
      </c>
      <c r="BK471" s="18">
        <f t="shared" ca="1" si="512"/>
        <v>0.38165665770535384</v>
      </c>
      <c r="BL471" s="18">
        <f t="shared" ca="1" si="509"/>
        <v>0.4545879944685709</v>
      </c>
    </row>
    <row r="472" spans="4:64" x14ac:dyDescent="0.2">
      <c r="D472">
        <f t="shared" si="460"/>
        <v>90</v>
      </c>
      <c r="E472">
        <f t="shared" si="461"/>
        <v>30</v>
      </c>
      <c r="F472" s="15">
        <f t="shared" ca="1" si="510"/>
        <v>-0.19207997706182944</v>
      </c>
      <c r="G472" s="2">
        <f t="shared" ca="1" si="510"/>
        <v>0.27730653759374169</v>
      </c>
      <c r="H472" s="16">
        <f t="shared" ca="1" si="510"/>
        <v>0.39847867857253172</v>
      </c>
      <c r="I472" s="2">
        <f t="shared" si="513"/>
        <v>0</v>
      </c>
      <c r="J472" s="2">
        <f t="shared" si="514"/>
        <v>184.81899999999999</v>
      </c>
      <c r="K472" s="16">
        <f t="shared" ca="1" si="462"/>
        <v>312.58661074523974</v>
      </c>
      <c r="L472" s="2">
        <f t="shared" si="515"/>
        <v>160.05794910203616</v>
      </c>
      <c r="M472" s="2">
        <f t="shared" si="516"/>
        <v>-92.40949999999998</v>
      </c>
      <c r="N472" s="16">
        <f t="shared" ca="1" si="463"/>
        <v>331.49511255278907</v>
      </c>
      <c r="O472" s="2">
        <f t="shared" si="517"/>
        <v>-160.05794910203616</v>
      </c>
      <c r="P472" s="2">
        <f t="shared" si="518"/>
        <v>-92.40949999999998</v>
      </c>
      <c r="Q472" s="16">
        <f t="shared" ca="1" si="464"/>
        <v>228.62225976079071</v>
      </c>
      <c r="R472" s="2">
        <f t="shared" si="465"/>
        <v>160.05794910203616</v>
      </c>
      <c r="S472" s="2">
        <f t="shared" si="466"/>
        <v>-277.22849999999994</v>
      </c>
      <c r="T472" s="16">
        <f t="shared" ca="1" si="467"/>
        <v>18.908501807549328</v>
      </c>
      <c r="U472" s="2">
        <f t="shared" ca="1" si="468"/>
        <v>0.49913002827667136</v>
      </c>
      <c r="V472" s="2">
        <f t="shared" ca="1" si="469"/>
        <v>-0.86451856855848497</v>
      </c>
      <c r="W472" s="16">
        <f t="shared" ca="1" si="470"/>
        <v>5.8964900492727387E-2</v>
      </c>
      <c r="X472" s="2">
        <f t="shared" si="471"/>
        <v>-160.05794910203616</v>
      </c>
      <c r="Y472" s="2">
        <f t="shared" si="472"/>
        <v>-277.22849999999994</v>
      </c>
      <c r="Z472" s="16">
        <f t="shared" ca="1" si="473"/>
        <v>-83.964350984449027</v>
      </c>
      <c r="AA472" s="18">
        <f t="shared" ca="1" si="474"/>
        <v>154.82850772167609</v>
      </c>
      <c r="AB472" s="2">
        <f t="shared" ca="1" si="475"/>
        <v>-237.33750653919117</v>
      </c>
      <c r="AC472" s="2">
        <f t="shared" ca="1" si="476"/>
        <v>-143.37638013241019</v>
      </c>
      <c r="AD472" s="16">
        <f t="shared" ca="1" si="477"/>
        <v>-93.093798535695129</v>
      </c>
      <c r="AE472" s="2">
        <f t="shared" ca="1" si="478"/>
        <v>-0.81142885030423018</v>
      </c>
      <c r="AF472" s="2">
        <f t="shared" ca="1" si="479"/>
        <v>-0.49018687770031355</v>
      </c>
      <c r="AG472" s="16">
        <f t="shared" ca="1" si="480"/>
        <v>-0.3182766812450652</v>
      </c>
      <c r="AH472" s="2">
        <f t="shared" ca="1" si="481"/>
        <v>0.30405992134196869</v>
      </c>
      <c r="AI472" s="2">
        <f t="shared" ca="1" si="482"/>
        <v>0.11101562749453739</v>
      </c>
      <c r="AJ472" s="16">
        <f t="shared" ca="1" si="483"/>
        <v>-0.94616229827948106</v>
      </c>
      <c r="AK472" s="18">
        <f t="shared" ca="1" si="484"/>
        <v>320.67385257236998</v>
      </c>
      <c r="AL472" s="18">
        <f t="shared" ca="1" si="485"/>
        <v>292.49330542068583</v>
      </c>
      <c r="AM472" s="18">
        <f t="shared" ca="1" si="486"/>
        <v>160.33692628618499</v>
      </c>
      <c r="AN472" s="18">
        <f t="shared" ca="1" si="487"/>
        <v>102.35233653293801</v>
      </c>
      <c r="AO472" s="18">
        <f t="shared" ca="1" si="488"/>
        <v>305.93484890634261</v>
      </c>
      <c r="AP472" s="2">
        <f t="shared" ca="1" si="489"/>
        <v>89.999861886374134</v>
      </c>
      <c r="AQ472" s="2">
        <f t="shared" ca="1" si="490"/>
        <v>29.996526953371514</v>
      </c>
      <c r="AR472" s="16">
        <f t="shared" ca="1" si="491"/>
        <v>4.7989462194664156E-4</v>
      </c>
      <c r="AS472" s="2">
        <f t="shared" ca="1" si="492"/>
        <v>-96.045190302085075</v>
      </c>
      <c r="AT472" s="2">
        <f t="shared" ca="1" si="493"/>
        <v>-37.930571494196712</v>
      </c>
      <c r="AU472" s="16">
        <f t="shared" ca="1" si="494"/>
        <v>578.92851942464381</v>
      </c>
      <c r="AV472" s="2">
        <f t="shared" ca="1" si="495"/>
        <v>89.999861886374134</v>
      </c>
      <c r="AW472" s="2">
        <f t="shared" ca="1" si="496"/>
        <v>29.996526953371514</v>
      </c>
      <c r="AX472" s="16">
        <f t="shared" ca="1" si="497"/>
        <v>4.7989462194664156E-4</v>
      </c>
      <c r="AY472" s="2">
        <f t="shared" ca="1" si="498"/>
        <v>360.24999999999994</v>
      </c>
      <c r="AZ472" s="2">
        <f t="shared" ca="1" si="499"/>
        <v>360.24999999999994</v>
      </c>
      <c r="BA472" s="2">
        <f t="shared" ca="1" si="500"/>
        <v>360.24999999999994</v>
      </c>
      <c r="BB472" s="19" t="str">
        <f t="shared" ca="1" si="501"/>
        <v>ok</v>
      </c>
      <c r="BC472" s="2">
        <f t="shared" ca="1" si="502"/>
        <v>-1.3811362586579889E-4</v>
      </c>
      <c r="BD472" s="2">
        <f t="shared" ca="1" si="503"/>
        <v>-3.4730466284855765E-3</v>
      </c>
      <c r="BE472" s="16">
        <f t="shared" ca="1" si="504"/>
        <v>4.7989462194664156E-4</v>
      </c>
      <c r="BF472" s="16">
        <f t="shared" ca="1" si="511"/>
        <v>3.4757917453847589E-3</v>
      </c>
      <c r="BG472" s="18">
        <f t="shared" ca="1" si="505"/>
        <v>3.5087643274318296E-3</v>
      </c>
      <c r="BH472" s="2">
        <f t="shared" ca="1" si="506"/>
        <v>-2.2098180138527823E-2</v>
      </c>
      <c r="BI472" s="2">
        <f t="shared" ca="1" si="507"/>
        <v>-0.55568746055769225</v>
      </c>
      <c r="BJ472" s="16">
        <f t="shared" ca="1" si="508"/>
        <v>7.678313951146265E-2</v>
      </c>
      <c r="BK472" s="18">
        <f t="shared" ca="1" si="512"/>
        <v>0.55612667926156145</v>
      </c>
      <c r="BL472" s="18">
        <f t="shared" ca="1" si="509"/>
        <v>0.56140229238909278</v>
      </c>
    </row>
    <row r="473" spans="4:64" x14ac:dyDescent="0.2">
      <c r="D473">
        <f t="shared" si="460"/>
        <v>97.5</v>
      </c>
      <c r="E473">
        <f t="shared" si="461"/>
        <v>30</v>
      </c>
      <c r="F473" s="15">
        <f t="shared" ca="1" si="510"/>
        <v>-0.25663809303954965</v>
      </c>
      <c r="G473" s="2">
        <f t="shared" ca="1" si="510"/>
        <v>-0.42062034031416895</v>
      </c>
      <c r="H473" s="16">
        <f t="shared" ca="1" si="510"/>
        <v>0.12002081459521741</v>
      </c>
      <c r="I473" s="2">
        <f t="shared" si="513"/>
        <v>0</v>
      </c>
      <c r="J473" s="2">
        <f t="shared" si="514"/>
        <v>184.81899999999999</v>
      </c>
      <c r="K473" s="16">
        <f t="shared" ca="1" si="462"/>
        <v>310.32868737742473</v>
      </c>
      <c r="L473" s="2">
        <f t="shared" si="515"/>
        <v>160.05794910203616</v>
      </c>
      <c r="M473" s="2">
        <f t="shared" si="516"/>
        <v>-92.40949999999998</v>
      </c>
      <c r="N473" s="16">
        <f t="shared" ca="1" si="463"/>
        <v>332.98758090973308</v>
      </c>
      <c r="O473" s="2">
        <f t="shared" si="517"/>
        <v>-160.05794910203616</v>
      </c>
      <c r="P473" s="2">
        <f t="shared" si="518"/>
        <v>-92.40949999999998</v>
      </c>
      <c r="Q473" s="16">
        <f t="shared" ca="1" si="464"/>
        <v>220.13679820968895</v>
      </c>
      <c r="R473" s="2">
        <f t="shared" si="465"/>
        <v>160.05794910203616</v>
      </c>
      <c r="S473" s="2">
        <f t="shared" si="466"/>
        <v>-277.22849999999994</v>
      </c>
      <c r="T473" s="16">
        <f t="shared" ca="1" si="467"/>
        <v>22.658893532308355</v>
      </c>
      <c r="U473" s="2">
        <f t="shared" ca="1" si="468"/>
        <v>0.49875211461339231</v>
      </c>
      <c r="V473" s="2">
        <f t="shared" ca="1" si="469"/>
        <v>-0.86386400289281129</v>
      </c>
      <c r="W473" s="16">
        <f t="shared" ca="1" si="470"/>
        <v>7.0606746665447209E-2</v>
      </c>
      <c r="X473" s="2">
        <f t="shared" si="471"/>
        <v>-160.05794910203616</v>
      </c>
      <c r="Y473" s="2">
        <f t="shared" si="472"/>
        <v>-277.22849999999994</v>
      </c>
      <c r="Z473" s="16">
        <f t="shared" ca="1" si="473"/>
        <v>-90.191889167735781</v>
      </c>
      <c r="AA473" s="18">
        <f t="shared" ca="1" si="474"/>
        <v>153.29032528090201</v>
      </c>
      <c r="AB473" s="2">
        <f t="shared" ca="1" si="475"/>
        <v>-236.51182298566079</v>
      </c>
      <c r="AC473" s="2">
        <f t="shared" ca="1" si="476"/>
        <v>-144.80650599809883</v>
      </c>
      <c r="AD473" s="16">
        <f t="shared" ca="1" si="477"/>
        <v>-101.01522033110842</v>
      </c>
      <c r="AE473" s="2">
        <f t="shared" ca="1" si="478"/>
        <v>-0.80133987035968857</v>
      </c>
      <c r="AF473" s="2">
        <f t="shared" ca="1" si="479"/>
        <v>-0.49062759433718117</v>
      </c>
      <c r="AG473" s="16">
        <f t="shared" ca="1" si="480"/>
        <v>-0.34225571704038443</v>
      </c>
      <c r="AH473" s="2">
        <f t="shared" ca="1" si="481"/>
        <v>0.33030401199589904</v>
      </c>
      <c r="AI473" s="2">
        <f t="shared" ca="1" si="482"/>
        <v>0.11412076139300573</v>
      </c>
      <c r="AJ473" s="16">
        <f t="shared" ca="1" si="483"/>
        <v>-0.93695021824987779</v>
      </c>
      <c r="AK473" s="18">
        <f t="shared" ca="1" si="484"/>
        <v>320.91683305664793</v>
      </c>
      <c r="AL473" s="18">
        <f t="shared" ca="1" si="485"/>
        <v>295.14545791849878</v>
      </c>
      <c r="AM473" s="18">
        <f t="shared" ca="1" si="486"/>
        <v>160.45841652832397</v>
      </c>
      <c r="AN473" s="18">
        <f t="shared" ca="1" si="487"/>
        <v>104.04246072496525</v>
      </c>
      <c r="AO473" s="18">
        <f t="shared" ca="1" si="488"/>
        <v>305.30038557380982</v>
      </c>
      <c r="AP473" s="2">
        <f t="shared" ca="1" si="489"/>
        <v>97.497544780695705</v>
      </c>
      <c r="AQ473" s="2">
        <f t="shared" ca="1" si="490"/>
        <v>29.99976024085106</v>
      </c>
      <c r="AR473" s="16">
        <f t="shared" ca="1" si="491"/>
        <v>-2.2557496430977153E-3</v>
      </c>
      <c r="AS473" s="2">
        <f t="shared" ca="1" si="492"/>
        <v>-104.18633965715284</v>
      </c>
      <c r="AT473" s="2">
        <f t="shared" ca="1" si="493"/>
        <v>-39.682464669671731</v>
      </c>
      <c r="AU473" s="16">
        <f t="shared" ca="1" si="494"/>
        <v>572.10027004066274</v>
      </c>
      <c r="AV473" s="2">
        <f t="shared" ca="1" si="495"/>
        <v>97.497544780695705</v>
      </c>
      <c r="AW473" s="2">
        <f t="shared" ca="1" si="496"/>
        <v>29.99976024085106</v>
      </c>
      <c r="AX473" s="16">
        <f t="shared" ca="1" si="497"/>
        <v>-2.2557496430977153E-3</v>
      </c>
      <c r="AY473" s="2">
        <f t="shared" ca="1" si="498"/>
        <v>360.25</v>
      </c>
      <c r="AZ473" s="2">
        <f t="shared" ca="1" si="499"/>
        <v>360.25000000000006</v>
      </c>
      <c r="BA473" s="2">
        <f t="shared" ca="1" si="500"/>
        <v>360.25000000000006</v>
      </c>
      <c r="BB473" s="19" t="str">
        <f t="shared" ca="1" si="501"/>
        <v>ok</v>
      </c>
      <c r="BC473" s="2">
        <f t="shared" ca="1" si="502"/>
        <v>-2.4552193042950421E-3</v>
      </c>
      <c r="BD473" s="2">
        <f t="shared" ca="1" si="503"/>
        <v>-2.3975914893981098E-4</v>
      </c>
      <c r="BE473" s="16">
        <f t="shared" ca="1" si="504"/>
        <v>-2.2557496430977153E-3</v>
      </c>
      <c r="BF473" s="16">
        <f t="shared" ca="1" si="511"/>
        <v>2.4668981093031333E-3</v>
      </c>
      <c r="BG473" s="18">
        <f t="shared" ca="1" si="505"/>
        <v>3.3427522693162356E-3</v>
      </c>
      <c r="BH473" s="2">
        <f t="shared" ca="1" si="506"/>
        <v>-0.39283508868720673</v>
      </c>
      <c r="BI473" s="2">
        <f t="shared" ca="1" si="507"/>
        <v>-3.8361463830369757E-2</v>
      </c>
      <c r="BJ473" s="16">
        <f t="shared" ca="1" si="508"/>
        <v>-0.36091994289563445</v>
      </c>
      <c r="BK473" s="18">
        <f t="shared" ca="1" si="512"/>
        <v>0.39470369748850131</v>
      </c>
      <c r="BL473" s="18">
        <f t="shared" ca="1" si="509"/>
        <v>0.53484036309059768</v>
      </c>
    </row>
    <row r="474" spans="4:64" x14ac:dyDescent="0.2">
      <c r="D474">
        <f t="shared" si="460"/>
        <v>105</v>
      </c>
      <c r="E474">
        <f t="shared" si="461"/>
        <v>30</v>
      </c>
      <c r="F474" s="15">
        <f t="shared" ca="1" si="510"/>
        <v>0.43080574654973447</v>
      </c>
      <c r="G474" s="2">
        <f t="shared" ca="1" si="510"/>
        <v>-4.7879501469514918E-2</v>
      </c>
      <c r="H474" s="16">
        <f t="shared" ca="1" si="510"/>
        <v>-0.43326189022210337</v>
      </c>
      <c r="I474" s="2">
        <f t="shared" si="513"/>
        <v>0</v>
      </c>
      <c r="J474" s="2">
        <f t="shared" si="514"/>
        <v>184.81899999999999</v>
      </c>
      <c r="K474" s="16">
        <f t="shared" ca="1" si="462"/>
        <v>307.87627006247146</v>
      </c>
      <c r="L474" s="2">
        <f t="shared" si="515"/>
        <v>160.05794910203616</v>
      </c>
      <c r="M474" s="2">
        <f t="shared" si="516"/>
        <v>-92.40949999999998</v>
      </c>
      <c r="N474" s="16">
        <f t="shared" ca="1" si="463"/>
        <v>334.31182893638646</v>
      </c>
      <c r="O474" s="2">
        <f t="shared" si="517"/>
        <v>-160.05794910203616</v>
      </c>
      <c r="P474" s="2">
        <f t="shared" si="518"/>
        <v>-92.40949999999998</v>
      </c>
      <c r="Q474" s="16">
        <f t="shared" ca="1" si="464"/>
        <v>211.04292800166502</v>
      </c>
      <c r="R474" s="2">
        <f t="shared" si="465"/>
        <v>160.05794910203616</v>
      </c>
      <c r="S474" s="2">
        <f t="shared" si="466"/>
        <v>-277.22849999999994</v>
      </c>
      <c r="T474" s="16">
        <f t="shared" ca="1" si="467"/>
        <v>26.435558873914999</v>
      </c>
      <c r="U474" s="2">
        <f t="shared" ca="1" si="468"/>
        <v>0.49830375678696975</v>
      </c>
      <c r="V474" s="2">
        <f t="shared" ca="1" si="469"/>
        <v>-0.86308742435747621</v>
      </c>
      <c r="W474" s="16">
        <f t="shared" ca="1" si="470"/>
        <v>8.2301056420742189E-2</v>
      </c>
      <c r="X474" s="2">
        <f t="shared" si="471"/>
        <v>-160.05794910203616</v>
      </c>
      <c r="Y474" s="2">
        <f t="shared" si="472"/>
        <v>-277.22849999999994</v>
      </c>
      <c r="Z474" s="16">
        <f t="shared" ca="1" si="473"/>
        <v>-96.833342060806444</v>
      </c>
      <c r="AA474" s="18">
        <f t="shared" ca="1" si="474"/>
        <v>151.5454683339689</v>
      </c>
      <c r="AB474" s="2">
        <f t="shared" ca="1" si="475"/>
        <v>-235.57362529689362</v>
      </c>
      <c r="AC474" s="2">
        <f t="shared" ca="1" si="476"/>
        <v>-146.43151206258725</v>
      </c>
      <c r="AD474" s="16">
        <f t="shared" ca="1" si="477"/>
        <v>-109.30569420046822</v>
      </c>
      <c r="AE474" s="2">
        <f t="shared" ca="1" si="478"/>
        <v>-0.79015588716085838</v>
      </c>
      <c r="AF474" s="2">
        <f t="shared" ca="1" si="479"/>
        <v>-0.49115736609434979</v>
      </c>
      <c r="AG474" s="16">
        <f t="shared" ca="1" si="480"/>
        <v>-0.36663076209764195</v>
      </c>
      <c r="AH474" s="2">
        <f t="shared" ca="1" si="481"/>
        <v>0.35685717024746666</v>
      </c>
      <c r="AI474" s="2">
        <f t="shared" ca="1" si="482"/>
        <v>0.11766282185651733</v>
      </c>
      <c r="AJ474" s="16">
        <f t="shared" ca="1" si="483"/>
        <v>-0.92671917018896943</v>
      </c>
      <c r="AK474" s="18">
        <f t="shared" ca="1" si="484"/>
        <v>321.2055837870447</v>
      </c>
      <c r="AL474" s="18">
        <f t="shared" ca="1" si="485"/>
        <v>298.13563263236944</v>
      </c>
      <c r="AM474" s="18">
        <f t="shared" ca="1" si="486"/>
        <v>160.60279189352235</v>
      </c>
      <c r="AN474" s="18">
        <f t="shared" ca="1" si="487"/>
        <v>105.9478084410508</v>
      </c>
      <c r="AO474" s="18">
        <f t="shared" ca="1" si="488"/>
        <v>304.56832997300353</v>
      </c>
      <c r="AP474" s="2">
        <f t="shared" ca="1" si="489"/>
        <v>105.00108236069363</v>
      </c>
      <c r="AQ474" s="2">
        <f t="shared" ca="1" si="490"/>
        <v>30.004072615375293</v>
      </c>
      <c r="AR474" s="16">
        <f t="shared" ca="1" si="491"/>
        <v>1.0137296894185965E-3</v>
      </c>
      <c r="AS474" s="2">
        <f t="shared" ca="1" si="492"/>
        <v>-112.37370240163182</v>
      </c>
      <c r="AT474" s="2">
        <f t="shared" ca="1" si="493"/>
        <v>-41.668665690125707</v>
      </c>
      <c r="AU474" s="16">
        <f t="shared" ca="1" si="494"/>
        <v>564.49963376653363</v>
      </c>
      <c r="AV474" s="2">
        <f t="shared" ca="1" si="495"/>
        <v>105.00108236069363</v>
      </c>
      <c r="AW474" s="2">
        <f t="shared" ca="1" si="496"/>
        <v>30.004072615375293</v>
      </c>
      <c r="AX474" s="16">
        <f t="shared" ca="1" si="497"/>
        <v>1.0137296894185965E-3</v>
      </c>
      <c r="AY474" s="2">
        <f t="shared" ca="1" si="498"/>
        <v>360.25000000000006</v>
      </c>
      <c r="AZ474" s="2">
        <f t="shared" ca="1" si="499"/>
        <v>360.25000000000006</v>
      </c>
      <c r="BA474" s="2">
        <f t="shared" ca="1" si="500"/>
        <v>360.25000000000006</v>
      </c>
      <c r="BB474" s="19" t="str">
        <f t="shared" ca="1" si="501"/>
        <v>ok</v>
      </c>
      <c r="BC474" s="2">
        <f t="shared" ca="1" si="502"/>
        <v>1.0823606936298802E-3</v>
      </c>
      <c r="BD474" s="2">
        <f t="shared" ca="1" si="503"/>
        <v>4.0726153752927985E-3</v>
      </c>
      <c r="BE474" s="16">
        <f t="shared" ca="1" si="504"/>
        <v>1.0137296894185965E-3</v>
      </c>
      <c r="BF474" s="16">
        <f t="shared" ca="1" si="511"/>
        <v>4.2139886884264722E-3</v>
      </c>
      <c r="BG474" s="18">
        <f t="shared" ca="1" si="505"/>
        <v>4.3342067958733787E-3</v>
      </c>
      <c r="BH474" s="2">
        <f t="shared" ca="1" si="506"/>
        <v>0.17317771098078083</v>
      </c>
      <c r="BI474" s="2">
        <f t="shared" ca="1" si="507"/>
        <v>0.65161846004684776</v>
      </c>
      <c r="BJ474" s="16">
        <f t="shared" ca="1" si="508"/>
        <v>0.16219675030697545</v>
      </c>
      <c r="BK474" s="18">
        <f t="shared" ca="1" si="512"/>
        <v>0.67423819014823549</v>
      </c>
      <c r="BL474" s="18">
        <f t="shared" ca="1" si="509"/>
        <v>0.69347308733974056</v>
      </c>
    </row>
    <row r="475" spans="4:64" x14ac:dyDescent="0.2">
      <c r="D475">
        <f t="shared" si="460"/>
        <v>112.5</v>
      </c>
      <c r="E475">
        <f t="shared" si="461"/>
        <v>30</v>
      </c>
      <c r="F475" s="15">
        <f t="shared" ca="1" si="510"/>
        <v>-0.34263276207382731</v>
      </c>
      <c r="G475" s="2">
        <f t="shared" ca="1" si="510"/>
        <v>0.24767713496018695</v>
      </c>
      <c r="H475" s="16">
        <f t="shared" ca="1" si="510"/>
        <v>-0.17439605866208874</v>
      </c>
      <c r="I475" s="2">
        <f t="shared" si="513"/>
        <v>0</v>
      </c>
      <c r="J475" s="2">
        <f t="shared" si="514"/>
        <v>184.81899999999999</v>
      </c>
      <c r="K475" s="16">
        <f t="shared" ca="1" si="462"/>
        <v>305.21071826612103</v>
      </c>
      <c r="L475" s="2">
        <f t="shared" si="515"/>
        <v>160.05794910203616</v>
      </c>
      <c r="M475" s="2">
        <f t="shared" si="516"/>
        <v>-92.40949999999998</v>
      </c>
      <c r="N475" s="16">
        <f t="shared" ca="1" si="463"/>
        <v>335.46275033932307</v>
      </c>
      <c r="O475" s="2">
        <f t="shared" si="517"/>
        <v>-160.05794910203616</v>
      </c>
      <c r="P475" s="2">
        <f t="shared" si="518"/>
        <v>-92.40949999999998</v>
      </c>
      <c r="Q475" s="16">
        <f t="shared" ca="1" si="464"/>
        <v>201.2652539349898</v>
      </c>
      <c r="R475" s="2">
        <f t="shared" si="465"/>
        <v>160.05794910203616</v>
      </c>
      <c r="S475" s="2">
        <f t="shared" si="466"/>
        <v>-277.22849999999994</v>
      </c>
      <c r="T475" s="16">
        <f t="shared" ca="1" si="467"/>
        <v>30.252032073202031</v>
      </c>
      <c r="U475" s="2">
        <f t="shared" ca="1" si="468"/>
        <v>0.49778212283290152</v>
      </c>
      <c r="V475" s="2">
        <f t="shared" ca="1" si="469"/>
        <v>-0.862183927846077</v>
      </c>
      <c r="W475" s="16">
        <f t="shared" ca="1" si="470"/>
        <v>9.4084179073215174E-2</v>
      </c>
      <c r="X475" s="2">
        <f t="shared" si="471"/>
        <v>-160.05794910203616</v>
      </c>
      <c r="Y475" s="2">
        <f t="shared" si="472"/>
        <v>-277.22849999999994</v>
      </c>
      <c r="Z475" s="16">
        <f t="shared" ca="1" si="473"/>
        <v>-103.94546433113123</v>
      </c>
      <c r="AA475" s="18">
        <f t="shared" ca="1" si="474"/>
        <v>149.5683476806054</v>
      </c>
      <c r="AB475" s="2">
        <f t="shared" ca="1" si="475"/>
        <v>-234.5103987190974</v>
      </c>
      <c r="AC475" s="2">
        <f t="shared" ca="1" si="476"/>
        <v>-148.2730745152879</v>
      </c>
      <c r="AD475" s="16">
        <f t="shared" ca="1" si="477"/>
        <v>-118.01747953799821</v>
      </c>
      <c r="AE475" s="2">
        <f t="shared" ca="1" si="478"/>
        <v>-0.77778699620224356</v>
      </c>
      <c r="AF475" s="2">
        <f t="shared" ca="1" si="479"/>
        <v>-0.49176868008764213</v>
      </c>
      <c r="AG475" s="16">
        <f t="shared" ca="1" si="480"/>
        <v>-0.39142170842142804</v>
      </c>
      <c r="AH475" s="2">
        <f t="shared" ca="1" si="481"/>
        <v>0.38374515857097308</v>
      </c>
      <c r="AI475" s="2">
        <f t="shared" ca="1" si="482"/>
        <v>0.12166527790938945</v>
      </c>
      <c r="AJ475" s="16">
        <f t="shared" ca="1" si="483"/>
        <v>-0.91538910493001269</v>
      </c>
      <c r="AK475" s="18">
        <f t="shared" ca="1" si="484"/>
        <v>321.54218032407198</v>
      </c>
      <c r="AL475" s="18">
        <f t="shared" ca="1" si="485"/>
        <v>301.50979620919117</v>
      </c>
      <c r="AM475" s="18">
        <f t="shared" ca="1" si="486"/>
        <v>160.77109016203599</v>
      </c>
      <c r="AN475" s="18">
        <f t="shared" ca="1" si="487"/>
        <v>108.09982965212956</v>
      </c>
      <c r="AO475" s="18">
        <f t="shared" ca="1" si="488"/>
        <v>303.72215246387788</v>
      </c>
      <c r="AP475" s="2">
        <f t="shared" ca="1" si="489"/>
        <v>112.5022383146821</v>
      </c>
      <c r="AQ475" s="2">
        <f t="shared" ca="1" si="490"/>
        <v>29.997079541028967</v>
      </c>
      <c r="AR475" s="16">
        <f t="shared" ca="1" si="491"/>
        <v>1.6500889415738129E-4</v>
      </c>
      <c r="AS475" s="2">
        <f t="shared" ca="1" si="492"/>
        <v>-120.60157280285407</v>
      </c>
      <c r="AT475" s="2">
        <f t="shared" ca="1" si="493"/>
        <v>-43.907800632482349</v>
      </c>
      <c r="AU475" s="16">
        <f t="shared" ca="1" si="494"/>
        <v>556.04806359154622</v>
      </c>
      <c r="AV475" s="2">
        <f t="shared" ca="1" si="495"/>
        <v>112.5022383146821</v>
      </c>
      <c r="AW475" s="2">
        <f t="shared" ca="1" si="496"/>
        <v>29.997079541028967</v>
      </c>
      <c r="AX475" s="16">
        <f t="shared" ca="1" si="497"/>
        <v>1.6500889415738129E-4</v>
      </c>
      <c r="AY475" s="2">
        <f t="shared" ca="1" si="498"/>
        <v>360.25</v>
      </c>
      <c r="AZ475" s="2">
        <f t="shared" ca="1" si="499"/>
        <v>360.25</v>
      </c>
      <c r="BA475" s="2">
        <f t="shared" ca="1" si="500"/>
        <v>360.25</v>
      </c>
      <c r="BB475" s="19" t="str">
        <f t="shared" ca="1" si="501"/>
        <v>ok</v>
      </c>
      <c r="BC475" s="2">
        <f t="shared" ca="1" si="502"/>
        <v>2.2383146821027822E-3</v>
      </c>
      <c r="BD475" s="2">
        <f t="shared" ca="1" si="503"/>
        <v>-2.9204589710332129E-3</v>
      </c>
      <c r="BE475" s="16">
        <f t="shared" ca="1" si="504"/>
        <v>1.6500889415738129E-4</v>
      </c>
      <c r="BF475" s="16">
        <f t="shared" ca="1" si="511"/>
        <v>3.6795561169256888E-3</v>
      </c>
      <c r="BG475" s="18">
        <f t="shared" ca="1" si="505"/>
        <v>3.6832541526150885E-3</v>
      </c>
      <c r="BH475" s="2">
        <f t="shared" ca="1" si="506"/>
        <v>0.35813034913644515</v>
      </c>
      <c r="BI475" s="2">
        <f t="shared" ca="1" si="507"/>
        <v>-0.46727343536531407</v>
      </c>
      <c r="BJ475" s="16">
        <f t="shared" ca="1" si="508"/>
        <v>2.6401423065181007E-2</v>
      </c>
      <c r="BK475" s="18">
        <f t="shared" ca="1" si="512"/>
        <v>0.58872897870811025</v>
      </c>
      <c r="BL475" s="18">
        <f t="shared" ca="1" si="509"/>
        <v>0.58932066441841413</v>
      </c>
    </row>
    <row r="476" spans="4:64" x14ac:dyDescent="0.2">
      <c r="D476">
        <f t="shared" si="460"/>
        <v>120</v>
      </c>
      <c r="E476">
        <f t="shared" si="461"/>
        <v>30</v>
      </c>
      <c r="F476" s="15">
        <f t="shared" ca="1" si="510"/>
        <v>0.34934630942874489</v>
      </c>
      <c r="G476" s="2">
        <f t="shared" ca="1" si="510"/>
        <v>-0.44357297486420699</v>
      </c>
      <c r="H476" s="16">
        <f t="shared" ca="1" si="510"/>
        <v>4.6661466054988887E-2</v>
      </c>
      <c r="I476" s="2">
        <f t="shared" si="513"/>
        <v>0</v>
      </c>
      <c r="J476" s="2">
        <f t="shared" si="514"/>
        <v>184.81899999999999</v>
      </c>
      <c r="K476" s="16">
        <f t="shared" ca="1" si="462"/>
        <v>302.34493550053901</v>
      </c>
      <c r="L476" s="2">
        <f t="shared" si="515"/>
        <v>160.05794910203616</v>
      </c>
      <c r="M476" s="2">
        <f t="shared" si="516"/>
        <v>-92.40949999999998</v>
      </c>
      <c r="N476" s="16">
        <f t="shared" ca="1" si="463"/>
        <v>336.43643097834411</v>
      </c>
      <c r="O476" s="2">
        <f t="shared" si="517"/>
        <v>-160.05794910203616</v>
      </c>
      <c r="P476" s="2">
        <f t="shared" si="518"/>
        <v>-92.40949999999998</v>
      </c>
      <c r="Q476" s="16">
        <f t="shared" ca="1" si="464"/>
        <v>190.69250949978871</v>
      </c>
      <c r="R476" s="2">
        <f t="shared" si="465"/>
        <v>160.05794910203616</v>
      </c>
      <c r="S476" s="2">
        <f t="shared" si="466"/>
        <v>-277.22849999999994</v>
      </c>
      <c r="T476" s="16">
        <f t="shared" ca="1" si="467"/>
        <v>34.091495477805097</v>
      </c>
      <c r="U476" s="2">
        <f t="shared" ca="1" si="468"/>
        <v>0.49718847163412899</v>
      </c>
      <c r="V476" s="2">
        <f t="shared" ca="1" si="469"/>
        <v>-0.86115569380782886</v>
      </c>
      <c r="W476" s="16">
        <f t="shared" ca="1" si="470"/>
        <v>0.10589851130434177</v>
      </c>
      <c r="X476" s="2">
        <f t="shared" si="471"/>
        <v>-160.05794910203616</v>
      </c>
      <c r="Y476" s="2">
        <f t="shared" si="472"/>
        <v>-277.22849999999994</v>
      </c>
      <c r="Z476" s="16">
        <f t="shared" ca="1" si="473"/>
        <v>-111.6524260007503</v>
      </c>
      <c r="AA476" s="18">
        <f t="shared" ca="1" si="474"/>
        <v>147.33410847687142</v>
      </c>
      <c r="AB476" s="2">
        <f t="shared" ca="1" si="475"/>
        <v>-233.31076931522884</v>
      </c>
      <c r="AC476" s="2">
        <f t="shared" ca="1" si="476"/>
        <v>-150.3508935930418</v>
      </c>
      <c r="AD476" s="16">
        <f t="shared" ca="1" si="477"/>
        <v>-127.25488875280338</v>
      </c>
      <c r="AE476" s="2">
        <f t="shared" ca="1" si="478"/>
        <v>-0.7640991086686707</v>
      </c>
      <c r="AF476" s="2">
        <f t="shared" ca="1" si="479"/>
        <v>-0.49240326162039133</v>
      </c>
      <c r="AG476" s="16">
        <f t="shared" ca="1" si="480"/>
        <v>-0.41676321823949808</v>
      </c>
      <c r="AH476" s="2">
        <f t="shared" ca="1" si="481"/>
        <v>0.41104279072362032</v>
      </c>
      <c r="AI476" s="2">
        <f t="shared" ca="1" si="482"/>
        <v>0.12629290941283033</v>
      </c>
      <c r="AJ476" s="16">
        <f t="shared" ca="1" si="483"/>
        <v>-0.90282552313621522</v>
      </c>
      <c r="AK476" s="18">
        <f t="shared" ca="1" si="484"/>
        <v>321.92610696697648</v>
      </c>
      <c r="AL476" s="18">
        <f t="shared" ca="1" si="485"/>
        <v>305.34097824265007</v>
      </c>
      <c r="AM476" s="18">
        <f t="shared" ca="1" si="486"/>
        <v>160.96305348348824</v>
      </c>
      <c r="AN476" s="18">
        <f t="shared" ca="1" si="487"/>
        <v>110.54814348533752</v>
      </c>
      <c r="AO476" s="18">
        <f t="shared" ca="1" si="488"/>
        <v>302.73761888014008</v>
      </c>
      <c r="AP476" s="2">
        <f t="shared" ca="1" si="489"/>
        <v>119.9973523704119</v>
      </c>
      <c r="AQ476" s="2">
        <f t="shared" ca="1" si="490"/>
        <v>30.004098258826289</v>
      </c>
      <c r="AR476" s="16">
        <f t="shared" ca="1" si="491"/>
        <v>-9.6594838413466277E-4</v>
      </c>
      <c r="AS476" s="2">
        <f t="shared" ca="1" si="492"/>
        <v>-128.87887907262117</v>
      </c>
      <c r="AT476" s="2">
        <f t="shared" ca="1" si="493"/>
        <v>-46.463131095344679</v>
      </c>
      <c r="AU476" s="16">
        <f t="shared" ca="1" si="494"/>
        <v>546.63753232856516</v>
      </c>
      <c r="AV476" s="2">
        <f t="shared" ca="1" si="495"/>
        <v>119.9973523704119</v>
      </c>
      <c r="AW476" s="2">
        <f t="shared" ca="1" si="496"/>
        <v>30.004098258826289</v>
      </c>
      <c r="AX476" s="16">
        <f t="shared" ca="1" si="497"/>
        <v>-9.6594838413466277E-4</v>
      </c>
      <c r="AY476" s="2">
        <f t="shared" ca="1" si="498"/>
        <v>360.25</v>
      </c>
      <c r="AZ476" s="2">
        <f t="shared" ca="1" si="499"/>
        <v>360.25000000000006</v>
      </c>
      <c r="BA476" s="2">
        <f t="shared" ca="1" si="500"/>
        <v>360.24999999999994</v>
      </c>
      <c r="BB476" s="19" t="str">
        <f t="shared" ca="1" si="501"/>
        <v>ok</v>
      </c>
      <c r="BC476" s="2">
        <f t="shared" ca="1" si="502"/>
        <v>-2.6476295880968337E-3</v>
      </c>
      <c r="BD476" s="2">
        <f t="shared" ca="1" si="503"/>
        <v>4.098258826289225E-3</v>
      </c>
      <c r="BE476" s="16">
        <f t="shared" ca="1" si="504"/>
        <v>-9.6594838413466277E-4</v>
      </c>
      <c r="BF476" s="16">
        <f t="shared" ca="1" si="511"/>
        <v>4.8791052297550768E-3</v>
      </c>
      <c r="BG476" s="18">
        <f t="shared" ca="1" si="505"/>
        <v>4.9738037882324747E-3</v>
      </c>
      <c r="BH476" s="2">
        <f t="shared" ca="1" si="506"/>
        <v>-0.42362073409549339</v>
      </c>
      <c r="BI476" s="2">
        <f t="shared" ca="1" si="507"/>
        <v>0.655721412206276</v>
      </c>
      <c r="BJ476" s="16">
        <f t="shared" ca="1" si="508"/>
        <v>-0.15455174146154604</v>
      </c>
      <c r="BK476" s="18">
        <f t="shared" ca="1" si="512"/>
        <v>0.78065683676081232</v>
      </c>
      <c r="BL476" s="18">
        <f t="shared" ca="1" si="509"/>
        <v>0.79580860611719595</v>
      </c>
    </row>
    <row r="477" spans="4:64" x14ac:dyDescent="0.2">
      <c r="D477">
        <f t="shared" si="460"/>
        <v>127.5</v>
      </c>
      <c r="E477">
        <f t="shared" si="461"/>
        <v>30</v>
      </c>
      <c r="F477" s="15">
        <f t="shared" ca="1" si="510"/>
        <v>0.18958726320207575</v>
      </c>
      <c r="G477" s="2">
        <f t="shared" ca="1" si="510"/>
        <v>0.22076052214529474</v>
      </c>
      <c r="H477" s="16">
        <f t="shared" ca="1" si="510"/>
        <v>0.26583844822641456</v>
      </c>
      <c r="I477" s="2">
        <f t="shared" si="513"/>
        <v>0</v>
      </c>
      <c r="J477" s="2">
        <f t="shared" si="514"/>
        <v>184.81899999999999</v>
      </c>
      <c r="K477" s="16">
        <f t="shared" ca="1" si="462"/>
        <v>299.2584149734048</v>
      </c>
      <c r="L477" s="2">
        <f t="shared" si="515"/>
        <v>160.05794910203616</v>
      </c>
      <c r="M477" s="2">
        <f t="shared" si="516"/>
        <v>-92.40949999999998</v>
      </c>
      <c r="N477" s="16">
        <f t="shared" ca="1" si="463"/>
        <v>337.24899910738014</v>
      </c>
      <c r="O477" s="2">
        <f t="shared" si="517"/>
        <v>-160.05794910203616</v>
      </c>
      <c r="P477" s="2">
        <f t="shared" si="518"/>
        <v>-92.40949999999998</v>
      </c>
      <c r="Q477" s="16">
        <f t="shared" ca="1" si="464"/>
        <v>179.18425751452691</v>
      </c>
      <c r="R477" s="2">
        <f t="shared" si="465"/>
        <v>160.05794910203616</v>
      </c>
      <c r="S477" s="2">
        <f t="shared" si="466"/>
        <v>-277.22849999999994</v>
      </c>
      <c r="T477" s="16">
        <f t="shared" ca="1" si="467"/>
        <v>37.990584133975347</v>
      </c>
      <c r="U477" s="2">
        <f t="shared" ca="1" si="468"/>
        <v>0.49651567030352189</v>
      </c>
      <c r="V477" s="2">
        <f t="shared" ca="1" si="469"/>
        <v>-0.85999036771981741</v>
      </c>
      <c r="W477" s="16">
        <f t="shared" ca="1" si="470"/>
        <v>0.11785056882415813</v>
      </c>
      <c r="X477" s="2">
        <f t="shared" si="471"/>
        <v>-160.05794910203616</v>
      </c>
      <c r="Y477" s="2">
        <f t="shared" si="472"/>
        <v>-277.22849999999994</v>
      </c>
      <c r="Z477" s="16">
        <f t="shared" ca="1" si="473"/>
        <v>-120.07415745887789</v>
      </c>
      <c r="AA477" s="18">
        <f t="shared" ca="1" si="474"/>
        <v>144.79175201399858</v>
      </c>
      <c r="AB477" s="2">
        <f t="shared" ca="1" si="475"/>
        <v>-231.94932290768799</v>
      </c>
      <c r="AC477" s="2">
        <f t="shared" ca="1" si="476"/>
        <v>-152.7089879426847</v>
      </c>
      <c r="AD477" s="16">
        <f t="shared" ca="1" si="477"/>
        <v>-137.13794779477408</v>
      </c>
      <c r="AE477" s="2">
        <f t="shared" ca="1" si="478"/>
        <v>-0.74889668441771884</v>
      </c>
      <c r="AF477" s="2">
        <f t="shared" ca="1" si="479"/>
        <v>-0.49305276392885472</v>
      </c>
      <c r="AG477" s="16">
        <f t="shared" ca="1" si="480"/>
        <v>-0.44277841868169748</v>
      </c>
      <c r="AH477" s="2">
        <f t="shared" ca="1" si="481"/>
        <v>0.43889172378981117</v>
      </c>
      <c r="AI477" s="2">
        <f t="shared" ca="1" si="482"/>
        <v>0.13158852309852226</v>
      </c>
      <c r="AJ477" s="16">
        <f t="shared" ca="1" si="483"/>
        <v>-0.88885235859368561</v>
      </c>
      <c r="AK477" s="18">
        <f t="shared" ca="1" si="484"/>
        <v>322.36233149336886</v>
      </c>
      <c r="AL477" s="18">
        <f t="shared" ca="1" si="485"/>
        <v>309.72139112624444</v>
      </c>
      <c r="AM477" s="18">
        <f t="shared" ca="1" si="486"/>
        <v>161.18116574668443</v>
      </c>
      <c r="AN477" s="18">
        <f t="shared" ca="1" si="487"/>
        <v>113.35443211863328</v>
      </c>
      <c r="AO477" s="18">
        <f t="shared" ca="1" si="488"/>
        <v>301.58160923305979</v>
      </c>
      <c r="AP477" s="2">
        <f t="shared" ca="1" si="489"/>
        <v>127.49988851292309</v>
      </c>
      <c r="AQ477" s="2">
        <f t="shared" ca="1" si="490"/>
        <v>29.999712492976137</v>
      </c>
      <c r="AR477" s="16">
        <f t="shared" ca="1" si="491"/>
        <v>1.2861610577488136E-3</v>
      </c>
      <c r="AS477" s="2">
        <f t="shared" ca="1" si="492"/>
        <v>-137.2234561662826</v>
      </c>
      <c r="AT477" s="2">
        <f t="shared" ca="1" si="493"/>
        <v>-49.369644612331861</v>
      </c>
      <c r="AU477" s="16">
        <f t="shared" ca="1" si="494"/>
        <v>536.12433551162667</v>
      </c>
      <c r="AV477" s="2">
        <f t="shared" ca="1" si="495"/>
        <v>127.49988851292309</v>
      </c>
      <c r="AW477" s="2">
        <f t="shared" ca="1" si="496"/>
        <v>29.999712492976137</v>
      </c>
      <c r="AX477" s="16">
        <f t="shared" ca="1" si="497"/>
        <v>1.2861610577488136E-3</v>
      </c>
      <c r="AY477" s="2">
        <f t="shared" ca="1" si="498"/>
        <v>360.25</v>
      </c>
      <c r="AZ477" s="2">
        <f t="shared" ca="1" si="499"/>
        <v>360.25</v>
      </c>
      <c r="BA477" s="2">
        <f t="shared" ca="1" si="500"/>
        <v>360.24999999999994</v>
      </c>
      <c r="BB477" s="19" t="str">
        <f t="shared" ca="1" si="501"/>
        <v>ok</v>
      </c>
      <c r="BC477" s="2">
        <f t="shared" ca="1" si="502"/>
        <v>-1.1148707690722404E-4</v>
      </c>
      <c r="BD477" s="2">
        <f t="shared" ca="1" si="503"/>
        <v>-2.8750702386304283E-4</v>
      </c>
      <c r="BE477" s="16">
        <f t="shared" ca="1" si="504"/>
        <v>1.2861610577488136E-3</v>
      </c>
      <c r="BF477" s="16">
        <f t="shared" ca="1" si="511"/>
        <v>3.0836610885099156E-4</v>
      </c>
      <c r="BG477" s="18">
        <f t="shared" ca="1" si="505"/>
        <v>1.3226110250400336E-3</v>
      </c>
      <c r="BH477" s="2">
        <f t="shared" ca="1" si="506"/>
        <v>-1.7837932305155846E-2</v>
      </c>
      <c r="BI477" s="2">
        <f t="shared" ca="1" si="507"/>
        <v>-4.6001123818086853E-2</v>
      </c>
      <c r="BJ477" s="16">
        <f t="shared" ca="1" si="508"/>
        <v>0.20578576923981018</v>
      </c>
      <c r="BK477" s="18">
        <f t="shared" ca="1" si="512"/>
        <v>4.9338577416158651E-2</v>
      </c>
      <c r="BL477" s="18">
        <f t="shared" ca="1" si="509"/>
        <v>0.21161776400640539</v>
      </c>
    </row>
    <row r="478" spans="4:64" x14ac:dyDescent="0.2">
      <c r="D478">
        <f t="shared" si="460"/>
        <v>135</v>
      </c>
      <c r="E478">
        <f t="shared" si="461"/>
        <v>30</v>
      </c>
      <c r="F478" s="15">
        <f t="shared" ca="1" si="510"/>
        <v>8.8612487650967742E-2</v>
      </c>
      <c r="G478" s="2">
        <f t="shared" ca="1" si="510"/>
        <v>0.41632402613314812</v>
      </c>
      <c r="H478" s="16">
        <f t="shared" ca="1" si="510"/>
        <v>-4.3281676823806459E-2</v>
      </c>
      <c r="I478" s="2">
        <f t="shared" si="513"/>
        <v>0</v>
      </c>
      <c r="J478" s="2">
        <f t="shared" si="514"/>
        <v>184.81899999999999</v>
      </c>
      <c r="K478" s="16">
        <f t="shared" ca="1" si="462"/>
        <v>295.95010989968648</v>
      </c>
      <c r="L478" s="2">
        <f t="shared" si="515"/>
        <v>160.05794910203616</v>
      </c>
      <c r="M478" s="2">
        <f t="shared" si="516"/>
        <v>-92.40949999999998</v>
      </c>
      <c r="N478" s="16">
        <f t="shared" ca="1" si="463"/>
        <v>337.8902697441107</v>
      </c>
      <c r="O478" s="2">
        <f t="shared" si="517"/>
        <v>-160.05794910203616</v>
      </c>
      <c r="P478" s="2">
        <f t="shared" si="518"/>
        <v>-92.40949999999998</v>
      </c>
      <c r="Q478" s="16">
        <f t="shared" ca="1" si="464"/>
        <v>166.54336785931844</v>
      </c>
      <c r="R478" s="2">
        <f t="shared" si="465"/>
        <v>160.05794910203616</v>
      </c>
      <c r="S478" s="2">
        <f t="shared" si="466"/>
        <v>-277.22849999999994</v>
      </c>
      <c r="T478" s="16">
        <f t="shared" ca="1" si="467"/>
        <v>41.940159844424215</v>
      </c>
      <c r="U478" s="2">
        <f t="shared" ca="1" si="468"/>
        <v>0.49576319794882789</v>
      </c>
      <c r="V478" s="2">
        <f t="shared" ca="1" si="469"/>
        <v>-0.85868704737019641</v>
      </c>
      <c r="W478" s="16">
        <f t="shared" ca="1" si="470"/>
        <v>0.12990537416983719</v>
      </c>
      <c r="X478" s="2">
        <f t="shared" si="471"/>
        <v>-160.05794910203616</v>
      </c>
      <c r="Y478" s="2">
        <f t="shared" si="472"/>
        <v>-277.22849999999994</v>
      </c>
      <c r="Z478" s="16">
        <f t="shared" ca="1" si="473"/>
        <v>-129.40674204036804</v>
      </c>
      <c r="AA478" s="18">
        <f t="shared" ca="1" si="474"/>
        <v>141.89105016305865</v>
      </c>
      <c r="AB478" s="2">
        <f t="shared" ca="1" si="475"/>
        <v>-230.40230989119169</v>
      </c>
      <c r="AC478" s="2">
        <f t="shared" ca="1" si="476"/>
        <v>-155.38849308722666</v>
      </c>
      <c r="AD478" s="16">
        <f t="shared" ca="1" si="477"/>
        <v>-147.83915200315133</v>
      </c>
      <c r="AE478" s="2">
        <f t="shared" ca="1" si="478"/>
        <v>-0.73194424442627037</v>
      </c>
      <c r="AF478" s="2">
        <f t="shared" ca="1" si="479"/>
        <v>-0.49363963937244792</v>
      </c>
      <c r="AG478" s="16">
        <f t="shared" ca="1" si="480"/>
        <v>-0.46965682097835604</v>
      </c>
      <c r="AH478" s="2">
        <f t="shared" ca="1" si="481"/>
        <v>0.46741467094091882</v>
      </c>
      <c r="AI478" s="2">
        <f t="shared" ca="1" si="482"/>
        <v>0.13775507656305652</v>
      </c>
      <c r="AJ478" s="16">
        <f t="shared" ca="1" si="483"/>
        <v>-0.87323940833559444</v>
      </c>
      <c r="AK478" s="18">
        <f t="shared" ca="1" si="484"/>
        <v>322.85161497315733</v>
      </c>
      <c r="AL478" s="18">
        <f t="shared" ca="1" si="485"/>
        <v>314.7812304635184</v>
      </c>
      <c r="AM478" s="18">
        <f t="shared" ca="1" si="486"/>
        <v>161.42580748657866</v>
      </c>
      <c r="AN478" s="18">
        <f t="shared" ca="1" si="487"/>
        <v>116.60564761917958</v>
      </c>
      <c r="AO478" s="18">
        <f t="shared" ca="1" si="488"/>
        <v>300.20808470229076</v>
      </c>
      <c r="AP478" s="2">
        <f t="shared" ca="1" si="489"/>
        <v>135.00180503348648</v>
      </c>
      <c r="AQ478" s="2">
        <f t="shared" ca="1" si="490"/>
        <v>29.998767853490094</v>
      </c>
      <c r="AR478" s="16">
        <f t="shared" ca="1" si="491"/>
        <v>2.0217899619296986E-3</v>
      </c>
      <c r="AS478" s="2">
        <f t="shared" ca="1" si="492"/>
        <v>-145.64152121636297</v>
      </c>
      <c r="AT478" s="2">
        <f t="shared" ca="1" si="493"/>
        <v>-52.711607532535155</v>
      </c>
      <c r="AU478" s="16">
        <f t="shared" ca="1" si="494"/>
        <v>524.30908231594276</v>
      </c>
      <c r="AV478" s="2">
        <f t="shared" ca="1" si="495"/>
        <v>135.00180503348648</v>
      </c>
      <c r="AW478" s="2">
        <f t="shared" ca="1" si="496"/>
        <v>29.998767853490094</v>
      </c>
      <c r="AX478" s="16">
        <f t="shared" ca="1" si="497"/>
        <v>2.0217899619296986E-3</v>
      </c>
      <c r="AY478" s="2">
        <f t="shared" ca="1" si="498"/>
        <v>360.25</v>
      </c>
      <c r="AZ478" s="2">
        <f t="shared" ca="1" si="499"/>
        <v>360.25</v>
      </c>
      <c r="BA478" s="2">
        <f t="shared" ca="1" si="500"/>
        <v>360.25</v>
      </c>
      <c r="BB478" s="19" t="str">
        <f t="shared" ca="1" si="501"/>
        <v>ok</v>
      </c>
      <c r="BC478" s="2">
        <f t="shared" ca="1" si="502"/>
        <v>1.8050334864767592E-3</v>
      </c>
      <c r="BD478" s="2">
        <f t="shared" ca="1" si="503"/>
        <v>-1.2321465099063289E-3</v>
      </c>
      <c r="BE478" s="16">
        <f t="shared" ca="1" si="504"/>
        <v>2.0217899619296986E-3</v>
      </c>
      <c r="BF478" s="16">
        <f t="shared" ca="1" si="511"/>
        <v>2.1854818482835293E-3</v>
      </c>
      <c r="BG478" s="18">
        <f t="shared" ca="1" si="505"/>
        <v>2.9772412665648187E-3</v>
      </c>
      <c r="BH478" s="2">
        <f t="shared" ca="1" si="506"/>
        <v>0.28880535783628147</v>
      </c>
      <c r="BI478" s="2">
        <f t="shared" ca="1" si="507"/>
        <v>-0.19714344158501262</v>
      </c>
      <c r="BJ478" s="16">
        <f t="shared" ca="1" si="508"/>
        <v>0.32348639390875178</v>
      </c>
      <c r="BK478" s="18">
        <f t="shared" ca="1" si="512"/>
        <v>0.34967709572536471</v>
      </c>
      <c r="BL478" s="18">
        <f t="shared" ca="1" si="509"/>
        <v>0.476358602650371</v>
      </c>
    </row>
    <row r="479" spans="4:64" x14ac:dyDescent="0.2">
      <c r="D479">
        <f t="shared" si="460"/>
        <v>142.5</v>
      </c>
      <c r="E479">
        <f t="shared" si="461"/>
        <v>30</v>
      </c>
      <c r="F479" s="15">
        <f t="shared" ca="1" si="510"/>
        <v>-0.23419177539543701</v>
      </c>
      <c r="G479" s="2">
        <f t="shared" ca="1" si="510"/>
        <v>0.13601308450700178</v>
      </c>
      <c r="H479" s="16">
        <f t="shared" ca="1" si="510"/>
        <v>-0.22568598546836627</v>
      </c>
      <c r="I479" s="2">
        <f t="shared" si="513"/>
        <v>0</v>
      </c>
      <c r="J479" s="2">
        <f t="shared" si="514"/>
        <v>184.81899999999999</v>
      </c>
      <c r="K479" s="16">
        <f t="shared" ca="1" si="462"/>
        <v>292.41072780339982</v>
      </c>
      <c r="L479" s="2">
        <f t="shared" si="515"/>
        <v>160.05794910203616</v>
      </c>
      <c r="M479" s="2">
        <f t="shared" si="516"/>
        <v>-92.40949999999998</v>
      </c>
      <c r="N479" s="16">
        <f t="shared" ca="1" si="463"/>
        <v>338.3611539489433</v>
      </c>
      <c r="O479" s="2">
        <f t="shared" si="517"/>
        <v>-160.05794910203616</v>
      </c>
      <c r="P479" s="2">
        <f t="shared" si="518"/>
        <v>-92.40949999999998</v>
      </c>
      <c r="Q479" s="16">
        <f t="shared" ca="1" si="464"/>
        <v>152.49339017697483</v>
      </c>
      <c r="R479" s="2">
        <f t="shared" si="465"/>
        <v>160.05794910203616</v>
      </c>
      <c r="S479" s="2">
        <f t="shared" si="466"/>
        <v>-277.22849999999994</v>
      </c>
      <c r="T479" s="16">
        <f t="shared" ca="1" si="467"/>
        <v>45.950426145543474</v>
      </c>
      <c r="U479" s="2">
        <f t="shared" ca="1" si="468"/>
        <v>0.49492710566947579</v>
      </c>
      <c r="V479" s="2">
        <f t="shared" ca="1" si="469"/>
        <v>-0.85723889306254242</v>
      </c>
      <c r="W479" s="16">
        <f t="shared" ca="1" si="470"/>
        <v>0.14208673511113687</v>
      </c>
      <c r="X479" s="2">
        <f t="shared" si="471"/>
        <v>-160.05794910203616</v>
      </c>
      <c r="Y479" s="2">
        <f t="shared" si="472"/>
        <v>-277.22849999999994</v>
      </c>
      <c r="Z479" s="16">
        <f t="shared" ca="1" si="473"/>
        <v>-139.917337626425</v>
      </c>
      <c r="AA479" s="18">
        <f t="shared" ca="1" si="474"/>
        <v>138.55363728814461</v>
      </c>
      <c r="AB479" s="2">
        <f t="shared" ca="1" si="475"/>
        <v>-228.63189978503593</v>
      </c>
      <c r="AC479" s="2">
        <f t="shared" ca="1" si="476"/>
        <v>-158.45493334132186</v>
      </c>
      <c r="AD479" s="16">
        <f t="shared" ca="1" si="477"/>
        <v>-159.60397158647012</v>
      </c>
      <c r="AE479" s="2">
        <f t="shared" ca="1" si="478"/>
        <v>-0.7128962993355038</v>
      </c>
      <c r="AF479" s="2">
        <f t="shared" ca="1" si="479"/>
        <v>-0.49407775422717148</v>
      </c>
      <c r="AG479" s="16">
        <f t="shared" ca="1" si="480"/>
        <v>-0.49766056622117294</v>
      </c>
      <c r="AH479" s="2">
        <f t="shared" ca="1" si="481"/>
        <v>0.49681588789749787</v>
      </c>
      <c r="AI479" s="2">
        <f t="shared" ca="1" si="482"/>
        <v>0.14501259600028416</v>
      </c>
      <c r="AJ479" s="16">
        <f t="shared" ca="1" si="483"/>
        <v>-0.85565490738607886</v>
      </c>
      <c r="AK479" s="18">
        <f t="shared" ca="1" si="484"/>
        <v>323.39701598183774</v>
      </c>
      <c r="AL479" s="18">
        <f t="shared" ca="1" si="485"/>
        <v>320.70849574916508</v>
      </c>
      <c r="AM479" s="18">
        <f t="shared" ca="1" si="486"/>
        <v>161.69850799091887</v>
      </c>
      <c r="AN479" s="18">
        <f t="shared" ca="1" si="487"/>
        <v>120.42589738480947</v>
      </c>
      <c r="AO479" s="18">
        <f t="shared" ca="1" si="488"/>
        <v>298.54858608369608</v>
      </c>
      <c r="AP479" s="2">
        <f t="shared" ca="1" si="489"/>
        <v>142.50147883694433</v>
      </c>
      <c r="AQ479" s="2">
        <f t="shared" ca="1" si="490"/>
        <v>29.998298569532629</v>
      </c>
      <c r="AR479" s="16">
        <f t="shared" ca="1" si="491"/>
        <v>1.5782026463284637E-4</v>
      </c>
      <c r="AS479" s="2">
        <f t="shared" ca="1" si="492"/>
        <v>-154.14588291448376</v>
      </c>
      <c r="AT479" s="2">
        <f t="shared" ca="1" si="493"/>
        <v>-56.588312430889523</v>
      </c>
      <c r="AU479" s="16">
        <f t="shared" ca="1" si="494"/>
        <v>510.90928337164416</v>
      </c>
      <c r="AV479" s="2">
        <f t="shared" ca="1" si="495"/>
        <v>142.50147883694433</v>
      </c>
      <c r="AW479" s="2">
        <f t="shared" ca="1" si="496"/>
        <v>29.998298569532629</v>
      </c>
      <c r="AX479" s="16">
        <f t="shared" ca="1" si="497"/>
        <v>1.5782026463284637E-4</v>
      </c>
      <c r="AY479" s="2">
        <f t="shared" ca="1" si="498"/>
        <v>360.25</v>
      </c>
      <c r="AZ479" s="2">
        <f t="shared" ca="1" si="499"/>
        <v>360.25000000000006</v>
      </c>
      <c r="BA479" s="2">
        <f t="shared" ca="1" si="500"/>
        <v>360.25</v>
      </c>
      <c r="BB479" s="19" t="str">
        <f t="shared" ca="1" si="501"/>
        <v>ok</v>
      </c>
      <c r="BC479" s="2">
        <f t="shared" ca="1" si="502"/>
        <v>1.4788369443294869E-3</v>
      </c>
      <c r="BD479" s="2">
        <f t="shared" ca="1" si="503"/>
        <v>-1.7014304673708125E-3</v>
      </c>
      <c r="BE479" s="16">
        <f t="shared" ca="1" si="504"/>
        <v>1.5782026463284637E-4</v>
      </c>
      <c r="BF479" s="16">
        <f t="shared" ca="1" si="511"/>
        <v>2.2542902082942724E-3</v>
      </c>
      <c r="BG479" s="18">
        <f t="shared" ca="1" si="505"/>
        <v>2.2598078633238304E-3</v>
      </c>
      <c r="BH479" s="2">
        <f t="shared" ca="1" si="506"/>
        <v>0.2366139110927179</v>
      </c>
      <c r="BI479" s="2">
        <f t="shared" ca="1" si="507"/>
        <v>-0.27222887477933</v>
      </c>
      <c r="BJ479" s="16">
        <f t="shared" ca="1" si="508"/>
        <v>2.525124234125542E-2</v>
      </c>
      <c r="BK479" s="18">
        <f t="shared" ca="1" si="512"/>
        <v>0.36068643332708361</v>
      </c>
      <c r="BL479" s="18">
        <f t="shared" ca="1" si="509"/>
        <v>0.36156925813181284</v>
      </c>
    </row>
    <row r="480" spans="4:64" x14ac:dyDescent="0.2">
      <c r="D480">
        <f t="shared" si="460"/>
        <v>0</v>
      </c>
      <c r="E480">
        <f t="shared" si="461"/>
        <v>37.5</v>
      </c>
      <c r="F480" s="15">
        <f t="shared" ca="1" si="510"/>
        <v>-0.20203313332178618</v>
      </c>
      <c r="G480" s="2">
        <f t="shared" ca="1" si="510"/>
        <v>8.6795286931701798E-2</v>
      </c>
      <c r="H480" s="16">
        <f t="shared" ca="1" si="510"/>
        <v>0.2340758521911962</v>
      </c>
      <c r="I480" s="2">
        <f t="shared" si="513"/>
        <v>0</v>
      </c>
      <c r="J480" s="2">
        <f t="shared" si="514"/>
        <v>184.81899999999999</v>
      </c>
      <c r="K480" s="16">
        <f t="shared" ca="1" si="462"/>
        <v>328.74966845357523</v>
      </c>
      <c r="L480" s="2">
        <f t="shared" si="515"/>
        <v>160.05794910203616</v>
      </c>
      <c r="M480" s="2">
        <f t="shared" si="516"/>
        <v>-92.40949999999998</v>
      </c>
      <c r="N480" s="16">
        <f t="shared" ca="1" si="463"/>
        <v>295.44095480270886</v>
      </c>
      <c r="O480" s="2">
        <f t="shared" si="517"/>
        <v>-160.05794910203616</v>
      </c>
      <c r="P480" s="2">
        <f t="shared" si="518"/>
        <v>-92.40949999999998</v>
      </c>
      <c r="Q480" s="16">
        <f t="shared" ca="1" si="464"/>
        <v>295.44187530624174</v>
      </c>
      <c r="R480" s="2">
        <f t="shared" si="465"/>
        <v>160.05794910203616</v>
      </c>
      <c r="S480" s="2">
        <f t="shared" si="466"/>
        <v>-277.22849999999994</v>
      </c>
      <c r="T480" s="16">
        <f t="shared" ca="1" si="467"/>
        <v>-33.308713650866366</v>
      </c>
      <c r="U480" s="2">
        <f t="shared" ca="1" si="468"/>
        <v>0.49731507536252645</v>
      </c>
      <c r="V480" s="2">
        <f t="shared" ca="1" si="469"/>
        <v>-0.86137497789784079</v>
      </c>
      <c r="W480" s="16">
        <f t="shared" ca="1" si="470"/>
        <v>-0.10349330059795631</v>
      </c>
      <c r="X480" s="2">
        <f t="shared" si="471"/>
        <v>-160.05794910203616</v>
      </c>
      <c r="Y480" s="2">
        <f t="shared" si="472"/>
        <v>-277.22849999999994</v>
      </c>
      <c r="Z480" s="16">
        <f t="shared" ca="1" si="473"/>
        <v>-33.307793147333484</v>
      </c>
      <c r="AA480" s="18">
        <f t="shared" ca="1" si="474"/>
        <v>162.64559548855252</v>
      </c>
      <c r="AB480" s="2">
        <f t="shared" ca="1" si="475"/>
        <v>-240.94405567980863</v>
      </c>
      <c r="AC480" s="2">
        <f t="shared" ca="1" si="476"/>
        <v>-137.12965378086687</v>
      </c>
      <c r="AD480" s="16">
        <f t="shared" ca="1" si="477"/>
        <v>-16.475063642503113</v>
      </c>
      <c r="AE480" s="2">
        <f t="shared" ca="1" si="478"/>
        <v>-0.86757000628710856</v>
      </c>
      <c r="AF480" s="2">
        <f t="shared" ca="1" si="479"/>
        <v>-0.4937643066443389</v>
      </c>
      <c r="AG480" s="16">
        <f t="shared" ca="1" si="480"/>
        <v>-5.9321949352846105E-2</v>
      </c>
      <c r="AH480" s="2">
        <f t="shared" ca="1" si="481"/>
        <v>-2.8549994193979855E-6</v>
      </c>
      <c r="AI480" s="2">
        <f t="shared" ca="1" si="482"/>
        <v>0.11928938316350521</v>
      </c>
      <c r="AJ480" s="16">
        <f t="shared" ca="1" si="483"/>
        <v>-0.9928595283605427</v>
      </c>
      <c r="AK480" s="18">
        <f t="shared" ca="1" si="484"/>
        <v>321.84415279460239</v>
      </c>
      <c r="AL480" s="18">
        <f t="shared" ca="1" si="485"/>
        <v>277.72289721144648</v>
      </c>
      <c r="AM480" s="18">
        <f t="shared" ca="1" si="486"/>
        <v>160.9220763973012</v>
      </c>
      <c r="AN480" s="18">
        <f t="shared" ca="1" si="487"/>
        <v>92.244939103002707</v>
      </c>
      <c r="AO480" s="18">
        <f t="shared" ca="1" si="488"/>
        <v>308.82846215636357</v>
      </c>
      <c r="AP480" s="2">
        <f t="shared" ca="1" si="489"/>
        <v>-8.4955160807313388E-4</v>
      </c>
      <c r="AQ480" s="2">
        <f t="shared" ca="1" si="490"/>
        <v>37.49744835632314</v>
      </c>
      <c r="AR480" s="16">
        <f t="shared" ca="1" si="491"/>
        <v>-1.1925826152037189E-4</v>
      </c>
      <c r="AS480" s="2">
        <f t="shared" ca="1" si="492"/>
        <v>9.1385855222684751E-4</v>
      </c>
      <c r="AT480" s="2">
        <f t="shared" ca="1" si="493"/>
        <v>-36.182465151609897</v>
      </c>
      <c r="AU480" s="16">
        <f t="shared" ca="1" si="494"/>
        <v>613.24644330349622</v>
      </c>
      <c r="AV480" s="2">
        <f t="shared" ca="1" si="495"/>
        <v>-8.4955160807313388E-4</v>
      </c>
      <c r="AW480" s="2">
        <f t="shared" ca="1" si="496"/>
        <v>37.49744835632314</v>
      </c>
      <c r="AX480" s="16">
        <f t="shared" ca="1" si="497"/>
        <v>-1.1925826152037189E-4</v>
      </c>
      <c r="AY480" s="2">
        <f t="shared" ca="1" si="498"/>
        <v>360.25</v>
      </c>
      <c r="AZ480" s="2">
        <f t="shared" ca="1" si="499"/>
        <v>360.25</v>
      </c>
      <c r="BA480" s="2">
        <f t="shared" ca="1" si="500"/>
        <v>360.25</v>
      </c>
      <c r="BB480" s="19" t="str">
        <f t="shared" ca="1" si="501"/>
        <v>ok</v>
      </c>
      <c r="BC480" s="2">
        <f t="shared" ca="1" si="502"/>
        <v>-8.4955160807313388E-4</v>
      </c>
      <c r="BD480" s="2">
        <f t="shared" ca="1" si="503"/>
        <v>-2.5516436768597828E-3</v>
      </c>
      <c r="BE480" s="16">
        <f t="shared" ca="1" si="504"/>
        <v>-1.1925826152037189E-4</v>
      </c>
      <c r="BF480" s="16">
        <f t="shared" ca="1" si="511"/>
        <v>2.6893537120353207E-3</v>
      </c>
      <c r="BG480" s="18">
        <f t="shared" ca="1" si="505"/>
        <v>2.6919966421559706E-3</v>
      </c>
      <c r="BH480" s="2">
        <f t="shared" ca="1" si="506"/>
        <v>-0.13592825729170141</v>
      </c>
      <c r="BI480" s="2">
        <f t="shared" ca="1" si="507"/>
        <v>-0.40826298829756524</v>
      </c>
      <c r="BJ480" s="16">
        <f t="shared" ca="1" si="508"/>
        <v>-1.9081321843259502E-2</v>
      </c>
      <c r="BK480" s="18">
        <f t="shared" ca="1" si="512"/>
        <v>0.43029659392565134</v>
      </c>
      <c r="BL480" s="18">
        <f t="shared" ca="1" si="509"/>
        <v>0.43071946274495532</v>
      </c>
    </row>
    <row r="481" spans="4:64" x14ac:dyDescent="0.2">
      <c r="D481">
        <f t="shared" si="460"/>
        <v>7.5</v>
      </c>
      <c r="E481">
        <f t="shared" si="461"/>
        <v>37.5</v>
      </c>
      <c r="F481" s="15">
        <f t="shared" ca="1" si="510"/>
        <v>0.20902602364331102</v>
      </c>
      <c r="G481" s="2">
        <f t="shared" ca="1" si="510"/>
        <v>0.18858517427158894</v>
      </c>
      <c r="H481" s="16">
        <f t="shared" ca="1" si="510"/>
        <v>0.44984268268857264</v>
      </c>
      <c r="I481" s="2">
        <f t="shared" si="513"/>
        <v>0</v>
      </c>
      <c r="J481" s="2">
        <f t="shared" si="514"/>
        <v>184.81899999999999</v>
      </c>
      <c r="K481" s="16">
        <f t="shared" ca="1" si="462"/>
        <v>328.66667535041705</v>
      </c>
      <c r="L481" s="2">
        <f t="shared" si="515"/>
        <v>160.05794910203616</v>
      </c>
      <c r="M481" s="2">
        <f t="shared" si="516"/>
        <v>-92.40949999999998</v>
      </c>
      <c r="N481" s="16">
        <f t="shared" ca="1" si="463"/>
        <v>299.38330316635285</v>
      </c>
      <c r="O481" s="2">
        <f t="shared" si="517"/>
        <v>-160.05794910203616</v>
      </c>
      <c r="P481" s="2">
        <f t="shared" si="518"/>
        <v>-92.40949999999998</v>
      </c>
      <c r="Q481" s="16">
        <f t="shared" ca="1" si="464"/>
        <v>291.2551385503366</v>
      </c>
      <c r="R481" s="2">
        <f t="shared" si="465"/>
        <v>160.05794910203616</v>
      </c>
      <c r="S481" s="2">
        <f t="shared" si="466"/>
        <v>-277.22849999999994</v>
      </c>
      <c r="T481" s="16">
        <f t="shared" ca="1" si="467"/>
        <v>-29.283372184064206</v>
      </c>
      <c r="U481" s="2">
        <f t="shared" ca="1" si="468"/>
        <v>0.4979210098814586</v>
      </c>
      <c r="V481" s="2">
        <f t="shared" ca="1" si="469"/>
        <v>-0.8624244872706911</v>
      </c>
      <c r="W481" s="16">
        <f t="shared" ca="1" si="470"/>
        <v>-9.1097045366542034E-2</v>
      </c>
      <c r="X481" s="2">
        <f t="shared" si="471"/>
        <v>-160.05794910203616</v>
      </c>
      <c r="Y481" s="2">
        <f t="shared" si="472"/>
        <v>-277.22849999999994</v>
      </c>
      <c r="Z481" s="16">
        <f t="shared" ca="1" si="473"/>
        <v>-37.411536800080455</v>
      </c>
      <c r="AA481" s="18">
        <f t="shared" ca="1" si="474"/>
        <v>162.80051177799078</v>
      </c>
      <c r="AB481" s="2">
        <f t="shared" ca="1" si="475"/>
        <v>-241.11974433575162</v>
      </c>
      <c r="AC481" s="2">
        <f t="shared" ca="1" si="476"/>
        <v>-136.82535210246013</v>
      </c>
      <c r="AD481" s="16">
        <f t="shared" ca="1" si="477"/>
        <v>-22.58089119294457</v>
      </c>
      <c r="AE481" s="2">
        <f t="shared" ca="1" si="478"/>
        <v>-0.86685612885776264</v>
      </c>
      <c r="AF481" s="2">
        <f t="shared" ca="1" si="479"/>
        <v>-0.4919045322476005</v>
      </c>
      <c r="AG481" s="16">
        <f t="shared" ca="1" si="480"/>
        <v>-8.1181174024544278E-2</v>
      </c>
      <c r="AH481" s="2">
        <f t="shared" ca="1" si="481"/>
        <v>2.5201582893983041E-2</v>
      </c>
      <c r="AI481" s="2">
        <f t="shared" ca="1" si="482"/>
        <v>0.11938984425048413</v>
      </c>
      <c r="AJ481" s="16">
        <f t="shared" ca="1" si="483"/>
        <v>-0.99252755392960379</v>
      </c>
      <c r="AK481" s="18">
        <f t="shared" ca="1" si="484"/>
        <v>321.45249131010075</v>
      </c>
      <c r="AL481" s="18">
        <f t="shared" ca="1" si="485"/>
        <v>278.15428224920072</v>
      </c>
      <c r="AM481" s="18">
        <f t="shared" ca="1" si="486"/>
        <v>160.72624565505038</v>
      </c>
      <c r="AN481" s="18">
        <f t="shared" ca="1" si="487"/>
        <v>92.648548953442003</v>
      </c>
      <c r="AO481" s="18">
        <f t="shared" ca="1" si="488"/>
        <v>308.80962231519607</v>
      </c>
      <c r="AP481" s="2">
        <f t="shared" ca="1" si="489"/>
        <v>7.4985033561844379</v>
      </c>
      <c r="AQ481" s="2">
        <f t="shared" ca="1" si="490"/>
        <v>37.499241574900296</v>
      </c>
      <c r="AR481" s="16">
        <f t="shared" ca="1" si="491"/>
        <v>1.612216247735887E-3</v>
      </c>
      <c r="AS481" s="2">
        <f t="shared" ca="1" si="492"/>
        <v>-8.0664792342875788</v>
      </c>
      <c r="AT481" s="2">
        <f t="shared" ca="1" si="493"/>
        <v>-36.238223847623871</v>
      </c>
      <c r="AU481" s="16">
        <f t="shared" ca="1" si="494"/>
        <v>613.00573034910042</v>
      </c>
      <c r="AV481" s="2">
        <f t="shared" ca="1" si="495"/>
        <v>7.4985033561844379</v>
      </c>
      <c r="AW481" s="2">
        <f t="shared" ca="1" si="496"/>
        <v>37.499241574900296</v>
      </c>
      <c r="AX481" s="16">
        <f t="shared" ca="1" si="497"/>
        <v>1.612216247735887E-3</v>
      </c>
      <c r="AY481" s="2">
        <f t="shared" ca="1" si="498"/>
        <v>360.24999999999994</v>
      </c>
      <c r="AZ481" s="2">
        <f t="shared" ca="1" si="499"/>
        <v>360.24999999999994</v>
      </c>
      <c r="BA481" s="2">
        <f t="shared" ca="1" si="500"/>
        <v>360.24999999999994</v>
      </c>
      <c r="BB481" s="19" t="str">
        <f t="shared" ca="1" si="501"/>
        <v>ok</v>
      </c>
      <c r="BC481" s="2">
        <f t="shared" ca="1" si="502"/>
        <v>-1.4966438155621375E-3</v>
      </c>
      <c r="BD481" s="2">
        <f t="shared" ca="1" si="503"/>
        <v>-7.5842509970414085E-4</v>
      </c>
      <c r="BE481" s="16">
        <f t="shared" ca="1" si="504"/>
        <v>1.612216247735887E-3</v>
      </c>
      <c r="BF481" s="16">
        <f t="shared" ca="1" si="511"/>
        <v>1.677841274531542E-3</v>
      </c>
      <c r="BG481" s="18">
        <f t="shared" ca="1" si="505"/>
        <v>2.3268847354317342E-3</v>
      </c>
      <c r="BH481" s="2">
        <f t="shared" ca="1" si="506"/>
        <v>-0.23946301048994201</v>
      </c>
      <c r="BI481" s="2">
        <f t="shared" ca="1" si="507"/>
        <v>-0.12134801595266254</v>
      </c>
      <c r="BJ481" s="16">
        <f t="shared" ca="1" si="508"/>
        <v>0.25795459963774192</v>
      </c>
      <c r="BK481" s="18">
        <f t="shared" ca="1" si="512"/>
        <v>0.26845460392504672</v>
      </c>
      <c r="BL481" s="18">
        <f t="shared" ca="1" si="509"/>
        <v>0.37230155766907747</v>
      </c>
    </row>
    <row r="482" spans="4:64" x14ac:dyDescent="0.2">
      <c r="D482">
        <f t="shared" si="460"/>
        <v>15</v>
      </c>
      <c r="E482">
        <f t="shared" si="461"/>
        <v>37.5</v>
      </c>
      <c r="F482" s="15">
        <f t="shared" ca="1" si="510"/>
        <v>-0.4403790230189949</v>
      </c>
      <c r="G482" s="2">
        <f t="shared" ca="1" si="510"/>
        <v>-0.34223488882863407</v>
      </c>
      <c r="H482" s="16">
        <f t="shared" ca="1" si="510"/>
        <v>0.4277523179586914</v>
      </c>
      <c r="I482" s="2">
        <f t="shared" si="513"/>
        <v>0</v>
      </c>
      <c r="J482" s="2">
        <f t="shared" si="514"/>
        <v>184.81899999999999</v>
      </c>
      <c r="K482" s="16">
        <f t="shared" ca="1" si="462"/>
        <v>328.40579614804108</v>
      </c>
      <c r="L482" s="2">
        <f t="shared" si="515"/>
        <v>160.05794910203616</v>
      </c>
      <c r="M482" s="2">
        <f t="shared" si="516"/>
        <v>-92.40949999999998</v>
      </c>
      <c r="N482" s="16">
        <f t="shared" ca="1" si="463"/>
        <v>303.08493715374368</v>
      </c>
      <c r="O482" s="2">
        <f t="shared" si="517"/>
        <v>-160.05794910203616</v>
      </c>
      <c r="P482" s="2">
        <f t="shared" si="518"/>
        <v>-92.40949999999998</v>
      </c>
      <c r="Q482" s="16">
        <f t="shared" ca="1" si="464"/>
        <v>286.80974931647654</v>
      </c>
      <c r="R482" s="2">
        <f t="shared" si="465"/>
        <v>160.05794910203616</v>
      </c>
      <c r="S482" s="2">
        <f t="shared" si="466"/>
        <v>-277.22849999999994</v>
      </c>
      <c r="T482" s="16">
        <f t="shared" ca="1" si="467"/>
        <v>-25.320858994297396</v>
      </c>
      <c r="U482" s="2">
        <f t="shared" ca="1" si="468"/>
        <v>0.49844313739120227</v>
      </c>
      <c r="V482" s="2">
        <f t="shared" ca="1" si="469"/>
        <v>-0.86332883864559662</v>
      </c>
      <c r="W482" s="16">
        <f t="shared" ca="1" si="470"/>
        <v>-7.8852743455509383E-2</v>
      </c>
      <c r="X482" s="2">
        <f t="shared" si="471"/>
        <v>-160.05794910203616</v>
      </c>
      <c r="Y482" s="2">
        <f t="shared" si="472"/>
        <v>-277.22849999999994</v>
      </c>
      <c r="Z482" s="16">
        <f t="shared" ca="1" si="473"/>
        <v>-41.596046831564536</v>
      </c>
      <c r="AA482" s="18">
        <f t="shared" ca="1" si="474"/>
        <v>162.83953503921316</v>
      </c>
      <c r="AB482" s="2">
        <f t="shared" ca="1" si="475"/>
        <v>-241.22419783830617</v>
      </c>
      <c r="AC482" s="2">
        <f t="shared" ca="1" si="476"/>
        <v>-136.64443332900711</v>
      </c>
      <c r="AD482" s="16">
        <f t="shared" ca="1" si="477"/>
        <v>-28.75570275070303</v>
      </c>
      <c r="AE482" s="2">
        <f t="shared" ca="1" si="478"/>
        <v>-0.86545546420322406</v>
      </c>
      <c r="AF482" s="2">
        <f t="shared" ca="1" si="479"/>
        <v>-0.4902479624237881</v>
      </c>
      <c r="AG482" s="16">
        <f t="shared" ca="1" si="480"/>
        <v>-0.10316867169885401</v>
      </c>
      <c r="AH482" s="2">
        <f t="shared" ca="1" si="481"/>
        <v>5.041109271179129E-2</v>
      </c>
      <c r="AI482" s="2">
        <f t="shared" ca="1" si="482"/>
        <v>0.11966725409304534</v>
      </c>
      <c r="AJ482" s="16">
        <f t="shared" ca="1" si="483"/>
        <v>-0.9915333933002124</v>
      </c>
      <c r="AK482" s="18">
        <f t="shared" ca="1" si="484"/>
        <v>321.11576445763149</v>
      </c>
      <c r="AL482" s="18">
        <f t="shared" ca="1" si="485"/>
        <v>278.72514278985767</v>
      </c>
      <c r="AM482" s="18">
        <f t="shared" ca="1" si="486"/>
        <v>160.55788222881574</v>
      </c>
      <c r="AN482" s="18">
        <f t="shared" ca="1" si="487"/>
        <v>93.127726292191056</v>
      </c>
      <c r="AO482" s="18">
        <f t="shared" ca="1" si="488"/>
        <v>308.75306565254454</v>
      </c>
      <c r="AP482" s="2">
        <f t="shared" ca="1" si="489"/>
        <v>14.995654380279284</v>
      </c>
      <c r="AQ482" s="2">
        <f t="shared" ca="1" si="490"/>
        <v>37.496703499542868</v>
      </c>
      <c r="AR482" s="16">
        <f t="shared" ca="1" si="491"/>
        <v>-1.4720473182023852E-3</v>
      </c>
      <c r="AS482" s="2">
        <f t="shared" ca="1" si="492"/>
        <v>-16.133504455041127</v>
      </c>
      <c r="AT482" s="2">
        <f t="shared" ca="1" si="493"/>
        <v>-36.398559619356639</v>
      </c>
      <c r="AU482" s="16">
        <f t="shared" ca="1" si="494"/>
        <v>612.27647770930332</v>
      </c>
      <c r="AV482" s="2">
        <f t="shared" ca="1" si="495"/>
        <v>14.995654380279284</v>
      </c>
      <c r="AW482" s="2">
        <f t="shared" ca="1" si="496"/>
        <v>37.496703499542868</v>
      </c>
      <c r="AX482" s="16">
        <f t="shared" ca="1" si="497"/>
        <v>-1.4720473182023852E-3</v>
      </c>
      <c r="AY482" s="2">
        <f t="shared" ca="1" si="498"/>
        <v>360.25000000000006</v>
      </c>
      <c r="AZ482" s="2">
        <f t="shared" ca="1" si="499"/>
        <v>360.25</v>
      </c>
      <c r="BA482" s="2">
        <f t="shared" ca="1" si="500"/>
        <v>360.25000000000006</v>
      </c>
      <c r="BB482" s="19" t="str">
        <f t="shared" ca="1" si="501"/>
        <v>ok</v>
      </c>
      <c r="BC482" s="2">
        <f t="shared" ca="1" si="502"/>
        <v>-4.3456197207163427E-3</v>
      </c>
      <c r="BD482" s="2">
        <f t="shared" ca="1" si="503"/>
        <v>-3.2965004571323675E-3</v>
      </c>
      <c r="BE482" s="16">
        <f t="shared" ca="1" si="504"/>
        <v>-1.4720473182023852E-3</v>
      </c>
      <c r="BF482" s="16">
        <f t="shared" ca="1" si="511"/>
        <v>5.4544776121048192E-3</v>
      </c>
      <c r="BG482" s="18">
        <f t="shared" ca="1" si="505"/>
        <v>5.6496238218114603E-3</v>
      </c>
      <c r="BH482" s="2">
        <f t="shared" ca="1" si="506"/>
        <v>-0.69529915531461484</v>
      </c>
      <c r="BI482" s="2">
        <f t="shared" ca="1" si="507"/>
        <v>-0.5274400731411788</v>
      </c>
      <c r="BJ482" s="16">
        <f t="shared" ca="1" si="508"/>
        <v>-0.23552757091238163</v>
      </c>
      <c r="BK482" s="18">
        <f t="shared" ca="1" si="512"/>
        <v>0.87271641793677102</v>
      </c>
      <c r="BL482" s="18">
        <f t="shared" ca="1" si="509"/>
        <v>0.9039398114898336</v>
      </c>
    </row>
    <row r="483" spans="4:64" x14ac:dyDescent="0.2">
      <c r="D483">
        <f t="shared" si="460"/>
        <v>22.5</v>
      </c>
      <c r="E483">
        <f t="shared" si="461"/>
        <v>37.5</v>
      </c>
      <c r="F483" s="15">
        <f t="shared" ca="1" si="510"/>
        <v>0.43019689713928244</v>
      </c>
      <c r="G483" s="2">
        <f t="shared" ca="1" si="510"/>
        <v>0.38454449979891736</v>
      </c>
      <c r="H483" s="16">
        <f t="shared" ca="1" si="510"/>
        <v>0.11444926481663098</v>
      </c>
      <c r="I483" s="2">
        <f t="shared" si="513"/>
        <v>0</v>
      </c>
      <c r="J483" s="2">
        <f t="shared" si="514"/>
        <v>184.81899999999999</v>
      </c>
      <c r="K483" s="16">
        <f t="shared" ca="1" si="462"/>
        <v>327.98275632466078</v>
      </c>
      <c r="L483" s="2">
        <f t="shared" si="515"/>
        <v>160.05794910203616</v>
      </c>
      <c r="M483" s="2">
        <f t="shared" si="516"/>
        <v>-92.40949999999998</v>
      </c>
      <c r="N483" s="16">
        <f t="shared" ca="1" si="463"/>
        <v>306.56625474341411</v>
      </c>
      <c r="O483" s="2">
        <f t="shared" si="517"/>
        <v>-160.05794910203616</v>
      </c>
      <c r="P483" s="2">
        <f t="shared" si="518"/>
        <v>-92.40949999999998</v>
      </c>
      <c r="Q483" s="16">
        <f t="shared" ca="1" si="464"/>
        <v>282.09321703279744</v>
      </c>
      <c r="R483" s="2">
        <f t="shared" si="465"/>
        <v>160.05794910203616</v>
      </c>
      <c r="S483" s="2">
        <f t="shared" si="466"/>
        <v>-277.22849999999994</v>
      </c>
      <c r="T483" s="16">
        <f t="shared" ca="1" si="467"/>
        <v>-21.416501581246678</v>
      </c>
      <c r="U483" s="2">
        <f t="shared" ca="1" si="468"/>
        <v>0.4988847617353282</v>
      </c>
      <c r="V483" s="2">
        <f t="shared" ca="1" si="469"/>
        <v>-0.86409375444748193</v>
      </c>
      <c r="W483" s="16">
        <f t="shared" ca="1" si="470"/>
        <v>-6.6753112535218706E-2</v>
      </c>
      <c r="X483" s="2">
        <f t="shared" si="471"/>
        <v>-160.05794910203616</v>
      </c>
      <c r="Y483" s="2">
        <f t="shared" si="472"/>
        <v>-277.22849999999994</v>
      </c>
      <c r="Z483" s="16">
        <f t="shared" ca="1" si="473"/>
        <v>-45.889539291863343</v>
      </c>
      <c r="AA483" s="18">
        <f t="shared" ca="1" si="474"/>
        <v>162.76421318376816</v>
      </c>
      <c r="AB483" s="2">
        <f t="shared" ca="1" si="475"/>
        <v>-241.25853481525849</v>
      </c>
      <c r="AC483" s="2">
        <f t="shared" ca="1" si="476"/>
        <v>-136.58495994034737</v>
      </c>
      <c r="AD483" s="16">
        <f t="shared" ca="1" si="477"/>
        <v>-35.024521452500942</v>
      </c>
      <c r="AE483" s="2">
        <f t="shared" ca="1" si="478"/>
        <v>-0.86335807631619133</v>
      </c>
      <c r="AF483" s="2">
        <f t="shared" ca="1" si="479"/>
        <v>-0.48877743686091707</v>
      </c>
      <c r="AG483" s="16">
        <f t="shared" ca="1" si="480"/>
        <v>-0.1253373419028736</v>
      </c>
      <c r="AH483" s="2">
        <f t="shared" ca="1" si="481"/>
        <v>7.5675799089869197E-2</v>
      </c>
      <c r="AI483" s="2">
        <f t="shared" ca="1" si="482"/>
        <v>0.12016072877827912</v>
      </c>
      <c r="AJ483" s="16">
        <f t="shared" ca="1" si="483"/>
        <v>-0.98986593672657641</v>
      </c>
      <c r="AK483" s="18">
        <f t="shared" ca="1" si="484"/>
        <v>320.83150534662195</v>
      </c>
      <c r="AL483" s="18">
        <f t="shared" ca="1" si="485"/>
        <v>279.44203156663519</v>
      </c>
      <c r="AM483" s="18">
        <f t="shared" ca="1" si="486"/>
        <v>160.41575267331098</v>
      </c>
      <c r="AN483" s="18">
        <f t="shared" ca="1" si="487"/>
        <v>93.686963041254117</v>
      </c>
      <c r="AO483" s="18">
        <f t="shared" ca="1" si="488"/>
        <v>308.65774208718921</v>
      </c>
      <c r="AP483" s="2">
        <f t="shared" ca="1" si="489"/>
        <v>22.501499641537606</v>
      </c>
      <c r="AQ483" s="2">
        <f t="shared" ca="1" si="490"/>
        <v>37.501215569667131</v>
      </c>
      <c r="AR483" s="16">
        <f t="shared" ca="1" si="491"/>
        <v>2.2456164483060093E-3</v>
      </c>
      <c r="AS483" s="2">
        <f t="shared" ca="1" si="492"/>
        <v>-24.214342913907984</v>
      </c>
      <c r="AT483" s="2">
        <f t="shared" ca="1" si="493"/>
        <v>-36.675862894842403</v>
      </c>
      <c r="AU483" s="16">
        <f t="shared" ca="1" si="494"/>
        <v>611.06181561453946</v>
      </c>
      <c r="AV483" s="2">
        <f t="shared" ca="1" si="495"/>
        <v>22.501499641537606</v>
      </c>
      <c r="AW483" s="2">
        <f t="shared" ca="1" si="496"/>
        <v>37.501215569667131</v>
      </c>
      <c r="AX483" s="16">
        <f t="shared" ca="1" si="497"/>
        <v>2.2456164483060093E-3</v>
      </c>
      <c r="AY483" s="2">
        <f t="shared" ca="1" si="498"/>
        <v>360.25000000000006</v>
      </c>
      <c r="AZ483" s="2">
        <f t="shared" ca="1" si="499"/>
        <v>360.25</v>
      </c>
      <c r="BA483" s="2">
        <f t="shared" ca="1" si="500"/>
        <v>360.25</v>
      </c>
      <c r="BB483" s="19" t="str">
        <f t="shared" ca="1" si="501"/>
        <v>ok</v>
      </c>
      <c r="BC483" s="2">
        <f t="shared" ca="1" si="502"/>
        <v>1.4996415376060668E-3</v>
      </c>
      <c r="BD483" s="2">
        <f t="shared" ca="1" si="503"/>
        <v>1.2155696671314331E-3</v>
      </c>
      <c r="BE483" s="16">
        <f t="shared" ca="1" si="504"/>
        <v>2.2456164483060093E-3</v>
      </c>
      <c r="BF483" s="16">
        <f t="shared" ca="1" si="511"/>
        <v>1.9304233621057095E-3</v>
      </c>
      <c r="BG483" s="18">
        <f t="shared" ca="1" si="505"/>
        <v>2.9613050484315201E-3</v>
      </c>
      <c r="BH483" s="2">
        <f t="shared" ca="1" si="506"/>
        <v>0.23994264601697068</v>
      </c>
      <c r="BI483" s="2">
        <f t="shared" ca="1" si="507"/>
        <v>0.1944911467410293</v>
      </c>
      <c r="BJ483" s="16">
        <f t="shared" ca="1" si="508"/>
        <v>0.35929863172896148</v>
      </c>
      <c r="BK483" s="18">
        <f t="shared" ca="1" si="512"/>
        <v>0.30886773793691352</v>
      </c>
      <c r="BL483" s="18">
        <f t="shared" ca="1" si="509"/>
        <v>0.47380880774904321</v>
      </c>
    </row>
    <row r="484" spans="4:64" x14ac:dyDescent="0.2">
      <c r="D484">
        <f t="shared" si="460"/>
        <v>30</v>
      </c>
      <c r="E484">
        <f t="shared" si="461"/>
        <v>37.5</v>
      </c>
      <c r="F484" s="15">
        <f t="shared" ca="1" si="510"/>
        <v>-0.21425219168400922</v>
      </c>
      <c r="G484" s="2">
        <f t="shared" ca="1" si="510"/>
        <v>-0.19761399247247979</v>
      </c>
      <c r="H484" s="16">
        <f t="shared" ca="1" si="510"/>
        <v>0.36508880699391788</v>
      </c>
      <c r="I484" s="2">
        <f t="shared" si="513"/>
        <v>0</v>
      </c>
      <c r="J484" s="2">
        <f t="shared" si="514"/>
        <v>184.81899999999999</v>
      </c>
      <c r="K484" s="16">
        <f t="shared" ca="1" si="462"/>
        <v>327.37791307488135</v>
      </c>
      <c r="L484" s="2">
        <f t="shared" si="515"/>
        <v>160.05794910203616</v>
      </c>
      <c r="M484" s="2">
        <f t="shared" si="516"/>
        <v>-92.40949999999998</v>
      </c>
      <c r="N484" s="16">
        <f t="shared" ca="1" si="463"/>
        <v>309.81889690064457</v>
      </c>
      <c r="O484" s="2">
        <f t="shared" si="517"/>
        <v>-160.05794910203616</v>
      </c>
      <c r="P484" s="2">
        <f t="shared" si="518"/>
        <v>-92.40949999999998</v>
      </c>
      <c r="Q484" s="16">
        <f t="shared" ca="1" si="464"/>
        <v>277.09713973798665</v>
      </c>
      <c r="R484" s="2">
        <f t="shared" si="465"/>
        <v>160.05794910203616</v>
      </c>
      <c r="S484" s="2">
        <f t="shared" si="466"/>
        <v>-277.22849999999994</v>
      </c>
      <c r="T484" s="16">
        <f t="shared" ca="1" si="467"/>
        <v>-17.559016174236774</v>
      </c>
      <c r="U484" s="2">
        <f t="shared" ca="1" si="468"/>
        <v>0.49924950601421209</v>
      </c>
      <c r="V484" s="2">
        <f t="shared" ca="1" si="469"/>
        <v>-0.86472551007027898</v>
      </c>
      <c r="W484" s="16">
        <f t="shared" ca="1" si="470"/>
        <v>-5.4769726841212847E-2</v>
      </c>
      <c r="X484" s="2">
        <f t="shared" si="471"/>
        <v>-160.05794910203616</v>
      </c>
      <c r="Y484" s="2">
        <f t="shared" si="472"/>
        <v>-277.22849999999994</v>
      </c>
      <c r="Z484" s="16">
        <f t="shared" ca="1" si="473"/>
        <v>-50.280773336894697</v>
      </c>
      <c r="AA484" s="18">
        <f t="shared" ca="1" si="474"/>
        <v>162.5715682667055</v>
      </c>
      <c r="AB484" s="2">
        <f t="shared" ca="1" si="475"/>
        <v>-241.22172425114462</v>
      </c>
      <c r="AC484" s="2">
        <f t="shared" ca="1" si="476"/>
        <v>-136.64871770764785</v>
      </c>
      <c r="AD484" s="16">
        <f t="shared" ca="1" si="477"/>
        <v>-41.376772950779653</v>
      </c>
      <c r="AE484" s="2">
        <f t="shared" ca="1" si="478"/>
        <v>-0.86055814733091118</v>
      </c>
      <c r="AF484" s="2">
        <f t="shared" ca="1" si="479"/>
        <v>-0.48749409992280207</v>
      </c>
      <c r="AG484" s="16">
        <f t="shared" ca="1" si="480"/>
        <v>-0.14761157679141221</v>
      </c>
      <c r="AH484" s="2">
        <f t="shared" ca="1" si="481"/>
        <v>0.10094357734375729</v>
      </c>
      <c r="AI484" s="2">
        <f t="shared" ca="1" si="482"/>
        <v>0.12082754145538568</v>
      </c>
      <c r="AJ484" s="16">
        <f t="shared" ca="1" si="483"/>
        <v>-0.98752777146715831</v>
      </c>
      <c r="AK484" s="18">
        <f t="shared" ca="1" si="484"/>
        <v>320.59711061082112</v>
      </c>
      <c r="AL484" s="18">
        <f t="shared" ca="1" si="485"/>
        <v>280.30845445983266</v>
      </c>
      <c r="AM484" s="18">
        <f t="shared" ca="1" si="486"/>
        <v>160.29855530541056</v>
      </c>
      <c r="AN484" s="18">
        <f t="shared" ca="1" si="487"/>
        <v>94.328887615051244</v>
      </c>
      <c r="AO484" s="18">
        <f t="shared" ca="1" si="488"/>
        <v>308.52308929528317</v>
      </c>
      <c r="AP484" s="2">
        <f t="shared" ca="1" si="489"/>
        <v>29.996906111837202</v>
      </c>
      <c r="AQ484" s="2">
        <f t="shared" ca="1" si="490"/>
        <v>37.498060197150949</v>
      </c>
      <c r="AR484" s="16">
        <f t="shared" ca="1" si="491"/>
        <v>-7.4966800872289241E-4</v>
      </c>
      <c r="AS484" s="2">
        <f t="shared" ca="1" si="492"/>
        <v>-32.289942541389507</v>
      </c>
      <c r="AT484" s="2">
        <f t="shared" ca="1" si="493"/>
        <v>-37.05811252638803</v>
      </c>
      <c r="AU484" s="16">
        <f t="shared" ca="1" si="494"/>
        <v>609.34948796785943</v>
      </c>
      <c r="AV484" s="2">
        <f t="shared" ca="1" si="495"/>
        <v>29.996906111837202</v>
      </c>
      <c r="AW484" s="2">
        <f t="shared" ca="1" si="496"/>
        <v>37.498060197150949</v>
      </c>
      <c r="AX484" s="16">
        <f t="shared" ca="1" si="497"/>
        <v>-7.4966800872289241E-4</v>
      </c>
      <c r="AY484" s="2">
        <f t="shared" ca="1" si="498"/>
        <v>360.25</v>
      </c>
      <c r="AZ484" s="2">
        <f t="shared" ca="1" si="499"/>
        <v>360.25</v>
      </c>
      <c r="BA484" s="2">
        <f t="shared" ca="1" si="500"/>
        <v>360.25</v>
      </c>
      <c r="BB484" s="19" t="str">
        <f t="shared" ca="1" si="501"/>
        <v>ok</v>
      </c>
      <c r="BC484" s="2">
        <f t="shared" ca="1" si="502"/>
        <v>-3.0938881627982084E-3</v>
      </c>
      <c r="BD484" s="2">
        <f t="shared" ca="1" si="503"/>
        <v>-1.9398028490513752E-3</v>
      </c>
      <c r="BE484" s="16">
        <f t="shared" ca="1" si="504"/>
        <v>-7.4966800872289241E-4</v>
      </c>
      <c r="BF484" s="16">
        <f t="shared" ca="1" si="511"/>
        <v>3.6517090597541729E-3</v>
      </c>
      <c r="BG484" s="18">
        <f t="shared" ca="1" si="505"/>
        <v>3.7278654992358904E-3</v>
      </c>
      <c r="BH484" s="2">
        <f t="shared" ca="1" si="506"/>
        <v>-0.49502210604771335</v>
      </c>
      <c r="BI484" s="2">
        <f t="shared" ca="1" si="507"/>
        <v>-0.31036845584822004</v>
      </c>
      <c r="BJ484" s="16">
        <f t="shared" ca="1" si="508"/>
        <v>-0.11994688139566279</v>
      </c>
      <c r="BK484" s="18">
        <f t="shared" ca="1" si="512"/>
        <v>0.58427344956066762</v>
      </c>
      <c r="BL484" s="18">
        <f t="shared" ca="1" si="509"/>
        <v>0.59645847987774248</v>
      </c>
    </row>
    <row r="485" spans="4:64" x14ac:dyDescent="0.2">
      <c r="D485">
        <f t="shared" si="460"/>
        <v>37.5</v>
      </c>
      <c r="E485">
        <f t="shared" si="461"/>
        <v>37.5</v>
      </c>
      <c r="F485" s="15">
        <f t="shared" ca="1" si="510"/>
        <v>-0.2270560328960165</v>
      </c>
      <c r="G485" s="2">
        <f t="shared" ca="1" si="510"/>
        <v>-0.39150212920490557</v>
      </c>
      <c r="H485" s="16">
        <f t="shared" ca="1" si="510"/>
        <v>-0.25917499770705421</v>
      </c>
      <c r="I485" s="2">
        <f t="shared" si="513"/>
        <v>0</v>
      </c>
      <c r="J485" s="2">
        <f t="shared" si="514"/>
        <v>184.81899999999999</v>
      </c>
      <c r="K485" s="16">
        <f t="shared" ca="1" si="462"/>
        <v>326.60373202114459</v>
      </c>
      <c r="L485" s="2">
        <f t="shared" si="515"/>
        <v>160.05794910203616</v>
      </c>
      <c r="M485" s="2">
        <f t="shared" si="516"/>
        <v>-92.40949999999998</v>
      </c>
      <c r="N485" s="16">
        <f t="shared" ca="1" si="463"/>
        <v>312.86035598485716</v>
      </c>
      <c r="O485" s="2">
        <f t="shared" si="517"/>
        <v>-160.05794910203616</v>
      </c>
      <c r="P485" s="2">
        <f t="shared" si="518"/>
        <v>-92.40949999999998</v>
      </c>
      <c r="Q485" s="16">
        <f t="shared" ca="1" si="464"/>
        <v>271.79691042518851</v>
      </c>
      <c r="R485" s="2">
        <f t="shared" si="465"/>
        <v>160.05794910203616</v>
      </c>
      <c r="S485" s="2">
        <f t="shared" si="466"/>
        <v>-277.22849999999994</v>
      </c>
      <c r="T485" s="16">
        <f t="shared" ca="1" si="467"/>
        <v>-13.74337603628743</v>
      </c>
      <c r="U485" s="2">
        <f t="shared" ca="1" si="468"/>
        <v>0.49953983612785485</v>
      </c>
      <c r="V485" s="2">
        <f t="shared" ca="1" si="469"/>
        <v>-0.8652283765780755</v>
      </c>
      <c r="W485" s="16">
        <f t="shared" ca="1" si="470"/>
        <v>-4.2892988767673598E-2</v>
      </c>
      <c r="X485" s="2">
        <f t="shared" si="471"/>
        <v>-160.05794910203616</v>
      </c>
      <c r="Y485" s="2">
        <f t="shared" si="472"/>
        <v>-277.22849999999994</v>
      </c>
      <c r="Z485" s="16">
        <f t="shared" ca="1" si="473"/>
        <v>-54.80682159595608</v>
      </c>
      <c r="AA485" s="18">
        <f t="shared" ca="1" si="474"/>
        <v>162.2614717138905</v>
      </c>
      <c r="AB485" s="2">
        <f t="shared" ca="1" si="475"/>
        <v>-241.11401809185759</v>
      </c>
      <c r="AC485" s="2">
        <f t="shared" ca="1" si="476"/>
        <v>-136.83527024782114</v>
      </c>
      <c r="AD485" s="16">
        <f t="shared" ca="1" si="477"/>
        <v>-47.846942112305989</v>
      </c>
      <c r="AE485" s="2">
        <f t="shared" ca="1" si="478"/>
        <v>-0.85703630797079056</v>
      </c>
      <c r="AF485" s="2">
        <f t="shared" ca="1" si="479"/>
        <v>-0.48637899920319189</v>
      </c>
      <c r="AG485" s="16">
        <f t="shared" ca="1" si="480"/>
        <v>-0.17007126727903696</v>
      </c>
      <c r="AH485" s="2">
        <f t="shared" ca="1" si="481"/>
        <v>0.12628823754076229</v>
      </c>
      <c r="AI485" s="2">
        <f t="shared" ca="1" si="482"/>
        <v>0.12171822171790631</v>
      </c>
      <c r="AJ485" s="16">
        <f t="shared" ca="1" si="483"/>
        <v>-0.98449781897202726</v>
      </c>
      <c r="AK485" s="18">
        <f t="shared" ca="1" si="484"/>
        <v>320.41078113552106</v>
      </c>
      <c r="AL485" s="18">
        <f t="shared" ca="1" si="485"/>
        <v>281.33465974474814</v>
      </c>
      <c r="AM485" s="18">
        <f t="shared" ca="1" si="486"/>
        <v>160.20539056776053</v>
      </c>
      <c r="AN485" s="18">
        <f t="shared" ca="1" si="487"/>
        <v>95.060543064499669</v>
      </c>
      <c r="AO485" s="18">
        <f t="shared" ca="1" si="488"/>
        <v>308.34686391353767</v>
      </c>
      <c r="AP485" s="2">
        <f t="shared" ca="1" si="489"/>
        <v>37.499219684182897</v>
      </c>
      <c r="AQ485" s="2">
        <f t="shared" ca="1" si="490"/>
        <v>37.500730148425809</v>
      </c>
      <c r="AR485" s="16">
        <f t="shared" ca="1" si="491"/>
        <v>-1.838033954356888E-3</v>
      </c>
      <c r="AS485" s="2">
        <f t="shared" ca="1" si="492"/>
        <v>-40.381944305541005</v>
      </c>
      <c r="AT485" s="2">
        <f t="shared" ca="1" si="493"/>
        <v>-37.56213374727232</v>
      </c>
      <c r="AU485" s="16">
        <f t="shared" ca="1" si="494"/>
        <v>607.1317919855303</v>
      </c>
      <c r="AV485" s="2">
        <f t="shared" ca="1" si="495"/>
        <v>37.499219684182897</v>
      </c>
      <c r="AW485" s="2">
        <f t="shared" ca="1" si="496"/>
        <v>37.500730148425809</v>
      </c>
      <c r="AX485" s="16">
        <f t="shared" ca="1" si="497"/>
        <v>-1.838033954356888E-3</v>
      </c>
      <c r="AY485" s="2">
        <f t="shared" ca="1" si="498"/>
        <v>360.25</v>
      </c>
      <c r="AZ485" s="2">
        <f t="shared" ca="1" si="499"/>
        <v>360.25</v>
      </c>
      <c r="BA485" s="2">
        <f t="shared" ca="1" si="500"/>
        <v>360.25</v>
      </c>
      <c r="BB485" s="19" t="str">
        <f t="shared" ca="1" si="501"/>
        <v>ok</v>
      </c>
      <c r="BC485" s="2">
        <f t="shared" ca="1" si="502"/>
        <v>-7.8031581710291675E-4</v>
      </c>
      <c r="BD485" s="2">
        <f t="shared" ca="1" si="503"/>
        <v>7.3014842580931827E-4</v>
      </c>
      <c r="BE485" s="16">
        <f t="shared" ca="1" si="504"/>
        <v>-1.838033954356888E-3</v>
      </c>
      <c r="BF485" s="16">
        <f t="shared" ca="1" si="511"/>
        <v>1.0686484445938328E-3</v>
      </c>
      <c r="BG485" s="18">
        <f t="shared" ca="1" si="505"/>
        <v>2.1261181330071094E-3</v>
      </c>
      <c r="BH485" s="2">
        <f t="shared" ca="1" si="506"/>
        <v>-0.12485053073646668</v>
      </c>
      <c r="BI485" s="2">
        <f t="shared" ca="1" si="507"/>
        <v>0.11682374812949092</v>
      </c>
      <c r="BJ485" s="16">
        <f t="shared" ca="1" si="508"/>
        <v>-0.29408543269710208</v>
      </c>
      <c r="BK485" s="18">
        <f t="shared" ca="1" si="512"/>
        <v>0.17098375113501324</v>
      </c>
      <c r="BL485" s="18">
        <f t="shared" ca="1" si="509"/>
        <v>0.34017890128113748</v>
      </c>
    </row>
    <row r="486" spans="4:64" x14ac:dyDescent="0.2">
      <c r="D486">
        <f t="shared" si="460"/>
        <v>45</v>
      </c>
      <c r="E486">
        <f t="shared" si="461"/>
        <v>37.5</v>
      </c>
      <c r="F486" s="15">
        <f t="shared" ca="1" si="510"/>
        <v>-1.5274031850011083E-2</v>
      </c>
      <c r="G486" s="2">
        <f t="shared" ca="1" si="510"/>
        <v>-1.8035404219231888E-2</v>
      </c>
      <c r="H486" s="16">
        <f t="shared" ca="1" si="510"/>
        <v>0.37619979916826596</v>
      </c>
      <c r="I486" s="2">
        <f t="shared" si="513"/>
        <v>0</v>
      </c>
      <c r="J486" s="2">
        <f t="shared" si="514"/>
        <v>184.81899999999999</v>
      </c>
      <c r="K486" s="16">
        <f t="shared" ca="1" si="462"/>
        <v>325.65643332031186</v>
      </c>
      <c r="L486" s="2">
        <f t="shared" si="515"/>
        <v>160.05794910203616</v>
      </c>
      <c r="M486" s="2">
        <f t="shared" si="516"/>
        <v>-92.40949999999998</v>
      </c>
      <c r="N486" s="16">
        <f t="shared" ca="1" si="463"/>
        <v>315.69792759285554</v>
      </c>
      <c r="O486" s="2">
        <f t="shared" si="517"/>
        <v>-160.05794910203616</v>
      </c>
      <c r="P486" s="2">
        <f t="shared" si="518"/>
        <v>-92.40949999999998</v>
      </c>
      <c r="Q486" s="16">
        <f t="shared" ca="1" si="464"/>
        <v>266.18804173532362</v>
      </c>
      <c r="R486" s="2">
        <f t="shared" si="465"/>
        <v>160.05794910203616</v>
      </c>
      <c r="S486" s="2">
        <f t="shared" si="466"/>
        <v>-277.22849999999994</v>
      </c>
      <c r="T486" s="16">
        <f t="shared" ca="1" si="467"/>
        <v>-9.9585057274563269</v>
      </c>
      <c r="U486" s="2">
        <f t="shared" ca="1" si="468"/>
        <v>0.49975823201418568</v>
      </c>
      <c r="V486" s="2">
        <f t="shared" ca="1" si="469"/>
        <v>-0.86560664934936449</v>
      </c>
      <c r="W486" s="16">
        <f t="shared" ca="1" si="470"/>
        <v>-3.1094020907915052E-2</v>
      </c>
      <c r="X486" s="2">
        <f t="shared" si="471"/>
        <v>-160.05794910203616</v>
      </c>
      <c r="Y486" s="2">
        <f t="shared" si="472"/>
        <v>-277.22849999999994</v>
      </c>
      <c r="Z486" s="16">
        <f t="shared" ca="1" si="473"/>
        <v>-59.46839158498824</v>
      </c>
      <c r="AA486" s="18">
        <f t="shared" ca="1" si="474"/>
        <v>161.82966673740384</v>
      </c>
      <c r="AB486" s="2">
        <f t="shared" ca="1" si="475"/>
        <v>-240.93365723816598</v>
      </c>
      <c r="AC486" s="2">
        <f t="shared" ca="1" si="476"/>
        <v>-137.1476644101115</v>
      </c>
      <c r="AD486" s="16">
        <f t="shared" ca="1" si="477"/>
        <v>-54.436456543934483</v>
      </c>
      <c r="AE486" s="2">
        <f t="shared" ca="1" si="478"/>
        <v>-0.85277923001882927</v>
      </c>
      <c r="AF486" s="2">
        <f t="shared" ca="1" si="479"/>
        <v>-0.48543105598120112</v>
      </c>
      <c r="AG486" s="16">
        <f t="shared" ca="1" si="480"/>
        <v>-0.19267660661706926</v>
      </c>
      <c r="AH486" s="2">
        <f t="shared" ca="1" si="481"/>
        <v>0.15168814845777617</v>
      </c>
      <c r="AI486" s="2">
        <f t="shared" ca="1" si="482"/>
        <v>0.12280805548148047</v>
      </c>
      <c r="AJ486" s="16">
        <f t="shared" ca="1" si="483"/>
        <v>-0.98076953823327406</v>
      </c>
      <c r="AK486" s="18">
        <f t="shared" ca="1" si="484"/>
        <v>320.27076063750144</v>
      </c>
      <c r="AL486" s="18">
        <f t="shared" ca="1" si="485"/>
        <v>282.52758598828234</v>
      </c>
      <c r="AM486" s="18">
        <f t="shared" ca="1" si="486"/>
        <v>160.13538031875072</v>
      </c>
      <c r="AN486" s="18">
        <f t="shared" ca="1" si="487"/>
        <v>95.886862218209927</v>
      </c>
      <c r="AO486" s="18">
        <f t="shared" ca="1" si="488"/>
        <v>308.12729857011226</v>
      </c>
      <c r="AP486" s="2">
        <f t="shared" ca="1" si="489"/>
        <v>44.99790942904815</v>
      </c>
      <c r="AQ486" s="2">
        <f t="shared" ca="1" si="490"/>
        <v>37.49880359684748</v>
      </c>
      <c r="AR486" s="16">
        <f t="shared" ca="1" si="491"/>
        <v>1.5688954539427868E-4</v>
      </c>
      <c r="AS486" s="2">
        <f t="shared" ca="1" si="492"/>
        <v>-48.480609389745268</v>
      </c>
      <c r="AT486" s="2">
        <f t="shared" ca="1" si="493"/>
        <v>-38.182225159466611</v>
      </c>
      <c r="AU486" s="16">
        <f t="shared" ca="1" si="494"/>
        <v>604.40389356089577</v>
      </c>
      <c r="AV486" s="2">
        <f t="shared" ca="1" si="495"/>
        <v>44.99790942904815</v>
      </c>
      <c r="AW486" s="2">
        <f t="shared" ca="1" si="496"/>
        <v>37.49880359684748</v>
      </c>
      <c r="AX486" s="16">
        <f t="shared" ca="1" si="497"/>
        <v>1.5688954539427868E-4</v>
      </c>
      <c r="AY486" s="2">
        <f t="shared" ca="1" si="498"/>
        <v>360.25000000000006</v>
      </c>
      <c r="AZ486" s="2">
        <f t="shared" ca="1" si="499"/>
        <v>360.25000000000006</v>
      </c>
      <c r="BA486" s="2">
        <f t="shared" ca="1" si="500"/>
        <v>360.25000000000006</v>
      </c>
      <c r="BB486" s="19" t="str">
        <f t="shared" ca="1" si="501"/>
        <v>ok</v>
      </c>
      <c r="BC486" s="2">
        <f t="shared" ca="1" si="502"/>
        <v>-2.0905709518501681E-3</v>
      </c>
      <c r="BD486" s="2">
        <f t="shared" ca="1" si="503"/>
        <v>-1.1964031525195651E-3</v>
      </c>
      <c r="BE486" s="16">
        <f t="shared" ca="1" si="504"/>
        <v>1.5688954539427868E-4</v>
      </c>
      <c r="BF486" s="16">
        <f t="shared" ca="1" si="511"/>
        <v>2.4087065840567778E-3</v>
      </c>
      <c r="BG486" s="18">
        <f t="shared" ca="1" si="505"/>
        <v>2.4138106258636974E-3</v>
      </c>
      <c r="BH486" s="2">
        <f t="shared" ca="1" si="506"/>
        <v>-0.33449135229602689</v>
      </c>
      <c r="BI486" s="2">
        <f t="shared" ca="1" si="507"/>
        <v>-0.19142450440313041</v>
      </c>
      <c r="BJ486" s="16">
        <f t="shared" ca="1" si="508"/>
        <v>2.510232726308459E-2</v>
      </c>
      <c r="BK486" s="18">
        <f t="shared" ca="1" si="512"/>
        <v>0.38539305344908448</v>
      </c>
      <c r="BL486" s="18">
        <f t="shared" ca="1" si="509"/>
        <v>0.38620970013819156</v>
      </c>
    </row>
    <row r="487" spans="4:64" x14ac:dyDescent="0.2">
      <c r="D487">
        <f t="shared" si="460"/>
        <v>52.5</v>
      </c>
      <c r="E487">
        <f t="shared" si="461"/>
        <v>37.5</v>
      </c>
      <c r="F487" s="15">
        <f t="shared" ca="1" si="510"/>
        <v>-0.41224714203087265</v>
      </c>
      <c r="G487" s="2">
        <f t="shared" ca="1" si="510"/>
        <v>-0.21041497398101827</v>
      </c>
      <c r="H487" s="16">
        <f t="shared" ca="1" si="510"/>
        <v>5.2818905340098921E-2</v>
      </c>
      <c r="I487" s="2">
        <f t="shared" si="513"/>
        <v>0</v>
      </c>
      <c r="J487" s="2">
        <f t="shared" si="514"/>
        <v>184.81899999999999</v>
      </c>
      <c r="K487" s="16">
        <f t="shared" ca="1" si="462"/>
        <v>324.5292781923049</v>
      </c>
      <c r="L487" s="2">
        <f t="shared" si="515"/>
        <v>160.05794910203616</v>
      </c>
      <c r="M487" s="2">
        <f t="shared" si="516"/>
        <v>-92.40949999999998</v>
      </c>
      <c r="N487" s="16">
        <f t="shared" ca="1" si="463"/>
        <v>318.33007182060589</v>
      </c>
      <c r="O487" s="2">
        <f t="shared" si="517"/>
        <v>-160.05794910203616</v>
      </c>
      <c r="P487" s="2">
        <f t="shared" si="518"/>
        <v>-92.40949999999998</v>
      </c>
      <c r="Q487" s="16">
        <f t="shared" ca="1" si="464"/>
        <v>260.23618964425486</v>
      </c>
      <c r="R487" s="2">
        <f t="shared" si="465"/>
        <v>160.05794910203616</v>
      </c>
      <c r="S487" s="2">
        <f t="shared" si="466"/>
        <v>-277.22849999999994</v>
      </c>
      <c r="T487" s="16">
        <f t="shared" ca="1" si="467"/>
        <v>-6.199206371699006</v>
      </c>
      <c r="U487" s="2">
        <f t="shared" ca="1" si="468"/>
        <v>0.49990627065576398</v>
      </c>
      <c r="V487" s="2">
        <f t="shared" ca="1" si="469"/>
        <v>-0.86586305979806155</v>
      </c>
      <c r="W487" s="16">
        <f t="shared" ca="1" si="470"/>
        <v>-1.9361875843641407E-2</v>
      </c>
      <c r="X487" s="2">
        <f t="shared" si="471"/>
        <v>-160.05794910203616</v>
      </c>
      <c r="Y487" s="2">
        <f t="shared" si="472"/>
        <v>-277.22849999999994</v>
      </c>
      <c r="Z487" s="16">
        <f t="shared" ca="1" si="473"/>
        <v>-64.293088548050036</v>
      </c>
      <c r="AA487" s="18">
        <f t="shared" ca="1" si="474"/>
        <v>161.27277964688946</v>
      </c>
      <c r="AB487" s="2">
        <f t="shared" ca="1" si="475"/>
        <v>-240.67922293360147</v>
      </c>
      <c r="AC487" s="2">
        <f t="shared" ca="1" si="476"/>
        <v>-137.58835755280569</v>
      </c>
      <c r="AD487" s="16">
        <f t="shared" ca="1" si="477"/>
        <v>-61.170545011568024</v>
      </c>
      <c r="AE487" s="2">
        <f t="shared" ca="1" si="478"/>
        <v>-0.84776229500340206</v>
      </c>
      <c r="AF487" s="2">
        <f t="shared" ca="1" si="479"/>
        <v>-0.48463768639013122</v>
      </c>
      <c r="AG487" s="16">
        <f t="shared" ca="1" si="480"/>
        <v>-0.21546555200538609</v>
      </c>
      <c r="AH487" s="2">
        <f t="shared" ca="1" si="481"/>
        <v>0.17718016742742662</v>
      </c>
      <c r="AI487" s="2">
        <f t="shared" ca="1" si="482"/>
        <v>0.1241268488585745</v>
      </c>
      <c r="AJ487" s="16">
        <f t="shared" ca="1" si="483"/>
        <v>-0.97631947315560086</v>
      </c>
      <c r="AK487" s="18">
        <f t="shared" ca="1" si="484"/>
        <v>320.17591796173377</v>
      </c>
      <c r="AL487" s="18">
        <f t="shared" ca="1" si="485"/>
        <v>283.89941891982312</v>
      </c>
      <c r="AM487" s="18">
        <f t="shared" ca="1" si="486"/>
        <v>160.08795898086689</v>
      </c>
      <c r="AN487" s="18">
        <f t="shared" ca="1" si="487"/>
        <v>96.816206002677617</v>
      </c>
      <c r="AO487" s="18">
        <f t="shared" ca="1" si="488"/>
        <v>307.86121896820225</v>
      </c>
      <c r="AP487" s="2">
        <f t="shared" ca="1" si="489"/>
        <v>52.498747877863678</v>
      </c>
      <c r="AQ487" s="2">
        <f t="shared" ca="1" si="490"/>
        <v>37.497810914074556</v>
      </c>
      <c r="AR487" s="16">
        <f t="shared" ca="1" si="491"/>
        <v>-1.78537105500709E-3</v>
      </c>
      <c r="AS487" s="2">
        <f t="shared" ca="1" si="492"/>
        <v>-56.595056764531762</v>
      </c>
      <c r="AT487" s="2">
        <f t="shared" ca="1" si="493"/>
        <v>-38.929875078490547</v>
      </c>
      <c r="AU487" s="16">
        <f t="shared" ca="1" si="494"/>
        <v>601.14002084509764</v>
      </c>
      <c r="AV487" s="2">
        <f t="shared" ca="1" si="495"/>
        <v>52.498747877863678</v>
      </c>
      <c r="AW487" s="2">
        <f t="shared" ca="1" si="496"/>
        <v>37.497810914074556</v>
      </c>
      <c r="AX487" s="16">
        <f t="shared" ca="1" si="497"/>
        <v>-1.78537105500709E-3</v>
      </c>
      <c r="AY487" s="2">
        <f t="shared" ca="1" si="498"/>
        <v>360.25000000000006</v>
      </c>
      <c r="AZ487" s="2">
        <f t="shared" ca="1" si="499"/>
        <v>360.25000000000006</v>
      </c>
      <c r="BA487" s="2">
        <f t="shared" ca="1" si="500"/>
        <v>360.25000000000006</v>
      </c>
      <c r="BB487" s="19" t="str">
        <f t="shared" ca="1" si="501"/>
        <v>ok</v>
      </c>
      <c r="BC487" s="2">
        <f t="shared" ca="1" si="502"/>
        <v>-1.2521221363215318E-3</v>
      </c>
      <c r="BD487" s="2">
        <f t="shared" ca="1" si="503"/>
        <v>-2.1890859254440898E-3</v>
      </c>
      <c r="BE487" s="16">
        <f t="shared" ca="1" si="504"/>
        <v>-1.78537105500709E-3</v>
      </c>
      <c r="BF487" s="16">
        <f t="shared" ca="1" si="511"/>
        <v>2.5218856106579862E-3</v>
      </c>
      <c r="BG487" s="18">
        <f t="shared" ca="1" si="505"/>
        <v>3.0898959266132142E-3</v>
      </c>
      <c r="BH487" s="2">
        <f t="shared" ca="1" si="506"/>
        <v>-0.20033954181144509</v>
      </c>
      <c r="BI487" s="2">
        <f t="shared" ca="1" si="507"/>
        <v>-0.35025374807105436</v>
      </c>
      <c r="BJ487" s="16">
        <f t="shared" ca="1" si="508"/>
        <v>-0.28565936880113441</v>
      </c>
      <c r="BK487" s="18">
        <f t="shared" ca="1" si="512"/>
        <v>0.40350169770527777</v>
      </c>
      <c r="BL487" s="18">
        <f t="shared" ca="1" si="509"/>
        <v>0.49438334825811425</v>
      </c>
    </row>
    <row r="488" spans="4:64" x14ac:dyDescent="0.2">
      <c r="D488">
        <f t="shared" ref="D488:D551" si="519">IF(((D487+E$50)^2+E487^2)&lt;J$7^2,D487+E$50,0)</f>
        <v>60</v>
      </c>
      <c r="E488">
        <f t="shared" ref="E488:E551" si="520">IF(D488=0,E487+E$50,E487)</f>
        <v>37.5</v>
      </c>
      <c r="F488" s="15">
        <f t="shared" ca="1" si="510"/>
        <v>-0.47958694016977721</v>
      </c>
      <c r="G488" s="2">
        <f t="shared" ca="1" si="510"/>
        <v>1.8432341526610663E-2</v>
      </c>
      <c r="H488" s="16">
        <f t="shared" ca="1" si="510"/>
        <v>-0.43739093272924179</v>
      </c>
      <c r="I488" s="2">
        <f t="shared" si="513"/>
        <v>0</v>
      </c>
      <c r="J488" s="2">
        <f t="shared" si="514"/>
        <v>184.81899999999999</v>
      </c>
      <c r="K488" s="16">
        <f t="shared" ref="K488:K551" ca="1" si="521">SQRT($D$5^2-(($D488-$E$25)^2+($E488-$F$25)^2))+F488/$D$9</f>
        <v>323.22629385795614</v>
      </c>
      <c r="L488" s="2">
        <f t="shared" si="515"/>
        <v>160.05794910203616</v>
      </c>
      <c r="M488" s="2">
        <f t="shared" si="516"/>
        <v>-92.40949999999998</v>
      </c>
      <c r="N488" s="16">
        <f t="shared" ref="N488:N551" ca="1" si="522">SQRT($D$5^2-(($D488-$E$26)^2+($E488-$F$26)^2))+G488/$D$9</f>
        <v>320.76793018868267</v>
      </c>
      <c r="O488" s="2">
        <f t="shared" si="517"/>
        <v>-160.05794910203616</v>
      </c>
      <c r="P488" s="2">
        <f t="shared" si="518"/>
        <v>-92.40949999999998</v>
      </c>
      <c r="Q488" s="16">
        <f t="shared" ref="Q488:Q551" ca="1" si="523">SQRT($D$5^2-(($D488-$E$27)^2+($E488-$F$27)^2))+H488/$D$9</f>
        <v>253.9226162557365</v>
      </c>
      <c r="R488" s="2">
        <f t="shared" ref="R488:R551" si="524">L488-I488</f>
        <v>160.05794910203616</v>
      </c>
      <c r="S488" s="2">
        <f t="shared" ref="S488:S551" si="525">M488-J488</f>
        <v>-277.22849999999994</v>
      </c>
      <c r="T488" s="16">
        <f t="shared" ref="T488:T551" ca="1" si="526">N488-K488</f>
        <v>-2.4583636692734672</v>
      </c>
      <c r="U488" s="2">
        <f t="shared" ref="U488:U551" ca="1" si="527">R488/SQRT($R488^2+$S488^2+$T488^2)</f>
        <v>0.49998525656869092</v>
      </c>
      <c r="V488" s="2">
        <f t="shared" ref="V488:V551" ca="1" si="528">S488/SQRT($R488^2+$S488^2+$T488^2)</f>
        <v>-0.86599986741233326</v>
      </c>
      <c r="W488" s="16">
        <f t="shared" ref="W488:W551" ca="1" si="529">T488/SQRT($R488^2+$S488^2+$T488^2)</f>
        <v>-7.679378605165486E-3</v>
      </c>
      <c r="X488" s="2">
        <f t="shared" ref="X488:X551" si="530">O488-I488</f>
        <v>-160.05794910203616</v>
      </c>
      <c r="Y488" s="2">
        <f t="shared" ref="Y488:Y551" si="531">P488-J488</f>
        <v>-277.22849999999994</v>
      </c>
      <c r="Z488" s="16">
        <f t="shared" ref="Z488:Z551" ca="1" si="532">Q488-K488</f>
        <v>-69.303677602219636</v>
      </c>
      <c r="AA488" s="18">
        <f t="shared" ref="AA488:AA551" ca="1" si="533">U488*X488+V488*Y488+W488*Z488</f>
        <v>160.58543867431774</v>
      </c>
      <c r="AB488" s="2">
        <f t="shared" ref="AB488:AB551" ca="1" si="534">X488-$AA488*U488</f>
        <v>-240.34830085881072</v>
      </c>
      <c r="AC488" s="2">
        <f t="shared" ref="AC488:AC551" ca="1" si="535">Y488-$AA488*V488</f>
        <v>-138.16153139968941</v>
      </c>
      <c r="AD488" s="16">
        <f t="shared" ref="AD488:AD551" ca="1" si="536">Z488-$AA488*W488</f>
        <v>-68.070481220162961</v>
      </c>
      <c r="AE488" s="2">
        <f t="shared" ref="AE488:AE551" ca="1" si="537">AB488/SQRT($AB488^2+$AC488^2+$AD488^2)</f>
        <v>-0.84195759059744313</v>
      </c>
      <c r="AF488" s="2">
        <f t="shared" ref="AF488:AF551" ca="1" si="538">AC488/SQRT($AB488^2+$AC488^2+$AD488^2)</f>
        <v>-0.48398989996966807</v>
      </c>
      <c r="AG488" s="16">
        <f t="shared" ref="AG488:AG551" ca="1" si="539">AD488/SQRT($AB488^2+$AC488^2+$AD488^2)</f>
        <v>-0.23845584992341726</v>
      </c>
      <c r="AH488" s="2">
        <f t="shared" ref="AH488:AH551" ca="1" si="540">V488*AG488-W488*AF488</f>
        <v>0.20278599273443132</v>
      </c>
      <c r="AI488" s="2">
        <f t="shared" ref="AI488:AI551" ca="1" si="541">W488*AE488-U488*AG488</f>
        <v>0.12569012041195571</v>
      </c>
      <c r="AJ488" s="16">
        <f t="shared" ref="AJ488:AJ551" ca="1" si="542">U488*AF488-V488*AE488</f>
        <v>-0.9711229761371829</v>
      </c>
      <c r="AK488" s="18">
        <f t="shared" ref="AK488:AK551" ca="1" si="543">SQRT((L488-I488)^2+(M488-J488)^2+(N488-K488)^2)</f>
        <v>320.12533769592557</v>
      </c>
      <c r="AL488" s="18">
        <f t="shared" ref="AL488:AL551" ca="1" si="544">AE488*X488+AF488*Y488+AG488*Z488</f>
        <v>285.46366651111538</v>
      </c>
      <c r="AM488" s="18">
        <f t="shared" ref="AM488:AM551" ca="1" si="545">($I$25^2-$I$26^2+AK488^2)/(2*AK488)</f>
        <v>160.06266884796278</v>
      </c>
      <c r="AN488" s="18">
        <f t="shared" ref="AN488:AN551" ca="1" si="546">($I$25^2-$I$27^2-2*AA488*AM488+AA488^2+AL488^2)/(2*AL488)</f>
        <v>97.857848093870459</v>
      </c>
      <c r="AO488" s="18">
        <f t="shared" ref="AO488:AO551" ca="1" si="547">SQRT($I$25^2-AM488^2-AN488^2)</f>
        <v>307.54486844638518</v>
      </c>
      <c r="AP488" s="2">
        <f t="shared" ref="AP488:AP551" ca="1" si="548">I488+$AM488*U488+$AN488*AE488+$AO488*AH488</f>
        <v>60.002608007132622</v>
      </c>
      <c r="AQ488" s="2">
        <f t="shared" ref="AQ488:AQ551" ca="1" si="549">J488+$AM488*V488+$AN488*AF488+$AO488*AI488</f>
        <v>37.497891436905917</v>
      </c>
      <c r="AR488" s="16">
        <f t="shared" ref="AR488:AR551" ca="1" si="550">K488+$AM488*W488+$AN488*AG488+$AO488*AJ488</f>
        <v>-1.5522569531185582E-3</v>
      </c>
      <c r="AS488" s="2">
        <f t="shared" ref="AS488:AS551" ca="1" si="551">I488+$AM488*U488+$AN488*AE488-$AO488*AH488</f>
        <v>-64.728974909427976</v>
      </c>
      <c r="AT488" s="2">
        <f t="shared" ref="AT488:AT551" ca="1" si="552">J488+$AM488*V488+$AN488*AF488-$AO488*AI488</f>
        <v>-39.81281165730455</v>
      </c>
      <c r="AU488" s="16">
        <f t="shared" ref="AU488:AU551" ca="1" si="553">K488+$AM488*W488+$AN488*AG488-$AO488*AJ488</f>
        <v>597.32622362579082</v>
      </c>
      <c r="AV488" s="2">
        <f t="shared" ref="AV488:AV551" ca="1" si="554">IF(ABS($AR488)&lt;ABS($AU488),AP488,AS488)</f>
        <v>60.002608007132622</v>
      </c>
      <c r="AW488" s="2">
        <f t="shared" ref="AW488:AW551" ca="1" si="555">IF(ABS($AR488)&lt;ABS($AU488),AQ488,AT488)</f>
        <v>37.497891436905917</v>
      </c>
      <c r="AX488" s="16">
        <f t="shared" ref="AX488:AX551" ca="1" si="556">IF(ABS($AR488)&lt;ABS($AU488),AR488,AU488)</f>
        <v>-1.5522569531185582E-3</v>
      </c>
      <c r="AY488" s="2">
        <f t="shared" ref="AY488:AY551" ca="1" si="557">SQRT((AV488-I488)^2+(AW488-J488)^2+(AX488-K488)^2)</f>
        <v>360.25000000000006</v>
      </c>
      <c r="AZ488" s="2">
        <f t="shared" ref="AZ488:AZ551" ca="1" si="558">SQRT((AV488-L488)^2+(AW488-M488)^2+(AX488-N488)^2)</f>
        <v>360.25000000000006</v>
      </c>
      <c r="BA488" s="2">
        <f t="shared" ref="BA488:BA551" ca="1" si="559">SQRT((AV488-O488)^2+(AW488-P488)^2+(AX488-Q488)^2)</f>
        <v>360.25000000000006</v>
      </c>
      <c r="BB488" s="19" t="str">
        <f t="shared" ref="BB488:BB551" ca="1" si="560">IF(AND(AY488=$I$25,AZ488=$I$26,BA488=$I$27),"ok","ERROR")</f>
        <v>ok</v>
      </c>
      <c r="BC488" s="2">
        <f t="shared" ref="BC488:BC551" ca="1" si="561">AV488-D488</f>
        <v>2.6080071326219922E-3</v>
      </c>
      <c r="BD488" s="2">
        <f t="shared" ref="BD488:BD551" ca="1" si="562">AW488-E488</f>
        <v>-2.1085630940831379E-3</v>
      </c>
      <c r="BE488" s="16">
        <f t="shared" ref="BE488:BE551" ca="1" si="563">AX488</f>
        <v>-1.5522569531185582E-3</v>
      </c>
      <c r="BF488" s="16">
        <f t="shared" ca="1" si="511"/>
        <v>3.3537649776835352E-3</v>
      </c>
      <c r="BG488" s="18">
        <f t="shared" ref="BG488:BG551" ca="1" si="564">SQRT(BC488^2+BD488^2+BE488^2)</f>
        <v>3.6955704801886207E-3</v>
      </c>
      <c r="BH488" s="2">
        <f t="shared" ref="BH488:BH551" ca="1" si="565">BC488*$D$9</f>
        <v>0.41728114121951876</v>
      </c>
      <c r="BI488" s="2">
        <f t="shared" ref="BI488:BI551" ca="1" si="566">BD488*$D$9</f>
        <v>-0.33737009505330207</v>
      </c>
      <c r="BJ488" s="16">
        <f t="shared" ref="BJ488:BJ551" ca="1" si="567">BE488*$D$9</f>
        <v>-0.24836111249896931</v>
      </c>
      <c r="BK488" s="18">
        <f t="shared" ca="1" si="512"/>
        <v>0.53660239642936558</v>
      </c>
      <c r="BL488" s="18">
        <f t="shared" ref="BL488:BL551" ca="1" si="568">BG488*$D$9</f>
        <v>0.59129127683017935</v>
      </c>
    </row>
    <row r="489" spans="4:64" x14ac:dyDescent="0.2">
      <c r="D489">
        <f t="shared" si="519"/>
        <v>67.5</v>
      </c>
      <c r="E489">
        <f t="shared" si="520"/>
        <v>37.5</v>
      </c>
      <c r="F489" s="15">
        <f t="shared" ca="1" si="510"/>
        <v>8.7507889985928955E-2</v>
      </c>
      <c r="G489" s="2">
        <f t="shared" ca="1" si="510"/>
        <v>0.35984032463824978</v>
      </c>
      <c r="H489" s="16">
        <f t="shared" ca="1" si="510"/>
        <v>-0.39894011465350243</v>
      </c>
      <c r="I489" s="2">
        <f t="shared" si="513"/>
        <v>0</v>
      </c>
      <c r="J489" s="2">
        <f t="shared" si="514"/>
        <v>184.81899999999999</v>
      </c>
      <c r="K489" s="16">
        <f t="shared" ca="1" si="521"/>
        <v>321.7472248232458</v>
      </c>
      <c r="L489" s="2">
        <f t="shared" si="515"/>
        <v>160.05794910203616</v>
      </c>
      <c r="M489" s="2">
        <f t="shared" si="516"/>
        <v>-92.40949999999998</v>
      </c>
      <c r="N489" s="16">
        <f t="shared" ca="1" si="522"/>
        <v>323.014029542267</v>
      </c>
      <c r="O489" s="2">
        <f t="shared" si="517"/>
        <v>-160.05794910203616</v>
      </c>
      <c r="P489" s="2">
        <f t="shared" si="518"/>
        <v>-92.40949999999998</v>
      </c>
      <c r="Q489" s="16">
        <f t="shared" ca="1" si="523"/>
        <v>247.22405072953339</v>
      </c>
      <c r="R489" s="2">
        <f t="shared" si="524"/>
        <v>160.05794910203616</v>
      </c>
      <c r="S489" s="2">
        <f t="shared" si="525"/>
        <v>-277.22849999999994</v>
      </c>
      <c r="T489" s="16">
        <f t="shared" ca="1" si="526"/>
        <v>1.2668047190211951</v>
      </c>
      <c r="U489" s="2">
        <f t="shared" ca="1" si="527"/>
        <v>0.49999608492788677</v>
      </c>
      <c r="V489" s="2">
        <f t="shared" ca="1" si="528"/>
        <v>-0.86601862268062313</v>
      </c>
      <c r="W489" s="16">
        <f t="shared" ca="1" si="529"/>
        <v>3.9573004866817422E-3</v>
      </c>
      <c r="X489" s="2">
        <f t="shared" si="530"/>
        <v>-160.05794910203616</v>
      </c>
      <c r="Y489" s="2">
        <f t="shared" si="531"/>
        <v>-277.22849999999994</v>
      </c>
      <c r="Z489" s="16">
        <f t="shared" ca="1" si="532"/>
        <v>-74.523174093712413</v>
      </c>
      <c r="AA489" s="18">
        <f t="shared" ca="1" si="533"/>
        <v>159.76178523209992</v>
      </c>
      <c r="AB489" s="2">
        <f t="shared" ca="1" si="534"/>
        <v>-239.938216239176</v>
      </c>
      <c r="AC489" s="2">
        <f t="shared" ca="1" si="535"/>
        <v>-138.87181879629924</v>
      </c>
      <c r="AD489" s="16">
        <f t="shared" ca="1" si="536"/>
        <v>-75.155399484164548</v>
      </c>
      <c r="AE489" s="2">
        <f t="shared" ca="1" si="537"/>
        <v>-0.83533707210931674</v>
      </c>
      <c r="AF489" s="2">
        <f t="shared" ca="1" si="538"/>
        <v>-0.48347770659493405</v>
      </c>
      <c r="AG489" s="16">
        <f t="shared" ca="1" si="539"/>
        <v>-0.26165107143968847</v>
      </c>
      <c r="AH489" s="2">
        <f t="shared" ca="1" si="540"/>
        <v>0.22850796707471624</v>
      </c>
      <c r="AI489" s="2">
        <f t="shared" ca="1" si="541"/>
        <v>0.12751883153502955</v>
      </c>
      <c r="AJ489" s="16">
        <f t="shared" ca="1" si="542"/>
        <v>-0.9651544211095554</v>
      </c>
      <c r="AK489" s="18">
        <f t="shared" ca="1" si="543"/>
        <v>320.11840477735126</v>
      </c>
      <c r="AL489" s="18">
        <f t="shared" ca="1" si="544"/>
        <v>287.23520630217683</v>
      </c>
      <c r="AM489" s="18">
        <f t="shared" ca="1" si="545"/>
        <v>160.05920238867563</v>
      </c>
      <c r="AN489" s="18">
        <f t="shared" ca="1" si="546"/>
        <v>99.021990826702094</v>
      </c>
      <c r="AO489" s="18">
        <f t="shared" ca="1" si="547"/>
        <v>307.17382629940573</v>
      </c>
      <c r="AP489" s="2">
        <f t="shared" ca="1" si="548"/>
        <v>67.503901245644343</v>
      </c>
      <c r="AQ489" s="2">
        <f t="shared" ca="1" si="549"/>
        <v>37.500272380485839</v>
      </c>
      <c r="AR489" s="16">
        <f t="shared" ca="1" si="550"/>
        <v>1.2406848487103161E-3</v>
      </c>
      <c r="AS489" s="2">
        <f t="shared" ca="1" si="551"/>
        <v>-72.879431926834073</v>
      </c>
      <c r="AT489" s="2">
        <f t="shared" ca="1" si="552"/>
        <v>-40.84062243520286</v>
      </c>
      <c r="AU489" s="16">
        <f t="shared" ca="1" si="553"/>
        <v>592.94159368886881</v>
      </c>
      <c r="AV489" s="2">
        <f t="shared" ca="1" si="554"/>
        <v>67.503901245644343</v>
      </c>
      <c r="AW489" s="2">
        <f t="shared" ca="1" si="555"/>
        <v>37.500272380485839</v>
      </c>
      <c r="AX489" s="16">
        <f t="shared" ca="1" si="556"/>
        <v>1.2406848487103161E-3</v>
      </c>
      <c r="AY489" s="2">
        <f t="shared" ca="1" si="557"/>
        <v>360.24999999999994</v>
      </c>
      <c r="AZ489" s="2">
        <f t="shared" ca="1" si="558"/>
        <v>360.25</v>
      </c>
      <c r="BA489" s="2">
        <f t="shared" ca="1" si="559"/>
        <v>360.25</v>
      </c>
      <c r="BB489" s="19" t="str">
        <f t="shared" ca="1" si="560"/>
        <v>ok</v>
      </c>
      <c r="BC489" s="2">
        <f t="shared" ca="1" si="561"/>
        <v>3.901245644343021E-3</v>
      </c>
      <c r="BD489" s="2">
        <f t="shared" ca="1" si="562"/>
        <v>2.7238048583910768E-4</v>
      </c>
      <c r="BE489" s="16">
        <f t="shared" ca="1" si="563"/>
        <v>1.2406848487103161E-3</v>
      </c>
      <c r="BF489" s="16">
        <f t="shared" ca="1" si="511"/>
        <v>3.9107427308084771E-3</v>
      </c>
      <c r="BG489" s="18">
        <f t="shared" ca="1" si="564"/>
        <v>4.1028292190134702E-3</v>
      </c>
      <c r="BH489" s="2">
        <f t="shared" ca="1" si="565"/>
        <v>0.62419930309488336</v>
      </c>
      <c r="BI489" s="2">
        <f t="shared" ca="1" si="566"/>
        <v>4.3580877734257228E-2</v>
      </c>
      <c r="BJ489" s="16">
        <f t="shared" ca="1" si="567"/>
        <v>0.19850957579365058</v>
      </c>
      <c r="BK489" s="18">
        <f t="shared" ca="1" si="512"/>
        <v>0.62571883692935637</v>
      </c>
      <c r="BL489" s="18">
        <f t="shared" ca="1" si="568"/>
        <v>0.65645267504215521</v>
      </c>
    </row>
    <row r="490" spans="4:64" x14ac:dyDescent="0.2">
      <c r="D490">
        <f t="shared" si="519"/>
        <v>75</v>
      </c>
      <c r="E490">
        <f t="shared" si="520"/>
        <v>37.5</v>
      </c>
      <c r="F490" s="15">
        <f t="shared" ca="1" si="510"/>
        <v>0.3705569674887047</v>
      </c>
      <c r="G490" s="2">
        <f t="shared" ca="1" si="510"/>
        <v>-0.28725690727592013</v>
      </c>
      <c r="H490" s="16">
        <f t="shared" ca="1" si="510"/>
        <v>0.33761890689804841</v>
      </c>
      <c r="I490" s="2">
        <f t="shared" si="513"/>
        <v>0</v>
      </c>
      <c r="J490" s="2">
        <f t="shared" si="514"/>
        <v>184.81899999999999</v>
      </c>
      <c r="K490" s="16">
        <f t="shared" ca="1" si="521"/>
        <v>320.0838286289972</v>
      </c>
      <c r="L490" s="2">
        <f t="shared" si="515"/>
        <v>160.05794910203616</v>
      </c>
      <c r="M490" s="2">
        <f t="shared" si="516"/>
        <v>-92.40949999999998</v>
      </c>
      <c r="N490" s="16">
        <f t="shared" ca="1" si="522"/>
        <v>325.06547399685206</v>
      </c>
      <c r="O490" s="2">
        <f t="shared" si="517"/>
        <v>-160.05794910203616</v>
      </c>
      <c r="P490" s="2">
        <f t="shared" si="518"/>
        <v>-92.40949999999998</v>
      </c>
      <c r="Q490" s="16">
        <f t="shared" ca="1" si="523"/>
        <v>240.10905477761477</v>
      </c>
      <c r="R490" s="2">
        <f t="shared" si="524"/>
        <v>160.05794910203616</v>
      </c>
      <c r="S490" s="2">
        <f t="shared" si="525"/>
        <v>-277.22849999999994</v>
      </c>
      <c r="T490" s="16">
        <f t="shared" ca="1" si="526"/>
        <v>4.9816453678548669</v>
      </c>
      <c r="U490" s="2">
        <f t="shared" ca="1" si="527"/>
        <v>0.49993946699073033</v>
      </c>
      <c r="V490" s="2">
        <f t="shared" ca="1" si="528"/>
        <v>-0.86592055753684838</v>
      </c>
      <c r="W490" s="16">
        <f t="shared" ca="1" si="529"/>
        <v>1.5560121467972251E-2</v>
      </c>
      <c r="X490" s="2">
        <f t="shared" si="530"/>
        <v>-160.05794910203616</v>
      </c>
      <c r="Y490" s="2">
        <f t="shared" si="531"/>
        <v>-277.22849999999994</v>
      </c>
      <c r="Z490" s="16">
        <f t="shared" ca="1" si="532"/>
        <v>-79.974773851382423</v>
      </c>
      <c r="AA490" s="18">
        <f t="shared" ca="1" si="533"/>
        <v>158.79415432790159</v>
      </c>
      <c r="AB490" s="2">
        <f t="shared" ca="1" si="534"/>
        <v>-239.44541397797104</v>
      </c>
      <c r="AC490" s="2">
        <f t="shared" ca="1" si="535"/>
        <v>-139.72537735079104</v>
      </c>
      <c r="AD490" s="16">
        <f t="shared" ca="1" si="536"/>
        <v>-82.445630181128507</v>
      </c>
      <c r="AE490" s="2">
        <f t="shared" ca="1" si="537"/>
        <v>-0.82786913209987578</v>
      </c>
      <c r="AF490" s="2">
        <f t="shared" ca="1" si="538"/>
        <v>-0.48309268053206078</v>
      </c>
      <c r="AG490" s="16">
        <f t="shared" ca="1" si="539"/>
        <v>-0.28505115704474321</v>
      </c>
      <c r="AH490" s="2">
        <f t="shared" ca="1" si="540"/>
        <v>0.25434863762407495</v>
      </c>
      <c r="AI490" s="2">
        <f t="shared" ca="1" si="541"/>
        <v>0.12962657926298105</v>
      </c>
      <c r="AJ490" s="16">
        <f t="shared" ca="1" si="542"/>
        <v>-0.95838599764779286</v>
      </c>
      <c r="AK490" s="18">
        <f t="shared" ca="1" si="543"/>
        <v>320.15465805383974</v>
      </c>
      <c r="AL490" s="18">
        <f t="shared" ca="1" si="544"/>
        <v>289.23099641439939</v>
      </c>
      <c r="AM490" s="18">
        <f t="shared" ca="1" si="545"/>
        <v>160.07732902691987</v>
      </c>
      <c r="AN490" s="18">
        <f t="shared" ca="1" si="546"/>
        <v>100.32027216169536</v>
      </c>
      <c r="AO490" s="18">
        <f t="shared" ca="1" si="547"/>
        <v>306.74281446353496</v>
      </c>
      <c r="AP490" s="2">
        <f t="shared" ca="1" si="548"/>
        <v>74.996534864266522</v>
      </c>
      <c r="AQ490" s="2">
        <f t="shared" ca="1" si="549"/>
        <v>37.502782562108031</v>
      </c>
      <c r="AR490" s="16">
        <f t="shared" ca="1" si="550"/>
        <v>2.2339726302789131E-4</v>
      </c>
      <c r="AS490" s="2">
        <f t="shared" ca="1" si="551"/>
        <v>-81.042699055282498</v>
      </c>
      <c r="AT490" s="2">
        <f t="shared" ca="1" si="552"/>
        <v>-42.021260942706569</v>
      </c>
      <c r="AU490" s="16">
        <f t="shared" ca="1" si="553"/>
        <v>587.95625991911652</v>
      </c>
      <c r="AV490" s="2">
        <f t="shared" ca="1" si="554"/>
        <v>74.996534864266522</v>
      </c>
      <c r="AW490" s="2">
        <f t="shared" ca="1" si="555"/>
        <v>37.502782562108031</v>
      </c>
      <c r="AX490" s="16">
        <f t="shared" ca="1" si="556"/>
        <v>2.2339726302789131E-4</v>
      </c>
      <c r="AY490" s="2">
        <f t="shared" ca="1" si="557"/>
        <v>360.25000000000006</v>
      </c>
      <c r="AZ490" s="2">
        <f t="shared" ca="1" si="558"/>
        <v>360.25000000000006</v>
      </c>
      <c r="BA490" s="2">
        <f t="shared" ca="1" si="559"/>
        <v>360.25000000000006</v>
      </c>
      <c r="BB490" s="19" t="str">
        <f t="shared" ca="1" si="560"/>
        <v>ok</v>
      </c>
      <c r="BC490" s="2">
        <f t="shared" ca="1" si="561"/>
        <v>-3.4651357334780641E-3</v>
      </c>
      <c r="BD490" s="2">
        <f t="shared" ca="1" si="562"/>
        <v>2.7825621080310725E-3</v>
      </c>
      <c r="BE490" s="16">
        <f t="shared" ca="1" si="563"/>
        <v>2.2339726302789131E-4</v>
      </c>
      <c r="BF490" s="16">
        <f t="shared" ca="1" si="511"/>
        <v>4.4440766798601586E-3</v>
      </c>
      <c r="BG490" s="18">
        <f t="shared" ca="1" si="564"/>
        <v>4.4496880647529932E-3</v>
      </c>
      <c r="BH490" s="2">
        <f t="shared" ca="1" si="565"/>
        <v>-0.55442171735649026</v>
      </c>
      <c r="BI490" s="2">
        <f t="shared" ca="1" si="566"/>
        <v>0.4452099372849716</v>
      </c>
      <c r="BJ490" s="16">
        <f t="shared" ca="1" si="567"/>
        <v>3.574356208446261E-2</v>
      </c>
      <c r="BK490" s="18">
        <f t="shared" ca="1" si="512"/>
        <v>0.7110522687776254</v>
      </c>
      <c r="BL490" s="18">
        <f t="shared" ca="1" si="568"/>
        <v>0.71195009036047896</v>
      </c>
    </row>
    <row r="491" spans="4:64" x14ac:dyDescent="0.2">
      <c r="D491">
        <f t="shared" si="519"/>
        <v>82.5</v>
      </c>
      <c r="E491">
        <f t="shared" si="520"/>
        <v>37.5</v>
      </c>
      <c r="F491" s="15">
        <f t="shared" ca="1" si="510"/>
        <v>-0.16921093144369737</v>
      </c>
      <c r="G491" s="2">
        <f t="shared" ca="1" si="510"/>
        <v>0.32878894820546645</v>
      </c>
      <c r="H491" s="16">
        <f t="shared" ca="1" si="510"/>
        <v>-0.43393550331621034</v>
      </c>
      <c r="I491" s="2">
        <f t="shared" si="513"/>
        <v>0</v>
      </c>
      <c r="J491" s="2">
        <f t="shared" si="514"/>
        <v>184.81899999999999</v>
      </c>
      <c r="K491" s="16">
        <f t="shared" ca="1" si="521"/>
        <v>318.22987232222198</v>
      </c>
      <c r="L491" s="2">
        <f t="shared" si="515"/>
        <v>160.05794910203616</v>
      </c>
      <c r="M491" s="2">
        <f t="shared" si="516"/>
        <v>-92.40949999999998</v>
      </c>
      <c r="N491" s="16">
        <f t="shared" ca="1" si="522"/>
        <v>326.93989128645728</v>
      </c>
      <c r="O491" s="2">
        <f t="shared" si="517"/>
        <v>-160.05794910203616</v>
      </c>
      <c r="P491" s="2">
        <f t="shared" si="518"/>
        <v>-92.40949999999998</v>
      </c>
      <c r="Q491" s="16">
        <f t="shared" ca="1" si="523"/>
        <v>232.52519082480535</v>
      </c>
      <c r="R491" s="2">
        <f t="shared" si="524"/>
        <v>160.05794910203616</v>
      </c>
      <c r="S491" s="2">
        <f t="shared" si="525"/>
        <v>-277.22849999999994</v>
      </c>
      <c r="T491" s="16">
        <f t="shared" ca="1" si="526"/>
        <v>8.710018964235303</v>
      </c>
      <c r="U491" s="2">
        <f t="shared" ca="1" si="527"/>
        <v>0.49981502089886809</v>
      </c>
      <c r="V491" s="2">
        <f t="shared" ca="1" si="528"/>
        <v>-0.86570501058293958</v>
      </c>
      <c r="W491" s="16">
        <f t="shared" ca="1" si="529"/>
        <v>2.7198888496712745E-2</v>
      </c>
      <c r="X491" s="2">
        <f t="shared" si="530"/>
        <v>-160.05794910203616</v>
      </c>
      <c r="Y491" s="2">
        <f t="shared" si="531"/>
        <v>-277.22849999999994</v>
      </c>
      <c r="Z491" s="16">
        <f t="shared" ca="1" si="532"/>
        <v>-85.70468149741663</v>
      </c>
      <c r="AA491" s="18">
        <f t="shared" ca="1" si="533"/>
        <v>157.66766227523374</v>
      </c>
      <c r="AB491" s="2">
        <f t="shared" ca="1" si="534"/>
        <v>-238.86261501720779</v>
      </c>
      <c r="AC491" s="2">
        <f t="shared" ca="1" si="535"/>
        <v>-140.73481476143138</v>
      </c>
      <c r="AD491" s="16">
        <f t="shared" ca="1" si="536"/>
        <v>-89.99306666317807</v>
      </c>
      <c r="AE491" s="2">
        <f t="shared" ca="1" si="537"/>
        <v>-0.81948297704908524</v>
      </c>
      <c r="AF491" s="2">
        <f t="shared" ca="1" si="538"/>
        <v>-0.48282894737144577</v>
      </c>
      <c r="AG491" s="16">
        <f t="shared" ca="1" si="539"/>
        <v>-0.30874562006115991</v>
      </c>
      <c r="AH491" s="2">
        <f t="shared" ca="1" si="540"/>
        <v>0.28041504098502379</v>
      </c>
      <c r="AI491" s="2">
        <f t="shared" ca="1" si="541"/>
        <v>0.13202667242559035</v>
      </c>
      <c r="AJ491" s="16">
        <f t="shared" ca="1" si="542"/>
        <v>-0.95075567973985486</v>
      </c>
      <c r="AK491" s="18">
        <f t="shared" ca="1" si="543"/>
        <v>320.23437153646904</v>
      </c>
      <c r="AL491" s="18">
        <f t="shared" ca="1" si="544"/>
        <v>291.47965449793651</v>
      </c>
      <c r="AM491" s="18">
        <f t="shared" ca="1" si="545"/>
        <v>160.11718576823452</v>
      </c>
      <c r="AN491" s="18">
        <f t="shared" ca="1" si="546"/>
        <v>101.7718990977806</v>
      </c>
      <c r="AO491" s="18">
        <f t="shared" ca="1" si="547"/>
        <v>306.24341605280569</v>
      </c>
      <c r="AP491" s="2">
        <f t="shared" ca="1" si="548"/>
        <v>82.503895762270915</v>
      </c>
      <c r="AQ491" s="2">
        <f t="shared" ca="1" si="549"/>
        <v>37.498630260323168</v>
      </c>
      <c r="AR491" s="16">
        <f t="shared" ca="1" si="550"/>
        <v>5.8651745308679892E-4</v>
      </c>
      <c r="AS491" s="2">
        <f t="shared" ca="1" si="551"/>
        <v>-89.246624365411478</v>
      </c>
      <c r="AT491" s="2">
        <f t="shared" ca="1" si="552"/>
        <v>-43.365968087071934</v>
      </c>
      <c r="AU491" s="16">
        <f t="shared" ca="1" si="553"/>
        <v>582.32592090773392</v>
      </c>
      <c r="AV491" s="2">
        <f t="shared" ca="1" si="554"/>
        <v>82.503895762270915</v>
      </c>
      <c r="AW491" s="2">
        <f t="shared" ca="1" si="555"/>
        <v>37.498630260323168</v>
      </c>
      <c r="AX491" s="16">
        <f t="shared" ca="1" si="556"/>
        <v>5.8651745308679892E-4</v>
      </c>
      <c r="AY491" s="2">
        <f t="shared" ca="1" si="557"/>
        <v>360.25000000000006</v>
      </c>
      <c r="AZ491" s="2">
        <f t="shared" ca="1" si="558"/>
        <v>360.25000000000006</v>
      </c>
      <c r="BA491" s="2">
        <f t="shared" ca="1" si="559"/>
        <v>360.25</v>
      </c>
      <c r="BB491" s="19" t="str">
        <f t="shared" ca="1" si="560"/>
        <v>ok</v>
      </c>
      <c r="BC491" s="2">
        <f t="shared" ca="1" si="561"/>
        <v>3.8957622709148154E-3</v>
      </c>
      <c r="BD491" s="2">
        <f t="shared" ca="1" si="562"/>
        <v>-1.3697396768321823E-3</v>
      </c>
      <c r="BE491" s="16">
        <f t="shared" ca="1" si="563"/>
        <v>5.8651745308679892E-4</v>
      </c>
      <c r="BF491" s="16">
        <f t="shared" ca="1" si="511"/>
        <v>4.1295460348289726E-3</v>
      </c>
      <c r="BG491" s="18">
        <f t="shared" ca="1" si="564"/>
        <v>4.1709894721213472E-3</v>
      </c>
      <c r="BH491" s="2">
        <f t="shared" ca="1" si="565"/>
        <v>0.62332196334637047</v>
      </c>
      <c r="BI491" s="2">
        <f t="shared" ca="1" si="566"/>
        <v>-0.21915834829314917</v>
      </c>
      <c r="BJ491" s="16">
        <f t="shared" ca="1" si="567"/>
        <v>9.3842792493887828E-2</v>
      </c>
      <c r="BK491" s="18">
        <f t="shared" ca="1" si="512"/>
        <v>0.66072736557263556</v>
      </c>
      <c r="BL491" s="18">
        <f t="shared" ca="1" si="568"/>
        <v>0.6673583155394156</v>
      </c>
    </row>
    <row r="492" spans="4:64" x14ac:dyDescent="0.2">
      <c r="D492">
        <f t="shared" si="519"/>
        <v>90</v>
      </c>
      <c r="E492">
        <f t="shared" si="520"/>
        <v>37.5</v>
      </c>
      <c r="F492" s="15">
        <f t="shared" ca="1" si="510"/>
        <v>-6.1249612064151915E-2</v>
      </c>
      <c r="G492" s="2">
        <f t="shared" ca="1" si="510"/>
        <v>0.39642456988087471</v>
      </c>
      <c r="H492" s="16">
        <f t="shared" ca="1" si="510"/>
        <v>0.25510581929143816</v>
      </c>
      <c r="I492" s="2">
        <f t="shared" si="513"/>
        <v>0</v>
      </c>
      <c r="J492" s="2">
        <f t="shared" si="514"/>
        <v>184.81899999999999</v>
      </c>
      <c r="K492" s="16">
        <f t="shared" ca="1" si="521"/>
        <v>316.19129124064972</v>
      </c>
      <c r="L492" s="2">
        <f t="shared" si="515"/>
        <v>160.05794910203616</v>
      </c>
      <c r="M492" s="2">
        <f t="shared" si="516"/>
        <v>-92.40949999999998</v>
      </c>
      <c r="N492" s="16">
        <f t="shared" ca="1" si="522"/>
        <v>328.62911698361745</v>
      </c>
      <c r="O492" s="2">
        <f t="shared" si="517"/>
        <v>-160.05794910203616</v>
      </c>
      <c r="P492" s="2">
        <f t="shared" si="518"/>
        <v>-92.40949999999998</v>
      </c>
      <c r="Q492" s="16">
        <f t="shared" ca="1" si="523"/>
        <v>224.44447445133417</v>
      </c>
      <c r="R492" s="2">
        <f t="shared" si="524"/>
        <v>160.05794910203616</v>
      </c>
      <c r="S492" s="2">
        <f t="shared" si="525"/>
        <v>-277.22849999999994</v>
      </c>
      <c r="T492" s="16">
        <f t="shared" ca="1" si="526"/>
        <v>12.437825742967732</v>
      </c>
      <c r="U492" s="2">
        <f t="shared" ca="1" si="527"/>
        <v>0.49962301586376845</v>
      </c>
      <c r="V492" s="2">
        <f t="shared" ca="1" si="528"/>
        <v>-0.865372448106838</v>
      </c>
      <c r="W492" s="16">
        <f t="shared" ca="1" si="529"/>
        <v>3.8824838399797425E-2</v>
      </c>
      <c r="X492" s="2">
        <f t="shared" si="530"/>
        <v>-160.05794910203616</v>
      </c>
      <c r="Y492" s="2">
        <f t="shared" si="531"/>
        <v>-277.22849999999994</v>
      </c>
      <c r="Z492" s="16">
        <f t="shared" ca="1" si="532"/>
        <v>-91.746816789315545</v>
      </c>
      <c r="AA492" s="18">
        <f t="shared" ca="1" si="533"/>
        <v>156.37521515111663</v>
      </c>
      <c r="AB492" s="2">
        <f t="shared" ca="1" si="534"/>
        <v>-238.1866057021827</v>
      </c>
      <c r="AC492" s="2">
        <f t="shared" ca="1" si="535"/>
        <v>-141.90569724144464</v>
      </c>
      <c r="AD492" s="16">
        <f t="shared" ca="1" si="536"/>
        <v>-97.818059247291202</v>
      </c>
      <c r="AE492" s="2">
        <f t="shared" ca="1" si="537"/>
        <v>-0.8101470001485227</v>
      </c>
      <c r="AF492" s="2">
        <f t="shared" ca="1" si="538"/>
        <v>-0.48266557468763388</v>
      </c>
      <c r="AG492" s="16">
        <f t="shared" ca="1" si="539"/>
        <v>-0.33270975513472051</v>
      </c>
      <c r="AH492" s="2">
        <f t="shared" ca="1" si="540"/>
        <v>0.30665726824835249</v>
      </c>
      <c r="AI492" s="2">
        <f t="shared" ca="1" si="541"/>
        <v>0.1347756249068579</v>
      </c>
      <c r="AJ492" s="16">
        <f t="shared" ca="1" si="542"/>
        <v>-0.94222972292399254</v>
      </c>
      <c r="AK492" s="18">
        <f t="shared" ca="1" si="543"/>
        <v>320.35743754783095</v>
      </c>
      <c r="AL492" s="18">
        <f t="shared" ca="1" si="544"/>
        <v>294.00418153559349</v>
      </c>
      <c r="AM492" s="18">
        <f t="shared" ca="1" si="545"/>
        <v>160.17871877391548</v>
      </c>
      <c r="AN492" s="18">
        <f t="shared" ca="1" si="546"/>
        <v>103.39258294666388</v>
      </c>
      <c r="AO492" s="18">
        <f t="shared" ca="1" si="547"/>
        <v>305.6678169902159</v>
      </c>
      <c r="AP492" s="2">
        <f t="shared" ca="1" si="548"/>
        <v>90.001041388827986</v>
      </c>
      <c r="AQ492" s="2">
        <f t="shared" ca="1" si="549"/>
        <v>37.497280582381066</v>
      </c>
      <c r="AR492" s="16">
        <f t="shared" ca="1" si="550"/>
        <v>1.1806477299387552E-3</v>
      </c>
      <c r="AS492" s="2">
        <f t="shared" ca="1" si="551"/>
        <v>-97.469474110485919</v>
      </c>
      <c r="AT492" s="2">
        <f t="shared" ca="1" si="552"/>
        <v>-44.895861515161783</v>
      </c>
      <c r="AU492" s="16">
        <f t="shared" ca="1" si="553"/>
        <v>576.01978566667549</v>
      </c>
      <c r="AV492" s="2">
        <f t="shared" ca="1" si="554"/>
        <v>90.001041388827986</v>
      </c>
      <c r="AW492" s="2">
        <f t="shared" ca="1" si="555"/>
        <v>37.497280582381066</v>
      </c>
      <c r="AX492" s="16">
        <f t="shared" ca="1" si="556"/>
        <v>1.1806477299387552E-3</v>
      </c>
      <c r="AY492" s="2">
        <f t="shared" ca="1" si="557"/>
        <v>360.25</v>
      </c>
      <c r="AZ492" s="2">
        <f t="shared" ca="1" si="558"/>
        <v>360.25</v>
      </c>
      <c r="BA492" s="2">
        <f t="shared" ca="1" si="559"/>
        <v>360.25</v>
      </c>
      <c r="BB492" s="19" t="str">
        <f t="shared" ca="1" si="560"/>
        <v>ok</v>
      </c>
      <c r="BC492" s="2">
        <f t="shared" ca="1" si="561"/>
        <v>1.0413888279856565E-3</v>
      </c>
      <c r="BD492" s="2">
        <f t="shared" ca="1" si="562"/>
        <v>-2.7194176189340169E-3</v>
      </c>
      <c r="BE492" s="16">
        <f t="shared" ca="1" si="563"/>
        <v>1.1806477299387552E-3</v>
      </c>
      <c r="BF492" s="16">
        <f t="shared" ca="1" si="511"/>
        <v>2.91199637314714E-3</v>
      </c>
      <c r="BG492" s="18">
        <f t="shared" ca="1" si="564"/>
        <v>3.1422367732924956E-3</v>
      </c>
      <c r="BH492" s="2">
        <f t="shared" ca="1" si="565"/>
        <v>0.16662221247770503</v>
      </c>
      <c r="BI492" s="2">
        <f t="shared" ca="1" si="566"/>
        <v>-0.4351068190294427</v>
      </c>
      <c r="BJ492" s="16">
        <f t="shared" ca="1" si="567"/>
        <v>0.18890363679020084</v>
      </c>
      <c r="BK492" s="18">
        <f t="shared" ca="1" si="512"/>
        <v>0.46591941970354239</v>
      </c>
      <c r="BL492" s="18">
        <f t="shared" ca="1" si="568"/>
        <v>0.5027578837267993</v>
      </c>
    </row>
    <row r="493" spans="4:64" x14ac:dyDescent="0.2">
      <c r="D493">
        <f t="shared" si="519"/>
        <v>97.5</v>
      </c>
      <c r="E493">
        <f t="shared" si="520"/>
        <v>37.5</v>
      </c>
      <c r="F493" s="15">
        <f t="shared" ca="1" si="510"/>
        <v>-0.26974390610641619</v>
      </c>
      <c r="G493" s="2">
        <f t="shared" ca="1" si="510"/>
        <v>5.1140296926727169E-3</v>
      </c>
      <c r="H493" s="16">
        <f t="shared" ca="1" si="510"/>
        <v>-0.3046021588848653</v>
      </c>
      <c r="I493" s="2">
        <f t="shared" si="513"/>
        <v>0</v>
      </c>
      <c r="J493" s="2">
        <f t="shared" si="514"/>
        <v>184.81899999999999</v>
      </c>
      <c r="K493" s="16">
        <f t="shared" ca="1" si="521"/>
        <v>313.95838280200627</v>
      </c>
      <c r="L493" s="2">
        <f t="shared" si="515"/>
        <v>160.05794910203616</v>
      </c>
      <c r="M493" s="2">
        <f t="shared" si="516"/>
        <v>-92.40949999999998</v>
      </c>
      <c r="N493" s="16">
        <f t="shared" ca="1" si="522"/>
        <v>330.13649967550441</v>
      </c>
      <c r="O493" s="2">
        <f t="shared" si="517"/>
        <v>-160.05794910203616</v>
      </c>
      <c r="P493" s="2">
        <f t="shared" si="518"/>
        <v>-92.40949999999998</v>
      </c>
      <c r="Q493" s="16">
        <f t="shared" ca="1" si="523"/>
        <v>215.79310814387929</v>
      </c>
      <c r="R493" s="2">
        <f t="shared" si="524"/>
        <v>160.05794910203616</v>
      </c>
      <c r="S493" s="2">
        <f t="shared" si="525"/>
        <v>-277.22849999999994</v>
      </c>
      <c r="T493" s="16">
        <f t="shared" ca="1" si="526"/>
        <v>16.178116873498141</v>
      </c>
      <c r="U493" s="2">
        <f t="shared" ca="1" si="527"/>
        <v>0.49936269034097774</v>
      </c>
      <c r="V493" s="2">
        <f t="shared" ca="1" si="528"/>
        <v>-0.86492155107485758</v>
      </c>
      <c r="W493" s="16">
        <f t="shared" ca="1" si="529"/>
        <v>5.0473894061023095E-2</v>
      </c>
      <c r="X493" s="2">
        <f t="shared" si="530"/>
        <v>-160.05794910203616</v>
      </c>
      <c r="Y493" s="2">
        <f t="shared" si="531"/>
        <v>-277.22849999999994</v>
      </c>
      <c r="Z493" s="16">
        <f t="shared" ca="1" si="532"/>
        <v>-98.165274658126975</v>
      </c>
      <c r="AA493" s="18">
        <f t="shared" ca="1" si="533"/>
        <v>154.89915247453848</v>
      </c>
      <c r="AB493" s="2">
        <f t="shared" ca="1" si="534"/>
        <v>-237.408806613259</v>
      </c>
      <c r="AC493" s="2">
        <f t="shared" ca="1" si="535"/>
        <v>-143.25288478154124</v>
      </c>
      <c r="AD493" s="16">
        <f t="shared" ca="1" si="536"/>
        <v>-105.98363807026909</v>
      </c>
      <c r="AE493" s="2">
        <f t="shared" ca="1" si="537"/>
        <v>-0.79977405915530542</v>
      </c>
      <c r="AF493" s="2">
        <f t="shared" ca="1" si="538"/>
        <v>-0.48258505142176944</v>
      </c>
      <c r="AG493" s="16">
        <f t="shared" ca="1" si="539"/>
        <v>-0.357033783340588</v>
      </c>
      <c r="AH493" s="2">
        <f t="shared" ca="1" si="540"/>
        <v>0.33316416043396174</v>
      </c>
      <c r="AI493" s="2">
        <f t="shared" ca="1" si="541"/>
        <v>0.13792163945701447</v>
      </c>
      <c r="AJ493" s="16">
        <f t="shared" ca="1" si="542"/>
        <v>-0.93272678935035558</v>
      </c>
      <c r="AK493" s="18">
        <f t="shared" ca="1" si="543"/>
        <v>320.52444485338793</v>
      </c>
      <c r="AL493" s="18">
        <f t="shared" ca="1" si="544"/>
        <v>296.84484498534772</v>
      </c>
      <c r="AM493" s="18">
        <f t="shared" ca="1" si="545"/>
        <v>160.26222242669397</v>
      </c>
      <c r="AN493" s="18">
        <f t="shared" ca="1" si="546"/>
        <v>105.20924589346802</v>
      </c>
      <c r="AO493" s="18">
        <f t="shared" ca="1" si="547"/>
        <v>305.0034379173203</v>
      </c>
      <c r="AP493" s="2">
        <f t="shared" ca="1" si="548"/>
        <v>97.501563225326507</v>
      </c>
      <c r="AQ493" s="2">
        <f t="shared" ca="1" si="549"/>
        <v>37.498914858037715</v>
      </c>
      <c r="AR493" s="16">
        <f t="shared" ca="1" si="550"/>
        <v>-6.9125444241535661E-4</v>
      </c>
      <c r="AS493" s="2">
        <f t="shared" ca="1" si="551"/>
        <v>-105.73086542106547</v>
      </c>
      <c r="AT493" s="2">
        <f t="shared" ca="1" si="552"/>
        <v>-46.634233537127379</v>
      </c>
      <c r="AU493" s="16">
        <f t="shared" ca="1" si="553"/>
        <v>568.96906352444284</v>
      </c>
      <c r="AV493" s="2">
        <f t="shared" ca="1" si="554"/>
        <v>97.501563225326507</v>
      </c>
      <c r="AW493" s="2">
        <f t="shared" ca="1" si="555"/>
        <v>37.498914858037715</v>
      </c>
      <c r="AX493" s="16">
        <f t="shared" ca="1" si="556"/>
        <v>-6.9125444241535661E-4</v>
      </c>
      <c r="AY493" s="2">
        <f t="shared" ca="1" si="557"/>
        <v>360.25</v>
      </c>
      <c r="AZ493" s="2">
        <f t="shared" ca="1" si="558"/>
        <v>360.25</v>
      </c>
      <c r="BA493" s="2">
        <f t="shared" ca="1" si="559"/>
        <v>360.25000000000006</v>
      </c>
      <c r="BB493" s="19" t="str">
        <f t="shared" ca="1" si="560"/>
        <v>ok</v>
      </c>
      <c r="BC493" s="2">
        <f t="shared" ca="1" si="561"/>
        <v>1.5632253265067675E-3</v>
      </c>
      <c r="BD493" s="2">
        <f t="shared" ca="1" si="562"/>
        <v>-1.0851419622852632E-3</v>
      </c>
      <c r="BE493" s="16">
        <f t="shared" ca="1" si="563"/>
        <v>-6.9125444241535661E-4</v>
      </c>
      <c r="BF493" s="16">
        <f t="shared" ca="1" si="511"/>
        <v>1.9029467937240131E-3</v>
      </c>
      <c r="BG493" s="18">
        <f t="shared" ca="1" si="564"/>
        <v>2.024608407545387E-3</v>
      </c>
      <c r="BH493" s="2">
        <f t="shared" ca="1" si="565"/>
        <v>0.2501160522410828</v>
      </c>
      <c r="BI493" s="2">
        <f t="shared" ca="1" si="566"/>
        <v>-0.17362271396564211</v>
      </c>
      <c r="BJ493" s="16">
        <f t="shared" ca="1" si="567"/>
        <v>-0.11060071078645706</v>
      </c>
      <c r="BK493" s="18">
        <f t="shared" ca="1" si="512"/>
        <v>0.30447148699584209</v>
      </c>
      <c r="BL493" s="18">
        <f t="shared" ca="1" si="568"/>
        <v>0.32393734520726192</v>
      </c>
    </row>
    <row r="494" spans="4:64" x14ac:dyDescent="0.2">
      <c r="D494">
        <f t="shared" si="519"/>
        <v>105</v>
      </c>
      <c r="E494">
        <f t="shared" si="520"/>
        <v>37.5</v>
      </c>
      <c r="F494" s="15">
        <f t="shared" ca="1" si="510"/>
        <v>0.41139239523380189</v>
      </c>
      <c r="G494" s="2">
        <f t="shared" ca="1" si="510"/>
        <v>-2.7970963637698576E-2</v>
      </c>
      <c r="H494" s="16">
        <f t="shared" ca="1" si="510"/>
        <v>-0.37778496076117085</v>
      </c>
      <c r="I494" s="2">
        <f t="shared" si="513"/>
        <v>0</v>
      </c>
      <c r="J494" s="2">
        <f t="shared" si="514"/>
        <v>184.81899999999999</v>
      </c>
      <c r="K494" s="16">
        <f t="shared" ca="1" si="521"/>
        <v>311.53455148539399</v>
      </c>
      <c r="L494" s="2">
        <f t="shared" si="515"/>
        <v>160.05794910203616</v>
      </c>
      <c r="M494" s="2">
        <f t="shared" si="516"/>
        <v>-92.40949999999998</v>
      </c>
      <c r="N494" s="16">
        <f t="shared" ca="1" si="522"/>
        <v>331.46959235554039</v>
      </c>
      <c r="O494" s="2">
        <f t="shared" si="517"/>
        <v>-160.05794910203616</v>
      </c>
      <c r="P494" s="2">
        <f t="shared" si="518"/>
        <v>-92.40949999999998</v>
      </c>
      <c r="Q494" s="16">
        <f t="shared" ca="1" si="523"/>
        <v>206.51124112619945</v>
      </c>
      <c r="R494" s="2">
        <f t="shared" si="524"/>
        <v>160.05794910203616</v>
      </c>
      <c r="S494" s="2">
        <f t="shared" si="525"/>
        <v>-277.22849999999994</v>
      </c>
      <c r="T494" s="16">
        <f t="shared" ca="1" si="526"/>
        <v>19.935040870146395</v>
      </c>
      <c r="U494" s="2">
        <f t="shared" ca="1" si="527"/>
        <v>0.4990332841438852</v>
      </c>
      <c r="V494" s="2">
        <f t="shared" ca="1" si="528"/>
        <v>-0.86435100280516519</v>
      </c>
      <c r="W494" s="16">
        <f t="shared" ca="1" si="529"/>
        <v>6.2154044649352404E-2</v>
      </c>
      <c r="X494" s="2">
        <f t="shared" si="530"/>
        <v>-160.05794910203616</v>
      </c>
      <c r="Y494" s="2">
        <f t="shared" si="531"/>
        <v>-277.22849999999994</v>
      </c>
      <c r="Z494" s="16">
        <f t="shared" ca="1" si="532"/>
        <v>-105.02331035919454</v>
      </c>
      <c r="AA494" s="18">
        <f t="shared" ca="1" si="533"/>
        <v>153.22086446615958</v>
      </c>
      <c r="AB494" s="2">
        <f t="shared" ca="1" si="534"/>
        <v>-236.5202602959489</v>
      </c>
      <c r="AC494" s="2">
        <f t="shared" ca="1" si="535"/>
        <v>-144.79189214800061</v>
      </c>
      <c r="AD494" s="16">
        <f t="shared" ca="1" si="536"/>
        <v>-114.5466068104366</v>
      </c>
      <c r="AE494" s="2">
        <f t="shared" ca="1" si="537"/>
        <v>-0.78828066097819238</v>
      </c>
      <c r="AF494" s="2">
        <f t="shared" ca="1" si="538"/>
        <v>-0.48256605292034677</v>
      </c>
      <c r="AG494" s="16">
        <f t="shared" ca="1" si="539"/>
        <v>-0.38176380668767024</v>
      </c>
      <c r="AH494" s="2">
        <f t="shared" ca="1" si="540"/>
        <v>0.35997136114467798</v>
      </c>
      <c r="AI494" s="2">
        <f t="shared" ca="1" si="541"/>
        <v>0.14151801481995982</v>
      </c>
      <c r="AJ494" s="16">
        <f t="shared" ca="1" si="542"/>
        <v>-0.92216770201361165</v>
      </c>
      <c r="AK494" s="18">
        <f t="shared" ca="1" si="543"/>
        <v>320.73601939522536</v>
      </c>
      <c r="AL494" s="18">
        <f t="shared" ca="1" si="544"/>
        <v>300.04574766866205</v>
      </c>
      <c r="AM494" s="18">
        <f t="shared" ca="1" si="545"/>
        <v>160.36800969761268</v>
      </c>
      <c r="AN494" s="18">
        <f t="shared" ca="1" si="546"/>
        <v>107.25136807421981</v>
      </c>
      <c r="AO494" s="18">
        <f t="shared" ca="1" si="547"/>
        <v>304.23561266201995</v>
      </c>
      <c r="AP494" s="2">
        <f t="shared" ca="1" si="548"/>
        <v>105.00090283328903</v>
      </c>
      <c r="AQ494" s="2">
        <f t="shared" ca="1" si="549"/>
        <v>37.503700579579764</v>
      </c>
      <c r="AR494" s="16">
        <f t="shared" ca="1" si="550"/>
        <v>1.1255727544039473E-3</v>
      </c>
      <c r="AS494" s="2">
        <f t="shared" ca="1" si="551"/>
        <v>-114.03131236397566</v>
      </c>
      <c r="AT494" s="2">
        <f t="shared" ca="1" si="552"/>
        <v>-48.605939303346823</v>
      </c>
      <c r="AU494" s="16">
        <f t="shared" ca="1" si="553"/>
        <v>561.11363717123072</v>
      </c>
      <c r="AV494" s="2">
        <f t="shared" ca="1" si="554"/>
        <v>105.00090283328903</v>
      </c>
      <c r="AW494" s="2">
        <f t="shared" ca="1" si="555"/>
        <v>37.503700579579764</v>
      </c>
      <c r="AX494" s="16">
        <f t="shared" ca="1" si="556"/>
        <v>1.1255727544039473E-3</v>
      </c>
      <c r="AY494" s="2">
        <f t="shared" ca="1" si="557"/>
        <v>360.24999999999994</v>
      </c>
      <c r="AZ494" s="2">
        <f t="shared" ca="1" si="558"/>
        <v>360.25</v>
      </c>
      <c r="BA494" s="2">
        <f t="shared" ca="1" si="559"/>
        <v>360.25</v>
      </c>
      <c r="BB494" s="19" t="str">
        <f t="shared" ca="1" si="560"/>
        <v>ok</v>
      </c>
      <c r="BC494" s="2">
        <f t="shared" ca="1" si="561"/>
        <v>9.028332890324009E-4</v>
      </c>
      <c r="BD494" s="2">
        <f t="shared" ca="1" si="562"/>
        <v>3.7005795797639962E-3</v>
      </c>
      <c r="BE494" s="16">
        <f t="shared" ca="1" si="563"/>
        <v>1.1255727544039473E-3</v>
      </c>
      <c r="BF494" s="16">
        <f t="shared" ca="1" si="511"/>
        <v>3.8091202624689255E-3</v>
      </c>
      <c r="BG494" s="18">
        <f t="shared" ca="1" si="564"/>
        <v>3.9719404828632348E-3</v>
      </c>
      <c r="BH494" s="2">
        <f t="shared" ca="1" si="565"/>
        <v>0.14445332624518414</v>
      </c>
      <c r="BI494" s="2">
        <f t="shared" ca="1" si="566"/>
        <v>0.59209273276223939</v>
      </c>
      <c r="BJ494" s="16">
        <f t="shared" ca="1" si="567"/>
        <v>0.18009164070463157</v>
      </c>
      <c r="BK494" s="18">
        <f t="shared" ca="1" si="512"/>
        <v>0.6094592419950281</v>
      </c>
      <c r="BL494" s="18">
        <f t="shared" ca="1" si="568"/>
        <v>0.6355104772581176</v>
      </c>
    </row>
    <row r="495" spans="4:64" x14ac:dyDescent="0.2">
      <c r="D495">
        <f t="shared" si="519"/>
        <v>112.5</v>
      </c>
      <c r="E495">
        <f t="shared" si="520"/>
        <v>37.5</v>
      </c>
      <c r="F495" s="15">
        <f t="shared" ref="F495:H558" ca="1" si="569">2*$E$51*RAND()-$E$51</f>
        <v>-0.38385801990075274</v>
      </c>
      <c r="G495" s="2">
        <f t="shared" ca="1" si="569"/>
        <v>-0.18353415004758045</v>
      </c>
      <c r="H495" s="16">
        <f t="shared" ca="1" si="569"/>
        <v>0.38074830559603801</v>
      </c>
      <c r="I495" s="2">
        <f t="shared" si="513"/>
        <v>0</v>
      </c>
      <c r="J495" s="2">
        <f t="shared" si="514"/>
        <v>184.81899999999999</v>
      </c>
      <c r="K495" s="16">
        <f t="shared" ca="1" si="521"/>
        <v>308.90037643172064</v>
      </c>
      <c r="L495" s="2">
        <f t="shared" si="515"/>
        <v>160.05794910203616</v>
      </c>
      <c r="M495" s="2">
        <f t="shared" si="516"/>
        <v>-92.40949999999998</v>
      </c>
      <c r="N495" s="16">
        <f t="shared" ca="1" si="522"/>
        <v>332.62751341296598</v>
      </c>
      <c r="O495" s="2">
        <f t="shared" si="517"/>
        <v>-160.05794910203616</v>
      </c>
      <c r="P495" s="2">
        <f t="shared" si="518"/>
        <v>-92.40949999999998</v>
      </c>
      <c r="Q495" s="16">
        <f t="shared" ca="1" si="523"/>
        <v>196.51128199698775</v>
      </c>
      <c r="R495" s="2">
        <f t="shared" si="524"/>
        <v>160.05794910203616</v>
      </c>
      <c r="S495" s="2">
        <f t="shared" si="525"/>
        <v>-277.22849999999994</v>
      </c>
      <c r="T495" s="16">
        <f t="shared" ca="1" si="526"/>
        <v>23.727136981245337</v>
      </c>
      <c r="U495" s="2">
        <f t="shared" ca="1" si="527"/>
        <v>0.49863217282413763</v>
      </c>
      <c r="V495" s="2">
        <f t="shared" ca="1" si="528"/>
        <v>-0.86365625761987141</v>
      </c>
      <c r="W495" s="16">
        <f t="shared" ca="1" si="529"/>
        <v>7.3917690025579644E-2</v>
      </c>
      <c r="X495" s="2">
        <f t="shared" si="530"/>
        <v>-160.05794910203616</v>
      </c>
      <c r="Y495" s="2">
        <f t="shared" si="531"/>
        <v>-277.22849999999994</v>
      </c>
      <c r="Z495" s="16">
        <f t="shared" ca="1" si="532"/>
        <v>-112.3890944347329</v>
      </c>
      <c r="AA495" s="18">
        <f t="shared" ca="1" si="533"/>
        <v>151.31254363236476</v>
      </c>
      <c r="AB495" s="2">
        <f t="shared" ca="1" si="534"/>
        <v>-235.50725150898933</v>
      </c>
      <c r="AC495" s="2">
        <f t="shared" ca="1" si="535"/>
        <v>-146.54647483552827</v>
      </c>
      <c r="AD495" s="16">
        <f t="shared" ca="1" si="536"/>
        <v>-123.57376813193203</v>
      </c>
      <c r="AE495" s="2">
        <f t="shared" ca="1" si="537"/>
        <v>-0.7755597236056877</v>
      </c>
      <c r="AF495" s="2">
        <f t="shared" ca="1" si="538"/>
        <v>-0.48259891273238326</v>
      </c>
      <c r="AG495" s="16">
        <f t="shared" ca="1" si="539"/>
        <v>-0.40694643941210601</v>
      </c>
      <c r="AH495" s="2">
        <f t="shared" ca="1" si="540"/>
        <v>0.38713443575242529</v>
      </c>
      <c r="AI495" s="2">
        <f t="shared" ca="1" si="541"/>
        <v>0.14558900406129524</v>
      </c>
      <c r="AJ495" s="16">
        <f t="shared" ca="1" si="542"/>
        <v>-0.91045635290830473</v>
      </c>
      <c r="AK495" s="18">
        <f t="shared" ca="1" si="543"/>
        <v>320.99402691066814</v>
      </c>
      <c r="AL495" s="18">
        <f t="shared" ca="1" si="544"/>
        <v>303.66101325386336</v>
      </c>
      <c r="AM495" s="18">
        <f t="shared" ca="1" si="545"/>
        <v>160.49701345533407</v>
      </c>
      <c r="AN495" s="18">
        <f t="shared" ca="1" si="546"/>
        <v>109.55485100846057</v>
      </c>
      <c r="AO495" s="18">
        <f t="shared" ca="1" si="547"/>
        <v>303.34552212358818</v>
      </c>
      <c r="AP495" s="2">
        <f t="shared" ca="1" si="548"/>
        <v>112.49814212857426</v>
      </c>
      <c r="AQ495" s="2">
        <f t="shared" ca="1" si="549"/>
        <v>37.497470471185508</v>
      </c>
      <c r="AR495" s="16">
        <f t="shared" ca="1" si="550"/>
        <v>-1.8693595811214436E-3</v>
      </c>
      <c r="AS495" s="2">
        <f t="shared" ca="1" si="551"/>
        <v>-122.37285296210605</v>
      </c>
      <c r="AT495" s="2">
        <f t="shared" ca="1" si="552"/>
        <v>-50.830074433668102</v>
      </c>
      <c r="AU495" s="16">
        <f t="shared" ca="1" si="553"/>
        <v>552.36384612783399</v>
      </c>
      <c r="AV495" s="2">
        <f t="shared" ca="1" si="554"/>
        <v>112.49814212857426</v>
      </c>
      <c r="AW495" s="2">
        <f t="shared" ca="1" si="555"/>
        <v>37.497470471185508</v>
      </c>
      <c r="AX495" s="16">
        <f t="shared" ca="1" si="556"/>
        <v>-1.8693595811214436E-3</v>
      </c>
      <c r="AY495" s="2">
        <f t="shared" ca="1" si="557"/>
        <v>360.25000000000006</v>
      </c>
      <c r="AZ495" s="2">
        <f t="shared" ca="1" si="558"/>
        <v>360.25000000000011</v>
      </c>
      <c r="BA495" s="2">
        <f t="shared" ca="1" si="559"/>
        <v>360.25000000000006</v>
      </c>
      <c r="BB495" s="19" t="str">
        <f t="shared" ca="1" si="560"/>
        <v>ok</v>
      </c>
      <c r="BC495" s="2">
        <f t="shared" ca="1" si="561"/>
        <v>-1.8578714257415641E-3</v>
      </c>
      <c r="BD495" s="2">
        <f t="shared" ca="1" si="562"/>
        <v>-2.5295288144917549E-3</v>
      </c>
      <c r="BE495" s="16">
        <f t="shared" ca="1" si="563"/>
        <v>-1.8693595811214436E-3</v>
      </c>
      <c r="BF495" s="16">
        <f t="shared" ca="1" si="511"/>
        <v>3.1385031874973544E-3</v>
      </c>
      <c r="BG495" s="18">
        <f t="shared" ca="1" si="564"/>
        <v>3.6530408568015761E-3</v>
      </c>
      <c r="BH495" s="2">
        <f t="shared" ca="1" si="565"/>
        <v>-0.29725942811865025</v>
      </c>
      <c r="BI495" s="2">
        <f t="shared" ca="1" si="566"/>
        <v>-0.40472461031868079</v>
      </c>
      <c r="BJ495" s="16">
        <f t="shared" ca="1" si="567"/>
        <v>-0.29909753297943098</v>
      </c>
      <c r="BK495" s="18">
        <f t="shared" ca="1" si="512"/>
        <v>0.50216050999957673</v>
      </c>
      <c r="BL495" s="18">
        <f t="shared" ca="1" si="568"/>
        <v>0.58448653708825216</v>
      </c>
    </row>
    <row r="496" spans="4:64" x14ac:dyDescent="0.2">
      <c r="D496">
        <f t="shared" si="519"/>
        <v>120</v>
      </c>
      <c r="E496">
        <f t="shared" si="520"/>
        <v>37.5</v>
      </c>
      <c r="F496" s="15">
        <f t="shared" ca="1" si="569"/>
        <v>-0.12938022259492477</v>
      </c>
      <c r="G496" s="2">
        <f t="shared" ca="1" si="569"/>
        <v>0.17577772214070886</v>
      </c>
      <c r="H496" s="16">
        <f t="shared" ca="1" si="569"/>
        <v>-4.5593957410654862E-2</v>
      </c>
      <c r="I496" s="2">
        <f t="shared" si="513"/>
        <v>0</v>
      </c>
      <c r="J496" s="2">
        <f t="shared" si="514"/>
        <v>184.81899999999999</v>
      </c>
      <c r="K496" s="16">
        <f t="shared" ca="1" si="521"/>
        <v>306.06646296434911</v>
      </c>
      <c r="L496" s="2">
        <f t="shared" si="515"/>
        <v>160.05794910203616</v>
      </c>
      <c r="M496" s="2">
        <f t="shared" si="516"/>
        <v>-92.40949999999998</v>
      </c>
      <c r="N496" s="16">
        <f t="shared" ca="1" si="522"/>
        <v>333.61606383787768</v>
      </c>
      <c r="O496" s="2">
        <f t="shared" si="517"/>
        <v>-160.05794910203616</v>
      </c>
      <c r="P496" s="2">
        <f t="shared" si="518"/>
        <v>-92.40949999999998</v>
      </c>
      <c r="Q496" s="16">
        <f t="shared" ca="1" si="523"/>
        <v>185.6637380861514</v>
      </c>
      <c r="R496" s="2">
        <f t="shared" si="524"/>
        <v>160.05794910203616</v>
      </c>
      <c r="S496" s="2">
        <f t="shared" si="525"/>
        <v>-277.22849999999994</v>
      </c>
      <c r="T496" s="16">
        <f t="shared" ca="1" si="526"/>
        <v>27.549600873528561</v>
      </c>
      <c r="U496" s="2">
        <f t="shared" ca="1" si="527"/>
        <v>0.49815858436276444</v>
      </c>
      <c r="V496" s="2">
        <f t="shared" ca="1" si="528"/>
        <v>-0.86283597834289461</v>
      </c>
      <c r="W496" s="16">
        <f t="shared" ca="1" si="529"/>
        <v>8.5744383505546098E-2</v>
      </c>
      <c r="X496" s="2">
        <f t="shared" si="530"/>
        <v>-160.05794910203616</v>
      </c>
      <c r="Y496" s="2">
        <f t="shared" si="531"/>
        <v>-277.22849999999994</v>
      </c>
      <c r="Z496" s="16">
        <f t="shared" ca="1" si="532"/>
        <v>-120.40272487819772</v>
      </c>
      <c r="AA496" s="18">
        <f t="shared" ca="1" si="533"/>
        <v>149.14462526428639</v>
      </c>
      <c r="AB496" s="2">
        <f t="shared" ca="1" si="534"/>
        <v>-234.35562448900805</v>
      </c>
      <c r="AC496" s="2">
        <f t="shared" ca="1" si="535"/>
        <v>-148.541151345505</v>
      </c>
      <c r="AD496" s="16">
        <f t="shared" ca="1" si="536"/>
        <v>-133.19103882464964</v>
      </c>
      <c r="AE496" s="2">
        <f t="shared" ca="1" si="537"/>
        <v>-0.76144537375744992</v>
      </c>
      <c r="AF496" s="2">
        <f t="shared" ca="1" si="538"/>
        <v>-0.48262538077017636</v>
      </c>
      <c r="AG496" s="16">
        <f t="shared" ca="1" si="539"/>
        <v>-0.43275129649698313</v>
      </c>
      <c r="AH496" s="2">
        <f t="shared" ca="1" si="540"/>
        <v>0.41477580403039871</v>
      </c>
      <c r="AI496" s="2">
        <f t="shared" ca="1" si="541"/>
        <v>0.15028910909810539</v>
      </c>
      <c r="AJ496" s="16">
        <f t="shared" ca="1" si="542"/>
        <v>-0.89742644048269149</v>
      </c>
      <c r="AK496" s="18">
        <f t="shared" ca="1" si="543"/>
        <v>321.29918890543547</v>
      </c>
      <c r="AL496" s="18">
        <f t="shared" ca="1" si="544"/>
        <v>307.77733054250524</v>
      </c>
      <c r="AM496" s="18">
        <f t="shared" ca="1" si="545"/>
        <v>160.64959445271774</v>
      </c>
      <c r="AN496" s="18">
        <f t="shared" ca="1" si="546"/>
        <v>112.17680846143153</v>
      </c>
      <c r="AO496" s="18">
        <f t="shared" ca="1" si="547"/>
        <v>302.30470380988885</v>
      </c>
      <c r="AP496" s="2">
        <f t="shared" ca="1" si="548"/>
        <v>120.00113929010367</v>
      </c>
      <c r="AQ496" s="2">
        <f t="shared" ca="1" si="549"/>
        <v>37.498479714473305</v>
      </c>
      <c r="AR496" s="16">
        <f t="shared" ca="1" si="550"/>
        <v>3.6982125220674789E-4</v>
      </c>
      <c r="AS496" s="2">
        <f t="shared" ca="1" si="551"/>
        <v>-130.77621387973272</v>
      </c>
      <c r="AT496" s="2">
        <f t="shared" ca="1" si="552"/>
        <v>-53.367729509036337</v>
      </c>
      <c r="AU496" s="16">
        <f t="shared" ca="1" si="553"/>
        <v>542.59283838381805</v>
      </c>
      <c r="AV496" s="2">
        <f t="shared" ca="1" si="554"/>
        <v>120.00113929010367</v>
      </c>
      <c r="AW496" s="2">
        <f t="shared" ca="1" si="555"/>
        <v>37.498479714473305</v>
      </c>
      <c r="AX496" s="16">
        <f t="shared" ca="1" si="556"/>
        <v>3.6982125220674789E-4</v>
      </c>
      <c r="AY496" s="2">
        <f t="shared" ca="1" si="557"/>
        <v>360.25</v>
      </c>
      <c r="AZ496" s="2">
        <f t="shared" ca="1" si="558"/>
        <v>360.25</v>
      </c>
      <c r="BA496" s="2">
        <f t="shared" ca="1" si="559"/>
        <v>360.24999999999994</v>
      </c>
      <c r="BB496" s="19" t="str">
        <f t="shared" ca="1" si="560"/>
        <v>ok</v>
      </c>
      <c r="BC496" s="2">
        <f t="shared" ca="1" si="561"/>
        <v>1.1392901036657577E-3</v>
      </c>
      <c r="BD496" s="2">
        <f t="shared" ca="1" si="562"/>
        <v>-1.52028552669492E-3</v>
      </c>
      <c r="BE496" s="16">
        <f t="shared" ca="1" si="563"/>
        <v>3.6982125220674789E-4</v>
      </c>
      <c r="BF496" s="16">
        <f t="shared" ca="1" si="511"/>
        <v>1.8998026273770606E-3</v>
      </c>
      <c r="BG496" s="18">
        <f t="shared" ca="1" si="564"/>
        <v>1.9354631956130166E-3</v>
      </c>
      <c r="BH496" s="2">
        <f t="shared" ca="1" si="565"/>
        <v>0.18228641658652123</v>
      </c>
      <c r="BI496" s="2">
        <f t="shared" ca="1" si="566"/>
        <v>-0.2432456842711872</v>
      </c>
      <c r="BJ496" s="16">
        <f t="shared" ca="1" si="567"/>
        <v>5.9171400353079662E-2</v>
      </c>
      <c r="BK496" s="18">
        <f t="shared" ca="1" si="512"/>
        <v>0.30396842038032967</v>
      </c>
      <c r="BL496" s="18">
        <f t="shared" ca="1" si="568"/>
        <v>0.30967411129808264</v>
      </c>
    </row>
    <row r="497" spans="4:64" x14ac:dyDescent="0.2">
      <c r="D497">
        <f t="shared" si="519"/>
        <v>127.5</v>
      </c>
      <c r="E497">
        <f t="shared" si="520"/>
        <v>37.5</v>
      </c>
      <c r="F497" s="15">
        <f t="shared" ca="1" si="569"/>
        <v>-0.16640287662786224</v>
      </c>
      <c r="G497" s="2">
        <f t="shared" ca="1" si="569"/>
        <v>-0.46328359320620938</v>
      </c>
      <c r="H497" s="16">
        <f t="shared" ca="1" si="569"/>
        <v>0.32696741135652452</v>
      </c>
      <c r="I497" s="2">
        <f t="shared" si="513"/>
        <v>0</v>
      </c>
      <c r="J497" s="2">
        <f t="shared" si="514"/>
        <v>184.81899999999999</v>
      </c>
      <c r="K497" s="16">
        <f t="shared" ca="1" si="521"/>
        <v>303.01863713022215</v>
      </c>
      <c r="L497" s="2">
        <f t="shared" si="515"/>
        <v>160.05794910203616</v>
      </c>
      <c r="M497" s="2">
        <f t="shared" si="516"/>
        <v>-92.40949999999998</v>
      </c>
      <c r="N497" s="16">
        <f t="shared" ca="1" si="522"/>
        <v>334.42731283201994</v>
      </c>
      <c r="O497" s="2">
        <f t="shared" si="517"/>
        <v>-160.05794910203616</v>
      </c>
      <c r="P497" s="2">
        <f t="shared" si="518"/>
        <v>-92.40949999999998</v>
      </c>
      <c r="Q497" s="16">
        <f t="shared" ca="1" si="523"/>
        <v>173.82382071472065</v>
      </c>
      <c r="R497" s="2">
        <f t="shared" si="524"/>
        <v>160.05794910203616</v>
      </c>
      <c r="S497" s="2">
        <f t="shared" si="525"/>
        <v>-277.22849999999994</v>
      </c>
      <c r="T497" s="16">
        <f t="shared" ca="1" si="526"/>
        <v>31.40867570179779</v>
      </c>
      <c r="U497" s="2">
        <f t="shared" ca="1" si="527"/>
        <v>0.49761052300236613</v>
      </c>
      <c r="V497" s="2">
        <f t="shared" ca="1" si="528"/>
        <v>-0.86188670822101943</v>
      </c>
      <c r="W497" s="16">
        <f t="shared" ca="1" si="529"/>
        <v>9.7647680920987634E-2</v>
      </c>
      <c r="X497" s="2">
        <f t="shared" si="530"/>
        <v>-160.05794910203616</v>
      </c>
      <c r="Y497" s="2">
        <f t="shared" si="531"/>
        <v>-277.22849999999994</v>
      </c>
      <c r="Z497" s="16">
        <f t="shared" ca="1" si="532"/>
        <v>-129.19481641550149</v>
      </c>
      <c r="AA497" s="18">
        <f t="shared" ca="1" si="533"/>
        <v>146.67746531671403</v>
      </c>
      <c r="AB497" s="2">
        <f t="shared" ca="1" si="534"/>
        <v>-233.04619933094767</v>
      </c>
      <c r="AC497" s="2">
        <f t="shared" ca="1" si="535"/>
        <v>-150.80914224797453</v>
      </c>
      <c r="AD497" s="16">
        <f t="shared" ca="1" si="536"/>
        <v>-143.5175307470472</v>
      </c>
      <c r="AE497" s="2">
        <f t="shared" ca="1" si="537"/>
        <v>-0.74576708232539124</v>
      </c>
      <c r="AF497" s="2">
        <f t="shared" ca="1" si="538"/>
        <v>-0.48260170869618413</v>
      </c>
      <c r="AG497" s="16">
        <f t="shared" ca="1" si="539"/>
        <v>-0.45926794976723206</v>
      </c>
      <c r="AH497" s="2">
        <f t="shared" ca="1" si="540"/>
        <v>0.44296187907898454</v>
      </c>
      <c r="AI497" s="2">
        <f t="shared" ca="1" si="541"/>
        <v>0.15571413858561103</v>
      </c>
      <c r="AJ497" s="16">
        <f t="shared" ca="1" si="542"/>
        <v>-0.88291442435116907</v>
      </c>
      <c r="AK497" s="18">
        <f t="shared" ca="1" si="543"/>
        <v>321.65306339648106</v>
      </c>
      <c r="AL497" s="18">
        <f t="shared" ca="1" si="544"/>
        <v>312.49193595979284</v>
      </c>
      <c r="AM497" s="18">
        <f t="shared" ca="1" si="545"/>
        <v>160.82653169824053</v>
      </c>
      <c r="AN497" s="18">
        <f t="shared" ca="1" si="546"/>
        <v>115.18094475011534</v>
      </c>
      <c r="AO497" s="18">
        <f t="shared" ca="1" si="547"/>
        <v>301.07846015347184</v>
      </c>
      <c r="AP497" s="2">
        <f t="shared" ca="1" si="548"/>
        <v>127.49709790503154</v>
      </c>
      <c r="AQ497" s="2">
        <f t="shared" ca="1" si="549"/>
        <v>37.500402323833654</v>
      </c>
      <c r="AR497" s="16">
        <f t="shared" ca="1" si="550"/>
        <v>-2.4566974562389987E-3</v>
      </c>
      <c r="AS497" s="2">
        <f t="shared" ca="1" si="551"/>
        <v>-139.23546301454661</v>
      </c>
      <c r="AT497" s="2">
        <f t="shared" ca="1" si="552"/>
        <v>-56.26394381512651</v>
      </c>
      <c r="AU497" s="16">
        <f t="shared" ca="1" si="553"/>
        <v>531.65057396442171</v>
      </c>
      <c r="AV497" s="2">
        <f t="shared" ca="1" si="554"/>
        <v>127.49709790503154</v>
      </c>
      <c r="AW497" s="2">
        <f t="shared" ca="1" si="555"/>
        <v>37.500402323833654</v>
      </c>
      <c r="AX497" s="16">
        <f t="shared" ca="1" si="556"/>
        <v>-2.4566974562389987E-3</v>
      </c>
      <c r="AY497" s="2">
        <f t="shared" ca="1" si="557"/>
        <v>360.25000000000006</v>
      </c>
      <c r="AZ497" s="2">
        <f t="shared" ca="1" si="558"/>
        <v>360.25000000000006</v>
      </c>
      <c r="BA497" s="2">
        <f t="shared" ca="1" si="559"/>
        <v>360.25</v>
      </c>
      <c r="BB497" s="19" t="str">
        <f t="shared" ca="1" si="560"/>
        <v>ok</v>
      </c>
      <c r="BC497" s="2">
        <f t="shared" ca="1" si="561"/>
        <v>-2.9020949684621655E-3</v>
      </c>
      <c r="BD497" s="2">
        <f t="shared" ca="1" si="562"/>
        <v>4.0232383365434998E-4</v>
      </c>
      <c r="BE497" s="16">
        <f t="shared" ca="1" si="563"/>
        <v>-2.4566974562389987E-3</v>
      </c>
      <c r="BF497" s="16">
        <f t="shared" ca="1" si="511"/>
        <v>2.9298497697151215E-3</v>
      </c>
      <c r="BG497" s="18">
        <f t="shared" ca="1" si="564"/>
        <v>3.8235300527903423E-3</v>
      </c>
      <c r="BH497" s="2">
        <f t="shared" ca="1" si="565"/>
        <v>-0.46433519495394648</v>
      </c>
      <c r="BI497" s="2">
        <f t="shared" ca="1" si="566"/>
        <v>6.4371813384695997E-2</v>
      </c>
      <c r="BJ497" s="16">
        <f t="shared" ca="1" si="567"/>
        <v>-0.39307159299823979</v>
      </c>
      <c r="BK497" s="18">
        <f t="shared" ca="1" si="512"/>
        <v>0.46877596315441944</v>
      </c>
      <c r="BL497" s="18">
        <f t="shared" ca="1" si="568"/>
        <v>0.61176480844645476</v>
      </c>
    </row>
    <row r="498" spans="4:64" x14ac:dyDescent="0.2">
      <c r="D498">
        <f t="shared" si="519"/>
        <v>135</v>
      </c>
      <c r="E498">
        <f t="shared" si="520"/>
        <v>37.5</v>
      </c>
      <c r="F498" s="15">
        <f t="shared" ca="1" si="569"/>
        <v>0.29369109053563525</v>
      </c>
      <c r="G498" s="2">
        <f t="shared" ca="1" si="569"/>
        <v>0.37325615999870465</v>
      </c>
      <c r="H498" s="16">
        <f t="shared" ca="1" si="569"/>
        <v>0.37305712113112643</v>
      </c>
      <c r="I498" s="2">
        <f t="shared" si="513"/>
        <v>0</v>
      </c>
      <c r="J498" s="2">
        <f t="shared" si="514"/>
        <v>184.81899999999999</v>
      </c>
      <c r="K498" s="16">
        <f t="shared" ca="1" si="521"/>
        <v>299.75535888305444</v>
      </c>
      <c r="L498" s="2">
        <f t="shared" si="515"/>
        <v>160.05794910203616</v>
      </c>
      <c r="M498" s="2">
        <f t="shared" si="516"/>
        <v>-92.40949999999998</v>
      </c>
      <c r="N498" s="16">
        <f t="shared" ca="1" si="522"/>
        <v>335.07797132170379</v>
      </c>
      <c r="O498" s="2">
        <f t="shared" si="517"/>
        <v>-160.05794910203616</v>
      </c>
      <c r="P498" s="2">
        <f t="shared" si="518"/>
        <v>-92.40949999999998</v>
      </c>
      <c r="Q498" s="16">
        <f t="shared" ca="1" si="523"/>
        <v>160.76423935088226</v>
      </c>
      <c r="R498" s="2">
        <f t="shared" si="524"/>
        <v>160.05794910203616</v>
      </c>
      <c r="S498" s="2">
        <f t="shared" si="525"/>
        <v>-277.22849999999994</v>
      </c>
      <c r="T498" s="16">
        <f t="shared" ca="1" si="526"/>
        <v>35.322612438649344</v>
      </c>
      <c r="U498" s="2">
        <f t="shared" ca="1" si="527"/>
        <v>0.49698361160151922</v>
      </c>
      <c r="V498" s="2">
        <f t="shared" ca="1" si="528"/>
        <v>-0.86080086582290838</v>
      </c>
      <c r="W498" s="16">
        <f t="shared" ca="1" si="529"/>
        <v>0.109677523668441</v>
      </c>
      <c r="X498" s="2">
        <f t="shared" si="530"/>
        <v>-160.05794910203616</v>
      </c>
      <c r="Y498" s="2">
        <f t="shared" si="531"/>
        <v>-277.22849999999994</v>
      </c>
      <c r="Z498" s="16">
        <f t="shared" ca="1" si="532"/>
        <v>-138.99111953217218</v>
      </c>
      <c r="AA498" s="18">
        <f t="shared" ca="1" si="533"/>
        <v>143.84815341833109</v>
      </c>
      <c r="AB498" s="2">
        <f t="shared" ca="1" si="534"/>
        <v>-231.54812391008778</v>
      </c>
      <c r="AC498" s="2">
        <f t="shared" ca="1" si="535"/>
        <v>-153.40388499047398</v>
      </c>
      <c r="AD498" s="16">
        <f t="shared" ca="1" si="536"/>
        <v>-154.76802878337273</v>
      </c>
      <c r="AE498" s="2">
        <f t="shared" ca="1" si="537"/>
        <v>-0.72822363256923806</v>
      </c>
      <c r="AF498" s="2">
        <f t="shared" ca="1" si="538"/>
        <v>-0.4824583870149407</v>
      </c>
      <c r="AG498" s="16">
        <f t="shared" ca="1" si="539"/>
        <v>-0.48674864742144375</v>
      </c>
      <c r="AH498" s="2">
        <f t="shared" ca="1" si="540"/>
        <v>0.47190849829937737</v>
      </c>
      <c r="AI498" s="2">
        <f t="shared" ca="1" si="541"/>
        <v>0.16203633604063292</v>
      </c>
      <c r="AJ498" s="16">
        <f t="shared" ca="1" si="542"/>
        <v>-0.86662944505443229</v>
      </c>
      <c r="AK498" s="18">
        <f t="shared" ca="1" si="543"/>
        <v>322.05880710281934</v>
      </c>
      <c r="AL498" s="18">
        <f t="shared" ca="1" si="544"/>
        <v>317.9629354971155</v>
      </c>
      <c r="AM498" s="18">
        <f t="shared" ca="1" si="545"/>
        <v>161.02940355140967</v>
      </c>
      <c r="AN498" s="18">
        <f t="shared" ca="1" si="546"/>
        <v>118.66973548343043</v>
      </c>
      <c r="AO498" s="18">
        <f t="shared" ca="1" si="547"/>
        <v>299.61156114571065</v>
      </c>
      <c r="AP498" s="2">
        <f t="shared" ca="1" si="548"/>
        <v>135.00011059464816</v>
      </c>
      <c r="AQ498" s="2">
        <f t="shared" ca="1" si="549"/>
        <v>37.499500434639508</v>
      </c>
      <c r="AR498" s="16">
        <f t="shared" ca="1" si="550"/>
        <v>2.1308983594963138E-3</v>
      </c>
      <c r="AS498" s="2">
        <f t="shared" ca="1" si="551"/>
        <v>-147.77837319216064</v>
      </c>
      <c r="AT498" s="2">
        <f t="shared" ca="1" si="552"/>
        <v>-59.596418772290512</v>
      </c>
      <c r="AU498" s="16">
        <f t="shared" ca="1" si="553"/>
        <v>519.30653283355821</v>
      </c>
      <c r="AV498" s="2">
        <f t="shared" ca="1" si="554"/>
        <v>135.00011059464816</v>
      </c>
      <c r="AW498" s="2">
        <f t="shared" ca="1" si="555"/>
        <v>37.499500434639508</v>
      </c>
      <c r="AX498" s="16">
        <f t="shared" ca="1" si="556"/>
        <v>2.1308983594963138E-3</v>
      </c>
      <c r="AY498" s="2">
        <f t="shared" ca="1" si="557"/>
        <v>360.25</v>
      </c>
      <c r="AZ498" s="2">
        <f t="shared" ca="1" si="558"/>
        <v>360.25</v>
      </c>
      <c r="BA498" s="2">
        <f t="shared" ca="1" si="559"/>
        <v>360.25</v>
      </c>
      <c r="BB498" s="19" t="str">
        <f t="shared" ca="1" si="560"/>
        <v>ok</v>
      </c>
      <c r="BC498" s="2">
        <f t="shared" ca="1" si="561"/>
        <v>1.1059464816298714E-4</v>
      </c>
      <c r="BD498" s="2">
        <f t="shared" ca="1" si="562"/>
        <v>-4.9956536049222677E-4</v>
      </c>
      <c r="BE498" s="16">
        <f t="shared" ca="1" si="563"/>
        <v>2.1308983594963138E-3</v>
      </c>
      <c r="BF498" s="16">
        <f t="shared" ca="1" si="511"/>
        <v>5.116607524581335E-4</v>
      </c>
      <c r="BG498" s="18">
        <f t="shared" ca="1" si="564"/>
        <v>2.1914663000169783E-3</v>
      </c>
      <c r="BH498" s="2">
        <f t="shared" ca="1" si="565"/>
        <v>1.7695143706077943E-2</v>
      </c>
      <c r="BI498" s="2">
        <f t="shared" ca="1" si="566"/>
        <v>-7.9930457678756284E-2</v>
      </c>
      <c r="BJ498" s="16">
        <f t="shared" ca="1" si="567"/>
        <v>0.34094373751941021</v>
      </c>
      <c r="BK498" s="18">
        <f t="shared" ca="1" si="512"/>
        <v>8.1865720393301367E-2</v>
      </c>
      <c r="BL498" s="18">
        <f t="shared" ca="1" si="568"/>
        <v>0.35063460800271651</v>
      </c>
    </row>
    <row r="499" spans="4:64" x14ac:dyDescent="0.2">
      <c r="D499">
        <f t="shared" si="519"/>
        <v>142.5</v>
      </c>
      <c r="E499">
        <f t="shared" si="520"/>
        <v>37.5</v>
      </c>
      <c r="F499" s="15">
        <f t="shared" ca="1" si="569"/>
        <v>0.11408487145434987</v>
      </c>
      <c r="G499" s="2">
        <f t="shared" ca="1" si="569"/>
        <v>-0.48353770962663345</v>
      </c>
      <c r="H499" s="16">
        <f t="shared" ca="1" si="569"/>
        <v>0.22769404918082248</v>
      </c>
      <c r="I499" s="2">
        <f t="shared" si="513"/>
        <v>0</v>
      </c>
      <c r="J499" s="2">
        <f t="shared" si="514"/>
        <v>184.81899999999999</v>
      </c>
      <c r="K499" s="16">
        <f t="shared" ca="1" si="521"/>
        <v>296.26229464203527</v>
      </c>
      <c r="L499" s="2">
        <f t="shared" si="515"/>
        <v>160.05794910203616</v>
      </c>
      <c r="M499" s="2">
        <f t="shared" si="516"/>
        <v>-92.40949999999998</v>
      </c>
      <c r="N499" s="16">
        <f t="shared" ca="1" si="522"/>
        <v>335.54921336552252</v>
      </c>
      <c r="O499" s="2">
        <f t="shared" si="517"/>
        <v>-160.05794910203616</v>
      </c>
      <c r="P499" s="2">
        <f t="shared" si="518"/>
        <v>-92.40949999999998</v>
      </c>
      <c r="Q499" s="16">
        <f t="shared" ca="1" si="523"/>
        <v>146.15980206390199</v>
      </c>
      <c r="R499" s="2">
        <f t="shared" si="524"/>
        <v>160.05794910203616</v>
      </c>
      <c r="S499" s="2">
        <f t="shared" si="525"/>
        <v>-277.22849999999994</v>
      </c>
      <c r="T499" s="16">
        <f t="shared" ca="1" si="526"/>
        <v>39.286918723487247</v>
      </c>
      <c r="U499" s="2">
        <f t="shared" ca="1" si="527"/>
        <v>0.496276520120708</v>
      </c>
      <c r="V499" s="2">
        <f t="shared" ca="1" si="528"/>
        <v>-0.85957614745254429</v>
      </c>
      <c r="W499" s="16">
        <f t="shared" ca="1" si="529"/>
        <v>0.12181322714517592</v>
      </c>
      <c r="X499" s="2">
        <f t="shared" si="530"/>
        <v>-160.05794910203616</v>
      </c>
      <c r="Y499" s="2">
        <f t="shared" si="531"/>
        <v>-277.22849999999994</v>
      </c>
      <c r="Z499" s="16">
        <f t="shared" ca="1" si="532"/>
        <v>-150.10249257813328</v>
      </c>
      <c r="AA499" s="18">
        <f t="shared" ca="1" si="533"/>
        <v>140.58153497255449</v>
      </c>
      <c r="AB499" s="2">
        <f t="shared" ca="1" si="534"/>
        <v>-229.82526407144312</v>
      </c>
      <c r="AC499" s="2">
        <f t="shared" ca="1" si="535"/>
        <v>-156.38796576532644</v>
      </c>
      <c r="AD499" s="16">
        <f t="shared" ca="1" si="536"/>
        <v>-167.22718303016256</v>
      </c>
      <c r="AE499" s="2">
        <f t="shared" ca="1" si="537"/>
        <v>-0.70844098509069608</v>
      </c>
      <c r="AF499" s="2">
        <f t="shared" ca="1" si="538"/>
        <v>-0.4820690404544794</v>
      </c>
      <c r="AG499" s="16">
        <f t="shared" ca="1" si="539"/>
        <v>-0.5154811450276543</v>
      </c>
      <c r="AH499" s="2">
        <f t="shared" ca="1" si="540"/>
        <v>0.50181768225183587</v>
      </c>
      <c r="AI499" s="2">
        <f t="shared" ca="1" si="541"/>
        <v>0.16952370620635709</v>
      </c>
      <c r="AJ499" s="16">
        <f t="shared" ca="1" si="542"/>
        <v>-0.84819851851642381</v>
      </c>
      <c r="AK499" s="18">
        <f t="shared" ca="1" si="543"/>
        <v>322.51767434636179</v>
      </c>
      <c r="AL499" s="18">
        <f t="shared" ca="1" si="544"/>
        <v>324.4098928607587</v>
      </c>
      <c r="AM499" s="18">
        <f t="shared" ca="1" si="545"/>
        <v>161.25883717318089</v>
      </c>
      <c r="AN499" s="18">
        <f t="shared" ca="1" si="546"/>
        <v>122.78435183228491</v>
      </c>
      <c r="AO499" s="18">
        <f t="shared" ca="1" si="547"/>
        <v>297.8248694764747</v>
      </c>
      <c r="AP499" s="2">
        <f t="shared" ca="1" si="548"/>
        <v>142.49729310287162</v>
      </c>
      <c r="AQ499" s="2">
        <f t="shared" ca="1" si="549"/>
        <v>37.502591003461774</v>
      </c>
      <c r="AR499" s="16">
        <f t="shared" ca="1" si="550"/>
        <v>-1.8773374988256819E-3</v>
      </c>
      <c r="AS499" s="2">
        <f t="shared" ca="1" si="551"/>
        <v>-156.41027833240852</v>
      </c>
      <c r="AT499" s="2">
        <f t="shared" ca="1" si="552"/>
        <v>-63.474160344691313</v>
      </c>
      <c r="AU499" s="16">
        <f t="shared" ca="1" si="553"/>
        <v>505.22734879708742</v>
      </c>
      <c r="AV499" s="2">
        <f t="shared" ca="1" si="554"/>
        <v>142.49729310287162</v>
      </c>
      <c r="AW499" s="2">
        <f t="shared" ca="1" si="555"/>
        <v>37.502591003461774</v>
      </c>
      <c r="AX499" s="16">
        <f t="shared" ca="1" si="556"/>
        <v>-1.8773374988256819E-3</v>
      </c>
      <c r="AY499" s="2">
        <f t="shared" ca="1" si="557"/>
        <v>360.25</v>
      </c>
      <c r="AZ499" s="2">
        <f t="shared" ca="1" si="558"/>
        <v>360.25</v>
      </c>
      <c r="BA499" s="2">
        <f t="shared" ca="1" si="559"/>
        <v>360.25000000000006</v>
      </c>
      <c r="BB499" s="19" t="str">
        <f t="shared" ca="1" si="560"/>
        <v>ok</v>
      </c>
      <c r="BC499" s="2">
        <f t="shared" ca="1" si="561"/>
        <v>-2.7068971283767951E-3</v>
      </c>
      <c r="BD499" s="2">
        <f t="shared" ca="1" si="562"/>
        <v>2.5910034617737665E-3</v>
      </c>
      <c r="BE499" s="16">
        <f t="shared" ca="1" si="563"/>
        <v>-1.8773374988256819E-3</v>
      </c>
      <c r="BF499" s="16">
        <f t="shared" ca="1" si="511"/>
        <v>3.7470776616635769E-3</v>
      </c>
      <c r="BG499" s="18">
        <f t="shared" ca="1" si="564"/>
        <v>4.1910603774027461E-3</v>
      </c>
      <c r="BH499" s="2">
        <f t="shared" ca="1" si="565"/>
        <v>-0.43310354054028721</v>
      </c>
      <c r="BI499" s="2">
        <f t="shared" ca="1" si="566"/>
        <v>0.41456055388380264</v>
      </c>
      <c r="BJ499" s="16">
        <f t="shared" ca="1" si="567"/>
        <v>-0.3003739998121091</v>
      </c>
      <c r="BK499" s="18">
        <f t="shared" ca="1" si="512"/>
        <v>0.59953242586617228</v>
      </c>
      <c r="BL499" s="18">
        <f t="shared" ca="1" si="568"/>
        <v>0.67056966038443933</v>
      </c>
    </row>
    <row r="500" spans="4:64" x14ac:dyDescent="0.2">
      <c r="D500">
        <f t="shared" si="519"/>
        <v>0</v>
      </c>
      <c r="E500">
        <f t="shared" si="520"/>
        <v>45</v>
      </c>
      <c r="F500" s="15">
        <f t="shared" ca="1" si="569"/>
        <v>-0.12777477348734356</v>
      </c>
      <c r="G500" s="2">
        <f t="shared" ca="1" si="569"/>
        <v>1.9393725239505E-2</v>
      </c>
      <c r="H500" s="16">
        <f t="shared" ca="1" si="569"/>
        <v>-0.32048109629798549</v>
      </c>
      <c r="I500" s="2">
        <f t="shared" si="513"/>
        <v>0</v>
      </c>
      <c r="J500" s="2">
        <f t="shared" si="514"/>
        <v>184.81899999999999</v>
      </c>
      <c r="K500" s="16">
        <f t="shared" ca="1" si="521"/>
        <v>332.00930628250228</v>
      </c>
      <c r="L500" s="2">
        <f t="shared" si="515"/>
        <v>160.05794910203616</v>
      </c>
      <c r="M500" s="2">
        <f t="shared" si="516"/>
        <v>-92.40949999999998</v>
      </c>
      <c r="N500" s="16">
        <f t="shared" ca="1" si="522"/>
        <v>292.02776500328406</v>
      </c>
      <c r="O500" s="2">
        <f t="shared" si="517"/>
        <v>-160.05794910203616</v>
      </c>
      <c r="P500" s="2">
        <f t="shared" si="518"/>
        <v>-92.40949999999998</v>
      </c>
      <c r="Q500" s="16">
        <f t="shared" ca="1" si="523"/>
        <v>292.02564078564944</v>
      </c>
      <c r="R500" s="2">
        <f t="shared" si="524"/>
        <v>160.05794910203616</v>
      </c>
      <c r="S500" s="2">
        <f t="shared" si="525"/>
        <v>-277.22849999999994</v>
      </c>
      <c r="T500" s="16">
        <f t="shared" ca="1" si="526"/>
        <v>-39.98154127921822</v>
      </c>
      <c r="U500" s="2">
        <f t="shared" ca="1" si="527"/>
        <v>0.49614522045571879</v>
      </c>
      <c r="V500" s="2">
        <f t="shared" ca="1" si="528"/>
        <v>-0.85934872976176624</v>
      </c>
      <c r="W500" s="16">
        <f t="shared" ca="1" si="529"/>
        <v>-0.12393417961073197</v>
      </c>
      <c r="X500" s="2">
        <f t="shared" si="530"/>
        <v>-160.05794910203616</v>
      </c>
      <c r="Y500" s="2">
        <f t="shared" si="531"/>
        <v>-277.22849999999994</v>
      </c>
      <c r="Z500" s="16">
        <f t="shared" ca="1" si="532"/>
        <v>-39.983665496852836</v>
      </c>
      <c r="AA500" s="18">
        <f t="shared" ca="1" si="533"/>
        <v>163.77931566702219</v>
      </c>
      <c r="AB500" s="2">
        <f t="shared" ca="1" si="534"/>
        <v>-241.31627377973763</v>
      </c>
      <c r="AC500" s="2">
        <f t="shared" ca="1" si="535"/>
        <v>-136.48495312029308</v>
      </c>
      <c r="AD500" s="16">
        <f t="shared" ca="1" si="536"/>
        <v>-19.685810372453339</v>
      </c>
      <c r="AE500" s="2">
        <f t="shared" ca="1" si="537"/>
        <v>-0.86823955229867866</v>
      </c>
      <c r="AF500" s="2">
        <f t="shared" ca="1" si="538"/>
        <v>-0.49106358529649863</v>
      </c>
      <c r="AG500" s="16">
        <f t="shared" ca="1" si="539"/>
        <v>-7.0828207798436169E-2</v>
      </c>
      <c r="AH500" s="2">
        <f t="shared" ca="1" si="540"/>
        <v>6.567822462284767E-6</v>
      </c>
      <c r="AI500" s="2">
        <f t="shared" ca="1" si="541"/>
        <v>0.14274563339236451</v>
      </c>
      <c r="AJ500" s="16">
        <f t="shared" ca="1" si="542"/>
        <v>-0.98975940718150102</v>
      </c>
      <c r="AK500" s="18">
        <f t="shared" ca="1" si="543"/>
        <v>322.6030252896922</v>
      </c>
      <c r="AL500" s="18">
        <f t="shared" ca="1" si="544"/>
        <v>277.93743459492117</v>
      </c>
      <c r="AM500" s="18">
        <f t="shared" ca="1" si="545"/>
        <v>161.3015126448461</v>
      </c>
      <c r="AN500" s="18">
        <f t="shared" ca="1" si="546"/>
        <v>92.173944021219683</v>
      </c>
      <c r="AO500" s="18">
        <f t="shared" ca="1" si="547"/>
        <v>308.65166217284104</v>
      </c>
      <c r="AP500" s="2">
        <f t="shared" ca="1" si="548"/>
        <v>1.937829750668417E-3</v>
      </c>
      <c r="AQ500" s="2">
        <f t="shared" ca="1" si="549"/>
        <v>45.000159592489425</v>
      </c>
      <c r="AR500" s="16">
        <f t="shared" ca="1" si="550"/>
        <v>-8.6579561923372239E-4</v>
      </c>
      <c r="AS500" s="2">
        <f t="shared" ca="1" si="551"/>
        <v>-2.1165088890122128E-3</v>
      </c>
      <c r="AT500" s="2">
        <f t="shared" ca="1" si="552"/>
        <v>-43.117194436447193</v>
      </c>
      <c r="AU500" s="16">
        <f t="shared" ca="1" si="553"/>
        <v>610.98090655993292</v>
      </c>
      <c r="AV500" s="2">
        <f t="shared" ca="1" si="554"/>
        <v>1.937829750668417E-3</v>
      </c>
      <c r="AW500" s="2">
        <f t="shared" ca="1" si="555"/>
        <v>45.000159592489425</v>
      </c>
      <c r="AX500" s="16">
        <f t="shared" ca="1" si="556"/>
        <v>-8.6579561923372239E-4</v>
      </c>
      <c r="AY500" s="2">
        <f t="shared" ca="1" si="557"/>
        <v>360.24999999999994</v>
      </c>
      <c r="AZ500" s="2">
        <f t="shared" ca="1" si="558"/>
        <v>360.24999999999994</v>
      </c>
      <c r="BA500" s="2">
        <f t="shared" ca="1" si="559"/>
        <v>360.24999999999994</v>
      </c>
      <c r="BB500" s="19" t="str">
        <f t="shared" ca="1" si="560"/>
        <v>ok</v>
      </c>
      <c r="BC500" s="2">
        <f t="shared" ca="1" si="561"/>
        <v>1.937829750668417E-3</v>
      </c>
      <c r="BD500" s="2">
        <f t="shared" ca="1" si="562"/>
        <v>1.5959248942465365E-4</v>
      </c>
      <c r="BE500" s="16">
        <f t="shared" ca="1" si="563"/>
        <v>-8.6579561923372239E-4</v>
      </c>
      <c r="BF500" s="16">
        <f t="shared" ca="1" si="511"/>
        <v>1.9443903685362096E-3</v>
      </c>
      <c r="BG500" s="18">
        <f t="shared" ca="1" si="564"/>
        <v>2.1284397946713649E-3</v>
      </c>
      <c r="BH500" s="2">
        <f t="shared" ca="1" si="565"/>
        <v>0.31005276010694671</v>
      </c>
      <c r="BI500" s="2">
        <f t="shared" ca="1" si="566"/>
        <v>2.5534798307944584E-2</v>
      </c>
      <c r="BJ500" s="16">
        <f t="shared" ca="1" si="567"/>
        <v>-0.13852729907739558</v>
      </c>
      <c r="BK500" s="18">
        <f t="shared" ca="1" si="512"/>
        <v>0.31110245896579353</v>
      </c>
      <c r="BL500" s="18">
        <f t="shared" ca="1" si="568"/>
        <v>0.34055036714741838</v>
      </c>
    </row>
    <row r="501" spans="4:64" x14ac:dyDescent="0.2">
      <c r="D501">
        <f t="shared" si="519"/>
        <v>7.5</v>
      </c>
      <c r="E501">
        <f t="shared" si="520"/>
        <v>45</v>
      </c>
      <c r="F501" s="15">
        <f t="shared" ca="1" si="569"/>
        <v>-6.9245797667420783E-2</v>
      </c>
      <c r="G501" s="2">
        <f t="shared" ca="1" si="569"/>
        <v>-0.49365612089254385</v>
      </c>
      <c r="H501" s="16">
        <f t="shared" ca="1" si="569"/>
        <v>-0.16623731084735072</v>
      </c>
      <c r="I501" s="2">
        <f t="shared" si="513"/>
        <v>0</v>
      </c>
      <c r="J501" s="2">
        <f t="shared" si="514"/>
        <v>184.81899999999999</v>
      </c>
      <c r="K501" s="16">
        <f t="shared" ca="1" si="521"/>
        <v>331.92495000182436</v>
      </c>
      <c r="L501" s="2">
        <f t="shared" si="515"/>
        <v>160.05794910203616</v>
      </c>
      <c r="M501" s="2">
        <f t="shared" si="516"/>
        <v>-92.40949999999998</v>
      </c>
      <c r="N501" s="16">
        <f t="shared" ca="1" si="522"/>
        <v>296.01171829178281</v>
      </c>
      <c r="O501" s="2">
        <f t="shared" si="517"/>
        <v>-160.05794910203616</v>
      </c>
      <c r="P501" s="2">
        <f t="shared" si="518"/>
        <v>-92.40949999999998</v>
      </c>
      <c r="Q501" s="16">
        <f t="shared" ca="1" si="523"/>
        <v>287.78885921073174</v>
      </c>
      <c r="R501" s="2">
        <f t="shared" si="524"/>
        <v>160.05794910203616</v>
      </c>
      <c r="S501" s="2">
        <f t="shared" si="525"/>
        <v>-277.22849999999994</v>
      </c>
      <c r="T501" s="16">
        <f t="shared" ca="1" si="526"/>
        <v>-35.913231710041543</v>
      </c>
      <c r="U501" s="2">
        <f t="shared" ca="1" si="527"/>
        <v>0.4968828451880023</v>
      </c>
      <c r="V501" s="2">
        <f t="shared" ca="1" si="528"/>
        <v>-0.86062633327500071</v>
      </c>
      <c r="W501" s="16">
        <f t="shared" ca="1" si="529"/>
        <v>-0.11148880047566734</v>
      </c>
      <c r="X501" s="2">
        <f t="shared" si="530"/>
        <v>-160.05794910203616</v>
      </c>
      <c r="Y501" s="2">
        <f t="shared" si="531"/>
        <v>-277.22849999999994</v>
      </c>
      <c r="Z501" s="16">
        <f t="shared" ca="1" si="532"/>
        <v>-44.136090791092613</v>
      </c>
      <c r="AA501" s="18">
        <f t="shared" ca="1" si="533"/>
        <v>163.98077810953635</v>
      </c>
      <c r="AB501" s="2">
        <f t="shared" ca="1" si="534"/>
        <v>-241.53718468524505</v>
      </c>
      <c r="AC501" s="2">
        <f t="shared" ca="1" si="535"/>
        <v>-136.10232420800818</v>
      </c>
      <c r="AD501" s="16">
        <f t="shared" ca="1" si="536"/>
        <v>-25.854070538593838</v>
      </c>
      <c r="AE501" s="2">
        <f t="shared" ca="1" si="537"/>
        <v>-0.86744538707337726</v>
      </c>
      <c r="AF501" s="2">
        <f t="shared" ca="1" si="538"/>
        <v>-0.48879154345552012</v>
      </c>
      <c r="AG501" s="16">
        <f t="shared" ca="1" si="539"/>
        <v>-9.2851103878677219E-2</v>
      </c>
      <c r="AH501" s="2">
        <f t="shared" ca="1" si="540"/>
        <v>2.5415322209136212E-2</v>
      </c>
      <c r="AI501" s="2">
        <f t="shared" ca="1" si="541"/>
        <v>0.14284656635704568</v>
      </c>
      <c r="AJ501" s="16">
        <f t="shared" ca="1" si="542"/>
        <v>-0.98941847560928831</v>
      </c>
      <c r="AK501" s="18">
        <f t="shared" ca="1" si="543"/>
        <v>322.1241197036619</v>
      </c>
      <c r="AL501" s="18">
        <f t="shared" ca="1" si="544"/>
        <v>278.44656076868779</v>
      </c>
      <c r="AM501" s="18">
        <f t="shared" ca="1" si="545"/>
        <v>161.06205985183095</v>
      </c>
      <c r="AN501" s="18">
        <f t="shared" ca="1" si="546"/>
        <v>92.656951578096511</v>
      </c>
      <c r="AO501" s="18">
        <f t="shared" ca="1" si="547"/>
        <v>308.63208631077146</v>
      </c>
      <c r="AP501" s="2">
        <f t="shared" ca="1" si="548"/>
        <v>7.4981132419831775</v>
      </c>
      <c r="AQ501" s="2">
        <f t="shared" ca="1" si="549"/>
        <v>45.0018494233639</v>
      </c>
      <c r="AR501" s="16">
        <f t="shared" ca="1" si="550"/>
        <v>-1.2544509735903375E-3</v>
      </c>
      <c r="AS501" s="2">
        <f t="shared" ca="1" si="551"/>
        <v>-8.1898545933492102</v>
      </c>
      <c r="AT501" s="2">
        <f t="shared" ca="1" si="552"/>
        <v>-43.172218170846229</v>
      </c>
      <c r="AU501" s="16">
        <f t="shared" ca="1" si="553"/>
        <v>610.73132227246197</v>
      </c>
      <c r="AV501" s="2">
        <f t="shared" ca="1" si="554"/>
        <v>7.4981132419831775</v>
      </c>
      <c r="AW501" s="2">
        <f t="shared" ca="1" si="555"/>
        <v>45.0018494233639</v>
      </c>
      <c r="AX501" s="16">
        <f t="shared" ca="1" si="556"/>
        <v>-1.2544509735903375E-3</v>
      </c>
      <c r="AY501" s="2">
        <f t="shared" ca="1" si="557"/>
        <v>360.24999999999994</v>
      </c>
      <c r="AZ501" s="2">
        <f t="shared" ca="1" si="558"/>
        <v>360.24999999999994</v>
      </c>
      <c r="BA501" s="2">
        <f t="shared" ca="1" si="559"/>
        <v>360.25</v>
      </c>
      <c r="BB501" s="19" t="str">
        <f t="shared" ca="1" si="560"/>
        <v>ok</v>
      </c>
      <c r="BC501" s="2">
        <f t="shared" ca="1" si="561"/>
        <v>-1.8867580168224762E-3</v>
      </c>
      <c r="BD501" s="2">
        <f t="shared" ca="1" si="562"/>
        <v>1.849423363900371E-3</v>
      </c>
      <c r="BE501" s="16">
        <f t="shared" ca="1" si="563"/>
        <v>-1.2544509735903375E-3</v>
      </c>
      <c r="BF501" s="16">
        <f t="shared" ca="1" si="511"/>
        <v>2.6420110887323029E-3</v>
      </c>
      <c r="BG501" s="18">
        <f t="shared" ca="1" si="564"/>
        <v>2.9246999569402317E-3</v>
      </c>
      <c r="BH501" s="2">
        <f t="shared" ca="1" si="565"/>
        <v>-0.3018812826915962</v>
      </c>
      <c r="BI501" s="2">
        <f t="shared" ca="1" si="566"/>
        <v>0.29590773822405936</v>
      </c>
      <c r="BJ501" s="16">
        <f t="shared" ca="1" si="567"/>
        <v>-0.200712155774454</v>
      </c>
      <c r="BK501" s="18">
        <f t="shared" ca="1" si="512"/>
        <v>0.42272177419716844</v>
      </c>
      <c r="BL501" s="18">
        <f t="shared" ca="1" si="568"/>
        <v>0.46795199311043706</v>
      </c>
    </row>
    <row r="502" spans="4:64" x14ac:dyDescent="0.2">
      <c r="D502">
        <f t="shared" si="519"/>
        <v>15</v>
      </c>
      <c r="E502">
        <f t="shared" si="520"/>
        <v>45</v>
      </c>
      <c r="F502" s="15">
        <f t="shared" ca="1" si="569"/>
        <v>-5.1059501089927184E-2</v>
      </c>
      <c r="G502" s="2">
        <f t="shared" ca="1" si="569"/>
        <v>0.21300217400830368</v>
      </c>
      <c r="H502" s="16">
        <f t="shared" ca="1" si="569"/>
        <v>-0.19345761179503496</v>
      </c>
      <c r="I502" s="2">
        <f t="shared" si="513"/>
        <v>0</v>
      </c>
      <c r="J502" s="2">
        <f t="shared" si="514"/>
        <v>184.81899999999999</v>
      </c>
      <c r="K502" s="16">
        <f t="shared" ca="1" si="521"/>
        <v>331.67076755737634</v>
      </c>
      <c r="L502" s="2">
        <f t="shared" si="515"/>
        <v>160.05794910203616</v>
      </c>
      <c r="M502" s="2">
        <f t="shared" si="516"/>
        <v>-92.40949999999998</v>
      </c>
      <c r="N502" s="16">
        <f t="shared" ca="1" si="522"/>
        <v>299.76270838222348</v>
      </c>
      <c r="O502" s="2">
        <f t="shared" si="517"/>
        <v>-160.05794910203616</v>
      </c>
      <c r="P502" s="2">
        <f t="shared" si="518"/>
        <v>-92.40949999999998</v>
      </c>
      <c r="Q502" s="16">
        <f t="shared" ca="1" si="523"/>
        <v>283.28911240822123</v>
      </c>
      <c r="R502" s="2">
        <f t="shared" si="524"/>
        <v>160.05794910203616</v>
      </c>
      <c r="S502" s="2">
        <f t="shared" si="525"/>
        <v>-277.22849999999994</v>
      </c>
      <c r="T502" s="16">
        <f t="shared" ca="1" si="526"/>
        <v>-31.908059175152857</v>
      </c>
      <c r="U502" s="2">
        <f t="shared" ca="1" si="527"/>
        <v>0.49753450134716676</v>
      </c>
      <c r="V502" s="2">
        <f t="shared" ca="1" si="528"/>
        <v>-0.86175503485173865</v>
      </c>
      <c r="W502" s="16">
        <f t="shared" ca="1" si="529"/>
        <v>-9.9185078902548601E-2</v>
      </c>
      <c r="X502" s="2">
        <f t="shared" si="530"/>
        <v>-160.05794910203616</v>
      </c>
      <c r="Y502" s="2">
        <f t="shared" si="531"/>
        <v>-277.22849999999994</v>
      </c>
      <c r="Z502" s="16">
        <f t="shared" ca="1" si="532"/>
        <v>-48.381655149155108</v>
      </c>
      <c r="AA502" s="18">
        <f t="shared" ca="1" si="533"/>
        <v>164.06744206966826</v>
      </c>
      <c r="AB502" s="2">
        <f t="shared" ca="1" si="534"/>
        <v>-241.68716207947372</v>
      </c>
      <c r="AC502" s="2">
        <f t="shared" ca="1" si="535"/>
        <v>-135.84255574121735</v>
      </c>
      <c r="AD502" s="16">
        <f t="shared" ca="1" si="536"/>
        <v>-32.108612962135737</v>
      </c>
      <c r="AE502" s="2">
        <f t="shared" ca="1" si="537"/>
        <v>-0.86595164539365388</v>
      </c>
      <c r="AF502" s="2">
        <f t="shared" ca="1" si="538"/>
        <v>-0.48671631395922121</v>
      </c>
      <c r="AG502" s="16">
        <f t="shared" ca="1" si="539"/>
        <v>-0.11504337254258677</v>
      </c>
      <c r="AH502" s="2">
        <f t="shared" ca="1" si="540"/>
        <v>5.086420951169545E-2</v>
      </c>
      <c r="AI502" s="2">
        <f t="shared" ca="1" si="541"/>
        <v>0.1431275292654336</v>
      </c>
      <c r="AJ502" s="16">
        <f t="shared" ca="1" si="542"/>
        <v>-0.98839634891936079</v>
      </c>
      <c r="AK502" s="18">
        <f t="shared" ca="1" si="543"/>
        <v>321.70221093944167</v>
      </c>
      <c r="AL502" s="18">
        <f t="shared" ca="1" si="544"/>
        <v>279.10006680523708</v>
      </c>
      <c r="AM502" s="18">
        <f t="shared" ca="1" si="545"/>
        <v>160.85110546972084</v>
      </c>
      <c r="AN502" s="18">
        <f t="shared" ca="1" si="546"/>
        <v>93.217666653751465</v>
      </c>
      <c r="AO502" s="18">
        <f t="shared" ca="1" si="547"/>
        <v>308.57325061125891</v>
      </c>
      <c r="AP502" s="2">
        <f t="shared" ca="1" si="548"/>
        <v>15.002317201240844</v>
      </c>
      <c r="AQ502" s="2">
        <f t="shared" ca="1" si="549"/>
        <v>44.99951784779963</v>
      </c>
      <c r="AR502" s="16">
        <f t="shared" ca="1" si="550"/>
        <v>-1.1060945553253987E-5</v>
      </c>
      <c r="AS502" s="2">
        <f t="shared" ca="1" si="551"/>
        <v>-16.388351736351112</v>
      </c>
      <c r="AT502" s="2">
        <f t="shared" ca="1" si="552"/>
        <v>-43.33113606698624</v>
      </c>
      <c r="AU502" s="16">
        <f t="shared" ca="1" si="553"/>
        <v>609.98533749574892</v>
      </c>
      <c r="AV502" s="2">
        <f t="shared" ca="1" si="554"/>
        <v>15.002317201240844</v>
      </c>
      <c r="AW502" s="2">
        <f t="shared" ca="1" si="555"/>
        <v>44.99951784779963</v>
      </c>
      <c r="AX502" s="16">
        <f t="shared" ca="1" si="556"/>
        <v>-1.1060945553253987E-5</v>
      </c>
      <c r="AY502" s="2">
        <f t="shared" ca="1" si="557"/>
        <v>360.25</v>
      </c>
      <c r="AZ502" s="2">
        <f t="shared" ca="1" si="558"/>
        <v>360.25</v>
      </c>
      <c r="BA502" s="2">
        <f t="shared" ca="1" si="559"/>
        <v>360.25</v>
      </c>
      <c r="BB502" s="19" t="str">
        <f t="shared" ca="1" si="560"/>
        <v>ok</v>
      </c>
      <c r="BC502" s="2">
        <f t="shared" ca="1" si="561"/>
        <v>2.3172012408441134E-3</v>
      </c>
      <c r="BD502" s="2">
        <f t="shared" ca="1" si="562"/>
        <v>-4.8215220036951223E-4</v>
      </c>
      <c r="BE502" s="16">
        <f t="shared" ca="1" si="563"/>
        <v>-1.1060945553253987E-5</v>
      </c>
      <c r="BF502" s="16">
        <f t="shared" ca="1" si="511"/>
        <v>2.3668317081893806E-3</v>
      </c>
      <c r="BG502" s="18">
        <f t="shared" ca="1" si="564"/>
        <v>2.366857553678969E-3</v>
      </c>
      <c r="BH502" s="2">
        <f t="shared" ca="1" si="565"/>
        <v>0.37075219853505814</v>
      </c>
      <c r="BI502" s="2">
        <f t="shared" ca="1" si="566"/>
        <v>-7.7144352059121957E-2</v>
      </c>
      <c r="BJ502" s="16">
        <f t="shared" ca="1" si="567"/>
        <v>-1.7697512885206379E-3</v>
      </c>
      <c r="BK502" s="18">
        <f t="shared" ca="1" si="512"/>
        <v>0.37869307331030089</v>
      </c>
      <c r="BL502" s="18">
        <f t="shared" ca="1" si="568"/>
        <v>0.37869720858863504</v>
      </c>
    </row>
    <row r="503" spans="4:64" x14ac:dyDescent="0.2">
      <c r="D503">
        <f t="shared" si="519"/>
        <v>22.5</v>
      </c>
      <c r="E503">
        <f t="shared" si="520"/>
        <v>45</v>
      </c>
      <c r="F503" s="15">
        <f t="shared" ca="1" si="569"/>
        <v>-0.13106335269694525</v>
      </c>
      <c r="G503" s="2">
        <f t="shared" ca="1" si="569"/>
        <v>0.28146085638603091</v>
      </c>
      <c r="H503" s="16">
        <f t="shared" ca="1" si="569"/>
        <v>0.38576708024223538</v>
      </c>
      <c r="I503" s="2">
        <f t="shared" si="513"/>
        <v>0</v>
      </c>
      <c r="J503" s="2">
        <f t="shared" si="514"/>
        <v>184.81899999999999</v>
      </c>
      <c r="K503" s="16">
        <f t="shared" ca="1" si="521"/>
        <v>331.24600685997132</v>
      </c>
      <c r="L503" s="2">
        <f t="shared" si="515"/>
        <v>160.05794910203616</v>
      </c>
      <c r="M503" s="2">
        <f t="shared" si="516"/>
        <v>-92.40949999999998</v>
      </c>
      <c r="N503" s="16">
        <f t="shared" ca="1" si="522"/>
        <v>303.27803985238916</v>
      </c>
      <c r="O503" s="2">
        <f t="shared" si="517"/>
        <v>-160.05794910203616</v>
      </c>
      <c r="P503" s="2">
        <f t="shared" si="518"/>
        <v>-92.40949999999998</v>
      </c>
      <c r="Q503" s="16">
        <f t="shared" ca="1" si="523"/>
        <v>278.51863504100254</v>
      </c>
      <c r="R503" s="2">
        <f t="shared" si="524"/>
        <v>160.05794910203616</v>
      </c>
      <c r="S503" s="2">
        <f t="shared" si="525"/>
        <v>-277.22849999999994</v>
      </c>
      <c r="T503" s="16">
        <f t="shared" ca="1" si="526"/>
        <v>-27.96796700758216</v>
      </c>
      <c r="U503" s="2">
        <f t="shared" ca="1" si="527"/>
        <v>0.49810255288952443</v>
      </c>
      <c r="V503" s="2">
        <f t="shared" ca="1" si="528"/>
        <v>-0.86273892898442006</v>
      </c>
      <c r="W503" s="16">
        <f t="shared" ca="1" si="529"/>
        <v>-8.7036700418582635E-2</v>
      </c>
      <c r="X503" s="2">
        <f t="shared" si="530"/>
        <v>-160.05794910203616</v>
      </c>
      <c r="Y503" s="2">
        <f t="shared" si="531"/>
        <v>-277.22849999999994</v>
      </c>
      <c r="Z503" s="16">
        <f t="shared" ca="1" si="532"/>
        <v>-52.727371818968777</v>
      </c>
      <c r="AA503" s="18">
        <f t="shared" ca="1" si="533"/>
        <v>164.03976258083827</v>
      </c>
      <c r="AB503" s="2">
        <f t="shared" ca="1" si="534"/>
        <v>-241.7665736189432</v>
      </c>
      <c r="AC503" s="2">
        <f t="shared" ca="1" si="535"/>
        <v>-135.70501092014899</v>
      </c>
      <c r="AD503" s="16">
        <f t="shared" ca="1" si="536"/>
        <v>-38.449892146484935</v>
      </c>
      <c r="AE503" s="2">
        <f t="shared" ca="1" si="537"/>
        <v>-0.86375331137792821</v>
      </c>
      <c r="AF503" s="2">
        <f t="shared" ca="1" si="538"/>
        <v>-0.48482985384739047</v>
      </c>
      <c r="AG503" s="16">
        <f t="shared" ca="1" si="539"/>
        <v>-0.13736895537923258</v>
      </c>
      <c r="AH503" s="2">
        <f t="shared" ca="1" si="540"/>
        <v>7.6315554696287174E-2</v>
      </c>
      <c r="AI503" s="2">
        <f t="shared" ca="1" si="541"/>
        <v>0.14360206556012239</v>
      </c>
      <c r="AJ503" s="16">
        <f t="shared" ca="1" si="542"/>
        <v>-0.98668859468338033</v>
      </c>
      <c r="AK503" s="18">
        <f t="shared" ca="1" si="543"/>
        <v>321.33533179769881</v>
      </c>
      <c r="AL503" s="18">
        <f t="shared" ca="1" si="544"/>
        <v>279.90234067323905</v>
      </c>
      <c r="AM503" s="18">
        <f t="shared" ca="1" si="545"/>
        <v>160.66766589884941</v>
      </c>
      <c r="AN503" s="18">
        <f t="shared" ca="1" si="546"/>
        <v>93.858794389906762</v>
      </c>
      <c r="AO503" s="18">
        <f t="shared" ca="1" si="547"/>
        <v>308.47445656048882</v>
      </c>
      <c r="AP503" s="2">
        <f t="shared" ca="1" si="548"/>
        <v>22.49952935684545</v>
      </c>
      <c r="AQ503" s="2">
        <f t="shared" ca="1" si="549"/>
        <v>44.996773568271692</v>
      </c>
      <c r="AR503" s="16">
        <f t="shared" ca="1" si="550"/>
        <v>5.1077829641599237E-4</v>
      </c>
      <c r="AS503" s="2">
        <f t="shared" ca="1" si="551"/>
        <v>-24.583269167253441</v>
      </c>
      <c r="AT503" s="2">
        <f t="shared" ca="1" si="552"/>
        <v>-43.598364700973192</v>
      </c>
      <c r="AU503" s="16">
        <f t="shared" ca="1" si="553"/>
        <v>608.73696685707273</v>
      </c>
      <c r="AV503" s="2">
        <f t="shared" ca="1" si="554"/>
        <v>22.49952935684545</v>
      </c>
      <c r="AW503" s="2">
        <f t="shared" ca="1" si="555"/>
        <v>44.996773568271692</v>
      </c>
      <c r="AX503" s="16">
        <f t="shared" ca="1" si="556"/>
        <v>5.1077829641599237E-4</v>
      </c>
      <c r="AY503" s="2">
        <f t="shared" ca="1" si="557"/>
        <v>360.24999999999994</v>
      </c>
      <c r="AZ503" s="2">
        <f t="shared" ca="1" si="558"/>
        <v>360.24999999999994</v>
      </c>
      <c r="BA503" s="2">
        <f t="shared" ca="1" si="559"/>
        <v>360.24999999999994</v>
      </c>
      <c r="BB503" s="19" t="str">
        <f t="shared" ca="1" si="560"/>
        <v>ok</v>
      </c>
      <c r="BC503" s="2">
        <f t="shared" ca="1" si="561"/>
        <v>-4.7064315455003225E-4</v>
      </c>
      <c r="BD503" s="2">
        <f t="shared" ca="1" si="562"/>
        <v>-3.2264317283079436E-3</v>
      </c>
      <c r="BE503" s="16">
        <f t="shared" ca="1" si="563"/>
        <v>5.1077829641599237E-4</v>
      </c>
      <c r="BF503" s="16">
        <f t="shared" ca="1" si="511"/>
        <v>3.2605776599180995E-3</v>
      </c>
      <c r="BG503" s="18">
        <f t="shared" ca="1" si="564"/>
        <v>3.3003425798614622E-3</v>
      </c>
      <c r="BH503" s="2">
        <f t="shared" ca="1" si="565"/>
        <v>-7.530290472800516E-2</v>
      </c>
      <c r="BI503" s="2">
        <f t="shared" ca="1" si="566"/>
        <v>-0.51622907652927097</v>
      </c>
      <c r="BJ503" s="16">
        <f t="shared" ca="1" si="567"/>
        <v>8.172452742655878E-2</v>
      </c>
      <c r="BK503" s="18">
        <f t="shared" ca="1" si="512"/>
        <v>0.52169242558689588</v>
      </c>
      <c r="BL503" s="18">
        <f t="shared" ca="1" si="568"/>
        <v>0.52805481277783395</v>
      </c>
    </row>
    <row r="504" spans="4:64" x14ac:dyDescent="0.2">
      <c r="D504">
        <f t="shared" si="519"/>
        <v>30</v>
      </c>
      <c r="E504">
        <f t="shared" si="520"/>
        <v>45</v>
      </c>
      <c r="F504" s="15">
        <f t="shared" ca="1" si="569"/>
        <v>0.12576264186764952</v>
      </c>
      <c r="G504" s="2">
        <f t="shared" ca="1" si="569"/>
        <v>7.8133193634228104E-2</v>
      </c>
      <c r="H504" s="16">
        <f t="shared" ca="1" si="569"/>
        <v>0.284690477606375</v>
      </c>
      <c r="I504" s="2">
        <f t="shared" si="513"/>
        <v>0</v>
      </c>
      <c r="J504" s="2">
        <f t="shared" si="514"/>
        <v>184.81899999999999</v>
      </c>
      <c r="K504" s="16">
        <f t="shared" ca="1" si="521"/>
        <v>330.65273253883294</v>
      </c>
      <c r="L504" s="2">
        <f t="shared" si="515"/>
        <v>160.05794910203616</v>
      </c>
      <c r="M504" s="2">
        <f t="shared" si="516"/>
        <v>-92.40949999999998</v>
      </c>
      <c r="N504" s="16">
        <f t="shared" ca="1" si="522"/>
        <v>306.56797141754242</v>
      </c>
      <c r="O504" s="2">
        <f t="shared" si="517"/>
        <v>-160.05794910203616</v>
      </c>
      <c r="P504" s="2">
        <f t="shared" si="518"/>
        <v>-92.40949999999998</v>
      </c>
      <c r="Q504" s="16">
        <f t="shared" ca="1" si="523"/>
        <v>273.45500711299678</v>
      </c>
      <c r="R504" s="2">
        <f t="shared" si="524"/>
        <v>160.05794910203616</v>
      </c>
      <c r="S504" s="2">
        <f t="shared" si="525"/>
        <v>-277.22849999999994</v>
      </c>
      <c r="T504" s="16">
        <f t="shared" ca="1" si="526"/>
        <v>-24.084761121290512</v>
      </c>
      <c r="U504" s="2">
        <f t="shared" ca="1" si="527"/>
        <v>0.49859080476340228</v>
      </c>
      <c r="V504" s="2">
        <f t="shared" ca="1" si="528"/>
        <v>-0.86358460603686715</v>
      </c>
      <c r="W504" s="16">
        <f t="shared" ca="1" si="529"/>
        <v>-7.5025579781377916E-2</v>
      </c>
      <c r="X504" s="2">
        <f t="shared" si="530"/>
        <v>-160.05794910203616</v>
      </c>
      <c r="Y504" s="2">
        <f t="shared" si="531"/>
        <v>-277.22849999999994</v>
      </c>
      <c r="Z504" s="16">
        <f t="shared" ca="1" si="532"/>
        <v>-57.197725425836154</v>
      </c>
      <c r="AA504" s="18">
        <f t="shared" ca="1" si="533"/>
        <v>163.89813581537709</v>
      </c>
      <c r="AB504" s="2">
        <f t="shared" ca="1" si="534"/>
        <v>-241.77605253744645</v>
      </c>
      <c r="AC504" s="2">
        <f t="shared" ca="1" si="535"/>
        <v>-135.68859295170057</v>
      </c>
      <c r="AD504" s="16">
        <f t="shared" ca="1" si="536"/>
        <v>-44.901172761200471</v>
      </c>
      <c r="AE504" s="2">
        <f t="shared" ca="1" si="537"/>
        <v>-0.86083736113527676</v>
      </c>
      <c r="AF504" s="2">
        <f t="shared" ca="1" si="538"/>
        <v>-0.48311571417772931</v>
      </c>
      <c r="AG504" s="16">
        <f t="shared" ca="1" si="539"/>
        <v>-0.15986946046132688</v>
      </c>
      <c r="AH504" s="2">
        <f t="shared" ca="1" si="540"/>
        <v>0.10181476847214288</v>
      </c>
      <c r="AI504" s="2">
        <f t="shared" ca="1" si="541"/>
        <v>0.14429426506514942</v>
      </c>
      <c r="AJ504" s="16">
        <f t="shared" ca="1" si="542"/>
        <v>-0.98428294610354428</v>
      </c>
      <c r="AK504" s="18">
        <f t="shared" ca="1" si="543"/>
        <v>321.02065977327624</v>
      </c>
      <c r="AL504" s="18">
        <f t="shared" ca="1" si="544"/>
        <v>280.86147680508543</v>
      </c>
      <c r="AM504" s="18">
        <f t="shared" ca="1" si="545"/>
        <v>160.51032988663812</v>
      </c>
      <c r="AN504" s="18">
        <f t="shared" ca="1" si="546"/>
        <v>94.585916492028005</v>
      </c>
      <c r="AO504" s="18">
        <f t="shared" ca="1" si="547"/>
        <v>308.33423569406904</v>
      </c>
      <c r="AP504" s="2">
        <f t="shared" ca="1" si="548"/>
        <v>29.998862616685816</v>
      </c>
      <c r="AQ504" s="2">
        <f t="shared" ca="1" si="549"/>
        <v>44.9996693366991</v>
      </c>
      <c r="AR504" s="16">
        <f t="shared" ca="1" si="550"/>
        <v>8.226478241795121E-4</v>
      </c>
      <c r="AS504" s="2">
        <f t="shared" ca="1" si="551"/>
        <v>-32.787095021767726</v>
      </c>
      <c r="AT504" s="2">
        <f t="shared" ca="1" si="552"/>
        <v>-43.982054531101411</v>
      </c>
      <c r="AU504" s="16">
        <f t="shared" ca="1" si="553"/>
        <v>606.9770824349099</v>
      </c>
      <c r="AV504" s="2">
        <f t="shared" ca="1" si="554"/>
        <v>29.998862616685816</v>
      </c>
      <c r="AW504" s="2">
        <f t="shared" ca="1" si="555"/>
        <v>44.9996693366991</v>
      </c>
      <c r="AX504" s="16">
        <f t="shared" ca="1" si="556"/>
        <v>8.226478241795121E-4</v>
      </c>
      <c r="AY504" s="2">
        <f t="shared" ca="1" si="557"/>
        <v>360.25000000000006</v>
      </c>
      <c r="AZ504" s="2">
        <f t="shared" ca="1" si="558"/>
        <v>360.25000000000006</v>
      </c>
      <c r="BA504" s="2">
        <f t="shared" ca="1" si="559"/>
        <v>360.25000000000006</v>
      </c>
      <c r="BB504" s="19" t="str">
        <f t="shared" ca="1" si="560"/>
        <v>ok</v>
      </c>
      <c r="BC504" s="2">
        <f t="shared" ca="1" si="561"/>
        <v>-1.1373833141838929E-3</v>
      </c>
      <c r="BD504" s="2">
        <f t="shared" ca="1" si="562"/>
        <v>-3.3066330090036899E-4</v>
      </c>
      <c r="BE504" s="16">
        <f t="shared" ca="1" si="563"/>
        <v>8.226478241795121E-4</v>
      </c>
      <c r="BF504" s="16">
        <f t="shared" ca="1" si="511"/>
        <v>1.1844741541909068E-3</v>
      </c>
      <c r="BG504" s="18">
        <f t="shared" ca="1" si="564"/>
        <v>1.4421263691416053E-3</v>
      </c>
      <c r="BH504" s="2">
        <f t="shared" ca="1" si="565"/>
        <v>-0.18198133026942287</v>
      </c>
      <c r="BI504" s="2">
        <f t="shared" ca="1" si="566"/>
        <v>-5.2906128144059039E-2</v>
      </c>
      <c r="BJ504" s="16">
        <f t="shared" ca="1" si="567"/>
        <v>0.13162365186872194</v>
      </c>
      <c r="BK504" s="18">
        <f t="shared" ca="1" si="512"/>
        <v>0.1895158646705451</v>
      </c>
      <c r="BL504" s="18">
        <f t="shared" ca="1" si="568"/>
        <v>0.23074021906265685</v>
      </c>
    </row>
    <row r="505" spans="4:64" x14ac:dyDescent="0.2">
      <c r="D505">
        <f t="shared" si="519"/>
        <v>37.5</v>
      </c>
      <c r="E505">
        <f t="shared" si="520"/>
        <v>45</v>
      </c>
      <c r="F505" s="15">
        <f t="shared" ca="1" si="569"/>
        <v>-0.1478213617279861</v>
      </c>
      <c r="G505" s="2">
        <f t="shared" ca="1" si="569"/>
        <v>-0.12765273256093168</v>
      </c>
      <c r="H505" s="16">
        <f t="shared" ca="1" si="569"/>
        <v>5.0778575780046076E-2</v>
      </c>
      <c r="I505" s="2">
        <f t="shared" si="513"/>
        <v>0</v>
      </c>
      <c r="J505" s="2">
        <f t="shared" si="514"/>
        <v>184.81899999999999</v>
      </c>
      <c r="K505" s="16">
        <f t="shared" ca="1" si="521"/>
        <v>329.884601320309</v>
      </c>
      <c r="L505" s="2">
        <f t="shared" si="515"/>
        <v>160.05794910203616</v>
      </c>
      <c r="M505" s="2">
        <f t="shared" si="516"/>
        <v>-92.40949999999998</v>
      </c>
      <c r="N505" s="16">
        <f t="shared" ca="1" si="522"/>
        <v>309.64131965713017</v>
      </c>
      <c r="O505" s="2">
        <f t="shared" si="517"/>
        <v>-160.05794910203616</v>
      </c>
      <c r="P505" s="2">
        <f t="shared" si="518"/>
        <v>-92.40949999999998</v>
      </c>
      <c r="Q505" s="16">
        <f t="shared" ca="1" si="523"/>
        <v>268.08528254756357</v>
      </c>
      <c r="R505" s="2">
        <f t="shared" si="524"/>
        <v>160.05794910203616</v>
      </c>
      <c r="S505" s="2">
        <f t="shared" si="525"/>
        <v>-277.22849999999994</v>
      </c>
      <c r="T505" s="16">
        <f t="shared" ca="1" si="526"/>
        <v>-20.243281663178834</v>
      </c>
      <c r="U505" s="2">
        <f t="shared" ca="1" si="527"/>
        <v>0.49900324782196032</v>
      </c>
      <c r="V505" s="2">
        <f t="shared" ca="1" si="528"/>
        <v>-0.86429897836951886</v>
      </c>
      <c r="W505" s="16">
        <f t="shared" ca="1" si="529"/>
        <v>-6.3111287837765179E-2</v>
      </c>
      <c r="X505" s="2">
        <f t="shared" si="530"/>
        <v>-160.05794910203616</v>
      </c>
      <c r="Y505" s="2">
        <f t="shared" si="531"/>
        <v>-277.22849999999994</v>
      </c>
      <c r="Z505" s="16">
        <f t="shared" ca="1" si="532"/>
        <v>-61.799318772745437</v>
      </c>
      <c r="AA505" s="18">
        <f t="shared" ca="1" si="533"/>
        <v>163.63910747852057</v>
      </c>
      <c r="AB505" s="2">
        <f t="shared" ca="1" si="534"/>
        <v>-241.71439520450477</v>
      </c>
      <c r="AC505" s="2">
        <f t="shared" ca="1" si="535"/>
        <v>-135.79538658501471</v>
      </c>
      <c r="AD505" s="16">
        <f t="shared" ca="1" si="536"/>
        <v>-51.471843959153532</v>
      </c>
      <c r="AE505" s="2">
        <f t="shared" ca="1" si="537"/>
        <v>-0.85718859066056674</v>
      </c>
      <c r="AF505" s="2">
        <f t="shared" ca="1" si="538"/>
        <v>-0.48156939906922941</v>
      </c>
      <c r="AG505" s="16">
        <f t="shared" ca="1" si="539"/>
        <v>-0.18253392539868535</v>
      </c>
      <c r="AH505" s="2">
        <f t="shared" ca="1" si="540"/>
        <v>0.12737142028134396</v>
      </c>
      <c r="AI505" s="2">
        <f t="shared" ca="1" si="541"/>
        <v>0.14518329748806269</v>
      </c>
      <c r="AJ505" s="16">
        <f t="shared" ca="1" si="542"/>
        <v>-0.98117191736515075</v>
      </c>
      <c r="AK505" s="18">
        <f t="shared" ca="1" si="543"/>
        <v>320.755325342378</v>
      </c>
      <c r="AL505" s="18">
        <f t="shared" ca="1" si="544"/>
        <v>281.98508220721288</v>
      </c>
      <c r="AM505" s="18">
        <f t="shared" ca="1" si="545"/>
        <v>160.377662671189</v>
      </c>
      <c r="AN505" s="18">
        <f t="shared" ca="1" si="546"/>
        <v>95.404388956696906</v>
      </c>
      <c r="AO505" s="18">
        <f t="shared" ca="1" si="547"/>
        <v>308.15105124585506</v>
      </c>
      <c r="AP505" s="2">
        <f t="shared" ca="1" si="548"/>
        <v>37.499057896768292</v>
      </c>
      <c r="AQ505" s="2">
        <f t="shared" ca="1" si="549"/>
        <v>44.999301485842686</v>
      </c>
      <c r="AR505" s="16">
        <f t="shared" ca="1" si="550"/>
        <v>-7.3491679171411306E-4</v>
      </c>
      <c r="AS505" s="2">
        <f t="shared" ca="1" si="551"/>
        <v>-41.000216219979237</v>
      </c>
      <c r="AT505" s="2">
        <f t="shared" ca="1" si="552"/>
        <v>-44.477470002729767</v>
      </c>
      <c r="AU505" s="16">
        <f t="shared" ca="1" si="553"/>
        <v>604.69758066117311</v>
      </c>
      <c r="AV505" s="2">
        <f t="shared" ca="1" si="554"/>
        <v>37.499057896768292</v>
      </c>
      <c r="AW505" s="2">
        <f t="shared" ca="1" si="555"/>
        <v>44.999301485842686</v>
      </c>
      <c r="AX505" s="16">
        <f t="shared" ca="1" si="556"/>
        <v>-7.3491679171411306E-4</v>
      </c>
      <c r="AY505" s="2">
        <f t="shared" ca="1" si="557"/>
        <v>360.25</v>
      </c>
      <c r="AZ505" s="2">
        <f t="shared" ca="1" si="558"/>
        <v>360.25000000000006</v>
      </c>
      <c r="BA505" s="2">
        <f t="shared" ca="1" si="559"/>
        <v>360.25</v>
      </c>
      <c r="BB505" s="19" t="str">
        <f t="shared" ca="1" si="560"/>
        <v>ok</v>
      </c>
      <c r="BC505" s="2">
        <f t="shared" ca="1" si="561"/>
        <v>-9.4210323170784704E-4</v>
      </c>
      <c r="BD505" s="2">
        <f t="shared" ca="1" si="562"/>
        <v>-6.9851415731392308E-4</v>
      </c>
      <c r="BE505" s="16">
        <f t="shared" ca="1" si="563"/>
        <v>-7.3491679171411306E-4</v>
      </c>
      <c r="BF505" s="16">
        <f t="shared" ca="1" si="511"/>
        <v>1.1728088195278672E-3</v>
      </c>
      <c r="BG505" s="18">
        <f t="shared" ca="1" si="564"/>
        <v>1.3840459594629487E-3</v>
      </c>
      <c r="BH505" s="2">
        <f t="shared" ca="1" si="565"/>
        <v>-0.15073651707325553</v>
      </c>
      <c r="BI505" s="2">
        <f t="shared" ca="1" si="566"/>
        <v>-0.11176226517022769</v>
      </c>
      <c r="BJ505" s="16">
        <f t="shared" ca="1" si="567"/>
        <v>-0.11758668667425809</v>
      </c>
      <c r="BK505" s="18">
        <f t="shared" ca="1" si="512"/>
        <v>0.18764941112445876</v>
      </c>
      <c r="BL505" s="18">
        <f t="shared" ca="1" si="568"/>
        <v>0.2214473535140718</v>
      </c>
    </row>
    <row r="506" spans="4:64" x14ac:dyDescent="0.2">
      <c r="D506">
        <f t="shared" si="519"/>
        <v>45</v>
      </c>
      <c r="E506">
        <f t="shared" si="520"/>
        <v>45</v>
      </c>
      <c r="F506" s="15">
        <f t="shared" ca="1" si="569"/>
        <v>0.1076499920781816</v>
      </c>
      <c r="G506" s="2">
        <f t="shared" ca="1" si="569"/>
        <v>-2.8779735047636534E-2</v>
      </c>
      <c r="H506" s="16">
        <f t="shared" ca="1" si="569"/>
        <v>0.35801955349211412</v>
      </c>
      <c r="I506" s="2">
        <f t="shared" si="513"/>
        <v>0</v>
      </c>
      <c r="J506" s="2">
        <f t="shared" si="514"/>
        <v>184.81899999999999</v>
      </c>
      <c r="K506" s="16">
        <f t="shared" ca="1" si="521"/>
        <v>328.94703582472033</v>
      </c>
      <c r="L506" s="2">
        <f t="shared" si="515"/>
        <v>160.05794910203616</v>
      </c>
      <c r="M506" s="2">
        <f t="shared" si="516"/>
        <v>-92.40949999999998</v>
      </c>
      <c r="N506" s="16">
        <f t="shared" ca="1" si="522"/>
        <v>312.50639631055526</v>
      </c>
      <c r="O506" s="2">
        <f t="shared" si="517"/>
        <v>-160.05794910203616</v>
      </c>
      <c r="P506" s="2">
        <f t="shared" si="518"/>
        <v>-92.40949999999998</v>
      </c>
      <c r="Q506" s="16">
        <f t="shared" ca="1" si="523"/>
        <v>262.39493820630861</v>
      </c>
      <c r="R506" s="2">
        <f t="shared" si="524"/>
        <v>160.05794910203616</v>
      </c>
      <c r="S506" s="2">
        <f t="shared" si="525"/>
        <v>-277.22849999999994</v>
      </c>
      <c r="T506" s="16">
        <f t="shared" ca="1" si="526"/>
        <v>-16.440639514165071</v>
      </c>
      <c r="U506" s="2">
        <f t="shared" ca="1" si="527"/>
        <v>0.49934188040245192</v>
      </c>
      <c r="V506" s="2">
        <f t="shared" ca="1" si="528"/>
        <v>-0.86488550720402846</v>
      </c>
      <c r="W506" s="16">
        <f t="shared" ca="1" si="529"/>
        <v>-5.1290797464788977E-2</v>
      </c>
      <c r="X506" s="2">
        <f t="shared" si="530"/>
        <v>-160.05794910203616</v>
      </c>
      <c r="Y506" s="2">
        <f t="shared" si="531"/>
        <v>-277.22849999999994</v>
      </c>
      <c r="Z506" s="16">
        <f t="shared" ca="1" si="532"/>
        <v>-66.552097618411722</v>
      </c>
      <c r="AA506" s="18">
        <f t="shared" ca="1" si="533"/>
        <v>163.26078471574411</v>
      </c>
      <c r="AB506" s="2">
        <f t="shared" ca="1" si="534"/>
        <v>-241.5808963379757</v>
      </c>
      <c r="AC506" s="2">
        <f t="shared" ca="1" si="535"/>
        <v>-136.02661340459591</v>
      </c>
      <c r="AD506" s="16">
        <f t="shared" ca="1" si="536"/>
        <v>-58.178321775613973</v>
      </c>
      <c r="AE506" s="2">
        <f t="shared" ca="1" si="537"/>
        <v>-0.85278980416822991</v>
      </c>
      <c r="AF506" s="2">
        <f t="shared" ca="1" si="538"/>
        <v>-0.48017914812553708</v>
      </c>
      <c r="AG506" s="16">
        <f t="shared" ca="1" si="539"/>
        <v>-0.20537170109863101</v>
      </c>
      <c r="AH506" s="2">
        <f t="shared" ca="1" si="540"/>
        <v>0.1529942364367218</v>
      </c>
      <c r="AI506" s="2">
        <f t="shared" ca="1" si="541"/>
        <v>0.14629096053367044</v>
      </c>
      <c r="AJ506" s="16">
        <f t="shared" ca="1" si="542"/>
        <v>-0.97733910107151689</v>
      </c>
      <c r="AK506" s="18">
        <f t="shared" ca="1" si="543"/>
        <v>320.53780262339524</v>
      </c>
      <c r="AL506" s="18">
        <f t="shared" ca="1" si="544"/>
        <v>283.28304953598973</v>
      </c>
      <c r="AM506" s="18">
        <f t="shared" ca="1" si="545"/>
        <v>160.26890131169762</v>
      </c>
      <c r="AN506" s="18">
        <f t="shared" ca="1" si="546"/>
        <v>96.320829789220468</v>
      </c>
      <c r="AO506" s="18">
        <f t="shared" ca="1" si="547"/>
        <v>307.92245699373302</v>
      </c>
      <c r="AP506" s="2">
        <f t="shared" ca="1" si="548"/>
        <v>44.997914167222838</v>
      </c>
      <c r="AQ506" s="2">
        <f t="shared" ca="1" si="549"/>
        <v>44.99976800856831</v>
      </c>
      <c r="AR506" s="16">
        <f t="shared" ca="1" si="550"/>
        <v>4.8608460605237269E-4</v>
      </c>
      <c r="AS506" s="2">
        <f t="shared" ca="1" si="551"/>
        <v>-49.222808211728143</v>
      </c>
      <c r="AT506" s="2">
        <f t="shared" ca="1" si="552"/>
        <v>-45.092775998433751</v>
      </c>
      <c r="AU506" s="16">
        <f t="shared" ca="1" si="553"/>
        <v>601.88980072058166</v>
      </c>
      <c r="AV506" s="2">
        <f t="shared" ca="1" si="554"/>
        <v>44.997914167222838</v>
      </c>
      <c r="AW506" s="2">
        <f t="shared" ca="1" si="555"/>
        <v>44.99976800856831</v>
      </c>
      <c r="AX506" s="16">
        <f t="shared" ca="1" si="556"/>
        <v>4.8608460605237269E-4</v>
      </c>
      <c r="AY506" s="2">
        <f t="shared" ca="1" si="557"/>
        <v>360.25000000000006</v>
      </c>
      <c r="AZ506" s="2">
        <f t="shared" ca="1" si="558"/>
        <v>360.25000000000006</v>
      </c>
      <c r="BA506" s="2">
        <f t="shared" ca="1" si="559"/>
        <v>360.25000000000006</v>
      </c>
      <c r="BB506" s="19" t="str">
        <f t="shared" ca="1" si="560"/>
        <v>ok</v>
      </c>
      <c r="BC506" s="2">
        <f t="shared" ca="1" si="561"/>
        <v>-2.0858327771620111E-3</v>
      </c>
      <c r="BD506" s="2">
        <f t="shared" ca="1" si="562"/>
        <v>-2.3199143168994851E-4</v>
      </c>
      <c r="BE506" s="16">
        <f t="shared" ca="1" si="563"/>
        <v>4.8608460605237269E-4</v>
      </c>
      <c r="BF506" s="16">
        <f t="shared" ca="1" si="511"/>
        <v>2.0986944510006547E-3</v>
      </c>
      <c r="BG506" s="18">
        <f t="shared" ca="1" si="564"/>
        <v>2.1542508310087825E-3</v>
      </c>
      <c r="BH506" s="2">
        <f t="shared" ca="1" si="565"/>
        <v>-0.33373324434592178</v>
      </c>
      <c r="BI506" s="2">
        <f t="shared" ca="1" si="566"/>
        <v>-3.7118629070391762E-2</v>
      </c>
      <c r="BJ506" s="16">
        <f t="shared" ca="1" si="567"/>
        <v>7.7773536968379631E-2</v>
      </c>
      <c r="BK506" s="18">
        <f t="shared" ca="1" si="512"/>
        <v>0.33579111216010477</v>
      </c>
      <c r="BL506" s="18">
        <f t="shared" ca="1" si="568"/>
        <v>0.34468013296140521</v>
      </c>
    </row>
    <row r="507" spans="4:64" x14ac:dyDescent="0.2">
      <c r="D507">
        <f t="shared" si="519"/>
        <v>52.5</v>
      </c>
      <c r="E507">
        <f t="shared" si="520"/>
        <v>45</v>
      </c>
      <c r="F507" s="15">
        <f t="shared" ca="1" si="569"/>
        <v>3.0710825123126173E-2</v>
      </c>
      <c r="G507" s="2">
        <f t="shared" ca="1" si="569"/>
        <v>-0.29763374293881351</v>
      </c>
      <c r="H507" s="16">
        <f t="shared" ca="1" si="569"/>
        <v>0.43036120532902611</v>
      </c>
      <c r="I507" s="2">
        <f t="shared" si="513"/>
        <v>0</v>
      </c>
      <c r="J507" s="2">
        <f t="shared" si="514"/>
        <v>184.81899999999999</v>
      </c>
      <c r="K507" s="16">
        <f t="shared" ca="1" si="521"/>
        <v>327.83316731121266</v>
      </c>
      <c r="L507" s="2">
        <f t="shared" si="515"/>
        <v>160.05794910203616</v>
      </c>
      <c r="M507" s="2">
        <f t="shared" si="516"/>
        <v>-92.40949999999998</v>
      </c>
      <c r="N507" s="16">
        <f t="shared" ca="1" si="522"/>
        <v>315.16472969786236</v>
      </c>
      <c r="O507" s="2">
        <f t="shared" si="517"/>
        <v>-160.05794910203616</v>
      </c>
      <c r="P507" s="2">
        <f t="shared" si="518"/>
        <v>-92.40949999999998</v>
      </c>
      <c r="Q507" s="16">
        <f t="shared" ca="1" si="523"/>
        <v>256.35754163922911</v>
      </c>
      <c r="R507" s="2">
        <f t="shared" si="524"/>
        <v>160.05794910203616</v>
      </c>
      <c r="S507" s="2">
        <f t="shared" si="525"/>
        <v>-277.22849999999994</v>
      </c>
      <c r="T507" s="16">
        <f t="shared" ca="1" si="526"/>
        <v>-12.668437613350306</v>
      </c>
      <c r="U507" s="2">
        <f t="shared" ca="1" si="527"/>
        <v>0.49960892335928264</v>
      </c>
      <c r="V507" s="2">
        <f t="shared" ca="1" si="528"/>
        <v>-0.86534803917306269</v>
      </c>
      <c r="W507" s="16">
        <f t="shared" ca="1" si="529"/>
        <v>-3.954358101024593E-2</v>
      </c>
      <c r="X507" s="2">
        <f t="shared" si="530"/>
        <v>-160.05794910203616</v>
      </c>
      <c r="Y507" s="2">
        <f t="shared" si="531"/>
        <v>-277.22849999999994</v>
      </c>
      <c r="Z507" s="16">
        <f t="shared" ca="1" si="532"/>
        <v>-71.475625671983551</v>
      </c>
      <c r="AA507" s="18">
        <f t="shared" ca="1" si="533"/>
        <v>162.7591614459443</v>
      </c>
      <c r="AB507" s="2">
        <f t="shared" ca="1" si="534"/>
        <v>-241.37387851890406</v>
      </c>
      <c r="AC507" s="2">
        <f t="shared" ca="1" si="535"/>
        <v>-136.3851787853001</v>
      </c>
      <c r="AD507" s="16">
        <f t="shared" ca="1" si="536"/>
        <v>-65.039545586186151</v>
      </c>
      <c r="AE507" s="2">
        <f t="shared" ca="1" si="537"/>
        <v>-0.84761799580531239</v>
      </c>
      <c r="AF507" s="2">
        <f t="shared" ca="1" si="538"/>
        <v>-0.47893555263268245</v>
      </c>
      <c r="AG507" s="16">
        <f t="shared" ca="1" si="539"/>
        <v>-0.22839542379700278</v>
      </c>
      <c r="AH507" s="2">
        <f t="shared" ca="1" si="540"/>
        <v>0.17870270531461963</v>
      </c>
      <c r="AI507" s="2">
        <f t="shared" ca="1" si="541"/>
        <v>0.14762624266627733</v>
      </c>
      <c r="AJ507" s="16">
        <f t="shared" ca="1" si="542"/>
        <v>-0.97276504644722595</v>
      </c>
      <c r="AK507" s="18">
        <f t="shared" ca="1" si="543"/>
        <v>320.3664738928893</v>
      </c>
      <c r="AL507" s="18">
        <f t="shared" ca="1" si="544"/>
        <v>284.76728870011482</v>
      </c>
      <c r="AM507" s="18">
        <f t="shared" ca="1" si="545"/>
        <v>160.18323694644465</v>
      </c>
      <c r="AN507" s="18">
        <f t="shared" ca="1" si="546"/>
        <v>97.3432990760123</v>
      </c>
      <c r="AO507" s="18">
        <f t="shared" ca="1" si="547"/>
        <v>307.64537250925321</v>
      </c>
      <c r="AP507" s="2">
        <f t="shared" ca="1" si="548"/>
        <v>52.496102828058874</v>
      </c>
      <c r="AQ507" s="2">
        <f t="shared" ca="1" si="549"/>
        <v>45.000113679149884</v>
      </c>
      <c r="AR507" s="16">
        <f t="shared" ca="1" si="550"/>
        <v>-4.806199645486231E-4</v>
      </c>
      <c r="AS507" s="2">
        <f t="shared" ca="1" si="551"/>
        <v>-57.458017861796044</v>
      </c>
      <c r="AT507" s="2">
        <f t="shared" ca="1" si="552"/>
        <v>-45.832947155266716</v>
      </c>
      <c r="AU507" s="16">
        <f t="shared" ca="1" si="553"/>
        <v>598.53284953651109</v>
      </c>
      <c r="AV507" s="2">
        <f t="shared" ca="1" si="554"/>
        <v>52.496102828058874</v>
      </c>
      <c r="AW507" s="2">
        <f t="shared" ca="1" si="555"/>
        <v>45.000113679149884</v>
      </c>
      <c r="AX507" s="16">
        <f t="shared" ca="1" si="556"/>
        <v>-4.806199645486231E-4</v>
      </c>
      <c r="AY507" s="2">
        <f t="shared" ca="1" si="557"/>
        <v>360.25</v>
      </c>
      <c r="AZ507" s="2">
        <f t="shared" ca="1" si="558"/>
        <v>360.25</v>
      </c>
      <c r="BA507" s="2">
        <f t="shared" ca="1" si="559"/>
        <v>360.24999999999994</v>
      </c>
      <c r="BB507" s="19" t="str">
        <f t="shared" ca="1" si="560"/>
        <v>ok</v>
      </c>
      <c r="BC507" s="2">
        <f t="shared" ca="1" si="561"/>
        <v>-3.8971719411264871E-3</v>
      </c>
      <c r="BD507" s="2">
        <f t="shared" ca="1" si="562"/>
        <v>1.1367914988369421E-4</v>
      </c>
      <c r="BE507" s="16">
        <f t="shared" ca="1" si="563"/>
        <v>-4.806199645486231E-4</v>
      </c>
      <c r="BF507" s="16">
        <f t="shared" ca="1" si="511"/>
        <v>3.8988295792227018E-3</v>
      </c>
      <c r="BG507" s="18">
        <f t="shared" ca="1" si="564"/>
        <v>3.9283415887807656E-3</v>
      </c>
      <c r="BH507" s="2">
        <f t="shared" ca="1" si="565"/>
        <v>-0.62354751058023794</v>
      </c>
      <c r="BI507" s="2">
        <f t="shared" ca="1" si="566"/>
        <v>1.8188663981391073E-2</v>
      </c>
      <c r="BJ507" s="16">
        <f t="shared" ca="1" si="567"/>
        <v>-7.6899194327779696E-2</v>
      </c>
      <c r="BK507" s="18">
        <f t="shared" ca="1" si="512"/>
        <v>0.62381273267563231</v>
      </c>
      <c r="BL507" s="18">
        <f t="shared" ca="1" si="568"/>
        <v>0.62853465420492249</v>
      </c>
    </row>
    <row r="508" spans="4:64" x14ac:dyDescent="0.2">
      <c r="D508">
        <f t="shared" si="519"/>
        <v>60</v>
      </c>
      <c r="E508">
        <f t="shared" si="520"/>
        <v>45</v>
      </c>
      <c r="F508" s="15">
        <f t="shared" ca="1" si="569"/>
        <v>0.17740708279710093</v>
      </c>
      <c r="G508" s="2">
        <f t="shared" ca="1" si="569"/>
        <v>-0.47471903211793665</v>
      </c>
      <c r="H508" s="16">
        <f t="shared" ca="1" si="569"/>
        <v>0.16852731425652889</v>
      </c>
      <c r="I508" s="2">
        <f t="shared" si="513"/>
        <v>0</v>
      </c>
      <c r="J508" s="2">
        <f t="shared" si="514"/>
        <v>184.81899999999999</v>
      </c>
      <c r="K508" s="16">
        <f t="shared" ca="1" si="521"/>
        <v>326.54468894705508</v>
      </c>
      <c r="L508" s="2">
        <f t="shared" si="515"/>
        <v>160.05794910203616</v>
      </c>
      <c r="M508" s="2">
        <f t="shared" si="516"/>
        <v>-92.40949999999998</v>
      </c>
      <c r="N508" s="16">
        <f t="shared" ca="1" si="522"/>
        <v>317.62432816697265</v>
      </c>
      <c r="O508" s="2">
        <f t="shared" si="517"/>
        <v>-160.05794910203616</v>
      </c>
      <c r="P508" s="2">
        <f t="shared" si="518"/>
        <v>-92.40949999999998</v>
      </c>
      <c r="Q508" s="16">
        <f t="shared" ca="1" si="523"/>
        <v>249.94742923814636</v>
      </c>
      <c r="R508" s="2">
        <f t="shared" si="524"/>
        <v>160.05794910203616</v>
      </c>
      <c r="S508" s="2">
        <f t="shared" si="525"/>
        <v>-277.22849999999994</v>
      </c>
      <c r="T508" s="16">
        <f t="shared" ca="1" si="526"/>
        <v>-8.9203607800824329</v>
      </c>
      <c r="U508" s="2">
        <f t="shared" ca="1" si="527"/>
        <v>0.49980598401029724</v>
      </c>
      <c r="V508" s="2">
        <f t="shared" ca="1" si="528"/>
        <v>-0.86568935823279258</v>
      </c>
      <c r="W508" s="16">
        <f t="shared" ca="1" si="529"/>
        <v>-2.7855221951980175E-2</v>
      </c>
      <c r="X508" s="2">
        <f t="shared" si="530"/>
        <v>-160.05794910203616</v>
      </c>
      <c r="Y508" s="2">
        <f t="shared" si="531"/>
        <v>-277.22849999999994</v>
      </c>
      <c r="Z508" s="16">
        <f t="shared" ca="1" si="532"/>
        <v>-76.597259708908723</v>
      </c>
      <c r="AA508" s="18">
        <f t="shared" ca="1" si="533"/>
        <v>162.12947516933156</v>
      </c>
      <c r="AB508" s="2">
        <f t="shared" ca="1" si="534"/>
        <v>-241.09123097611698</v>
      </c>
      <c r="AC508" s="2">
        <f t="shared" ca="1" si="535"/>
        <v>-136.87473869004182</v>
      </c>
      <c r="AD508" s="16">
        <f t="shared" ca="1" si="536"/>
        <v>-72.081107193108934</v>
      </c>
      <c r="AE508" s="2">
        <f t="shared" ca="1" si="537"/>
        <v>-0.84164303185762501</v>
      </c>
      <c r="AF508" s="2">
        <f t="shared" ca="1" si="538"/>
        <v>-0.47782604779689763</v>
      </c>
      <c r="AG508" s="16">
        <f t="shared" ca="1" si="539"/>
        <v>-0.25163321516107912</v>
      </c>
      <c r="AH508" s="2">
        <f t="shared" ca="1" si="540"/>
        <v>0.20452624592702873</v>
      </c>
      <c r="AI508" s="2">
        <f t="shared" ca="1" si="541"/>
        <v>0.14921194016998968</v>
      </c>
      <c r="AJ508" s="16">
        <f t="shared" ca="1" si="542"/>
        <v>-0.96742173411480903</v>
      </c>
      <c r="AK508" s="18">
        <f t="shared" ca="1" si="543"/>
        <v>320.24016162787393</v>
      </c>
      <c r="AL508" s="18">
        <f t="shared" ca="1" si="544"/>
        <v>286.45307077989423</v>
      </c>
      <c r="AM508" s="18">
        <f t="shared" ca="1" si="545"/>
        <v>160.12008081393697</v>
      </c>
      <c r="AN508" s="18">
        <f t="shared" ca="1" si="546"/>
        <v>98.48202882139428</v>
      </c>
      <c r="AO508" s="18">
        <f t="shared" ca="1" si="547"/>
        <v>307.31565566915128</v>
      </c>
      <c r="AP508" s="2">
        <f t="shared" ca="1" si="548"/>
        <v>59.996378598904705</v>
      </c>
      <c r="AQ508" s="2">
        <f t="shared" ca="1" si="549"/>
        <v>45.002636616259579</v>
      </c>
      <c r="AR508" s="16">
        <f t="shared" ca="1" si="550"/>
        <v>-6.8551897953739171E-4</v>
      </c>
      <c r="AS508" s="2">
        <f t="shared" ca="1" si="551"/>
        <v>-65.711856138325118</v>
      </c>
      <c r="AT508" s="2">
        <f t="shared" ca="1" si="552"/>
        <v>-46.707693837753524</v>
      </c>
      <c r="AU508" s="16">
        <f t="shared" ca="1" si="553"/>
        <v>594.60700353718016</v>
      </c>
      <c r="AV508" s="2">
        <f t="shared" ca="1" si="554"/>
        <v>59.996378598904705</v>
      </c>
      <c r="AW508" s="2">
        <f t="shared" ca="1" si="555"/>
        <v>45.002636616259579</v>
      </c>
      <c r="AX508" s="16">
        <f t="shared" ca="1" si="556"/>
        <v>-6.8551897953739171E-4</v>
      </c>
      <c r="AY508" s="2">
        <f t="shared" ca="1" si="557"/>
        <v>360.25000000000006</v>
      </c>
      <c r="AZ508" s="2">
        <f t="shared" ca="1" si="558"/>
        <v>360.25000000000006</v>
      </c>
      <c r="BA508" s="2">
        <f t="shared" ca="1" si="559"/>
        <v>360.25000000000006</v>
      </c>
      <c r="BB508" s="19" t="str">
        <f t="shared" ca="1" si="560"/>
        <v>ok</v>
      </c>
      <c r="BC508" s="2">
        <f t="shared" ca="1" si="561"/>
        <v>-3.6214010952946296E-3</v>
      </c>
      <c r="BD508" s="2">
        <f t="shared" ca="1" si="562"/>
        <v>2.6366162595792275E-3</v>
      </c>
      <c r="BE508" s="16">
        <f t="shared" ca="1" si="563"/>
        <v>-6.8551897953739171E-4</v>
      </c>
      <c r="BF508" s="16">
        <f t="shared" ca="1" si="511"/>
        <v>4.4795414043491888E-3</v>
      </c>
      <c r="BG508" s="18">
        <f t="shared" ca="1" si="564"/>
        <v>4.5316914573462173E-3</v>
      </c>
      <c r="BH508" s="2">
        <f t="shared" ca="1" si="565"/>
        <v>-0.57942417524714074</v>
      </c>
      <c r="BI508" s="2">
        <f t="shared" ca="1" si="566"/>
        <v>0.4218586015326764</v>
      </c>
      <c r="BJ508" s="16">
        <f t="shared" ca="1" si="567"/>
        <v>-0.10968303672598267</v>
      </c>
      <c r="BK508" s="18">
        <f t="shared" ca="1" si="512"/>
        <v>0.71672662469587023</v>
      </c>
      <c r="BL508" s="18">
        <f t="shared" ca="1" si="568"/>
        <v>0.72507063317539477</v>
      </c>
    </row>
    <row r="509" spans="4:64" x14ac:dyDescent="0.2">
      <c r="D509">
        <f t="shared" si="519"/>
        <v>67.5</v>
      </c>
      <c r="E509">
        <f t="shared" si="520"/>
        <v>45</v>
      </c>
      <c r="F509" s="15">
        <f t="shared" ca="1" si="569"/>
        <v>-0.4503137991949091</v>
      </c>
      <c r="G509" s="2">
        <f t="shared" ca="1" si="569"/>
        <v>-0.15118292296041536</v>
      </c>
      <c r="H509" s="16">
        <f t="shared" ca="1" si="569"/>
        <v>-0.4118162583048538</v>
      </c>
      <c r="I509" s="2">
        <f t="shared" si="513"/>
        <v>0</v>
      </c>
      <c r="J509" s="2">
        <f t="shared" si="514"/>
        <v>184.81899999999999</v>
      </c>
      <c r="K509" s="16">
        <f t="shared" ca="1" si="521"/>
        <v>325.07326853933506</v>
      </c>
      <c r="L509" s="2">
        <f t="shared" si="515"/>
        <v>160.05794910203616</v>
      </c>
      <c r="M509" s="2">
        <f t="shared" si="516"/>
        <v>-92.40949999999998</v>
      </c>
      <c r="N509" s="16">
        <f t="shared" ca="1" si="522"/>
        <v>319.89234648336367</v>
      </c>
      <c r="O509" s="2">
        <f t="shared" si="517"/>
        <v>-160.05794910203616</v>
      </c>
      <c r="P509" s="2">
        <f t="shared" si="518"/>
        <v>-92.40949999999998</v>
      </c>
      <c r="Q509" s="16">
        <f t="shared" ca="1" si="523"/>
        <v>243.13539440966954</v>
      </c>
      <c r="R509" s="2">
        <f t="shared" si="524"/>
        <v>160.05794910203616</v>
      </c>
      <c r="S509" s="2">
        <f t="shared" si="525"/>
        <v>-277.22849999999994</v>
      </c>
      <c r="T509" s="16">
        <f t="shared" ca="1" si="526"/>
        <v>-5.1809220559713935</v>
      </c>
      <c r="U509" s="2">
        <f t="shared" ca="1" si="527"/>
        <v>0.49993452819255957</v>
      </c>
      <c r="V509" s="2">
        <f t="shared" ca="1" si="528"/>
        <v>-0.8659120032874883</v>
      </c>
      <c r="W509" s="16">
        <f t="shared" ca="1" si="529"/>
        <v>-1.618240042550648E-2</v>
      </c>
      <c r="X509" s="2">
        <f t="shared" si="530"/>
        <v>-160.05794910203616</v>
      </c>
      <c r="Y509" s="2">
        <f t="shared" si="531"/>
        <v>-277.22849999999994</v>
      </c>
      <c r="Z509" s="16">
        <f t="shared" ca="1" si="532"/>
        <v>-81.937874129665516</v>
      </c>
      <c r="AA509" s="18">
        <f t="shared" ca="1" si="533"/>
        <v>161.36294202477123</v>
      </c>
      <c r="AB509" s="2">
        <f t="shared" ca="1" si="534"/>
        <v>-240.72885539095353</v>
      </c>
      <c r="AC509" s="2">
        <f t="shared" ca="1" si="535"/>
        <v>-137.50239161496745</v>
      </c>
      <c r="AD509" s="16">
        <f t="shared" ca="1" si="536"/>
        <v>-79.326634387982878</v>
      </c>
      <c r="AE509" s="2">
        <f t="shared" ca="1" si="537"/>
        <v>-0.83482801094005632</v>
      </c>
      <c r="AF509" s="2">
        <f t="shared" ca="1" si="538"/>
        <v>-0.47684706474011568</v>
      </c>
      <c r="AG509" s="16">
        <f t="shared" ca="1" si="539"/>
        <v>-0.27509828970498024</v>
      </c>
      <c r="AH509" s="2">
        <f t="shared" ca="1" si="540"/>
        <v>0.2304943809960493</v>
      </c>
      <c r="AI509" s="2">
        <f t="shared" ca="1" si="541"/>
        <v>0.15104065482970047</v>
      </c>
      <c r="AJ509" s="16">
        <f t="shared" ca="1" si="542"/>
        <v>-0.96127990768447003</v>
      </c>
      <c r="AK509" s="18">
        <f t="shared" ca="1" si="543"/>
        <v>320.15782082646371</v>
      </c>
      <c r="AL509" s="18">
        <f t="shared" ca="1" si="544"/>
        <v>288.35742480643569</v>
      </c>
      <c r="AM509" s="18">
        <f t="shared" ca="1" si="545"/>
        <v>160.07891041323185</v>
      </c>
      <c r="AN509" s="18">
        <f t="shared" ca="1" si="546"/>
        <v>99.748421005123404</v>
      </c>
      <c r="AO509" s="18">
        <f t="shared" ca="1" si="547"/>
        <v>306.92842398171132</v>
      </c>
      <c r="AP509" s="2">
        <f t="shared" ca="1" si="548"/>
        <v>67.5014757446571</v>
      </c>
      <c r="AQ509" s="2">
        <f t="shared" ca="1" si="549"/>
        <v>44.998678375291242</v>
      </c>
      <c r="AR509" s="16">
        <f t="shared" ca="1" si="550"/>
        <v>-1.9395788116867152E-3</v>
      </c>
      <c r="AS509" s="2">
        <f t="shared" ca="1" si="551"/>
        <v>-73.98907844685796</v>
      </c>
      <c r="AT509" s="2">
        <f t="shared" ca="1" si="552"/>
        <v>-47.718661912799995</v>
      </c>
      <c r="AU509" s="16">
        <f t="shared" ca="1" si="553"/>
        <v>590.08631456294688</v>
      </c>
      <c r="AV509" s="2">
        <f t="shared" ca="1" si="554"/>
        <v>67.5014757446571</v>
      </c>
      <c r="AW509" s="2">
        <f t="shared" ca="1" si="555"/>
        <v>44.998678375291242</v>
      </c>
      <c r="AX509" s="16">
        <f t="shared" ca="1" si="556"/>
        <v>-1.9395788116867152E-3</v>
      </c>
      <c r="AY509" s="2">
        <f t="shared" ca="1" si="557"/>
        <v>360.24999999999994</v>
      </c>
      <c r="AZ509" s="2">
        <f t="shared" ca="1" si="558"/>
        <v>360.24999999999994</v>
      </c>
      <c r="BA509" s="2">
        <f t="shared" ca="1" si="559"/>
        <v>360.24999999999994</v>
      </c>
      <c r="BB509" s="19" t="str">
        <f t="shared" ca="1" si="560"/>
        <v>ok</v>
      </c>
      <c r="BC509" s="2">
        <f t="shared" ca="1" si="561"/>
        <v>1.4757446570996535E-3</v>
      </c>
      <c r="BD509" s="2">
        <f t="shared" ca="1" si="562"/>
        <v>-1.3216247087584065E-3</v>
      </c>
      <c r="BE509" s="16">
        <f t="shared" ca="1" si="563"/>
        <v>-1.9395788116867152E-3</v>
      </c>
      <c r="BF509" s="16">
        <f t="shared" ca="1" si="511"/>
        <v>1.9810386578153687E-3</v>
      </c>
      <c r="BG509" s="18">
        <f t="shared" ca="1" si="564"/>
        <v>2.7724502034307068E-3</v>
      </c>
      <c r="BH509" s="2">
        <f t="shared" ca="1" si="565"/>
        <v>0.23611914513594456</v>
      </c>
      <c r="BI509" s="2">
        <f t="shared" ca="1" si="566"/>
        <v>-0.21145995340134505</v>
      </c>
      <c r="BJ509" s="16">
        <f t="shared" ca="1" si="567"/>
        <v>-0.31033260986987443</v>
      </c>
      <c r="BK509" s="18">
        <f t="shared" ca="1" si="512"/>
        <v>0.316966185250459</v>
      </c>
      <c r="BL509" s="18">
        <f t="shared" ca="1" si="568"/>
        <v>0.44359203254891311</v>
      </c>
    </row>
    <row r="510" spans="4:64" x14ac:dyDescent="0.2">
      <c r="D510">
        <f t="shared" si="519"/>
        <v>75</v>
      </c>
      <c r="E510">
        <f t="shared" si="520"/>
        <v>45</v>
      </c>
      <c r="F510" s="15">
        <f t="shared" ca="1" si="569"/>
        <v>0.34949058384460852</v>
      </c>
      <c r="G510" s="2">
        <f t="shared" ca="1" si="569"/>
        <v>0.45783832132466029</v>
      </c>
      <c r="H510" s="16">
        <f t="shared" ca="1" si="569"/>
        <v>0.2040695519339093</v>
      </c>
      <c r="I510" s="2">
        <f t="shared" si="513"/>
        <v>0</v>
      </c>
      <c r="J510" s="2">
        <f t="shared" si="514"/>
        <v>184.81899999999999</v>
      </c>
      <c r="K510" s="16">
        <f t="shared" ca="1" si="521"/>
        <v>323.43024391982658</v>
      </c>
      <c r="L510" s="2">
        <f t="shared" si="515"/>
        <v>160.05794910203616</v>
      </c>
      <c r="M510" s="2">
        <f t="shared" si="516"/>
        <v>-92.40949999999998</v>
      </c>
      <c r="N510" s="16">
        <f t="shared" ca="1" si="522"/>
        <v>321.97155112299646</v>
      </c>
      <c r="O510" s="2">
        <f t="shared" si="517"/>
        <v>-160.05794910203616</v>
      </c>
      <c r="P510" s="2">
        <f t="shared" si="518"/>
        <v>-92.40949999999998</v>
      </c>
      <c r="Q510" s="16">
        <f t="shared" ca="1" si="523"/>
        <v>235.89627829337522</v>
      </c>
      <c r="R510" s="2">
        <f t="shared" si="524"/>
        <v>160.05794910203616</v>
      </c>
      <c r="S510" s="2">
        <f t="shared" si="525"/>
        <v>-277.22849999999994</v>
      </c>
      <c r="T510" s="16">
        <f t="shared" ca="1" si="526"/>
        <v>-1.4586927968301211</v>
      </c>
      <c r="U510" s="2">
        <f t="shared" ca="1" si="527"/>
        <v>0.49999480905490551</v>
      </c>
      <c r="V510" s="2">
        <f t="shared" ca="1" si="528"/>
        <v>-0.86601641280379549</v>
      </c>
      <c r="W510" s="16">
        <f t="shared" ca="1" si="529"/>
        <v>-4.5567173046550313E-3</v>
      </c>
      <c r="X510" s="2">
        <f t="shared" si="530"/>
        <v>-160.05794910203616</v>
      </c>
      <c r="Y510" s="2">
        <f t="shared" si="531"/>
        <v>-277.22849999999994</v>
      </c>
      <c r="Z510" s="16">
        <f t="shared" ca="1" si="532"/>
        <v>-87.533965626451362</v>
      </c>
      <c r="AA510" s="18">
        <f t="shared" ca="1" si="533"/>
        <v>160.45515493389973</v>
      </c>
      <c r="AB510" s="2">
        <f t="shared" ca="1" si="534"/>
        <v>-240.28469365508664</v>
      </c>
      <c r="AC510" s="2">
        <f t="shared" ca="1" si="535"/>
        <v>-138.27170230826687</v>
      </c>
      <c r="AD510" s="16">
        <f t="shared" ca="1" si="536"/>
        <v>-86.80281684534296</v>
      </c>
      <c r="AE510" s="2">
        <f t="shared" ca="1" si="537"/>
        <v>-0.82714044669571551</v>
      </c>
      <c r="AF510" s="2">
        <f t="shared" ca="1" si="538"/>
        <v>-0.47597754094485878</v>
      </c>
      <c r="AG510" s="16">
        <f t="shared" ca="1" si="539"/>
        <v>-0.29880438744452437</v>
      </c>
      <c r="AH510" s="2">
        <f t="shared" ca="1" si="540"/>
        <v>0.25660060864729184</v>
      </c>
      <c r="AI510" s="2">
        <f t="shared" ca="1" si="541"/>
        <v>0.15316968783193144</v>
      </c>
      <c r="AJ510" s="16">
        <f t="shared" ca="1" si="542"/>
        <v>-0.95430350223150073</v>
      </c>
      <c r="AK510" s="18">
        <f t="shared" ca="1" si="543"/>
        <v>320.11922164667885</v>
      </c>
      <c r="AL510" s="18">
        <f t="shared" ca="1" si="544"/>
        <v>290.5004762068919</v>
      </c>
      <c r="AM510" s="18">
        <f t="shared" ca="1" si="545"/>
        <v>160.05961082333943</v>
      </c>
      <c r="AN510" s="18">
        <f t="shared" ca="1" si="546"/>
        <v>101.15577929861784</v>
      </c>
      <c r="AO510" s="18">
        <f t="shared" ca="1" si="547"/>
        <v>306.47755512854519</v>
      </c>
      <c r="AP510" s="2">
        <f t="shared" ca="1" si="548"/>
        <v>75.001265258824731</v>
      </c>
      <c r="AQ510" s="2">
        <f t="shared" ca="1" si="549"/>
        <v>44.999942363615872</v>
      </c>
      <c r="AR510" s="16">
        <f t="shared" ca="1" si="550"/>
        <v>2.5026370960290478E-3</v>
      </c>
      <c r="AS510" s="2">
        <f t="shared" ca="1" si="551"/>
        <v>-82.283389106612532</v>
      </c>
      <c r="AT510" s="2">
        <f t="shared" ca="1" si="552"/>
        <v>-48.886200529449781</v>
      </c>
      <c r="AU510" s="16">
        <f t="shared" ca="1" si="553"/>
        <v>584.94771106613302</v>
      </c>
      <c r="AV510" s="2">
        <f t="shared" ca="1" si="554"/>
        <v>75.001265258824731</v>
      </c>
      <c r="AW510" s="2">
        <f t="shared" ca="1" si="555"/>
        <v>44.999942363615872</v>
      </c>
      <c r="AX510" s="16">
        <f t="shared" ca="1" si="556"/>
        <v>2.5026370960290478E-3</v>
      </c>
      <c r="AY510" s="2">
        <f t="shared" ca="1" si="557"/>
        <v>360.25</v>
      </c>
      <c r="AZ510" s="2">
        <f t="shared" ca="1" si="558"/>
        <v>360.25</v>
      </c>
      <c r="BA510" s="2">
        <f t="shared" ca="1" si="559"/>
        <v>360.25</v>
      </c>
      <c r="BB510" s="19" t="str">
        <f t="shared" ca="1" si="560"/>
        <v>ok</v>
      </c>
      <c r="BC510" s="2">
        <f t="shared" ca="1" si="561"/>
        <v>1.2652588247306085E-3</v>
      </c>
      <c r="BD510" s="2">
        <f t="shared" ca="1" si="562"/>
        <v>-5.7636384127590645E-5</v>
      </c>
      <c r="BE510" s="16">
        <f t="shared" ca="1" si="563"/>
        <v>2.5026370960290478E-3</v>
      </c>
      <c r="BF510" s="16">
        <f t="shared" ca="1" si="511"/>
        <v>1.2665709006344586E-3</v>
      </c>
      <c r="BG510" s="18">
        <f t="shared" ca="1" si="564"/>
        <v>2.8048875700738326E-3</v>
      </c>
      <c r="BH510" s="2">
        <f t="shared" ca="1" si="565"/>
        <v>0.20244141195689735</v>
      </c>
      <c r="BI510" s="2">
        <f t="shared" ca="1" si="566"/>
        <v>-9.2218214604145032E-3</v>
      </c>
      <c r="BJ510" s="16">
        <f t="shared" ca="1" si="567"/>
        <v>0.40042193536464765</v>
      </c>
      <c r="BK510" s="18">
        <f t="shared" ca="1" si="512"/>
        <v>0.20265134410151336</v>
      </c>
      <c r="BL510" s="18">
        <f t="shared" ca="1" si="568"/>
        <v>0.44878201121181321</v>
      </c>
    </row>
    <row r="511" spans="4:64" x14ac:dyDescent="0.2">
      <c r="D511">
        <f t="shared" si="519"/>
        <v>82.5</v>
      </c>
      <c r="E511">
        <f t="shared" si="520"/>
        <v>45</v>
      </c>
      <c r="F511" s="15">
        <f t="shared" ca="1" si="569"/>
        <v>-7.1127511068571403E-2</v>
      </c>
      <c r="G511" s="2">
        <f t="shared" ca="1" si="569"/>
        <v>-0.35707891883270626</v>
      </c>
      <c r="H511" s="16">
        <f t="shared" ca="1" si="569"/>
        <v>0.15927781625152782</v>
      </c>
      <c r="I511" s="2">
        <f t="shared" si="513"/>
        <v>0</v>
      </c>
      <c r="J511" s="2">
        <f t="shared" si="514"/>
        <v>184.81899999999999</v>
      </c>
      <c r="K511" s="16">
        <f t="shared" ca="1" si="521"/>
        <v>321.59629010532188</v>
      </c>
      <c r="L511" s="2">
        <f t="shared" si="515"/>
        <v>160.05794910203616</v>
      </c>
      <c r="M511" s="2">
        <f t="shared" si="516"/>
        <v>-92.40949999999998</v>
      </c>
      <c r="N511" s="16">
        <f t="shared" ca="1" si="522"/>
        <v>323.85492247885566</v>
      </c>
      <c r="O511" s="2">
        <f t="shared" si="517"/>
        <v>-160.05794910203616</v>
      </c>
      <c r="P511" s="2">
        <f t="shared" si="518"/>
        <v>-92.40949999999998</v>
      </c>
      <c r="Q511" s="16">
        <f t="shared" ca="1" si="523"/>
        <v>228.17709663886939</v>
      </c>
      <c r="R511" s="2">
        <f t="shared" si="524"/>
        <v>160.05794910203616</v>
      </c>
      <c r="S511" s="2">
        <f t="shared" si="525"/>
        <v>-277.22849999999994</v>
      </c>
      <c r="T511" s="16">
        <f t="shared" ca="1" si="526"/>
        <v>2.2586323735337714</v>
      </c>
      <c r="U511" s="2">
        <f t="shared" ca="1" si="527"/>
        <v>0.49998755484229479</v>
      </c>
      <c r="V511" s="2">
        <f t="shared" ca="1" si="528"/>
        <v>-0.86600384813898479</v>
      </c>
      <c r="W511" s="16">
        <f t="shared" ca="1" si="529"/>
        <v>7.0554951132785248E-3</v>
      </c>
      <c r="X511" s="2">
        <f t="shared" si="530"/>
        <v>-160.05794910203616</v>
      </c>
      <c r="Y511" s="2">
        <f t="shared" si="531"/>
        <v>-277.22849999999994</v>
      </c>
      <c r="Z511" s="16">
        <f t="shared" ca="1" si="532"/>
        <v>-93.419193466452498</v>
      </c>
      <c r="AA511" s="18">
        <f t="shared" ca="1" si="533"/>
        <v>159.39484654620998</v>
      </c>
      <c r="AB511" s="2">
        <f t="shared" ca="1" si="534"/>
        <v>-239.75338868113849</v>
      </c>
      <c r="AC511" s="2">
        <f t="shared" ca="1" si="535"/>
        <v>-139.19194951745914</v>
      </c>
      <c r="AD511" s="16">
        <f t="shared" ca="1" si="536"/>
        <v>-94.543803027341056</v>
      </c>
      <c r="AE511" s="2">
        <f t="shared" ca="1" si="537"/>
        <v>-0.81853025104224764</v>
      </c>
      <c r="AF511" s="2">
        <f t="shared" ca="1" si="538"/>
        <v>-0.47520838812047556</v>
      </c>
      <c r="AG511" s="16">
        <f t="shared" ca="1" si="539"/>
        <v>-0.32277734739082065</v>
      </c>
      <c r="AH511" s="2">
        <f t="shared" ca="1" si="540"/>
        <v>0.28287925539271758</v>
      </c>
      <c r="AI511" s="2">
        <f t="shared" ca="1" si="541"/>
        <v>0.15560952049411916</v>
      </c>
      <c r="AJ511" s="16">
        <f t="shared" ca="1" si="542"/>
        <v>-0.94644862723766043</v>
      </c>
      <c r="AK511" s="18">
        <f t="shared" ca="1" si="543"/>
        <v>320.12386618807216</v>
      </c>
      <c r="AL511" s="18">
        <f t="shared" ca="1" si="544"/>
        <v>292.90718134834555</v>
      </c>
      <c r="AM511" s="18">
        <f t="shared" ca="1" si="545"/>
        <v>160.06193309403608</v>
      </c>
      <c r="AN511" s="18">
        <f t="shared" ca="1" si="546"/>
        <v>102.72066254417064</v>
      </c>
      <c r="AO511" s="18">
        <f t="shared" ca="1" si="547"/>
        <v>305.95539799239845</v>
      </c>
      <c r="AP511" s="2">
        <f t="shared" ca="1" si="548"/>
        <v>82.497440018984321</v>
      </c>
      <c r="AQ511" s="2">
        <f t="shared" ca="1" si="549"/>
        <v>45.0006022999019</v>
      </c>
      <c r="AR511" s="16">
        <f t="shared" ca="1" si="550"/>
        <v>-1.3631120038439803E-3</v>
      </c>
      <c r="AS511" s="2">
        <f t="shared" ca="1" si="551"/>
        <v>-90.599430315960149</v>
      </c>
      <c r="AT511" s="2">
        <f t="shared" ca="1" si="552"/>
        <v>-50.218543248467128</v>
      </c>
      <c r="AU511" s="16">
        <f t="shared" ca="1" si="553"/>
        <v>579.14076973971123</v>
      </c>
      <c r="AV511" s="2">
        <f t="shared" ca="1" si="554"/>
        <v>82.497440018984321</v>
      </c>
      <c r="AW511" s="2">
        <f t="shared" ca="1" si="555"/>
        <v>45.0006022999019</v>
      </c>
      <c r="AX511" s="16">
        <f t="shared" ca="1" si="556"/>
        <v>-1.3631120038439803E-3</v>
      </c>
      <c r="AY511" s="2">
        <f t="shared" ca="1" si="557"/>
        <v>360.25</v>
      </c>
      <c r="AZ511" s="2">
        <f t="shared" ca="1" si="558"/>
        <v>360.25000000000006</v>
      </c>
      <c r="BA511" s="2">
        <f t="shared" ca="1" si="559"/>
        <v>360.25000000000006</v>
      </c>
      <c r="BB511" s="19" t="str">
        <f t="shared" ca="1" si="560"/>
        <v>ok</v>
      </c>
      <c r="BC511" s="2">
        <f t="shared" ca="1" si="561"/>
        <v>-2.5599810156791136E-3</v>
      </c>
      <c r="BD511" s="2">
        <f t="shared" ca="1" si="562"/>
        <v>6.0229990189952787E-4</v>
      </c>
      <c r="BE511" s="16">
        <f t="shared" ca="1" si="563"/>
        <v>-1.3631120038439803E-3</v>
      </c>
      <c r="BF511" s="16">
        <f t="shared" ca="1" si="511"/>
        <v>2.6298798399291261E-3</v>
      </c>
      <c r="BG511" s="18">
        <f t="shared" ca="1" si="564"/>
        <v>2.9621516347900219E-3</v>
      </c>
      <c r="BH511" s="2">
        <f t="shared" ca="1" si="565"/>
        <v>-0.40959696250865818</v>
      </c>
      <c r="BI511" s="2">
        <f t="shared" ca="1" si="566"/>
        <v>9.6367984303924459E-2</v>
      </c>
      <c r="BJ511" s="16">
        <f t="shared" ca="1" si="567"/>
        <v>-0.21809792061503686</v>
      </c>
      <c r="BK511" s="18">
        <f t="shared" ca="1" si="512"/>
        <v>0.42078077438866018</v>
      </c>
      <c r="BL511" s="18">
        <f t="shared" ca="1" si="568"/>
        <v>0.47394426156640351</v>
      </c>
    </row>
    <row r="512" spans="4:64" x14ac:dyDescent="0.2">
      <c r="D512">
        <f t="shared" si="519"/>
        <v>90</v>
      </c>
      <c r="E512">
        <f t="shared" si="520"/>
        <v>45</v>
      </c>
      <c r="F512" s="15">
        <f t="shared" ca="1" si="569"/>
        <v>0.13104356965097796</v>
      </c>
      <c r="G512" s="2">
        <f t="shared" ca="1" si="569"/>
        <v>0.46193921660988913</v>
      </c>
      <c r="H512" s="16">
        <f t="shared" ca="1" si="569"/>
        <v>0.19080833332056779</v>
      </c>
      <c r="I512" s="2">
        <f t="shared" si="513"/>
        <v>0</v>
      </c>
      <c r="J512" s="2">
        <f t="shared" si="514"/>
        <v>184.81899999999999</v>
      </c>
      <c r="K512" s="16">
        <f t="shared" ca="1" si="521"/>
        <v>319.57977599382309</v>
      </c>
      <c r="L512" s="2">
        <f t="shared" si="515"/>
        <v>160.05794910203616</v>
      </c>
      <c r="M512" s="2">
        <f t="shared" si="516"/>
        <v>-92.40949999999998</v>
      </c>
      <c r="N512" s="16">
        <f t="shared" ca="1" si="522"/>
        <v>325.56482527836965</v>
      </c>
      <c r="O512" s="2">
        <f t="shared" si="517"/>
        <v>-160.05794910203616</v>
      </c>
      <c r="P512" s="2">
        <f t="shared" si="518"/>
        <v>-92.40949999999998</v>
      </c>
      <c r="Q512" s="16">
        <f t="shared" ca="1" si="523"/>
        <v>219.93234973685665</v>
      </c>
      <c r="R512" s="2">
        <f t="shared" si="524"/>
        <v>160.05794910203616</v>
      </c>
      <c r="S512" s="2">
        <f t="shared" si="525"/>
        <v>-277.22849999999994</v>
      </c>
      <c r="T512" s="16">
        <f t="shared" ca="1" si="526"/>
        <v>5.9850492845465624</v>
      </c>
      <c r="U512" s="2">
        <f t="shared" ca="1" si="527"/>
        <v>0.49991263305631756</v>
      </c>
      <c r="V512" s="2">
        <f t="shared" ca="1" si="528"/>
        <v>-0.86587407979907849</v>
      </c>
      <c r="W512" s="16">
        <f t="shared" ca="1" si="529"/>
        <v>1.8693240564404051E-2</v>
      </c>
      <c r="X512" s="2">
        <f t="shared" si="530"/>
        <v>-160.05794910203616</v>
      </c>
      <c r="Y512" s="2">
        <f t="shared" si="531"/>
        <v>-277.22849999999994</v>
      </c>
      <c r="Z512" s="16">
        <f t="shared" ca="1" si="532"/>
        <v>-99.64742625696644</v>
      </c>
      <c r="AA512" s="18">
        <f t="shared" ca="1" si="533"/>
        <v>158.16724824374063</v>
      </c>
      <c r="AB512" s="2">
        <f t="shared" ca="1" si="534"/>
        <v>-239.12775463483678</v>
      </c>
      <c r="AC512" s="2">
        <f t="shared" ca="1" si="535"/>
        <v>-140.27557947259862</v>
      </c>
      <c r="AD512" s="16">
        <f t="shared" ca="1" si="536"/>
        <v>-102.60408467779649</v>
      </c>
      <c r="AE512" s="2">
        <f t="shared" ca="1" si="537"/>
        <v>-0.80892223109044847</v>
      </c>
      <c r="AF512" s="2">
        <f t="shared" ca="1" si="538"/>
        <v>-0.47452473631828718</v>
      </c>
      <c r="AG512" s="16">
        <f t="shared" ca="1" si="539"/>
        <v>-0.34708946781732108</v>
      </c>
      <c r="AH512" s="2">
        <f t="shared" ca="1" si="540"/>
        <v>0.30940617860403291</v>
      </c>
      <c r="AI512" s="2">
        <f t="shared" ca="1" si="541"/>
        <v>0.15839303189900478</v>
      </c>
      <c r="AJ512" s="16">
        <f t="shared" ca="1" si="542"/>
        <v>-0.93764570285768922</v>
      </c>
      <c r="AK512" s="18">
        <f t="shared" ca="1" si="543"/>
        <v>320.17184307483757</v>
      </c>
      <c r="AL512" s="18">
        <f t="shared" ca="1" si="544"/>
        <v>295.61278630269101</v>
      </c>
      <c r="AM512" s="18">
        <f t="shared" ca="1" si="545"/>
        <v>160.08592153741878</v>
      </c>
      <c r="AN512" s="18">
        <f t="shared" ca="1" si="546"/>
        <v>104.46621614520043</v>
      </c>
      <c r="AO512" s="18">
        <f t="shared" ca="1" si="547"/>
        <v>305.35122385512005</v>
      </c>
      <c r="AP512" s="2">
        <f t="shared" ca="1" si="548"/>
        <v>90.001485218342836</v>
      </c>
      <c r="AQ512" s="2">
        <f t="shared" ca="1" si="549"/>
        <v>44.998452470013767</v>
      </c>
      <c r="AR512" s="16">
        <f t="shared" ca="1" si="550"/>
        <v>1.9143592799082398E-3</v>
      </c>
      <c r="AS512" s="2">
        <f t="shared" ca="1" si="551"/>
        <v>-98.953625391811798</v>
      </c>
      <c r="AT512" s="2">
        <f t="shared" ca="1" si="552"/>
        <v>-51.732559810954591</v>
      </c>
      <c r="AU512" s="16">
        <f t="shared" ca="1" si="553"/>
        <v>572.62444017945916</v>
      </c>
      <c r="AV512" s="2">
        <f t="shared" ca="1" si="554"/>
        <v>90.001485218342836</v>
      </c>
      <c r="AW512" s="2">
        <f t="shared" ca="1" si="555"/>
        <v>44.998452470013767</v>
      </c>
      <c r="AX512" s="16">
        <f t="shared" ca="1" si="556"/>
        <v>1.9143592799082398E-3</v>
      </c>
      <c r="AY512" s="2">
        <f t="shared" ca="1" si="557"/>
        <v>360.24999999999994</v>
      </c>
      <c r="AZ512" s="2">
        <f t="shared" ca="1" si="558"/>
        <v>360.24999999999994</v>
      </c>
      <c r="BA512" s="2">
        <f t="shared" ca="1" si="559"/>
        <v>360.24999999999994</v>
      </c>
      <c r="BB512" s="19" t="str">
        <f t="shared" ca="1" si="560"/>
        <v>ok</v>
      </c>
      <c r="BC512" s="2">
        <f t="shared" ca="1" si="561"/>
        <v>1.4852183428359922E-3</v>
      </c>
      <c r="BD512" s="2">
        <f t="shared" ca="1" si="562"/>
        <v>-1.5475299862330871E-3</v>
      </c>
      <c r="BE512" s="16">
        <f t="shared" ca="1" si="563"/>
        <v>1.9143592799082398E-3</v>
      </c>
      <c r="BF512" s="16">
        <f t="shared" ca="1" si="511"/>
        <v>2.1449295056451319E-3</v>
      </c>
      <c r="BG512" s="18">
        <f t="shared" ca="1" si="564"/>
        <v>2.874977223693757E-3</v>
      </c>
      <c r="BH512" s="2">
        <f t="shared" ca="1" si="565"/>
        <v>0.23763493485375875</v>
      </c>
      <c r="BI512" s="2">
        <f t="shared" ca="1" si="566"/>
        <v>-0.24760479779729394</v>
      </c>
      <c r="BJ512" s="16">
        <f t="shared" ca="1" si="567"/>
        <v>0.30629748478531837</v>
      </c>
      <c r="BK512" s="18">
        <f t="shared" ca="1" si="512"/>
        <v>0.34318872090322111</v>
      </c>
      <c r="BL512" s="18">
        <f t="shared" ca="1" si="568"/>
        <v>0.45999635579100112</v>
      </c>
    </row>
    <row r="513" spans="4:64" x14ac:dyDescent="0.2">
      <c r="D513">
        <f t="shared" si="519"/>
        <v>97.5</v>
      </c>
      <c r="E513">
        <f t="shared" si="520"/>
        <v>45</v>
      </c>
      <c r="F513" s="15">
        <f t="shared" ca="1" si="569"/>
        <v>0.35148941362810593</v>
      </c>
      <c r="G513" s="2">
        <f t="shared" ca="1" si="569"/>
        <v>3.5785025176532037E-2</v>
      </c>
      <c r="H513" s="16">
        <f t="shared" ca="1" si="569"/>
        <v>0.34645900622987902</v>
      </c>
      <c r="I513" s="2">
        <f t="shared" si="513"/>
        <v>0</v>
      </c>
      <c r="J513" s="2">
        <f t="shared" si="514"/>
        <v>184.81899999999999</v>
      </c>
      <c r="K513" s="16">
        <f t="shared" ca="1" si="521"/>
        <v>317.37336711105399</v>
      </c>
      <c r="L513" s="2">
        <f t="shared" si="515"/>
        <v>160.05794910203616</v>
      </c>
      <c r="M513" s="2">
        <f t="shared" si="516"/>
        <v>-92.40949999999998</v>
      </c>
      <c r="N513" s="16">
        <f t="shared" ca="1" si="522"/>
        <v>327.08613716216666</v>
      </c>
      <c r="O513" s="2">
        <f t="shared" si="517"/>
        <v>-160.05794910203616</v>
      </c>
      <c r="P513" s="2">
        <f t="shared" si="518"/>
        <v>-92.40949999999998</v>
      </c>
      <c r="Q513" s="16">
        <f t="shared" ca="1" si="523"/>
        <v>211.10070791255677</v>
      </c>
      <c r="R513" s="2">
        <f t="shared" si="524"/>
        <v>160.05794910203616</v>
      </c>
      <c r="S513" s="2">
        <f t="shared" si="525"/>
        <v>-277.22849999999994</v>
      </c>
      <c r="T513" s="16">
        <f t="shared" ca="1" si="526"/>
        <v>9.7127700511126704</v>
      </c>
      <c r="U513" s="2">
        <f t="shared" ca="1" si="527"/>
        <v>0.4997700083848986</v>
      </c>
      <c r="V513" s="2">
        <f t="shared" ca="1" si="528"/>
        <v>-0.86562704662176804</v>
      </c>
      <c r="W513" s="16">
        <f t="shared" ca="1" si="529"/>
        <v>3.0327460754796212E-2</v>
      </c>
      <c r="X513" s="2">
        <f t="shared" si="530"/>
        <v>-160.05794910203616</v>
      </c>
      <c r="Y513" s="2">
        <f t="shared" si="531"/>
        <v>-277.22849999999994</v>
      </c>
      <c r="Z513" s="16">
        <f t="shared" ca="1" si="532"/>
        <v>-106.27265919849722</v>
      </c>
      <c r="AA513" s="18">
        <f t="shared" ca="1" si="533"/>
        <v>156.76134522843822</v>
      </c>
      <c r="AB513" s="2">
        <f t="shared" ca="1" si="534"/>
        <v>-238.40256792128071</v>
      </c>
      <c r="AC513" s="2">
        <f t="shared" ca="1" si="535"/>
        <v>-141.53163970545157</v>
      </c>
      <c r="AD513" s="16">
        <f t="shared" ca="1" si="536"/>
        <v>-111.02683274378174</v>
      </c>
      <c r="AE513" s="2">
        <f t="shared" ca="1" si="537"/>
        <v>-0.79825792278166841</v>
      </c>
      <c r="AF513" s="2">
        <f t="shared" ca="1" si="538"/>
        <v>-0.47389905949529143</v>
      </c>
      <c r="AG513" s="16">
        <f t="shared" ca="1" si="539"/>
        <v>-0.37175794561216075</v>
      </c>
      <c r="AH513" s="2">
        <f t="shared" ca="1" si="540"/>
        <v>0.3361758876470089</v>
      </c>
      <c r="AI513" s="2">
        <f t="shared" ca="1" si="541"/>
        <v>0.16158433577037606</v>
      </c>
      <c r="AJ513" s="16">
        <f t="shared" ca="1" si="542"/>
        <v>-0.92783418507748039</v>
      </c>
      <c r="AK513" s="18">
        <f t="shared" ca="1" si="543"/>
        <v>320.26321391172257</v>
      </c>
      <c r="AL513" s="18">
        <f t="shared" ca="1" si="544"/>
        <v>298.65355684855035</v>
      </c>
      <c r="AM513" s="18">
        <f t="shared" ca="1" si="545"/>
        <v>160.13160695586129</v>
      </c>
      <c r="AN513" s="18">
        <f t="shared" ca="1" si="546"/>
        <v>106.41623492930404</v>
      </c>
      <c r="AO513" s="18">
        <f t="shared" ca="1" si="547"/>
        <v>304.65310747997427</v>
      </c>
      <c r="AP513" s="2">
        <f t="shared" ca="1" si="548"/>
        <v>97.498400737605763</v>
      </c>
      <c r="AQ513" s="2">
        <f t="shared" ca="1" si="549"/>
        <v>45.001366364505486</v>
      </c>
      <c r="AR513" s="16">
        <f t="shared" ca="1" si="550"/>
        <v>1.1035495072064805E-3</v>
      </c>
      <c r="AS513" s="2">
        <f t="shared" ca="1" si="551"/>
        <v>-107.33565692539413</v>
      </c>
      <c r="AT513" s="2">
        <f t="shared" ca="1" si="552"/>
        <v>-53.452973660559778</v>
      </c>
      <c r="AU513" s="16">
        <f t="shared" ca="1" si="553"/>
        <v>565.33623896951519</v>
      </c>
      <c r="AV513" s="2">
        <f t="shared" ca="1" si="554"/>
        <v>97.498400737605763</v>
      </c>
      <c r="AW513" s="2">
        <f t="shared" ca="1" si="555"/>
        <v>45.001366364505486</v>
      </c>
      <c r="AX513" s="16">
        <f t="shared" ca="1" si="556"/>
        <v>1.1035495072064805E-3</v>
      </c>
      <c r="AY513" s="2">
        <f t="shared" ca="1" si="557"/>
        <v>360.25000000000006</v>
      </c>
      <c r="AZ513" s="2">
        <f t="shared" ca="1" si="558"/>
        <v>360.25000000000006</v>
      </c>
      <c r="BA513" s="2">
        <f t="shared" ca="1" si="559"/>
        <v>360.25000000000006</v>
      </c>
      <c r="BB513" s="19" t="str">
        <f t="shared" ca="1" si="560"/>
        <v>ok</v>
      </c>
      <c r="BC513" s="2">
        <f t="shared" ca="1" si="561"/>
        <v>-1.599262394236689E-3</v>
      </c>
      <c r="BD513" s="2">
        <f t="shared" ca="1" si="562"/>
        <v>1.3663645054862172E-3</v>
      </c>
      <c r="BE513" s="16">
        <f t="shared" ca="1" si="563"/>
        <v>1.1035495072064805E-3</v>
      </c>
      <c r="BF513" s="16">
        <f t="shared" ca="1" si="511"/>
        <v>2.1034714563008127E-3</v>
      </c>
      <c r="BG513" s="18">
        <f t="shared" ca="1" si="564"/>
        <v>2.3753765348525119E-3</v>
      </c>
      <c r="BH513" s="2">
        <f t="shared" ca="1" si="565"/>
        <v>-0.25588198307787025</v>
      </c>
      <c r="BI513" s="2">
        <f t="shared" ca="1" si="566"/>
        <v>0.21861832087779476</v>
      </c>
      <c r="BJ513" s="16">
        <f t="shared" ca="1" si="567"/>
        <v>0.17656792115303688</v>
      </c>
      <c r="BK513" s="18">
        <f t="shared" ca="1" si="512"/>
        <v>0.33655543300813001</v>
      </c>
      <c r="BL513" s="18">
        <f t="shared" ca="1" si="568"/>
        <v>0.38006024557640189</v>
      </c>
    </row>
    <row r="514" spans="4:64" x14ac:dyDescent="0.2">
      <c r="D514">
        <f t="shared" si="519"/>
        <v>105</v>
      </c>
      <c r="E514">
        <f t="shared" si="520"/>
        <v>45</v>
      </c>
      <c r="F514" s="15">
        <f t="shared" ca="1" si="569"/>
        <v>0.40993694852690699</v>
      </c>
      <c r="G514" s="2">
        <f t="shared" ca="1" si="569"/>
        <v>0.26059423388856473</v>
      </c>
      <c r="H514" s="16">
        <f t="shared" ca="1" si="569"/>
        <v>-0.20218861761716145</v>
      </c>
      <c r="I514" s="2">
        <f t="shared" si="513"/>
        <v>0</v>
      </c>
      <c r="J514" s="2">
        <f t="shared" si="514"/>
        <v>184.81899999999999</v>
      </c>
      <c r="K514" s="16">
        <f t="shared" ca="1" si="521"/>
        <v>314.97194115570193</v>
      </c>
      <c r="L514" s="2">
        <f t="shared" si="515"/>
        <v>160.05794910203616</v>
      </c>
      <c r="M514" s="2">
        <f t="shared" si="516"/>
        <v>-92.40949999999998</v>
      </c>
      <c r="N514" s="16">
        <f t="shared" ca="1" si="522"/>
        <v>328.43322593083678</v>
      </c>
      <c r="O514" s="2">
        <f t="shared" si="517"/>
        <v>-160.05794910203616</v>
      </c>
      <c r="P514" s="2">
        <f t="shared" si="518"/>
        <v>-92.40949999999998</v>
      </c>
      <c r="Q514" s="16">
        <f t="shared" ca="1" si="523"/>
        <v>201.5997666448275</v>
      </c>
      <c r="R514" s="2">
        <f t="shared" si="524"/>
        <v>160.05794910203616</v>
      </c>
      <c r="S514" s="2">
        <f t="shared" si="525"/>
        <v>-277.22849999999994</v>
      </c>
      <c r="T514" s="16">
        <f t="shared" ca="1" si="526"/>
        <v>13.461284775134857</v>
      </c>
      <c r="U514" s="2">
        <f t="shared" ca="1" si="527"/>
        <v>0.49955850779886929</v>
      </c>
      <c r="V514" s="2">
        <f t="shared" ca="1" si="528"/>
        <v>-0.86526071686093464</v>
      </c>
      <c r="W514" s="16">
        <f t="shared" ca="1" si="529"/>
        <v>4.2014154080126591E-2</v>
      </c>
      <c r="X514" s="2">
        <f t="shared" si="530"/>
        <v>-160.05794910203616</v>
      </c>
      <c r="Y514" s="2">
        <f t="shared" si="531"/>
        <v>-277.22849999999994</v>
      </c>
      <c r="Z514" s="16">
        <f t="shared" ca="1" si="532"/>
        <v>-113.37217451087443</v>
      </c>
      <c r="AA514" s="18">
        <f t="shared" ca="1" si="533"/>
        <v>155.15338442122211</v>
      </c>
      <c r="AB514" s="2">
        <f t="shared" ca="1" si="534"/>
        <v>-237.56614230344621</v>
      </c>
      <c r="AC514" s="2">
        <f t="shared" ca="1" si="535"/>
        <v>-142.98037137229312</v>
      </c>
      <c r="AD514" s="16">
        <f t="shared" ca="1" si="536"/>
        <v>-119.89081271000077</v>
      </c>
      <c r="AE514" s="2">
        <f t="shared" ca="1" si="537"/>
        <v>-0.78642358705480653</v>
      </c>
      <c r="AF514" s="2">
        <f t="shared" ca="1" si="538"/>
        <v>-0.47331297062273336</v>
      </c>
      <c r="AG514" s="16">
        <f t="shared" ca="1" si="539"/>
        <v>-0.39687878951152661</v>
      </c>
      <c r="AH514" s="2">
        <f t="shared" ca="1" si="540"/>
        <v>0.36328946999550948</v>
      </c>
      <c r="AI514" s="2">
        <f t="shared" ca="1" si="541"/>
        <v>0.16522325410663327</v>
      </c>
      <c r="AJ514" s="16">
        <f t="shared" ca="1" si="542"/>
        <v>-0.91690895801753236</v>
      </c>
      <c r="AK514" s="18">
        <f t="shared" ca="1" si="543"/>
        <v>320.39880535170107</v>
      </c>
      <c r="AL514" s="18">
        <f t="shared" ca="1" si="544"/>
        <v>302.08420272990872</v>
      </c>
      <c r="AM514" s="18">
        <f t="shared" ca="1" si="545"/>
        <v>160.19940267585054</v>
      </c>
      <c r="AN514" s="18">
        <f t="shared" ca="1" si="546"/>
        <v>108.60627372851827</v>
      </c>
      <c r="AO514" s="18">
        <f t="shared" ca="1" si="547"/>
        <v>303.84353076724682</v>
      </c>
      <c r="AP514" s="2">
        <f t="shared" ca="1" si="548"/>
        <v>105.00159444277791</v>
      </c>
      <c r="AQ514" s="2">
        <f t="shared" ca="1" si="549"/>
        <v>45.002008845902772</v>
      </c>
      <c r="AR514" s="16">
        <f t="shared" ca="1" si="550"/>
        <v>2.201896373208001E-3</v>
      </c>
      <c r="AS514" s="2">
        <f t="shared" ca="1" si="551"/>
        <v>-115.76471606521683</v>
      </c>
      <c r="AT514" s="2">
        <f t="shared" ca="1" si="552"/>
        <v>-55.402024939324157</v>
      </c>
      <c r="AU514" s="16">
        <f t="shared" ca="1" si="553"/>
        <v>557.19591228870183</v>
      </c>
      <c r="AV514" s="2">
        <f t="shared" ca="1" si="554"/>
        <v>105.00159444277791</v>
      </c>
      <c r="AW514" s="2">
        <f t="shared" ca="1" si="555"/>
        <v>45.002008845902772</v>
      </c>
      <c r="AX514" s="16">
        <f t="shared" ca="1" si="556"/>
        <v>2.201896373208001E-3</v>
      </c>
      <c r="AY514" s="2">
        <f t="shared" ca="1" si="557"/>
        <v>360.25000000000006</v>
      </c>
      <c r="AZ514" s="2">
        <f t="shared" ca="1" si="558"/>
        <v>360.25000000000006</v>
      </c>
      <c r="BA514" s="2">
        <f t="shared" ca="1" si="559"/>
        <v>360.25</v>
      </c>
      <c r="BB514" s="19" t="str">
        <f t="shared" ca="1" si="560"/>
        <v>ok</v>
      </c>
      <c r="BC514" s="2">
        <f t="shared" ca="1" si="561"/>
        <v>1.5944427779146508E-3</v>
      </c>
      <c r="BD514" s="2">
        <f t="shared" ca="1" si="562"/>
        <v>2.0088459027718386E-3</v>
      </c>
      <c r="BE514" s="16">
        <f t="shared" ca="1" si="563"/>
        <v>2.201896373208001E-3</v>
      </c>
      <c r="BF514" s="16">
        <f t="shared" ca="1" si="511"/>
        <v>2.5647045898363014E-3</v>
      </c>
      <c r="BG514" s="18">
        <f t="shared" ca="1" si="564"/>
        <v>3.3802451496117761E-3</v>
      </c>
      <c r="BH514" s="2">
        <f t="shared" ca="1" si="565"/>
        <v>0.25511084446634413</v>
      </c>
      <c r="BI514" s="2">
        <f t="shared" ca="1" si="566"/>
        <v>0.32141534444349418</v>
      </c>
      <c r="BJ514" s="16">
        <f t="shared" ca="1" si="567"/>
        <v>0.35230341971328016</v>
      </c>
      <c r="BK514" s="18">
        <f t="shared" ca="1" si="512"/>
        <v>0.41035273437380826</v>
      </c>
      <c r="BL514" s="18">
        <f t="shared" ca="1" si="568"/>
        <v>0.54083922393788419</v>
      </c>
    </row>
    <row r="515" spans="4:64" x14ac:dyDescent="0.2">
      <c r="D515">
        <f t="shared" si="519"/>
        <v>112.5</v>
      </c>
      <c r="E515">
        <f t="shared" si="520"/>
        <v>45</v>
      </c>
      <c r="F515" s="15">
        <f t="shared" ca="1" si="569"/>
        <v>-3.9056721566106734E-2</v>
      </c>
      <c r="G515" s="2">
        <f t="shared" ca="1" si="569"/>
        <v>0.16305786397689848</v>
      </c>
      <c r="H515" s="16">
        <f t="shared" ca="1" si="569"/>
        <v>-0.18403875431283068</v>
      </c>
      <c r="I515" s="2">
        <f t="shared" si="513"/>
        <v>0</v>
      </c>
      <c r="J515" s="2">
        <f t="shared" si="514"/>
        <v>184.81899999999999</v>
      </c>
      <c r="K515" s="16">
        <f t="shared" ca="1" si="521"/>
        <v>312.36886406561644</v>
      </c>
      <c r="L515" s="2">
        <f t="shared" si="515"/>
        <v>160.05794910203616</v>
      </c>
      <c r="M515" s="2">
        <f t="shared" si="516"/>
        <v>-92.40949999999998</v>
      </c>
      <c r="N515" s="16">
        <f t="shared" ca="1" si="522"/>
        <v>329.60219217837022</v>
      </c>
      <c r="O515" s="2">
        <f t="shared" si="517"/>
        <v>-160.05794910203616</v>
      </c>
      <c r="P515" s="2">
        <f t="shared" si="518"/>
        <v>-92.40949999999998</v>
      </c>
      <c r="Q515" s="16">
        <f t="shared" ca="1" si="523"/>
        <v>191.33848546100793</v>
      </c>
      <c r="R515" s="2">
        <f t="shared" si="524"/>
        <v>160.05794910203616</v>
      </c>
      <c r="S515" s="2">
        <f t="shared" si="525"/>
        <v>-277.22849999999994</v>
      </c>
      <c r="T515" s="16">
        <f t="shared" ca="1" si="526"/>
        <v>17.233328112753782</v>
      </c>
      <c r="U515" s="2">
        <f t="shared" ca="1" si="527"/>
        <v>0.4992770286411396</v>
      </c>
      <c r="V515" s="2">
        <f t="shared" ca="1" si="528"/>
        <v>-0.86477318065847519</v>
      </c>
      <c r="W515" s="16">
        <f t="shared" ca="1" si="529"/>
        <v>5.375681059269595E-2</v>
      </c>
      <c r="X515" s="2">
        <f t="shared" si="530"/>
        <v>-160.05794910203616</v>
      </c>
      <c r="Y515" s="2">
        <f t="shared" si="531"/>
        <v>-277.22849999999994</v>
      </c>
      <c r="Z515" s="16">
        <f t="shared" ca="1" si="532"/>
        <v>-121.0303786046085</v>
      </c>
      <c r="AA515" s="18">
        <f t="shared" ca="1" si="533"/>
        <v>153.32030733750844</v>
      </c>
      <c r="AB515" s="2">
        <f t="shared" ca="1" si="534"/>
        <v>-236.6072565798537</v>
      </c>
      <c r="AC515" s="2">
        <f t="shared" ca="1" si="535"/>
        <v>-144.64121016420782</v>
      </c>
      <c r="AD515" s="16">
        <f t="shared" ca="1" si="536"/>
        <v>-129.27238932616487</v>
      </c>
      <c r="AE515" s="2">
        <f t="shared" ca="1" si="537"/>
        <v>-0.77331129806071297</v>
      </c>
      <c r="AF515" s="2">
        <f t="shared" ca="1" si="538"/>
        <v>-0.47273563626906878</v>
      </c>
      <c r="AG515" s="16">
        <f t="shared" ca="1" si="539"/>
        <v>-0.42250521238552041</v>
      </c>
      <c r="AH515" s="2">
        <f t="shared" ca="1" si="540"/>
        <v>0.39078393641874504</v>
      </c>
      <c r="AI515" s="2">
        <f t="shared" ca="1" si="541"/>
        <v>0.16937639804619464</v>
      </c>
      <c r="AJ515" s="16">
        <f t="shared" ca="1" si="542"/>
        <v>-0.90476491467229614</v>
      </c>
      <c r="AK515" s="18">
        <f t="shared" ca="1" si="543"/>
        <v>320.57943770747647</v>
      </c>
      <c r="AL515" s="18">
        <f t="shared" ca="1" si="544"/>
        <v>305.96637754189067</v>
      </c>
      <c r="AM515" s="18">
        <f t="shared" ca="1" si="545"/>
        <v>160.28971885373824</v>
      </c>
      <c r="AN515" s="18">
        <f t="shared" ca="1" si="546"/>
        <v>111.07626180833017</v>
      </c>
      <c r="AO515" s="18">
        <f t="shared" ca="1" si="547"/>
        <v>302.90152292861922</v>
      </c>
      <c r="AP515" s="2">
        <f t="shared" ca="1" si="548"/>
        <v>112.50149582556526</v>
      </c>
      <c r="AQ515" s="2">
        <f t="shared" ca="1" si="549"/>
        <v>44.999411616005752</v>
      </c>
      <c r="AR515" s="16">
        <f t="shared" ca="1" si="550"/>
        <v>5.579890543572219E-4</v>
      </c>
      <c r="AS515" s="2">
        <f t="shared" ca="1" si="551"/>
        <v>-124.2366031289919</v>
      </c>
      <c r="AT515" s="2">
        <f t="shared" ca="1" si="552"/>
        <v>-57.609326216706968</v>
      </c>
      <c r="AU515" s="16">
        <f t="shared" ca="1" si="553"/>
        <v>548.1098990822959</v>
      </c>
      <c r="AV515" s="2">
        <f t="shared" ca="1" si="554"/>
        <v>112.50149582556526</v>
      </c>
      <c r="AW515" s="2">
        <f t="shared" ca="1" si="555"/>
        <v>44.999411616005752</v>
      </c>
      <c r="AX515" s="16">
        <f t="shared" ca="1" si="556"/>
        <v>5.579890543572219E-4</v>
      </c>
      <c r="AY515" s="2">
        <f t="shared" ca="1" si="557"/>
        <v>360.25</v>
      </c>
      <c r="AZ515" s="2">
        <f t="shared" ca="1" si="558"/>
        <v>360.25000000000006</v>
      </c>
      <c r="BA515" s="2">
        <f t="shared" ca="1" si="559"/>
        <v>360.25000000000006</v>
      </c>
      <c r="BB515" s="19" t="str">
        <f t="shared" ca="1" si="560"/>
        <v>ok</v>
      </c>
      <c r="BC515" s="2">
        <f t="shared" ca="1" si="561"/>
        <v>1.4958255652572916E-3</v>
      </c>
      <c r="BD515" s="2">
        <f t="shared" ca="1" si="562"/>
        <v>-5.8838399424843146E-4</v>
      </c>
      <c r="BE515" s="16">
        <f t="shared" ca="1" si="563"/>
        <v>5.579890543572219E-4</v>
      </c>
      <c r="BF515" s="16">
        <f t="shared" ca="1" si="511"/>
        <v>1.6073860290437498E-3</v>
      </c>
      <c r="BG515" s="18">
        <f t="shared" ca="1" si="564"/>
        <v>1.7014821865501562E-3</v>
      </c>
      <c r="BH515" s="2">
        <f t="shared" ca="1" si="565"/>
        <v>0.23933209044116666</v>
      </c>
      <c r="BI515" s="2">
        <f t="shared" ca="1" si="566"/>
        <v>-9.4141439079749034E-2</v>
      </c>
      <c r="BJ515" s="16">
        <f t="shared" ca="1" si="567"/>
        <v>8.9278248697155504E-2</v>
      </c>
      <c r="BK515" s="18">
        <f t="shared" ca="1" si="512"/>
        <v>0.25718176464699993</v>
      </c>
      <c r="BL515" s="18">
        <f t="shared" ca="1" si="568"/>
        <v>0.272237149848025</v>
      </c>
    </row>
    <row r="516" spans="4:64" x14ac:dyDescent="0.2">
      <c r="D516">
        <f t="shared" si="519"/>
        <v>120</v>
      </c>
      <c r="E516">
        <f t="shared" si="520"/>
        <v>45</v>
      </c>
      <c r="F516" s="15">
        <f t="shared" ca="1" si="569"/>
        <v>-0.35974851498823546</v>
      </c>
      <c r="G516" s="2">
        <f t="shared" ca="1" si="569"/>
        <v>0.35177088142852364</v>
      </c>
      <c r="H516" s="16">
        <f t="shared" ca="1" si="569"/>
        <v>0.14346182802250373</v>
      </c>
      <c r="I516" s="2">
        <f t="shared" si="513"/>
        <v>0</v>
      </c>
      <c r="J516" s="2">
        <f t="shared" si="514"/>
        <v>184.81899999999999</v>
      </c>
      <c r="K516" s="16">
        <f t="shared" ca="1" si="521"/>
        <v>309.56310773910184</v>
      </c>
      <c r="L516" s="2">
        <f t="shared" si="515"/>
        <v>160.05794910203616</v>
      </c>
      <c r="M516" s="2">
        <f t="shared" si="516"/>
        <v>-92.40949999999998</v>
      </c>
      <c r="N516" s="16">
        <f t="shared" ca="1" si="522"/>
        <v>330.59870871820499</v>
      </c>
      <c r="O516" s="2">
        <f t="shared" si="517"/>
        <v>-160.05794910203616</v>
      </c>
      <c r="P516" s="2">
        <f t="shared" si="518"/>
        <v>-92.40949999999998</v>
      </c>
      <c r="Q516" s="16">
        <f t="shared" ca="1" si="523"/>
        <v>180.18479423693583</v>
      </c>
      <c r="R516" s="2">
        <f t="shared" si="524"/>
        <v>160.05794910203616</v>
      </c>
      <c r="S516" s="2">
        <f t="shared" si="525"/>
        <v>-277.22849999999994</v>
      </c>
      <c r="T516" s="16">
        <f t="shared" ca="1" si="526"/>
        <v>21.035600979103151</v>
      </c>
      <c r="U516" s="2">
        <f t="shared" ca="1" si="527"/>
        <v>0.49892395200584067</v>
      </c>
      <c r="V516" s="2">
        <f t="shared" ca="1" si="528"/>
        <v>-0.86416163398717194</v>
      </c>
      <c r="W516" s="16">
        <f t="shared" ca="1" si="529"/>
        <v>6.5571033692437594E-2</v>
      </c>
      <c r="X516" s="2">
        <f t="shared" si="530"/>
        <v>-160.05794910203616</v>
      </c>
      <c r="Y516" s="2">
        <f t="shared" si="531"/>
        <v>-277.22849999999994</v>
      </c>
      <c r="Z516" s="16">
        <f t="shared" ca="1" si="532"/>
        <v>-129.37831350216601</v>
      </c>
      <c r="AA516" s="18">
        <f t="shared" ca="1" si="533"/>
        <v>151.2300192781538</v>
      </c>
      <c r="AB516" s="2">
        <f t="shared" ca="1" si="534"/>
        <v>-235.51022798221214</v>
      </c>
      <c r="AC516" s="2">
        <f t="shared" ca="1" si="535"/>
        <v>-146.54131943267905</v>
      </c>
      <c r="AD516" s="16">
        <f t="shared" ca="1" si="536"/>
        <v>-139.29462219156181</v>
      </c>
      <c r="AE516" s="2">
        <f t="shared" ca="1" si="537"/>
        <v>-0.75875401615415505</v>
      </c>
      <c r="AF516" s="2">
        <f t="shared" ca="1" si="538"/>
        <v>-0.47211883579201547</v>
      </c>
      <c r="AG516" s="16">
        <f t="shared" ca="1" si="539"/>
        <v>-0.44877182159793882</v>
      </c>
      <c r="AH516" s="2">
        <f t="shared" ca="1" si="540"/>
        <v>0.41876871072802713</v>
      </c>
      <c r="AI516" s="2">
        <f t="shared" ca="1" si="541"/>
        <v>0.17415072562298728</v>
      </c>
      <c r="AJ516" s="16">
        <f t="shared" ca="1" si="542"/>
        <v>-0.89123750576385263</v>
      </c>
      <c r="AK516" s="18">
        <f t="shared" ca="1" si="543"/>
        <v>320.80630416429165</v>
      </c>
      <c r="AL516" s="18">
        <f t="shared" ca="1" si="544"/>
        <v>310.3907497925702</v>
      </c>
      <c r="AM516" s="18">
        <f t="shared" ca="1" si="545"/>
        <v>160.40315208214582</v>
      </c>
      <c r="AN516" s="18">
        <f t="shared" ca="1" si="546"/>
        <v>113.884503277871</v>
      </c>
      <c r="AO516" s="18">
        <f t="shared" ca="1" si="547"/>
        <v>301.79663884023722</v>
      </c>
      <c r="AP516" s="2">
        <f t="shared" ca="1" si="548"/>
        <v>120.00163966039059</v>
      </c>
      <c r="AQ516" s="2">
        <f t="shared" ca="1" si="549"/>
        <v>44.995834542305523</v>
      </c>
      <c r="AR516" s="16">
        <f t="shared" ca="1" si="550"/>
        <v>2.6859297958026218E-4</v>
      </c>
      <c r="AS516" s="2">
        <f t="shared" ca="1" si="551"/>
        <v>-132.76433903796575</v>
      </c>
      <c r="AT516" s="2">
        <f t="shared" ca="1" si="552"/>
        <v>-60.120372746906348</v>
      </c>
      <c r="AU516" s="16">
        <f t="shared" ca="1" si="553"/>
        <v>537.94523588875404</v>
      </c>
      <c r="AV516" s="2">
        <f t="shared" ca="1" si="554"/>
        <v>120.00163966039059</v>
      </c>
      <c r="AW516" s="2">
        <f t="shared" ca="1" si="555"/>
        <v>44.995834542305523</v>
      </c>
      <c r="AX516" s="16">
        <f t="shared" ca="1" si="556"/>
        <v>2.6859297958026218E-4</v>
      </c>
      <c r="AY516" s="2">
        <f t="shared" ca="1" si="557"/>
        <v>360.25</v>
      </c>
      <c r="AZ516" s="2">
        <f t="shared" ca="1" si="558"/>
        <v>360.25</v>
      </c>
      <c r="BA516" s="2">
        <f t="shared" ca="1" si="559"/>
        <v>360.25</v>
      </c>
      <c r="BB516" s="19" t="str">
        <f t="shared" ca="1" si="560"/>
        <v>ok</v>
      </c>
      <c r="BC516" s="2">
        <f t="shared" ca="1" si="561"/>
        <v>1.6396603905945994E-3</v>
      </c>
      <c r="BD516" s="2">
        <f t="shared" ca="1" si="562"/>
        <v>-4.1654576944765154E-3</v>
      </c>
      <c r="BE516" s="16">
        <f t="shared" ca="1" si="563"/>
        <v>2.6859297958026218E-4</v>
      </c>
      <c r="BF516" s="16">
        <f t="shared" ca="1" si="511"/>
        <v>4.4765526916320823E-3</v>
      </c>
      <c r="BG516" s="18">
        <f t="shared" ca="1" si="564"/>
        <v>4.4846032365905286E-3</v>
      </c>
      <c r="BH516" s="2">
        <f t="shared" ca="1" si="565"/>
        <v>0.26234566249513591</v>
      </c>
      <c r="BI516" s="2">
        <f t="shared" ca="1" si="566"/>
        <v>-0.66647323111624246</v>
      </c>
      <c r="BJ516" s="16">
        <f t="shared" ca="1" si="567"/>
        <v>4.2974876732841949E-2</v>
      </c>
      <c r="BK516" s="18">
        <f t="shared" ca="1" si="512"/>
        <v>0.7162484306611332</v>
      </c>
      <c r="BL516" s="18">
        <f t="shared" ca="1" si="568"/>
        <v>0.71753651785448458</v>
      </c>
    </row>
    <row r="517" spans="4:64" x14ac:dyDescent="0.2">
      <c r="D517">
        <f t="shared" si="519"/>
        <v>127.5</v>
      </c>
      <c r="E517">
        <f t="shared" si="520"/>
        <v>45</v>
      </c>
      <c r="F517" s="15">
        <f t="shared" ca="1" si="569"/>
        <v>-0.2913715373775797</v>
      </c>
      <c r="G517" s="2">
        <f t="shared" ca="1" si="569"/>
        <v>0.20626899920388797</v>
      </c>
      <c r="H517" s="16">
        <f t="shared" ca="1" si="569"/>
        <v>2.1451315794503767E-2</v>
      </c>
      <c r="I517" s="2">
        <f t="shared" si="513"/>
        <v>0</v>
      </c>
      <c r="J517" s="2">
        <f t="shared" si="514"/>
        <v>184.81899999999999</v>
      </c>
      <c r="K517" s="16">
        <f t="shared" ca="1" si="521"/>
        <v>306.55071886028207</v>
      </c>
      <c r="L517" s="2">
        <f t="shared" si="515"/>
        <v>160.05794910203616</v>
      </c>
      <c r="M517" s="2">
        <f t="shared" si="516"/>
        <v>-92.40949999999998</v>
      </c>
      <c r="N517" s="16">
        <f t="shared" ca="1" si="522"/>
        <v>331.42046750383275</v>
      </c>
      <c r="O517" s="2">
        <f t="shared" si="517"/>
        <v>-160.05794910203616</v>
      </c>
      <c r="P517" s="2">
        <f t="shared" si="518"/>
        <v>-92.40949999999998</v>
      </c>
      <c r="Q517" s="16">
        <f t="shared" ca="1" si="523"/>
        <v>167.95583572440614</v>
      </c>
      <c r="R517" s="2">
        <f t="shared" si="524"/>
        <v>160.05794910203616</v>
      </c>
      <c r="S517" s="2">
        <f t="shared" si="525"/>
        <v>-277.22849999999994</v>
      </c>
      <c r="T517" s="16">
        <f t="shared" ca="1" si="526"/>
        <v>24.869748643550679</v>
      </c>
      <c r="U517" s="2">
        <f t="shared" ca="1" si="527"/>
        <v>0.49849786911726041</v>
      </c>
      <c r="V517" s="2">
        <f t="shared" ca="1" si="528"/>
        <v>-0.86342363677591527</v>
      </c>
      <c r="W517" s="16">
        <f t="shared" ca="1" si="529"/>
        <v>7.7456426087207542E-2</v>
      </c>
      <c r="X517" s="2">
        <f t="shared" si="530"/>
        <v>-160.05794910203616</v>
      </c>
      <c r="Y517" s="2">
        <f t="shared" si="531"/>
        <v>-277.22849999999994</v>
      </c>
      <c r="Z517" s="16">
        <f t="shared" ca="1" si="532"/>
        <v>-138.59488313587593</v>
      </c>
      <c r="AA517" s="18">
        <f t="shared" ca="1" si="533"/>
        <v>148.84202880360868</v>
      </c>
      <c r="AB517" s="2">
        <f t="shared" ca="1" si="534"/>
        <v>-234.25538329572498</v>
      </c>
      <c r="AC517" s="2">
        <f t="shared" ca="1" si="535"/>
        <v>-148.71477418528261</v>
      </c>
      <c r="AD517" s="16">
        <f t="shared" ca="1" si="536"/>
        <v>-150.12365473857267</v>
      </c>
      <c r="AE517" s="2">
        <f t="shared" ca="1" si="537"/>
        <v>-0.74253210971944184</v>
      </c>
      <c r="AF517" s="2">
        <f t="shared" ca="1" si="538"/>
        <v>-0.47138935920566088</v>
      </c>
      <c r="AG517" s="16">
        <f t="shared" ca="1" si="539"/>
        <v>-0.47585516500640318</v>
      </c>
      <c r="AH517" s="2">
        <f t="shared" ca="1" si="540"/>
        <v>0.44737673220804125</v>
      </c>
      <c r="AI517" s="2">
        <f t="shared" ca="1" si="541"/>
        <v>0.17969890229027208</v>
      </c>
      <c r="AJ517" s="16">
        <f t="shared" ca="1" si="542"/>
        <v>-0.87610636568542621</v>
      </c>
      <c r="AK517" s="18">
        <f t="shared" ca="1" si="543"/>
        <v>321.08050809819235</v>
      </c>
      <c r="AL517" s="18">
        <f t="shared" ca="1" si="544"/>
        <v>315.4818225763139</v>
      </c>
      <c r="AM517" s="18">
        <f t="shared" ca="1" si="545"/>
        <v>160.54025404909618</v>
      </c>
      <c r="AN517" s="18">
        <f t="shared" ca="1" si="546"/>
        <v>117.11048052846895</v>
      </c>
      <c r="AO517" s="18">
        <f t="shared" ca="1" si="547"/>
        <v>300.48631363215657</v>
      </c>
      <c r="AP517" s="2">
        <f t="shared" ca="1" si="548"/>
        <v>127.50126743995121</v>
      </c>
      <c r="AQ517" s="2">
        <f t="shared" ca="1" si="549"/>
        <v>44.997176340366963</v>
      </c>
      <c r="AR517" s="16">
        <f t="shared" ca="1" si="550"/>
        <v>-6.0282761751295766E-6</v>
      </c>
      <c r="AS517" s="2">
        <f t="shared" ca="1" si="551"/>
        <v>-141.35990269203836</v>
      </c>
      <c r="AT517" s="2">
        <f t="shared" ca="1" si="552"/>
        <v>-62.996945085530939</v>
      </c>
      <c r="AU517" s="16">
        <f t="shared" ca="1" si="553"/>
        <v>526.51593832068352</v>
      </c>
      <c r="AV517" s="2">
        <f t="shared" ca="1" si="554"/>
        <v>127.50126743995121</v>
      </c>
      <c r="AW517" s="2">
        <f t="shared" ca="1" si="555"/>
        <v>44.997176340366963</v>
      </c>
      <c r="AX517" s="16">
        <f t="shared" ca="1" si="556"/>
        <v>-6.0282761751295766E-6</v>
      </c>
      <c r="AY517" s="2">
        <f t="shared" ca="1" si="557"/>
        <v>360.25</v>
      </c>
      <c r="AZ517" s="2">
        <f t="shared" ca="1" si="558"/>
        <v>360.25</v>
      </c>
      <c r="BA517" s="2">
        <f t="shared" ca="1" si="559"/>
        <v>360.25</v>
      </c>
      <c r="BB517" s="19" t="str">
        <f t="shared" ca="1" si="560"/>
        <v>ok</v>
      </c>
      <c r="BC517" s="2">
        <f t="shared" ca="1" si="561"/>
        <v>1.2674399512064838E-3</v>
      </c>
      <c r="BD517" s="2">
        <f t="shared" ca="1" si="562"/>
        <v>-2.8236596330373231E-3</v>
      </c>
      <c r="BE517" s="16">
        <f t="shared" ca="1" si="563"/>
        <v>-6.0282761751295766E-6</v>
      </c>
      <c r="BF517" s="16">
        <f t="shared" ref="BF517:BF580" ca="1" si="570">SQRT(BC517^2+BD517^2)</f>
        <v>3.0950699108677278E-3</v>
      </c>
      <c r="BG517" s="18">
        <f t="shared" ca="1" si="564"/>
        <v>3.0950757815072006E-3</v>
      </c>
      <c r="BH517" s="2">
        <f t="shared" ca="1" si="565"/>
        <v>0.20279039219303741</v>
      </c>
      <c r="BI517" s="2">
        <f t="shared" ca="1" si="566"/>
        <v>-0.4517855412859717</v>
      </c>
      <c r="BJ517" s="16">
        <f t="shared" ca="1" si="567"/>
        <v>-9.6452418802073225E-4</v>
      </c>
      <c r="BK517" s="18">
        <f t="shared" ref="BK517:BK580" ca="1" si="571">BF517*$D$9</f>
        <v>0.49521118573883643</v>
      </c>
      <c r="BL517" s="18">
        <f t="shared" ca="1" si="568"/>
        <v>0.49521212504115208</v>
      </c>
    </row>
    <row r="518" spans="4:64" x14ac:dyDescent="0.2">
      <c r="D518">
        <f t="shared" si="519"/>
        <v>135</v>
      </c>
      <c r="E518">
        <f t="shared" si="520"/>
        <v>45</v>
      </c>
      <c r="F518" s="15">
        <f t="shared" ca="1" si="569"/>
        <v>0.2638477665044916</v>
      </c>
      <c r="G518" s="2">
        <f t="shared" ca="1" si="569"/>
        <v>-0.46366540314349936</v>
      </c>
      <c r="H518" s="16">
        <f t="shared" ca="1" si="569"/>
        <v>-0.29122576873619643</v>
      </c>
      <c r="I518" s="2">
        <f t="shared" si="513"/>
        <v>0</v>
      </c>
      <c r="J518" s="2">
        <f t="shared" si="514"/>
        <v>184.81899999999999</v>
      </c>
      <c r="K518" s="16">
        <f t="shared" ca="1" si="521"/>
        <v>303.32607889058283</v>
      </c>
      <c r="L518" s="2">
        <f t="shared" si="515"/>
        <v>160.05794910203616</v>
      </c>
      <c r="M518" s="2">
        <f t="shared" si="516"/>
        <v>-92.40949999999998</v>
      </c>
      <c r="N518" s="16">
        <f t="shared" ca="1" si="522"/>
        <v>332.06756298251435</v>
      </c>
      <c r="O518" s="2">
        <f t="shared" si="517"/>
        <v>-160.05794910203616</v>
      </c>
      <c r="P518" s="2">
        <f t="shared" si="518"/>
        <v>-92.40949999999998</v>
      </c>
      <c r="Q518" s="16">
        <f t="shared" ca="1" si="523"/>
        <v>154.39862828858637</v>
      </c>
      <c r="R518" s="2">
        <f t="shared" si="524"/>
        <v>160.05794910203616</v>
      </c>
      <c r="S518" s="2">
        <f t="shared" si="525"/>
        <v>-277.22849999999994</v>
      </c>
      <c r="T518" s="16">
        <f t="shared" ca="1" si="526"/>
        <v>28.741484091931511</v>
      </c>
      <c r="U518" s="2">
        <f t="shared" ca="1" si="527"/>
        <v>0.49799678378716522</v>
      </c>
      <c r="V518" s="2">
        <f t="shared" ca="1" si="528"/>
        <v>-0.86255573152526299</v>
      </c>
      <c r="W518" s="16">
        <f t="shared" ca="1" si="529"/>
        <v>8.9424903413746051E-2</v>
      </c>
      <c r="X518" s="2">
        <f t="shared" si="530"/>
        <v>-160.05794910203616</v>
      </c>
      <c r="Y518" s="2">
        <f t="shared" si="531"/>
        <v>-277.22849999999994</v>
      </c>
      <c r="Z518" s="16">
        <f t="shared" ca="1" si="532"/>
        <v>-148.92745060199647</v>
      </c>
      <c r="AA518" s="18">
        <f t="shared" ca="1" si="533"/>
        <v>146.09886485902854</v>
      </c>
      <c r="AB518" s="2">
        <f t="shared" ca="1" si="534"/>
        <v>-232.81471391678807</v>
      </c>
      <c r="AC518" s="2">
        <f t="shared" ca="1" si="535"/>
        <v>-151.21008674651006</v>
      </c>
      <c r="AD518" s="16">
        <f t="shared" ca="1" si="536"/>
        <v>-161.99232748087303</v>
      </c>
      <c r="AE518" s="2">
        <f t="shared" ca="1" si="537"/>
        <v>-0.72433919389654589</v>
      </c>
      <c r="AF518" s="2">
        <f t="shared" ca="1" si="538"/>
        <v>-0.4704487551510203</v>
      </c>
      <c r="AG518" s="16">
        <f t="shared" ca="1" si="539"/>
        <v>-0.50399474299059643</v>
      </c>
      <c r="AH518" s="2">
        <f t="shared" ca="1" si="540"/>
        <v>0.47679338871563787</v>
      </c>
      <c r="AI518" s="2">
        <f t="shared" ca="1" si="541"/>
        <v>0.18621379860196668</v>
      </c>
      <c r="AJ518" s="16">
        <f t="shared" ca="1" si="542"/>
        <v>-0.85906489026573807</v>
      </c>
      <c r="AK518" s="18">
        <f t="shared" ca="1" si="543"/>
        <v>321.40357992842382</v>
      </c>
      <c r="AL518" s="18">
        <f t="shared" ca="1" si="544"/>
        <v>321.41670073708576</v>
      </c>
      <c r="AM518" s="18">
        <f t="shared" ca="1" si="545"/>
        <v>160.70178996421191</v>
      </c>
      <c r="AN518" s="18">
        <f t="shared" ca="1" si="546"/>
        <v>120.86627026296648</v>
      </c>
      <c r="AO518" s="18">
        <f t="shared" ca="1" si="547"/>
        <v>298.90858454553938</v>
      </c>
      <c r="AP518" s="2">
        <f t="shared" ca="1" si="548"/>
        <v>134.99843472112133</v>
      </c>
      <c r="AQ518" s="2">
        <f t="shared" ca="1" si="549"/>
        <v>45.004266578002657</v>
      </c>
      <c r="AR518" s="16">
        <f t="shared" ca="1" si="550"/>
        <v>-1.0142629680558457E-3</v>
      </c>
      <c r="AS518" s="2">
        <f t="shared" ca="1" si="551"/>
        <v>-150.03683916220359</v>
      </c>
      <c r="AT518" s="2">
        <f t="shared" ca="1" si="552"/>
        <v>-66.317539347921354</v>
      </c>
      <c r="AU518" s="16">
        <f t="shared" ca="1" si="553"/>
        <v>513.56272650123367</v>
      </c>
      <c r="AV518" s="2">
        <f t="shared" ca="1" si="554"/>
        <v>134.99843472112133</v>
      </c>
      <c r="AW518" s="2">
        <f t="shared" ca="1" si="555"/>
        <v>45.004266578002657</v>
      </c>
      <c r="AX518" s="16">
        <f t="shared" ca="1" si="556"/>
        <v>-1.0142629680558457E-3</v>
      </c>
      <c r="AY518" s="2">
        <f t="shared" ca="1" si="557"/>
        <v>360.24999999999994</v>
      </c>
      <c r="AZ518" s="2">
        <f t="shared" ca="1" si="558"/>
        <v>360.25</v>
      </c>
      <c r="BA518" s="2">
        <f t="shared" ca="1" si="559"/>
        <v>360.25</v>
      </c>
      <c r="BB518" s="19" t="str">
        <f t="shared" ca="1" si="560"/>
        <v>ok</v>
      </c>
      <c r="BC518" s="2">
        <f t="shared" ca="1" si="561"/>
        <v>-1.5652788786724159E-3</v>
      </c>
      <c r="BD518" s="2">
        <f t="shared" ca="1" si="562"/>
        <v>4.266578002656729E-3</v>
      </c>
      <c r="BE518" s="16">
        <f t="shared" ca="1" si="563"/>
        <v>-1.0142629680558457E-3</v>
      </c>
      <c r="BF518" s="16">
        <f t="shared" ca="1" si="570"/>
        <v>4.5446436406798999E-3</v>
      </c>
      <c r="BG518" s="18">
        <f t="shared" ca="1" si="564"/>
        <v>4.6564487744569583E-3</v>
      </c>
      <c r="BH518" s="2">
        <f t="shared" ca="1" si="565"/>
        <v>-0.25044462058758654</v>
      </c>
      <c r="BI518" s="2">
        <f t="shared" ca="1" si="566"/>
        <v>0.68265248042507665</v>
      </c>
      <c r="BJ518" s="16">
        <f t="shared" ca="1" si="567"/>
        <v>-0.16228207488893531</v>
      </c>
      <c r="BK518" s="18">
        <f t="shared" ca="1" si="571"/>
        <v>0.72714298250878395</v>
      </c>
      <c r="BL518" s="18">
        <f t="shared" ca="1" si="568"/>
        <v>0.7450318039131133</v>
      </c>
    </row>
    <row r="519" spans="4:64" x14ac:dyDescent="0.2">
      <c r="D519">
        <f t="shared" si="519"/>
        <v>142.5</v>
      </c>
      <c r="E519">
        <f t="shared" si="520"/>
        <v>45</v>
      </c>
      <c r="F519" s="15">
        <f t="shared" ca="1" si="569"/>
        <v>0.10205968934162846</v>
      </c>
      <c r="G519" s="2">
        <f t="shared" ca="1" si="569"/>
        <v>-0.22982305826185656</v>
      </c>
      <c r="H519" s="16">
        <f t="shared" ca="1" si="569"/>
        <v>-0.35920898859122607</v>
      </c>
      <c r="I519" s="2">
        <f t="shared" ref="I519:I582" si="572">$E$25</f>
        <v>0</v>
      </c>
      <c r="J519" s="2">
        <f t="shared" ref="J519:J582" si="573">$F$25</f>
        <v>184.81899999999999</v>
      </c>
      <c r="K519" s="16">
        <f t="shared" ca="1" si="521"/>
        <v>299.8747110087665</v>
      </c>
      <c r="L519" s="2">
        <f t="shared" ref="L519:L582" si="574">$E$26</f>
        <v>160.05794910203616</v>
      </c>
      <c r="M519" s="2">
        <f t="shared" ref="M519:M582" si="575">$F$26</f>
        <v>-92.40949999999998</v>
      </c>
      <c r="N519" s="16">
        <f t="shared" ca="1" si="522"/>
        <v>332.549928410002</v>
      </c>
      <c r="O519" s="2">
        <f t="shared" ref="O519:O582" si="576">$E$27</f>
        <v>-160.05794910203616</v>
      </c>
      <c r="P519" s="2">
        <f t="shared" ref="P519:P582" si="577">$F$27</f>
        <v>-92.40949999999998</v>
      </c>
      <c r="Q519" s="16">
        <f t="shared" ca="1" si="523"/>
        <v>139.12855399607892</v>
      </c>
      <c r="R519" s="2">
        <f t="shared" si="524"/>
        <v>160.05794910203616</v>
      </c>
      <c r="S519" s="2">
        <f t="shared" si="525"/>
        <v>-277.22849999999994</v>
      </c>
      <c r="T519" s="16">
        <f t="shared" ca="1" si="526"/>
        <v>32.6752174012355</v>
      </c>
      <c r="U519" s="2">
        <f t="shared" ca="1" si="527"/>
        <v>0.49741545002148907</v>
      </c>
      <c r="V519" s="2">
        <f t="shared" ca="1" si="528"/>
        <v>-0.86154883190695641</v>
      </c>
      <c r="W519" s="16">
        <f t="shared" ca="1" si="529"/>
        <v>0.10154545937499322</v>
      </c>
      <c r="X519" s="2">
        <f t="shared" si="530"/>
        <v>-160.05794910203616</v>
      </c>
      <c r="Y519" s="2">
        <f t="shared" si="531"/>
        <v>-277.22849999999994</v>
      </c>
      <c r="Z519" s="16">
        <f t="shared" ca="1" si="532"/>
        <v>-160.74615701268758</v>
      </c>
      <c r="AA519" s="18">
        <f t="shared" ca="1" si="533"/>
        <v>142.90755120759354</v>
      </c>
      <c r="AB519" s="2">
        <f t="shared" ca="1" si="534"/>
        <v>-231.1423729974303</v>
      </c>
      <c r="AC519" s="2">
        <f t="shared" ca="1" si="535"/>
        <v>-154.10666618641415</v>
      </c>
      <c r="AD519" s="16">
        <f t="shared" ca="1" si="536"/>
        <v>-175.25776994821803</v>
      </c>
      <c r="AE519" s="2">
        <f t="shared" ca="1" si="537"/>
        <v>-0.70369921229325505</v>
      </c>
      <c r="AF519" s="2">
        <f t="shared" ca="1" si="538"/>
        <v>-0.46916858297429032</v>
      </c>
      <c r="AG519" s="16">
        <f t="shared" ca="1" si="539"/>
        <v>-0.53356186086315138</v>
      </c>
      <c r="AH519" s="2">
        <f t="shared" ca="1" si="540"/>
        <v>0.507331537259189</v>
      </c>
      <c r="AI519" s="2">
        <f t="shared" ca="1" si="541"/>
        <v>0.19394445336140809</v>
      </c>
      <c r="AJ519" s="16">
        <f t="shared" ca="1" si="542"/>
        <v>-0.83964293620120012</v>
      </c>
      <c r="AK519" s="18">
        <f t="shared" ca="1" si="543"/>
        <v>321.77920708960977</v>
      </c>
      <c r="AL519" s="18">
        <f t="shared" ca="1" si="544"/>
        <v>328.46757387175467</v>
      </c>
      <c r="AM519" s="18">
        <f t="shared" ca="1" si="545"/>
        <v>160.88960354480488</v>
      </c>
      <c r="AN519" s="18">
        <f t="shared" ca="1" si="546"/>
        <v>125.32262437995539</v>
      </c>
      <c r="AO519" s="18">
        <f t="shared" ca="1" si="547"/>
        <v>296.96605494520094</v>
      </c>
      <c r="AP519" s="2">
        <f t="shared" ca="1" si="548"/>
        <v>142.49978766146558</v>
      </c>
      <c r="AQ519" s="2">
        <f t="shared" ca="1" si="549"/>
        <v>45.002231098277981</v>
      </c>
      <c r="AR519" s="16">
        <f t="shared" ca="1" si="550"/>
        <v>-5.0328931391163678E-4</v>
      </c>
      <c r="AS519" s="2">
        <f t="shared" ca="1" si="551"/>
        <v>-158.82070267682559</v>
      </c>
      <c r="AT519" s="2">
        <f t="shared" ca="1" si="552"/>
        <v>-70.187607288203765</v>
      </c>
      <c r="AU519" s="16">
        <f t="shared" ca="1" si="553"/>
        <v>498.69039736323691</v>
      </c>
      <c r="AV519" s="2">
        <f t="shared" ca="1" si="554"/>
        <v>142.49978766146558</v>
      </c>
      <c r="AW519" s="2">
        <f t="shared" ca="1" si="555"/>
        <v>45.002231098277981</v>
      </c>
      <c r="AX519" s="16">
        <f t="shared" ca="1" si="556"/>
        <v>-5.0328931391163678E-4</v>
      </c>
      <c r="AY519" s="2">
        <f t="shared" ca="1" si="557"/>
        <v>360.25</v>
      </c>
      <c r="AZ519" s="2">
        <f t="shared" ca="1" si="558"/>
        <v>360.24999999999994</v>
      </c>
      <c r="BA519" s="2">
        <f t="shared" ca="1" si="559"/>
        <v>360.25</v>
      </c>
      <c r="BB519" s="19" t="str">
        <f t="shared" ca="1" si="560"/>
        <v>ok</v>
      </c>
      <c r="BC519" s="2">
        <f t="shared" ca="1" si="561"/>
        <v>-2.1233853442481632E-4</v>
      </c>
      <c r="BD519" s="2">
        <f t="shared" ca="1" si="562"/>
        <v>2.2310982779814026E-3</v>
      </c>
      <c r="BE519" s="16">
        <f t="shared" ca="1" si="563"/>
        <v>-5.0328931391163678E-4</v>
      </c>
      <c r="BF519" s="16">
        <f t="shared" ca="1" si="570"/>
        <v>2.2411798632000195E-3</v>
      </c>
      <c r="BG519" s="18">
        <f t="shared" ca="1" si="564"/>
        <v>2.2969952792095383E-3</v>
      </c>
      <c r="BH519" s="2">
        <f t="shared" ca="1" si="565"/>
        <v>-3.3974165507970611E-2</v>
      </c>
      <c r="BI519" s="2">
        <f t="shared" ca="1" si="566"/>
        <v>0.35697572447702441</v>
      </c>
      <c r="BJ519" s="16">
        <f t="shared" ca="1" si="567"/>
        <v>-8.0526290225861885E-2</v>
      </c>
      <c r="BK519" s="18">
        <f t="shared" ca="1" si="571"/>
        <v>0.35858877811200313</v>
      </c>
      <c r="BL519" s="18">
        <f t="shared" ca="1" si="568"/>
        <v>0.36751924467352615</v>
      </c>
    </row>
    <row r="520" spans="4:64" x14ac:dyDescent="0.2">
      <c r="D520">
        <f t="shared" si="519"/>
        <v>0</v>
      </c>
      <c r="E520">
        <f t="shared" si="520"/>
        <v>52.5</v>
      </c>
      <c r="F520" s="15">
        <f t="shared" ca="1" si="569"/>
        <v>5.2879726612012901E-2</v>
      </c>
      <c r="G520" s="2">
        <f t="shared" ca="1" si="569"/>
        <v>-0.29283390133331766</v>
      </c>
      <c r="H520" s="16">
        <f t="shared" ca="1" si="569"/>
        <v>0.32000953793769016</v>
      </c>
      <c r="I520" s="2">
        <f t="shared" si="572"/>
        <v>0</v>
      </c>
      <c r="J520" s="2">
        <f t="shared" si="573"/>
        <v>184.81899999999999</v>
      </c>
      <c r="K520" s="16">
        <f t="shared" ca="1" si="521"/>
        <v>335.07009150187696</v>
      </c>
      <c r="L520" s="2">
        <f t="shared" si="574"/>
        <v>160.05794910203616</v>
      </c>
      <c r="M520" s="2">
        <f t="shared" si="575"/>
        <v>-92.40949999999998</v>
      </c>
      <c r="N520" s="16">
        <f t="shared" ca="1" si="522"/>
        <v>288.37769790861279</v>
      </c>
      <c r="O520" s="2">
        <f t="shared" si="576"/>
        <v>-160.05794910203616</v>
      </c>
      <c r="P520" s="2">
        <f t="shared" si="577"/>
        <v>-92.40949999999998</v>
      </c>
      <c r="Q520" s="16">
        <f t="shared" ca="1" si="523"/>
        <v>288.38152818010821</v>
      </c>
      <c r="R520" s="2">
        <f t="shared" si="524"/>
        <v>160.05794910203616</v>
      </c>
      <c r="S520" s="2">
        <f t="shared" si="525"/>
        <v>-277.22849999999994</v>
      </c>
      <c r="T520" s="16">
        <f t="shared" ca="1" si="526"/>
        <v>-46.692393593264171</v>
      </c>
      <c r="U520" s="2">
        <f t="shared" ca="1" si="527"/>
        <v>0.49476454262222197</v>
      </c>
      <c r="V520" s="2">
        <f t="shared" ca="1" si="528"/>
        <v>-0.85695732560526561</v>
      </c>
      <c r="W520" s="16">
        <f t="shared" ca="1" si="529"/>
        <v>-0.14433360473325113</v>
      </c>
      <c r="X520" s="2">
        <f t="shared" si="530"/>
        <v>-160.05794910203616</v>
      </c>
      <c r="Y520" s="2">
        <f t="shared" si="531"/>
        <v>-277.22849999999994</v>
      </c>
      <c r="Z520" s="16">
        <f t="shared" ca="1" si="532"/>
        <v>-46.688563321768754</v>
      </c>
      <c r="AA520" s="18">
        <f t="shared" ca="1" si="533"/>
        <v>165.12072460508708</v>
      </c>
      <c r="AB520" s="2">
        <f t="shared" ca="1" si="534"/>
        <v>-241.75382888872196</v>
      </c>
      <c r="AC520" s="2">
        <f t="shared" ca="1" si="535"/>
        <v>-135.72708544042095</v>
      </c>
      <c r="AD520" s="16">
        <f t="shared" ca="1" si="536"/>
        <v>-22.856093923350102</v>
      </c>
      <c r="AE520" s="2">
        <f t="shared" ca="1" si="537"/>
        <v>-0.86902706932788043</v>
      </c>
      <c r="AF520" s="2">
        <f t="shared" ca="1" si="538"/>
        <v>-0.48789511144824871</v>
      </c>
      <c r="AG520" s="16">
        <f t="shared" ca="1" si="539"/>
        <v>-8.2160288462832798E-2</v>
      </c>
      <c r="AH520" s="2">
        <f t="shared" ca="1" si="540"/>
        <v>-1.1799094990688763E-5</v>
      </c>
      <c r="AI520" s="2">
        <f t="shared" ca="1" si="541"/>
        <v>0.1660798070698892</v>
      </c>
      <c r="AJ520" s="16">
        <f t="shared" ca="1" si="542"/>
        <v>-0.98611231487311291</v>
      </c>
      <c r="AK520" s="18">
        <f t="shared" ca="1" si="543"/>
        <v>323.50327340301868</v>
      </c>
      <c r="AL520" s="18">
        <f t="shared" ca="1" si="544"/>
        <v>278.1890661653361</v>
      </c>
      <c r="AM520" s="18">
        <f t="shared" ca="1" si="545"/>
        <v>161.75163670150934</v>
      </c>
      <c r="AN520" s="18">
        <f t="shared" ca="1" si="546"/>
        <v>92.090095448206938</v>
      </c>
      <c r="AO520" s="18">
        <f t="shared" ca="1" si="547"/>
        <v>308.44105570549954</v>
      </c>
      <c r="AP520" s="2">
        <f t="shared" ca="1" si="548"/>
        <v>-3.4505357772682587E-3</v>
      </c>
      <c r="AQ520" s="2">
        <f t="shared" ca="1" si="549"/>
        <v>52.500273642019543</v>
      </c>
      <c r="AR520" s="16">
        <f t="shared" ca="1" si="550"/>
        <v>2.224549934908282E-4</v>
      </c>
      <c r="AS520" s="2">
        <f t="shared" ca="1" si="551"/>
        <v>3.8281148533267683E-3</v>
      </c>
      <c r="AT520" s="2">
        <f t="shared" ca="1" si="552"/>
        <v>-49.951388405985078</v>
      </c>
      <c r="AU520" s="16">
        <f t="shared" ca="1" si="553"/>
        <v>608.31526934230737</v>
      </c>
      <c r="AV520" s="2">
        <f t="shared" ca="1" si="554"/>
        <v>-3.4505357772682587E-3</v>
      </c>
      <c r="AW520" s="2">
        <f t="shared" ca="1" si="555"/>
        <v>52.500273642019543</v>
      </c>
      <c r="AX520" s="16">
        <f t="shared" ca="1" si="556"/>
        <v>2.224549934908282E-4</v>
      </c>
      <c r="AY520" s="2">
        <f t="shared" ca="1" si="557"/>
        <v>360.24999999999994</v>
      </c>
      <c r="AZ520" s="2">
        <f t="shared" ca="1" si="558"/>
        <v>360.24999999999994</v>
      </c>
      <c r="BA520" s="2">
        <f t="shared" ca="1" si="559"/>
        <v>360.25</v>
      </c>
      <c r="BB520" s="19" t="str">
        <f t="shared" ca="1" si="560"/>
        <v>ok</v>
      </c>
      <c r="BC520" s="2">
        <f t="shared" ca="1" si="561"/>
        <v>-3.4505357772682587E-3</v>
      </c>
      <c r="BD520" s="2">
        <f t="shared" ca="1" si="562"/>
        <v>2.7364201954327427E-4</v>
      </c>
      <c r="BE520" s="16">
        <f t="shared" ca="1" si="563"/>
        <v>2.224549934908282E-4</v>
      </c>
      <c r="BF520" s="16">
        <f t="shared" ca="1" si="570"/>
        <v>3.4613692529211599E-3</v>
      </c>
      <c r="BG520" s="18">
        <f t="shared" ca="1" si="564"/>
        <v>3.4685102463733607E-3</v>
      </c>
      <c r="BH520" s="2">
        <f t="shared" ca="1" si="565"/>
        <v>-0.55208572436292136</v>
      </c>
      <c r="BI520" s="2">
        <f t="shared" ca="1" si="566"/>
        <v>4.3782723126923884E-2</v>
      </c>
      <c r="BJ520" s="16">
        <f t="shared" ca="1" si="567"/>
        <v>3.5592798958532512E-2</v>
      </c>
      <c r="BK520" s="18">
        <f t="shared" ca="1" si="571"/>
        <v>0.55381908046738559</v>
      </c>
      <c r="BL520" s="18">
        <f t="shared" ca="1" si="568"/>
        <v>0.55496163941973775</v>
      </c>
    </row>
    <row r="521" spans="4:64" x14ac:dyDescent="0.2">
      <c r="D521">
        <f t="shared" si="519"/>
        <v>7.5</v>
      </c>
      <c r="E521">
        <f t="shared" si="520"/>
        <v>52.5</v>
      </c>
      <c r="F521" s="15">
        <f t="shared" ca="1" si="569"/>
        <v>0.4687954829682125</v>
      </c>
      <c r="G521" s="2">
        <f t="shared" ca="1" si="569"/>
        <v>0.4211481059115797</v>
      </c>
      <c r="H521" s="16">
        <f t="shared" ca="1" si="569"/>
        <v>0.1349485950571776</v>
      </c>
      <c r="I521" s="2">
        <f t="shared" si="572"/>
        <v>0</v>
      </c>
      <c r="J521" s="2">
        <f t="shared" si="573"/>
        <v>184.81899999999999</v>
      </c>
      <c r="K521" s="16">
        <f t="shared" ca="1" si="521"/>
        <v>334.98874271463683</v>
      </c>
      <c r="L521" s="2">
        <f t="shared" si="574"/>
        <v>160.05794910203616</v>
      </c>
      <c r="M521" s="2">
        <f t="shared" si="575"/>
        <v>-92.40949999999998</v>
      </c>
      <c r="N521" s="16">
        <f t="shared" ca="1" si="522"/>
        <v>292.41906720545052</v>
      </c>
      <c r="O521" s="2">
        <f t="shared" si="576"/>
        <v>-160.05794910203616</v>
      </c>
      <c r="P521" s="2">
        <f t="shared" si="577"/>
        <v>-92.40949999999998</v>
      </c>
      <c r="Q521" s="16">
        <f t="shared" ca="1" si="523"/>
        <v>284.08821203645829</v>
      </c>
      <c r="R521" s="2">
        <f t="shared" si="524"/>
        <v>160.05794910203616</v>
      </c>
      <c r="S521" s="2">
        <f t="shared" si="525"/>
        <v>-277.22849999999994</v>
      </c>
      <c r="T521" s="16">
        <f t="shared" ca="1" si="526"/>
        <v>-42.569675509186311</v>
      </c>
      <c r="U521" s="2">
        <f t="shared" ca="1" si="527"/>
        <v>0.49563672840511869</v>
      </c>
      <c r="V521" s="2">
        <f t="shared" ca="1" si="528"/>
        <v>-0.85846799569488197</v>
      </c>
      <c r="W521" s="16">
        <f t="shared" ca="1" si="529"/>
        <v>-0.13182159847112646</v>
      </c>
      <c r="X521" s="2">
        <f t="shared" si="530"/>
        <v>-160.05794910203616</v>
      </c>
      <c r="Y521" s="2">
        <f t="shared" si="531"/>
        <v>-277.22849999999994</v>
      </c>
      <c r="Z521" s="16">
        <f t="shared" ca="1" si="532"/>
        <v>-50.900530678178541</v>
      </c>
      <c r="AA521" s="18">
        <f t="shared" ca="1" si="533"/>
        <v>165.3709858133584</v>
      </c>
      <c r="AB521" s="2">
        <f t="shared" ca="1" si="534"/>
        <v>-242.02188348369842</v>
      </c>
      <c r="AC521" s="2">
        <f t="shared" ca="1" si="535"/>
        <v>-135.26280126271939</v>
      </c>
      <c r="AD521" s="16">
        <f t="shared" ca="1" si="536"/>
        <v>-29.101062987515661</v>
      </c>
      <c r="AE521" s="2">
        <f t="shared" ca="1" si="537"/>
        <v>-0.86815097079859038</v>
      </c>
      <c r="AF521" s="2">
        <f t="shared" ca="1" si="538"/>
        <v>-0.48519799341647607</v>
      </c>
      <c r="AG521" s="16">
        <f t="shared" ca="1" si="539"/>
        <v>-0.10438773436611294</v>
      </c>
      <c r="AH521" s="2">
        <f t="shared" ca="1" si="540"/>
        <v>2.5653954029263765E-2</v>
      </c>
      <c r="AI521" s="2">
        <f t="shared" ca="1" si="541"/>
        <v>0.16617944383177319</v>
      </c>
      <c r="AJ521" s="16">
        <f t="shared" ca="1" si="542"/>
        <v>-0.98576176994770237</v>
      </c>
      <c r="AK521" s="18">
        <f t="shared" ca="1" si="543"/>
        <v>322.93399566468281</v>
      </c>
      <c r="AL521" s="18">
        <f t="shared" ca="1" si="544"/>
        <v>278.77856689035144</v>
      </c>
      <c r="AM521" s="18">
        <f t="shared" ca="1" si="545"/>
        <v>161.46699783234141</v>
      </c>
      <c r="AN521" s="18">
        <f t="shared" ca="1" si="546"/>
        <v>92.656224735748765</v>
      </c>
      <c r="AO521" s="18">
        <f t="shared" ca="1" si="547"/>
        <v>308.42064640475849</v>
      </c>
      <c r="AP521" s="2">
        <f t="shared" ca="1" si="548"/>
        <v>7.5015921806889141</v>
      </c>
      <c r="AQ521" s="2">
        <f t="shared" ca="1" si="549"/>
        <v>52.501307166447404</v>
      </c>
      <c r="AR521" s="16">
        <f t="shared" ca="1" si="550"/>
        <v>2.449296592317296E-3</v>
      </c>
      <c r="AS521" s="2">
        <f t="shared" ca="1" si="551"/>
        <v>-8.322825988398062</v>
      </c>
      <c r="AT521" s="2">
        <f t="shared" ca="1" si="552"/>
        <v>-50.005035805110083</v>
      </c>
      <c r="AU521" s="16">
        <f t="shared" ca="1" si="553"/>
        <v>608.06101387333069</v>
      </c>
      <c r="AV521" s="2">
        <f t="shared" ca="1" si="554"/>
        <v>7.5015921806889141</v>
      </c>
      <c r="AW521" s="2">
        <f t="shared" ca="1" si="555"/>
        <v>52.501307166447404</v>
      </c>
      <c r="AX521" s="16">
        <f t="shared" ca="1" si="556"/>
        <v>2.449296592317296E-3</v>
      </c>
      <c r="AY521" s="2">
        <f t="shared" ca="1" si="557"/>
        <v>360.24999999999994</v>
      </c>
      <c r="AZ521" s="2">
        <f t="shared" ca="1" si="558"/>
        <v>360.24999999999994</v>
      </c>
      <c r="BA521" s="2">
        <f t="shared" ca="1" si="559"/>
        <v>360.24999999999994</v>
      </c>
      <c r="BB521" s="19" t="str">
        <f t="shared" ca="1" si="560"/>
        <v>ok</v>
      </c>
      <c r="BC521" s="2">
        <f t="shared" ca="1" si="561"/>
        <v>1.592180688914091E-3</v>
      </c>
      <c r="BD521" s="2">
        <f t="shared" ca="1" si="562"/>
        <v>1.307166447404029E-3</v>
      </c>
      <c r="BE521" s="16">
        <f t="shared" ca="1" si="563"/>
        <v>2.449296592317296E-3</v>
      </c>
      <c r="BF521" s="16">
        <f t="shared" ca="1" si="570"/>
        <v>2.0600299675902337E-3</v>
      </c>
      <c r="BG521" s="18">
        <f t="shared" ca="1" si="564"/>
        <v>3.2004339181596828E-3</v>
      </c>
      <c r="BH521" s="2">
        <f t="shared" ca="1" si="565"/>
        <v>0.25474891022625457</v>
      </c>
      <c r="BI521" s="2">
        <f t="shared" ca="1" si="566"/>
        <v>0.20914663158464464</v>
      </c>
      <c r="BJ521" s="16">
        <f t="shared" ca="1" si="567"/>
        <v>0.39188745477076736</v>
      </c>
      <c r="BK521" s="18">
        <f t="shared" ca="1" si="571"/>
        <v>0.32960479481443739</v>
      </c>
      <c r="BL521" s="18">
        <f t="shared" ca="1" si="568"/>
        <v>0.51206942690554924</v>
      </c>
    </row>
    <row r="522" spans="4:64" x14ac:dyDescent="0.2">
      <c r="D522">
        <f t="shared" si="519"/>
        <v>15</v>
      </c>
      <c r="E522">
        <f t="shared" si="520"/>
        <v>52.5</v>
      </c>
      <c r="F522" s="15">
        <f t="shared" ca="1" si="569"/>
        <v>0.46480465013862726</v>
      </c>
      <c r="G522" s="2">
        <f t="shared" ca="1" si="569"/>
        <v>0.35933423075974069</v>
      </c>
      <c r="H522" s="16">
        <f t="shared" ca="1" si="569"/>
        <v>-4.9042712808275102E-2</v>
      </c>
      <c r="I522" s="2">
        <f t="shared" si="572"/>
        <v>0</v>
      </c>
      <c r="J522" s="2">
        <f t="shared" si="573"/>
        <v>184.81899999999999</v>
      </c>
      <c r="K522" s="16">
        <f t="shared" ca="1" si="521"/>
        <v>334.73674666895494</v>
      </c>
      <c r="L522" s="2">
        <f t="shared" si="574"/>
        <v>160.05794910203616</v>
      </c>
      <c r="M522" s="2">
        <f t="shared" si="575"/>
        <v>-92.40949999999998</v>
      </c>
      <c r="N522" s="16">
        <f t="shared" ca="1" si="522"/>
        <v>296.21077156374491</v>
      </c>
      <c r="O522" s="2">
        <f t="shared" si="576"/>
        <v>-160.05794910203616</v>
      </c>
      <c r="P522" s="2">
        <f t="shared" si="577"/>
        <v>-92.40949999999998</v>
      </c>
      <c r="Q522" s="16">
        <f t="shared" ca="1" si="523"/>
        <v>279.52789199965065</v>
      </c>
      <c r="R522" s="2">
        <f t="shared" si="524"/>
        <v>160.05794910203616</v>
      </c>
      <c r="S522" s="2">
        <f t="shared" si="525"/>
        <v>-277.22849999999994</v>
      </c>
      <c r="T522" s="16">
        <f t="shared" ca="1" si="526"/>
        <v>-38.525975105210023</v>
      </c>
      <c r="U522" s="2">
        <f t="shared" ca="1" si="527"/>
        <v>0.49641783119631749</v>
      </c>
      <c r="V522" s="2">
        <f t="shared" ca="1" si="528"/>
        <v>-0.8598209054151722</v>
      </c>
      <c r="W522" s="16">
        <f t="shared" ca="1" si="529"/>
        <v>-0.11948785495345562</v>
      </c>
      <c r="X522" s="2">
        <f t="shared" si="530"/>
        <v>-160.05794910203616</v>
      </c>
      <c r="Y522" s="2">
        <f t="shared" si="531"/>
        <v>-277.22849999999994</v>
      </c>
      <c r="Z522" s="16">
        <f t="shared" ca="1" si="532"/>
        <v>-55.208854669304287</v>
      </c>
      <c r="AA522" s="18">
        <f t="shared" ca="1" si="533"/>
        <v>165.50802753679889</v>
      </c>
      <c r="AB522" s="2">
        <f t="shared" ca="1" si="534"/>
        <v>-242.21908517743427</v>
      </c>
      <c r="AC522" s="2">
        <f t="shared" ca="1" si="535"/>
        <v>-134.92123790983027</v>
      </c>
      <c r="AD522" s="16">
        <f t="shared" ca="1" si="536"/>
        <v>-35.432655481354722</v>
      </c>
      <c r="AE522" s="2">
        <f t="shared" ca="1" si="537"/>
        <v>-0.86656550329290871</v>
      </c>
      <c r="AF522" s="2">
        <f t="shared" ca="1" si="538"/>
        <v>-0.48269561561834651</v>
      </c>
      <c r="AG522" s="16">
        <f t="shared" ca="1" si="539"/>
        <v>-0.12676423456769345</v>
      </c>
      <c r="AH522" s="2">
        <f t="shared" ca="1" si="540"/>
        <v>5.1318275234581504E-2</v>
      </c>
      <c r="AI522" s="2">
        <f t="shared" ca="1" si="541"/>
        <v>0.166472079562487</v>
      </c>
      <c r="AJ522" s="16">
        <f t="shared" ca="1" si="542"/>
        <v>-0.98470984627609404</v>
      </c>
      <c r="AK522" s="18">
        <f t="shared" ca="1" si="543"/>
        <v>322.42586596116513</v>
      </c>
      <c r="AL522" s="18">
        <f t="shared" ca="1" si="544"/>
        <v>279.5161868976009</v>
      </c>
      <c r="AM522" s="18">
        <f t="shared" ca="1" si="545"/>
        <v>161.21293298058256</v>
      </c>
      <c r="AN522" s="18">
        <f t="shared" ca="1" si="546"/>
        <v>93.300744750656278</v>
      </c>
      <c r="AO522" s="18">
        <f t="shared" ca="1" si="547"/>
        <v>308.35924466240846</v>
      </c>
      <c r="AP522" s="2">
        <f t="shared" ca="1" si="548"/>
        <v>15.002232307275541</v>
      </c>
      <c r="AQ522" s="2">
        <f t="shared" ca="1" si="549"/>
        <v>52.502094286200631</v>
      </c>
      <c r="AR522" s="16">
        <f t="shared" ca="1" si="550"/>
        <v>2.1772141045630633E-3</v>
      </c>
      <c r="AS522" s="2">
        <f t="shared" ca="1" si="551"/>
        <v>-16.646696870150727</v>
      </c>
      <c r="AT522" s="2">
        <f t="shared" ca="1" si="552"/>
        <v>-50.164315136337081</v>
      </c>
      <c r="AU522" s="16">
        <f t="shared" ca="1" si="553"/>
        <v>607.29094603276997</v>
      </c>
      <c r="AV522" s="2">
        <f t="shared" ca="1" si="554"/>
        <v>15.002232307275541</v>
      </c>
      <c r="AW522" s="2">
        <f t="shared" ca="1" si="555"/>
        <v>52.502094286200631</v>
      </c>
      <c r="AX522" s="16">
        <f t="shared" ca="1" si="556"/>
        <v>2.1772141045630633E-3</v>
      </c>
      <c r="AY522" s="2">
        <f t="shared" ca="1" si="557"/>
        <v>360.25</v>
      </c>
      <c r="AZ522" s="2">
        <f t="shared" ca="1" si="558"/>
        <v>360.25</v>
      </c>
      <c r="BA522" s="2">
        <f t="shared" ca="1" si="559"/>
        <v>360.25</v>
      </c>
      <c r="BB522" s="19" t="str">
        <f t="shared" ca="1" si="560"/>
        <v>ok</v>
      </c>
      <c r="BC522" s="2">
        <f t="shared" ca="1" si="561"/>
        <v>2.2323072755412454E-3</v>
      </c>
      <c r="BD522" s="2">
        <f t="shared" ca="1" si="562"/>
        <v>2.0942862006307905E-3</v>
      </c>
      <c r="BE522" s="16">
        <f t="shared" ca="1" si="563"/>
        <v>2.1772141045630633E-3</v>
      </c>
      <c r="BF522" s="16">
        <f t="shared" ca="1" si="570"/>
        <v>3.0609198719644603E-3</v>
      </c>
      <c r="BG522" s="18">
        <f t="shared" ca="1" si="564"/>
        <v>3.7562603370500389E-3</v>
      </c>
      <c r="BH522" s="2">
        <f t="shared" ca="1" si="565"/>
        <v>0.35716916408659927</v>
      </c>
      <c r="BI522" s="2">
        <f t="shared" ca="1" si="566"/>
        <v>0.33508579210092648</v>
      </c>
      <c r="BJ522" s="16">
        <f t="shared" ca="1" si="567"/>
        <v>0.34835425673009013</v>
      </c>
      <c r="BK522" s="18">
        <f t="shared" ca="1" si="571"/>
        <v>0.48974717951431368</v>
      </c>
      <c r="BL522" s="18">
        <f t="shared" ca="1" si="568"/>
        <v>0.6010016539280062</v>
      </c>
    </row>
    <row r="523" spans="4:64" x14ac:dyDescent="0.2">
      <c r="D523">
        <f t="shared" si="519"/>
        <v>22.5</v>
      </c>
      <c r="E523">
        <f t="shared" si="520"/>
        <v>52.5</v>
      </c>
      <c r="F523" s="15">
        <f t="shared" ca="1" si="569"/>
        <v>-0.24267902905367456</v>
      </c>
      <c r="G523" s="2">
        <f t="shared" ca="1" si="569"/>
        <v>-0.34526902515142588</v>
      </c>
      <c r="H523" s="16">
        <f t="shared" ca="1" si="569"/>
        <v>0.1168881977278472</v>
      </c>
      <c r="I523" s="2">
        <f t="shared" si="572"/>
        <v>0</v>
      </c>
      <c r="J523" s="2">
        <f t="shared" si="573"/>
        <v>184.81899999999999</v>
      </c>
      <c r="K523" s="16">
        <f t="shared" ca="1" si="521"/>
        <v>334.31195103593518</v>
      </c>
      <c r="L523" s="2">
        <f t="shared" si="574"/>
        <v>160.05794910203616</v>
      </c>
      <c r="M523" s="2">
        <f t="shared" si="575"/>
        <v>-92.40949999999998</v>
      </c>
      <c r="N523" s="16">
        <f t="shared" ca="1" si="522"/>
        <v>299.76293334606567</v>
      </c>
      <c r="O523" s="2">
        <f t="shared" si="576"/>
        <v>-160.05794910203616</v>
      </c>
      <c r="P523" s="2">
        <f t="shared" si="577"/>
        <v>-92.40949999999998</v>
      </c>
      <c r="Q523" s="16">
        <f t="shared" ca="1" si="523"/>
        <v>274.68945352582097</v>
      </c>
      <c r="R523" s="2">
        <f t="shared" si="524"/>
        <v>160.05794910203616</v>
      </c>
      <c r="S523" s="2">
        <f t="shared" si="525"/>
        <v>-277.22849999999994</v>
      </c>
      <c r="T523" s="16">
        <f t="shared" ca="1" si="526"/>
        <v>-34.549017689869515</v>
      </c>
      <c r="U523" s="2">
        <f t="shared" ca="1" si="527"/>
        <v>0.49711315816102691</v>
      </c>
      <c r="V523" s="2">
        <f t="shared" ca="1" si="528"/>
        <v>-0.86102524704592154</v>
      </c>
      <c r="W523" s="16">
        <f t="shared" ca="1" si="529"/>
        <v>-0.10730345722612869</v>
      </c>
      <c r="X523" s="2">
        <f t="shared" si="530"/>
        <v>-160.05794910203616</v>
      </c>
      <c r="Y523" s="2">
        <f t="shared" si="531"/>
        <v>-277.22849999999994</v>
      </c>
      <c r="Z523" s="16">
        <f t="shared" ca="1" si="532"/>
        <v>-59.622497510114215</v>
      </c>
      <c r="AA523" s="18">
        <f t="shared" ca="1" si="533"/>
        <v>165.53152524507161</v>
      </c>
      <c r="AB523" s="2">
        <f t="shared" ca="1" si="534"/>
        <v>-242.34584839182546</v>
      </c>
      <c r="AC523" s="2">
        <f t="shared" ca="1" si="535"/>
        <v>-134.70167758197397</v>
      </c>
      <c r="AD523" s="16">
        <f t="shared" ca="1" si="536"/>
        <v>-41.860392571403835</v>
      </c>
      <c r="AE523" s="2">
        <f t="shared" ca="1" si="537"/>
        <v>-0.86426319336109347</v>
      </c>
      <c r="AF523" s="2">
        <f t="shared" ca="1" si="538"/>
        <v>-0.48037836336221762</v>
      </c>
      <c r="AG523" s="16">
        <f t="shared" ca="1" si="539"/>
        <v>-0.14928416062905744</v>
      </c>
      <c r="AH523" s="2">
        <f t="shared" ca="1" si="540"/>
        <v>7.6991172120281781E-2</v>
      </c>
      <c r="AI523" s="2">
        <f t="shared" ca="1" si="541"/>
        <v>0.16694954915466825</v>
      </c>
      <c r="AJ523" s="16">
        <f t="shared" ca="1" si="542"/>
        <v>-0.98295483489964997</v>
      </c>
      <c r="AK523" s="18">
        <f t="shared" ca="1" si="543"/>
        <v>321.97487930944999</v>
      </c>
      <c r="AL523" s="18">
        <f t="shared" ca="1" si="544"/>
        <v>280.40746181652105</v>
      </c>
      <c r="AM523" s="18">
        <f t="shared" ca="1" si="545"/>
        <v>160.98743965472499</v>
      </c>
      <c r="AN523" s="18">
        <f t="shared" ca="1" si="546"/>
        <v>94.027522106663</v>
      </c>
      <c r="AO523" s="18">
        <f t="shared" ca="1" si="547"/>
        <v>308.25627627008225</v>
      </c>
      <c r="AP523" s="2">
        <f t="shared" ca="1" si="548"/>
        <v>22.497460054749748</v>
      </c>
      <c r="AQ523" s="2">
        <f t="shared" ca="1" si="549"/>
        <v>52.499209166783601</v>
      </c>
      <c r="AR523" s="16">
        <f t="shared" ca="1" si="550"/>
        <v>-1.3746705624839706E-3</v>
      </c>
      <c r="AS523" s="2">
        <f t="shared" ca="1" si="551"/>
        <v>-24.968563992184325</v>
      </c>
      <c r="AT523" s="2">
        <f t="shared" ca="1" si="552"/>
        <v>-50.427283527990582</v>
      </c>
      <c r="AU523" s="16">
        <f t="shared" ca="1" si="553"/>
        <v>606.00261962511672</v>
      </c>
      <c r="AV523" s="2">
        <f t="shared" ca="1" si="554"/>
        <v>22.497460054749748</v>
      </c>
      <c r="AW523" s="2">
        <f t="shared" ca="1" si="555"/>
        <v>52.499209166783601</v>
      </c>
      <c r="AX523" s="16">
        <f t="shared" ca="1" si="556"/>
        <v>-1.3746705624839706E-3</v>
      </c>
      <c r="AY523" s="2">
        <f t="shared" ca="1" si="557"/>
        <v>360.25</v>
      </c>
      <c r="AZ523" s="2">
        <f t="shared" ca="1" si="558"/>
        <v>360.25</v>
      </c>
      <c r="BA523" s="2">
        <f t="shared" ca="1" si="559"/>
        <v>360.25000000000006</v>
      </c>
      <c r="BB523" s="19" t="str">
        <f t="shared" ca="1" si="560"/>
        <v>ok</v>
      </c>
      <c r="BC523" s="2">
        <f t="shared" ca="1" si="561"/>
        <v>-2.5399452502519182E-3</v>
      </c>
      <c r="BD523" s="2">
        <f t="shared" ca="1" si="562"/>
        <v>-7.9083321639927817E-4</v>
      </c>
      <c r="BE523" s="16">
        <f t="shared" ca="1" si="563"/>
        <v>-1.3746705624839706E-3</v>
      </c>
      <c r="BF523" s="16">
        <f t="shared" ca="1" si="570"/>
        <v>2.6602140986089272E-3</v>
      </c>
      <c r="BG523" s="18">
        <f t="shared" ca="1" si="564"/>
        <v>2.9944044826639075E-3</v>
      </c>
      <c r="BH523" s="2">
        <f t="shared" ca="1" si="565"/>
        <v>-0.40639124004030691</v>
      </c>
      <c r="BI523" s="2">
        <f t="shared" ca="1" si="566"/>
        <v>-0.12653331462388451</v>
      </c>
      <c r="BJ523" s="16">
        <f t="shared" ca="1" si="567"/>
        <v>-0.21994728999743529</v>
      </c>
      <c r="BK523" s="18">
        <f t="shared" ca="1" si="571"/>
        <v>0.42563425577742836</v>
      </c>
      <c r="BL523" s="18">
        <f t="shared" ca="1" si="568"/>
        <v>0.47910471722622522</v>
      </c>
    </row>
    <row r="524" spans="4:64" x14ac:dyDescent="0.2">
      <c r="D524">
        <f t="shared" si="519"/>
        <v>30</v>
      </c>
      <c r="E524">
        <f t="shared" si="520"/>
        <v>52.5</v>
      </c>
      <c r="F524" s="15">
        <f t="shared" ca="1" si="569"/>
        <v>0.12263378720130869</v>
      </c>
      <c r="G524" s="2">
        <f t="shared" ca="1" si="569"/>
        <v>4.3729145190949059E-2</v>
      </c>
      <c r="H524" s="16">
        <f t="shared" ca="1" si="569"/>
        <v>-0.33512312130534017</v>
      </c>
      <c r="I524" s="2">
        <f t="shared" si="572"/>
        <v>0</v>
      </c>
      <c r="J524" s="2">
        <f t="shared" si="573"/>
        <v>184.81899999999999</v>
      </c>
      <c r="K524" s="16">
        <f t="shared" ca="1" si="521"/>
        <v>333.72482124146302</v>
      </c>
      <c r="L524" s="2">
        <f t="shared" si="574"/>
        <v>160.05794910203616</v>
      </c>
      <c r="M524" s="2">
        <f t="shared" si="575"/>
        <v>-92.40949999999998</v>
      </c>
      <c r="N524" s="16">
        <f t="shared" ca="1" si="522"/>
        <v>303.09469619402313</v>
      </c>
      <c r="O524" s="2">
        <f t="shared" si="576"/>
        <v>-160.05794910203616</v>
      </c>
      <c r="P524" s="2">
        <f t="shared" si="577"/>
        <v>-92.40949999999998</v>
      </c>
      <c r="Q524" s="16">
        <f t="shared" ca="1" si="523"/>
        <v>269.55175036658846</v>
      </c>
      <c r="R524" s="2">
        <f t="shared" si="524"/>
        <v>160.05794910203616</v>
      </c>
      <c r="S524" s="2">
        <f t="shared" si="525"/>
        <v>-277.22849999999994</v>
      </c>
      <c r="T524" s="16">
        <f t="shared" ca="1" si="526"/>
        <v>-30.63012504743989</v>
      </c>
      <c r="U524" s="2">
        <f t="shared" ca="1" si="527"/>
        <v>0.49772671776118488</v>
      </c>
      <c r="V524" s="2">
        <f t="shared" ca="1" si="528"/>
        <v>-0.86208796344686678</v>
      </c>
      <c r="W524" s="16">
        <f t="shared" ca="1" si="529"/>
        <v>-9.5249449902410188E-2</v>
      </c>
      <c r="X524" s="2">
        <f t="shared" si="530"/>
        <v>-160.05794910203616</v>
      </c>
      <c r="Y524" s="2">
        <f t="shared" si="531"/>
        <v>-277.22849999999994</v>
      </c>
      <c r="Z524" s="16">
        <f t="shared" ca="1" si="532"/>
        <v>-64.173070874874554</v>
      </c>
      <c r="AA524" s="18">
        <f t="shared" ca="1" si="533"/>
        <v>165.4426850156666</v>
      </c>
      <c r="AB524" s="2">
        <f t="shared" ca="1" si="534"/>
        <v>-242.40319369248147</v>
      </c>
      <c r="AC524" s="2">
        <f t="shared" ca="1" si="535"/>
        <v>-134.60235260766245</v>
      </c>
      <c r="AD524" s="16">
        <f t="shared" ca="1" si="536"/>
        <v>-48.414746136754587</v>
      </c>
      <c r="AE524" s="2">
        <f t="shared" ca="1" si="537"/>
        <v>-0.86122758666386046</v>
      </c>
      <c r="AF524" s="2">
        <f t="shared" ca="1" si="538"/>
        <v>-0.47822496696408284</v>
      </c>
      <c r="AG524" s="16">
        <f t="shared" ca="1" si="539"/>
        <v>-0.17201140933480155</v>
      </c>
      <c r="AH524" s="2">
        <f t="shared" ca="1" si="540"/>
        <v>0.10273830053013727</v>
      </c>
      <c r="AI524" s="2">
        <f t="shared" ca="1" si="541"/>
        <v>0.16764612805619941</v>
      </c>
      <c r="AJ524" s="16">
        <f t="shared" ca="1" si="542"/>
        <v>-0.9804792794097914</v>
      </c>
      <c r="AK524" s="18">
        <f t="shared" ca="1" si="543"/>
        <v>321.57797319378352</v>
      </c>
      <c r="AL524" s="18">
        <f t="shared" ca="1" si="544"/>
        <v>281.46241184804518</v>
      </c>
      <c r="AM524" s="18">
        <f t="shared" ca="1" si="545"/>
        <v>160.78898659689176</v>
      </c>
      <c r="AN524" s="18">
        <f t="shared" ca="1" si="546"/>
        <v>94.843300089142758</v>
      </c>
      <c r="AO524" s="18">
        <f t="shared" ca="1" si="547"/>
        <v>308.10990363398798</v>
      </c>
      <c r="AP524" s="2">
        <f t="shared" ca="1" si="548"/>
        <v>30.001995979869648</v>
      </c>
      <c r="AQ524" s="2">
        <f t="shared" ca="1" si="549"/>
        <v>52.501748308111935</v>
      </c>
      <c r="AR524" s="16">
        <f t="shared" ca="1" si="550"/>
        <v>2.5270937334198607E-4</v>
      </c>
      <c r="AS524" s="2">
        <f t="shared" ca="1" si="551"/>
        <v>-33.307379771850933</v>
      </c>
      <c r="AT524" s="2">
        <f t="shared" ca="1" si="552"/>
        <v>-50.805116411901686</v>
      </c>
      <c r="AU524" s="16">
        <f t="shared" ca="1" si="553"/>
        <v>604.19100529751904</v>
      </c>
      <c r="AV524" s="2">
        <f t="shared" ca="1" si="554"/>
        <v>30.001995979869648</v>
      </c>
      <c r="AW524" s="2">
        <f t="shared" ca="1" si="555"/>
        <v>52.501748308111935</v>
      </c>
      <c r="AX524" s="16">
        <f t="shared" ca="1" si="556"/>
        <v>2.5270937334198607E-4</v>
      </c>
      <c r="AY524" s="2">
        <f t="shared" ca="1" si="557"/>
        <v>360.25</v>
      </c>
      <c r="AZ524" s="2">
        <f t="shared" ca="1" si="558"/>
        <v>360.25</v>
      </c>
      <c r="BA524" s="2">
        <f t="shared" ca="1" si="559"/>
        <v>360.24999999999994</v>
      </c>
      <c r="BB524" s="19" t="str">
        <f t="shared" ca="1" si="560"/>
        <v>ok</v>
      </c>
      <c r="BC524" s="2">
        <f t="shared" ca="1" si="561"/>
        <v>1.9959798696476128E-3</v>
      </c>
      <c r="BD524" s="2">
        <f t="shared" ca="1" si="562"/>
        <v>1.7483081119351596E-3</v>
      </c>
      <c r="BE524" s="16">
        <f t="shared" ca="1" si="563"/>
        <v>2.5270937334198607E-4</v>
      </c>
      <c r="BF524" s="16">
        <f t="shared" ca="1" si="570"/>
        <v>2.6533972364304564E-3</v>
      </c>
      <c r="BG524" s="18">
        <f t="shared" ca="1" si="564"/>
        <v>2.6654040822493841E-3</v>
      </c>
      <c r="BH524" s="2">
        <f t="shared" ca="1" si="565"/>
        <v>0.31935677914361804</v>
      </c>
      <c r="BI524" s="2">
        <f t="shared" ca="1" si="566"/>
        <v>0.27972929790962553</v>
      </c>
      <c r="BJ524" s="16">
        <f t="shared" ca="1" si="567"/>
        <v>4.043349973471777E-2</v>
      </c>
      <c r="BK524" s="18">
        <f t="shared" ca="1" si="571"/>
        <v>0.42454355782887304</v>
      </c>
      <c r="BL524" s="18">
        <f t="shared" ca="1" si="568"/>
        <v>0.42646465315990145</v>
      </c>
    </row>
    <row r="525" spans="4:64" x14ac:dyDescent="0.2">
      <c r="D525">
        <f t="shared" si="519"/>
        <v>37.5</v>
      </c>
      <c r="E525">
        <f t="shared" si="520"/>
        <v>52.5</v>
      </c>
      <c r="F525" s="15">
        <f t="shared" ca="1" si="569"/>
        <v>6.3489100951381494E-2</v>
      </c>
      <c r="G525" s="2">
        <f t="shared" ca="1" si="569"/>
        <v>3.982906715149348E-2</v>
      </c>
      <c r="H525" s="16">
        <f t="shared" ca="1" si="569"/>
        <v>-0.27167631921698532</v>
      </c>
      <c r="I525" s="2">
        <f t="shared" si="572"/>
        <v>0</v>
      </c>
      <c r="J525" s="2">
        <f t="shared" si="573"/>
        <v>184.81899999999999</v>
      </c>
      <c r="K525" s="16">
        <f t="shared" ca="1" si="521"/>
        <v>332.96510175171437</v>
      </c>
      <c r="L525" s="2">
        <f t="shared" si="574"/>
        <v>160.05794910203616</v>
      </c>
      <c r="M525" s="2">
        <f t="shared" si="575"/>
        <v>-92.40949999999998</v>
      </c>
      <c r="N525" s="16">
        <f t="shared" ca="1" si="522"/>
        <v>306.20418166548149</v>
      </c>
      <c r="O525" s="2">
        <f t="shared" si="576"/>
        <v>-160.05794910203616</v>
      </c>
      <c r="P525" s="2">
        <f t="shared" si="577"/>
        <v>-92.40949999999998</v>
      </c>
      <c r="Q525" s="16">
        <f t="shared" ca="1" si="523"/>
        <v>264.10463677540594</v>
      </c>
      <c r="R525" s="2">
        <f t="shared" si="524"/>
        <v>160.05794910203616</v>
      </c>
      <c r="S525" s="2">
        <f t="shared" si="525"/>
        <v>-277.22849999999994</v>
      </c>
      <c r="T525" s="16">
        <f t="shared" ca="1" si="526"/>
        <v>-26.760920086232886</v>
      </c>
      <c r="U525" s="2">
        <f t="shared" ca="1" si="527"/>
        <v>0.4982619648961979</v>
      </c>
      <c r="V525" s="2">
        <f t="shared" ca="1" si="528"/>
        <v>-0.86301503867931506</v>
      </c>
      <c r="W525" s="16">
        <f t="shared" ca="1" si="529"/>
        <v>-8.3307006614811746E-2</v>
      </c>
      <c r="X525" s="2">
        <f t="shared" si="530"/>
        <v>-160.05794910203616</v>
      </c>
      <c r="Y525" s="2">
        <f t="shared" si="531"/>
        <v>-277.22849999999994</v>
      </c>
      <c r="Z525" s="16">
        <f t="shared" ca="1" si="532"/>
        <v>-68.860464976308435</v>
      </c>
      <c r="AA525" s="18">
        <f t="shared" ca="1" si="533"/>
        <v>165.23813564495259</v>
      </c>
      <c r="AB525" s="2">
        <f t="shared" ca="1" si="534"/>
        <v>-242.38982724427473</v>
      </c>
      <c r="AC525" s="2">
        <f t="shared" ca="1" si="535"/>
        <v>-134.62550397507326</v>
      </c>
      <c r="AD525" s="16">
        <f t="shared" ca="1" si="536"/>
        <v>-55.094970517115208</v>
      </c>
      <c r="AE525" s="2">
        <f t="shared" ca="1" si="537"/>
        <v>-0.85744751394692031</v>
      </c>
      <c r="AF525" s="2">
        <f t="shared" ca="1" si="538"/>
        <v>-0.4762341101920331</v>
      </c>
      <c r="AG525" s="16">
        <f t="shared" ca="1" si="539"/>
        <v>-0.19489698077663506</v>
      </c>
      <c r="AH525" s="2">
        <f t="shared" ca="1" si="540"/>
        <v>0.12852538723546275</v>
      </c>
      <c r="AI525" s="2">
        <f t="shared" ca="1" si="541"/>
        <v>0.16854113831033268</v>
      </c>
      <c r="AJ525" s="16">
        <f t="shared" ca="1" si="542"/>
        <v>-0.97727944290925883</v>
      </c>
      <c r="AK525" s="18">
        <f t="shared" ca="1" si="543"/>
        <v>321.2325250139869</v>
      </c>
      <c r="AL525" s="18">
        <f t="shared" ca="1" si="544"/>
        <v>282.68765528111334</v>
      </c>
      <c r="AM525" s="18">
        <f t="shared" ca="1" si="545"/>
        <v>160.61626250699345</v>
      </c>
      <c r="AN525" s="18">
        <f t="shared" ca="1" si="546"/>
        <v>95.752480461318555</v>
      </c>
      <c r="AO525" s="18">
        <f t="shared" ca="1" si="547"/>
        <v>307.91872499701827</v>
      </c>
      <c r="AP525" s="2">
        <f t="shared" ca="1" si="548"/>
        <v>37.501621592501159</v>
      </c>
      <c r="AQ525" s="2">
        <f t="shared" ca="1" si="549"/>
        <v>52.50112508688769</v>
      </c>
      <c r="AR525" s="16">
        <f t="shared" ca="1" si="550"/>
        <v>1.3233839791837454E-4</v>
      </c>
      <c r="AS525" s="2">
        <f t="shared" ca="1" si="551"/>
        <v>-41.649125142082319</v>
      </c>
      <c r="AT525" s="2">
        <f t="shared" ca="1" si="552"/>
        <v>-51.292819749239804</v>
      </c>
      <c r="AU525" s="16">
        <f t="shared" ca="1" si="553"/>
        <v>601.84541239122859</v>
      </c>
      <c r="AV525" s="2">
        <f t="shared" ca="1" si="554"/>
        <v>37.501621592501159</v>
      </c>
      <c r="AW525" s="2">
        <f t="shared" ca="1" si="555"/>
        <v>52.50112508688769</v>
      </c>
      <c r="AX525" s="16">
        <f t="shared" ca="1" si="556"/>
        <v>1.3233839791837454E-4</v>
      </c>
      <c r="AY525" s="2">
        <f t="shared" ca="1" si="557"/>
        <v>360.24999999999994</v>
      </c>
      <c r="AZ525" s="2">
        <f t="shared" ca="1" si="558"/>
        <v>360.24999999999994</v>
      </c>
      <c r="BA525" s="2">
        <f t="shared" ca="1" si="559"/>
        <v>360.25</v>
      </c>
      <c r="BB525" s="19" t="str">
        <f t="shared" ca="1" si="560"/>
        <v>ok</v>
      </c>
      <c r="BC525" s="2">
        <f t="shared" ca="1" si="561"/>
        <v>1.6215925011593413E-3</v>
      </c>
      <c r="BD525" s="2">
        <f t="shared" ca="1" si="562"/>
        <v>1.1250868876899744E-3</v>
      </c>
      <c r="BE525" s="16">
        <f t="shared" ca="1" si="563"/>
        <v>1.3233839791837454E-4</v>
      </c>
      <c r="BF525" s="16">
        <f t="shared" ca="1" si="570"/>
        <v>1.9736724005437484E-3</v>
      </c>
      <c r="BG525" s="18">
        <f t="shared" ca="1" si="564"/>
        <v>1.9781041924609847E-3</v>
      </c>
      <c r="BH525" s="2">
        <f t="shared" ca="1" si="565"/>
        <v>0.25945480018549461</v>
      </c>
      <c r="BI525" s="2">
        <f t="shared" ca="1" si="566"/>
        <v>0.18001390203039591</v>
      </c>
      <c r="BJ525" s="16">
        <f t="shared" ca="1" si="567"/>
        <v>2.1174143666939926E-2</v>
      </c>
      <c r="BK525" s="18">
        <f t="shared" ca="1" si="571"/>
        <v>0.31578758408699975</v>
      </c>
      <c r="BL525" s="18">
        <f t="shared" ca="1" si="568"/>
        <v>0.31649667079375754</v>
      </c>
    </row>
    <row r="526" spans="4:64" x14ac:dyDescent="0.2">
      <c r="D526">
        <f t="shared" si="519"/>
        <v>45</v>
      </c>
      <c r="E526">
        <f t="shared" si="520"/>
        <v>52.5</v>
      </c>
      <c r="F526" s="15">
        <f t="shared" ca="1" si="569"/>
        <v>0.16026639129880949</v>
      </c>
      <c r="G526" s="2">
        <f t="shared" ca="1" si="569"/>
        <v>-0.27182881290077054</v>
      </c>
      <c r="H526" s="16">
        <f t="shared" ca="1" si="569"/>
        <v>-0.42669183244675857</v>
      </c>
      <c r="I526" s="2">
        <f t="shared" si="572"/>
        <v>0</v>
      </c>
      <c r="J526" s="2">
        <f t="shared" si="573"/>
        <v>184.81899999999999</v>
      </c>
      <c r="K526" s="16">
        <f t="shared" ca="1" si="521"/>
        <v>332.03525402304194</v>
      </c>
      <c r="L526" s="2">
        <f t="shared" si="574"/>
        <v>160.05794910203616</v>
      </c>
      <c r="M526" s="2">
        <f t="shared" si="575"/>
        <v>-92.40949999999998</v>
      </c>
      <c r="N526" s="16">
        <f t="shared" ca="1" si="522"/>
        <v>309.09855609760979</v>
      </c>
      <c r="O526" s="2">
        <f t="shared" si="576"/>
        <v>-160.05794910203616</v>
      </c>
      <c r="P526" s="2">
        <f t="shared" si="577"/>
        <v>-92.40949999999998</v>
      </c>
      <c r="Q526" s="16">
        <f t="shared" ca="1" si="523"/>
        <v>258.32374843359838</v>
      </c>
      <c r="R526" s="2">
        <f t="shared" si="524"/>
        <v>160.05794910203616</v>
      </c>
      <c r="S526" s="2">
        <f t="shared" si="525"/>
        <v>-277.22849999999994</v>
      </c>
      <c r="T526" s="16">
        <f t="shared" ca="1" si="526"/>
        <v>-22.936697925432156</v>
      </c>
      <c r="U526" s="2">
        <f t="shared" ca="1" si="527"/>
        <v>0.49872144617497832</v>
      </c>
      <c r="V526" s="2">
        <f t="shared" ca="1" si="528"/>
        <v>-0.86381088359928937</v>
      </c>
      <c r="W526" s="16">
        <f t="shared" ca="1" si="529"/>
        <v>-7.1468010330170029E-2</v>
      </c>
      <c r="X526" s="2">
        <f t="shared" si="530"/>
        <v>-160.05794910203616</v>
      </c>
      <c r="Y526" s="2">
        <f t="shared" si="531"/>
        <v>-277.22849999999994</v>
      </c>
      <c r="Z526" s="16">
        <f t="shared" ca="1" si="532"/>
        <v>-73.711505589443561</v>
      </c>
      <c r="AA526" s="18">
        <f t="shared" ca="1" si="533"/>
        <v>164.91667833885572</v>
      </c>
      <c r="AB526" s="2">
        <f t="shared" ca="1" si="534"/>
        <v>-242.305433421564</v>
      </c>
      <c r="AC526" s="2">
        <f t="shared" ca="1" si="535"/>
        <v>-134.7716783638532</v>
      </c>
      <c r="AD526" s="16">
        <f t="shared" ca="1" si="536"/>
        <v>-61.925238718304897</v>
      </c>
      <c r="AE526" s="2">
        <f t="shared" ca="1" si="537"/>
        <v>-0.85290234442351054</v>
      </c>
      <c r="AF526" s="2">
        <f t="shared" ca="1" si="538"/>
        <v>-0.47438919885232739</v>
      </c>
      <c r="AG526" s="16">
        <f t="shared" ca="1" si="539"/>
        <v>-0.21797357383207328</v>
      </c>
      <c r="AH526" s="2">
        <f t="shared" ca="1" si="540"/>
        <v>0.15438429324907893</v>
      </c>
      <c r="AI526" s="2">
        <f t="shared" ca="1" si="541"/>
        <v>0.16966332953134566</v>
      </c>
      <c r="AJ526" s="16">
        <f t="shared" ca="1" si="542"/>
        <v>-0.97333439506180019</v>
      </c>
      <c r="AK526" s="18">
        <f t="shared" ca="1" si="543"/>
        <v>320.93656755614882</v>
      </c>
      <c r="AL526" s="18">
        <f t="shared" ca="1" si="544"/>
        <v>284.09516635265186</v>
      </c>
      <c r="AM526" s="18">
        <f t="shared" ca="1" si="545"/>
        <v>160.46828377807441</v>
      </c>
      <c r="AN526" s="18">
        <f t="shared" ca="1" si="546"/>
        <v>96.762965674997488</v>
      </c>
      <c r="AO526" s="18">
        <f t="shared" ca="1" si="547"/>
        <v>307.67990001801979</v>
      </c>
      <c r="AP526" s="2">
        <f t="shared" ca="1" si="548"/>
        <v>45.000558184670297</v>
      </c>
      <c r="AQ526" s="2">
        <f t="shared" ca="1" si="549"/>
        <v>52.503440501791488</v>
      </c>
      <c r="AR526" s="16">
        <f t="shared" ca="1" si="550"/>
        <v>-2.9373915799624228E-4</v>
      </c>
      <c r="AS526" s="2">
        <f t="shared" ca="1" si="551"/>
        <v>-50.001329637788217</v>
      </c>
      <c r="AT526" s="2">
        <f t="shared" ca="1" si="552"/>
        <v>-51.900552032066074</v>
      </c>
      <c r="AU526" s="16">
        <f t="shared" ca="1" si="553"/>
        <v>598.95056497427095</v>
      </c>
      <c r="AV526" s="2">
        <f t="shared" ca="1" si="554"/>
        <v>45.000558184670297</v>
      </c>
      <c r="AW526" s="2">
        <f t="shared" ca="1" si="555"/>
        <v>52.503440501791488</v>
      </c>
      <c r="AX526" s="16">
        <f t="shared" ca="1" si="556"/>
        <v>-2.9373915799624228E-4</v>
      </c>
      <c r="AY526" s="2">
        <f t="shared" ca="1" si="557"/>
        <v>360.25</v>
      </c>
      <c r="AZ526" s="2">
        <f t="shared" ca="1" si="558"/>
        <v>360.25</v>
      </c>
      <c r="BA526" s="2">
        <f t="shared" ca="1" si="559"/>
        <v>360.25</v>
      </c>
      <c r="BB526" s="19" t="str">
        <f t="shared" ca="1" si="560"/>
        <v>ok</v>
      </c>
      <c r="BC526" s="2">
        <f t="shared" ca="1" si="561"/>
        <v>5.5818467029666863E-4</v>
      </c>
      <c r="BD526" s="2">
        <f t="shared" ca="1" si="562"/>
        <v>3.4405017914878044E-3</v>
      </c>
      <c r="BE526" s="16">
        <f t="shared" ca="1" si="563"/>
        <v>-2.9373915799624228E-4</v>
      </c>
      <c r="BF526" s="16">
        <f t="shared" ca="1" si="570"/>
        <v>3.4854874412892367E-3</v>
      </c>
      <c r="BG526" s="18">
        <f t="shared" ca="1" si="564"/>
        <v>3.4978429633597524E-3</v>
      </c>
      <c r="BH526" s="2">
        <f t="shared" ca="1" si="565"/>
        <v>8.930954724746698E-2</v>
      </c>
      <c r="BI526" s="2">
        <f t="shared" ca="1" si="566"/>
        <v>0.55048028663804871</v>
      </c>
      <c r="BJ526" s="16">
        <f t="shared" ca="1" si="567"/>
        <v>-4.6998265279398765E-2</v>
      </c>
      <c r="BK526" s="18">
        <f t="shared" ca="1" si="571"/>
        <v>0.55767799060627787</v>
      </c>
      <c r="BL526" s="18">
        <f t="shared" ca="1" si="568"/>
        <v>0.55965487413756043</v>
      </c>
    </row>
    <row r="527" spans="4:64" x14ac:dyDescent="0.2">
      <c r="D527">
        <f t="shared" si="519"/>
        <v>52.5</v>
      </c>
      <c r="E527">
        <f t="shared" si="520"/>
        <v>52.5</v>
      </c>
      <c r="F527" s="15">
        <f t="shared" ca="1" si="569"/>
        <v>-0.10408236636608792</v>
      </c>
      <c r="G527" s="2">
        <f t="shared" ca="1" si="569"/>
        <v>4.6855610624594868E-2</v>
      </c>
      <c r="H527" s="16">
        <f t="shared" ca="1" si="569"/>
        <v>9.6307308400769953E-2</v>
      </c>
      <c r="I527" s="2">
        <f t="shared" si="572"/>
        <v>0</v>
      </c>
      <c r="J527" s="2">
        <f t="shared" si="573"/>
        <v>184.81899999999999</v>
      </c>
      <c r="K527" s="16">
        <f t="shared" ca="1" si="521"/>
        <v>330.93060328122141</v>
      </c>
      <c r="L527" s="2">
        <f t="shared" si="574"/>
        <v>160.05794910203616</v>
      </c>
      <c r="M527" s="2">
        <f t="shared" si="575"/>
        <v>-92.40949999999998</v>
      </c>
      <c r="N527" s="16">
        <f t="shared" ca="1" si="522"/>
        <v>311.78962379831239</v>
      </c>
      <c r="O527" s="2">
        <f t="shared" si="576"/>
        <v>-160.05794910203616</v>
      </c>
      <c r="P527" s="2">
        <f t="shared" si="577"/>
        <v>-92.40949999999998</v>
      </c>
      <c r="Q527" s="16">
        <f t="shared" ca="1" si="523"/>
        <v>252.19183409040662</v>
      </c>
      <c r="R527" s="2">
        <f t="shared" si="524"/>
        <v>160.05794910203616</v>
      </c>
      <c r="S527" s="2">
        <f t="shared" si="525"/>
        <v>-277.22849999999994</v>
      </c>
      <c r="T527" s="16">
        <f t="shared" ca="1" si="526"/>
        <v>-19.140979482909017</v>
      </c>
      <c r="U527" s="2">
        <f t="shared" ca="1" si="527"/>
        <v>0.49910856190813446</v>
      </c>
      <c r="V527" s="2">
        <f t="shared" ca="1" si="528"/>
        <v>-0.86448138771752503</v>
      </c>
      <c r="W527" s="16">
        <f t="shared" ca="1" si="529"/>
        <v>-5.9687299486372671E-2</v>
      </c>
      <c r="X527" s="2">
        <f t="shared" si="530"/>
        <v>-160.05794910203616</v>
      </c>
      <c r="Y527" s="2">
        <f t="shared" si="531"/>
        <v>-277.22849999999994</v>
      </c>
      <c r="Z527" s="16">
        <f t="shared" ca="1" si="532"/>
        <v>-78.738769190814793</v>
      </c>
      <c r="AA527" s="18">
        <f t="shared" ca="1" si="533"/>
        <v>164.47229009444573</v>
      </c>
      <c r="AB527" s="2">
        <f t="shared" ca="1" si="534"/>
        <v>-242.14747728481248</v>
      </c>
      <c r="AC527" s="2">
        <f t="shared" ca="1" si="535"/>
        <v>-135.04526641807416</v>
      </c>
      <c r="AD527" s="16">
        <f t="shared" ca="1" si="536"/>
        <v>-68.921862354738039</v>
      </c>
      <c r="AE527" s="2">
        <f t="shared" ca="1" si="537"/>
        <v>-0.8475670743039313</v>
      </c>
      <c r="AF527" s="2">
        <f t="shared" ca="1" si="538"/>
        <v>-0.47268682143623969</v>
      </c>
      <c r="AG527" s="16">
        <f t="shared" ca="1" si="539"/>
        <v>-0.24124100687150718</v>
      </c>
      <c r="AH527" s="2">
        <f t="shared" ca="1" si="540"/>
        <v>0.18033496052032713</v>
      </c>
      <c r="AI527" s="2">
        <f t="shared" ca="1" si="541"/>
        <v>0.17099444181167578</v>
      </c>
      <c r="AJ527" s="16">
        <f t="shared" ca="1" si="542"/>
        <v>-0.96862800025791385</v>
      </c>
      <c r="AK527" s="18">
        <f t="shared" ca="1" si="543"/>
        <v>320.68764456798942</v>
      </c>
      <c r="AL527" s="18">
        <f t="shared" ca="1" si="544"/>
        <v>285.69712607545222</v>
      </c>
      <c r="AM527" s="18">
        <f t="shared" ca="1" si="545"/>
        <v>160.34382228399471</v>
      </c>
      <c r="AN527" s="18">
        <f t="shared" ca="1" si="546"/>
        <v>97.882942537585265</v>
      </c>
      <c r="AO527" s="18">
        <f t="shared" ca="1" si="547"/>
        <v>307.39038813135085</v>
      </c>
      <c r="AP527" s="2">
        <f t="shared" ca="1" si="548"/>
        <v>52.499848828172297</v>
      </c>
      <c r="AQ527" s="2">
        <f t="shared" ca="1" si="549"/>
        <v>52.498820855877447</v>
      </c>
      <c r="AR527" s="16">
        <f t="shared" ca="1" si="550"/>
        <v>-2.0302772043123696E-4</v>
      </c>
      <c r="AS527" s="2">
        <f t="shared" ca="1" si="551"/>
        <v>-58.366618187818084</v>
      </c>
      <c r="AT527" s="2">
        <f t="shared" ca="1" si="552"/>
        <v>-52.625274817711961</v>
      </c>
      <c r="AU527" s="16">
        <f t="shared" ca="1" si="553"/>
        <v>595.49367088062831</v>
      </c>
      <c r="AV527" s="2">
        <f t="shared" ca="1" si="554"/>
        <v>52.499848828172297</v>
      </c>
      <c r="AW527" s="2">
        <f t="shared" ca="1" si="555"/>
        <v>52.498820855877447</v>
      </c>
      <c r="AX527" s="16">
        <f t="shared" ca="1" si="556"/>
        <v>-2.0302772043123696E-4</v>
      </c>
      <c r="AY527" s="2">
        <f t="shared" ca="1" si="557"/>
        <v>360.25</v>
      </c>
      <c r="AZ527" s="2">
        <f t="shared" ca="1" si="558"/>
        <v>360.25</v>
      </c>
      <c r="BA527" s="2">
        <f t="shared" ca="1" si="559"/>
        <v>360.25000000000006</v>
      </c>
      <c r="BB527" s="19" t="str">
        <f t="shared" ca="1" si="560"/>
        <v>ok</v>
      </c>
      <c r="BC527" s="2">
        <f t="shared" ca="1" si="561"/>
        <v>-1.5117182770296722E-4</v>
      </c>
      <c r="BD527" s="2">
        <f t="shared" ca="1" si="562"/>
        <v>-1.1791441225526E-3</v>
      </c>
      <c r="BE527" s="16">
        <f t="shared" ca="1" si="563"/>
        <v>-2.0302772043123696E-4</v>
      </c>
      <c r="BF527" s="16">
        <f t="shared" ca="1" si="570"/>
        <v>1.1887950972482165E-3</v>
      </c>
      <c r="BG527" s="18">
        <f t="shared" ca="1" si="564"/>
        <v>1.2060074786272685E-3</v>
      </c>
      <c r="BH527" s="2">
        <f t="shared" ca="1" si="565"/>
        <v>-2.4187492432474755E-2</v>
      </c>
      <c r="BI527" s="2">
        <f t="shared" ca="1" si="566"/>
        <v>-0.18866305960841601</v>
      </c>
      <c r="BJ527" s="16">
        <f t="shared" ca="1" si="567"/>
        <v>-3.2484435268997913E-2</v>
      </c>
      <c r="BK527" s="18">
        <f t="shared" ca="1" si="571"/>
        <v>0.19020721555971465</v>
      </c>
      <c r="BL527" s="18">
        <f t="shared" ca="1" si="568"/>
        <v>0.19296119658036295</v>
      </c>
    </row>
    <row r="528" spans="4:64" x14ac:dyDescent="0.2">
      <c r="D528">
        <f t="shared" si="519"/>
        <v>60</v>
      </c>
      <c r="E528">
        <f t="shared" si="520"/>
        <v>52.5</v>
      </c>
      <c r="F528" s="15">
        <f t="shared" ca="1" si="569"/>
        <v>-4.1928217659937816E-2</v>
      </c>
      <c r="G528" s="2">
        <f t="shared" ca="1" si="569"/>
        <v>0.2774777544140864</v>
      </c>
      <c r="H528" s="16">
        <f t="shared" ca="1" si="569"/>
        <v>-0.38442691236598081</v>
      </c>
      <c r="I528" s="2">
        <f t="shared" si="572"/>
        <v>0</v>
      </c>
      <c r="J528" s="2">
        <f t="shared" si="573"/>
        <v>184.81899999999999</v>
      </c>
      <c r="K528" s="16">
        <f t="shared" ca="1" si="521"/>
        <v>329.65371523239696</v>
      </c>
      <c r="L528" s="2">
        <f t="shared" si="574"/>
        <v>160.05794910203616</v>
      </c>
      <c r="M528" s="2">
        <f t="shared" si="575"/>
        <v>-92.40949999999998</v>
      </c>
      <c r="N528" s="16">
        <f t="shared" ca="1" si="522"/>
        <v>314.2782146337899</v>
      </c>
      <c r="O528" s="2">
        <f t="shared" si="576"/>
        <v>-160.05794910203616</v>
      </c>
      <c r="P528" s="2">
        <f t="shared" si="577"/>
        <v>-92.40949999999998</v>
      </c>
      <c r="Q528" s="16">
        <f t="shared" ca="1" si="523"/>
        <v>245.67176843400307</v>
      </c>
      <c r="R528" s="2">
        <f t="shared" si="524"/>
        <v>160.05794910203616</v>
      </c>
      <c r="S528" s="2">
        <f t="shared" si="525"/>
        <v>-277.22849999999994</v>
      </c>
      <c r="T528" s="16">
        <f t="shared" ca="1" si="526"/>
        <v>-15.375500598607061</v>
      </c>
      <c r="U528" s="2">
        <f t="shared" ca="1" si="527"/>
        <v>0.4994242507083263</v>
      </c>
      <c r="V528" s="2">
        <f t="shared" ca="1" si="528"/>
        <v>-0.86502817675883781</v>
      </c>
      <c r="W528" s="16">
        <f t="shared" ca="1" si="529"/>
        <v>-4.7975735718252234E-2</v>
      </c>
      <c r="X528" s="2">
        <f t="shared" si="530"/>
        <v>-160.05794910203616</v>
      </c>
      <c r="Y528" s="2">
        <f t="shared" si="531"/>
        <v>-277.22849999999994</v>
      </c>
      <c r="Z528" s="16">
        <f t="shared" ca="1" si="532"/>
        <v>-83.981946798393892</v>
      </c>
      <c r="AA528" s="18">
        <f t="shared" ca="1" si="533"/>
        <v>163.90273828509564</v>
      </c>
      <c r="AB528" s="2">
        <f t="shared" ca="1" si="534"/>
        <v>-241.91495135911296</v>
      </c>
      <c r="AC528" s="2">
        <f t="shared" ca="1" si="535"/>
        <v>-135.4480131354627</v>
      </c>
      <c r="AD528" s="16">
        <f t="shared" ca="1" si="536"/>
        <v>-76.118592342930285</v>
      </c>
      <c r="AE528" s="2">
        <f t="shared" ca="1" si="537"/>
        <v>-0.84140870900573317</v>
      </c>
      <c r="AF528" s="2">
        <f t="shared" ca="1" si="538"/>
        <v>-0.47110415139460171</v>
      </c>
      <c r="AG528" s="16">
        <f t="shared" ca="1" si="539"/>
        <v>-0.26474943427338521</v>
      </c>
      <c r="AH528" s="2">
        <f t="shared" ca="1" si="540"/>
        <v>0.20641415216436126</v>
      </c>
      <c r="AI528" s="2">
        <f t="shared" ca="1" si="541"/>
        <v>0.17258948969173354</v>
      </c>
      <c r="AJ528" s="16">
        <f t="shared" ca="1" si="542"/>
        <v>-0.96312307927606777</v>
      </c>
      <c r="AK528" s="18">
        <f t="shared" ca="1" si="543"/>
        <v>320.48493615403788</v>
      </c>
      <c r="AL528" s="18">
        <f t="shared" ca="1" si="544"/>
        <v>287.5118224590002</v>
      </c>
      <c r="AM528" s="18">
        <f t="shared" ca="1" si="545"/>
        <v>160.24246807701894</v>
      </c>
      <c r="AN528" s="18">
        <f t="shared" ca="1" si="546"/>
        <v>99.124266558474289</v>
      </c>
      <c r="AO528" s="18">
        <f t="shared" ca="1" si="547"/>
        <v>307.04526328186552</v>
      </c>
      <c r="AP528" s="2">
        <f t="shared" ca="1" si="548"/>
        <v>60.003441091321413</v>
      </c>
      <c r="AQ528" s="2">
        <f t="shared" ca="1" si="549"/>
        <v>52.499681822438831</v>
      </c>
      <c r="AR528" s="16">
        <f t="shared" ca="1" si="550"/>
        <v>4.9198981184872537E-4</v>
      </c>
      <c r="AS528" s="2">
        <f t="shared" ca="1" si="551"/>
        <v>-66.753534301497297</v>
      </c>
      <c r="AT528" s="2">
        <f t="shared" ca="1" si="552"/>
        <v>-53.485888781723446</v>
      </c>
      <c r="AU528" s="16">
        <f t="shared" ca="1" si="553"/>
        <v>591.44525088813441</v>
      </c>
      <c r="AV528" s="2">
        <f t="shared" ca="1" si="554"/>
        <v>60.003441091321413</v>
      </c>
      <c r="AW528" s="2">
        <f t="shared" ca="1" si="555"/>
        <v>52.499681822438831</v>
      </c>
      <c r="AX528" s="16">
        <f t="shared" ca="1" si="556"/>
        <v>4.9198981184872537E-4</v>
      </c>
      <c r="AY528" s="2">
        <f t="shared" ca="1" si="557"/>
        <v>360.25</v>
      </c>
      <c r="AZ528" s="2">
        <f t="shared" ca="1" si="558"/>
        <v>360.25</v>
      </c>
      <c r="BA528" s="2">
        <f t="shared" ca="1" si="559"/>
        <v>360.25000000000006</v>
      </c>
      <c r="BB528" s="19" t="str">
        <f t="shared" ca="1" si="560"/>
        <v>ok</v>
      </c>
      <c r="BC528" s="2">
        <f t="shared" ca="1" si="561"/>
        <v>3.4410913214131256E-3</v>
      </c>
      <c r="BD528" s="2">
        <f t="shared" ca="1" si="562"/>
        <v>-3.181775611693638E-4</v>
      </c>
      <c r="BE528" s="16">
        <f t="shared" ca="1" si="563"/>
        <v>4.9198981184872537E-4</v>
      </c>
      <c r="BF528" s="16">
        <f t="shared" ca="1" si="570"/>
        <v>3.4557700216791649E-3</v>
      </c>
      <c r="BG528" s="18">
        <f t="shared" ca="1" si="564"/>
        <v>3.4906160513152058E-3</v>
      </c>
      <c r="BH528" s="2">
        <f t="shared" ca="1" si="565"/>
        <v>0.55057461142610009</v>
      </c>
      <c r="BI528" s="2">
        <f t="shared" ca="1" si="566"/>
        <v>-5.0908409787098208E-2</v>
      </c>
      <c r="BJ528" s="16">
        <f t="shared" ca="1" si="567"/>
        <v>7.8718369895796059E-2</v>
      </c>
      <c r="BK528" s="18">
        <f t="shared" ca="1" si="571"/>
        <v>0.55292320346866641</v>
      </c>
      <c r="BL528" s="18">
        <f t="shared" ca="1" si="568"/>
        <v>0.55849856821043287</v>
      </c>
    </row>
    <row r="529" spans="4:64" x14ac:dyDescent="0.2">
      <c r="D529">
        <f t="shared" si="519"/>
        <v>67.5</v>
      </c>
      <c r="E529">
        <f t="shared" si="520"/>
        <v>52.5</v>
      </c>
      <c r="F529" s="15">
        <f t="shared" ca="1" si="569"/>
        <v>-0.12515120898319254</v>
      </c>
      <c r="G529" s="2">
        <f t="shared" ca="1" si="569"/>
        <v>-0.42576643166739803</v>
      </c>
      <c r="H529" s="16">
        <f t="shared" ca="1" si="569"/>
        <v>0.40226709517619175</v>
      </c>
      <c r="I529" s="2">
        <f t="shared" si="572"/>
        <v>0</v>
      </c>
      <c r="J529" s="2">
        <f t="shared" si="573"/>
        <v>184.81899999999999</v>
      </c>
      <c r="K529" s="16">
        <f t="shared" ca="1" si="521"/>
        <v>328.19960588972356</v>
      </c>
      <c r="L529" s="2">
        <f t="shared" si="574"/>
        <v>160.05794910203616</v>
      </c>
      <c r="M529" s="2">
        <f t="shared" si="575"/>
        <v>-92.40949999999998</v>
      </c>
      <c r="N529" s="16">
        <f t="shared" ca="1" si="522"/>
        <v>316.56380175675554</v>
      </c>
      <c r="O529" s="2">
        <f t="shared" si="576"/>
        <v>-160.05794910203616</v>
      </c>
      <c r="P529" s="2">
        <f t="shared" si="577"/>
        <v>-92.40949999999998</v>
      </c>
      <c r="Q529" s="16">
        <f t="shared" ca="1" si="523"/>
        <v>238.74647558036176</v>
      </c>
      <c r="R529" s="2">
        <f t="shared" si="524"/>
        <v>160.05794910203616</v>
      </c>
      <c r="S529" s="2">
        <f t="shared" si="525"/>
        <v>-277.22849999999994</v>
      </c>
      <c r="T529" s="16">
        <f t="shared" ca="1" si="526"/>
        <v>-11.635804132968019</v>
      </c>
      <c r="U529" s="2">
        <f t="shared" ca="1" si="527"/>
        <v>0.49967001953187118</v>
      </c>
      <c r="V529" s="2">
        <f t="shared" ca="1" si="528"/>
        <v>-0.86545386084813392</v>
      </c>
      <c r="W529" s="16">
        <f t="shared" ca="1" si="529"/>
        <v>-3.632473432908178E-2</v>
      </c>
      <c r="X529" s="2">
        <f t="shared" si="530"/>
        <v>-160.05794910203616</v>
      </c>
      <c r="Y529" s="2">
        <f t="shared" si="531"/>
        <v>-277.22849999999994</v>
      </c>
      <c r="Z529" s="16">
        <f t="shared" ca="1" si="532"/>
        <v>-89.453130309361796</v>
      </c>
      <c r="AA529" s="18">
        <f t="shared" ca="1" si="533"/>
        <v>163.20167830148347</v>
      </c>
      <c r="AB529" s="2">
        <f t="shared" ca="1" si="534"/>
        <v>-241.60493488657255</v>
      </c>
      <c r="AC529" s="2">
        <f t="shared" ca="1" si="535"/>
        <v>-135.98497741708596</v>
      </c>
      <c r="AD529" s="16">
        <f t="shared" ca="1" si="536"/>
        <v>-83.524872703000142</v>
      </c>
      <c r="AE529" s="2">
        <f t="shared" ca="1" si="537"/>
        <v>-0.83440499394031742</v>
      </c>
      <c r="AF529" s="2">
        <f t="shared" ca="1" si="538"/>
        <v>-0.46963669972613559</v>
      </c>
      <c r="AG529" s="16">
        <f t="shared" ca="1" si="539"/>
        <v>-0.28846087491686379</v>
      </c>
      <c r="AH529" s="2">
        <f t="shared" ca="1" si="540"/>
        <v>0.23259014955169174</v>
      </c>
      <c r="AI529" s="2">
        <f t="shared" ca="1" si="541"/>
        <v>0.17444479073163108</v>
      </c>
      <c r="AJ529" s="16">
        <f t="shared" ca="1" si="542"/>
        <v>-0.95680240244165327</v>
      </c>
      <c r="AK529" s="18">
        <f t="shared" ca="1" si="543"/>
        <v>320.32730171001776</v>
      </c>
      <c r="AL529" s="18">
        <f t="shared" ca="1" si="544"/>
        <v>289.55355809370178</v>
      </c>
      <c r="AM529" s="18">
        <f t="shared" ca="1" si="545"/>
        <v>160.16365085500888</v>
      </c>
      <c r="AN529" s="18">
        <f t="shared" ca="1" si="546"/>
        <v>100.49625696785553</v>
      </c>
      <c r="AO529" s="18">
        <f t="shared" ca="1" si="547"/>
        <v>306.64013074000206</v>
      </c>
      <c r="AP529" s="2">
        <f t="shared" ca="1" si="548"/>
        <v>67.49586973209739</v>
      </c>
      <c r="AQ529" s="2">
        <f t="shared" ca="1" si="549"/>
        <v>52.499792979646344</v>
      </c>
      <c r="AR529" s="16">
        <f t="shared" ca="1" si="550"/>
        <v>-1.5481646346415801E-3</v>
      </c>
      <c r="AS529" s="2">
        <f t="shared" ca="1" si="551"/>
        <v>-75.147078002637386</v>
      </c>
      <c r="AT529" s="2">
        <f t="shared" ca="1" si="552"/>
        <v>-54.483753894072962</v>
      </c>
      <c r="AU529" s="16">
        <f t="shared" ca="1" si="553"/>
        <v>586.78647938947859</v>
      </c>
      <c r="AV529" s="2">
        <f t="shared" ca="1" si="554"/>
        <v>67.49586973209739</v>
      </c>
      <c r="AW529" s="2">
        <f t="shared" ca="1" si="555"/>
        <v>52.499792979646344</v>
      </c>
      <c r="AX529" s="16">
        <f t="shared" ca="1" si="556"/>
        <v>-1.5481646346415801E-3</v>
      </c>
      <c r="AY529" s="2">
        <f t="shared" ca="1" si="557"/>
        <v>360.25000000000006</v>
      </c>
      <c r="AZ529" s="2">
        <f t="shared" ca="1" si="558"/>
        <v>360.25000000000006</v>
      </c>
      <c r="BA529" s="2">
        <f t="shared" ca="1" si="559"/>
        <v>360.25</v>
      </c>
      <c r="BB529" s="19" t="str">
        <f t="shared" ca="1" si="560"/>
        <v>ok</v>
      </c>
      <c r="BC529" s="2">
        <f t="shared" ca="1" si="561"/>
        <v>-4.1302679026102851E-3</v>
      </c>
      <c r="BD529" s="2">
        <f t="shared" ca="1" si="562"/>
        <v>-2.0702035365616211E-4</v>
      </c>
      <c r="BE529" s="16">
        <f t="shared" ca="1" si="563"/>
        <v>-1.5481646346415801E-3</v>
      </c>
      <c r="BF529" s="16">
        <f t="shared" ca="1" si="570"/>
        <v>4.1354528620407083E-3</v>
      </c>
      <c r="BG529" s="18">
        <f t="shared" ca="1" si="564"/>
        <v>4.4157427585985558E-3</v>
      </c>
      <c r="BH529" s="2">
        <f t="shared" ca="1" si="565"/>
        <v>-0.66084286441764561</v>
      </c>
      <c r="BI529" s="2">
        <f t="shared" ca="1" si="566"/>
        <v>-3.3123256584985938E-2</v>
      </c>
      <c r="BJ529" s="16">
        <f t="shared" ca="1" si="567"/>
        <v>-0.24770634154265281</v>
      </c>
      <c r="BK529" s="18">
        <f t="shared" ca="1" si="571"/>
        <v>0.6616724579265133</v>
      </c>
      <c r="BL529" s="18">
        <f t="shared" ca="1" si="568"/>
        <v>0.70651884137576892</v>
      </c>
    </row>
    <row r="530" spans="4:64" x14ac:dyDescent="0.2">
      <c r="D530">
        <f t="shared" si="519"/>
        <v>75</v>
      </c>
      <c r="E530">
        <f t="shared" si="520"/>
        <v>52.5</v>
      </c>
      <c r="F530" s="15">
        <f t="shared" ca="1" si="569"/>
        <v>-0.4723976479404699</v>
      </c>
      <c r="G530" s="2">
        <f t="shared" ca="1" si="569"/>
        <v>2.8507936332197392E-2</v>
      </c>
      <c r="H530" s="16">
        <f t="shared" ca="1" si="569"/>
        <v>5.8703541773977075E-2</v>
      </c>
      <c r="I530" s="2">
        <f t="shared" si="572"/>
        <v>0</v>
      </c>
      <c r="J530" s="2">
        <f t="shared" si="573"/>
        <v>184.81899999999999</v>
      </c>
      <c r="K530" s="16">
        <f t="shared" ca="1" si="521"/>
        <v>326.5651793631709</v>
      </c>
      <c r="L530" s="2">
        <f t="shared" si="574"/>
        <v>160.05794910203616</v>
      </c>
      <c r="M530" s="2">
        <f t="shared" si="575"/>
        <v>-92.40949999999998</v>
      </c>
      <c r="N530" s="16">
        <f t="shared" ca="1" si="522"/>
        <v>318.66370700133405</v>
      </c>
      <c r="O530" s="2">
        <f t="shared" si="576"/>
        <v>-160.05794910203616</v>
      </c>
      <c r="P530" s="2">
        <f t="shared" si="577"/>
        <v>-92.40949999999998</v>
      </c>
      <c r="Q530" s="16">
        <f t="shared" ca="1" si="523"/>
        <v>231.36384688845749</v>
      </c>
      <c r="R530" s="2">
        <f t="shared" si="524"/>
        <v>160.05794910203616</v>
      </c>
      <c r="S530" s="2">
        <f t="shared" si="525"/>
        <v>-277.22849999999994</v>
      </c>
      <c r="T530" s="16">
        <f t="shared" ca="1" si="526"/>
        <v>-7.9014723618368521</v>
      </c>
      <c r="U530" s="2">
        <f t="shared" ca="1" si="527"/>
        <v>0.49984775495051237</v>
      </c>
      <c r="V530" s="2">
        <f t="shared" ca="1" si="528"/>
        <v>-0.86576170762352511</v>
      </c>
      <c r="W530" s="16">
        <f t="shared" ca="1" si="529"/>
        <v>-2.4675645558533708E-2</v>
      </c>
      <c r="X530" s="2">
        <f t="shared" si="530"/>
        <v>-160.05794910203616</v>
      </c>
      <c r="Y530" s="2">
        <f t="shared" si="531"/>
        <v>-277.22849999999994</v>
      </c>
      <c r="Z530" s="16">
        <f t="shared" ca="1" si="532"/>
        <v>-95.201332474713411</v>
      </c>
      <c r="AA530" s="18">
        <f t="shared" ca="1" si="533"/>
        <v>162.35836737811837</v>
      </c>
      <c r="AB530" s="2">
        <f t="shared" ca="1" si="534"/>
        <v>-241.21241453341912</v>
      </c>
      <c r="AC530" s="2">
        <f t="shared" ca="1" si="535"/>
        <v>-136.66484261175253</v>
      </c>
      <c r="AD530" s="16">
        <f t="shared" ca="1" si="536"/>
        <v>-91.195034947828759</v>
      </c>
      <c r="AE530" s="2">
        <f t="shared" ca="1" si="537"/>
        <v>-0.8264905033875718</v>
      </c>
      <c r="AF530" s="2">
        <f t="shared" ca="1" si="538"/>
        <v>-0.46826857889572471</v>
      </c>
      <c r="AG530" s="16">
        <f t="shared" ca="1" si="539"/>
        <v>-0.31247077596014733</v>
      </c>
      <c r="AH530" s="2">
        <f t="shared" ca="1" si="540"/>
        <v>0.25897040309867592</v>
      </c>
      <c r="AI530" s="2">
        <f t="shared" ca="1" si="541"/>
        <v>0.17658200257041001</v>
      </c>
      <c r="AJ530" s="16">
        <f t="shared" ca="1" si="542"/>
        <v>-0.94960682742234592</v>
      </c>
      <c r="AK530" s="18">
        <f t="shared" ca="1" si="543"/>
        <v>320.21340001393577</v>
      </c>
      <c r="AL530" s="18">
        <f t="shared" ca="1" si="544"/>
        <v>291.85140487973126</v>
      </c>
      <c r="AM530" s="18">
        <f t="shared" ca="1" si="545"/>
        <v>160.10670000696788</v>
      </c>
      <c r="AN530" s="18">
        <f t="shared" ca="1" si="546"/>
        <v>102.0179381587028</v>
      </c>
      <c r="AO530" s="18">
        <f t="shared" ca="1" si="547"/>
        <v>306.16702534192979</v>
      </c>
      <c r="AP530" s="2">
        <f t="shared" ca="1" si="548"/>
        <v>75.000315455991711</v>
      </c>
      <c r="AQ530" s="2">
        <f t="shared" ca="1" si="549"/>
        <v>52.496541532455765</v>
      </c>
      <c r="AR530" s="16">
        <f t="shared" ca="1" si="550"/>
        <v>-1.47871233866681E-3</v>
      </c>
      <c r="AS530" s="2">
        <f t="shared" ca="1" si="551"/>
        <v>-83.57608048065245</v>
      </c>
      <c r="AT530" s="2">
        <f t="shared" ca="1" si="552"/>
        <v>-55.630631379351101</v>
      </c>
      <c r="AU530" s="16">
        <f t="shared" ca="1" si="553"/>
        <v>581.47511648023522</v>
      </c>
      <c r="AV530" s="2">
        <f t="shared" ca="1" si="554"/>
        <v>75.000315455991711</v>
      </c>
      <c r="AW530" s="2">
        <f t="shared" ca="1" si="555"/>
        <v>52.496541532455765</v>
      </c>
      <c r="AX530" s="16">
        <f t="shared" ca="1" si="556"/>
        <v>-1.47871233866681E-3</v>
      </c>
      <c r="AY530" s="2">
        <f t="shared" ca="1" si="557"/>
        <v>360.25</v>
      </c>
      <c r="AZ530" s="2">
        <f t="shared" ca="1" si="558"/>
        <v>360.25</v>
      </c>
      <c r="BA530" s="2">
        <f t="shared" ca="1" si="559"/>
        <v>360.25000000000006</v>
      </c>
      <c r="BB530" s="19" t="str">
        <f t="shared" ca="1" si="560"/>
        <v>ok</v>
      </c>
      <c r="BC530" s="2">
        <f t="shared" ca="1" si="561"/>
        <v>3.1545599171067806E-4</v>
      </c>
      <c r="BD530" s="2">
        <f t="shared" ca="1" si="562"/>
        <v>-3.4584675442346224E-3</v>
      </c>
      <c r="BE530" s="16">
        <f t="shared" ca="1" si="563"/>
        <v>-1.47871233866681E-3</v>
      </c>
      <c r="BF530" s="16">
        <f t="shared" ca="1" si="570"/>
        <v>3.4728245330322158E-3</v>
      </c>
      <c r="BG530" s="18">
        <f t="shared" ca="1" si="564"/>
        <v>3.7745331390459263E-3</v>
      </c>
      <c r="BH530" s="2">
        <f t="shared" ca="1" si="565"/>
        <v>5.047295867370849E-2</v>
      </c>
      <c r="BI530" s="2">
        <f t="shared" ca="1" si="566"/>
        <v>-0.55335480707753959</v>
      </c>
      <c r="BJ530" s="16">
        <f t="shared" ca="1" si="567"/>
        <v>-0.23659397418668959</v>
      </c>
      <c r="BK530" s="18">
        <f t="shared" ca="1" si="571"/>
        <v>0.5556519252851545</v>
      </c>
      <c r="BL530" s="18">
        <f t="shared" ca="1" si="568"/>
        <v>0.60392530224734819</v>
      </c>
    </row>
    <row r="531" spans="4:64" x14ac:dyDescent="0.2">
      <c r="D531">
        <f t="shared" si="519"/>
        <v>82.5</v>
      </c>
      <c r="E531">
        <f t="shared" si="520"/>
        <v>52.5</v>
      </c>
      <c r="F531" s="15">
        <f t="shared" ca="1" si="569"/>
        <v>0.34813798456227585</v>
      </c>
      <c r="G531" s="2">
        <f t="shared" ca="1" si="569"/>
        <v>-2.7686193858786234E-2</v>
      </c>
      <c r="H531" s="16">
        <f t="shared" ca="1" si="569"/>
        <v>-0.15431662851034333</v>
      </c>
      <c r="I531" s="2">
        <f t="shared" si="572"/>
        <v>0</v>
      </c>
      <c r="J531" s="2">
        <f t="shared" si="573"/>
        <v>184.81899999999999</v>
      </c>
      <c r="K531" s="16">
        <f t="shared" ca="1" si="521"/>
        <v>324.75669044072316</v>
      </c>
      <c r="L531" s="2">
        <f t="shared" si="574"/>
        <v>160.05794910203616</v>
      </c>
      <c r="M531" s="2">
        <f t="shared" si="575"/>
        <v>-92.40949999999998</v>
      </c>
      <c r="N531" s="16">
        <f t="shared" ca="1" si="522"/>
        <v>320.57129144438295</v>
      </c>
      <c r="O531" s="2">
        <f t="shared" si="576"/>
        <v>-160.05794910203616</v>
      </c>
      <c r="P531" s="2">
        <f t="shared" si="577"/>
        <v>-92.40949999999998</v>
      </c>
      <c r="Q531" s="16">
        <f t="shared" ca="1" si="523"/>
        <v>223.48715743622876</v>
      </c>
      <c r="R531" s="2">
        <f t="shared" si="524"/>
        <v>160.05794910203616</v>
      </c>
      <c r="S531" s="2">
        <f t="shared" si="525"/>
        <v>-277.22849999999994</v>
      </c>
      <c r="T531" s="16">
        <f t="shared" ca="1" si="526"/>
        <v>-4.1853989963402114</v>
      </c>
      <c r="U531" s="2">
        <f t="shared" ca="1" si="527"/>
        <v>0.49995726894876619</v>
      </c>
      <c r="V531" s="2">
        <f t="shared" ca="1" si="528"/>
        <v>-0.86595139143264066</v>
      </c>
      <c r="W531" s="16">
        <f t="shared" ca="1" si="529"/>
        <v>-1.307351908112472E-2</v>
      </c>
      <c r="X531" s="2">
        <f t="shared" si="530"/>
        <v>-160.05794910203616</v>
      </c>
      <c r="Y531" s="2">
        <f t="shared" si="531"/>
        <v>-277.22849999999994</v>
      </c>
      <c r="Z531" s="16">
        <f t="shared" ca="1" si="532"/>
        <v>-101.26953300449441</v>
      </c>
      <c r="AA531" s="18">
        <f t="shared" ca="1" si="533"/>
        <v>161.36821938526001</v>
      </c>
      <c r="AB531" s="2">
        <f t="shared" ca="1" si="534"/>
        <v>-240.73516336101611</v>
      </c>
      <c r="AC531" s="2">
        <f t="shared" ca="1" si="535"/>
        <v>-137.49146589032642</v>
      </c>
      <c r="AD531" s="16">
        <f t="shared" ca="1" si="536"/>
        <v>-99.159882509274084</v>
      </c>
      <c r="AE531" s="2">
        <f t="shared" ca="1" si="537"/>
        <v>-0.81762661202792308</v>
      </c>
      <c r="AF531" s="2">
        <f t="shared" ca="1" si="538"/>
        <v>-0.46697241844173704</v>
      </c>
      <c r="AG531" s="16">
        <f t="shared" ca="1" si="539"/>
        <v>-0.33678403126991557</v>
      </c>
      <c r="AH531" s="2">
        <f t="shared" ca="1" si="540"/>
        <v>0.28553362766762036</v>
      </c>
      <c r="AI531" s="2">
        <f t="shared" ca="1" si="541"/>
        <v>0.17906688161284526</v>
      </c>
      <c r="AJ531" s="16">
        <f t="shared" ca="1" si="542"/>
        <v>-0.94149115735646705</v>
      </c>
      <c r="AK531" s="18">
        <f t="shared" ca="1" si="543"/>
        <v>320.14325832001919</v>
      </c>
      <c r="AL531" s="18">
        <f t="shared" ca="1" si="544"/>
        <v>294.43166332848608</v>
      </c>
      <c r="AM531" s="18">
        <f t="shared" ca="1" si="545"/>
        <v>160.07162916000959</v>
      </c>
      <c r="AN531" s="18">
        <f t="shared" ca="1" si="546"/>
        <v>103.70616795130401</v>
      </c>
      <c r="AO531" s="18">
        <f t="shared" ca="1" si="547"/>
        <v>305.61768071712783</v>
      </c>
      <c r="AP531" s="2">
        <f t="shared" ca="1" si="548"/>
        <v>82.500176857120664</v>
      </c>
      <c r="AQ531" s="2">
        <f t="shared" ca="1" si="549"/>
        <v>52.502834996220898</v>
      </c>
      <c r="AR531" s="16">
        <f t="shared" ca="1" si="550"/>
        <v>1.0657053900331448E-3</v>
      </c>
      <c r="AS531" s="2">
        <f t="shared" ca="1" si="551"/>
        <v>-92.02807325193146</v>
      </c>
      <c r="AT531" s="2">
        <f t="shared" ca="1" si="552"/>
        <v>-56.949175107311646</v>
      </c>
      <c r="AU531" s="16">
        <f t="shared" ca="1" si="553"/>
        <v>575.47375355932581</v>
      </c>
      <c r="AV531" s="2">
        <f t="shared" ca="1" si="554"/>
        <v>82.500176857120664</v>
      </c>
      <c r="AW531" s="2">
        <f t="shared" ca="1" si="555"/>
        <v>52.502834996220898</v>
      </c>
      <c r="AX531" s="16">
        <f t="shared" ca="1" si="556"/>
        <v>1.0657053900331448E-3</v>
      </c>
      <c r="AY531" s="2">
        <f t="shared" ca="1" si="557"/>
        <v>360.25</v>
      </c>
      <c r="AZ531" s="2">
        <f t="shared" ca="1" si="558"/>
        <v>360.25</v>
      </c>
      <c r="BA531" s="2">
        <f t="shared" ca="1" si="559"/>
        <v>360.25</v>
      </c>
      <c r="BB531" s="19" t="str">
        <f t="shared" ca="1" si="560"/>
        <v>ok</v>
      </c>
      <c r="BC531" s="2">
        <f t="shared" ca="1" si="561"/>
        <v>1.7685712066395354E-4</v>
      </c>
      <c r="BD531" s="2">
        <f t="shared" ca="1" si="562"/>
        <v>2.8349962208977786E-3</v>
      </c>
      <c r="BE531" s="16">
        <f t="shared" ca="1" si="563"/>
        <v>1.0657053900331448E-3</v>
      </c>
      <c r="BF531" s="16">
        <f t="shared" ca="1" si="570"/>
        <v>2.8405073514487216E-3</v>
      </c>
      <c r="BG531" s="18">
        <f t="shared" ca="1" si="564"/>
        <v>3.0338440948703884E-3</v>
      </c>
      <c r="BH531" s="2">
        <f t="shared" ca="1" si="565"/>
        <v>2.8297139306232566E-2</v>
      </c>
      <c r="BI531" s="2">
        <f t="shared" ca="1" si="566"/>
        <v>0.45359939534364457</v>
      </c>
      <c r="BJ531" s="16">
        <f t="shared" ca="1" si="567"/>
        <v>0.17051286240530317</v>
      </c>
      <c r="BK531" s="18">
        <f t="shared" ca="1" si="571"/>
        <v>0.45448117623179546</v>
      </c>
      <c r="BL531" s="18">
        <f t="shared" ca="1" si="568"/>
        <v>0.48541505517926214</v>
      </c>
    </row>
    <row r="532" spans="4:64" x14ac:dyDescent="0.2">
      <c r="D532">
        <f t="shared" si="519"/>
        <v>90</v>
      </c>
      <c r="E532">
        <f t="shared" si="520"/>
        <v>52.5</v>
      </c>
      <c r="F532" s="15">
        <f t="shared" ca="1" si="569"/>
        <v>0.25915889462465225</v>
      </c>
      <c r="G532" s="2">
        <f t="shared" ca="1" si="569"/>
        <v>-0.49487406712714155</v>
      </c>
      <c r="H532" s="16">
        <f t="shared" ca="1" si="569"/>
        <v>-9.9357633429953851E-2</v>
      </c>
      <c r="I532" s="2">
        <f t="shared" si="572"/>
        <v>0</v>
      </c>
      <c r="J532" s="2">
        <f t="shared" si="573"/>
        <v>184.81899999999999</v>
      </c>
      <c r="K532" s="16">
        <f t="shared" ca="1" si="521"/>
        <v>322.75809874699922</v>
      </c>
      <c r="L532" s="2">
        <f t="shared" si="574"/>
        <v>160.05794910203616</v>
      </c>
      <c r="M532" s="2">
        <f t="shared" si="575"/>
        <v>-92.40949999999998</v>
      </c>
      <c r="N532" s="16">
        <f t="shared" ca="1" si="522"/>
        <v>322.29053570101559</v>
      </c>
      <c r="O532" s="2">
        <f t="shared" si="576"/>
        <v>-160.05794910203616</v>
      </c>
      <c r="P532" s="2">
        <f t="shared" si="577"/>
        <v>-92.40949999999998</v>
      </c>
      <c r="Q532" s="16">
        <f t="shared" ca="1" si="523"/>
        <v>215.06290776997886</v>
      </c>
      <c r="R532" s="2">
        <f t="shared" si="524"/>
        <v>160.05794910203616</v>
      </c>
      <c r="S532" s="2">
        <f t="shared" si="525"/>
        <v>-277.22849999999994</v>
      </c>
      <c r="T532" s="16">
        <f t="shared" ca="1" si="526"/>
        <v>-0.4675630459836384</v>
      </c>
      <c r="U532" s="2">
        <f t="shared" ca="1" si="527"/>
        <v>0.49999946665873662</v>
      </c>
      <c r="V532" s="2">
        <f t="shared" ca="1" si="528"/>
        <v>-0.86602448001027255</v>
      </c>
      <c r="W532" s="16">
        <f t="shared" ca="1" si="529"/>
        <v>-1.4606039558342657E-3</v>
      </c>
      <c r="X532" s="2">
        <f t="shared" si="530"/>
        <v>-160.05794910203616</v>
      </c>
      <c r="Y532" s="2">
        <f t="shared" si="531"/>
        <v>-277.22849999999994</v>
      </c>
      <c r="Z532" s="16">
        <f t="shared" ca="1" si="532"/>
        <v>-107.69519097702036</v>
      </c>
      <c r="AA532" s="18">
        <f t="shared" ca="1" si="533"/>
        <v>160.21507839298388</v>
      </c>
      <c r="AB532" s="2">
        <f t="shared" ca="1" si="534"/>
        <v>-240.16540284921578</v>
      </c>
      <c r="AC532" s="2">
        <f t="shared" ca="1" si="535"/>
        <v>-138.47832004491102</v>
      </c>
      <c r="AD532" s="16">
        <f t="shared" ca="1" si="536"/>
        <v>-107.46118019973527</v>
      </c>
      <c r="AE532" s="2">
        <f t="shared" ca="1" si="537"/>
        <v>-0.80774734764401923</v>
      </c>
      <c r="AF532" s="2">
        <f t="shared" ca="1" si="538"/>
        <v>-0.46574358502712099</v>
      </c>
      <c r="AG532" s="16">
        <f t="shared" ca="1" si="539"/>
        <v>-0.3614237615046042</v>
      </c>
      <c r="AH532" s="2">
        <f t="shared" ca="1" si="540"/>
        <v>0.31232155819768653</v>
      </c>
      <c r="AI532" s="2">
        <f t="shared" ca="1" si="541"/>
        <v>0.18189148696137999</v>
      </c>
      <c r="AJ532" s="16">
        <f t="shared" ca="1" si="542"/>
        <v>-0.93240052083637703</v>
      </c>
      <c r="AK532" s="18">
        <f t="shared" ca="1" si="543"/>
        <v>320.1162396664717</v>
      </c>
      <c r="AL532" s="18">
        <f t="shared" ca="1" si="544"/>
        <v>297.32738033707375</v>
      </c>
      <c r="AM532" s="18">
        <f t="shared" ca="1" si="545"/>
        <v>160.05811983323585</v>
      </c>
      <c r="AN532" s="18">
        <f t="shared" ca="1" si="546"/>
        <v>105.58226076987576</v>
      </c>
      <c r="AO532" s="18">
        <f t="shared" ca="1" si="547"/>
        <v>304.98171582272187</v>
      </c>
      <c r="AP532" s="2">
        <f t="shared" ca="1" si="548"/>
        <v>89.997548163448272</v>
      </c>
      <c r="AQ532" s="2">
        <f t="shared" ca="1" si="549"/>
        <v>52.504067140797638</v>
      </c>
      <c r="AR532" s="16">
        <f t="shared" ca="1" si="550"/>
        <v>-7.312902789067266E-4</v>
      </c>
      <c r="AS532" s="2">
        <f t="shared" ca="1" si="551"/>
        <v>-100.50718125166478</v>
      </c>
      <c r="AT532" s="2">
        <f t="shared" ca="1" si="552"/>
        <v>-58.44308843325819</v>
      </c>
      <c r="AU532" s="16">
        <f t="shared" ca="1" si="553"/>
        <v>568.72949006707677</v>
      </c>
      <c r="AV532" s="2">
        <f t="shared" ca="1" si="554"/>
        <v>89.997548163448272</v>
      </c>
      <c r="AW532" s="2">
        <f t="shared" ca="1" si="555"/>
        <v>52.504067140797638</v>
      </c>
      <c r="AX532" s="16">
        <f t="shared" ca="1" si="556"/>
        <v>-7.312902789067266E-4</v>
      </c>
      <c r="AY532" s="2">
        <f t="shared" ca="1" si="557"/>
        <v>360.25</v>
      </c>
      <c r="AZ532" s="2">
        <f t="shared" ca="1" si="558"/>
        <v>360.25</v>
      </c>
      <c r="BA532" s="2">
        <f t="shared" ca="1" si="559"/>
        <v>360.25</v>
      </c>
      <c r="BB532" s="19" t="str">
        <f t="shared" ca="1" si="560"/>
        <v>ok</v>
      </c>
      <c r="BC532" s="2">
        <f t="shared" ca="1" si="561"/>
        <v>-2.4518365517280927E-3</v>
      </c>
      <c r="BD532" s="2">
        <f t="shared" ca="1" si="562"/>
        <v>4.0671407976375917E-3</v>
      </c>
      <c r="BE532" s="16">
        <f t="shared" ca="1" si="563"/>
        <v>-7.312902789067266E-4</v>
      </c>
      <c r="BF532" s="16">
        <f t="shared" ca="1" si="570"/>
        <v>4.749014291850262E-3</v>
      </c>
      <c r="BG532" s="18">
        <f t="shared" ca="1" si="564"/>
        <v>4.8049893044856537E-3</v>
      </c>
      <c r="BH532" s="2">
        <f t="shared" ca="1" si="565"/>
        <v>-0.39229384827649483</v>
      </c>
      <c r="BI532" s="2">
        <f t="shared" ca="1" si="566"/>
        <v>0.65074252762201468</v>
      </c>
      <c r="BJ532" s="16">
        <f t="shared" ca="1" si="567"/>
        <v>-0.11700644462507626</v>
      </c>
      <c r="BK532" s="18">
        <f t="shared" ca="1" si="571"/>
        <v>0.75984228669604192</v>
      </c>
      <c r="BL532" s="18">
        <f t="shared" ca="1" si="568"/>
        <v>0.76879828871770461</v>
      </c>
    </row>
    <row r="533" spans="4:64" x14ac:dyDescent="0.2">
      <c r="D533">
        <f t="shared" si="519"/>
        <v>97.5</v>
      </c>
      <c r="E533">
        <f t="shared" si="520"/>
        <v>52.5</v>
      </c>
      <c r="F533" s="15">
        <f t="shared" ca="1" si="569"/>
        <v>0.10219771806311873</v>
      </c>
      <c r="G533" s="2">
        <f t="shared" ca="1" si="569"/>
        <v>9.6146429119070675E-2</v>
      </c>
      <c r="H533" s="16">
        <f t="shared" ca="1" si="569"/>
        <v>7.8410719603128731E-2</v>
      </c>
      <c r="I533" s="2">
        <f t="shared" si="572"/>
        <v>0</v>
      </c>
      <c r="J533" s="2">
        <f t="shared" si="573"/>
        <v>184.81899999999999</v>
      </c>
      <c r="K533" s="16">
        <f t="shared" ca="1" si="521"/>
        <v>320.57121558114954</v>
      </c>
      <c r="L533" s="2">
        <f t="shared" si="574"/>
        <v>160.05794910203616</v>
      </c>
      <c r="M533" s="2">
        <f t="shared" si="575"/>
        <v>-92.40949999999998</v>
      </c>
      <c r="N533" s="16">
        <f t="shared" ca="1" si="522"/>
        <v>323.83358613116809</v>
      </c>
      <c r="O533" s="2">
        <f t="shared" si="576"/>
        <v>-160.05794910203616</v>
      </c>
      <c r="P533" s="2">
        <f t="shared" si="577"/>
        <v>-92.40949999999998</v>
      </c>
      <c r="Q533" s="16">
        <f t="shared" ca="1" si="523"/>
        <v>206.02282420604894</v>
      </c>
      <c r="R533" s="2">
        <f t="shared" si="524"/>
        <v>160.05794910203616</v>
      </c>
      <c r="S533" s="2">
        <f t="shared" si="525"/>
        <v>-277.22849999999994</v>
      </c>
      <c r="T533" s="16">
        <f t="shared" ca="1" si="526"/>
        <v>3.2623705500185451</v>
      </c>
      <c r="U533" s="2">
        <f t="shared" ca="1" si="527"/>
        <v>0.4999740367969554</v>
      </c>
      <c r="V533" s="2">
        <f t="shared" ca="1" si="528"/>
        <v>-0.86598043419763804</v>
      </c>
      <c r="W533" s="16">
        <f t="shared" ca="1" si="529"/>
        <v>1.0190687701367817E-2</v>
      </c>
      <c r="X533" s="2">
        <f t="shared" si="530"/>
        <v>-160.05794910203616</v>
      </c>
      <c r="Y533" s="2">
        <f t="shared" si="531"/>
        <v>-277.22849999999994</v>
      </c>
      <c r="Z533" s="16">
        <f t="shared" ca="1" si="532"/>
        <v>-114.54839137510061</v>
      </c>
      <c r="AA533" s="18">
        <f t="shared" ca="1" si="533"/>
        <v>158.8823109847755</v>
      </c>
      <c r="AB533" s="2">
        <f t="shared" ca="1" si="534"/>
        <v>-239.49497950072362</v>
      </c>
      <c r="AC533" s="2">
        <f t="shared" ca="1" si="535"/>
        <v>-139.63952734707991</v>
      </c>
      <c r="AD533" s="16">
        <f t="shared" ca="1" si="536"/>
        <v>-116.16751138761805</v>
      </c>
      <c r="AE533" s="2">
        <f t="shared" ca="1" si="537"/>
        <v>-0.79676030356937366</v>
      </c>
      <c r="AF533" s="2">
        <f t="shared" ca="1" si="538"/>
        <v>-0.46455768062982328</v>
      </c>
      <c r="AG533" s="16">
        <f t="shared" ca="1" si="539"/>
        <v>-0.38647015411785518</v>
      </c>
      <c r="AH533" s="2">
        <f t="shared" ca="1" si="540"/>
        <v>0.33940975410997859</v>
      </c>
      <c r="AI533" s="2">
        <f t="shared" ca="1" si="541"/>
        <v>0.18510550762932307</v>
      </c>
      <c r="AJ533" s="16">
        <f t="shared" ca="1" si="542"/>
        <v>-0.92224561254597159</v>
      </c>
      <c r="AK533" s="18">
        <f t="shared" ca="1" si="543"/>
        <v>320.13252153538792</v>
      </c>
      <c r="AL533" s="18">
        <f t="shared" ca="1" si="544"/>
        <v>300.58598354840217</v>
      </c>
      <c r="AM533" s="18">
        <f t="shared" ca="1" si="545"/>
        <v>160.06626076769396</v>
      </c>
      <c r="AN533" s="18">
        <f t="shared" ca="1" si="546"/>
        <v>107.67655670856291</v>
      </c>
      <c r="AO533" s="18">
        <f t="shared" ca="1" si="547"/>
        <v>304.24433240281769</v>
      </c>
      <c r="AP533" s="2">
        <f t="shared" ca="1" si="548"/>
        <v>97.500062590793561</v>
      </c>
      <c r="AQ533" s="2">
        <f t="shared" ca="1" si="549"/>
        <v>52.500080150032467</v>
      </c>
      <c r="AR533" s="16">
        <f t="shared" ca="1" si="550"/>
        <v>6.2468964370054891E-4</v>
      </c>
      <c r="AS533" s="2">
        <f t="shared" ca="1" si="551"/>
        <v>-109.02692550959634</v>
      </c>
      <c r="AT533" s="2">
        <f t="shared" ca="1" si="552"/>
        <v>-60.134523035503683</v>
      </c>
      <c r="AU533" s="16">
        <f t="shared" ca="1" si="553"/>
        <v>561.17662609059732</v>
      </c>
      <c r="AV533" s="2">
        <f t="shared" ca="1" si="554"/>
        <v>97.500062590793561</v>
      </c>
      <c r="AW533" s="2">
        <f t="shared" ca="1" si="555"/>
        <v>52.500080150032467</v>
      </c>
      <c r="AX533" s="16">
        <f t="shared" ca="1" si="556"/>
        <v>6.2468964370054891E-4</v>
      </c>
      <c r="AY533" s="2">
        <f t="shared" ca="1" si="557"/>
        <v>360.25</v>
      </c>
      <c r="AZ533" s="2">
        <f t="shared" ca="1" si="558"/>
        <v>360.25</v>
      </c>
      <c r="BA533" s="2">
        <f t="shared" ca="1" si="559"/>
        <v>360.24999999999994</v>
      </c>
      <c r="BB533" s="19" t="str">
        <f t="shared" ca="1" si="560"/>
        <v>ok</v>
      </c>
      <c r="BC533" s="2">
        <f t="shared" ca="1" si="561"/>
        <v>6.2590793561412283E-5</v>
      </c>
      <c r="BD533" s="2">
        <f t="shared" ca="1" si="562"/>
        <v>8.0150032466974608E-5</v>
      </c>
      <c r="BE533" s="16">
        <f t="shared" ca="1" si="563"/>
        <v>6.2468964370054891E-4</v>
      </c>
      <c r="BF533" s="16">
        <f t="shared" ca="1" si="570"/>
        <v>1.016938304082623E-4</v>
      </c>
      <c r="BG533" s="18">
        <f t="shared" ca="1" si="564"/>
        <v>6.3291293721160662E-4</v>
      </c>
      <c r="BH533" s="2">
        <f t="shared" ca="1" si="565"/>
        <v>1.0014526969825965E-2</v>
      </c>
      <c r="BI533" s="2">
        <f t="shared" ca="1" si="566"/>
        <v>1.2824005194715937E-2</v>
      </c>
      <c r="BJ533" s="16">
        <f t="shared" ca="1" si="567"/>
        <v>9.9950342992087826E-2</v>
      </c>
      <c r="BK533" s="18">
        <f t="shared" ca="1" si="571"/>
        <v>1.6271012865321968E-2</v>
      </c>
      <c r="BL533" s="18">
        <f t="shared" ca="1" si="568"/>
        <v>0.10126606995385706</v>
      </c>
    </row>
    <row r="534" spans="4:64" x14ac:dyDescent="0.2">
      <c r="D534">
        <f t="shared" si="519"/>
        <v>105</v>
      </c>
      <c r="E534">
        <f t="shared" si="520"/>
        <v>52.5</v>
      </c>
      <c r="F534" s="15">
        <f t="shared" ca="1" si="569"/>
        <v>-0.22823723188686862</v>
      </c>
      <c r="G534" s="2">
        <f t="shared" ca="1" si="569"/>
        <v>-0.18328596724228075</v>
      </c>
      <c r="H534" s="16">
        <f t="shared" ca="1" si="569"/>
        <v>0.40332766954742694</v>
      </c>
      <c r="I534" s="2">
        <f t="shared" si="572"/>
        <v>0</v>
      </c>
      <c r="J534" s="2">
        <f t="shared" si="573"/>
        <v>184.81899999999999</v>
      </c>
      <c r="K534" s="16">
        <f t="shared" ca="1" si="521"/>
        <v>318.19150986095997</v>
      </c>
      <c r="L534" s="2">
        <f t="shared" si="574"/>
        <v>160.05794910203616</v>
      </c>
      <c r="M534" s="2">
        <f t="shared" si="575"/>
        <v>-92.40949999999998</v>
      </c>
      <c r="N534" s="16">
        <f t="shared" ca="1" si="522"/>
        <v>325.1909846725664</v>
      </c>
      <c r="O534" s="2">
        <f t="shared" si="576"/>
        <v>-160.05794910203616</v>
      </c>
      <c r="P534" s="2">
        <f t="shared" si="577"/>
        <v>-92.40949999999998</v>
      </c>
      <c r="Q534" s="16">
        <f t="shared" ca="1" si="523"/>
        <v>196.28187001117314</v>
      </c>
      <c r="R534" s="2">
        <f t="shared" si="524"/>
        <v>160.05794910203616</v>
      </c>
      <c r="S534" s="2">
        <f t="shared" si="525"/>
        <v>-277.22849999999994</v>
      </c>
      <c r="T534" s="16">
        <f t="shared" ca="1" si="526"/>
        <v>6.9994748116064329</v>
      </c>
      <c r="U534" s="2">
        <f t="shared" ca="1" si="527"/>
        <v>0.49988051847979881</v>
      </c>
      <c r="V534" s="2">
        <f t="shared" ca="1" si="528"/>
        <v>-0.86581845572088445</v>
      </c>
      <c r="W534" s="16">
        <f t="shared" ca="1" si="529"/>
        <v>2.1860214488201291E-2</v>
      </c>
      <c r="X534" s="2">
        <f t="shared" si="530"/>
        <v>-160.05794910203616</v>
      </c>
      <c r="Y534" s="2">
        <f t="shared" si="531"/>
        <v>-277.22849999999994</v>
      </c>
      <c r="Z534" s="16">
        <f t="shared" ca="1" si="532"/>
        <v>-121.90963984978683</v>
      </c>
      <c r="AA534" s="18">
        <f t="shared" ca="1" si="533"/>
        <v>157.35473029258236</v>
      </c>
      <c r="AB534" s="2">
        <f t="shared" ca="1" si="534"/>
        <v>-238.71651326594113</v>
      </c>
      <c r="AC534" s="2">
        <f t="shared" ca="1" si="535"/>
        <v>-140.98787041770001</v>
      </c>
      <c r="AD534" s="16">
        <f t="shared" ca="1" si="536"/>
        <v>-125.34944800471574</v>
      </c>
      <c r="AE534" s="2">
        <f t="shared" ca="1" si="537"/>
        <v>-0.78457435225760253</v>
      </c>
      <c r="AF534" s="2">
        <f t="shared" ca="1" si="538"/>
        <v>-0.46337584943658705</v>
      </c>
      <c r="AG534" s="16">
        <f t="shared" ca="1" si="539"/>
        <v>-0.4119780430295828</v>
      </c>
      <c r="AH534" s="2">
        <f t="shared" ca="1" si="540"/>
        <v>0.36682768846412173</v>
      </c>
      <c r="AI534" s="2">
        <f t="shared" ca="1" si="541"/>
        <v>0.18878883412962791</v>
      </c>
      <c r="AJ534" s="16">
        <f t="shared" ca="1" si="542"/>
        <v>-0.9109315139372689</v>
      </c>
      <c r="AK534" s="18">
        <f t="shared" ca="1" si="543"/>
        <v>320.19241235644279</v>
      </c>
      <c r="AL534" s="18">
        <f t="shared" ca="1" si="544"/>
        <v>304.26244826769761</v>
      </c>
      <c r="AM534" s="18">
        <f t="shared" ca="1" si="545"/>
        <v>160.09620617822139</v>
      </c>
      <c r="AN534" s="18">
        <f t="shared" ca="1" si="546"/>
        <v>110.02402410224312</v>
      </c>
      <c r="AO534" s="18">
        <f t="shared" ca="1" si="547"/>
        <v>303.38751026976945</v>
      </c>
      <c r="AP534" s="2">
        <f t="shared" ca="1" si="548"/>
        <v>104.99788620937035</v>
      </c>
      <c r="AQ534" s="2">
        <f t="shared" ca="1" si="549"/>
        <v>52.498448726511874</v>
      </c>
      <c r="AR534" s="16">
        <f t="shared" ca="1" si="550"/>
        <v>-1.4789088183988497E-3</v>
      </c>
      <c r="AS534" s="2">
        <f t="shared" ca="1" si="551"/>
        <v>-117.58399199291868</v>
      </c>
      <c r="AT534" s="2">
        <f t="shared" ca="1" si="552"/>
        <v>-62.053899980128698</v>
      </c>
      <c r="AU534" s="16">
        <f t="shared" ca="1" si="553"/>
        <v>552.72900917058121</v>
      </c>
      <c r="AV534" s="2">
        <f t="shared" ca="1" si="554"/>
        <v>104.99788620937035</v>
      </c>
      <c r="AW534" s="2">
        <f t="shared" ca="1" si="555"/>
        <v>52.498448726511874</v>
      </c>
      <c r="AX534" s="16">
        <f t="shared" ca="1" si="556"/>
        <v>-1.4789088183988497E-3</v>
      </c>
      <c r="AY534" s="2">
        <f t="shared" ca="1" si="557"/>
        <v>360.25</v>
      </c>
      <c r="AZ534" s="2">
        <f t="shared" ca="1" si="558"/>
        <v>360.25</v>
      </c>
      <c r="BA534" s="2">
        <f t="shared" ca="1" si="559"/>
        <v>360.24999999999994</v>
      </c>
      <c r="BB534" s="19" t="str">
        <f t="shared" ca="1" si="560"/>
        <v>ok</v>
      </c>
      <c r="BC534" s="2">
        <f t="shared" ca="1" si="561"/>
        <v>-2.1137906296502251E-3</v>
      </c>
      <c r="BD534" s="2">
        <f t="shared" ca="1" si="562"/>
        <v>-1.5512734881255597E-3</v>
      </c>
      <c r="BE534" s="16">
        <f t="shared" ca="1" si="563"/>
        <v>-1.4789088183988497E-3</v>
      </c>
      <c r="BF534" s="16">
        <f t="shared" ca="1" si="570"/>
        <v>2.6219382641394012E-3</v>
      </c>
      <c r="BG534" s="18">
        <f t="shared" ca="1" si="564"/>
        <v>3.0102710100747103E-3</v>
      </c>
      <c r="BH534" s="2">
        <f t="shared" ca="1" si="565"/>
        <v>-0.33820650074403602</v>
      </c>
      <c r="BI534" s="2">
        <f t="shared" ca="1" si="566"/>
        <v>-0.24820375810008954</v>
      </c>
      <c r="BJ534" s="16">
        <f t="shared" ca="1" si="567"/>
        <v>-0.23662541094381595</v>
      </c>
      <c r="BK534" s="18">
        <f t="shared" ca="1" si="571"/>
        <v>0.41951012226230422</v>
      </c>
      <c r="BL534" s="18">
        <f t="shared" ca="1" si="568"/>
        <v>0.48164336161195365</v>
      </c>
    </row>
    <row r="535" spans="4:64" x14ac:dyDescent="0.2">
      <c r="D535">
        <f t="shared" si="519"/>
        <v>112.5</v>
      </c>
      <c r="E535">
        <f t="shared" si="520"/>
        <v>52.5</v>
      </c>
      <c r="F535" s="15">
        <f t="shared" ca="1" si="569"/>
        <v>0.19142499664488344</v>
      </c>
      <c r="G535" s="2">
        <f t="shared" ca="1" si="569"/>
        <v>-0.3490551116392534</v>
      </c>
      <c r="H535" s="16">
        <f t="shared" ca="1" si="569"/>
        <v>-1.3363065887677994E-2</v>
      </c>
      <c r="I535" s="2">
        <f t="shared" si="572"/>
        <v>0</v>
      </c>
      <c r="J535" s="2">
        <f t="shared" si="573"/>
        <v>184.81899999999999</v>
      </c>
      <c r="K535" s="16">
        <f t="shared" ca="1" si="521"/>
        <v>315.62042069239322</v>
      </c>
      <c r="L535" s="2">
        <f t="shared" si="574"/>
        <v>160.05794910203616</v>
      </c>
      <c r="M535" s="2">
        <f t="shared" si="575"/>
        <v>-92.40949999999998</v>
      </c>
      <c r="N535" s="16">
        <f t="shared" ca="1" si="522"/>
        <v>326.37113347122693</v>
      </c>
      <c r="O535" s="2">
        <f t="shared" si="576"/>
        <v>-160.05794910203616</v>
      </c>
      <c r="P535" s="2">
        <f t="shared" si="577"/>
        <v>-92.40949999999998</v>
      </c>
      <c r="Q535" s="16">
        <f t="shared" ca="1" si="523"/>
        <v>185.72407670519314</v>
      </c>
      <c r="R535" s="2">
        <f t="shared" si="524"/>
        <v>160.05794910203616</v>
      </c>
      <c r="S535" s="2">
        <f t="shared" si="525"/>
        <v>-277.22849999999994</v>
      </c>
      <c r="T535" s="16">
        <f t="shared" ca="1" si="526"/>
        <v>10.750712778833702</v>
      </c>
      <c r="U535" s="2">
        <f t="shared" ca="1" si="527"/>
        <v>0.49971827015369613</v>
      </c>
      <c r="V535" s="2">
        <f t="shared" ca="1" si="528"/>
        <v>-0.86553743337663169</v>
      </c>
      <c r="W535" s="16">
        <f t="shared" ca="1" si="529"/>
        <v>3.3564890859204881E-2</v>
      </c>
      <c r="X535" s="2">
        <f t="shared" si="530"/>
        <v>-160.05794910203616</v>
      </c>
      <c r="Y535" s="2">
        <f t="shared" si="531"/>
        <v>-277.22849999999994</v>
      </c>
      <c r="Z535" s="16">
        <f t="shared" ca="1" si="532"/>
        <v>-129.89634398720008</v>
      </c>
      <c r="AA535" s="18">
        <f t="shared" ca="1" si="533"/>
        <v>155.60780629029551</v>
      </c>
      <c r="AB535" s="2">
        <f t="shared" ca="1" si="534"/>
        <v>-237.81801288383406</v>
      </c>
      <c r="AC535" s="2">
        <f t="shared" ca="1" si="535"/>
        <v>-142.54411873012947</v>
      </c>
      <c r="AD535" s="16">
        <f t="shared" ca="1" si="536"/>
        <v>-135.11930302217414</v>
      </c>
      <c r="AE535" s="2">
        <f t="shared" ca="1" si="537"/>
        <v>-0.77104211798233113</v>
      </c>
      <c r="AF535" s="2">
        <f t="shared" ca="1" si="538"/>
        <v>-0.46214968277146418</v>
      </c>
      <c r="AG535" s="16">
        <f t="shared" ca="1" si="539"/>
        <v>-0.43807730255236471</v>
      </c>
      <c r="AH535" s="2">
        <f t="shared" ca="1" si="540"/>
        <v>0.39468430773457225</v>
      </c>
      <c r="AI535" s="2">
        <f t="shared" ca="1" si="541"/>
        <v>0.19303528728713795</v>
      </c>
      <c r="AJ535" s="16">
        <f t="shared" ca="1" si="542"/>
        <v>-0.89831045585034441</v>
      </c>
      <c r="AK535" s="18">
        <f t="shared" ca="1" si="543"/>
        <v>320.29637229955159</v>
      </c>
      <c r="AL535" s="18">
        <f t="shared" ca="1" si="544"/>
        <v>308.43712339107765</v>
      </c>
      <c r="AM535" s="18">
        <f t="shared" ca="1" si="545"/>
        <v>160.1481861497758</v>
      </c>
      <c r="AN535" s="18">
        <f t="shared" ca="1" si="546"/>
        <v>112.67552985157081</v>
      </c>
      <c r="AO535" s="18">
        <f t="shared" ca="1" si="547"/>
        <v>302.38526079424656</v>
      </c>
      <c r="AP535" s="2">
        <f t="shared" ca="1" si="548"/>
        <v>112.49811269519684</v>
      </c>
      <c r="AQ535" s="2">
        <f t="shared" ca="1" si="549"/>
        <v>52.502815311803445</v>
      </c>
      <c r="AR535" s="16">
        <f t="shared" ca="1" si="550"/>
        <v>-6.5656572940042679E-4</v>
      </c>
      <c r="AS535" s="2">
        <f t="shared" ca="1" si="551"/>
        <v>-126.19532195623374</v>
      </c>
      <c r="AT535" s="2">
        <f t="shared" ca="1" si="552"/>
        <v>-64.23923606582359</v>
      </c>
      <c r="AU535" s="16">
        <f t="shared" ca="1" si="553"/>
        <v>543.27102636728046</v>
      </c>
      <c r="AV535" s="2">
        <f t="shared" ca="1" si="554"/>
        <v>112.49811269519684</v>
      </c>
      <c r="AW535" s="2">
        <f t="shared" ca="1" si="555"/>
        <v>52.502815311803445</v>
      </c>
      <c r="AX535" s="16">
        <f t="shared" ca="1" si="556"/>
        <v>-6.5656572940042679E-4</v>
      </c>
      <c r="AY535" s="2">
        <f t="shared" ca="1" si="557"/>
        <v>360.24999999999994</v>
      </c>
      <c r="AZ535" s="2">
        <f t="shared" ca="1" si="558"/>
        <v>360.24999999999994</v>
      </c>
      <c r="BA535" s="2">
        <f t="shared" ca="1" si="559"/>
        <v>360.24999999999994</v>
      </c>
      <c r="BB535" s="19" t="str">
        <f t="shared" ca="1" si="560"/>
        <v>ok</v>
      </c>
      <c r="BC535" s="2">
        <f t="shared" ca="1" si="561"/>
        <v>-1.8873048031622375E-3</v>
      </c>
      <c r="BD535" s="2">
        <f t="shared" ca="1" si="562"/>
        <v>2.8153118034452973E-3</v>
      </c>
      <c r="BE535" s="16">
        <f t="shared" ca="1" si="563"/>
        <v>-6.5656572940042679E-4</v>
      </c>
      <c r="BF535" s="16">
        <f t="shared" ca="1" si="570"/>
        <v>3.3893804700354407E-3</v>
      </c>
      <c r="BG535" s="18">
        <f t="shared" ca="1" si="564"/>
        <v>3.4523873664003548E-3</v>
      </c>
      <c r="BH535" s="2">
        <f t="shared" ca="1" si="565"/>
        <v>-0.301968768505958</v>
      </c>
      <c r="BI535" s="2">
        <f t="shared" ca="1" si="566"/>
        <v>0.45044988855124757</v>
      </c>
      <c r="BJ535" s="16">
        <f t="shared" ca="1" si="567"/>
        <v>-0.10505051670406829</v>
      </c>
      <c r="BK535" s="18">
        <f t="shared" ca="1" si="571"/>
        <v>0.5423008752056705</v>
      </c>
      <c r="BL535" s="18">
        <f t="shared" ca="1" si="568"/>
        <v>0.5523819786240568</v>
      </c>
    </row>
    <row r="536" spans="4:64" x14ac:dyDescent="0.2">
      <c r="D536">
        <f t="shared" si="519"/>
        <v>120</v>
      </c>
      <c r="E536">
        <f t="shared" si="520"/>
        <v>52.5</v>
      </c>
      <c r="F536" s="15">
        <f t="shared" ca="1" si="569"/>
        <v>-3.8597909152324195E-2</v>
      </c>
      <c r="G536" s="2">
        <f t="shared" ca="1" si="569"/>
        <v>-0.2048867119711586</v>
      </c>
      <c r="H536" s="16">
        <f t="shared" ca="1" si="569"/>
        <v>-4.2282443372430145E-2</v>
      </c>
      <c r="I536" s="2">
        <f t="shared" si="572"/>
        <v>0</v>
      </c>
      <c r="J536" s="2">
        <f t="shared" si="573"/>
        <v>184.81899999999999</v>
      </c>
      <c r="K536" s="16">
        <f t="shared" ca="1" si="521"/>
        <v>312.84436034506729</v>
      </c>
      <c r="L536" s="2">
        <f t="shared" si="574"/>
        <v>160.05794910203616</v>
      </c>
      <c r="M536" s="2">
        <f t="shared" si="575"/>
        <v>-92.40949999999998</v>
      </c>
      <c r="N536" s="16">
        <f t="shared" ca="1" si="522"/>
        <v>327.37718549314036</v>
      </c>
      <c r="O536" s="2">
        <f t="shared" si="576"/>
        <v>-160.05794910203616</v>
      </c>
      <c r="P536" s="2">
        <f t="shared" si="577"/>
        <v>-92.40949999999998</v>
      </c>
      <c r="Q536" s="16">
        <f t="shared" ca="1" si="523"/>
        <v>174.20893312255723</v>
      </c>
      <c r="R536" s="2">
        <f t="shared" si="524"/>
        <v>160.05794910203616</v>
      </c>
      <c r="S536" s="2">
        <f t="shared" si="525"/>
        <v>-277.22849999999994</v>
      </c>
      <c r="T536" s="16">
        <f t="shared" ca="1" si="526"/>
        <v>14.532825148073073</v>
      </c>
      <c r="U536" s="2">
        <f t="shared" ca="1" si="527"/>
        <v>0.49948553607191037</v>
      </c>
      <c r="V536" s="2">
        <f t="shared" ca="1" si="528"/>
        <v>-0.86513432612232577</v>
      </c>
      <c r="W536" s="16">
        <f t="shared" ca="1" si="529"/>
        <v>4.5351924102795316E-2</v>
      </c>
      <c r="X536" s="2">
        <f t="shared" si="530"/>
        <v>-160.05794910203616</v>
      </c>
      <c r="Y536" s="2">
        <f t="shared" si="531"/>
        <v>-277.22849999999994</v>
      </c>
      <c r="Z536" s="16">
        <f t="shared" ca="1" si="532"/>
        <v>-138.63542722251006</v>
      </c>
      <c r="AA536" s="18">
        <f t="shared" ca="1" si="533"/>
        <v>153.60587764624816</v>
      </c>
      <c r="AB536" s="2">
        <f t="shared" ca="1" si="534"/>
        <v>-236.78186324196869</v>
      </c>
      <c r="AC536" s="2">
        <f t="shared" ca="1" si="535"/>
        <v>-144.33878255408462</v>
      </c>
      <c r="AD536" s="16">
        <f t="shared" ca="1" si="536"/>
        <v>-145.60174932726596</v>
      </c>
      <c r="AE536" s="2">
        <f t="shared" ca="1" si="537"/>
        <v>-0.75598937415479173</v>
      </c>
      <c r="AF536" s="2">
        <f t="shared" ca="1" si="538"/>
        <v>-0.46084013528442469</v>
      </c>
      <c r="AG536" s="16">
        <f t="shared" ca="1" si="539"/>
        <v>-0.46487249421328386</v>
      </c>
      <c r="AH536" s="2">
        <f t="shared" ca="1" si="540"/>
        <v>0.42307713885295528</v>
      </c>
      <c r="AI536" s="2">
        <f t="shared" ca="1" si="541"/>
        <v>0.19791151425802028</v>
      </c>
      <c r="AJ536" s="16">
        <f t="shared" ca="1" si="542"/>
        <v>-0.88421533978103706</v>
      </c>
      <c r="AK536" s="18">
        <f t="shared" ca="1" si="543"/>
        <v>320.44561362231877</v>
      </c>
      <c r="AL536" s="18">
        <f t="shared" ca="1" si="544"/>
        <v>313.20792505409838</v>
      </c>
      <c r="AM536" s="18">
        <f t="shared" ca="1" si="545"/>
        <v>160.22280681115939</v>
      </c>
      <c r="AN536" s="18">
        <f t="shared" ca="1" si="546"/>
        <v>115.69253912285825</v>
      </c>
      <c r="AO536" s="18">
        <f t="shared" ca="1" si="547"/>
        <v>301.20416841215831</v>
      </c>
      <c r="AP536" s="2">
        <f t="shared" ca="1" si="548"/>
        <v>119.99924208754935</v>
      </c>
      <c r="AQ536" s="2">
        <f t="shared" ca="1" si="549"/>
        <v>52.500757690501437</v>
      </c>
      <c r="AR536" s="16">
        <f t="shared" ca="1" si="550"/>
        <v>-8.5242082843706157E-4</v>
      </c>
      <c r="AS536" s="2">
        <f t="shared" ca="1" si="551"/>
        <v>-134.86595347724989</v>
      </c>
      <c r="AT536" s="2">
        <f t="shared" ca="1" si="552"/>
        <v>-66.722788452054573</v>
      </c>
      <c r="AU536" s="16">
        <f t="shared" ca="1" si="553"/>
        <v>532.6578398112141</v>
      </c>
      <c r="AV536" s="2">
        <f t="shared" ca="1" si="554"/>
        <v>119.99924208754935</v>
      </c>
      <c r="AW536" s="2">
        <f t="shared" ca="1" si="555"/>
        <v>52.500757690501437</v>
      </c>
      <c r="AX536" s="16">
        <f t="shared" ca="1" si="556"/>
        <v>-8.5242082843706157E-4</v>
      </c>
      <c r="AY536" s="2">
        <f t="shared" ca="1" si="557"/>
        <v>360.25</v>
      </c>
      <c r="AZ536" s="2">
        <f t="shared" ca="1" si="558"/>
        <v>360.25</v>
      </c>
      <c r="BA536" s="2">
        <f t="shared" ca="1" si="559"/>
        <v>360.25</v>
      </c>
      <c r="BB536" s="19" t="str">
        <f t="shared" ca="1" si="560"/>
        <v>ok</v>
      </c>
      <c r="BC536" s="2">
        <f t="shared" ca="1" si="561"/>
        <v>-7.5791245065204293E-4</v>
      </c>
      <c r="BD536" s="2">
        <f t="shared" ca="1" si="562"/>
        <v>7.5769050143748018E-4</v>
      </c>
      <c r="BE536" s="16">
        <f t="shared" ca="1" si="563"/>
        <v>-8.5242082843706157E-4</v>
      </c>
      <c r="BF536" s="16">
        <f t="shared" ca="1" si="570"/>
        <v>1.0716931365003536E-3</v>
      </c>
      <c r="BG536" s="18">
        <f t="shared" ca="1" si="564"/>
        <v>1.3693602329464996E-3</v>
      </c>
      <c r="BH536" s="2">
        <f t="shared" ca="1" si="565"/>
        <v>-0.12126599210432687</v>
      </c>
      <c r="BI536" s="2">
        <f t="shared" ca="1" si="566"/>
        <v>0.12123048022999683</v>
      </c>
      <c r="BJ536" s="16">
        <f t="shared" ca="1" si="567"/>
        <v>-0.13638733254992985</v>
      </c>
      <c r="BK536" s="18">
        <f t="shared" ca="1" si="571"/>
        <v>0.17147090184005659</v>
      </c>
      <c r="BL536" s="18">
        <f t="shared" ca="1" si="568"/>
        <v>0.21909763727143994</v>
      </c>
    </row>
    <row r="537" spans="4:64" x14ac:dyDescent="0.2">
      <c r="D537">
        <f t="shared" si="519"/>
        <v>127.5</v>
      </c>
      <c r="E537">
        <f t="shared" si="520"/>
        <v>52.5</v>
      </c>
      <c r="F537" s="15">
        <f t="shared" ca="1" si="569"/>
        <v>0.31882680456105772</v>
      </c>
      <c r="G537" s="2">
        <f t="shared" ca="1" si="569"/>
        <v>0.31342856238608496</v>
      </c>
      <c r="H537" s="16">
        <f t="shared" ca="1" si="569"/>
        <v>0.33797575168826754</v>
      </c>
      <c r="I537" s="2">
        <f t="shared" si="572"/>
        <v>0</v>
      </c>
      <c r="J537" s="2">
        <f t="shared" si="573"/>
        <v>184.81899999999999</v>
      </c>
      <c r="K537" s="16">
        <f t="shared" ca="1" si="521"/>
        <v>309.8656638827905</v>
      </c>
      <c r="L537" s="2">
        <f t="shared" si="574"/>
        <v>160.05794910203616</v>
      </c>
      <c r="M537" s="2">
        <f t="shared" si="575"/>
        <v>-92.40949999999998</v>
      </c>
      <c r="N537" s="16">
        <f t="shared" ca="1" si="522"/>
        <v>328.21115937850112</v>
      </c>
      <c r="O537" s="2">
        <f t="shared" si="576"/>
        <v>-160.05794910203616</v>
      </c>
      <c r="P537" s="2">
        <f t="shared" si="577"/>
        <v>-92.40949999999998</v>
      </c>
      <c r="Q537" s="16">
        <f t="shared" ca="1" si="523"/>
        <v>161.53144472489541</v>
      </c>
      <c r="R537" s="2">
        <f t="shared" si="524"/>
        <v>160.05794910203616</v>
      </c>
      <c r="S537" s="2">
        <f t="shared" si="525"/>
        <v>-277.22849999999994</v>
      </c>
      <c r="T537" s="16">
        <f t="shared" ca="1" si="526"/>
        <v>18.345495495710622</v>
      </c>
      <c r="U537" s="2">
        <f t="shared" ca="1" si="527"/>
        <v>0.49918093899077254</v>
      </c>
      <c r="V537" s="2">
        <f t="shared" ca="1" si="528"/>
        <v>-0.86460674850195784</v>
      </c>
      <c r="W537" s="16">
        <f t="shared" ca="1" si="529"/>
        <v>5.7215038173216964E-2</v>
      </c>
      <c r="X537" s="2">
        <f t="shared" si="530"/>
        <v>-160.05794910203616</v>
      </c>
      <c r="Y537" s="2">
        <f t="shared" si="531"/>
        <v>-277.22849999999994</v>
      </c>
      <c r="Z537" s="16">
        <f t="shared" ca="1" si="532"/>
        <v>-148.33421915789509</v>
      </c>
      <c r="AA537" s="18">
        <f t="shared" ca="1" si="533"/>
        <v>151.30880663986997</v>
      </c>
      <c r="AB537" s="2">
        <f t="shared" ca="1" si="534"/>
        <v>-235.5884212780997</v>
      </c>
      <c r="AC537" s="2">
        <f t="shared" ca="1" si="535"/>
        <v>-146.40588467139051</v>
      </c>
      <c r="AD537" s="16">
        <f t="shared" ca="1" si="536"/>
        <v>-156.99135830573917</v>
      </c>
      <c r="AE537" s="2">
        <f t="shared" ca="1" si="537"/>
        <v>-0.73916891406117968</v>
      </c>
      <c r="AF537" s="2">
        <f t="shared" ca="1" si="538"/>
        <v>-0.45935482821106727</v>
      </c>
      <c r="AG537" s="16">
        <f t="shared" ca="1" si="539"/>
        <v>-0.49256721194654973</v>
      </c>
      <c r="AH537" s="2">
        <f t="shared" ca="1" si="540"/>
        <v>0.45215893957092879</v>
      </c>
      <c r="AI537" s="2">
        <f t="shared" ca="1" si="541"/>
        <v>0.20358858574107985</v>
      </c>
      <c r="AJ537" s="16">
        <f t="shared" ca="1" si="542"/>
        <v>-0.86839160585650521</v>
      </c>
      <c r="AK537" s="18">
        <f t="shared" ca="1" si="543"/>
        <v>320.64114752786037</v>
      </c>
      <c r="AL537" s="18">
        <f t="shared" ca="1" si="544"/>
        <v>318.72068318419633</v>
      </c>
      <c r="AM537" s="18">
        <f t="shared" ca="1" si="545"/>
        <v>160.32057376393018</v>
      </c>
      <c r="AN537" s="18">
        <f t="shared" ca="1" si="546"/>
        <v>119.16609663547227</v>
      </c>
      <c r="AO537" s="18">
        <f t="shared" ca="1" si="547"/>
        <v>299.79462560337788</v>
      </c>
      <c r="AP537" s="2">
        <f t="shared" ca="1" si="548"/>
        <v>127.4999203099534</v>
      </c>
      <c r="AQ537" s="2">
        <f t="shared" ca="1" si="549"/>
        <v>52.49999199079744</v>
      </c>
      <c r="AR537" s="16">
        <f t="shared" ca="1" si="550"/>
        <v>1.963297490988225E-3</v>
      </c>
      <c r="AS537" s="2">
        <f t="shared" ca="1" si="551"/>
        <v>-143.60971969382052</v>
      </c>
      <c r="AT537" s="2">
        <f t="shared" ca="1" si="552"/>
        <v>-69.569535687939023</v>
      </c>
      <c r="AU537" s="16">
        <f t="shared" ca="1" si="553"/>
        <v>520.68023600722518</v>
      </c>
      <c r="AV537" s="2">
        <f t="shared" ca="1" si="554"/>
        <v>127.4999203099534</v>
      </c>
      <c r="AW537" s="2">
        <f t="shared" ca="1" si="555"/>
        <v>52.49999199079744</v>
      </c>
      <c r="AX537" s="16">
        <f t="shared" ca="1" si="556"/>
        <v>1.963297490988225E-3</v>
      </c>
      <c r="AY537" s="2">
        <f t="shared" ca="1" si="557"/>
        <v>360.25</v>
      </c>
      <c r="AZ537" s="2">
        <f t="shared" ca="1" si="558"/>
        <v>360.25000000000006</v>
      </c>
      <c r="BA537" s="2">
        <f t="shared" ca="1" si="559"/>
        <v>360.25</v>
      </c>
      <c r="BB537" s="19" t="str">
        <f t="shared" ca="1" si="560"/>
        <v>ok</v>
      </c>
      <c r="BC537" s="2">
        <f t="shared" ca="1" si="561"/>
        <v>-7.9690046604241616E-5</v>
      </c>
      <c r="BD537" s="2">
        <f t="shared" ca="1" si="562"/>
        <v>-8.0092025598332839E-6</v>
      </c>
      <c r="BE537" s="16">
        <f t="shared" ca="1" si="563"/>
        <v>1.963297490988225E-3</v>
      </c>
      <c r="BF537" s="16">
        <f t="shared" ca="1" si="570"/>
        <v>8.00915154896612E-5</v>
      </c>
      <c r="BG537" s="18">
        <f t="shared" ca="1" si="564"/>
        <v>1.9649304539789926E-3</v>
      </c>
      <c r="BH537" s="2">
        <f t="shared" ca="1" si="565"/>
        <v>-1.2750407456678658E-2</v>
      </c>
      <c r="BI537" s="2">
        <f t="shared" ca="1" si="566"/>
        <v>-1.2814724095733254E-3</v>
      </c>
      <c r="BJ537" s="16">
        <f t="shared" ca="1" si="567"/>
        <v>0.31412759855811601</v>
      </c>
      <c r="BK537" s="18">
        <f t="shared" ca="1" si="571"/>
        <v>1.2814642478345791E-2</v>
      </c>
      <c r="BL537" s="18">
        <f t="shared" ca="1" si="568"/>
        <v>0.31438887263663884</v>
      </c>
    </row>
    <row r="538" spans="4:64" x14ac:dyDescent="0.2">
      <c r="D538">
        <f t="shared" si="519"/>
        <v>135</v>
      </c>
      <c r="E538">
        <f t="shared" si="520"/>
        <v>52.5</v>
      </c>
      <c r="F538" s="15">
        <f t="shared" ca="1" si="569"/>
        <v>-9.1056079097990295E-2</v>
      </c>
      <c r="G538" s="2">
        <f t="shared" ca="1" si="569"/>
        <v>-0.37702490627655982</v>
      </c>
      <c r="H538" s="16">
        <f t="shared" ca="1" si="569"/>
        <v>-0.11604360023897353</v>
      </c>
      <c r="I538" s="2">
        <f t="shared" si="572"/>
        <v>0</v>
      </c>
      <c r="J538" s="2">
        <f t="shared" si="573"/>
        <v>184.81899999999999</v>
      </c>
      <c r="K538" s="16">
        <f t="shared" ca="1" si="521"/>
        <v>306.66984802349236</v>
      </c>
      <c r="L538" s="2">
        <f t="shared" si="574"/>
        <v>160.05794910203616</v>
      </c>
      <c r="M538" s="2">
        <f t="shared" si="575"/>
        <v>-92.40949999999998</v>
      </c>
      <c r="N538" s="16">
        <f t="shared" ca="1" si="522"/>
        <v>328.86448366269809</v>
      </c>
      <c r="O538" s="2">
        <f t="shared" si="576"/>
        <v>-160.05794910203616</v>
      </c>
      <c r="P538" s="2">
        <f t="shared" si="577"/>
        <v>-92.40949999999998</v>
      </c>
      <c r="Q538" s="16">
        <f t="shared" ca="1" si="523"/>
        <v>147.38348684484248</v>
      </c>
      <c r="R538" s="2">
        <f t="shared" si="524"/>
        <v>160.05794910203616</v>
      </c>
      <c r="S538" s="2">
        <f t="shared" si="525"/>
        <v>-277.22849999999994</v>
      </c>
      <c r="T538" s="16">
        <f t="shared" ca="1" si="526"/>
        <v>22.194635639205728</v>
      </c>
      <c r="U538" s="2">
        <f t="shared" ca="1" si="527"/>
        <v>0.49880254491206472</v>
      </c>
      <c r="V538" s="2">
        <f t="shared" ca="1" si="528"/>
        <v>-0.86395135073235274</v>
      </c>
      <c r="W538" s="16">
        <f t="shared" ca="1" si="529"/>
        <v>6.9167078563366347E-2</v>
      </c>
      <c r="X538" s="2">
        <f t="shared" si="530"/>
        <v>-160.05794910203616</v>
      </c>
      <c r="Y538" s="2">
        <f t="shared" si="531"/>
        <v>-277.22849999999994</v>
      </c>
      <c r="Z538" s="16">
        <f t="shared" ca="1" si="532"/>
        <v>-159.28636117864988</v>
      </c>
      <c r="AA538" s="18">
        <f t="shared" ca="1" si="533"/>
        <v>148.6572524332862</v>
      </c>
      <c r="AB538" s="2">
        <f t="shared" ca="1" si="534"/>
        <v>-234.20856493539455</v>
      </c>
      <c r="AC538" s="2">
        <f t="shared" ca="1" si="535"/>
        <v>-148.79586596410201</v>
      </c>
      <c r="AD538" s="16">
        <f t="shared" ca="1" si="536"/>
        <v>-169.56854903671717</v>
      </c>
      <c r="AE538" s="2">
        <f t="shared" ca="1" si="537"/>
        <v>-0.72022471016568079</v>
      </c>
      <c r="AF538" s="2">
        <f t="shared" ca="1" si="538"/>
        <v>-0.45756849015068374</v>
      </c>
      <c r="AG538" s="16">
        <f t="shared" ca="1" si="539"/>
        <v>-0.5214474505527712</v>
      </c>
      <c r="AH538" s="2">
        <f t="shared" ca="1" si="540"/>
        <v>0.48215390494738164</v>
      </c>
      <c r="AI538" s="2">
        <f t="shared" ca="1" si="541"/>
        <v>0.21028347626232288</v>
      </c>
      <c r="AJ538" s="16">
        <f t="shared" ca="1" si="542"/>
        <v>-0.85047543853718932</v>
      </c>
      <c r="AK538" s="18">
        <f t="shared" ca="1" si="543"/>
        <v>320.8843874889476</v>
      </c>
      <c r="AL538" s="18">
        <f t="shared" ca="1" si="544"/>
        <v>325.18818311790096</v>
      </c>
      <c r="AM538" s="18">
        <f t="shared" ca="1" si="545"/>
        <v>160.4421937444738</v>
      </c>
      <c r="AN538" s="18">
        <f t="shared" ca="1" si="546"/>
        <v>123.22794293947786</v>
      </c>
      <c r="AO538" s="18">
        <f t="shared" ca="1" si="547"/>
        <v>298.08260439912544</v>
      </c>
      <c r="AP538" s="2">
        <f t="shared" ca="1" si="548"/>
        <v>134.99885677104351</v>
      </c>
      <c r="AQ538" s="2">
        <f t="shared" ca="1" si="549"/>
        <v>52.501372471183402</v>
      </c>
      <c r="AR538" s="16">
        <f t="shared" ca="1" si="550"/>
        <v>-1.6645362116207707E-3</v>
      </c>
      <c r="AS538" s="2">
        <f t="shared" ca="1" si="551"/>
        <v>-152.44452664480428</v>
      </c>
      <c r="AT538" s="2">
        <f t="shared" ca="1" si="552"/>
        <v>-72.862320061566351</v>
      </c>
      <c r="AU538" s="16">
        <f t="shared" ca="1" si="553"/>
        <v>507.02220285709586</v>
      </c>
      <c r="AV538" s="2">
        <f t="shared" ca="1" si="554"/>
        <v>134.99885677104351</v>
      </c>
      <c r="AW538" s="2">
        <f t="shared" ca="1" si="555"/>
        <v>52.501372471183402</v>
      </c>
      <c r="AX538" s="16">
        <f t="shared" ca="1" si="556"/>
        <v>-1.6645362116207707E-3</v>
      </c>
      <c r="AY538" s="2">
        <f t="shared" ca="1" si="557"/>
        <v>360.25000000000006</v>
      </c>
      <c r="AZ538" s="2">
        <f t="shared" ca="1" si="558"/>
        <v>360.25000000000006</v>
      </c>
      <c r="BA538" s="2">
        <f t="shared" ca="1" si="559"/>
        <v>360.25000000000006</v>
      </c>
      <c r="BB538" s="19" t="str">
        <f t="shared" ca="1" si="560"/>
        <v>ok</v>
      </c>
      <c r="BC538" s="2">
        <f t="shared" ca="1" si="561"/>
        <v>-1.1432289564936582E-3</v>
      </c>
      <c r="BD538" s="2">
        <f t="shared" ca="1" si="562"/>
        <v>1.3724711834015579E-3</v>
      </c>
      <c r="BE538" s="16">
        <f t="shared" ca="1" si="563"/>
        <v>-1.6645362116207707E-3</v>
      </c>
      <c r="BF538" s="16">
        <f t="shared" ca="1" si="570"/>
        <v>1.7862389527253208E-3</v>
      </c>
      <c r="BG538" s="18">
        <f t="shared" ca="1" si="564"/>
        <v>2.4415835836665675E-3</v>
      </c>
      <c r="BH538" s="2">
        <f t="shared" ca="1" si="565"/>
        <v>-0.18291663303898531</v>
      </c>
      <c r="BI538" s="2">
        <f t="shared" ca="1" si="566"/>
        <v>0.21959538934424927</v>
      </c>
      <c r="BJ538" s="16">
        <f t="shared" ca="1" si="567"/>
        <v>-0.26632579385932331</v>
      </c>
      <c r="BK538" s="18">
        <f t="shared" ca="1" si="571"/>
        <v>0.28579823243605135</v>
      </c>
      <c r="BL538" s="18">
        <f t="shared" ca="1" si="568"/>
        <v>0.39065337338665079</v>
      </c>
    </row>
    <row r="539" spans="4:64" x14ac:dyDescent="0.2">
      <c r="D539">
        <f t="shared" si="519"/>
        <v>0</v>
      </c>
      <c r="E539">
        <f t="shared" si="520"/>
        <v>60</v>
      </c>
      <c r="F539" s="15">
        <f t="shared" ca="1" si="569"/>
        <v>0.15426949200473961</v>
      </c>
      <c r="G539" s="2">
        <f t="shared" ca="1" si="569"/>
        <v>0.46296661441796094</v>
      </c>
      <c r="H539" s="16">
        <f t="shared" ca="1" si="569"/>
        <v>-1.6387545202955156E-2</v>
      </c>
      <c r="I539" s="2">
        <f t="shared" si="572"/>
        <v>0</v>
      </c>
      <c r="J539" s="2">
        <f t="shared" si="573"/>
        <v>184.81899999999999</v>
      </c>
      <c r="K539" s="16">
        <f t="shared" ca="1" si="521"/>
        <v>337.93628305318788</v>
      </c>
      <c r="L539" s="2">
        <f t="shared" si="574"/>
        <v>160.05794910203616</v>
      </c>
      <c r="M539" s="2">
        <f t="shared" si="575"/>
        <v>-92.40949999999998</v>
      </c>
      <c r="N539" s="16">
        <f t="shared" ca="1" si="522"/>
        <v>284.48990508844042</v>
      </c>
      <c r="O539" s="2">
        <f t="shared" si="576"/>
        <v>-160.05794910203616</v>
      </c>
      <c r="P539" s="2">
        <f t="shared" si="577"/>
        <v>-92.40949999999998</v>
      </c>
      <c r="Q539" s="16">
        <f t="shared" ca="1" si="523"/>
        <v>284.48690912494283</v>
      </c>
      <c r="R539" s="2">
        <f t="shared" si="524"/>
        <v>160.05794910203616</v>
      </c>
      <c r="S539" s="2">
        <f t="shared" si="525"/>
        <v>-277.22849999999994</v>
      </c>
      <c r="T539" s="16">
        <f t="shared" ca="1" si="526"/>
        <v>-53.446377964747455</v>
      </c>
      <c r="U539" s="2">
        <f t="shared" ca="1" si="527"/>
        <v>0.49317352590995189</v>
      </c>
      <c r="V539" s="2">
        <f t="shared" ca="1" si="528"/>
        <v>-0.85420160382392263</v>
      </c>
      <c r="W539" s="16">
        <f t="shared" ca="1" si="529"/>
        <v>-0.16467997257160374</v>
      </c>
      <c r="X539" s="2">
        <f t="shared" si="530"/>
        <v>-160.05794910203616</v>
      </c>
      <c r="Y539" s="2">
        <f t="shared" si="531"/>
        <v>-277.22849999999994</v>
      </c>
      <c r="Z539" s="16">
        <f t="shared" ca="1" si="532"/>
        <v>-53.449373928245052</v>
      </c>
      <c r="AA539" s="18">
        <f t="shared" ca="1" si="533"/>
        <v>166.67472764960627</v>
      </c>
      <c r="AB539" s="2">
        <f t="shared" ca="1" si="534"/>
        <v>-242.25751221707344</v>
      </c>
      <c r="AC539" s="2">
        <f t="shared" ca="1" si="535"/>
        <v>-134.85468032479076</v>
      </c>
      <c r="AD539" s="16">
        <f t="shared" ca="1" si="536"/>
        <v>-26.001384350528369</v>
      </c>
      <c r="AE539" s="2">
        <f t="shared" ca="1" si="537"/>
        <v>-0.8699309589025408</v>
      </c>
      <c r="AF539" s="2">
        <f t="shared" ca="1" si="538"/>
        <v>-0.48425437995219761</v>
      </c>
      <c r="AG539" s="16">
        <f t="shared" ca="1" si="539"/>
        <v>-9.3369278887750942E-2</v>
      </c>
      <c r="AH539" s="2">
        <f t="shared" ca="1" si="540"/>
        <v>9.189765593095589E-6</v>
      </c>
      <c r="AI539" s="2">
        <f t="shared" ca="1" si="541"/>
        <v>0.18930746293200112</v>
      </c>
      <c r="AJ539" s="16">
        <f t="shared" ca="1" si="542"/>
        <v>-0.98191786030899608</v>
      </c>
      <c r="AK539" s="18">
        <f t="shared" ca="1" si="543"/>
        <v>324.54692049155329</v>
      </c>
      <c r="AL539" s="18">
        <f t="shared" ca="1" si="544"/>
        <v>278.47901001556818</v>
      </c>
      <c r="AM539" s="18">
        <f t="shared" ca="1" si="545"/>
        <v>162.27346024577665</v>
      </c>
      <c r="AN539" s="18">
        <f t="shared" ca="1" si="546"/>
        <v>91.994822645715573</v>
      </c>
      <c r="AO539" s="18">
        <f t="shared" ca="1" si="547"/>
        <v>308.19529393916071</v>
      </c>
      <c r="AP539" s="2">
        <f t="shared" ca="1" si="548"/>
        <v>2.6625152697527517E-3</v>
      </c>
      <c r="AQ539" s="2">
        <f t="shared" ca="1" si="549"/>
        <v>59.999523384091496</v>
      </c>
      <c r="AR539" s="16">
        <f t="shared" ca="1" si="550"/>
        <v>1.1402369343613827E-3</v>
      </c>
      <c r="AS539" s="2">
        <f t="shared" ca="1" si="551"/>
        <v>-3.0019697466394098E-3</v>
      </c>
      <c r="AT539" s="2">
        <f t="shared" ca="1" si="552"/>
        <v>-56.687814982318223</v>
      </c>
      <c r="AU539" s="16">
        <f t="shared" ca="1" si="553"/>
        <v>605.2460674010199</v>
      </c>
      <c r="AV539" s="2">
        <f t="shared" ca="1" si="554"/>
        <v>2.6625152697527517E-3</v>
      </c>
      <c r="AW539" s="2">
        <f t="shared" ca="1" si="555"/>
        <v>59.999523384091496</v>
      </c>
      <c r="AX539" s="16">
        <f t="shared" ca="1" si="556"/>
        <v>1.1402369343613827E-3</v>
      </c>
      <c r="AY539" s="2">
        <f t="shared" ca="1" si="557"/>
        <v>360.24999999999994</v>
      </c>
      <c r="AZ539" s="2">
        <f t="shared" ca="1" si="558"/>
        <v>360.25</v>
      </c>
      <c r="BA539" s="2">
        <f t="shared" ca="1" si="559"/>
        <v>360.24999999999994</v>
      </c>
      <c r="BB539" s="19" t="str">
        <f t="shared" ca="1" si="560"/>
        <v>ok</v>
      </c>
      <c r="BC539" s="2">
        <f t="shared" ca="1" si="561"/>
        <v>2.6625152697527517E-3</v>
      </c>
      <c r="BD539" s="2">
        <f t="shared" ca="1" si="562"/>
        <v>-4.7661590850367475E-4</v>
      </c>
      <c r="BE539" s="16">
        <f t="shared" ca="1" si="563"/>
        <v>1.1402369343613827E-3</v>
      </c>
      <c r="BF539" s="16">
        <f t="shared" ca="1" si="570"/>
        <v>2.7048383104920247E-3</v>
      </c>
      <c r="BG539" s="18">
        <f t="shared" ca="1" si="564"/>
        <v>2.9353518617683972E-3</v>
      </c>
      <c r="BH539" s="2">
        <f t="shared" ca="1" si="565"/>
        <v>0.42600244316044028</v>
      </c>
      <c r="BI539" s="2">
        <f t="shared" ca="1" si="566"/>
        <v>-7.6258545360587959E-2</v>
      </c>
      <c r="BJ539" s="16">
        <f t="shared" ca="1" si="567"/>
        <v>0.18243790949782124</v>
      </c>
      <c r="BK539" s="18">
        <f t="shared" ca="1" si="571"/>
        <v>0.43277412967872397</v>
      </c>
      <c r="BL539" s="18">
        <f t="shared" ca="1" si="568"/>
        <v>0.46965629788294355</v>
      </c>
    </row>
    <row r="540" spans="4:64" x14ac:dyDescent="0.2">
      <c r="D540">
        <f t="shared" si="519"/>
        <v>7.5</v>
      </c>
      <c r="E540">
        <f t="shared" si="520"/>
        <v>60</v>
      </c>
      <c r="F540" s="15">
        <f t="shared" ca="1" si="569"/>
        <v>0.14830615578268003</v>
      </c>
      <c r="G540" s="2">
        <f t="shared" ca="1" si="569"/>
        <v>2.6389091590677261E-2</v>
      </c>
      <c r="H540" s="16">
        <f t="shared" ca="1" si="569"/>
        <v>0.17610920631486593</v>
      </c>
      <c r="I540" s="2">
        <f t="shared" si="572"/>
        <v>0</v>
      </c>
      <c r="J540" s="2">
        <f t="shared" si="573"/>
        <v>184.81899999999999</v>
      </c>
      <c r="K540" s="16">
        <f t="shared" ca="1" si="521"/>
        <v>337.85300954579958</v>
      </c>
      <c r="L540" s="2">
        <f t="shared" si="574"/>
        <v>160.05794910203616</v>
      </c>
      <c r="M540" s="2">
        <f t="shared" si="575"/>
        <v>-92.40949999999998</v>
      </c>
      <c r="N540" s="16">
        <f t="shared" ca="1" si="522"/>
        <v>288.57854072517699</v>
      </c>
      <c r="O540" s="2">
        <f t="shared" si="576"/>
        <v>-160.05794910203616</v>
      </c>
      <c r="P540" s="2">
        <f t="shared" si="577"/>
        <v>-92.40949999999998</v>
      </c>
      <c r="Q540" s="16">
        <f t="shared" ca="1" si="523"/>
        <v>280.13631892985205</v>
      </c>
      <c r="R540" s="2">
        <f t="shared" si="524"/>
        <v>160.05794910203616</v>
      </c>
      <c r="S540" s="2">
        <f t="shared" si="525"/>
        <v>-277.22849999999994</v>
      </c>
      <c r="T540" s="16">
        <f t="shared" ca="1" si="526"/>
        <v>-49.274468820622587</v>
      </c>
      <c r="U540" s="2">
        <f t="shared" ca="1" si="527"/>
        <v>0.4941798454194074</v>
      </c>
      <c r="V540" s="2">
        <f t="shared" ca="1" si="528"/>
        <v>-0.85594460034294739</v>
      </c>
      <c r="W540" s="16">
        <f t="shared" ca="1" si="529"/>
        <v>-0.15213520803877967</v>
      </c>
      <c r="X540" s="2">
        <f t="shared" si="530"/>
        <v>-160.05794910203616</v>
      </c>
      <c r="Y540" s="2">
        <f t="shared" si="531"/>
        <v>-277.22849999999994</v>
      </c>
      <c r="Z540" s="16">
        <f t="shared" ca="1" si="532"/>
        <v>-57.716690615947527</v>
      </c>
      <c r="AA540" s="18">
        <f t="shared" ca="1" si="533"/>
        <v>166.97556582495019</v>
      </c>
      <c r="AB540" s="2">
        <f t="shared" ca="1" si="534"/>
        <v>-242.57390841022811</v>
      </c>
      <c r="AC540" s="2">
        <f t="shared" ca="1" si="535"/>
        <v>-134.30666604292543</v>
      </c>
      <c r="AD540" s="16">
        <f t="shared" ca="1" si="536"/>
        <v>-32.313828171775782</v>
      </c>
      <c r="AE540" s="2">
        <f t="shared" ca="1" si="537"/>
        <v>-0.86897421972092825</v>
      </c>
      <c r="AF540" s="2">
        <f t="shared" ca="1" si="538"/>
        <v>-0.48112771523060222</v>
      </c>
      <c r="AG540" s="16">
        <f t="shared" ca="1" si="539"/>
        <v>-0.11575805413613488</v>
      </c>
      <c r="AH540" s="2">
        <f t="shared" ca="1" si="540"/>
        <v>2.5886016334200831E-2</v>
      </c>
      <c r="AI540" s="2">
        <f t="shared" ca="1" si="541"/>
        <v>0.18940687099662618</v>
      </c>
      <c r="AJ540" s="16">
        <f t="shared" ca="1" si="542"/>
        <v>-0.98155741114700612</v>
      </c>
      <c r="AK540" s="18">
        <f t="shared" ca="1" si="543"/>
        <v>323.8860317465921</v>
      </c>
      <c r="AL540" s="18">
        <f t="shared" ca="1" si="544"/>
        <v>279.14971802976032</v>
      </c>
      <c r="AM540" s="18">
        <f t="shared" ca="1" si="545"/>
        <v>161.94301587329605</v>
      </c>
      <c r="AN540" s="18">
        <f t="shared" ca="1" si="546"/>
        <v>92.646253791769198</v>
      </c>
      <c r="AO540" s="18">
        <f t="shared" ca="1" si="547"/>
        <v>308.17396672693246</v>
      </c>
      <c r="AP540" s="2">
        <f t="shared" ca="1" si="548"/>
        <v>7.4991647887171897</v>
      </c>
      <c r="AQ540" s="2">
        <f t="shared" ca="1" si="549"/>
        <v>60.000336348858248</v>
      </c>
      <c r="AR540" s="16">
        <f t="shared" ca="1" si="550"/>
        <v>7.8411015914525706E-4</v>
      </c>
      <c r="AS540" s="2">
        <f t="shared" ca="1" si="551"/>
        <v>-8.4556278842204851</v>
      </c>
      <c r="AT540" s="2">
        <f t="shared" ca="1" si="552"/>
        <v>-56.740197171875074</v>
      </c>
      <c r="AU540" s="16">
        <f t="shared" ca="1" si="553"/>
        <v>604.98166603694199</v>
      </c>
      <c r="AV540" s="2">
        <f t="shared" ca="1" si="554"/>
        <v>7.4991647887171897</v>
      </c>
      <c r="AW540" s="2">
        <f t="shared" ca="1" si="555"/>
        <v>60.000336348858248</v>
      </c>
      <c r="AX540" s="16">
        <f t="shared" ca="1" si="556"/>
        <v>7.8411015914525706E-4</v>
      </c>
      <c r="AY540" s="2">
        <f t="shared" ca="1" si="557"/>
        <v>360.25</v>
      </c>
      <c r="AZ540" s="2">
        <f t="shared" ca="1" si="558"/>
        <v>360.25</v>
      </c>
      <c r="BA540" s="2">
        <f t="shared" ca="1" si="559"/>
        <v>360.25</v>
      </c>
      <c r="BB540" s="19" t="str">
        <f t="shared" ca="1" si="560"/>
        <v>ok</v>
      </c>
      <c r="BC540" s="2">
        <f t="shared" ca="1" si="561"/>
        <v>-8.3521128281027757E-4</v>
      </c>
      <c r="BD540" s="2">
        <f t="shared" ca="1" si="562"/>
        <v>3.3634885824795901E-4</v>
      </c>
      <c r="BE540" s="16">
        <f t="shared" ca="1" si="563"/>
        <v>7.8411015914525706E-4</v>
      </c>
      <c r="BF540" s="16">
        <f t="shared" ca="1" si="570"/>
        <v>9.0039349252329405E-4</v>
      </c>
      <c r="BG540" s="18">
        <f t="shared" ca="1" si="564"/>
        <v>1.1939586186518758E-3</v>
      </c>
      <c r="BH540" s="2">
        <f t="shared" ca="1" si="565"/>
        <v>-0.13363380524964441</v>
      </c>
      <c r="BI540" s="2">
        <f t="shared" ca="1" si="566"/>
        <v>5.3815817319673442E-2</v>
      </c>
      <c r="BJ540" s="16">
        <f t="shared" ca="1" si="567"/>
        <v>0.12545762546324113</v>
      </c>
      <c r="BK540" s="18">
        <f t="shared" ca="1" si="571"/>
        <v>0.14406295880372705</v>
      </c>
      <c r="BL540" s="18">
        <f t="shared" ca="1" si="568"/>
        <v>0.19103337898430012</v>
      </c>
    </row>
    <row r="541" spans="4:64" x14ac:dyDescent="0.2">
      <c r="D541">
        <f t="shared" si="519"/>
        <v>15</v>
      </c>
      <c r="E541">
        <f t="shared" si="520"/>
        <v>60</v>
      </c>
      <c r="F541" s="15">
        <f t="shared" ca="1" si="569"/>
        <v>-0.33429172330045653</v>
      </c>
      <c r="G541" s="2">
        <f t="shared" ca="1" si="569"/>
        <v>0.3551045266937839</v>
      </c>
      <c r="H541" s="16">
        <f t="shared" ca="1" si="569"/>
        <v>-0.29488965069414819</v>
      </c>
      <c r="I541" s="2">
        <f t="shared" si="572"/>
        <v>0</v>
      </c>
      <c r="J541" s="2">
        <f t="shared" si="573"/>
        <v>184.81899999999999</v>
      </c>
      <c r="K541" s="16">
        <f t="shared" ca="1" si="521"/>
        <v>337.60016146750831</v>
      </c>
      <c r="L541" s="2">
        <f t="shared" si="574"/>
        <v>160.05794910203616</v>
      </c>
      <c r="M541" s="2">
        <f t="shared" si="575"/>
        <v>-92.40949999999998</v>
      </c>
      <c r="N541" s="16">
        <f t="shared" ca="1" si="522"/>
        <v>292.42246188329034</v>
      </c>
      <c r="O541" s="2">
        <f t="shared" si="576"/>
        <v>-160.05794910203616</v>
      </c>
      <c r="P541" s="2">
        <f t="shared" si="577"/>
        <v>-92.40949999999998</v>
      </c>
      <c r="Q541" s="16">
        <f t="shared" ca="1" si="523"/>
        <v>275.50881238868556</v>
      </c>
      <c r="R541" s="2">
        <f t="shared" si="524"/>
        <v>160.05794910203616</v>
      </c>
      <c r="S541" s="2">
        <f t="shared" si="525"/>
        <v>-277.22849999999994</v>
      </c>
      <c r="T541" s="16">
        <f t="shared" ca="1" si="526"/>
        <v>-45.177699584217976</v>
      </c>
      <c r="U541" s="2">
        <f t="shared" ca="1" si="527"/>
        <v>0.49509380616098808</v>
      </c>
      <c r="V541" s="2">
        <f t="shared" ca="1" si="528"/>
        <v>-0.85752762678348848</v>
      </c>
      <c r="W541" s="16">
        <f t="shared" ca="1" si="529"/>
        <v>-0.13974438237046999</v>
      </c>
      <c r="X541" s="2">
        <f t="shared" si="530"/>
        <v>-160.05794910203616</v>
      </c>
      <c r="Y541" s="2">
        <f t="shared" si="531"/>
        <v>-277.22849999999994</v>
      </c>
      <c r="Z541" s="16">
        <f t="shared" ca="1" si="532"/>
        <v>-62.091349078822759</v>
      </c>
      <c r="AA541" s="18">
        <f t="shared" ca="1" si="533"/>
        <v>167.16431568206684</v>
      </c>
      <c r="AB541" s="2">
        <f t="shared" ca="1" si="534"/>
        <v>-242.81996640736759</v>
      </c>
      <c r="AC541" s="2">
        <f t="shared" ca="1" si="535"/>
        <v>-133.88048109027127</v>
      </c>
      <c r="AD541" s="16">
        <f t="shared" ca="1" si="536"/>
        <v>-38.731075029450054</v>
      </c>
      <c r="AE541" s="2">
        <f t="shared" ca="1" si="537"/>
        <v>-0.86729373321406122</v>
      </c>
      <c r="AF541" s="2">
        <f t="shared" ca="1" si="538"/>
        <v>-0.47818844540352762</v>
      </c>
      <c r="AG541" s="16">
        <f t="shared" ca="1" si="539"/>
        <v>-0.1383379593971743</v>
      </c>
      <c r="AH541" s="2">
        <f t="shared" ca="1" si="540"/>
        <v>5.1804473056318287E-2</v>
      </c>
      <c r="AI541" s="2">
        <f t="shared" ca="1" si="541"/>
        <v>0.18968969393626939</v>
      </c>
      <c r="AJ541" s="16">
        <f t="shared" ca="1" si="542"/>
        <v>-0.98047647426428419</v>
      </c>
      <c r="AK541" s="18">
        <f t="shared" ca="1" si="543"/>
        <v>323.28812663431023</v>
      </c>
      <c r="AL541" s="18">
        <f t="shared" ca="1" si="544"/>
        <v>279.97431217162494</v>
      </c>
      <c r="AM541" s="18">
        <f t="shared" ca="1" si="545"/>
        <v>161.64406331715512</v>
      </c>
      <c r="AN541" s="18">
        <f t="shared" ca="1" si="546"/>
        <v>93.378719374108371</v>
      </c>
      <c r="AO541" s="18">
        <f t="shared" ca="1" si="547"/>
        <v>308.1098409047836</v>
      </c>
      <c r="AP541" s="2">
        <f t="shared" ca="1" si="548"/>
        <v>15.003664373837816</v>
      </c>
      <c r="AQ541" s="2">
        <f t="shared" ca="1" si="549"/>
        <v>59.997386768703919</v>
      </c>
      <c r="AR541" s="16">
        <f t="shared" ca="1" si="550"/>
        <v>-9.6031038799537782E-4</v>
      </c>
      <c r="AS541" s="2">
        <f t="shared" ca="1" si="551"/>
        <v>-16.919271529238934</v>
      </c>
      <c r="AT541" s="2">
        <f t="shared" ca="1" si="552"/>
        <v>-56.893136071258184</v>
      </c>
      <c r="AU541" s="16">
        <f t="shared" ca="1" si="553"/>
        <v>604.18794068251555</v>
      </c>
      <c r="AV541" s="2">
        <f t="shared" ca="1" si="554"/>
        <v>15.003664373837816</v>
      </c>
      <c r="AW541" s="2">
        <f t="shared" ca="1" si="555"/>
        <v>59.997386768703919</v>
      </c>
      <c r="AX541" s="16">
        <f t="shared" ca="1" si="556"/>
        <v>-9.6031038799537782E-4</v>
      </c>
      <c r="AY541" s="2">
        <f t="shared" ca="1" si="557"/>
        <v>360.25</v>
      </c>
      <c r="AZ541" s="2">
        <f t="shared" ca="1" si="558"/>
        <v>360.25</v>
      </c>
      <c r="BA541" s="2">
        <f t="shared" ca="1" si="559"/>
        <v>360.25</v>
      </c>
      <c r="BB541" s="19" t="str">
        <f t="shared" ca="1" si="560"/>
        <v>ok</v>
      </c>
      <c r="BC541" s="2">
        <f t="shared" ca="1" si="561"/>
        <v>3.6643738378163704E-3</v>
      </c>
      <c r="BD541" s="2">
        <f t="shared" ca="1" si="562"/>
        <v>-2.6132312960811532E-3</v>
      </c>
      <c r="BE541" s="16">
        <f t="shared" ca="1" si="563"/>
        <v>-9.6031038799537782E-4</v>
      </c>
      <c r="BF541" s="16">
        <f t="shared" ca="1" si="570"/>
        <v>4.5007347655789563E-3</v>
      </c>
      <c r="BG541" s="18">
        <f t="shared" ca="1" si="564"/>
        <v>4.6020440536117093E-3</v>
      </c>
      <c r="BH541" s="2">
        <f t="shared" ca="1" si="565"/>
        <v>0.58629981405061926</v>
      </c>
      <c r="BI541" s="2">
        <f t="shared" ca="1" si="566"/>
        <v>-0.41811700737298452</v>
      </c>
      <c r="BJ541" s="16">
        <f t="shared" ca="1" si="567"/>
        <v>-0.15364966207926045</v>
      </c>
      <c r="BK541" s="18">
        <f t="shared" ca="1" si="571"/>
        <v>0.72011756249263303</v>
      </c>
      <c r="BL541" s="18">
        <f t="shared" ca="1" si="568"/>
        <v>0.73632704857787346</v>
      </c>
    </row>
    <row r="542" spans="4:64" x14ac:dyDescent="0.2">
      <c r="D542">
        <f t="shared" si="519"/>
        <v>22.5</v>
      </c>
      <c r="E542">
        <f t="shared" si="520"/>
        <v>60</v>
      </c>
      <c r="F542" s="15">
        <f t="shared" ca="1" si="569"/>
        <v>-1.0312852169772402E-2</v>
      </c>
      <c r="G542" s="2">
        <f t="shared" ca="1" si="569"/>
        <v>8.9043147535670109E-2</v>
      </c>
      <c r="H542" s="16">
        <f t="shared" ca="1" si="569"/>
        <v>0.47629761481879551</v>
      </c>
      <c r="I542" s="2">
        <f t="shared" si="572"/>
        <v>0</v>
      </c>
      <c r="J542" s="2">
        <f t="shared" si="573"/>
        <v>184.81899999999999</v>
      </c>
      <c r="K542" s="16">
        <f t="shared" ca="1" si="521"/>
        <v>337.18538858053665</v>
      </c>
      <c r="L542" s="2">
        <f t="shared" si="574"/>
        <v>160.05794910203616</v>
      </c>
      <c r="M542" s="2">
        <f t="shared" si="575"/>
        <v>-92.40949999999998</v>
      </c>
      <c r="N542" s="16">
        <f t="shared" ca="1" si="522"/>
        <v>296.02288244897028</v>
      </c>
      <c r="O542" s="2">
        <f t="shared" si="576"/>
        <v>-160.05794910203616</v>
      </c>
      <c r="P542" s="2">
        <f t="shared" si="577"/>
        <v>-92.40949999999998</v>
      </c>
      <c r="Q542" s="16">
        <f t="shared" ca="1" si="523"/>
        <v>270.60231542064491</v>
      </c>
      <c r="R542" s="2">
        <f t="shared" si="524"/>
        <v>160.05794910203616</v>
      </c>
      <c r="S542" s="2">
        <f t="shared" si="525"/>
        <v>-277.22849999999994</v>
      </c>
      <c r="T542" s="16">
        <f t="shared" ca="1" si="526"/>
        <v>-41.162506131566374</v>
      </c>
      <c r="U542" s="2">
        <f t="shared" ca="1" si="527"/>
        <v>0.495916957313141</v>
      </c>
      <c r="V542" s="2">
        <f t="shared" ca="1" si="528"/>
        <v>-0.85895336640132613</v>
      </c>
      <c r="W542" s="16">
        <f t="shared" ca="1" si="529"/>
        <v>-0.12753621366931672</v>
      </c>
      <c r="X542" s="2">
        <f t="shared" si="530"/>
        <v>-160.05794910203616</v>
      </c>
      <c r="Y542" s="2">
        <f t="shared" si="531"/>
        <v>-277.22849999999994</v>
      </c>
      <c r="Z542" s="16">
        <f t="shared" ca="1" si="532"/>
        <v>-66.58307315989174</v>
      </c>
      <c r="AA542" s="18">
        <f t="shared" ca="1" si="533"/>
        <v>167.24265527020631</v>
      </c>
      <c r="AB542" s="2">
        <f t="shared" ca="1" si="534"/>
        <v>-242.99641783660741</v>
      </c>
      <c r="AC542" s="2">
        <f t="shared" ca="1" si="535"/>
        <v>-133.57485824975973</v>
      </c>
      <c r="AD542" s="16">
        <f t="shared" ca="1" si="536"/>
        <v>-45.25357814272683</v>
      </c>
      <c r="AE542" s="2">
        <f t="shared" ca="1" si="537"/>
        <v>-0.86488525900469537</v>
      </c>
      <c r="AF542" s="2">
        <f t="shared" ca="1" si="538"/>
        <v>-0.47542645649838378</v>
      </c>
      <c r="AG542" s="16">
        <f t="shared" ca="1" si="539"/>
        <v>-0.16106884620488099</v>
      </c>
      <c r="AH542" s="2">
        <f t="shared" ca="1" si="540"/>
        <v>7.771653753003599E-2</v>
      </c>
      <c r="AI542" s="2">
        <f t="shared" ca="1" si="541"/>
        <v>0.190180963319728</v>
      </c>
      <c r="AJ542" s="16">
        <f t="shared" ca="1" si="542"/>
        <v>-0.97866814650581291</v>
      </c>
      <c r="AK542" s="18">
        <f t="shared" ca="1" si="543"/>
        <v>322.75151462701331</v>
      </c>
      <c r="AL542" s="18">
        <f t="shared" ca="1" si="544"/>
        <v>280.95798293087597</v>
      </c>
      <c r="AM542" s="18">
        <f t="shared" ca="1" si="545"/>
        <v>161.37575731350665</v>
      </c>
      <c r="AN542" s="18">
        <f t="shared" ca="1" si="546"/>
        <v>94.194998596525366</v>
      </c>
      <c r="AO542" s="18">
        <f t="shared" ca="1" si="547"/>
        <v>308.00199624498015</v>
      </c>
      <c r="AP542" s="2">
        <f t="shared" ca="1" si="548"/>
        <v>22.497957493414322</v>
      </c>
      <c r="AQ542" s="2">
        <f t="shared" ca="1" si="549"/>
        <v>59.998071947653301</v>
      </c>
      <c r="AR542" s="16">
        <f t="shared" ca="1" si="550"/>
        <v>5.1298737565730335E-4</v>
      </c>
      <c r="AS542" s="2">
        <f t="shared" ca="1" si="551"/>
        <v>-25.375739907583682</v>
      </c>
      <c r="AT542" s="2">
        <f t="shared" ca="1" si="552"/>
        <v>-57.154160752885844</v>
      </c>
      <c r="AU542" s="16">
        <f t="shared" ca="1" si="553"/>
        <v>602.86399855770583</v>
      </c>
      <c r="AV542" s="2">
        <f t="shared" ca="1" si="554"/>
        <v>22.497957493414322</v>
      </c>
      <c r="AW542" s="2">
        <f t="shared" ca="1" si="555"/>
        <v>59.998071947653301</v>
      </c>
      <c r="AX542" s="16">
        <f t="shared" ca="1" si="556"/>
        <v>5.1298737565730335E-4</v>
      </c>
      <c r="AY542" s="2">
        <f t="shared" ca="1" si="557"/>
        <v>360.25000000000006</v>
      </c>
      <c r="AZ542" s="2">
        <f t="shared" ca="1" si="558"/>
        <v>360.25000000000006</v>
      </c>
      <c r="BA542" s="2">
        <f t="shared" ca="1" si="559"/>
        <v>360.25000000000006</v>
      </c>
      <c r="BB542" s="19" t="str">
        <f t="shared" ca="1" si="560"/>
        <v>ok</v>
      </c>
      <c r="BC542" s="2">
        <f t="shared" ca="1" si="561"/>
        <v>-2.042506585677728E-3</v>
      </c>
      <c r="BD542" s="2">
        <f t="shared" ca="1" si="562"/>
        <v>-1.9280523466989052E-3</v>
      </c>
      <c r="BE542" s="16">
        <f t="shared" ca="1" si="563"/>
        <v>5.1298737565730335E-4</v>
      </c>
      <c r="BF542" s="16">
        <f t="shared" ca="1" si="570"/>
        <v>2.8087753566542208E-3</v>
      </c>
      <c r="BG542" s="18">
        <f t="shared" ca="1" si="564"/>
        <v>2.855236426590942E-3</v>
      </c>
      <c r="BH542" s="2">
        <f t="shared" ca="1" si="565"/>
        <v>-0.32680105370843648</v>
      </c>
      <c r="BI542" s="2">
        <f t="shared" ca="1" si="566"/>
        <v>-0.30848837547182484</v>
      </c>
      <c r="BJ542" s="16">
        <f t="shared" ca="1" si="567"/>
        <v>8.2077980105168535E-2</v>
      </c>
      <c r="BK542" s="18">
        <f t="shared" ca="1" si="571"/>
        <v>0.44940405706467534</v>
      </c>
      <c r="BL542" s="18">
        <f t="shared" ca="1" si="568"/>
        <v>0.45683782825455072</v>
      </c>
    </row>
    <row r="543" spans="4:64" x14ac:dyDescent="0.2">
      <c r="D543">
        <f t="shared" si="519"/>
        <v>30</v>
      </c>
      <c r="E543">
        <f t="shared" si="520"/>
        <v>60</v>
      </c>
      <c r="F543" s="15">
        <f t="shared" ca="1" si="569"/>
        <v>-0.28782643885825288</v>
      </c>
      <c r="G543" s="2">
        <f t="shared" ca="1" si="569"/>
        <v>0.4660281847677894</v>
      </c>
      <c r="H543" s="16">
        <f t="shared" ca="1" si="569"/>
        <v>4.7957251985331295E-2</v>
      </c>
      <c r="I543" s="2">
        <f t="shared" si="572"/>
        <v>0</v>
      </c>
      <c r="J543" s="2">
        <f t="shared" si="573"/>
        <v>184.81899999999999</v>
      </c>
      <c r="K543" s="16">
        <f t="shared" ca="1" si="521"/>
        <v>336.59927021407526</v>
      </c>
      <c r="L543" s="2">
        <f t="shared" si="574"/>
        <v>160.05794910203616</v>
      </c>
      <c r="M543" s="2">
        <f t="shared" si="575"/>
        <v>-92.40949999999998</v>
      </c>
      <c r="N543" s="16">
        <f t="shared" ca="1" si="522"/>
        <v>299.39619363803973</v>
      </c>
      <c r="O543" s="2">
        <f t="shared" si="576"/>
        <v>-160.05794910203616</v>
      </c>
      <c r="P543" s="2">
        <f t="shared" si="577"/>
        <v>-92.40949999999998</v>
      </c>
      <c r="Q543" s="16">
        <f t="shared" ca="1" si="523"/>
        <v>265.38564746867456</v>
      </c>
      <c r="R543" s="2">
        <f t="shared" si="524"/>
        <v>160.05794910203616</v>
      </c>
      <c r="S543" s="2">
        <f t="shared" si="525"/>
        <v>-277.22849999999994</v>
      </c>
      <c r="T543" s="16">
        <f t="shared" ca="1" si="526"/>
        <v>-37.203076576035528</v>
      </c>
      <c r="U543" s="2">
        <f t="shared" ca="1" si="527"/>
        <v>0.49665719622833404</v>
      </c>
      <c r="V543" s="2">
        <f t="shared" ca="1" si="528"/>
        <v>-0.86023549781218023</v>
      </c>
      <c r="W543" s="16">
        <f t="shared" ca="1" si="529"/>
        <v>-0.11544053767390651</v>
      </c>
      <c r="X543" s="2">
        <f t="shared" si="530"/>
        <v>-160.05794910203616</v>
      </c>
      <c r="Y543" s="2">
        <f t="shared" si="531"/>
        <v>-277.22849999999994</v>
      </c>
      <c r="Z543" s="16">
        <f t="shared" ca="1" si="532"/>
        <v>-71.213622745400698</v>
      </c>
      <c r="AA543" s="18">
        <f t="shared" ca="1" si="533"/>
        <v>167.20880336958507</v>
      </c>
      <c r="AB543" s="2">
        <f t="shared" ca="1" si="534"/>
        <v>-243.1034045682691</v>
      </c>
      <c r="AC543" s="2">
        <f t="shared" ca="1" si="535"/>
        <v>-133.38955179478597</v>
      </c>
      <c r="AD543" s="16">
        <f t="shared" ca="1" si="536"/>
        <v>-51.910948580605286</v>
      </c>
      <c r="AE543" s="2">
        <f t="shared" ca="1" si="537"/>
        <v>-0.86172870901209109</v>
      </c>
      <c r="AF543" s="2">
        <f t="shared" ca="1" si="538"/>
        <v>-0.4728259831159336</v>
      </c>
      <c r="AG543" s="16">
        <f t="shared" ca="1" si="539"/>
        <v>-0.18400875456022633</v>
      </c>
      <c r="AH543" s="2">
        <f t="shared" ca="1" si="540"/>
        <v>0.10370757686381879</v>
      </c>
      <c r="AI543" s="2">
        <f t="shared" ca="1" si="541"/>
        <v>0.19086769761874681</v>
      </c>
      <c r="AJ543" s="16">
        <f t="shared" ca="1" si="542"/>
        <v>-0.97612205205432878</v>
      </c>
      <c r="AK543" s="18">
        <f t="shared" ca="1" si="543"/>
        <v>322.27047210335968</v>
      </c>
      <c r="AL543" s="18">
        <f t="shared" ca="1" si="544"/>
        <v>282.11129793617914</v>
      </c>
      <c r="AM543" s="18">
        <f t="shared" ca="1" si="545"/>
        <v>161.13523605167984</v>
      </c>
      <c r="AN543" s="18">
        <f t="shared" ca="1" si="546"/>
        <v>95.102728494605074</v>
      </c>
      <c r="AO543" s="18">
        <f t="shared" ca="1" si="547"/>
        <v>307.8489389870474</v>
      </c>
      <c r="AP543" s="2">
        <f t="shared" ca="1" si="548"/>
        <v>30.002490604278922</v>
      </c>
      <c r="AQ543" s="2">
        <f t="shared" ca="1" si="549"/>
        <v>59.996127101362461</v>
      </c>
      <c r="AR543" s="16">
        <f t="shared" ca="1" si="550"/>
        <v>-1.4074629871174693E-4</v>
      </c>
      <c r="AS543" s="2">
        <f t="shared" ca="1" si="551"/>
        <v>-33.850044400609633</v>
      </c>
      <c r="AT543" s="2">
        <f t="shared" ca="1" si="552"/>
        <v>-57.520709296301135</v>
      </c>
      <c r="AU543" s="16">
        <f t="shared" ca="1" si="553"/>
        <v>600.99613534727041</v>
      </c>
      <c r="AV543" s="2">
        <f t="shared" ca="1" si="554"/>
        <v>30.002490604278922</v>
      </c>
      <c r="AW543" s="2">
        <f t="shared" ca="1" si="555"/>
        <v>59.996127101362461</v>
      </c>
      <c r="AX543" s="16">
        <f t="shared" ca="1" si="556"/>
        <v>-1.4074629871174693E-4</v>
      </c>
      <c r="AY543" s="2">
        <f t="shared" ca="1" si="557"/>
        <v>360.25</v>
      </c>
      <c r="AZ543" s="2">
        <f t="shared" ca="1" si="558"/>
        <v>360.25</v>
      </c>
      <c r="BA543" s="2">
        <f t="shared" ca="1" si="559"/>
        <v>360.25000000000006</v>
      </c>
      <c r="BB543" s="19" t="str">
        <f t="shared" ca="1" si="560"/>
        <v>ok</v>
      </c>
      <c r="BC543" s="2">
        <f t="shared" ca="1" si="561"/>
        <v>2.490604278921893E-3</v>
      </c>
      <c r="BD543" s="2">
        <f t="shared" ca="1" si="562"/>
        <v>-3.872898637538924E-3</v>
      </c>
      <c r="BE543" s="16">
        <f t="shared" ca="1" si="563"/>
        <v>-1.4074629871174693E-4</v>
      </c>
      <c r="BF543" s="16">
        <f t="shared" ca="1" si="570"/>
        <v>4.6046122020029978E-3</v>
      </c>
      <c r="BG543" s="18">
        <f t="shared" ca="1" si="564"/>
        <v>4.6067627518069513E-3</v>
      </c>
      <c r="BH543" s="2">
        <f t="shared" ca="1" si="565"/>
        <v>0.39849668462750287</v>
      </c>
      <c r="BI543" s="2">
        <f t="shared" ca="1" si="566"/>
        <v>-0.61966378200622785</v>
      </c>
      <c r="BJ543" s="16">
        <f t="shared" ca="1" si="567"/>
        <v>-2.2519407793879509E-2</v>
      </c>
      <c r="BK543" s="18">
        <f t="shared" ca="1" si="571"/>
        <v>0.73673795232047967</v>
      </c>
      <c r="BL543" s="18">
        <f t="shared" ca="1" si="568"/>
        <v>0.73708204028911217</v>
      </c>
    </row>
    <row r="544" spans="4:64" x14ac:dyDescent="0.2">
      <c r="D544">
        <f t="shared" si="519"/>
        <v>37.5</v>
      </c>
      <c r="E544">
        <f t="shared" si="520"/>
        <v>60</v>
      </c>
      <c r="F544" s="15">
        <f t="shared" ca="1" si="569"/>
        <v>0.37350092023195058</v>
      </c>
      <c r="G544" s="2">
        <f t="shared" ca="1" si="569"/>
        <v>-0.36964916705935191</v>
      </c>
      <c r="H544" s="16">
        <f t="shared" ca="1" si="569"/>
        <v>0.15499668866904814</v>
      </c>
      <c r="I544" s="2">
        <f t="shared" si="572"/>
        <v>0</v>
      </c>
      <c r="J544" s="2">
        <f t="shared" si="573"/>
        <v>184.81899999999999</v>
      </c>
      <c r="K544" s="16">
        <f t="shared" ca="1" si="521"/>
        <v>335.85055864135404</v>
      </c>
      <c r="L544" s="2">
        <f t="shared" si="574"/>
        <v>160.05794910203616</v>
      </c>
      <c r="M544" s="2">
        <f t="shared" si="575"/>
        <v>-92.40949999999998</v>
      </c>
      <c r="N544" s="16">
        <f t="shared" ca="1" si="522"/>
        <v>302.53852317085426</v>
      </c>
      <c r="O544" s="2">
        <f t="shared" si="576"/>
        <v>-160.05794910203616</v>
      </c>
      <c r="P544" s="2">
        <f t="shared" si="577"/>
        <v>-92.40949999999998</v>
      </c>
      <c r="Q544" s="16">
        <f t="shared" ca="1" si="523"/>
        <v>259.85143256638742</v>
      </c>
      <c r="R544" s="2">
        <f t="shared" si="524"/>
        <v>160.05794910203616</v>
      </c>
      <c r="S544" s="2">
        <f t="shared" si="525"/>
        <v>-277.22849999999994</v>
      </c>
      <c r="T544" s="16">
        <f t="shared" ca="1" si="526"/>
        <v>-33.312035470499779</v>
      </c>
      <c r="U544" s="2">
        <f t="shared" ca="1" si="527"/>
        <v>0.49731454411704923</v>
      </c>
      <c r="V544" s="2">
        <f t="shared" ca="1" si="528"/>
        <v>-0.86137405775368303</v>
      </c>
      <c r="W544" s="16">
        <f t="shared" ca="1" si="529"/>
        <v>-0.1035035112380546</v>
      </c>
      <c r="X544" s="2">
        <f t="shared" si="530"/>
        <v>-160.05794910203616</v>
      </c>
      <c r="Y544" s="2">
        <f t="shared" si="531"/>
        <v>-277.22849999999994</v>
      </c>
      <c r="Z544" s="16">
        <f t="shared" ca="1" si="532"/>
        <v>-75.999126074966625</v>
      </c>
      <c r="AA544" s="18">
        <f t="shared" ca="1" si="533"/>
        <v>167.06446837976051</v>
      </c>
      <c r="AB544" s="2">
        <f t="shared" ca="1" si="534"/>
        <v>-243.14153903247393</v>
      </c>
      <c r="AC544" s="2">
        <f t="shared" ca="1" si="535"/>
        <v>-133.32350096526375</v>
      </c>
      <c r="AD544" s="16">
        <f t="shared" ca="1" si="536"/>
        <v>-58.707366994542468</v>
      </c>
      <c r="AE544" s="2">
        <f t="shared" ca="1" si="537"/>
        <v>-0.85781680131596139</v>
      </c>
      <c r="AF544" s="2">
        <f t="shared" ca="1" si="538"/>
        <v>-0.47037268742052829</v>
      </c>
      <c r="AG544" s="16">
        <f t="shared" ca="1" si="539"/>
        <v>-0.20712283869443868</v>
      </c>
      <c r="AH544" s="2">
        <f t="shared" ca="1" si="540"/>
        <v>0.1297250152811856</v>
      </c>
      <c r="AI544" s="2">
        <f t="shared" ca="1" si="541"/>
        <v>0.19179225103675257</v>
      </c>
      <c r="AJ544" s="16">
        <f t="shared" ca="1" si="542"/>
        <v>-0.97282431756846588</v>
      </c>
      <c r="AK544" s="18">
        <f t="shared" ca="1" si="543"/>
        <v>321.84449659763925</v>
      </c>
      <c r="AL544" s="18">
        <f t="shared" ca="1" si="544"/>
        <v>283.44226722940715</v>
      </c>
      <c r="AM544" s="18">
        <f t="shared" ca="1" si="545"/>
        <v>160.92224829881962</v>
      </c>
      <c r="AN544" s="18">
        <f t="shared" ca="1" si="546"/>
        <v>96.106477440126056</v>
      </c>
      <c r="AO544" s="18">
        <f t="shared" ca="1" si="547"/>
        <v>307.64856166818589</v>
      </c>
      <c r="AP544" s="2">
        <f t="shared" ca="1" si="548"/>
        <v>37.496937851224722</v>
      </c>
      <c r="AQ544" s="2">
        <f t="shared" ca="1" si="549"/>
        <v>60.003498098528112</v>
      </c>
      <c r="AR544" s="16">
        <f t="shared" ca="1" si="550"/>
        <v>6.924260092091572E-4</v>
      </c>
      <c r="AS544" s="2">
        <f t="shared" ca="1" si="551"/>
        <v>-42.322490876055646</v>
      </c>
      <c r="AT544" s="2">
        <f t="shared" ca="1" si="552"/>
        <v>-58.005722242593009</v>
      </c>
      <c r="AU544" s="16">
        <f t="shared" ca="1" si="553"/>
        <v>598.57669653755522</v>
      </c>
      <c r="AV544" s="2">
        <f t="shared" ca="1" si="554"/>
        <v>37.496937851224722</v>
      </c>
      <c r="AW544" s="2">
        <f t="shared" ca="1" si="555"/>
        <v>60.003498098528112</v>
      </c>
      <c r="AX544" s="16">
        <f t="shared" ca="1" si="556"/>
        <v>6.924260092091572E-4</v>
      </c>
      <c r="AY544" s="2">
        <f t="shared" ca="1" si="557"/>
        <v>360.24999999999994</v>
      </c>
      <c r="AZ544" s="2">
        <f t="shared" ca="1" si="558"/>
        <v>360.24999999999994</v>
      </c>
      <c r="BA544" s="2">
        <f t="shared" ca="1" si="559"/>
        <v>360.24999999999994</v>
      </c>
      <c r="BB544" s="19" t="str">
        <f t="shared" ca="1" si="560"/>
        <v>ok</v>
      </c>
      <c r="BC544" s="2">
        <f t="shared" ca="1" si="561"/>
        <v>-3.0621487752782173E-3</v>
      </c>
      <c r="BD544" s="2">
        <f t="shared" ca="1" si="562"/>
        <v>3.4980985281123367E-3</v>
      </c>
      <c r="BE544" s="16">
        <f t="shared" ca="1" si="563"/>
        <v>6.924260092091572E-4</v>
      </c>
      <c r="BF544" s="16">
        <f t="shared" ca="1" si="570"/>
        <v>4.6490266114875686E-3</v>
      </c>
      <c r="BG544" s="18">
        <f t="shared" ca="1" si="564"/>
        <v>4.7003087358756445E-3</v>
      </c>
      <c r="BH544" s="2">
        <f t="shared" ca="1" si="565"/>
        <v>-0.48994380404451476</v>
      </c>
      <c r="BI544" s="2">
        <f t="shared" ca="1" si="566"/>
        <v>0.55969576449797387</v>
      </c>
      <c r="BJ544" s="16">
        <f t="shared" ca="1" si="567"/>
        <v>0.11078816147346515</v>
      </c>
      <c r="BK544" s="18">
        <f t="shared" ca="1" si="571"/>
        <v>0.743844257838011</v>
      </c>
      <c r="BL544" s="18">
        <f t="shared" ca="1" si="568"/>
        <v>0.75204939774010315</v>
      </c>
    </row>
    <row r="545" spans="4:64" x14ac:dyDescent="0.2">
      <c r="D545">
        <f t="shared" si="519"/>
        <v>45</v>
      </c>
      <c r="E545">
        <f t="shared" si="520"/>
        <v>60</v>
      </c>
      <c r="F545" s="15">
        <f t="shared" ca="1" si="569"/>
        <v>0.2191212639998239</v>
      </c>
      <c r="G545" s="2">
        <f t="shared" ca="1" si="569"/>
        <v>-0.16703043167050979</v>
      </c>
      <c r="H545" s="16">
        <f t="shared" ca="1" si="569"/>
        <v>-0.39487246288733824</v>
      </c>
      <c r="I545" s="2">
        <f t="shared" si="572"/>
        <v>0</v>
      </c>
      <c r="J545" s="2">
        <f t="shared" si="573"/>
        <v>184.81899999999999</v>
      </c>
      <c r="K545" s="16">
        <f t="shared" ca="1" si="521"/>
        <v>334.92715194185956</v>
      </c>
      <c r="L545" s="2">
        <f t="shared" si="574"/>
        <v>160.05794910203616</v>
      </c>
      <c r="M545" s="2">
        <f t="shared" si="575"/>
        <v>-92.40949999999998</v>
      </c>
      <c r="N545" s="16">
        <f t="shared" ca="1" si="522"/>
        <v>305.47084536908574</v>
      </c>
      <c r="O545" s="2">
        <f t="shared" si="576"/>
        <v>-160.05794910203616</v>
      </c>
      <c r="P545" s="2">
        <f t="shared" si="577"/>
        <v>-92.40949999999998</v>
      </c>
      <c r="Q545" s="16">
        <f t="shared" ca="1" si="523"/>
        <v>253.97123997731131</v>
      </c>
      <c r="R545" s="2">
        <f t="shared" si="524"/>
        <v>160.05794910203616</v>
      </c>
      <c r="S545" s="2">
        <f t="shared" si="525"/>
        <v>-277.22849999999994</v>
      </c>
      <c r="T545" s="16">
        <f t="shared" ca="1" si="526"/>
        <v>-29.456306572773826</v>
      </c>
      <c r="U545" s="2">
        <f t="shared" ca="1" si="527"/>
        <v>0.49789653741310619</v>
      </c>
      <c r="V545" s="2">
        <f t="shared" ca="1" si="528"/>
        <v>-0.8623820997121181</v>
      </c>
      <c r="W545" s="16">
        <f t="shared" ca="1" si="529"/>
        <v>-9.1630519632694918E-2</v>
      </c>
      <c r="X545" s="2">
        <f t="shared" si="530"/>
        <v>-160.05794910203616</v>
      </c>
      <c r="Y545" s="2">
        <f t="shared" si="531"/>
        <v>-277.22849999999994</v>
      </c>
      <c r="Z545" s="16">
        <f t="shared" ca="1" si="532"/>
        <v>-80.95591196454825</v>
      </c>
      <c r="AA545" s="18">
        <f t="shared" ca="1" si="533"/>
        <v>166.80262956734416</v>
      </c>
      <c r="AB545" s="2">
        <f t="shared" ca="1" si="534"/>
        <v>-243.10840079501781</v>
      </c>
      <c r="AC545" s="2">
        <f t="shared" ca="1" si="535"/>
        <v>-133.38089807621105</v>
      </c>
      <c r="AD545" s="16">
        <f t="shared" ca="1" si="536"/>
        <v>-65.671700341192576</v>
      </c>
      <c r="AE545" s="2">
        <f t="shared" ca="1" si="537"/>
        <v>-0.85311733425198422</v>
      </c>
      <c r="AF545" s="2">
        <f t="shared" ca="1" si="538"/>
        <v>-0.46806097952516645</v>
      </c>
      <c r="AG545" s="16">
        <f t="shared" ca="1" si="539"/>
        <v>-0.23045549124447001</v>
      </c>
      <c r="AH545" s="2">
        <f t="shared" ca="1" si="540"/>
        <v>0.1558520196559145</v>
      </c>
      <c r="AI545" s="2">
        <f t="shared" ca="1" si="541"/>
        <v>0.19291457576362681</v>
      </c>
      <c r="AJ545" s="16">
        <f t="shared" ca="1" si="542"/>
        <v>-0.96875905901679826</v>
      </c>
      <c r="AK545" s="18">
        <f t="shared" ca="1" si="543"/>
        <v>321.46829125111111</v>
      </c>
      <c r="AL545" s="18">
        <f t="shared" ca="1" si="544"/>
        <v>284.9647885869955</v>
      </c>
      <c r="AM545" s="18">
        <f t="shared" ca="1" si="545"/>
        <v>160.73414562555556</v>
      </c>
      <c r="AN545" s="18">
        <f t="shared" ca="1" si="546"/>
        <v>97.216031385033332</v>
      </c>
      <c r="AO545" s="18">
        <f t="shared" ca="1" si="547"/>
        <v>307.39817854334615</v>
      </c>
      <c r="AP545" s="2">
        <f t="shared" ca="1" si="548"/>
        <v>45.000919973791113</v>
      </c>
      <c r="AQ545" s="2">
        <f t="shared" ca="1" si="549"/>
        <v>60.003308328573219</v>
      </c>
      <c r="AR545" s="16">
        <f t="shared" ca="1" si="550"/>
        <v>2.6019666728416269E-4</v>
      </c>
      <c r="AS545" s="2">
        <f t="shared" ca="1" si="551"/>
        <v>-50.816333955268689</v>
      </c>
      <c r="AT545" s="2">
        <f t="shared" ca="1" si="552"/>
        <v>-58.599870079829238</v>
      </c>
      <c r="AU545" s="16">
        <f t="shared" ca="1" si="553"/>
        <v>595.58980057492681</v>
      </c>
      <c r="AV545" s="2">
        <f t="shared" ca="1" si="554"/>
        <v>45.000919973791113</v>
      </c>
      <c r="AW545" s="2">
        <f t="shared" ca="1" si="555"/>
        <v>60.003308328573219</v>
      </c>
      <c r="AX545" s="16">
        <f t="shared" ca="1" si="556"/>
        <v>2.6019666728416269E-4</v>
      </c>
      <c r="AY545" s="2">
        <f t="shared" ca="1" si="557"/>
        <v>360.24999999999994</v>
      </c>
      <c r="AZ545" s="2">
        <f t="shared" ca="1" si="558"/>
        <v>360.24999999999994</v>
      </c>
      <c r="BA545" s="2">
        <f t="shared" ca="1" si="559"/>
        <v>360.24999999999994</v>
      </c>
      <c r="BB545" s="19" t="str">
        <f t="shared" ca="1" si="560"/>
        <v>ok</v>
      </c>
      <c r="BC545" s="2">
        <f t="shared" ca="1" si="561"/>
        <v>9.1997379111319333E-4</v>
      </c>
      <c r="BD545" s="2">
        <f t="shared" ca="1" si="562"/>
        <v>3.3083285732189438E-3</v>
      </c>
      <c r="BE545" s="16">
        <f t="shared" ca="1" si="563"/>
        <v>2.6019666728416269E-4</v>
      </c>
      <c r="BF545" s="16">
        <f t="shared" ca="1" si="570"/>
        <v>3.433859304734554E-3</v>
      </c>
      <c r="BG545" s="18">
        <f t="shared" ca="1" si="564"/>
        <v>3.4437032436575974E-3</v>
      </c>
      <c r="BH545" s="2">
        <f t="shared" ca="1" si="565"/>
        <v>0.14719580657811093</v>
      </c>
      <c r="BI545" s="2">
        <f t="shared" ca="1" si="566"/>
        <v>0.52933257171503101</v>
      </c>
      <c r="BJ545" s="16">
        <f t="shared" ca="1" si="567"/>
        <v>4.163146676546603E-2</v>
      </c>
      <c r="BK545" s="18">
        <f t="shared" ca="1" si="571"/>
        <v>0.5494174887575286</v>
      </c>
      <c r="BL545" s="18">
        <f t="shared" ca="1" si="568"/>
        <v>0.55099251898521562</v>
      </c>
    </row>
    <row r="546" spans="4:64" x14ac:dyDescent="0.2">
      <c r="D546">
        <f t="shared" si="519"/>
        <v>52.5</v>
      </c>
      <c r="E546">
        <f t="shared" si="520"/>
        <v>60</v>
      </c>
      <c r="F546" s="15">
        <f t="shared" ca="1" si="569"/>
        <v>0.32158919143771103</v>
      </c>
      <c r="G546" s="2">
        <f t="shared" ca="1" si="569"/>
        <v>-7.3694682465306638E-2</v>
      </c>
      <c r="H546" s="16">
        <f t="shared" ca="1" si="569"/>
        <v>-0.17298226347873158</v>
      </c>
      <c r="I546" s="2">
        <f t="shared" si="572"/>
        <v>0</v>
      </c>
      <c r="J546" s="2">
        <f t="shared" si="573"/>
        <v>184.81899999999999</v>
      </c>
      <c r="K546" s="16">
        <f t="shared" ca="1" si="521"/>
        <v>333.83434769947587</v>
      </c>
      <c r="L546" s="2">
        <f t="shared" si="574"/>
        <v>160.05794910203616</v>
      </c>
      <c r="M546" s="2">
        <f t="shared" si="575"/>
        <v>-92.40949999999998</v>
      </c>
      <c r="N546" s="16">
        <f t="shared" ca="1" si="522"/>
        <v>308.19216487924388</v>
      </c>
      <c r="O546" s="2">
        <f t="shared" si="576"/>
        <v>-160.05794910203616</v>
      </c>
      <c r="P546" s="2">
        <f t="shared" si="577"/>
        <v>-92.40949999999998</v>
      </c>
      <c r="Q546" s="16">
        <f t="shared" ca="1" si="523"/>
        <v>247.72967004706794</v>
      </c>
      <c r="R546" s="2">
        <f t="shared" si="524"/>
        <v>160.05794910203616</v>
      </c>
      <c r="S546" s="2">
        <f t="shared" si="525"/>
        <v>-277.22849999999994</v>
      </c>
      <c r="T546" s="16">
        <f t="shared" ca="1" si="526"/>
        <v>-25.642182820231994</v>
      </c>
      <c r="U546" s="2">
        <f t="shared" ca="1" si="527"/>
        <v>0.49840356348508508</v>
      </c>
      <c r="V546" s="2">
        <f t="shared" ca="1" si="528"/>
        <v>-0.86326029462954756</v>
      </c>
      <c r="W546" s="16">
        <f t="shared" ca="1" si="529"/>
        <v>-7.9847051426307908E-2</v>
      </c>
      <c r="X546" s="2">
        <f t="shared" si="530"/>
        <v>-160.05794910203616</v>
      </c>
      <c r="Y546" s="2">
        <f t="shared" si="531"/>
        <v>-277.22849999999994</v>
      </c>
      <c r="Z546" s="16">
        <f t="shared" ca="1" si="532"/>
        <v>-86.104677652407929</v>
      </c>
      <c r="AA546" s="18">
        <f t="shared" ca="1" si="533"/>
        <v>166.42210901769576</v>
      </c>
      <c r="AB546" s="2">
        <f t="shared" ca="1" si="534"/>
        <v>-243.00332127915902</v>
      </c>
      <c r="AC546" s="2">
        <f t="shared" ca="1" si="535"/>
        <v>-133.5629011365132</v>
      </c>
      <c r="AD546" s="16">
        <f t="shared" ca="1" si="536"/>
        <v>-72.816362955197349</v>
      </c>
      <c r="AE546" s="2">
        <f t="shared" ca="1" si="537"/>
        <v>-0.847613251721962</v>
      </c>
      <c r="AF546" s="2">
        <f t="shared" ca="1" si="538"/>
        <v>-0.46587710960413209</v>
      </c>
      <c r="AG546" s="16">
        <f t="shared" ca="1" si="539"/>
        <v>-0.25398876796469044</v>
      </c>
      <c r="AH546" s="2">
        <f t="shared" ca="1" si="540"/>
        <v>0.18205950513689365</v>
      </c>
      <c r="AI546" s="2">
        <f t="shared" ca="1" si="541"/>
        <v>0.1942683259386517</v>
      </c>
      <c r="AJ546" s="16">
        <f t="shared" ca="1" si="542"/>
        <v>-0.96390567698624074</v>
      </c>
      <c r="AK546" s="18">
        <f t="shared" ca="1" si="543"/>
        <v>321.14126147660653</v>
      </c>
      <c r="AL546" s="18">
        <f t="shared" ca="1" si="544"/>
        <v>286.69127197514615</v>
      </c>
      <c r="AM546" s="18">
        <f t="shared" ca="1" si="545"/>
        <v>160.57063073830327</v>
      </c>
      <c r="AN546" s="18">
        <f t="shared" ca="1" si="546"/>
        <v>98.438988707647269</v>
      </c>
      <c r="AO546" s="18">
        <f t="shared" ca="1" si="547"/>
        <v>307.09428608575439</v>
      </c>
      <c r="AP546" s="2">
        <f t="shared" ca="1" si="548"/>
        <v>52.500216991447772</v>
      </c>
      <c r="AQ546" s="2">
        <f t="shared" ca="1" si="549"/>
        <v>60.002971331732397</v>
      </c>
      <c r="AR546" s="16">
        <f t="shared" ca="1" si="550"/>
        <v>9.330997190772905E-4</v>
      </c>
      <c r="AS546" s="2">
        <f t="shared" ca="1" si="551"/>
        <v>-59.318650518832399</v>
      </c>
      <c r="AT546" s="2">
        <f t="shared" ca="1" si="552"/>
        <v>-59.314414394677371</v>
      </c>
      <c r="AU546" s="16">
        <f t="shared" ca="1" si="553"/>
        <v>592.02078455590981</v>
      </c>
      <c r="AV546" s="2">
        <f t="shared" ca="1" si="554"/>
        <v>52.500216991447772</v>
      </c>
      <c r="AW546" s="2">
        <f t="shared" ca="1" si="555"/>
        <v>60.002971331732397</v>
      </c>
      <c r="AX546" s="16">
        <f t="shared" ca="1" si="556"/>
        <v>9.330997190772905E-4</v>
      </c>
      <c r="AY546" s="2">
        <f t="shared" ca="1" si="557"/>
        <v>360.25</v>
      </c>
      <c r="AZ546" s="2">
        <f t="shared" ca="1" si="558"/>
        <v>360.25000000000006</v>
      </c>
      <c r="BA546" s="2">
        <f t="shared" ca="1" si="559"/>
        <v>360.25</v>
      </c>
      <c r="BB546" s="19" t="str">
        <f t="shared" ca="1" si="560"/>
        <v>ok</v>
      </c>
      <c r="BC546" s="2">
        <f t="shared" ca="1" si="561"/>
        <v>2.1699144777187485E-4</v>
      </c>
      <c r="BD546" s="2">
        <f t="shared" ca="1" si="562"/>
        <v>2.9713317323967203E-3</v>
      </c>
      <c r="BE546" s="16">
        <f t="shared" ca="1" si="563"/>
        <v>9.330997190772905E-4</v>
      </c>
      <c r="BF546" s="16">
        <f t="shared" ca="1" si="570"/>
        <v>2.979244459985422E-3</v>
      </c>
      <c r="BG546" s="18">
        <f t="shared" ca="1" si="564"/>
        <v>3.1219501338259625E-3</v>
      </c>
      <c r="BH546" s="2">
        <f t="shared" ca="1" si="565"/>
        <v>3.4718631643499975E-2</v>
      </c>
      <c r="BI546" s="2">
        <f t="shared" ca="1" si="566"/>
        <v>0.47541307718347525</v>
      </c>
      <c r="BJ546" s="16">
        <f t="shared" ca="1" si="567"/>
        <v>0.14929595505236648</v>
      </c>
      <c r="BK546" s="18">
        <f t="shared" ca="1" si="571"/>
        <v>0.47667911359766751</v>
      </c>
      <c r="BL546" s="18">
        <f t="shared" ca="1" si="568"/>
        <v>0.49951202141215401</v>
      </c>
    </row>
    <row r="547" spans="4:64" x14ac:dyDescent="0.2">
      <c r="D547">
        <f t="shared" si="519"/>
        <v>60</v>
      </c>
      <c r="E547">
        <f t="shared" si="520"/>
        <v>60</v>
      </c>
      <c r="F547" s="15">
        <f t="shared" ca="1" si="569"/>
        <v>0.48463442297720716</v>
      </c>
      <c r="G547" s="2">
        <f t="shared" ca="1" si="569"/>
        <v>0.33824280004989737</v>
      </c>
      <c r="H547" s="16">
        <f t="shared" ca="1" si="569"/>
        <v>-0.18317498141870603</v>
      </c>
      <c r="I547" s="2">
        <f t="shared" si="572"/>
        <v>0</v>
      </c>
      <c r="J547" s="2">
        <f t="shared" si="573"/>
        <v>184.81899999999999</v>
      </c>
      <c r="K547" s="16">
        <f t="shared" ca="1" si="521"/>
        <v>332.56923250813742</v>
      </c>
      <c r="L547" s="2">
        <f t="shared" si="574"/>
        <v>160.05794910203616</v>
      </c>
      <c r="M547" s="2">
        <f t="shared" si="575"/>
        <v>-92.40949999999998</v>
      </c>
      <c r="N547" s="16">
        <f t="shared" ca="1" si="522"/>
        <v>310.71068105620361</v>
      </c>
      <c r="O547" s="2">
        <f t="shared" si="576"/>
        <v>-160.05794910203616</v>
      </c>
      <c r="P547" s="2">
        <f t="shared" si="577"/>
        <v>-92.40949999999998</v>
      </c>
      <c r="Q547" s="16">
        <f t="shared" ca="1" si="523"/>
        <v>241.09200281252757</v>
      </c>
      <c r="R547" s="2">
        <f t="shared" si="524"/>
        <v>160.05794910203616</v>
      </c>
      <c r="S547" s="2">
        <f t="shared" si="525"/>
        <v>-277.22849999999994</v>
      </c>
      <c r="T547" s="16">
        <f t="shared" ca="1" si="526"/>
        <v>-21.858551451933806</v>
      </c>
      <c r="U547" s="2">
        <f t="shared" ca="1" si="527"/>
        <v>0.49883841015211905</v>
      </c>
      <c r="V547" s="2">
        <f t="shared" ca="1" si="528"/>
        <v>-0.86401347115035243</v>
      </c>
      <c r="W547" s="16">
        <f t="shared" ca="1" si="529"/>
        <v>-6.8124608091534269E-2</v>
      </c>
      <c r="X547" s="2">
        <f t="shared" si="530"/>
        <v>-160.05794910203616</v>
      </c>
      <c r="Y547" s="2">
        <f t="shared" si="531"/>
        <v>-277.22849999999994</v>
      </c>
      <c r="Z547" s="16">
        <f t="shared" ca="1" si="532"/>
        <v>-91.47722969560985</v>
      </c>
      <c r="AA547" s="18">
        <f t="shared" ca="1" si="533"/>
        <v>165.9179561468496</v>
      </c>
      <c r="AB547" s="2">
        <f t="shared" ca="1" si="534"/>
        <v>-242.82419856201963</v>
      </c>
      <c r="AC547" s="2">
        <f t="shared" ca="1" si="535"/>
        <v>-133.87315078338847</v>
      </c>
      <c r="AD547" s="16">
        <f t="shared" ca="1" si="536"/>
        <v>-80.174133957757348</v>
      </c>
      <c r="AE547" s="2">
        <f t="shared" ca="1" si="537"/>
        <v>-0.84126779676254193</v>
      </c>
      <c r="AF547" s="2">
        <f t="shared" ca="1" si="538"/>
        <v>-0.4638053837802979</v>
      </c>
      <c r="AG547" s="16">
        <f t="shared" ca="1" si="539"/>
        <v>-0.27776439675867221</v>
      </c>
      <c r="AH547" s="2">
        <f t="shared" ca="1" si="540"/>
        <v>0.20839562060466765</v>
      </c>
      <c r="AI547" s="2">
        <f t="shared" ca="1" si="541"/>
        <v>0.19587058903043514</v>
      </c>
      <c r="AJ547" s="16">
        <f t="shared" ca="1" si="542"/>
        <v>-0.95823064951277026</v>
      </c>
      <c r="AK547" s="18">
        <f t="shared" ca="1" si="543"/>
        <v>320.86131670018563</v>
      </c>
      <c r="AL547" s="18">
        <f t="shared" ca="1" si="544"/>
        <v>288.64078655629288</v>
      </c>
      <c r="AM547" s="18">
        <f t="shared" ca="1" si="545"/>
        <v>160.43065835009281</v>
      </c>
      <c r="AN547" s="18">
        <f t="shared" ca="1" si="546"/>
        <v>99.787730364757067</v>
      </c>
      <c r="AO547" s="18">
        <f t="shared" ca="1" si="547"/>
        <v>306.73192730787963</v>
      </c>
      <c r="AP547" s="2">
        <f t="shared" ca="1" si="548"/>
        <v>60.002360833715677</v>
      </c>
      <c r="AQ547" s="2">
        <f t="shared" ca="1" si="549"/>
        <v>60.00242669784398</v>
      </c>
      <c r="AR547" s="16">
        <f t="shared" ca="1" si="550"/>
        <v>2.5441229534521881E-3</v>
      </c>
      <c r="AS547" s="2">
        <f t="shared" ca="1" si="551"/>
        <v>-67.840819867467076</v>
      </c>
      <c r="AT547" s="2">
        <f t="shared" ca="1" si="552"/>
        <v>-60.157099854626018</v>
      </c>
      <c r="AU547" s="16">
        <f t="shared" ca="1" si="553"/>
        <v>587.84241198402015</v>
      </c>
      <c r="AV547" s="2">
        <f t="shared" ca="1" si="554"/>
        <v>60.002360833715677</v>
      </c>
      <c r="AW547" s="2">
        <f t="shared" ca="1" si="555"/>
        <v>60.00242669784398</v>
      </c>
      <c r="AX547" s="16">
        <f t="shared" ca="1" si="556"/>
        <v>2.5441229534521881E-3</v>
      </c>
      <c r="AY547" s="2">
        <f t="shared" ca="1" si="557"/>
        <v>360.24999999999994</v>
      </c>
      <c r="AZ547" s="2">
        <f t="shared" ca="1" si="558"/>
        <v>360.24999999999994</v>
      </c>
      <c r="BA547" s="2">
        <f t="shared" ca="1" si="559"/>
        <v>360.24999999999994</v>
      </c>
      <c r="BB547" s="19" t="str">
        <f t="shared" ca="1" si="560"/>
        <v>ok</v>
      </c>
      <c r="BC547" s="2">
        <f t="shared" ca="1" si="561"/>
        <v>2.3608337156773018E-3</v>
      </c>
      <c r="BD547" s="2">
        <f t="shared" ca="1" si="562"/>
        <v>2.4266978439797526E-3</v>
      </c>
      <c r="BE547" s="16">
        <f t="shared" ca="1" si="563"/>
        <v>2.5441229534521881E-3</v>
      </c>
      <c r="BF547" s="16">
        <f t="shared" ca="1" si="570"/>
        <v>3.3856163780107565E-3</v>
      </c>
      <c r="BG547" s="18">
        <f t="shared" ca="1" si="564"/>
        <v>4.2349686966183069E-3</v>
      </c>
      <c r="BH547" s="2">
        <f t="shared" ca="1" si="565"/>
        <v>0.37773339450836829</v>
      </c>
      <c r="BI547" s="2">
        <f t="shared" ca="1" si="566"/>
        <v>0.38827165503676042</v>
      </c>
      <c r="BJ547" s="16">
        <f t="shared" ca="1" si="567"/>
        <v>0.40705967255235009</v>
      </c>
      <c r="BK547" s="18">
        <f t="shared" ca="1" si="571"/>
        <v>0.54169862048172102</v>
      </c>
      <c r="BL547" s="18">
        <f t="shared" ca="1" si="568"/>
        <v>0.6775949914589291</v>
      </c>
    </row>
    <row r="548" spans="4:64" x14ac:dyDescent="0.2">
      <c r="D548">
        <f t="shared" si="519"/>
        <v>67.5</v>
      </c>
      <c r="E548">
        <f t="shared" si="520"/>
        <v>60</v>
      </c>
      <c r="F548" s="15">
        <f t="shared" ca="1" si="569"/>
        <v>-0.32547384068857743</v>
      </c>
      <c r="G548" s="2">
        <f t="shared" ca="1" si="569"/>
        <v>0.48031662109453488</v>
      </c>
      <c r="H548" s="16">
        <f t="shared" ca="1" si="569"/>
        <v>-0.48461130151829723</v>
      </c>
      <c r="I548" s="2">
        <f t="shared" si="572"/>
        <v>0</v>
      </c>
      <c r="J548" s="2">
        <f t="shared" si="573"/>
        <v>184.81899999999999</v>
      </c>
      <c r="K548" s="16">
        <f t="shared" ca="1" si="521"/>
        <v>331.12336460139261</v>
      </c>
      <c r="L548" s="2">
        <f t="shared" si="574"/>
        <v>160.05794910203616</v>
      </c>
      <c r="M548" s="2">
        <f t="shared" si="575"/>
        <v>-92.40949999999998</v>
      </c>
      <c r="N548" s="16">
        <f t="shared" ca="1" si="522"/>
        <v>313.02765415147815</v>
      </c>
      <c r="O548" s="2">
        <f t="shared" si="576"/>
        <v>-160.05794910203616</v>
      </c>
      <c r="P548" s="2">
        <f t="shared" si="577"/>
        <v>-92.40949999999998</v>
      </c>
      <c r="Q548" s="16">
        <f t="shared" ca="1" si="523"/>
        <v>234.02429140122578</v>
      </c>
      <c r="R548" s="2">
        <f t="shared" si="524"/>
        <v>160.05794910203616</v>
      </c>
      <c r="S548" s="2">
        <f t="shared" si="525"/>
        <v>-277.22849999999994</v>
      </c>
      <c r="T548" s="16">
        <f t="shared" ca="1" si="526"/>
        <v>-18.095710449914463</v>
      </c>
      <c r="U548" s="2">
        <f t="shared" ca="1" si="527"/>
        <v>0.49920303823919421</v>
      </c>
      <c r="V548" s="2">
        <f t="shared" ca="1" si="528"/>
        <v>-0.86464502552303335</v>
      </c>
      <c r="W548" s="16">
        <f t="shared" ca="1" si="529"/>
        <v>-5.6438519213658465E-2</v>
      </c>
      <c r="X548" s="2">
        <f t="shared" si="530"/>
        <v>-160.05794910203616</v>
      </c>
      <c r="Y548" s="2">
        <f t="shared" si="531"/>
        <v>-277.22849999999994</v>
      </c>
      <c r="Z548" s="16">
        <f t="shared" ca="1" si="532"/>
        <v>-97.099073200166828</v>
      </c>
      <c r="AA548" s="18">
        <f t="shared" ca="1" si="533"/>
        <v>165.28295688057747</v>
      </c>
      <c r="AB548" s="2">
        <f t="shared" ca="1" si="534"/>
        <v>-242.56770334597815</v>
      </c>
      <c r="AC548" s="2">
        <f t="shared" ca="1" si="535"/>
        <v>-134.3174135294706</v>
      </c>
      <c r="AD548" s="16">
        <f t="shared" ca="1" si="536"/>
        <v>-87.77074786257208</v>
      </c>
      <c r="AE548" s="2">
        <f t="shared" ca="1" si="537"/>
        <v>-0.83404400114040889</v>
      </c>
      <c r="AF548" s="2">
        <f t="shared" ca="1" si="538"/>
        <v>-0.46183655720714473</v>
      </c>
      <c r="AG548" s="16">
        <f t="shared" ca="1" si="539"/>
        <v>-0.30179065358083818</v>
      </c>
      <c r="AH548" s="2">
        <f t="shared" ca="1" si="540"/>
        <v>0.23487641596051145</v>
      </c>
      <c r="AI548" s="2">
        <f t="shared" ca="1" si="541"/>
        <v>0.19772701956314614</v>
      </c>
      <c r="AJ548" s="16">
        <f t="shared" ca="1" si="542"/>
        <v>-0.95170220918111781</v>
      </c>
      <c r="AK548" s="18">
        <f t="shared" ca="1" si="543"/>
        <v>320.6269530461953</v>
      </c>
      <c r="AL548" s="18">
        <f t="shared" ca="1" si="544"/>
        <v>290.83322104626302</v>
      </c>
      <c r="AM548" s="18">
        <f t="shared" ca="1" si="545"/>
        <v>160.31347652309765</v>
      </c>
      <c r="AN548" s="18">
        <f t="shared" ca="1" si="546"/>
        <v>101.27496307389779</v>
      </c>
      <c r="AO548" s="18">
        <f t="shared" ca="1" si="547"/>
        <v>306.30545799815394</v>
      </c>
      <c r="AP548" s="2">
        <f t="shared" ca="1" si="548"/>
        <v>67.505127297266583</v>
      </c>
      <c r="AQ548" s="2">
        <f t="shared" ca="1" si="549"/>
        <v>59.997135008569771</v>
      </c>
      <c r="AR548" s="16">
        <f t="shared" ca="1" si="550"/>
        <v>9.1017911302060384E-5</v>
      </c>
      <c r="AS548" s="2">
        <f t="shared" ca="1" si="551"/>
        <v>-76.38272903023217</v>
      </c>
      <c r="AT548" s="2">
        <f t="shared" ca="1" si="552"/>
        <v>-61.132595563229074</v>
      </c>
      <c r="AU548" s="16">
        <f t="shared" ca="1" si="553"/>
        <v>583.02325314006566</v>
      </c>
      <c r="AV548" s="2">
        <f t="shared" ca="1" si="554"/>
        <v>67.505127297266583</v>
      </c>
      <c r="AW548" s="2">
        <f t="shared" ca="1" si="555"/>
        <v>59.997135008569771</v>
      </c>
      <c r="AX548" s="16">
        <f t="shared" ca="1" si="556"/>
        <v>9.1017911302060384E-5</v>
      </c>
      <c r="AY548" s="2">
        <f t="shared" ca="1" si="557"/>
        <v>360.25</v>
      </c>
      <c r="AZ548" s="2">
        <f t="shared" ca="1" si="558"/>
        <v>360.25</v>
      </c>
      <c r="BA548" s="2">
        <f t="shared" ca="1" si="559"/>
        <v>360.25000000000006</v>
      </c>
      <c r="BB548" s="19" t="str">
        <f t="shared" ca="1" si="560"/>
        <v>ok</v>
      </c>
      <c r="BC548" s="2">
        <f t="shared" ca="1" si="561"/>
        <v>5.1272972665827865E-3</v>
      </c>
      <c r="BD548" s="2">
        <f t="shared" ca="1" si="562"/>
        <v>-2.8649914302292245E-3</v>
      </c>
      <c r="BE548" s="16">
        <f t="shared" ca="1" si="563"/>
        <v>9.1017911302060384E-5</v>
      </c>
      <c r="BF548" s="16">
        <f t="shared" ca="1" si="570"/>
        <v>5.8734447435209777E-3</v>
      </c>
      <c r="BG548" s="18">
        <f t="shared" ca="1" si="564"/>
        <v>5.8741499312983149E-3</v>
      </c>
      <c r="BH548" s="2">
        <f t="shared" ca="1" si="565"/>
        <v>0.82036756265324584</v>
      </c>
      <c r="BI548" s="2">
        <f t="shared" ca="1" si="566"/>
        <v>-0.45839862883667593</v>
      </c>
      <c r="BJ548" s="16">
        <f t="shared" ca="1" si="567"/>
        <v>1.4562865808329661E-2</v>
      </c>
      <c r="BK548" s="18">
        <f t="shared" ca="1" si="571"/>
        <v>0.93975115896335648</v>
      </c>
      <c r="BL548" s="18">
        <f t="shared" ca="1" si="568"/>
        <v>0.93986398900773038</v>
      </c>
    </row>
    <row r="549" spans="4:64" x14ac:dyDescent="0.2">
      <c r="D549">
        <f t="shared" si="519"/>
        <v>75</v>
      </c>
      <c r="E549">
        <f t="shared" si="520"/>
        <v>60</v>
      </c>
      <c r="F549" s="15">
        <f t="shared" ca="1" si="569"/>
        <v>0.40672650351762007</v>
      </c>
      <c r="G549" s="2">
        <f t="shared" ca="1" si="569"/>
        <v>-0.31686773967153625</v>
      </c>
      <c r="H549" s="16">
        <f t="shared" ca="1" si="569"/>
        <v>-4.5026897790910514E-2</v>
      </c>
      <c r="I549" s="2">
        <f t="shared" si="572"/>
        <v>0</v>
      </c>
      <c r="J549" s="2">
        <f t="shared" si="573"/>
        <v>184.81899999999999</v>
      </c>
      <c r="K549" s="16">
        <f t="shared" ca="1" si="521"/>
        <v>329.51017433313274</v>
      </c>
      <c r="L549" s="2">
        <f t="shared" si="574"/>
        <v>160.05794910203616</v>
      </c>
      <c r="M549" s="2">
        <f t="shared" si="575"/>
        <v>-92.40949999999998</v>
      </c>
      <c r="N549" s="16">
        <f t="shared" ca="1" si="522"/>
        <v>315.14330687171798</v>
      </c>
      <c r="O549" s="2">
        <f t="shared" si="576"/>
        <v>-160.05794910203616</v>
      </c>
      <c r="P549" s="2">
        <f t="shared" si="577"/>
        <v>-92.40949999999998</v>
      </c>
      <c r="Q549" s="16">
        <f t="shared" ca="1" si="523"/>
        <v>226.49291356508158</v>
      </c>
      <c r="R549" s="2">
        <f t="shared" si="524"/>
        <v>160.05794910203616</v>
      </c>
      <c r="S549" s="2">
        <f t="shared" si="525"/>
        <v>-277.22849999999994</v>
      </c>
      <c r="T549" s="16">
        <f t="shared" ca="1" si="526"/>
        <v>-14.366867461414756</v>
      </c>
      <c r="U549" s="2">
        <f t="shared" ca="1" si="527"/>
        <v>0.4994972012149404</v>
      </c>
      <c r="V549" s="2">
        <f t="shared" ca="1" si="528"/>
        <v>-0.8651545307427313</v>
      </c>
      <c r="W549" s="16">
        <f t="shared" ca="1" si="529"/>
        <v>-4.4835074593064211E-2</v>
      </c>
      <c r="X549" s="2">
        <f t="shared" si="530"/>
        <v>-160.05794910203616</v>
      </c>
      <c r="Y549" s="2">
        <f t="shared" si="531"/>
        <v>-277.22849999999994</v>
      </c>
      <c r="Z549" s="16">
        <f t="shared" ca="1" si="532"/>
        <v>-103.01726076805116</v>
      </c>
      <c r="AA549" s="18">
        <f t="shared" ca="1" si="533"/>
        <v>164.51578178824948</v>
      </c>
      <c r="AB549" s="2">
        <f t="shared" ca="1" si="534"/>
        <v>-242.23312166095462</v>
      </c>
      <c r="AC549" s="2">
        <f t="shared" ca="1" si="535"/>
        <v>-134.89692600721338</v>
      </c>
      <c r="AD549" s="16">
        <f t="shared" ca="1" si="536"/>
        <v>-95.641183419838711</v>
      </c>
      <c r="AE549" s="2">
        <f t="shared" ca="1" si="537"/>
        <v>-0.82590580864420071</v>
      </c>
      <c r="AF549" s="2">
        <f t="shared" ca="1" si="538"/>
        <v>-0.45993774094008594</v>
      </c>
      <c r="AG549" s="16">
        <f t="shared" ca="1" si="539"/>
        <v>-0.32609334508189453</v>
      </c>
      <c r="AH549" s="2">
        <f t="shared" ca="1" si="540"/>
        <v>0.26149979201943979</v>
      </c>
      <c r="AI549" s="2">
        <f t="shared" ca="1" si="541"/>
        <v>0.19991226174063181</v>
      </c>
      <c r="AJ549" s="16">
        <f t="shared" ca="1" si="542"/>
        <v>-0.9442737666479647</v>
      </c>
      <c r="AK549" s="18">
        <f t="shared" ca="1" si="543"/>
        <v>320.43813000898291</v>
      </c>
      <c r="AL549" s="18">
        <f t="shared" ca="1" si="544"/>
        <v>293.29388306228572</v>
      </c>
      <c r="AM549" s="18">
        <f t="shared" ca="1" si="545"/>
        <v>160.21906500449145</v>
      </c>
      <c r="AN549" s="18">
        <f t="shared" ca="1" si="546"/>
        <v>102.91659375170062</v>
      </c>
      <c r="AO549" s="18">
        <f t="shared" ca="1" si="547"/>
        <v>305.80727335960137</v>
      </c>
      <c r="AP549" s="2">
        <f t="shared" ca="1" si="548"/>
        <v>74.998100347180809</v>
      </c>
      <c r="AQ549" s="2">
        <f t="shared" ca="1" si="549"/>
        <v>60.004148038647841</v>
      </c>
      <c r="AR549" s="16">
        <f t="shared" ca="1" si="550"/>
        <v>5.383978843838122E-4</v>
      </c>
      <c r="AS549" s="2">
        <f t="shared" ca="1" si="551"/>
        <v>-84.938976415954642</v>
      </c>
      <c r="AT549" s="2">
        <f t="shared" ca="1" si="552"/>
        <v>-62.265099309459302</v>
      </c>
      <c r="AU549" s="16">
        <f t="shared" ca="1" si="553"/>
        <v>577.53211016511352</v>
      </c>
      <c r="AV549" s="2">
        <f t="shared" ca="1" si="554"/>
        <v>74.998100347180809</v>
      </c>
      <c r="AW549" s="2">
        <f t="shared" ca="1" si="555"/>
        <v>60.004148038647841</v>
      </c>
      <c r="AX549" s="16">
        <f t="shared" ca="1" si="556"/>
        <v>5.383978843838122E-4</v>
      </c>
      <c r="AY549" s="2">
        <f t="shared" ca="1" si="557"/>
        <v>360.24999999999994</v>
      </c>
      <c r="AZ549" s="2">
        <f t="shared" ca="1" si="558"/>
        <v>360.24999999999994</v>
      </c>
      <c r="BA549" s="2">
        <f t="shared" ca="1" si="559"/>
        <v>360.24999999999994</v>
      </c>
      <c r="BB549" s="19" t="str">
        <f t="shared" ca="1" si="560"/>
        <v>ok</v>
      </c>
      <c r="BC549" s="2">
        <f t="shared" ca="1" si="561"/>
        <v>-1.8996528191905782E-3</v>
      </c>
      <c r="BD549" s="2">
        <f t="shared" ca="1" si="562"/>
        <v>4.1480386478411901E-3</v>
      </c>
      <c r="BE549" s="16">
        <f t="shared" ca="1" si="563"/>
        <v>5.383978843838122E-4</v>
      </c>
      <c r="BF549" s="16">
        <f t="shared" ca="1" si="570"/>
        <v>4.5623355266182341E-3</v>
      </c>
      <c r="BG549" s="18">
        <f t="shared" ca="1" si="564"/>
        <v>4.5939936590456724E-3</v>
      </c>
      <c r="BH549" s="2">
        <f t="shared" ca="1" si="565"/>
        <v>-0.30394445107049251</v>
      </c>
      <c r="BI549" s="2">
        <f t="shared" ca="1" si="566"/>
        <v>0.66368618365459042</v>
      </c>
      <c r="BJ549" s="16">
        <f t="shared" ca="1" si="567"/>
        <v>8.6143661501409952E-2</v>
      </c>
      <c r="BK549" s="18">
        <f t="shared" ca="1" si="571"/>
        <v>0.72997368425891751</v>
      </c>
      <c r="BL549" s="18">
        <f t="shared" ca="1" si="568"/>
        <v>0.73503898544730761</v>
      </c>
    </row>
    <row r="550" spans="4:64" x14ac:dyDescent="0.2">
      <c r="D550">
        <f t="shared" si="519"/>
        <v>82.5</v>
      </c>
      <c r="E550">
        <f t="shared" si="520"/>
        <v>60</v>
      </c>
      <c r="F550" s="15">
        <f t="shared" ca="1" si="569"/>
        <v>-0.17676056281015562</v>
      </c>
      <c r="G550" s="2">
        <f t="shared" ca="1" si="569"/>
        <v>5.6494766446916755E-2</v>
      </c>
      <c r="H550" s="16">
        <f t="shared" ca="1" si="569"/>
        <v>-0.25112397397894226</v>
      </c>
      <c r="I550" s="2">
        <f t="shared" si="572"/>
        <v>0</v>
      </c>
      <c r="J550" s="2">
        <f t="shared" si="573"/>
        <v>184.81899999999999</v>
      </c>
      <c r="K550" s="16">
        <f t="shared" ca="1" si="521"/>
        <v>327.70917848306323</v>
      </c>
      <c r="L550" s="2">
        <f t="shared" si="574"/>
        <v>160.05794910203616</v>
      </c>
      <c r="M550" s="2">
        <f t="shared" si="575"/>
        <v>-92.40949999999998</v>
      </c>
      <c r="N550" s="16">
        <f t="shared" ca="1" si="522"/>
        <v>317.07474710864096</v>
      </c>
      <c r="O550" s="2">
        <f t="shared" si="576"/>
        <v>-160.05794910203616</v>
      </c>
      <c r="P550" s="2">
        <f t="shared" si="577"/>
        <v>-92.40949999999998</v>
      </c>
      <c r="Q550" s="16">
        <f t="shared" ca="1" si="523"/>
        <v>218.44075269584411</v>
      </c>
      <c r="R550" s="2">
        <f t="shared" si="524"/>
        <v>160.05794910203616</v>
      </c>
      <c r="S550" s="2">
        <f t="shared" si="525"/>
        <v>-277.22849999999994</v>
      </c>
      <c r="T550" s="16">
        <f t="shared" ca="1" si="526"/>
        <v>-10.634431374422263</v>
      </c>
      <c r="U550" s="2">
        <f t="shared" ca="1" si="527"/>
        <v>0.49972432665114191</v>
      </c>
      <c r="V550" s="2">
        <f t="shared" ca="1" si="528"/>
        <v>-0.86554792353792365</v>
      </c>
      <c r="W550" s="16">
        <f t="shared" ca="1" si="529"/>
        <v>-3.3202250108259931E-2</v>
      </c>
      <c r="X550" s="2">
        <f t="shared" si="530"/>
        <v>-160.05794910203616</v>
      </c>
      <c r="Y550" s="2">
        <f t="shared" si="531"/>
        <v>-277.22849999999994</v>
      </c>
      <c r="Z550" s="16">
        <f t="shared" ca="1" si="532"/>
        <v>-109.26842578721912</v>
      </c>
      <c r="AA550" s="18">
        <f t="shared" ca="1" si="533"/>
        <v>163.59765928227856</v>
      </c>
      <c r="AB550" s="2">
        <f t="shared" ca="1" si="534"/>
        <v>-241.81167922857577</v>
      </c>
      <c r="AC550" s="2">
        <f t="shared" ca="1" si="535"/>
        <v>-135.62688571255902</v>
      </c>
      <c r="AD550" s="16">
        <f t="shared" ca="1" si="536"/>
        <v>-103.83661538660301</v>
      </c>
      <c r="AE550" s="2">
        <f t="shared" ca="1" si="537"/>
        <v>-0.81677482967765447</v>
      </c>
      <c r="AF550" s="2">
        <f t="shared" ca="1" si="538"/>
        <v>-0.45811115009409037</v>
      </c>
      <c r="AG550" s="16">
        <f t="shared" ca="1" si="539"/>
        <v>-0.3507321652835797</v>
      </c>
      <c r="AH550" s="2">
        <f t="shared" ca="1" si="540"/>
        <v>0.28836517639635562</v>
      </c>
      <c r="AI550" s="2">
        <f t="shared" ca="1" si="541"/>
        <v>0.20238815730832277</v>
      </c>
      <c r="AJ550" s="16">
        <f t="shared" ca="1" si="542"/>
        <v>-0.93588704383768451</v>
      </c>
      <c r="AK550" s="18">
        <f t="shared" ca="1" si="543"/>
        <v>320.29249041096369</v>
      </c>
      <c r="AL550" s="18">
        <f t="shared" ca="1" si="544"/>
        <v>296.05672266370931</v>
      </c>
      <c r="AM550" s="18">
        <f t="shared" ca="1" si="545"/>
        <v>160.14624520548185</v>
      </c>
      <c r="AN550" s="18">
        <f t="shared" ca="1" si="546"/>
        <v>104.73444899701555</v>
      </c>
      <c r="AO550" s="18">
        <f t="shared" ca="1" si="547"/>
        <v>305.22768196852206</v>
      </c>
      <c r="AP550" s="2">
        <f t="shared" ca="1" si="548"/>
        <v>82.501547162001316</v>
      </c>
      <c r="AQ550" s="2">
        <f t="shared" ca="1" si="549"/>
        <v>59.999199228606329</v>
      </c>
      <c r="AR550" s="16">
        <f t="shared" ca="1" si="550"/>
        <v>-4.10255602844245E-4</v>
      </c>
      <c r="AS550" s="2">
        <f t="shared" ca="1" si="551"/>
        <v>-93.532521541805892</v>
      </c>
      <c r="AT550" s="2">
        <f t="shared" ca="1" si="552"/>
        <v>-63.549736997593584</v>
      </c>
      <c r="AU550" s="16">
        <f t="shared" ca="1" si="553"/>
        <v>571.31685569429533</v>
      </c>
      <c r="AV550" s="2">
        <f t="shared" ca="1" si="554"/>
        <v>82.501547162001316</v>
      </c>
      <c r="AW550" s="2">
        <f t="shared" ca="1" si="555"/>
        <v>59.999199228606329</v>
      </c>
      <c r="AX550" s="16">
        <f t="shared" ca="1" si="556"/>
        <v>-4.10255602844245E-4</v>
      </c>
      <c r="AY550" s="2">
        <f t="shared" ca="1" si="557"/>
        <v>360.25</v>
      </c>
      <c r="AZ550" s="2">
        <f t="shared" ca="1" si="558"/>
        <v>360.25</v>
      </c>
      <c r="BA550" s="2">
        <f t="shared" ca="1" si="559"/>
        <v>360.25</v>
      </c>
      <c r="BB550" s="19" t="str">
        <f t="shared" ca="1" si="560"/>
        <v>ok</v>
      </c>
      <c r="BC550" s="2">
        <f t="shared" ca="1" si="561"/>
        <v>1.5471620013158827E-3</v>
      </c>
      <c r="BD550" s="2">
        <f t="shared" ca="1" si="562"/>
        <v>-8.0077139367062955E-4</v>
      </c>
      <c r="BE550" s="16">
        <f t="shared" ca="1" si="563"/>
        <v>-4.10255602844245E-4</v>
      </c>
      <c r="BF550" s="16">
        <f t="shared" ca="1" si="570"/>
        <v>1.7421093775182343E-3</v>
      </c>
      <c r="BG550" s="18">
        <f t="shared" ca="1" si="564"/>
        <v>1.7897638790918943E-3</v>
      </c>
      <c r="BH550" s="2">
        <f t="shared" ca="1" si="565"/>
        <v>0.24754592021054123</v>
      </c>
      <c r="BI550" s="2">
        <f t="shared" ca="1" si="566"/>
        <v>-0.12812342298730073</v>
      </c>
      <c r="BJ550" s="16">
        <f t="shared" ca="1" si="567"/>
        <v>-6.5640896455079201E-2</v>
      </c>
      <c r="BK550" s="18">
        <f t="shared" ca="1" si="571"/>
        <v>0.2787375004029175</v>
      </c>
      <c r="BL550" s="18">
        <f t="shared" ca="1" si="568"/>
        <v>0.28636222065470307</v>
      </c>
    </row>
    <row r="551" spans="4:64" x14ac:dyDescent="0.2">
      <c r="D551">
        <f t="shared" si="519"/>
        <v>90</v>
      </c>
      <c r="E551">
        <f t="shared" si="520"/>
        <v>60</v>
      </c>
      <c r="F551" s="15">
        <f t="shared" ca="1" si="569"/>
        <v>-0.31318432829150167</v>
      </c>
      <c r="G551" s="2">
        <f t="shared" ca="1" si="569"/>
        <v>-0.34053502979633177</v>
      </c>
      <c r="H551" s="16">
        <f t="shared" ca="1" si="569"/>
        <v>0.4386179161189161</v>
      </c>
      <c r="I551" s="2">
        <f t="shared" si="572"/>
        <v>0</v>
      </c>
      <c r="J551" s="2">
        <f t="shared" si="573"/>
        <v>184.81899999999999</v>
      </c>
      <c r="K551" s="16">
        <f t="shared" ca="1" si="521"/>
        <v>325.72842149896508</v>
      </c>
      <c r="L551" s="2">
        <f t="shared" si="574"/>
        <v>160.05794910203616</v>
      </c>
      <c r="M551" s="2">
        <f t="shared" si="575"/>
        <v>-92.40949999999998</v>
      </c>
      <c r="N551" s="16">
        <f t="shared" ca="1" si="522"/>
        <v>318.81332074435136</v>
      </c>
      <c r="O551" s="2">
        <f t="shared" si="576"/>
        <v>-160.05794910203616</v>
      </c>
      <c r="P551" s="2">
        <f t="shared" si="577"/>
        <v>-92.40949999999998</v>
      </c>
      <c r="Q551" s="16">
        <f t="shared" ca="1" si="523"/>
        <v>209.81796697878721</v>
      </c>
      <c r="R551" s="2">
        <f t="shared" si="524"/>
        <v>160.05794910203616</v>
      </c>
      <c r="S551" s="2">
        <f t="shared" si="525"/>
        <v>-277.22849999999994</v>
      </c>
      <c r="T551" s="16">
        <f t="shared" ca="1" si="526"/>
        <v>-6.915100754613718</v>
      </c>
      <c r="U551" s="2">
        <f t="shared" ca="1" si="527"/>
        <v>0.49988338065865551</v>
      </c>
      <c r="V551" s="2">
        <f t="shared" ca="1" si="528"/>
        <v>-0.8658234131600846</v>
      </c>
      <c r="W551" s="16">
        <f t="shared" ca="1" si="529"/>
        <v>-2.1596827662760242E-2</v>
      </c>
      <c r="X551" s="2">
        <f t="shared" si="530"/>
        <v>-160.05794910203616</v>
      </c>
      <c r="Y551" s="2">
        <f t="shared" si="531"/>
        <v>-277.22849999999994</v>
      </c>
      <c r="Z551" s="16">
        <f t="shared" ca="1" si="532"/>
        <v>-115.91045452017786</v>
      </c>
      <c r="AA551" s="18">
        <f t="shared" ca="1" si="533"/>
        <v>162.52391550741811</v>
      </c>
      <c r="AB551" s="2">
        <f t="shared" ca="1" si="534"/>
        <v>-241.30095342376603</v>
      </c>
      <c r="AC551" s="2">
        <f t="shared" ca="1" si="535"/>
        <v>-136.511488755226</v>
      </c>
      <c r="AD551" s="16">
        <f t="shared" ca="1" si="536"/>
        <v>-112.40045352588714</v>
      </c>
      <c r="AE551" s="2">
        <f t="shared" ca="1" si="537"/>
        <v>-0.80660086695340816</v>
      </c>
      <c r="AF551" s="2">
        <f t="shared" ca="1" si="538"/>
        <v>-0.45631931252958247</v>
      </c>
      <c r="AG551" s="16">
        <f t="shared" ca="1" si="539"/>
        <v>-0.37572293840347248</v>
      </c>
      <c r="AH551" s="2">
        <f t="shared" ca="1" si="540"/>
        <v>0.31545466737914013</v>
      </c>
      <c r="AI551" s="2">
        <f t="shared" ca="1" si="541"/>
        <v>0.20523767255635739</v>
      </c>
      <c r="AJ551" s="16">
        <f t="shared" ca="1" si="542"/>
        <v>-0.92648035629060443</v>
      </c>
      <c r="AK551" s="18">
        <f t="shared" ca="1" si="543"/>
        <v>320.19057903293537</v>
      </c>
      <c r="AL551" s="18">
        <f t="shared" ca="1" si="544"/>
        <v>299.15781560609747</v>
      </c>
      <c r="AM551" s="18">
        <f t="shared" ca="1" si="545"/>
        <v>160.09528951646769</v>
      </c>
      <c r="AN551" s="18">
        <f t="shared" ca="1" si="546"/>
        <v>106.75100533083366</v>
      </c>
      <c r="AO551" s="18">
        <f t="shared" ca="1" si="547"/>
        <v>304.55505846315327</v>
      </c>
      <c r="AP551" s="2">
        <f t="shared" ca="1" si="548"/>
        <v>89.996835769148348</v>
      </c>
      <c r="AQ551" s="2">
        <f t="shared" ca="1" si="549"/>
        <v>59.99837599983514</v>
      </c>
      <c r="AR551" s="16">
        <f t="shared" ca="1" si="550"/>
        <v>-2.2093538154877024E-3</v>
      </c>
      <c r="AS551" s="2">
        <f t="shared" ca="1" si="551"/>
        <v>-102.14979356310884</v>
      </c>
      <c r="AT551" s="2">
        <f t="shared" ca="1" si="552"/>
        <v>-65.013966728650729</v>
      </c>
      <c r="AU551" s="16">
        <f t="shared" ca="1" si="553"/>
        <v>564.32634879628074</v>
      </c>
      <c r="AV551" s="2">
        <f t="shared" ca="1" si="554"/>
        <v>89.996835769148348</v>
      </c>
      <c r="AW551" s="2">
        <f t="shared" ca="1" si="555"/>
        <v>59.99837599983514</v>
      </c>
      <c r="AX551" s="16">
        <f t="shared" ca="1" si="556"/>
        <v>-2.2093538154877024E-3</v>
      </c>
      <c r="AY551" s="2">
        <f t="shared" ca="1" si="557"/>
        <v>360.25</v>
      </c>
      <c r="AZ551" s="2">
        <f t="shared" ca="1" si="558"/>
        <v>360.25</v>
      </c>
      <c r="BA551" s="2">
        <f t="shared" ca="1" si="559"/>
        <v>360.24999999999994</v>
      </c>
      <c r="BB551" s="19" t="str">
        <f t="shared" ca="1" si="560"/>
        <v>ok</v>
      </c>
      <c r="BC551" s="2">
        <f t="shared" ca="1" si="561"/>
        <v>-3.1642308516524054E-3</v>
      </c>
      <c r="BD551" s="2">
        <f t="shared" ca="1" si="562"/>
        <v>-1.6240001648597513E-3</v>
      </c>
      <c r="BE551" s="16">
        <f t="shared" ca="1" si="563"/>
        <v>-2.2093538154877024E-3</v>
      </c>
      <c r="BF551" s="16">
        <f t="shared" ca="1" si="570"/>
        <v>3.5566463723588552E-3</v>
      </c>
      <c r="BG551" s="18">
        <f t="shared" ca="1" si="564"/>
        <v>4.1870010389326957E-3</v>
      </c>
      <c r="BH551" s="2">
        <f t="shared" ca="1" si="565"/>
        <v>-0.50627693626438486</v>
      </c>
      <c r="BI551" s="2">
        <f t="shared" ca="1" si="566"/>
        <v>-0.25984002637756021</v>
      </c>
      <c r="BJ551" s="16">
        <f t="shared" ca="1" si="567"/>
        <v>-0.35349661047803238</v>
      </c>
      <c r="BK551" s="18">
        <f t="shared" ca="1" si="571"/>
        <v>0.5690634195774168</v>
      </c>
      <c r="BL551" s="18">
        <f t="shared" ca="1" si="568"/>
        <v>0.66992016622923134</v>
      </c>
    </row>
    <row r="552" spans="4:64" x14ac:dyDescent="0.2">
      <c r="D552">
        <f t="shared" ref="D552:D615" si="578">IF(((D551+E$50)^2+E551^2)&lt;J$7^2,D551+E$50,0)</f>
        <v>97.5</v>
      </c>
      <c r="E552">
        <f t="shared" ref="E552:E615" si="579">IF(D552=0,E551+E$50,E551)</f>
        <v>60</v>
      </c>
      <c r="F552" s="15">
        <f t="shared" ca="1" si="569"/>
        <v>-0.49372749022945661</v>
      </c>
      <c r="G552" s="2">
        <f t="shared" ca="1" si="569"/>
        <v>0.37965678875328812</v>
      </c>
      <c r="H552" s="16">
        <f t="shared" ca="1" si="569"/>
        <v>-0.22346382113182972</v>
      </c>
      <c r="I552" s="2">
        <f t="shared" si="572"/>
        <v>0</v>
      </c>
      <c r="J552" s="2">
        <f t="shared" si="573"/>
        <v>184.81899999999999</v>
      </c>
      <c r="K552" s="16">
        <f t="shared" ref="K552:K615" ca="1" si="580">SQRT($D$5^2-(($D552-$E$25)^2+($E552-$F$25)^2))+F552/$D$9</f>
        <v>323.56148231749614</v>
      </c>
      <c r="L552" s="2">
        <f t="shared" si="574"/>
        <v>160.05794910203616</v>
      </c>
      <c r="M552" s="2">
        <f t="shared" si="575"/>
        <v>-92.40949999999998</v>
      </c>
      <c r="N552" s="16">
        <f t="shared" ref="N552:N615" ca="1" si="581">SQRT($D$5^2-(($D552-$E$26)^2+($E552-$F$26)^2))+G552/$D$9</f>
        <v>320.37389127361979</v>
      </c>
      <c r="O552" s="2">
        <f t="shared" si="576"/>
        <v>-160.05794910203616</v>
      </c>
      <c r="P552" s="2">
        <f t="shared" si="577"/>
        <v>-92.40949999999998</v>
      </c>
      <c r="Q552" s="16">
        <f t="shared" ref="Q552:Q615" ca="1" si="582">SQRT($D$5^2-(($D552-$E$27)^2+($E552-$F$27)^2))+H552/$D$9</f>
        <v>200.53615510665068</v>
      </c>
      <c r="R552" s="2">
        <f t="shared" ref="R552:R615" si="583">L552-I552</f>
        <v>160.05794910203616</v>
      </c>
      <c r="S552" s="2">
        <f t="shared" ref="S552:S615" si="584">M552-J552</f>
        <v>-277.22849999999994</v>
      </c>
      <c r="T552" s="16">
        <f t="shared" ref="T552:T615" ca="1" si="585">N552-K552</f>
        <v>-3.1875910438763526</v>
      </c>
      <c r="U552" s="2">
        <f t="shared" ref="U552:U615" ca="1" si="586">R552/SQRT($R552^2+$S552^2+$T552^2)</f>
        <v>0.4999752133164298</v>
      </c>
      <c r="V552" s="2">
        <f t="shared" ref="V552:V615" ca="1" si="587">S552/SQRT($R552^2+$S552^2+$T552^2)</f>
        <v>-0.8659824719891438</v>
      </c>
      <c r="W552" s="16">
        <f t="shared" ref="W552:W615" ca="1" si="588">T552/SQRT($R552^2+$S552^2+$T552^2)</f>
        <v>-9.9571219115873709E-3</v>
      </c>
      <c r="X552" s="2">
        <f t="shared" ref="X552:X615" si="589">O552-I552</f>
        <v>-160.05794910203616</v>
      </c>
      <c r="Y552" s="2">
        <f t="shared" ref="Y552:Y615" si="590">P552-J552</f>
        <v>-277.22849999999994</v>
      </c>
      <c r="Z552" s="16">
        <f t="shared" ref="Z552:Z615" ca="1" si="591">Q552-K552</f>
        <v>-123.02532721084546</v>
      </c>
      <c r="AA552" s="18">
        <f t="shared" ref="AA552:AA615" ca="1" si="592">U552*X552+V552*Y552+W552*Z552</f>
        <v>161.27499267181284</v>
      </c>
      <c r="AB552" s="2">
        <f t="shared" ref="AB552:AB615" ca="1" si="593">X552-$AA552*U552</f>
        <v>-240.69144796573144</v>
      </c>
      <c r="AC552" s="2">
        <f t="shared" ref="AC552:AC615" ca="1" si="594">Y552-$AA552*V552</f>
        <v>-137.56718317603242</v>
      </c>
      <c r="AD552" s="16">
        <f t="shared" ref="AD552:AD615" ca="1" si="595">Z552-$AA552*W552</f>
        <v>-121.41949244752186</v>
      </c>
      <c r="AE552" s="2">
        <f t="shared" ref="AE552:AE615" ca="1" si="596">AB552/SQRT($AB552^2+$AC552^2+$AD552^2)</f>
        <v>-0.79526781381012257</v>
      </c>
      <c r="AF552" s="2">
        <f t="shared" ref="AF552:AF615" ca="1" si="597">AC552/SQRT($AB552^2+$AC552^2+$AD552^2)</f>
        <v>-0.45453527302721713</v>
      </c>
      <c r="AG552" s="16">
        <f t="shared" ref="AG552:AG615" ca="1" si="598">AD552/SQRT($AB552^2+$AC552^2+$AD552^2)</f>
        <v>-0.40118174172280235</v>
      </c>
      <c r="AH552" s="2">
        <f t="shared" ref="AH552:AH615" ca="1" si="599">V552*AG552-W552*AF552</f>
        <v>0.34289049328737398</v>
      </c>
      <c r="AI552" s="2">
        <f t="shared" ref="AI552:AI615" ca="1" si="600">W552*AE552-U552*AG552</f>
        <v>0.20849950547098392</v>
      </c>
      <c r="AJ552" s="16">
        <f t="shared" ref="AJ552:AJ615" ca="1" si="601">U552*AF552-V552*AE552</f>
        <v>-0.9159443573883167</v>
      </c>
      <c r="AK552" s="18">
        <f t="shared" ref="AK552:AK615" ca="1" si="602">SQRT((L552-I552)^2+(M552-J552)^2+(N552-K552)^2)</f>
        <v>320.13176821375129</v>
      </c>
      <c r="AL552" s="18">
        <f t="shared" ref="AL552:AL615" ca="1" si="603">AE552*X552+AF552*Y552+AG552*Z552</f>
        <v>302.65458225019864</v>
      </c>
      <c r="AM552" s="18">
        <f t="shared" ref="AM552:AM615" ca="1" si="604">($I$25^2-$I$26^2+AK552^2)/(2*AK552)</f>
        <v>160.06588410687564</v>
      </c>
      <c r="AN552" s="18">
        <f t="shared" ref="AN552:AN615" ca="1" si="605">($I$25^2-$I$27^2-2*AA552*AM552+AA552^2+AL552^2)/(2*AL552)</f>
        <v>109.00243167490488</v>
      </c>
      <c r="AO552" s="18">
        <f t="shared" ref="AO552:AO615" ca="1" si="606">SQRT($I$25^2-AM552^2-AN552^2)</f>
        <v>303.7720282284759</v>
      </c>
      <c r="AP552" s="2">
        <f t="shared" ref="AP552:AP615" ca="1" si="607">I552+$AM552*U552+$AN552*AE552+$AO552*AH552</f>
        <v>97.503389619097419</v>
      </c>
      <c r="AQ552" s="2">
        <f t="shared" ref="AQ552:AQ615" ca="1" si="608">J552+$AM552*V552+$AN552*AF552+$AO552*AI552</f>
        <v>59.99561761957154</v>
      </c>
      <c r="AR552" s="16">
        <f t="shared" ref="AR552:AR615" ca="1" si="609">K552+$AM552*W552+$AN552*AG552+$AO552*AJ552</f>
        <v>-3.7378407807864278E-4</v>
      </c>
      <c r="AS552" s="2">
        <f t="shared" ref="AS552:AS615" ca="1" si="610">I552+$AM552*U552+$AN552*AE552-$AO552*AH552</f>
        <v>-110.81769159323898</v>
      </c>
      <c r="AT552" s="2">
        <f t="shared" ref="AT552:AT615" ca="1" si="611">J552+$AM552*V552+$AN552*AF552-$AO552*AI552</f>
        <v>-66.677017703538439</v>
      </c>
      <c r="AU552" s="16">
        <f t="shared" ref="AU552:AU615" ca="1" si="612">K552+$AM552*W552+$AN552*AG552-$AO552*AJ552</f>
        <v>556.47617659247589</v>
      </c>
      <c r="AV552" s="2">
        <f t="shared" ref="AV552:AV615" ca="1" si="613">IF(ABS($AR552)&lt;ABS($AU552),AP552,AS552)</f>
        <v>97.503389619097419</v>
      </c>
      <c r="AW552" s="2">
        <f t="shared" ref="AW552:AW615" ca="1" si="614">IF(ABS($AR552)&lt;ABS($AU552),AQ552,AT552)</f>
        <v>59.99561761957154</v>
      </c>
      <c r="AX552" s="16">
        <f t="shared" ref="AX552:AX615" ca="1" si="615">IF(ABS($AR552)&lt;ABS($AU552),AR552,AU552)</f>
        <v>-3.7378407807864278E-4</v>
      </c>
      <c r="AY552" s="2">
        <f t="shared" ref="AY552:AY615" ca="1" si="616">SQRT((AV552-I552)^2+(AW552-J552)^2+(AX552-K552)^2)</f>
        <v>360.25</v>
      </c>
      <c r="AZ552" s="2">
        <f t="shared" ref="AZ552:AZ615" ca="1" si="617">SQRT((AV552-L552)^2+(AW552-M552)^2+(AX552-N552)^2)</f>
        <v>360.25</v>
      </c>
      <c r="BA552" s="2">
        <f t="shared" ref="BA552:BA615" ca="1" si="618">SQRT((AV552-O552)^2+(AW552-P552)^2+(AX552-Q552)^2)</f>
        <v>360.25</v>
      </c>
      <c r="BB552" s="19" t="str">
        <f t="shared" ref="BB552:BB615" ca="1" si="619">IF(AND(AY552=$I$25,AZ552=$I$26,BA552=$I$27),"ok","ERROR")</f>
        <v>ok</v>
      </c>
      <c r="BC552" s="2">
        <f t="shared" ref="BC552:BC615" ca="1" si="620">AV552-D552</f>
        <v>3.3896190974189722E-3</v>
      </c>
      <c r="BD552" s="2">
        <f t="shared" ref="BD552:BD615" ca="1" si="621">AW552-E552</f>
        <v>-4.3823804284599532E-3</v>
      </c>
      <c r="BE552" s="16">
        <f t="shared" ref="BE552:BE615" ca="1" si="622">AX552</f>
        <v>-3.7378407807864278E-4</v>
      </c>
      <c r="BF552" s="16">
        <f t="shared" ca="1" si="570"/>
        <v>5.5402866212260395E-3</v>
      </c>
      <c r="BG552" s="18">
        <f t="shared" ref="BG552:BG615" ca="1" si="623">SQRT(BC552^2+BD552^2+BE552^2)</f>
        <v>5.5528812685272993E-3</v>
      </c>
      <c r="BH552" s="2">
        <f t="shared" ref="BH552:BH615" ca="1" si="624">BC552*$D$9</f>
        <v>0.54233905558703555</v>
      </c>
      <c r="BI552" s="2">
        <f t="shared" ref="BI552:BI615" ca="1" si="625">BD552*$D$9</f>
        <v>-0.70118086855359252</v>
      </c>
      <c r="BJ552" s="16">
        <f t="shared" ref="BJ552:BJ615" ca="1" si="626">BE552*$D$9</f>
        <v>-5.9805452492582845E-2</v>
      </c>
      <c r="BK552" s="18">
        <f t="shared" ca="1" si="571"/>
        <v>0.88644585939616638</v>
      </c>
      <c r="BL552" s="18">
        <f t="shared" ref="BL552:BL615" ca="1" si="627">BG552*$D$9</f>
        <v>0.88846100296436792</v>
      </c>
    </row>
    <row r="553" spans="4:64" x14ac:dyDescent="0.2">
      <c r="D553">
        <f t="shared" si="578"/>
        <v>105</v>
      </c>
      <c r="E553">
        <f t="shared" si="579"/>
        <v>60</v>
      </c>
      <c r="F553" s="15">
        <f t="shared" ca="1" si="569"/>
        <v>-0.17546923732261666</v>
      </c>
      <c r="G553" s="2">
        <f t="shared" ca="1" si="569"/>
        <v>-0.18829538689027081</v>
      </c>
      <c r="H553" s="16">
        <f t="shared" ca="1" si="569"/>
        <v>-5.5039769722129428E-2</v>
      </c>
      <c r="I553" s="2">
        <f t="shared" si="572"/>
        <v>0</v>
      </c>
      <c r="J553" s="2">
        <f t="shared" si="573"/>
        <v>184.81899999999999</v>
      </c>
      <c r="K553" s="16">
        <f t="shared" ca="1" si="580"/>
        <v>321.20799369143407</v>
      </c>
      <c r="L553" s="2">
        <f t="shared" si="574"/>
        <v>160.05794910203616</v>
      </c>
      <c r="M553" s="2">
        <f t="shared" si="575"/>
        <v>-92.40949999999998</v>
      </c>
      <c r="N553" s="16">
        <f t="shared" ca="1" si="581"/>
        <v>321.74410913394945</v>
      </c>
      <c r="O553" s="2">
        <f t="shared" si="576"/>
        <v>-160.05794910203616</v>
      </c>
      <c r="P553" s="2">
        <f t="shared" si="577"/>
        <v>-92.40949999999998</v>
      </c>
      <c r="Q553" s="16">
        <f t="shared" ca="1" si="582"/>
        <v>190.5139348037705</v>
      </c>
      <c r="R553" s="2">
        <f t="shared" si="583"/>
        <v>160.05794910203616</v>
      </c>
      <c r="S553" s="2">
        <f t="shared" si="584"/>
        <v>-277.22849999999994</v>
      </c>
      <c r="T553" s="16">
        <f t="shared" ca="1" si="585"/>
        <v>0.53611544251538135</v>
      </c>
      <c r="U553" s="2">
        <f t="shared" ca="1" si="586"/>
        <v>0.49999929880107402</v>
      </c>
      <c r="V553" s="2">
        <f t="shared" ca="1" si="587"/>
        <v>-0.86602418927227243</v>
      </c>
      <c r="W553" s="16">
        <f t="shared" ca="1" si="588"/>
        <v>1.6747518435540677E-3</v>
      </c>
      <c r="X553" s="2">
        <f t="shared" si="589"/>
        <v>-160.05794910203616</v>
      </c>
      <c r="Y553" s="2">
        <f t="shared" si="590"/>
        <v>-277.22849999999994</v>
      </c>
      <c r="Z553" s="16">
        <f t="shared" ca="1" si="591"/>
        <v>-130.69405888766357</v>
      </c>
      <c r="AA553" s="18">
        <f t="shared" ca="1" si="592"/>
        <v>159.83884452104834</v>
      </c>
      <c r="AB553" s="2">
        <f t="shared" ca="1" si="593"/>
        <v>-239.97725928373421</v>
      </c>
      <c r="AC553" s="2">
        <f t="shared" ca="1" si="594"/>
        <v>-138.80419425944226</v>
      </c>
      <c r="AD553" s="16">
        <f t="shared" ca="1" si="595"/>
        <v>-130.96174928719674</v>
      </c>
      <c r="AE553" s="2">
        <f t="shared" ca="1" si="596"/>
        <v>-0.78269175098745347</v>
      </c>
      <c r="AF553" s="2">
        <f t="shared" ca="1" si="597"/>
        <v>-0.45271330364213902</v>
      </c>
      <c r="AG553" s="16">
        <f t="shared" ca="1" si="598"/>
        <v>-0.42713497590529231</v>
      </c>
      <c r="AH553" s="2">
        <f t="shared" ca="1" si="599"/>
        <v>0.37066740365808853</v>
      </c>
      <c r="AI553" s="2">
        <f t="shared" ca="1" si="600"/>
        <v>0.212256373993159</v>
      </c>
      <c r="AJ553" s="16">
        <f t="shared" ca="1" si="601"/>
        <v>-0.90418632347799188</v>
      </c>
      <c r="AK553" s="18">
        <f t="shared" ca="1" si="602"/>
        <v>320.11634713454993</v>
      </c>
      <c r="AL553" s="18">
        <f t="shared" ca="1" si="603"/>
        <v>306.60507023483513</v>
      </c>
      <c r="AM553" s="18">
        <f t="shared" ca="1" si="604"/>
        <v>160.05817356727496</v>
      </c>
      <c r="AN553" s="18">
        <f t="shared" ca="1" si="605"/>
        <v>111.52473476851983</v>
      </c>
      <c r="AO553" s="18">
        <f t="shared" ca="1" si="606"/>
        <v>302.85917042268898</v>
      </c>
      <c r="AP553" s="2">
        <f t="shared" ca="1" si="607"/>
        <v>104.99950699125465</v>
      </c>
      <c r="AQ553" s="2">
        <f t="shared" ca="1" si="608"/>
        <v>59.999808229626225</v>
      </c>
      <c r="AR553" s="16">
        <f t="shared" ca="1" si="609"/>
        <v>-1.1833215898491289E-3</v>
      </c>
      <c r="AS553" s="2">
        <f t="shared" ca="1" si="610"/>
        <v>-119.52053775798673</v>
      </c>
      <c r="AT553" s="2">
        <f t="shared" ca="1" si="611"/>
        <v>-68.567770459366059</v>
      </c>
      <c r="AU553" s="16">
        <f t="shared" ca="1" si="612"/>
        <v>547.68105635058168</v>
      </c>
      <c r="AV553" s="2">
        <f t="shared" ca="1" si="613"/>
        <v>104.99950699125465</v>
      </c>
      <c r="AW553" s="2">
        <f t="shared" ca="1" si="614"/>
        <v>59.999808229626225</v>
      </c>
      <c r="AX553" s="16">
        <f t="shared" ca="1" si="615"/>
        <v>-1.1833215898491289E-3</v>
      </c>
      <c r="AY553" s="2">
        <f t="shared" ca="1" si="616"/>
        <v>360.25</v>
      </c>
      <c r="AZ553" s="2">
        <f t="shared" ca="1" si="617"/>
        <v>360.25</v>
      </c>
      <c r="BA553" s="2">
        <f t="shared" ca="1" si="618"/>
        <v>360.25</v>
      </c>
      <c r="BB553" s="19" t="str">
        <f t="shared" ca="1" si="619"/>
        <v>ok</v>
      </c>
      <c r="BC553" s="2">
        <f t="shared" ca="1" si="620"/>
        <v>-4.9300874535163075E-4</v>
      </c>
      <c r="BD553" s="2">
        <f t="shared" ca="1" si="621"/>
        <v>-1.9177037377460238E-4</v>
      </c>
      <c r="BE553" s="16">
        <f t="shared" ca="1" si="622"/>
        <v>-1.1833215898491289E-3</v>
      </c>
      <c r="BF553" s="16">
        <f t="shared" ca="1" si="570"/>
        <v>5.2899291039752109E-4</v>
      </c>
      <c r="BG553" s="18">
        <f t="shared" ca="1" si="623"/>
        <v>1.2961803440316127E-3</v>
      </c>
      <c r="BH553" s="2">
        <f t="shared" ca="1" si="624"/>
        <v>-7.888139925626092E-2</v>
      </c>
      <c r="BI553" s="2">
        <f t="shared" ca="1" si="625"/>
        <v>-3.068325980393638E-2</v>
      </c>
      <c r="BJ553" s="16">
        <f t="shared" ca="1" si="626"/>
        <v>-0.18933145437586063</v>
      </c>
      <c r="BK553" s="18">
        <f t="shared" ca="1" si="571"/>
        <v>8.4638865663603374E-2</v>
      </c>
      <c r="BL553" s="18">
        <f t="shared" ca="1" si="627"/>
        <v>0.20738885504505805</v>
      </c>
    </row>
    <row r="554" spans="4:64" x14ac:dyDescent="0.2">
      <c r="D554">
        <f t="shared" si="578"/>
        <v>112.5</v>
      </c>
      <c r="E554">
        <f t="shared" si="579"/>
        <v>60</v>
      </c>
      <c r="F554" s="15">
        <f t="shared" ca="1" si="569"/>
        <v>0.11859304824250982</v>
      </c>
      <c r="G554" s="2">
        <f t="shared" ca="1" si="569"/>
        <v>-0.48535744625114163</v>
      </c>
      <c r="H554" s="16">
        <f t="shared" ca="1" si="569"/>
        <v>0.38721672982305488</v>
      </c>
      <c r="I554" s="2">
        <f t="shared" si="572"/>
        <v>0</v>
      </c>
      <c r="J554" s="2">
        <f t="shared" si="573"/>
        <v>184.81899999999999</v>
      </c>
      <c r="K554" s="16">
        <f t="shared" ca="1" si="580"/>
        <v>318.66048095884594</v>
      </c>
      <c r="L554" s="2">
        <f t="shared" si="574"/>
        <v>160.05794910203616</v>
      </c>
      <c r="M554" s="2">
        <f t="shared" si="575"/>
        <v>-92.40949999999998</v>
      </c>
      <c r="N554" s="16">
        <f t="shared" ca="1" si="581"/>
        <v>322.93604480621389</v>
      </c>
      <c r="O554" s="2">
        <f t="shared" si="576"/>
        <v>-160.05794910203616</v>
      </c>
      <c r="P554" s="2">
        <f t="shared" si="577"/>
        <v>-92.40949999999998</v>
      </c>
      <c r="Q554" s="16">
        <f t="shared" ca="1" si="582"/>
        <v>179.62305141132936</v>
      </c>
      <c r="R554" s="2">
        <f t="shared" si="583"/>
        <v>160.05794910203616</v>
      </c>
      <c r="S554" s="2">
        <f t="shared" si="584"/>
        <v>-277.22849999999994</v>
      </c>
      <c r="T554" s="16">
        <f t="shared" ca="1" si="585"/>
        <v>4.2755638473679483</v>
      </c>
      <c r="U554" s="2">
        <f t="shared" ca="1" si="586"/>
        <v>0.49995540828113416</v>
      </c>
      <c r="V554" s="2">
        <f t="shared" ca="1" si="587"/>
        <v>-0.86594816866176605</v>
      </c>
      <c r="W554" s="16">
        <f t="shared" ca="1" si="588"/>
        <v>1.3355108452503008E-2</v>
      </c>
      <c r="X554" s="2">
        <f t="shared" si="589"/>
        <v>-160.05794910203616</v>
      </c>
      <c r="Y554" s="2">
        <f t="shared" si="590"/>
        <v>-277.22849999999994</v>
      </c>
      <c r="Z554" s="16">
        <f t="shared" ca="1" si="591"/>
        <v>-139.03742954751658</v>
      </c>
      <c r="AA554" s="18">
        <f t="shared" ca="1" si="592"/>
        <v>158.18681463333454</v>
      </c>
      <c r="AB554" s="2">
        <f t="shared" ca="1" si="593"/>
        <v>-239.14430259673702</v>
      </c>
      <c r="AC554" s="2">
        <f t="shared" ca="1" si="594"/>
        <v>-140.24691756182565</v>
      </c>
      <c r="AD554" s="16">
        <f t="shared" ca="1" si="595"/>
        <v>-141.15003161270076</v>
      </c>
      <c r="AE554" s="2">
        <f t="shared" ca="1" si="596"/>
        <v>-0.76870828255149126</v>
      </c>
      <c r="AF554" s="2">
        <f t="shared" ca="1" si="597"/>
        <v>-0.45081135515859266</v>
      </c>
      <c r="AG554" s="16">
        <f t="shared" ca="1" si="598"/>
        <v>-0.45371433567478331</v>
      </c>
      <c r="AH554" s="2">
        <f t="shared" ca="1" si="599"/>
        <v>0.39891373261293128</v>
      </c>
      <c r="AI554" s="2">
        <f t="shared" ca="1" si="600"/>
        <v>0.21657075345347734</v>
      </c>
      <c r="AJ554" s="16">
        <f t="shared" ca="1" si="601"/>
        <v>-0.89104710463668091</v>
      </c>
      <c r="AK554" s="18">
        <f t="shared" ca="1" si="602"/>
        <v>320.14444978667501</v>
      </c>
      <c r="AL554" s="18">
        <f t="shared" ca="1" si="603"/>
        <v>311.09890191760508</v>
      </c>
      <c r="AM554" s="18">
        <f t="shared" ca="1" si="604"/>
        <v>160.07222489333751</v>
      </c>
      <c r="AN554" s="18">
        <f t="shared" ca="1" si="605"/>
        <v>114.37353832694106</v>
      </c>
      <c r="AO554" s="18">
        <f t="shared" ca="1" si="606"/>
        <v>301.78740704057304</v>
      </c>
      <c r="AP554" s="2">
        <f t="shared" ca="1" si="607"/>
        <v>112.49622933251106</v>
      </c>
      <c r="AQ554" s="2">
        <f t="shared" ca="1" si="608"/>
        <v>60.002186318096641</v>
      </c>
      <c r="AR554" s="16">
        <f t="shared" ca="1" si="609"/>
        <v>-1.4463375666196043E-3</v>
      </c>
      <c r="AS554" s="2">
        <f t="shared" ca="1" si="610"/>
        <v>-128.27805266375495</v>
      </c>
      <c r="AT554" s="2">
        <f t="shared" ca="1" si="611"/>
        <v>-70.714465932999673</v>
      </c>
      <c r="AU554" s="16">
        <f t="shared" ca="1" si="612"/>
        <v>537.81214418106151</v>
      </c>
      <c r="AV554" s="2">
        <f t="shared" ca="1" si="613"/>
        <v>112.49622933251106</v>
      </c>
      <c r="AW554" s="2">
        <f t="shared" ca="1" si="614"/>
        <v>60.002186318096641</v>
      </c>
      <c r="AX554" s="16">
        <f t="shared" ca="1" si="615"/>
        <v>-1.4463375666196043E-3</v>
      </c>
      <c r="AY554" s="2">
        <f t="shared" ca="1" si="616"/>
        <v>360.25000000000006</v>
      </c>
      <c r="AZ554" s="2">
        <f t="shared" ca="1" si="617"/>
        <v>360.25000000000006</v>
      </c>
      <c r="BA554" s="2">
        <f t="shared" ca="1" si="618"/>
        <v>360.25000000000006</v>
      </c>
      <c r="BB554" s="19" t="str">
        <f t="shared" ca="1" si="619"/>
        <v>ok</v>
      </c>
      <c r="BC554" s="2">
        <f t="shared" ca="1" si="620"/>
        <v>-3.7706674889363967E-3</v>
      </c>
      <c r="BD554" s="2">
        <f t="shared" ca="1" si="621"/>
        <v>2.1863180966406048E-3</v>
      </c>
      <c r="BE554" s="16">
        <f t="shared" ca="1" si="622"/>
        <v>-1.4463375666196043E-3</v>
      </c>
      <c r="BF554" s="16">
        <f t="shared" ca="1" si="570"/>
        <v>4.3586603597688253E-3</v>
      </c>
      <c r="BG554" s="18">
        <f t="shared" ca="1" si="623"/>
        <v>4.5923645857483073E-3</v>
      </c>
      <c r="BH554" s="2">
        <f t="shared" ca="1" si="624"/>
        <v>-0.60330679822982347</v>
      </c>
      <c r="BI554" s="2">
        <f t="shared" ca="1" si="625"/>
        <v>0.34981089546249677</v>
      </c>
      <c r="BJ554" s="16">
        <f t="shared" ca="1" si="626"/>
        <v>-0.23141401065913669</v>
      </c>
      <c r="BK554" s="18">
        <f t="shared" ca="1" si="571"/>
        <v>0.69738565756301207</v>
      </c>
      <c r="BL554" s="18">
        <f t="shared" ca="1" si="627"/>
        <v>0.73477833371972912</v>
      </c>
    </row>
    <row r="555" spans="4:64" x14ac:dyDescent="0.2">
      <c r="D555">
        <f t="shared" si="578"/>
        <v>120</v>
      </c>
      <c r="E555">
        <f t="shared" si="579"/>
        <v>60</v>
      </c>
      <c r="F555" s="15">
        <f t="shared" ca="1" si="569"/>
        <v>0.34853720214847839</v>
      </c>
      <c r="G555" s="2">
        <f t="shared" ca="1" si="569"/>
        <v>0.13720714849957794</v>
      </c>
      <c r="H555" s="16">
        <f t="shared" ca="1" si="569"/>
        <v>-0.30950864420184565</v>
      </c>
      <c r="I555" s="2">
        <f t="shared" si="572"/>
        <v>0</v>
      </c>
      <c r="J555" s="2">
        <f t="shared" si="573"/>
        <v>184.81899999999999</v>
      </c>
      <c r="K555" s="16">
        <f t="shared" ca="1" si="580"/>
        <v>315.91400108499539</v>
      </c>
      <c r="L555" s="2">
        <f t="shared" si="574"/>
        <v>160.05794910203616</v>
      </c>
      <c r="M555" s="2">
        <f t="shared" si="575"/>
        <v>-92.40949999999998</v>
      </c>
      <c r="N555" s="16">
        <f t="shared" ca="1" si="581"/>
        <v>323.95574255721914</v>
      </c>
      <c r="O555" s="2">
        <f t="shared" si="576"/>
        <v>-160.05794910203616</v>
      </c>
      <c r="P555" s="2">
        <f t="shared" si="577"/>
        <v>-92.40949999999998</v>
      </c>
      <c r="Q555" s="16">
        <f t="shared" ca="1" si="582"/>
        <v>167.68513112616591</v>
      </c>
      <c r="R555" s="2">
        <f t="shared" si="583"/>
        <v>160.05794910203616</v>
      </c>
      <c r="S555" s="2">
        <f t="shared" si="584"/>
        <v>-277.22849999999994</v>
      </c>
      <c r="T555" s="16">
        <f t="shared" ca="1" si="585"/>
        <v>8.0417414722237481</v>
      </c>
      <c r="U555" s="2">
        <f t="shared" ca="1" si="586"/>
        <v>0.49984230415918901</v>
      </c>
      <c r="V555" s="2">
        <f t="shared" ca="1" si="587"/>
        <v>-0.86575226657601156</v>
      </c>
      <c r="W555" s="16">
        <f t="shared" ca="1" si="588"/>
        <v>2.5113420542245919E-2</v>
      </c>
      <c r="X555" s="2">
        <f t="shared" si="589"/>
        <v>-160.05794910203616</v>
      </c>
      <c r="Y555" s="2">
        <f t="shared" si="590"/>
        <v>-277.22849999999994</v>
      </c>
      <c r="Z555" s="16">
        <f t="shared" ca="1" si="591"/>
        <v>-148.22886995882948</v>
      </c>
      <c r="AA555" s="18">
        <f t="shared" ca="1" si="592"/>
        <v>156.28493420853383</v>
      </c>
      <c r="AB555" s="2">
        <f t="shared" ca="1" si="593"/>
        <v>-238.17577072219697</v>
      </c>
      <c r="AC555" s="2">
        <f t="shared" ca="1" si="594"/>
        <v>-141.92446397727895</v>
      </c>
      <c r="AD555" s="16">
        <f t="shared" ca="1" si="595"/>
        <v>-152.15371923602561</v>
      </c>
      <c r="AE555" s="2">
        <f t="shared" ca="1" si="596"/>
        <v>-0.7530988269702622</v>
      </c>
      <c r="AF555" s="2">
        <f t="shared" ca="1" si="597"/>
        <v>-0.44875743244403388</v>
      </c>
      <c r="AG555" s="16">
        <f t="shared" ca="1" si="598"/>
        <v>-0.48110178095934464</v>
      </c>
      <c r="AH555" s="2">
        <f t="shared" ca="1" si="599"/>
        <v>0.42778479144173404</v>
      </c>
      <c r="AI555" s="2">
        <f t="shared" ca="1" si="600"/>
        <v>0.22156213517823198</v>
      </c>
      <c r="AJ555" s="16">
        <f t="shared" ca="1" si="601"/>
        <v>-0.87630496544662762</v>
      </c>
      <c r="AK555" s="18">
        <f t="shared" ca="1" si="602"/>
        <v>320.21689194810762</v>
      </c>
      <c r="AL555" s="18">
        <f t="shared" ca="1" si="603"/>
        <v>316.26097690310417</v>
      </c>
      <c r="AM555" s="18">
        <f t="shared" ca="1" si="604"/>
        <v>160.10844597405381</v>
      </c>
      <c r="AN555" s="18">
        <f t="shared" ca="1" si="605"/>
        <v>117.62581493652829</v>
      </c>
      <c r="AO555" s="18">
        <f t="shared" ca="1" si="606"/>
        <v>300.51541672315432</v>
      </c>
      <c r="AP555" s="2">
        <f t="shared" ca="1" si="607"/>
        <v>120.00103616883783</v>
      </c>
      <c r="AQ555" s="2">
        <f t="shared" ca="1" si="608"/>
        <v>60.002128683104729</v>
      </c>
      <c r="AR555" s="16">
        <f t="shared" ca="1" si="609"/>
        <v>1.7309005866081861E-3</v>
      </c>
      <c r="AS555" s="2">
        <f t="shared" ca="1" si="610"/>
        <v>-137.11081356704287</v>
      </c>
      <c r="AT555" s="2">
        <f t="shared" ca="1" si="611"/>
        <v>-73.163546083211742</v>
      </c>
      <c r="AU555" s="16">
        <f t="shared" ca="1" si="612"/>
        <v>526.68803463611187</v>
      </c>
      <c r="AV555" s="2">
        <f t="shared" ca="1" si="613"/>
        <v>120.00103616883783</v>
      </c>
      <c r="AW555" s="2">
        <f t="shared" ca="1" si="614"/>
        <v>60.002128683104729</v>
      </c>
      <c r="AX555" s="16">
        <f t="shared" ca="1" si="615"/>
        <v>1.7309005866081861E-3</v>
      </c>
      <c r="AY555" s="2">
        <f t="shared" ca="1" si="616"/>
        <v>360.25</v>
      </c>
      <c r="AZ555" s="2">
        <f t="shared" ca="1" si="617"/>
        <v>360.25000000000006</v>
      </c>
      <c r="BA555" s="2">
        <f t="shared" ca="1" si="618"/>
        <v>360.25000000000006</v>
      </c>
      <c r="BB555" s="19" t="str">
        <f t="shared" ca="1" si="619"/>
        <v>ok</v>
      </c>
      <c r="BC555" s="2">
        <f t="shared" ca="1" si="620"/>
        <v>1.0361688378281997E-3</v>
      </c>
      <c r="BD555" s="2">
        <f t="shared" ca="1" si="621"/>
        <v>2.1286831047291344E-3</v>
      </c>
      <c r="BE555" s="16">
        <f t="shared" ca="1" si="622"/>
        <v>1.7309005866081861E-3</v>
      </c>
      <c r="BF555" s="16">
        <f t="shared" ca="1" si="570"/>
        <v>2.3674749461917244E-3</v>
      </c>
      <c r="BG555" s="18">
        <f t="shared" ca="1" si="623"/>
        <v>2.932738389554389E-3</v>
      </c>
      <c r="BH555" s="2">
        <f t="shared" ca="1" si="624"/>
        <v>0.16578701405251195</v>
      </c>
      <c r="BI555" s="2">
        <f t="shared" ca="1" si="625"/>
        <v>0.3405892967566615</v>
      </c>
      <c r="BJ555" s="16">
        <f t="shared" ca="1" si="626"/>
        <v>0.27694409385730978</v>
      </c>
      <c r="BK555" s="18">
        <f t="shared" ca="1" si="571"/>
        <v>0.37879599139067588</v>
      </c>
      <c r="BL555" s="18">
        <f t="shared" ca="1" si="627"/>
        <v>0.46923814232870226</v>
      </c>
    </row>
    <row r="556" spans="4:64" x14ac:dyDescent="0.2">
      <c r="D556">
        <f t="shared" si="578"/>
        <v>127.5</v>
      </c>
      <c r="E556">
        <f t="shared" si="579"/>
        <v>60</v>
      </c>
      <c r="F556" s="15">
        <f t="shared" ca="1" si="569"/>
        <v>-0.17707801698422942</v>
      </c>
      <c r="G556" s="2">
        <f t="shared" ca="1" si="569"/>
        <v>4.5959766690207293E-2</v>
      </c>
      <c r="H556" s="16">
        <f t="shared" ca="1" si="569"/>
        <v>0.29897591016574354</v>
      </c>
      <c r="I556" s="2">
        <f t="shared" si="572"/>
        <v>0</v>
      </c>
      <c r="J556" s="2">
        <f t="shared" si="573"/>
        <v>184.81899999999999</v>
      </c>
      <c r="K556" s="16">
        <f t="shared" ca="1" si="580"/>
        <v>312.95900212452983</v>
      </c>
      <c r="L556" s="2">
        <f t="shared" si="574"/>
        <v>160.05794910203616</v>
      </c>
      <c r="M556" s="2">
        <f t="shared" si="575"/>
        <v>-92.40949999999998</v>
      </c>
      <c r="N556" s="16">
        <f t="shared" ca="1" si="581"/>
        <v>324.79466336983376</v>
      </c>
      <c r="O556" s="2">
        <f t="shared" si="576"/>
        <v>-160.05794910203616</v>
      </c>
      <c r="P556" s="2">
        <f t="shared" si="577"/>
        <v>-92.40949999999998</v>
      </c>
      <c r="Q556" s="16">
        <f t="shared" ca="1" si="582"/>
        <v>154.47462580270974</v>
      </c>
      <c r="R556" s="2">
        <f t="shared" si="583"/>
        <v>160.05794910203616</v>
      </c>
      <c r="S556" s="2">
        <f t="shared" si="584"/>
        <v>-277.22849999999994</v>
      </c>
      <c r="T556" s="16">
        <f t="shared" ca="1" si="585"/>
        <v>11.835661245303925</v>
      </c>
      <c r="U556" s="2">
        <f t="shared" ca="1" si="586"/>
        <v>0.49965859836944482</v>
      </c>
      <c r="V556" s="2">
        <f t="shared" ca="1" si="587"/>
        <v>-0.86543407881453005</v>
      </c>
      <c r="W556" s="16">
        <f t="shared" ca="1" si="588"/>
        <v>3.6947805102976204E-2</v>
      </c>
      <c r="X556" s="2">
        <f t="shared" si="589"/>
        <v>-160.05794910203616</v>
      </c>
      <c r="Y556" s="2">
        <f t="shared" si="590"/>
        <v>-277.22849999999994</v>
      </c>
      <c r="Z556" s="16">
        <f t="shared" ca="1" si="591"/>
        <v>-158.48437632182009</v>
      </c>
      <c r="AA556" s="18">
        <f t="shared" ca="1" si="592"/>
        <v>154.09301116421722</v>
      </c>
      <c r="AB556" s="2">
        <f t="shared" ca="1" si="593"/>
        <v>-237.05184707887616</v>
      </c>
      <c r="AC556" s="2">
        <f t="shared" ca="1" si="594"/>
        <v>-143.87115683133851</v>
      </c>
      <c r="AD556" s="16">
        <f t="shared" ca="1" si="595"/>
        <v>-164.17777486604632</v>
      </c>
      <c r="AE556" s="2">
        <f t="shared" ca="1" si="596"/>
        <v>-0.73560847179148425</v>
      </c>
      <c r="AF556" s="2">
        <f t="shared" ca="1" si="597"/>
        <v>-0.44645440698194294</v>
      </c>
      <c r="AG556" s="16">
        <f t="shared" ca="1" si="598"/>
        <v>-0.50946897718604878</v>
      </c>
      <c r="AH556" s="2">
        <f t="shared" ca="1" si="599"/>
        <v>0.45740732537212259</v>
      </c>
      <c r="AI556" s="2">
        <f t="shared" ca="1" si="600"/>
        <v>0.22738143660564586</v>
      </c>
      <c r="AJ556" s="16">
        <f t="shared" ca="1" si="601"/>
        <v>-0.85969542338148675</v>
      </c>
      <c r="AK556" s="18">
        <f t="shared" ca="1" si="602"/>
        <v>320.33462372980159</v>
      </c>
      <c r="AL556" s="18">
        <f t="shared" ca="1" si="603"/>
        <v>322.25274200766808</v>
      </c>
      <c r="AM556" s="18">
        <f t="shared" ca="1" si="604"/>
        <v>160.1673118649008</v>
      </c>
      <c r="AN556" s="18">
        <f t="shared" ca="1" si="605"/>
        <v>121.38012943358152</v>
      </c>
      <c r="AO556" s="18">
        <f t="shared" ca="1" si="606"/>
        <v>298.98722194879599</v>
      </c>
      <c r="AP556" s="2">
        <f t="shared" ca="1" si="607"/>
        <v>127.49966854456858</v>
      </c>
      <c r="AQ556" s="2">
        <f t="shared" ca="1" si="608"/>
        <v>59.998200347787225</v>
      </c>
      <c r="AR556" s="16">
        <f t="shared" ca="1" si="609"/>
        <v>-5.2400497997950879E-4</v>
      </c>
      <c r="AS556" s="2">
        <f t="shared" ca="1" si="610"/>
        <v>-146.01822247951134</v>
      </c>
      <c r="AT556" s="2">
        <f t="shared" ca="1" si="611"/>
        <v>-75.970087759109418</v>
      </c>
      <c r="AU556" s="16">
        <f t="shared" ca="1" si="612"/>
        <v>514.07536871286948</v>
      </c>
      <c r="AV556" s="2">
        <f t="shared" ca="1" si="613"/>
        <v>127.49966854456858</v>
      </c>
      <c r="AW556" s="2">
        <f t="shared" ca="1" si="614"/>
        <v>59.998200347787225</v>
      </c>
      <c r="AX556" s="16">
        <f t="shared" ca="1" si="615"/>
        <v>-5.2400497997950879E-4</v>
      </c>
      <c r="AY556" s="2">
        <f t="shared" ca="1" si="616"/>
        <v>360.25000000000006</v>
      </c>
      <c r="AZ556" s="2">
        <f t="shared" ca="1" si="617"/>
        <v>360.25000000000006</v>
      </c>
      <c r="BA556" s="2">
        <f t="shared" ca="1" si="618"/>
        <v>360.25</v>
      </c>
      <c r="BB556" s="19" t="str">
        <f t="shared" ca="1" si="619"/>
        <v>ok</v>
      </c>
      <c r="BC556" s="2">
        <f t="shared" ca="1" si="620"/>
        <v>-3.3145543142154565E-4</v>
      </c>
      <c r="BD556" s="2">
        <f t="shared" ca="1" si="621"/>
        <v>-1.7996522127745607E-3</v>
      </c>
      <c r="BE556" s="16">
        <f t="shared" ca="1" si="622"/>
        <v>-5.2400497997950879E-4</v>
      </c>
      <c r="BF556" s="16">
        <f t="shared" ca="1" si="570"/>
        <v>1.8299209791581754E-3</v>
      </c>
      <c r="BG556" s="18">
        <f t="shared" ca="1" si="623"/>
        <v>1.9034684155526565E-3</v>
      </c>
      <c r="BH556" s="2">
        <f t="shared" ca="1" si="624"/>
        <v>-5.3032869027447305E-2</v>
      </c>
      <c r="BI556" s="2">
        <f t="shared" ca="1" si="625"/>
        <v>-0.28794435404392971</v>
      </c>
      <c r="BJ556" s="16">
        <f t="shared" ca="1" si="626"/>
        <v>-8.3840796796721406E-2</v>
      </c>
      <c r="BK556" s="18">
        <f t="shared" ca="1" si="571"/>
        <v>0.29278735666530809</v>
      </c>
      <c r="BL556" s="18">
        <f t="shared" ca="1" si="627"/>
        <v>0.30455494648842502</v>
      </c>
    </row>
    <row r="557" spans="4:64" x14ac:dyDescent="0.2">
      <c r="D557">
        <f t="shared" si="578"/>
        <v>135</v>
      </c>
      <c r="E557">
        <f t="shared" si="579"/>
        <v>60</v>
      </c>
      <c r="F557" s="15">
        <f t="shared" ca="1" si="569"/>
        <v>-0.13832350024682982</v>
      </c>
      <c r="G557" s="2">
        <f t="shared" ca="1" si="569"/>
        <v>0.36531325265884629</v>
      </c>
      <c r="H557" s="16">
        <f t="shared" ca="1" si="569"/>
        <v>-0.17886963671731071</v>
      </c>
      <c r="I557" s="2">
        <f t="shared" si="572"/>
        <v>0</v>
      </c>
      <c r="J557" s="2">
        <f t="shared" si="573"/>
        <v>184.81899999999999</v>
      </c>
      <c r="K557" s="16">
        <f t="shared" ca="1" si="580"/>
        <v>309.797908456649</v>
      </c>
      <c r="L557" s="2">
        <f t="shared" si="574"/>
        <v>160.05794910203616</v>
      </c>
      <c r="M557" s="2">
        <f t="shared" si="575"/>
        <v>-92.40949999999998</v>
      </c>
      <c r="N557" s="16">
        <f t="shared" ca="1" si="581"/>
        <v>325.46119919654461</v>
      </c>
      <c r="O557" s="2">
        <f t="shared" si="576"/>
        <v>-160.05794910203616</v>
      </c>
      <c r="P557" s="2">
        <f t="shared" si="577"/>
        <v>-92.40949999999998</v>
      </c>
      <c r="Q557" s="16">
        <f t="shared" ca="1" si="582"/>
        <v>139.61339950994974</v>
      </c>
      <c r="R557" s="2">
        <f t="shared" si="583"/>
        <v>160.05794910203616</v>
      </c>
      <c r="S557" s="2">
        <f t="shared" si="584"/>
        <v>-277.22849999999994</v>
      </c>
      <c r="T557" s="16">
        <f t="shared" ca="1" si="585"/>
        <v>15.663290739895615</v>
      </c>
      <c r="U557" s="2">
        <f t="shared" ca="1" si="586"/>
        <v>0.49940253486117908</v>
      </c>
      <c r="V557" s="2">
        <f t="shared" ca="1" si="587"/>
        <v>-0.86499056380824946</v>
      </c>
      <c r="W557" s="16">
        <f t="shared" ca="1" si="588"/>
        <v>4.8871593967412599E-2</v>
      </c>
      <c r="X557" s="2">
        <f t="shared" si="589"/>
        <v>-160.05794910203616</v>
      </c>
      <c r="Y557" s="2">
        <f t="shared" si="590"/>
        <v>-277.22849999999994</v>
      </c>
      <c r="Z557" s="16">
        <f t="shared" ca="1" si="591"/>
        <v>-170.18450894669925</v>
      </c>
      <c r="AA557" s="18">
        <f t="shared" ca="1" si="592"/>
        <v>151.5495027916902</v>
      </c>
      <c r="AB557" s="2">
        <f t="shared" ca="1" si="593"/>
        <v>-235.74215495315758</v>
      </c>
      <c r="AC557" s="2">
        <f t="shared" ca="1" si="594"/>
        <v>-146.13961013535595</v>
      </c>
      <c r="AD557" s="16">
        <f t="shared" ca="1" si="595"/>
        <v>-177.59097471309801</v>
      </c>
      <c r="AE557" s="2">
        <f t="shared" ca="1" si="596"/>
        <v>-0.71578570778215667</v>
      </c>
      <c r="AF557" s="2">
        <f t="shared" ca="1" si="597"/>
        <v>-0.44372481576970968</v>
      </c>
      <c r="AG557" s="16">
        <f t="shared" ca="1" si="598"/>
        <v>-0.53922083454270775</v>
      </c>
      <c r="AH557" s="2">
        <f t="shared" ca="1" si="599"/>
        <v>0.48810647271781377</v>
      </c>
      <c r="AI557" s="2">
        <f t="shared" ca="1" si="600"/>
        <v>0.23430666314218207</v>
      </c>
      <c r="AJ557" s="16">
        <f t="shared" ca="1" si="601"/>
        <v>-0.84074518071657733</v>
      </c>
      <c r="AK557" s="18">
        <f t="shared" ca="1" si="602"/>
        <v>320.49887201018737</v>
      </c>
      <c r="AL557" s="18">
        <f t="shared" ca="1" si="603"/>
        <v>329.3473904132544</v>
      </c>
      <c r="AM557" s="18">
        <f t="shared" ca="1" si="604"/>
        <v>160.24943600509368</v>
      </c>
      <c r="AN557" s="18">
        <f t="shared" ca="1" si="605"/>
        <v>125.80259185598939</v>
      </c>
      <c r="AO557" s="18">
        <f t="shared" ca="1" si="606"/>
        <v>297.1092200561348</v>
      </c>
      <c r="AP557" s="2">
        <f t="shared" ca="1" si="607"/>
        <v>135.00221071208961</v>
      </c>
      <c r="AQ557" s="2">
        <f t="shared" ca="1" si="608"/>
        <v>59.997688045478363</v>
      </c>
      <c r="AR557" s="16">
        <f t="shared" ca="1" si="609"/>
        <v>1.0303497181496368E-3</v>
      </c>
      <c r="AS557" s="2">
        <f t="shared" ca="1" si="610"/>
        <v>-155.03965611499177</v>
      </c>
      <c r="AT557" s="2">
        <f t="shared" ca="1" si="611"/>
        <v>-79.231651834780081</v>
      </c>
      <c r="AU557" s="16">
        <f t="shared" ca="1" si="612"/>
        <v>499.58732016703095</v>
      </c>
      <c r="AV557" s="2">
        <f t="shared" ca="1" si="613"/>
        <v>135.00221071208961</v>
      </c>
      <c r="AW557" s="2">
        <f t="shared" ca="1" si="614"/>
        <v>59.997688045478363</v>
      </c>
      <c r="AX557" s="16">
        <f t="shared" ca="1" si="615"/>
        <v>1.0303497181496368E-3</v>
      </c>
      <c r="AY557" s="2">
        <f t="shared" ca="1" si="616"/>
        <v>360.25000000000006</v>
      </c>
      <c r="AZ557" s="2">
        <f t="shared" ca="1" si="617"/>
        <v>360.25000000000006</v>
      </c>
      <c r="BA557" s="2">
        <f t="shared" ca="1" si="618"/>
        <v>360.25000000000006</v>
      </c>
      <c r="BB557" s="19" t="str">
        <f t="shared" ca="1" si="619"/>
        <v>ok</v>
      </c>
      <c r="BC557" s="2">
        <f t="shared" ca="1" si="620"/>
        <v>2.210712089606659E-3</v>
      </c>
      <c r="BD557" s="2">
        <f t="shared" ca="1" si="621"/>
        <v>-2.3119545216374604E-3</v>
      </c>
      <c r="BE557" s="16">
        <f t="shared" ca="1" si="622"/>
        <v>1.0303497181496368E-3</v>
      </c>
      <c r="BF557" s="16">
        <f t="shared" ca="1" si="570"/>
        <v>3.1988094118363692E-3</v>
      </c>
      <c r="BG557" s="18">
        <f t="shared" ca="1" si="623"/>
        <v>3.3606550246855112E-3</v>
      </c>
      <c r="BH557" s="2">
        <f t="shared" ca="1" si="624"/>
        <v>0.35371393433706544</v>
      </c>
      <c r="BI557" s="2">
        <f t="shared" ca="1" si="625"/>
        <v>-0.36991272346199366</v>
      </c>
      <c r="BJ557" s="16">
        <f t="shared" ca="1" si="626"/>
        <v>0.16485595490394189</v>
      </c>
      <c r="BK557" s="18">
        <f t="shared" ca="1" si="571"/>
        <v>0.51180950589381902</v>
      </c>
      <c r="BL557" s="18">
        <f t="shared" ca="1" si="627"/>
        <v>0.53770480394968179</v>
      </c>
    </row>
    <row r="558" spans="4:64" x14ac:dyDescent="0.2">
      <c r="D558">
        <f t="shared" si="578"/>
        <v>0</v>
      </c>
      <c r="E558">
        <f t="shared" si="579"/>
        <v>67.5</v>
      </c>
      <c r="F558" s="15">
        <f t="shared" ca="1" si="569"/>
        <v>-0.24412810651579364</v>
      </c>
      <c r="G558" s="2">
        <f t="shared" ca="1" si="569"/>
        <v>0.43015890663543999</v>
      </c>
      <c r="H558" s="16">
        <f t="shared" ca="1" si="569"/>
        <v>-0.3735966034825261</v>
      </c>
      <c r="I558" s="2">
        <f t="shared" si="572"/>
        <v>0</v>
      </c>
      <c r="J558" s="2">
        <f t="shared" si="573"/>
        <v>184.81899999999999</v>
      </c>
      <c r="K558" s="16">
        <f t="shared" ca="1" si="580"/>
        <v>340.61015153732575</v>
      </c>
      <c r="L558" s="2">
        <f t="shared" si="574"/>
        <v>160.05794910203616</v>
      </c>
      <c r="M558" s="2">
        <f t="shared" si="575"/>
        <v>-92.40949999999998</v>
      </c>
      <c r="N558" s="16">
        <f t="shared" ca="1" si="581"/>
        <v>280.34260223896189</v>
      </c>
      <c r="O558" s="2">
        <f t="shared" si="576"/>
        <v>-160.05794910203616</v>
      </c>
      <c r="P558" s="2">
        <f t="shared" si="577"/>
        <v>-92.40949999999998</v>
      </c>
      <c r="Q558" s="16">
        <f t="shared" ca="1" si="582"/>
        <v>280.33757876702362</v>
      </c>
      <c r="R558" s="2">
        <f t="shared" si="583"/>
        <v>160.05794910203616</v>
      </c>
      <c r="S558" s="2">
        <f t="shared" si="584"/>
        <v>-277.22849999999994</v>
      </c>
      <c r="T558" s="16">
        <f t="shared" ca="1" si="585"/>
        <v>-60.267549298363861</v>
      </c>
      <c r="U558" s="2">
        <f t="shared" ca="1" si="586"/>
        <v>0.49136761292942677</v>
      </c>
      <c r="V558" s="2">
        <f t="shared" ca="1" si="587"/>
        <v>-0.85107367078760499</v>
      </c>
      <c r="W558" s="16">
        <f t="shared" ca="1" si="588"/>
        <v>-0.18501750148607191</v>
      </c>
      <c r="X558" s="2">
        <f t="shared" si="589"/>
        <v>-160.05794910203616</v>
      </c>
      <c r="Y558" s="2">
        <f t="shared" si="590"/>
        <v>-277.22849999999994</v>
      </c>
      <c r="Z558" s="16">
        <f t="shared" ca="1" si="591"/>
        <v>-60.272572770302133</v>
      </c>
      <c r="AA558" s="18">
        <f t="shared" ca="1" si="592"/>
        <v>168.44606558339305</v>
      </c>
      <c r="AB558" s="2">
        <f t="shared" ca="1" si="593"/>
        <v>-242.82689025510166</v>
      </c>
      <c r="AC558" s="2">
        <f t="shared" ca="1" si="594"/>
        <v>-133.86848863421196</v>
      </c>
      <c r="AD558" s="16">
        <f t="shared" ca="1" si="595"/>
        <v>-29.107102580903746</v>
      </c>
      <c r="AE558" s="2">
        <f t="shared" ca="1" si="596"/>
        <v>-0.87095227695258448</v>
      </c>
      <c r="AF558" s="2">
        <f t="shared" ca="1" si="597"/>
        <v>-0.4801489030546876</v>
      </c>
      <c r="AG558" s="16">
        <f t="shared" ca="1" si="598"/>
        <v>-0.10439905251719936</v>
      </c>
      <c r="AH558" s="2">
        <f t="shared" ca="1" si="599"/>
        <v>1.5334468104352683E-5</v>
      </c>
      <c r="AI558" s="2">
        <f t="shared" ca="1" si="600"/>
        <v>0.21243972742284262</v>
      </c>
      <c r="AJ558" s="16">
        <f t="shared" ca="1" si="601"/>
        <v>-0.97717417177152344</v>
      </c>
      <c r="AK558" s="18">
        <f t="shared" ca="1" si="602"/>
        <v>325.73972091446058</v>
      </c>
      <c r="AL558" s="18">
        <f t="shared" ca="1" si="603"/>
        <v>278.80619487526917</v>
      </c>
      <c r="AM558" s="18">
        <f t="shared" ca="1" si="604"/>
        <v>162.86986045723029</v>
      </c>
      <c r="AN558" s="18">
        <f t="shared" ca="1" si="605"/>
        <v>91.887120625135779</v>
      </c>
      <c r="AO558" s="18">
        <f t="shared" ca="1" si="606"/>
        <v>307.91269561007726</v>
      </c>
      <c r="AP558" s="2">
        <f t="shared" ca="1" si="607"/>
        <v>4.399297349049148E-3</v>
      </c>
      <c r="AQ558" s="2">
        <f t="shared" ca="1" si="608"/>
        <v>67.498138952424824</v>
      </c>
      <c r="AR558" s="16">
        <f t="shared" ca="1" si="609"/>
        <v>-8.8475436842827548E-4</v>
      </c>
      <c r="AS558" s="2">
        <f t="shared" ca="1" si="610"/>
        <v>-5.0440574704668237E-3</v>
      </c>
      <c r="AT558" s="2">
        <f t="shared" ca="1" si="611"/>
        <v>-63.327639298450201</v>
      </c>
      <c r="AU558" s="16">
        <f t="shared" ca="1" si="612"/>
        <v>601.76778186706042</v>
      </c>
      <c r="AV558" s="2">
        <f t="shared" ca="1" si="613"/>
        <v>4.399297349049148E-3</v>
      </c>
      <c r="AW558" s="2">
        <f t="shared" ca="1" si="614"/>
        <v>67.498138952424824</v>
      </c>
      <c r="AX558" s="16">
        <f t="shared" ca="1" si="615"/>
        <v>-8.8475436842827548E-4</v>
      </c>
      <c r="AY558" s="2">
        <f t="shared" ca="1" si="616"/>
        <v>360.25000000000011</v>
      </c>
      <c r="AZ558" s="2">
        <f t="shared" ca="1" si="617"/>
        <v>360.25000000000011</v>
      </c>
      <c r="BA558" s="2">
        <f t="shared" ca="1" si="618"/>
        <v>360.25000000000011</v>
      </c>
      <c r="BB558" s="19" t="str">
        <f t="shared" ca="1" si="619"/>
        <v>ok</v>
      </c>
      <c r="BC558" s="2">
        <f t="shared" ca="1" si="620"/>
        <v>4.399297349049148E-3</v>
      </c>
      <c r="BD558" s="2">
        <f t="shared" ca="1" si="621"/>
        <v>-1.8610475751756894E-3</v>
      </c>
      <c r="BE558" s="16">
        <f t="shared" ca="1" si="622"/>
        <v>-8.8475436842827548E-4</v>
      </c>
      <c r="BF558" s="16">
        <f t="shared" ca="1" si="570"/>
        <v>4.7767473496531272E-3</v>
      </c>
      <c r="BG558" s="18">
        <f t="shared" ca="1" si="623"/>
        <v>4.8579939825890159E-3</v>
      </c>
      <c r="BH558" s="2">
        <f t="shared" ca="1" si="624"/>
        <v>0.70388757584786366</v>
      </c>
      <c r="BI558" s="2">
        <f t="shared" ca="1" si="625"/>
        <v>-0.29776761202811031</v>
      </c>
      <c r="BJ558" s="16">
        <f t="shared" ca="1" si="626"/>
        <v>-0.14156069894852408</v>
      </c>
      <c r="BK558" s="18">
        <f t="shared" ca="1" si="571"/>
        <v>0.76427957594450036</v>
      </c>
      <c r="BL558" s="18">
        <f t="shared" ca="1" si="627"/>
        <v>0.77727903721424252</v>
      </c>
    </row>
    <row r="559" spans="4:64" x14ac:dyDescent="0.2">
      <c r="D559">
        <f t="shared" si="578"/>
        <v>7.5</v>
      </c>
      <c r="E559">
        <f t="shared" si="579"/>
        <v>67.5</v>
      </c>
      <c r="F559" s="15">
        <f t="shared" ref="F559:H622" ca="1" si="628">2*$E$51*RAND()-$E$51</f>
        <v>-0.41692349365849979</v>
      </c>
      <c r="G559" s="2">
        <f t="shared" ca="1" si="628"/>
        <v>0.14604645167920172</v>
      </c>
      <c r="H559" s="16">
        <f t="shared" ca="1" si="628"/>
        <v>-0.42573558013322088</v>
      </c>
      <c r="I559" s="2">
        <f t="shared" si="572"/>
        <v>0</v>
      </c>
      <c r="J559" s="2">
        <f t="shared" si="573"/>
        <v>184.81899999999999</v>
      </c>
      <c r="K559" s="16">
        <f t="shared" ca="1" si="580"/>
        <v>340.5264895181266</v>
      </c>
      <c r="L559" s="2">
        <f t="shared" si="574"/>
        <v>160.05794910203616</v>
      </c>
      <c r="M559" s="2">
        <f t="shared" si="575"/>
        <v>-92.40949999999998</v>
      </c>
      <c r="N559" s="16">
        <f t="shared" ca="1" si="581"/>
        <v>284.49183791014218</v>
      </c>
      <c r="O559" s="2">
        <f t="shared" si="576"/>
        <v>-160.05794910203616</v>
      </c>
      <c r="P559" s="2">
        <f t="shared" si="577"/>
        <v>-92.40949999999998</v>
      </c>
      <c r="Q559" s="16">
        <f t="shared" ca="1" si="582"/>
        <v>275.9200602222553</v>
      </c>
      <c r="R559" s="2">
        <f t="shared" si="583"/>
        <v>160.05794910203616</v>
      </c>
      <c r="S559" s="2">
        <f t="shared" si="584"/>
        <v>-277.22849999999994</v>
      </c>
      <c r="T559" s="16">
        <f t="shared" ca="1" si="585"/>
        <v>-56.034651607984415</v>
      </c>
      <c r="U559" s="2">
        <f t="shared" ca="1" si="586"/>
        <v>0.49251147918393762</v>
      </c>
      <c r="V559" s="2">
        <f t="shared" ca="1" si="587"/>
        <v>-0.85305490525748129</v>
      </c>
      <c r="W559" s="16">
        <f t="shared" ca="1" si="588"/>
        <v>-0.17242323360904499</v>
      </c>
      <c r="X559" s="2">
        <f t="shared" si="589"/>
        <v>-160.05794910203616</v>
      </c>
      <c r="Y559" s="2">
        <f t="shared" si="590"/>
        <v>-277.22849999999994</v>
      </c>
      <c r="Z559" s="16">
        <f t="shared" ca="1" si="591"/>
        <v>-64.606429295871294</v>
      </c>
      <c r="AA559" s="18">
        <f t="shared" ca="1" si="592"/>
        <v>168.80040398591063</v>
      </c>
      <c r="AB559" s="2">
        <f t="shared" ca="1" si="593"/>
        <v>-243.19408575598325</v>
      </c>
      <c r="AC559" s="2">
        <f t="shared" ca="1" si="594"/>
        <v>-133.23248737037437</v>
      </c>
      <c r="AD559" s="16">
        <f t="shared" ca="1" si="595"/>
        <v>-35.501317806107451</v>
      </c>
      <c r="AE559" s="2">
        <f t="shared" ca="1" si="596"/>
        <v>-0.86991281679220123</v>
      </c>
      <c r="AF559" s="2">
        <f t="shared" ca="1" si="597"/>
        <v>-0.47657675562425666</v>
      </c>
      <c r="AG559" s="16">
        <f t="shared" ca="1" si="598"/>
        <v>-0.12698931915446982</v>
      </c>
      <c r="AH559" s="2">
        <f t="shared" ca="1" si="599"/>
        <v>2.615595635238635E-2</v>
      </c>
      <c r="AI559" s="2">
        <f t="shared" ca="1" si="600"/>
        <v>0.21253687824659315</v>
      </c>
      <c r="AJ559" s="16">
        <f t="shared" ca="1" si="601"/>
        <v>-0.97680291836812461</v>
      </c>
      <c r="AK559" s="18">
        <f t="shared" ca="1" si="602"/>
        <v>324.98318489396979</v>
      </c>
      <c r="AL559" s="18">
        <f t="shared" ca="1" si="603"/>
        <v>279.56144691919832</v>
      </c>
      <c r="AM559" s="18">
        <f t="shared" ca="1" si="604"/>
        <v>162.4915924469849</v>
      </c>
      <c r="AN559" s="18">
        <f t="shared" ca="1" si="605"/>
        <v>92.628806048499087</v>
      </c>
      <c r="AO559" s="18">
        <f t="shared" ca="1" si="606"/>
        <v>307.89032003957595</v>
      </c>
      <c r="AP559" s="2">
        <f t="shared" ca="1" si="607"/>
        <v>7.5031547375471668</v>
      </c>
      <c r="AQ559" s="2">
        <f t="shared" ca="1" si="608"/>
        <v>67.498061599613749</v>
      </c>
      <c r="AR559" s="16">
        <f t="shared" ca="1" si="609"/>
        <v>-1.8684520096599044E-3</v>
      </c>
      <c r="AS559" s="2">
        <f t="shared" ca="1" si="610"/>
        <v>-8.6031768070076602</v>
      </c>
      <c r="AT559" s="2">
        <f t="shared" ca="1" si="611"/>
        <v>-63.378033327498144</v>
      </c>
      <c r="AU559" s="16">
        <f t="shared" ca="1" si="612"/>
        <v>601.49445785189778</v>
      </c>
      <c r="AV559" s="2">
        <f t="shared" ca="1" si="613"/>
        <v>7.5031547375471668</v>
      </c>
      <c r="AW559" s="2">
        <f t="shared" ca="1" si="614"/>
        <v>67.498061599613749</v>
      </c>
      <c r="AX559" s="16">
        <f t="shared" ca="1" si="615"/>
        <v>-1.8684520096599044E-3</v>
      </c>
      <c r="AY559" s="2">
        <f t="shared" ca="1" si="616"/>
        <v>360.25000000000006</v>
      </c>
      <c r="AZ559" s="2">
        <f t="shared" ca="1" si="617"/>
        <v>360.25000000000006</v>
      </c>
      <c r="BA559" s="2">
        <f t="shared" ca="1" si="618"/>
        <v>360.25000000000006</v>
      </c>
      <c r="BB559" s="19" t="str">
        <f t="shared" ca="1" si="619"/>
        <v>ok</v>
      </c>
      <c r="BC559" s="2">
        <f t="shared" ca="1" si="620"/>
        <v>3.1547375471667749E-3</v>
      </c>
      <c r="BD559" s="2">
        <f t="shared" ca="1" si="621"/>
        <v>-1.93840038625126E-3</v>
      </c>
      <c r="BE559" s="16">
        <f t="shared" ca="1" si="622"/>
        <v>-1.8684520096599044E-3</v>
      </c>
      <c r="BF559" s="16">
        <f t="shared" ca="1" si="570"/>
        <v>3.7026699892000734E-3</v>
      </c>
      <c r="BG559" s="18">
        <f t="shared" ca="1" si="623"/>
        <v>4.147394116951632E-3</v>
      </c>
      <c r="BH559" s="2">
        <f t="shared" ca="1" si="624"/>
        <v>0.50475800754668398</v>
      </c>
      <c r="BI559" s="2">
        <f t="shared" ca="1" si="625"/>
        <v>-0.3101440618002016</v>
      </c>
      <c r="BJ559" s="16">
        <f t="shared" ca="1" si="626"/>
        <v>-0.29895232154558471</v>
      </c>
      <c r="BK559" s="18">
        <f t="shared" ca="1" si="571"/>
        <v>0.59242719827201173</v>
      </c>
      <c r="BL559" s="18">
        <f t="shared" ca="1" si="627"/>
        <v>0.66358305871226109</v>
      </c>
    </row>
    <row r="560" spans="4:64" x14ac:dyDescent="0.2">
      <c r="D560">
        <f t="shared" si="578"/>
        <v>15</v>
      </c>
      <c r="E560">
        <f t="shared" si="579"/>
        <v>67.5</v>
      </c>
      <c r="F560" s="15">
        <f t="shared" ca="1" si="628"/>
        <v>0.30240177037519034</v>
      </c>
      <c r="G560" s="2">
        <f t="shared" ca="1" si="628"/>
        <v>-5.2294551873676154E-3</v>
      </c>
      <c r="H560" s="16">
        <f t="shared" ca="1" si="628"/>
        <v>-0.30582967210932532</v>
      </c>
      <c r="I560" s="2">
        <f t="shared" si="572"/>
        <v>0</v>
      </c>
      <c r="J560" s="2">
        <f t="shared" si="573"/>
        <v>184.81899999999999</v>
      </c>
      <c r="K560" s="16">
        <f t="shared" ca="1" si="580"/>
        <v>340.28311890710609</v>
      </c>
      <c r="L560" s="2">
        <f t="shared" si="574"/>
        <v>160.05794910203616</v>
      </c>
      <c r="M560" s="2">
        <f t="shared" si="575"/>
        <v>-92.40949999999998</v>
      </c>
      <c r="N560" s="16">
        <f t="shared" ca="1" si="581"/>
        <v>288.38721688159075</v>
      </c>
      <c r="O560" s="2">
        <f t="shared" si="576"/>
        <v>-160.05794910203616</v>
      </c>
      <c r="P560" s="2">
        <f t="shared" si="577"/>
        <v>-92.40949999999998</v>
      </c>
      <c r="Q560" s="16">
        <f t="shared" ca="1" si="582"/>
        <v>271.22443088022288</v>
      </c>
      <c r="R560" s="2">
        <f t="shared" si="583"/>
        <v>160.05794910203616</v>
      </c>
      <c r="S560" s="2">
        <f t="shared" si="584"/>
        <v>-277.22849999999994</v>
      </c>
      <c r="T560" s="16">
        <f t="shared" ca="1" si="585"/>
        <v>-51.89590202551534</v>
      </c>
      <c r="U560" s="2">
        <f t="shared" ca="1" si="586"/>
        <v>0.49355634003711613</v>
      </c>
      <c r="V560" s="2">
        <f t="shared" ca="1" si="587"/>
        <v>-0.85486465734202621</v>
      </c>
      <c r="W560" s="16">
        <f t="shared" ca="1" si="588"/>
        <v>-0.16002673788047603</v>
      </c>
      <c r="X560" s="2">
        <f t="shared" si="589"/>
        <v>-160.05794910203616</v>
      </c>
      <c r="Y560" s="2">
        <f t="shared" si="590"/>
        <v>-277.22849999999994</v>
      </c>
      <c r="Z560" s="16">
        <f t="shared" ca="1" si="591"/>
        <v>-69.058688026883203</v>
      </c>
      <c r="AA560" s="18">
        <f t="shared" ca="1" si="592"/>
        <v>169.04646767254349</v>
      </c>
      <c r="AB560" s="2">
        <f t="shared" ca="1" si="593"/>
        <v>-243.4919049826994</v>
      </c>
      <c r="AC560" s="2">
        <f t="shared" ca="1" si="594"/>
        <v>-132.71664933823115</v>
      </c>
      <c r="AD560" s="16">
        <f t="shared" ca="1" si="595"/>
        <v>-42.00673325502872</v>
      </c>
      <c r="AE560" s="2">
        <f t="shared" ca="1" si="596"/>
        <v>-0.86813923795129766</v>
      </c>
      <c r="AF560" s="2">
        <f t="shared" ca="1" si="597"/>
        <v>-0.4731842351314634</v>
      </c>
      <c r="AG560" s="16">
        <f t="shared" ca="1" si="598"/>
        <v>-0.14976963361239945</v>
      </c>
      <c r="AH560" s="2">
        <f t="shared" ca="1" si="599"/>
        <v>5.2310636953748435E-2</v>
      </c>
      <c r="AI560" s="2">
        <f t="shared" ca="1" si="600"/>
        <v>0.21284524248982425</v>
      </c>
      <c r="AJ560" s="16">
        <f t="shared" ca="1" si="601"/>
        <v>-0.97568463143115114</v>
      </c>
      <c r="AK560" s="18">
        <f t="shared" ca="1" si="602"/>
        <v>324.29519412109988</v>
      </c>
      <c r="AL560" s="18">
        <f t="shared" ca="1" si="603"/>
        <v>280.47563609417142</v>
      </c>
      <c r="AM560" s="18">
        <f t="shared" ca="1" si="604"/>
        <v>162.14759706054994</v>
      </c>
      <c r="AN560" s="18">
        <f t="shared" ca="1" si="605"/>
        <v>93.452562147037128</v>
      </c>
      <c r="AO560" s="18">
        <f t="shared" ca="1" si="606"/>
        <v>307.82273778206132</v>
      </c>
      <c r="AP560" s="2">
        <f t="shared" ca="1" si="607"/>
        <v>15.001541946319296</v>
      </c>
      <c r="AQ560" s="2">
        <f t="shared" ca="1" si="608"/>
        <v>67.503076126483137</v>
      </c>
      <c r="AR560" s="16">
        <f t="shared" ca="1" si="609"/>
        <v>8.9744242825418041E-4</v>
      </c>
      <c r="AS560" s="2">
        <f t="shared" ca="1" si="610"/>
        <v>-17.203265018133326</v>
      </c>
      <c r="AT560" s="2">
        <f t="shared" ca="1" si="611"/>
        <v>-63.53413440772573</v>
      </c>
      <c r="AU560" s="16">
        <f t="shared" ca="1" si="612"/>
        <v>600.67672636046507</v>
      </c>
      <c r="AV560" s="2">
        <f t="shared" ca="1" si="613"/>
        <v>15.001541946319296</v>
      </c>
      <c r="AW560" s="2">
        <f t="shared" ca="1" si="614"/>
        <v>67.503076126483137</v>
      </c>
      <c r="AX560" s="16">
        <f t="shared" ca="1" si="615"/>
        <v>8.9744242825418041E-4</v>
      </c>
      <c r="AY560" s="2">
        <f t="shared" ca="1" si="616"/>
        <v>360.25000000000006</v>
      </c>
      <c r="AZ560" s="2">
        <f t="shared" ca="1" si="617"/>
        <v>360.25000000000006</v>
      </c>
      <c r="BA560" s="2">
        <f t="shared" ca="1" si="618"/>
        <v>360.25</v>
      </c>
      <c r="BB560" s="19" t="str">
        <f t="shared" ca="1" si="619"/>
        <v>ok</v>
      </c>
      <c r="BC560" s="2">
        <f t="shared" ca="1" si="620"/>
        <v>1.5419463192962723E-3</v>
      </c>
      <c r="BD560" s="2">
        <f t="shared" ca="1" si="621"/>
        <v>3.0761264831369317E-3</v>
      </c>
      <c r="BE560" s="16">
        <f t="shared" ca="1" si="622"/>
        <v>8.9744242825418041E-4</v>
      </c>
      <c r="BF560" s="16">
        <f t="shared" ca="1" si="570"/>
        <v>3.4409522797980954E-3</v>
      </c>
      <c r="BG560" s="18">
        <f t="shared" ca="1" si="623"/>
        <v>3.5560589848705366E-3</v>
      </c>
      <c r="BH560" s="2">
        <f t="shared" ca="1" si="624"/>
        <v>0.24671141108740358</v>
      </c>
      <c r="BI560" s="2">
        <f t="shared" ca="1" si="625"/>
        <v>0.49218023730190907</v>
      </c>
      <c r="BJ560" s="16">
        <f t="shared" ca="1" si="626"/>
        <v>0.14359078852066887</v>
      </c>
      <c r="BK560" s="18">
        <f t="shared" ca="1" si="571"/>
        <v>0.55055236476769531</v>
      </c>
      <c r="BL560" s="18">
        <f t="shared" ca="1" si="627"/>
        <v>0.56896943757928586</v>
      </c>
    </row>
    <row r="561" spans="4:64" x14ac:dyDescent="0.2">
      <c r="D561">
        <f t="shared" si="578"/>
        <v>22.5</v>
      </c>
      <c r="E561">
        <f t="shared" si="579"/>
        <v>67.5</v>
      </c>
      <c r="F561" s="15">
        <f t="shared" ca="1" si="628"/>
        <v>-0.18863952678224161</v>
      </c>
      <c r="G561" s="2">
        <f t="shared" ca="1" si="628"/>
        <v>-0.30708836351546798</v>
      </c>
      <c r="H561" s="16">
        <f t="shared" ca="1" si="628"/>
        <v>0.24709090063533257</v>
      </c>
      <c r="I561" s="2">
        <f t="shared" si="572"/>
        <v>0</v>
      </c>
      <c r="J561" s="2">
        <f t="shared" si="573"/>
        <v>184.81899999999999</v>
      </c>
      <c r="K561" s="16">
        <f t="shared" ca="1" si="580"/>
        <v>339.86653753249209</v>
      </c>
      <c r="L561" s="2">
        <f t="shared" si="574"/>
        <v>160.05794910203616</v>
      </c>
      <c r="M561" s="2">
        <f t="shared" si="575"/>
        <v>-92.40949999999998</v>
      </c>
      <c r="N561" s="16">
        <f t="shared" ca="1" si="581"/>
        <v>292.03716189850093</v>
      </c>
      <c r="O561" s="2">
        <f t="shared" si="576"/>
        <v>-160.05794910203616</v>
      </c>
      <c r="P561" s="2">
        <f t="shared" si="577"/>
        <v>-92.40949999999998</v>
      </c>
      <c r="Q561" s="16">
        <f t="shared" ca="1" si="582"/>
        <v>266.23754776133046</v>
      </c>
      <c r="R561" s="2">
        <f t="shared" si="583"/>
        <v>160.05794910203616</v>
      </c>
      <c r="S561" s="2">
        <f t="shared" si="584"/>
        <v>-277.22849999999994</v>
      </c>
      <c r="T561" s="16">
        <f t="shared" ca="1" si="585"/>
        <v>-47.829375633991162</v>
      </c>
      <c r="U561" s="2">
        <f t="shared" ca="1" si="586"/>
        <v>0.49451070129190861</v>
      </c>
      <c r="V561" s="2">
        <f t="shared" ca="1" si="587"/>
        <v>-0.85651765952410197</v>
      </c>
      <c r="W561" s="16">
        <f t="shared" ca="1" si="588"/>
        <v>-0.14777234257850558</v>
      </c>
      <c r="X561" s="2">
        <f t="shared" si="589"/>
        <v>-160.05794910203616</v>
      </c>
      <c r="Y561" s="2">
        <f t="shared" si="590"/>
        <v>-277.22849999999994</v>
      </c>
      <c r="Z561" s="16">
        <f t="shared" ca="1" si="591"/>
        <v>-73.628989771161628</v>
      </c>
      <c r="AA561" s="18">
        <f t="shared" ca="1" si="592"/>
        <v>169.18106561575831</v>
      </c>
      <c r="AB561" s="2">
        <f t="shared" ca="1" si="593"/>
        <v>-243.71979650499719</v>
      </c>
      <c r="AC561" s="2">
        <f t="shared" ca="1" si="594"/>
        <v>-132.32192964299711</v>
      </c>
      <c r="AD561" s="16">
        <f t="shared" ca="1" si="595"/>
        <v>-48.628707385193159</v>
      </c>
      <c r="AE561" s="2">
        <f t="shared" ca="1" si="596"/>
        <v>-0.86562074779972009</v>
      </c>
      <c r="AF561" s="2">
        <f t="shared" ca="1" si="597"/>
        <v>-0.46996842000696726</v>
      </c>
      <c r="AG561" s="16">
        <f t="shared" ca="1" si="598"/>
        <v>-0.17271480878838494</v>
      </c>
      <c r="AH561" s="2">
        <f t="shared" ca="1" si="599"/>
        <v>7.8484949426231701E-2</v>
      </c>
      <c r="AI561" s="2">
        <f t="shared" ca="1" si="600"/>
        <v>0.21332412690436456</v>
      </c>
      <c r="AJ561" s="16">
        <f t="shared" ca="1" si="601"/>
        <v>-0.9738238699036148</v>
      </c>
      <c r="AK561" s="18">
        <f t="shared" ca="1" si="602"/>
        <v>323.66933351267215</v>
      </c>
      <c r="AL561" s="18">
        <f t="shared" ca="1" si="603"/>
        <v>281.55493860850368</v>
      </c>
      <c r="AM561" s="18">
        <f t="shared" ca="1" si="604"/>
        <v>161.83466675633608</v>
      </c>
      <c r="AN561" s="18">
        <f t="shared" ca="1" si="605"/>
        <v>94.362922436233873</v>
      </c>
      <c r="AO561" s="18">
        <f t="shared" ca="1" si="606"/>
        <v>307.70967161459021</v>
      </c>
      <c r="AP561" s="2">
        <f t="shared" ca="1" si="607"/>
        <v>22.497049081831815</v>
      </c>
      <c r="AQ561" s="2">
        <f t="shared" ca="1" si="608"/>
        <v>67.499053472614364</v>
      </c>
      <c r="AR561" s="16">
        <f t="shared" ca="1" si="609"/>
        <v>-1.0476082815671361E-3</v>
      </c>
      <c r="AS561" s="2">
        <f t="shared" ca="1" si="610"/>
        <v>-25.804106947435141</v>
      </c>
      <c r="AT561" s="2">
        <f t="shared" ca="1" si="611"/>
        <v>-63.784740601807997</v>
      </c>
      <c r="AU561" s="16">
        <f t="shared" ca="1" si="612"/>
        <v>599.30899882869994</v>
      </c>
      <c r="AV561" s="2">
        <f t="shared" ca="1" si="613"/>
        <v>22.497049081831815</v>
      </c>
      <c r="AW561" s="2">
        <f t="shared" ca="1" si="614"/>
        <v>67.499053472614364</v>
      </c>
      <c r="AX561" s="16">
        <f t="shared" ca="1" si="615"/>
        <v>-1.0476082815671361E-3</v>
      </c>
      <c r="AY561" s="2">
        <f t="shared" ca="1" si="616"/>
        <v>360.25</v>
      </c>
      <c r="AZ561" s="2">
        <f t="shared" ca="1" si="617"/>
        <v>360.25</v>
      </c>
      <c r="BA561" s="2">
        <f t="shared" ca="1" si="618"/>
        <v>360.25</v>
      </c>
      <c r="BB561" s="19" t="str">
        <f t="shared" ca="1" si="619"/>
        <v>ok</v>
      </c>
      <c r="BC561" s="2">
        <f t="shared" ca="1" si="620"/>
        <v>-2.9509181681852681E-3</v>
      </c>
      <c r="BD561" s="2">
        <f t="shared" ca="1" si="621"/>
        <v>-9.465273856363865E-4</v>
      </c>
      <c r="BE561" s="16">
        <f t="shared" ca="1" si="622"/>
        <v>-1.0476082815671361E-3</v>
      </c>
      <c r="BF561" s="16">
        <f t="shared" ca="1" si="570"/>
        <v>3.0990050221136383E-3</v>
      </c>
      <c r="BG561" s="18">
        <f t="shared" ca="1" si="623"/>
        <v>3.2712864806821182E-3</v>
      </c>
      <c r="BH561" s="2">
        <f t="shared" ca="1" si="624"/>
        <v>-0.47214690690964289</v>
      </c>
      <c r="BI561" s="2">
        <f t="shared" ca="1" si="625"/>
        <v>-0.15144438170182184</v>
      </c>
      <c r="BJ561" s="16">
        <f t="shared" ca="1" si="626"/>
        <v>-0.16761732505074178</v>
      </c>
      <c r="BK561" s="18">
        <f t="shared" ca="1" si="571"/>
        <v>0.49584080353818216</v>
      </c>
      <c r="BL561" s="18">
        <f t="shared" ca="1" si="627"/>
        <v>0.52340583690913889</v>
      </c>
    </row>
    <row r="562" spans="4:64" x14ac:dyDescent="0.2">
      <c r="D562">
        <f t="shared" si="578"/>
        <v>30</v>
      </c>
      <c r="E562">
        <f t="shared" si="579"/>
        <v>67.5</v>
      </c>
      <c r="F562" s="15">
        <f t="shared" ca="1" si="628"/>
        <v>-4.0292921414558647E-3</v>
      </c>
      <c r="G562" s="2">
        <f t="shared" ca="1" si="628"/>
        <v>0.32657239082836986</v>
      </c>
      <c r="H562" s="16">
        <f t="shared" ca="1" si="628"/>
        <v>-0.26855148156714903</v>
      </c>
      <c r="I562" s="2">
        <f t="shared" si="572"/>
        <v>0</v>
      </c>
      <c r="J562" s="2">
        <f t="shared" si="573"/>
        <v>184.81899999999999</v>
      </c>
      <c r="K562" s="16">
        <f t="shared" ca="1" si="580"/>
        <v>339.28792735724056</v>
      </c>
      <c r="L562" s="2">
        <f t="shared" si="574"/>
        <v>160.05794910203616</v>
      </c>
      <c r="M562" s="2">
        <f t="shared" si="575"/>
        <v>-92.40949999999998</v>
      </c>
      <c r="N562" s="16">
        <f t="shared" ca="1" si="581"/>
        <v>295.45752703957908</v>
      </c>
      <c r="O562" s="2">
        <f t="shared" si="576"/>
        <v>-160.05794910203616</v>
      </c>
      <c r="P562" s="2">
        <f t="shared" si="577"/>
        <v>-92.40949999999998</v>
      </c>
      <c r="Q562" s="16">
        <f t="shared" ca="1" si="582"/>
        <v>260.93316072363126</v>
      </c>
      <c r="R562" s="2">
        <f t="shared" si="583"/>
        <v>160.05794910203616</v>
      </c>
      <c r="S562" s="2">
        <f t="shared" si="584"/>
        <v>-277.22849999999994</v>
      </c>
      <c r="T562" s="16">
        <f t="shared" ca="1" si="585"/>
        <v>-43.830400317661486</v>
      </c>
      <c r="U562" s="2">
        <f t="shared" ca="1" si="586"/>
        <v>0.49537808564585933</v>
      </c>
      <c r="V562" s="2">
        <f t="shared" ca="1" si="587"/>
        <v>-0.8580200132948349</v>
      </c>
      <c r="W562" s="16">
        <f t="shared" ca="1" si="588"/>
        <v>-0.13565474207477896</v>
      </c>
      <c r="X562" s="2">
        <f t="shared" si="589"/>
        <v>-160.05794910203616</v>
      </c>
      <c r="Y562" s="2">
        <f t="shared" si="590"/>
        <v>-277.22849999999994</v>
      </c>
      <c r="Z562" s="16">
        <f t="shared" ca="1" si="591"/>
        <v>-78.354766633609302</v>
      </c>
      <c r="AA562" s="18">
        <f t="shared" ca="1" si="592"/>
        <v>169.20759649514977</v>
      </c>
      <c r="AB562" s="2">
        <f t="shared" ca="1" si="593"/>
        <v>-243.87968433054047</v>
      </c>
      <c r="AC562" s="2">
        <f t="shared" ca="1" si="594"/>
        <v>-132.04499580564448</v>
      </c>
      <c r="AD562" s="16">
        <f t="shared" ca="1" si="595"/>
        <v>-55.400953773966492</v>
      </c>
      <c r="AE562" s="2">
        <f t="shared" ca="1" si="596"/>
        <v>-0.86233950200401044</v>
      </c>
      <c r="AF562" s="2">
        <f t="shared" ca="1" si="597"/>
        <v>-0.46690078444923483</v>
      </c>
      <c r="AG562" s="16">
        <f t="shared" ca="1" si="598"/>
        <v>-0.19589344237152104</v>
      </c>
      <c r="AH562" s="2">
        <f t="shared" ca="1" si="599"/>
        <v>0.10474318853901053</v>
      </c>
      <c r="AI562" s="2">
        <f t="shared" ca="1" si="600"/>
        <v>0.21402176119782892</v>
      </c>
      <c r="AJ562" s="16">
        <f t="shared" ca="1" si="601"/>
        <v>-0.97119696776115427</v>
      </c>
      <c r="AK562" s="18">
        <f t="shared" ca="1" si="602"/>
        <v>323.10260332440288</v>
      </c>
      <c r="AL562" s="18">
        <f t="shared" ca="1" si="603"/>
        <v>282.81168120419267</v>
      </c>
      <c r="AM562" s="18">
        <f t="shared" ca="1" si="604"/>
        <v>161.55130166220144</v>
      </c>
      <c r="AN562" s="18">
        <f t="shared" ca="1" si="605"/>
        <v>95.367777203680149</v>
      </c>
      <c r="AO562" s="18">
        <f t="shared" ca="1" si="606"/>
        <v>307.54873841795813</v>
      </c>
      <c r="AP562" s="2">
        <f t="shared" ca="1" si="607"/>
        <v>30.003208543014139</v>
      </c>
      <c r="AQ562" s="2">
        <f t="shared" ca="1" si="608"/>
        <v>67.499582662803689</v>
      </c>
      <c r="AR562" s="16">
        <f t="shared" ca="1" si="609"/>
        <v>4.0284037123683447E-4</v>
      </c>
      <c r="AS562" s="2">
        <f t="shared" ca="1" si="610"/>
        <v>-34.424062443079904</v>
      </c>
      <c r="AT562" s="2">
        <f t="shared" ca="1" si="611"/>
        <v>-64.144662637959883</v>
      </c>
      <c r="AU562" s="16">
        <f t="shared" ca="1" si="612"/>
        <v>597.38120722095005</v>
      </c>
      <c r="AV562" s="2">
        <f t="shared" ca="1" si="613"/>
        <v>30.003208543014139</v>
      </c>
      <c r="AW562" s="2">
        <f t="shared" ca="1" si="614"/>
        <v>67.499582662803689</v>
      </c>
      <c r="AX562" s="16">
        <f t="shared" ca="1" si="615"/>
        <v>4.0284037123683447E-4</v>
      </c>
      <c r="AY562" s="2">
        <f t="shared" ca="1" si="616"/>
        <v>360.25000000000006</v>
      </c>
      <c r="AZ562" s="2">
        <f t="shared" ca="1" si="617"/>
        <v>360.25000000000006</v>
      </c>
      <c r="BA562" s="2">
        <f t="shared" ca="1" si="618"/>
        <v>360.25000000000006</v>
      </c>
      <c r="BB562" s="19" t="str">
        <f t="shared" ca="1" si="619"/>
        <v>ok</v>
      </c>
      <c r="BC562" s="2">
        <f t="shared" ca="1" si="620"/>
        <v>3.208543014139309E-3</v>
      </c>
      <c r="BD562" s="2">
        <f t="shared" ca="1" si="621"/>
        <v>-4.17337196310541E-4</v>
      </c>
      <c r="BE562" s="16">
        <f t="shared" ca="1" si="622"/>
        <v>4.0284037123683447E-4</v>
      </c>
      <c r="BF562" s="16">
        <f t="shared" ca="1" si="570"/>
        <v>3.2355708320181316E-3</v>
      </c>
      <c r="BG562" s="18">
        <f t="shared" ca="1" si="623"/>
        <v>3.2605519431079047E-3</v>
      </c>
      <c r="BH562" s="2">
        <f t="shared" ca="1" si="624"/>
        <v>0.51336688226228944</v>
      </c>
      <c r="BI562" s="2">
        <f t="shared" ca="1" si="625"/>
        <v>-6.6773951409686561E-2</v>
      </c>
      <c r="BJ562" s="16">
        <f t="shared" ca="1" si="626"/>
        <v>6.4454459397893515E-2</v>
      </c>
      <c r="BK562" s="18">
        <f t="shared" ca="1" si="571"/>
        <v>0.51769133312290105</v>
      </c>
      <c r="BL562" s="18">
        <f t="shared" ca="1" si="627"/>
        <v>0.52168831089726475</v>
      </c>
    </row>
    <row r="563" spans="4:64" x14ac:dyDescent="0.2">
      <c r="D563">
        <f t="shared" si="578"/>
        <v>37.5</v>
      </c>
      <c r="E563">
        <f t="shared" si="579"/>
        <v>67.5</v>
      </c>
      <c r="F563" s="15">
        <f t="shared" ca="1" si="628"/>
        <v>0.46471664185861605</v>
      </c>
      <c r="G563" s="2">
        <f t="shared" ca="1" si="628"/>
        <v>-0.22443568771381994</v>
      </c>
      <c r="H563" s="16">
        <f t="shared" ca="1" si="628"/>
        <v>-0.3956479153285779</v>
      </c>
      <c r="I563" s="2">
        <f t="shared" si="572"/>
        <v>0</v>
      </c>
      <c r="J563" s="2">
        <f t="shared" si="573"/>
        <v>184.81899999999999</v>
      </c>
      <c r="K563" s="16">
        <f t="shared" ca="1" si="580"/>
        <v>338.54398727251839</v>
      </c>
      <c r="L563" s="2">
        <f t="shared" si="574"/>
        <v>160.05794910203616</v>
      </c>
      <c r="M563" s="2">
        <f t="shared" si="575"/>
        <v>-92.40949999999998</v>
      </c>
      <c r="N563" s="16">
        <f t="shared" ca="1" si="581"/>
        <v>298.64314087628281</v>
      </c>
      <c r="O563" s="2">
        <f t="shared" si="576"/>
        <v>-160.05794910203616</v>
      </c>
      <c r="P563" s="2">
        <f t="shared" si="577"/>
        <v>-92.40949999999998</v>
      </c>
      <c r="Q563" s="16">
        <f t="shared" ca="1" si="582"/>
        <v>255.30101534032588</v>
      </c>
      <c r="R563" s="2">
        <f t="shared" si="583"/>
        <v>160.05794910203616</v>
      </c>
      <c r="S563" s="2">
        <f t="shared" si="584"/>
        <v>-277.22849999999994</v>
      </c>
      <c r="T563" s="16">
        <f t="shared" ca="1" si="585"/>
        <v>-39.900846396235579</v>
      </c>
      <c r="U563" s="2">
        <f t="shared" ca="1" si="586"/>
        <v>0.496160586396444</v>
      </c>
      <c r="V563" s="2">
        <f t="shared" ca="1" si="587"/>
        <v>-0.8593753443518084</v>
      </c>
      <c r="W563" s="16">
        <f t="shared" ca="1" si="588"/>
        <v>-0.12368787340296387</v>
      </c>
      <c r="X563" s="2">
        <f t="shared" si="589"/>
        <v>-160.05794910203616</v>
      </c>
      <c r="Y563" s="2">
        <f t="shared" si="590"/>
        <v>-277.22849999999994</v>
      </c>
      <c r="Z563" s="16">
        <f t="shared" ca="1" si="591"/>
        <v>-83.242971932192518</v>
      </c>
      <c r="AA563" s="18">
        <f t="shared" ca="1" si="592"/>
        <v>169.12503794179233</v>
      </c>
      <c r="AB563" s="2">
        <f t="shared" ca="1" si="593"/>
        <v>-243.9711271015567</v>
      </c>
      <c r="AC563" s="2">
        <f t="shared" ca="1" si="594"/>
        <v>-131.8866122802595</v>
      </c>
      <c r="AD563" s="16">
        <f t="shared" ca="1" si="595"/>
        <v>-62.324255649976649</v>
      </c>
      <c r="AE563" s="2">
        <f t="shared" ca="1" si="596"/>
        <v>-0.85828582503165896</v>
      </c>
      <c r="AF563" s="2">
        <f t="shared" ca="1" si="597"/>
        <v>-0.46397461526040873</v>
      </c>
      <c r="AG563" s="16">
        <f t="shared" ca="1" si="598"/>
        <v>-0.21925555624357701</v>
      </c>
      <c r="AH563" s="2">
        <f t="shared" ca="1" si="599"/>
        <v>0.13103478567335297</v>
      </c>
      <c r="AI563" s="2">
        <f t="shared" ca="1" si="600"/>
        <v>0.2149455138265659</v>
      </c>
      <c r="AJ563" s="16">
        <f t="shared" ca="1" si="601"/>
        <v>-0.96779559361952672</v>
      </c>
      <c r="AK563" s="18">
        <f t="shared" ca="1" si="602"/>
        <v>322.5930343732424</v>
      </c>
      <c r="AL563" s="18">
        <f t="shared" ca="1" si="603"/>
        <v>284.25393963899796</v>
      </c>
      <c r="AM563" s="18">
        <f t="shared" ca="1" si="604"/>
        <v>161.2965171866212</v>
      </c>
      <c r="AN563" s="18">
        <f t="shared" ca="1" si="605"/>
        <v>96.471875729540201</v>
      </c>
      <c r="AO563" s="18">
        <f t="shared" ca="1" si="606"/>
        <v>307.338043913685</v>
      </c>
      <c r="AP563" s="2">
        <f t="shared" ca="1" si="607"/>
        <v>37.50050581163525</v>
      </c>
      <c r="AQ563" s="2">
        <f t="shared" ca="1" si="608"/>
        <v>67.505182342415338</v>
      </c>
      <c r="AR563" s="16">
        <f t="shared" ca="1" si="609"/>
        <v>1.1646481501088601E-3</v>
      </c>
      <c r="AS563" s="2">
        <f t="shared" ca="1" si="610"/>
        <v>-43.043443615359266</v>
      </c>
      <c r="AT563" s="2">
        <f t="shared" ca="1" si="611"/>
        <v>-64.616685192542064</v>
      </c>
      <c r="AU563" s="16">
        <f t="shared" ca="1" si="612"/>
        <v>594.88197395076804</v>
      </c>
      <c r="AV563" s="2">
        <f t="shared" ca="1" si="613"/>
        <v>37.50050581163525</v>
      </c>
      <c r="AW563" s="2">
        <f t="shared" ca="1" si="614"/>
        <v>67.505182342415338</v>
      </c>
      <c r="AX563" s="16">
        <f t="shared" ca="1" si="615"/>
        <v>1.1646481501088601E-3</v>
      </c>
      <c r="AY563" s="2">
        <f t="shared" ca="1" si="616"/>
        <v>360.25</v>
      </c>
      <c r="AZ563" s="2">
        <f t="shared" ca="1" si="617"/>
        <v>360.25</v>
      </c>
      <c r="BA563" s="2">
        <f t="shared" ca="1" si="618"/>
        <v>360.25</v>
      </c>
      <c r="BB563" s="19" t="str">
        <f t="shared" ca="1" si="619"/>
        <v>ok</v>
      </c>
      <c r="BC563" s="2">
        <f t="shared" ca="1" si="620"/>
        <v>5.0581163525009742E-4</v>
      </c>
      <c r="BD563" s="2">
        <f t="shared" ca="1" si="621"/>
        <v>5.1823424153383257E-3</v>
      </c>
      <c r="BE563" s="16">
        <f t="shared" ca="1" si="622"/>
        <v>1.1646481501088601E-3</v>
      </c>
      <c r="BF563" s="16">
        <f t="shared" ca="1" si="570"/>
        <v>5.2069682465105405E-3</v>
      </c>
      <c r="BG563" s="18">
        <f t="shared" ca="1" si="623"/>
        <v>5.3356277637894717E-3</v>
      </c>
      <c r="BH563" s="2">
        <f t="shared" ca="1" si="624"/>
        <v>8.0929861640015588E-2</v>
      </c>
      <c r="BI563" s="2">
        <f t="shared" ca="1" si="625"/>
        <v>0.82917478645413212</v>
      </c>
      <c r="BJ563" s="16">
        <f t="shared" ca="1" si="626"/>
        <v>0.18634370401741762</v>
      </c>
      <c r="BK563" s="18">
        <f t="shared" ca="1" si="571"/>
        <v>0.83311491944168647</v>
      </c>
      <c r="BL563" s="18">
        <f t="shared" ca="1" si="627"/>
        <v>0.85370044220631547</v>
      </c>
    </row>
    <row r="564" spans="4:64" x14ac:dyDescent="0.2">
      <c r="D564">
        <f t="shared" si="578"/>
        <v>45</v>
      </c>
      <c r="E564">
        <f t="shared" si="579"/>
        <v>67.5</v>
      </c>
      <c r="F564" s="15">
        <f t="shared" ca="1" si="628"/>
        <v>-0.27176101030115152</v>
      </c>
      <c r="G564" s="2">
        <f t="shared" ca="1" si="628"/>
        <v>-0.15529229952076318</v>
      </c>
      <c r="H564" s="16">
        <f t="shared" ca="1" si="628"/>
        <v>-0.46466863933942826</v>
      </c>
      <c r="I564" s="2">
        <f t="shared" si="572"/>
        <v>0</v>
      </c>
      <c r="J564" s="2">
        <f t="shared" si="573"/>
        <v>184.81899999999999</v>
      </c>
      <c r="K564" s="16">
        <f t="shared" ca="1" si="580"/>
        <v>337.6242998098698</v>
      </c>
      <c r="L564" s="2">
        <f t="shared" si="574"/>
        <v>160.05794910203616</v>
      </c>
      <c r="M564" s="2">
        <f t="shared" si="575"/>
        <v>-92.40949999999998</v>
      </c>
      <c r="N564" s="16">
        <f t="shared" ca="1" si="581"/>
        <v>301.61249506778927</v>
      </c>
      <c r="O564" s="2">
        <f t="shared" si="576"/>
        <v>-160.05794910203616</v>
      </c>
      <c r="P564" s="2">
        <f t="shared" si="577"/>
        <v>-92.40949999999998</v>
      </c>
      <c r="Q564" s="16">
        <f t="shared" ca="1" si="582"/>
        <v>249.31667351159936</v>
      </c>
      <c r="R564" s="2">
        <f t="shared" si="583"/>
        <v>160.05794910203616</v>
      </c>
      <c r="S564" s="2">
        <f t="shared" si="584"/>
        <v>-277.22849999999994</v>
      </c>
      <c r="T564" s="16">
        <f t="shared" ca="1" si="585"/>
        <v>-36.011804742080528</v>
      </c>
      <c r="U564" s="2">
        <f t="shared" ca="1" si="586"/>
        <v>0.49686587082563766</v>
      </c>
      <c r="V564" s="2">
        <f t="shared" ca="1" si="587"/>
        <v>-0.86059693281695893</v>
      </c>
      <c r="W564" s="16">
        <f t="shared" ca="1" si="588"/>
        <v>-0.11179099084775818</v>
      </c>
      <c r="X564" s="2">
        <f t="shared" si="589"/>
        <v>-160.05794910203616</v>
      </c>
      <c r="Y564" s="2">
        <f t="shared" si="590"/>
        <v>-277.22849999999994</v>
      </c>
      <c r="Z564" s="16">
        <f t="shared" ca="1" si="591"/>
        <v>-88.307626298270435</v>
      </c>
      <c r="AA564" s="18">
        <f t="shared" ca="1" si="592"/>
        <v>168.92666156959464</v>
      </c>
      <c r="AB564" s="2">
        <f t="shared" ca="1" si="593"/>
        <v>-243.99184190848058</v>
      </c>
      <c r="AC564" s="2">
        <f t="shared" ca="1" si="594"/>
        <v>-131.85073318219835</v>
      </c>
      <c r="AD564" s="16">
        <f t="shared" ca="1" si="595"/>
        <v>-69.423147420801541</v>
      </c>
      <c r="AE564" s="2">
        <f t="shared" ca="1" si="596"/>
        <v>-0.85343030876726778</v>
      </c>
      <c r="AF564" s="2">
        <f t="shared" ca="1" si="597"/>
        <v>-0.46118514066171762</v>
      </c>
      <c r="AG564" s="16">
        <f t="shared" ca="1" si="598"/>
        <v>-0.24282704567291885</v>
      </c>
      <c r="AH564" s="2">
        <f t="shared" ca="1" si="599"/>
        <v>0.15741986687228141</v>
      </c>
      <c r="AI564" s="2">
        <f t="shared" ca="1" si="600"/>
        <v>0.21605829134489279</v>
      </c>
      <c r="AJ564" s="16">
        <f t="shared" ca="1" si="601"/>
        <v>-0.96360666262486938</v>
      </c>
      <c r="AK564" s="18">
        <f t="shared" ca="1" si="602"/>
        <v>322.13512438692817</v>
      </c>
      <c r="AL564" s="18">
        <f t="shared" ca="1" si="603"/>
        <v>285.89544969514048</v>
      </c>
      <c r="AM564" s="18">
        <f t="shared" ca="1" si="604"/>
        <v>161.06756219346408</v>
      </c>
      <c r="AN564" s="18">
        <f t="shared" ca="1" si="605"/>
        <v>97.684685202239649</v>
      </c>
      <c r="AO564" s="18">
        <f t="shared" ca="1" si="606"/>
        <v>307.07491787183449</v>
      </c>
      <c r="AP564" s="2">
        <f t="shared" ca="1" si="607"/>
        <v>45.001596188238274</v>
      </c>
      <c r="AQ564" s="2">
        <f t="shared" ca="1" si="608"/>
        <v>67.500106784771361</v>
      </c>
      <c r="AR564" s="16">
        <f t="shared" ca="1" si="609"/>
        <v>-1.5228626036787318E-3</v>
      </c>
      <c r="AS564" s="2">
        <f t="shared" ca="1" si="610"/>
        <v>-51.677789194163587</v>
      </c>
      <c r="AT564" s="2">
        <f t="shared" ca="1" si="611"/>
        <v>-65.192057355752326</v>
      </c>
      <c r="AU564" s="16">
        <f t="shared" ca="1" si="612"/>
        <v>591.79735070996492</v>
      </c>
      <c r="AV564" s="2">
        <f t="shared" ca="1" si="613"/>
        <v>45.001596188238274</v>
      </c>
      <c r="AW564" s="2">
        <f t="shared" ca="1" si="614"/>
        <v>67.500106784771361</v>
      </c>
      <c r="AX564" s="16">
        <f t="shared" ca="1" si="615"/>
        <v>-1.5228626036787318E-3</v>
      </c>
      <c r="AY564" s="2">
        <f t="shared" ca="1" si="616"/>
        <v>360.25</v>
      </c>
      <c r="AZ564" s="2">
        <f t="shared" ca="1" si="617"/>
        <v>360.25</v>
      </c>
      <c r="BA564" s="2">
        <f t="shared" ca="1" si="618"/>
        <v>360.24999999999994</v>
      </c>
      <c r="BB564" s="19" t="str">
        <f t="shared" ca="1" si="619"/>
        <v>ok</v>
      </c>
      <c r="BC564" s="2">
        <f t="shared" ca="1" si="620"/>
        <v>1.59618823827401E-3</v>
      </c>
      <c r="BD564" s="2">
        <f t="shared" ca="1" si="621"/>
        <v>1.0678477136139009E-4</v>
      </c>
      <c r="BE564" s="16">
        <f t="shared" ca="1" si="622"/>
        <v>-1.5228626036787318E-3</v>
      </c>
      <c r="BF564" s="16">
        <f t="shared" ca="1" si="570"/>
        <v>1.5997561937367182E-3</v>
      </c>
      <c r="BG564" s="18">
        <f t="shared" ca="1" si="623"/>
        <v>2.2086942724338647E-3</v>
      </c>
      <c r="BH564" s="2">
        <f t="shared" ca="1" si="624"/>
        <v>0.2553901181238416</v>
      </c>
      <c r="BI564" s="2">
        <f t="shared" ca="1" si="625"/>
        <v>1.7085563417822414E-2</v>
      </c>
      <c r="BJ564" s="16">
        <f t="shared" ca="1" si="626"/>
        <v>-0.24365801658859709</v>
      </c>
      <c r="BK564" s="18">
        <f t="shared" ca="1" si="571"/>
        <v>0.25596099099787489</v>
      </c>
      <c r="BL564" s="18">
        <f t="shared" ca="1" si="627"/>
        <v>0.35339108358941834</v>
      </c>
    </row>
    <row r="565" spans="4:64" x14ac:dyDescent="0.2">
      <c r="D565">
        <f t="shared" si="578"/>
        <v>52.5</v>
      </c>
      <c r="E565">
        <f t="shared" si="579"/>
        <v>67.5</v>
      </c>
      <c r="F565" s="15">
        <f t="shared" ca="1" si="628"/>
        <v>0.3939571337434542</v>
      </c>
      <c r="G565" s="2">
        <f t="shared" ca="1" si="628"/>
        <v>0.3929348251102609</v>
      </c>
      <c r="H565" s="16">
        <f t="shared" ca="1" si="628"/>
        <v>-0.22675816674488869</v>
      </c>
      <c r="I565" s="2">
        <f t="shared" si="572"/>
        <v>0</v>
      </c>
      <c r="J565" s="2">
        <f t="shared" si="573"/>
        <v>184.81899999999999</v>
      </c>
      <c r="K565" s="16">
        <f t="shared" ca="1" si="580"/>
        <v>336.54378917277529</v>
      </c>
      <c r="L565" s="2">
        <f t="shared" si="574"/>
        <v>160.05794910203616</v>
      </c>
      <c r="M565" s="2">
        <f t="shared" si="575"/>
        <v>-92.40949999999998</v>
      </c>
      <c r="N565" s="16">
        <f t="shared" ca="1" si="581"/>
        <v>304.37114985489239</v>
      </c>
      <c r="O565" s="2">
        <f t="shared" si="576"/>
        <v>-160.05794910203616</v>
      </c>
      <c r="P565" s="2">
        <f t="shared" si="577"/>
        <v>-92.40949999999998</v>
      </c>
      <c r="Q565" s="16">
        <f t="shared" ca="1" si="582"/>
        <v>242.95564189596047</v>
      </c>
      <c r="R565" s="2">
        <f t="shared" si="583"/>
        <v>160.05794910203616</v>
      </c>
      <c r="S565" s="2">
        <f t="shared" si="584"/>
        <v>-277.22849999999994</v>
      </c>
      <c r="T565" s="16">
        <f t="shared" ca="1" si="585"/>
        <v>-32.172639317882897</v>
      </c>
      <c r="U565" s="2">
        <f t="shared" ca="1" si="586"/>
        <v>0.49749375241412369</v>
      </c>
      <c r="V565" s="2">
        <f t="shared" ca="1" si="587"/>
        <v>-0.86168445562935392</v>
      </c>
      <c r="W565" s="16">
        <f t="shared" ca="1" si="588"/>
        <v>-9.9999326176022585E-2</v>
      </c>
      <c r="X565" s="2">
        <f t="shared" si="589"/>
        <v>-160.05794910203616</v>
      </c>
      <c r="Y565" s="2">
        <f t="shared" si="590"/>
        <v>-277.22849999999994</v>
      </c>
      <c r="Z565" s="16">
        <f t="shared" ca="1" si="591"/>
        <v>-93.588147276814823</v>
      </c>
      <c r="AA565" s="18">
        <f t="shared" ca="1" si="592"/>
        <v>168.61441107070536</v>
      </c>
      <c r="AB565" s="2">
        <f t="shared" ca="1" si="593"/>
        <v>-243.94256517669893</v>
      </c>
      <c r="AC565" s="2">
        <f t="shared" ca="1" si="594"/>
        <v>-131.93608298527508</v>
      </c>
      <c r="AD565" s="16">
        <f t="shared" ca="1" si="595"/>
        <v>-76.726819786177401</v>
      </c>
      <c r="AE565" s="2">
        <f t="shared" ca="1" si="596"/>
        <v>-0.84774821594095662</v>
      </c>
      <c r="AF565" s="2">
        <f t="shared" ca="1" si="597"/>
        <v>-0.4585037420098777</v>
      </c>
      <c r="AG565" s="16">
        <f t="shared" ca="1" si="598"/>
        <v>-0.26664073381961878</v>
      </c>
      <c r="AH565" s="2">
        <f t="shared" ca="1" si="599"/>
        <v>0.18391011031979698</v>
      </c>
      <c r="AI565" s="2">
        <f t="shared" ca="1" si="600"/>
        <v>0.21742634957539864</v>
      </c>
      <c r="AJ565" s="16">
        <f t="shared" ca="1" si="601"/>
        <v>-0.9585942070722504</v>
      </c>
      <c r="AK565" s="18">
        <f t="shared" ca="1" si="602"/>
        <v>321.7285610630156</v>
      </c>
      <c r="AL565" s="18">
        <f t="shared" ca="1" si="603"/>
        <v>287.7535577069134</v>
      </c>
      <c r="AM565" s="18">
        <f t="shared" ca="1" si="604"/>
        <v>160.8642805315078</v>
      </c>
      <c r="AN565" s="18">
        <f t="shared" ca="1" si="605"/>
        <v>99.0167735883945</v>
      </c>
      <c r="AO565" s="18">
        <f t="shared" ca="1" si="606"/>
        <v>306.75466467068594</v>
      </c>
      <c r="AP565" s="2">
        <f t="shared" ca="1" si="607"/>
        <v>52.502965613925198</v>
      </c>
      <c r="AQ565" s="2">
        <f t="shared" ca="1" si="608"/>
        <v>67.501735742549073</v>
      </c>
      <c r="AR565" s="16">
        <f t="shared" ca="1" si="609"/>
        <v>2.3197980630698112E-3</v>
      </c>
      <c r="AS565" s="2">
        <f t="shared" ca="1" si="610"/>
        <v>-60.327602827471168</v>
      </c>
      <c r="AT565" s="2">
        <f t="shared" ca="1" si="611"/>
        <v>-65.891358166596433</v>
      </c>
      <c r="AU565" s="16">
        <f t="shared" ca="1" si="612"/>
        <v>588.1088088894835</v>
      </c>
      <c r="AV565" s="2">
        <f t="shared" ca="1" si="613"/>
        <v>52.502965613925198</v>
      </c>
      <c r="AW565" s="2">
        <f t="shared" ca="1" si="614"/>
        <v>67.501735742549073</v>
      </c>
      <c r="AX565" s="16">
        <f t="shared" ca="1" si="615"/>
        <v>2.3197980630698112E-3</v>
      </c>
      <c r="AY565" s="2">
        <f t="shared" ca="1" si="616"/>
        <v>360.24999999999994</v>
      </c>
      <c r="AZ565" s="2">
        <f t="shared" ca="1" si="617"/>
        <v>360.24999999999994</v>
      </c>
      <c r="BA565" s="2">
        <f t="shared" ca="1" si="618"/>
        <v>360.24999999999994</v>
      </c>
      <c r="BB565" s="19" t="str">
        <f t="shared" ca="1" si="619"/>
        <v>ok</v>
      </c>
      <c r="BC565" s="2">
        <f t="shared" ca="1" si="620"/>
        <v>2.9656139251983404E-3</v>
      </c>
      <c r="BD565" s="2">
        <f t="shared" ca="1" si="621"/>
        <v>1.7357425490729383E-3</v>
      </c>
      <c r="BE565" s="16">
        <f t="shared" ca="1" si="622"/>
        <v>2.3197980630698112E-3</v>
      </c>
      <c r="BF565" s="16">
        <f t="shared" ca="1" si="570"/>
        <v>3.436228768576465E-3</v>
      </c>
      <c r="BG565" s="18">
        <f t="shared" ca="1" si="623"/>
        <v>4.1459777138106975E-3</v>
      </c>
      <c r="BH565" s="2">
        <f t="shared" ca="1" si="624"/>
        <v>0.47449822803173447</v>
      </c>
      <c r="BI565" s="2">
        <f t="shared" ca="1" si="625"/>
        <v>0.27771880785167014</v>
      </c>
      <c r="BJ565" s="16">
        <f t="shared" ca="1" si="626"/>
        <v>0.37116769009116979</v>
      </c>
      <c r="BK565" s="18">
        <f t="shared" ca="1" si="571"/>
        <v>0.54979660297223443</v>
      </c>
      <c r="BL565" s="18">
        <f t="shared" ca="1" si="627"/>
        <v>0.66335643420971158</v>
      </c>
    </row>
    <row r="566" spans="4:64" x14ac:dyDescent="0.2">
      <c r="D566">
        <f t="shared" si="578"/>
        <v>60</v>
      </c>
      <c r="E566">
        <f t="shared" si="579"/>
        <v>67.5</v>
      </c>
      <c r="F566" s="15">
        <f t="shared" ca="1" si="628"/>
        <v>0.47841606047370566</v>
      </c>
      <c r="G566" s="2">
        <f t="shared" ca="1" si="628"/>
        <v>0.27956373014037639</v>
      </c>
      <c r="H566" s="16">
        <f t="shared" ca="1" si="628"/>
        <v>0.34756524538787248</v>
      </c>
      <c r="I566" s="2">
        <f t="shared" si="572"/>
        <v>0</v>
      </c>
      <c r="J566" s="2">
        <f t="shared" si="573"/>
        <v>184.81899999999999</v>
      </c>
      <c r="K566" s="16">
        <f t="shared" ca="1" si="580"/>
        <v>335.28841289564355</v>
      </c>
      <c r="L566" s="2">
        <f t="shared" si="574"/>
        <v>160.05794910203616</v>
      </c>
      <c r="M566" s="2">
        <f t="shared" si="575"/>
        <v>-92.40949999999998</v>
      </c>
      <c r="N566" s="16">
        <f t="shared" ca="1" si="581"/>
        <v>306.91773110479181</v>
      </c>
      <c r="O566" s="2">
        <f t="shared" si="576"/>
        <v>-160.05794910203616</v>
      </c>
      <c r="P566" s="2">
        <f t="shared" si="577"/>
        <v>-92.40949999999998</v>
      </c>
      <c r="Q566" s="16">
        <f t="shared" ca="1" si="582"/>
        <v>236.18750914084453</v>
      </c>
      <c r="R566" s="2">
        <f t="shared" si="583"/>
        <v>160.05794910203616</v>
      </c>
      <c r="S566" s="2">
        <f t="shared" si="584"/>
        <v>-277.22849999999994</v>
      </c>
      <c r="T566" s="16">
        <f t="shared" ca="1" si="585"/>
        <v>-28.370681790851734</v>
      </c>
      <c r="U566" s="2">
        <f t="shared" ca="1" si="586"/>
        <v>0.49804783816111931</v>
      </c>
      <c r="V566" s="2">
        <f t="shared" ca="1" si="587"/>
        <v>-0.86264416029489999</v>
      </c>
      <c r="W566" s="16">
        <f t="shared" ca="1" si="588"/>
        <v>-8.8280256072024013E-2</v>
      </c>
      <c r="X566" s="2">
        <f t="shared" si="589"/>
        <v>-160.05794910203616</v>
      </c>
      <c r="Y566" s="2">
        <f t="shared" si="590"/>
        <v>-277.22849999999994</v>
      </c>
      <c r="Z566" s="16">
        <f t="shared" ca="1" si="591"/>
        <v>-99.10090375479902</v>
      </c>
      <c r="AA566" s="18">
        <f t="shared" ca="1" si="592"/>
        <v>168.18168422198573</v>
      </c>
      <c r="AB566" s="2">
        <f t="shared" ca="1" si="593"/>
        <v>-243.82047334709219</v>
      </c>
      <c r="AC566" s="2">
        <f t="shared" ca="1" si="594"/>
        <v>-132.14755223734304</v>
      </c>
      <c r="AD566" s="16">
        <f t="shared" ca="1" si="595"/>
        <v>-84.253781605057839</v>
      </c>
      <c r="AE566" s="2">
        <f t="shared" ca="1" si="596"/>
        <v>-0.84120999288235443</v>
      </c>
      <c r="AF566" s="2">
        <f t="shared" ca="1" si="597"/>
        <v>-0.45592496787071646</v>
      </c>
      <c r="AG566" s="16">
        <f t="shared" ca="1" si="598"/>
        <v>-0.29068569202311167</v>
      </c>
      <c r="AH566" s="2">
        <f t="shared" ca="1" si="599"/>
        <v>0.21050914179176292</v>
      </c>
      <c r="AI566" s="2">
        <f t="shared" ca="1" si="600"/>
        <v>0.21903761407847944</v>
      </c>
      <c r="AJ566" s="16">
        <f t="shared" ca="1" si="601"/>
        <v>-0.95273733255336546</v>
      </c>
      <c r="AK566" s="18">
        <f t="shared" ca="1" si="602"/>
        <v>321.37063317652058</v>
      </c>
      <c r="AL566" s="18">
        <f t="shared" ca="1" si="603"/>
        <v>289.84495596831454</v>
      </c>
      <c r="AM566" s="18">
        <f t="shared" ca="1" si="604"/>
        <v>160.68531658826029</v>
      </c>
      <c r="AN566" s="18">
        <f t="shared" ca="1" si="605"/>
        <v>100.47875918060164</v>
      </c>
      <c r="AO566" s="18">
        <f t="shared" ca="1" si="606"/>
        <v>306.372829223574</v>
      </c>
      <c r="AP566" s="2">
        <f t="shared" ca="1" si="607"/>
        <v>59.999519604045275</v>
      </c>
      <c r="AQ566" s="2">
        <f t="shared" ca="1" si="608"/>
        <v>67.501148480499836</v>
      </c>
      <c r="AR566" s="16">
        <f t="shared" ca="1" si="609"/>
        <v>2.502272885237744E-3</v>
      </c>
      <c r="AS566" s="2">
        <f t="shared" ca="1" si="610"/>
        <v>-68.989043092292547</v>
      </c>
      <c r="AT566" s="2">
        <f t="shared" ca="1" si="611"/>
        <v>-66.713198582710334</v>
      </c>
      <c r="AU566" s="16">
        <f t="shared" ca="1" si="612"/>
        <v>583.78816643547657</v>
      </c>
      <c r="AV566" s="2">
        <f t="shared" ca="1" si="613"/>
        <v>59.999519604045275</v>
      </c>
      <c r="AW566" s="2">
        <f t="shared" ca="1" si="614"/>
        <v>67.501148480499836</v>
      </c>
      <c r="AX566" s="16">
        <f t="shared" ca="1" si="615"/>
        <v>2.502272885237744E-3</v>
      </c>
      <c r="AY566" s="2">
        <f t="shared" ca="1" si="616"/>
        <v>360.24999999999994</v>
      </c>
      <c r="AZ566" s="2">
        <f t="shared" ca="1" si="617"/>
        <v>360.24999999999994</v>
      </c>
      <c r="BA566" s="2">
        <f t="shared" ca="1" si="618"/>
        <v>360.24999999999994</v>
      </c>
      <c r="BB566" s="19" t="str">
        <f t="shared" ca="1" si="619"/>
        <v>ok</v>
      </c>
      <c r="BC566" s="2">
        <f t="shared" ca="1" si="620"/>
        <v>-4.8039595472459951E-4</v>
      </c>
      <c r="BD566" s="2">
        <f t="shared" ca="1" si="621"/>
        <v>1.1484804998360687E-3</v>
      </c>
      <c r="BE566" s="16">
        <f t="shared" ca="1" si="622"/>
        <v>2.502272885237744E-3</v>
      </c>
      <c r="BF566" s="16">
        <f t="shared" ca="1" si="570"/>
        <v>1.2449047079272637E-3</v>
      </c>
      <c r="BG566" s="18">
        <f t="shared" ca="1" si="623"/>
        <v>2.7948447763722923E-3</v>
      </c>
      <c r="BH566" s="2">
        <f t="shared" ca="1" si="624"/>
        <v>-7.6863352755935921E-2</v>
      </c>
      <c r="BI566" s="2">
        <f t="shared" ca="1" si="625"/>
        <v>0.18375687997377099</v>
      </c>
      <c r="BJ566" s="16">
        <f t="shared" ca="1" si="626"/>
        <v>0.40036366163803905</v>
      </c>
      <c r="BK566" s="18">
        <f t="shared" ca="1" si="571"/>
        <v>0.19918475326836219</v>
      </c>
      <c r="BL566" s="18">
        <f t="shared" ca="1" si="627"/>
        <v>0.44717516421956677</v>
      </c>
    </row>
    <row r="567" spans="4:64" x14ac:dyDescent="0.2">
      <c r="D567">
        <f t="shared" si="578"/>
        <v>67.5</v>
      </c>
      <c r="E567">
        <f t="shared" si="579"/>
        <v>67.5</v>
      </c>
      <c r="F567" s="15">
        <f t="shared" ca="1" si="628"/>
        <v>0.35486862465628632</v>
      </c>
      <c r="G567" s="2">
        <f t="shared" ca="1" si="628"/>
        <v>-0.34568272898448982</v>
      </c>
      <c r="H567" s="16">
        <f t="shared" ca="1" si="628"/>
        <v>0.42585391918450421</v>
      </c>
      <c r="I567" s="2">
        <f t="shared" si="572"/>
        <v>0</v>
      </c>
      <c r="J567" s="2">
        <f t="shared" si="573"/>
        <v>184.81899999999999</v>
      </c>
      <c r="K567" s="16">
        <f t="shared" ca="1" si="580"/>
        <v>333.85857137900695</v>
      </c>
      <c r="L567" s="2">
        <f t="shared" si="574"/>
        <v>160.05794910203616</v>
      </c>
      <c r="M567" s="2">
        <f t="shared" si="575"/>
        <v>-92.40949999999998</v>
      </c>
      <c r="N567" s="16">
        <f t="shared" ca="1" si="581"/>
        <v>309.25831281856898</v>
      </c>
      <c r="O567" s="2">
        <f t="shared" si="576"/>
        <v>-160.05794910203616</v>
      </c>
      <c r="P567" s="2">
        <f t="shared" si="577"/>
        <v>-92.40949999999998</v>
      </c>
      <c r="Q567" s="16">
        <f t="shared" ca="1" si="582"/>
        <v>228.97076877711237</v>
      </c>
      <c r="R567" s="2">
        <f t="shared" si="583"/>
        <v>160.05794910203616</v>
      </c>
      <c r="S567" s="2">
        <f t="shared" si="584"/>
        <v>-277.22849999999994</v>
      </c>
      <c r="T567" s="16">
        <f t="shared" ca="1" si="585"/>
        <v>-24.600258560437965</v>
      </c>
      <c r="U567" s="2">
        <f t="shared" ca="1" si="586"/>
        <v>0.49853010446156382</v>
      </c>
      <c r="V567" s="2">
        <f t="shared" ca="1" si="587"/>
        <v>-0.86347947003004821</v>
      </c>
      <c r="W567" s="16">
        <f t="shared" ca="1" si="588"/>
        <v>-7.6622058065347304E-2</v>
      </c>
      <c r="X567" s="2">
        <f t="shared" si="589"/>
        <v>-160.05794910203616</v>
      </c>
      <c r="Y567" s="2">
        <f t="shared" si="590"/>
        <v>-277.22849999999994</v>
      </c>
      <c r="Z567" s="16">
        <f t="shared" ca="1" si="591"/>
        <v>-104.88780260189458</v>
      </c>
      <c r="AA567" s="18">
        <f t="shared" ca="1" si="592"/>
        <v>167.6241314727925</v>
      </c>
      <c r="AB567" s="2">
        <f t="shared" ca="1" si="593"/>
        <v>-243.6236248754463</v>
      </c>
      <c r="AC567" s="2">
        <f t="shared" ca="1" si="594"/>
        <v>-132.48850379162596</v>
      </c>
      <c r="AD567" s="16">
        <f t="shared" ca="1" si="595"/>
        <v>-92.044096667032861</v>
      </c>
      <c r="AE567" s="2">
        <f t="shared" ca="1" si="596"/>
        <v>-0.83377130882676687</v>
      </c>
      <c r="AF567" s="2">
        <f t="shared" ca="1" si="597"/>
        <v>-0.45342529185057423</v>
      </c>
      <c r="AG567" s="16">
        <f t="shared" ca="1" si="598"/>
        <v>-0.31500937968181464</v>
      </c>
      <c r="AH567" s="2">
        <f t="shared" ca="1" si="599"/>
        <v>0.23726175318167578</v>
      </c>
      <c r="AI567" s="2">
        <f t="shared" ca="1" si="600"/>
        <v>0.22092693259729262</v>
      </c>
      <c r="AJ567" s="16">
        <f t="shared" ca="1" si="601"/>
        <v>-0.94599056598377818</v>
      </c>
      <c r="AK567" s="18">
        <f t="shared" ca="1" si="602"/>
        <v>321.05974678280734</v>
      </c>
      <c r="AL567" s="18">
        <f t="shared" ca="1" si="603"/>
        <v>292.19478086654107</v>
      </c>
      <c r="AM567" s="18">
        <f t="shared" ca="1" si="604"/>
        <v>160.52987339140367</v>
      </c>
      <c r="AN567" s="18">
        <f t="shared" ca="1" si="605"/>
        <v>102.08648839549245</v>
      </c>
      <c r="AO567" s="18">
        <f t="shared" ca="1" si="606"/>
        <v>305.92249204008669</v>
      </c>
      <c r="AP567" s="2">
        <f t="shared" ca="1" si="607"/>
        <v>67.495896307118016</v>
      </c>
      <c r="AQ567" s="2">
        <f t="shared" ca="1" si="608"/>
        <v>67.502671984209627</v>
      </c>
      <c r="AR567" s="16">
        <f t="shared" ca="1" si="609"/>
        <v>4.4932325960189701E-4</v>
      </c>
      <c r="AS567" s="2">
        <f t="shared" ca="1" si="610"/>
        <v>-77.671517291158438</v>
      </c>
      <c r="AT567" s="2">
        <f t="shared" ca="1" si="611"/>
        <v>-67.670363573662428</v>
      </c>
      <c r="AU567" s="16">
        <f t="shared" ca="1" si="612"/>
        <v>578.80003210759855</v>
      </c>
      <c r="AV567" s="2">
        <f t="shared" ca="1" si="613"/>
        <v>67.495896307118016</v>
      </c>
      <c r="AW567" s="2">
        <f t="shared" ca="1" si="614"/>
        <v>67.502671984209627</v>
      </c>
      <c r="AX567" s="16">
        <f t="shared" ca="1" si="615"/>
        <v>4.4932325960189701E-4</v>
      </c>
      <c r="AY567" s="2">
        <f t="shared" ca="1" si="616"/>
        <v>360.25000000000006</v>
      </c>
      <c r="AZ567" s="2">
        <f t="shared" ca="1" si="617"/>
        <v>360.25000000000006</v>
      </c>
      <c r="BA567" s="2">
        <f t="shared" ca="1" si="618"/>
        <v>360.25000000000006</v>
      </c>
      <c r="BB567" s="19" t="str">
        <f t="shared" ca="1" si="619"/>
        <v>ok</v>
      </c>
      <c r="BC567" s="2">
        <f t="shared" ca="1" si="620"/>
        <v>-4.1036928819835339E-3</v>
      </c>
      <c r="BD567" s="2">
        <f t="shared" ca="1" si="621"/>
        <v>2.6719842096269986E-3</v>
      </c>
      <c r="BE567" s="16">
        <f t="shared" ca="1" si="622"/>
        <v>4.4932325960189701E-4</v>
      </c>
      <c r="BF567" s="16">
        <f t="shared" ca="1" si="570"/>
        <v>4.89691687555939E-3</v>
      </c>
      <c r="BG567" s="18">
        <f t="shared" ca="1" si="623"/>
        <v>4.9174878014853901E-3</v>
      </c>
      <c r="BH567" s="2">
        <f t="shared" ca="1" si="624"/>
        <v>-0.65659086111736542</v>
      </c>
      <c r="BI567" s="2">
        <f t="shared" ca="1" si="625"/>
        <v>0.42751747354031977</v>
      </c>
      <c r="BJ567" s="16">
        <f t="shared" ca="1" si="626"/>
        <v>7.1891721536303521E-2</v>
      </c>
      <c r="BK567" s="18">
        <f t="shared" ca="1" si="571"/>
        <v>0.78350670008950241</v>
      </c>
      <c r="BL567" s="18">
        <f t="shared" ca="1" si="627"/>
        <v>0.78679804823766242</v>
      </c>
    </row>
    <row r="568" spans="4:64" x14ac:dyDescent="0.2">
      <c r="D568">
        <f t="shared" si="578"/>
        <v>75</v>
      </c>
      <c r="E568">
        <f t="shared" si="579"/>
        <v>67.5</v>
      </c>
      <c r="F568" s="15">
        <f t="shared" ca="1" si="628"/>
        <v>-1.6039399345466387E-2</v>
      </c>
      <c r="G568" s="2">
        <f t="shared" ca="1" si="628"/>
        <v>-4.3728099720366842E-2</v>
      </c>
      <c r="H568" s="16">
        <f t="shared" ca="1" si="628"/>
        <v>-0.1890424974613707</v>
      </c>
      <c r="I568" s="2">
        <f t="shared" si="572"/>
        <v>0</v>
      </c>
      <c r="J568" s="2">
        <f t="shared" si="573"/>
        <v>184.81899999999999</v>
      </c>
      <c r="K568" s="16">
        <f t="shared" ca="1" si="580"/>
        <v>332.2517842314798</v>
      </c>
      <c r="L568" s="2">
        <f t="shared" si="574"/>
        <v>160.05794910203616</v>
      </c>
      <c r="M568" s="2">
        <f t="shared" si="575"/>
        <v>-92.40949999999998</v>
      </c>
      <c r="N568" s="16">
        <f t="shared" ca="1" si="581"/>
        <v>311.40646972898014</v>
      </c>
      <c r="O568" s="2">
        <f t="shared" si="576"/>
        <v>-160.05794910203616</v>
      </c>
      <c r="P568" s="2">
        <f t="shared" si="577"/>
        <v>-92.40949999999998</v>
      </c>
      <c r="Q568" s="16">
        <f t="shared" ca="1" si="582"/>
        <v>221.26059754642085</v>
      </c>
      <c r="R568" s="2">
        <f t="shared" si="583"/>
        <v>160.05794910203616</v>
      </c>
      <c r="S568" s="2">
        <f t="shared" si="584"/>
        <v>-277.22849999999994</v>
      </c>
      <c r="T568" s="16">
        <f t="shared" ca="1" si="585"/>
        <v>-20.845314502499662</v>
      </c>
      <c r="U568" s="2">
        <f t="shared" ca="1" si="586"/>
        <v>0.4989432702603902</v>
      </c>
      <c r="V568" s="2">
        <f t="shared" ca="1" si="587"/>
        <v>-0.86419509418556528</v>
      </c>
      <c r="W568" s="16">
        <f t="shared" ca="1" si="588"/>
        <v>-6.4980398948215751E-2</v>
      </c>
      <c r="X568" s="2">
        <f t="shared" si="589"/>
        <v>-160.05794910203616</v>
      </c>
      <c r="Y568" s="2">
        <f t="shared" si="590"/>
        <v>-277.22849999999994</v>
      </c>
      <c r="Z568" s="16">
        <f t="shared" ca="1" si="591"/>
        <v>-110.99118668505895</v>
      </c>
      <c r="AA568" s="18">
        <f t="shared" ca="1" si="592"/>
        <v>166.93192470281295</v>
      </c>
      <c r="AB568" s="2">
        <f t="shared" ca="1" si="593"/>
        <v>-243.34750952411889</v>
      </c>
      <c r="AC568" s="2">
        <f t="shared" ca="1" si="594"/>
        <v>-132.96674960887481</v>
      </c>
      <c r="AD568" s="16">
        <f t="shared" ca="1" si="595"/>
        <v>-100.14388362067665</v>
      </c>
      <c r="AE568" s="2">
        <f t="shared" ca="1" si="596"/>
        <v>-0.82537184320925983</v>
      </c>
      <c r="AF568" s="2">
        <f t="shared" ca="1" si="597"/>
        <v>-0.45098884071112216</v>
      </c>
      <c r="AG568" s="16">
        <f t="shared" ca="1" si="598"/>
        <v>-0.33966216449788328</v>
      </c>
      <c r="AH568" s="2">
        <f t="shared" ca="1" si="599"/>
        <v>0.26422894144891917</v>
      </c>
      <c r="AI568" s="2">
        <f t="shared" ca="1" si="600"/>
        <v>0.22310514279065838</v>
      </c>
      <c r="AJ568" s="16">
        <f t="shared" ca="1" si="601"/>
        <v>-0.93830014481568935</v>
      </c>
      <c r="AK568" s="18">
        <f t="shared" ca="1" si="602"/>
        <v>320.79388307713737</v>
      </c>
      <c r="AL568" s="18">
        <f t="shared" ca="1" si="603"/>
        <v>294.83379100736056</v>
      </c>
      <c r="AM568" s="18">
        <f t="shared" ca="1" si="604"/>
        <v>160.39694153856868</v>
      </c>
      <c r="AN568" s="18">
        <f t="shared" ca="1" si="605"/>
        <v>103.85934946695608</v>
      </c>
      <c r="AO568" s="18">
        <f t="shared" ca="1" si="606"/>
        <v>305.39502152683116</v>
      </c>
      <c r="AP568" s="2">
        <f t="shared" ca="1" si="607"/>
        <v>75.000595108766362</v>
      </c>
      <c r="AQ568" s="2">
        <f t="shared" ca="1" si="608"/>
        <v>67.500542272186053</v>
      </c>
      <c r="AR568" s="16">
        <f t="shared" ca="1" si="609"/>
        <v>-1.573876746761016E-4</v>
      </c>
      <c r="AS568" s="2">
        <f t="shared" ca="1" si="610"/>
        <v>-86.387811414842588</v>
      </c>
      <c r="AT568" s="2">
        <f t="shared" ca="1" si="611"/>
        <v>-68.769857498413657</v>
      </c>
      <c r="AU568" s="16">
        <f t="shared" ca="1" si="612"/>
        <v>573.1042284615578</v>
      </c>
      <c r="AV568" s="2">
        <f t="shared" ca="1" si="613"/>
        <v>75.000595108766362</v>
      </c>
      <c r="AW568" s="2">
        <f t="shared" ca="1" si="614"/>
        <v>67.500542272186053</v>
      </c>
      <c r="AX568" s="16">
        <f t="shared" ca="1" si="615"/>
        <v>-1.573876746761016E-4</v>
      </c>
      <c r="AY568" s="2">
        <f t="shared" ca="1" si="616"/>
        <v>360.25</v>
      </c>
      <c r="AZ568" s="2">
        <f t="shared" ca="1" si="617"/>
        <v>360.25000000000006</v>
      </c>
      <c r="BA568" s="2">
        <f t="shared" ca="1" si="618"/>
        <v>360.25</v>
      </c>
      <c r="BB568" s="19" t="str">
        <f t="shared" ca="1" si="619"/>
        <v>ok</v>
      </c>
      <c r="BC568" s="2">
        <f t="shared" ca="1" si="620"/>
        <v>5.951087663618182E-4</v>
      </c>
      <c r="BD568" s="2">
        <f t="shared" ca="1" si="621"/>
        <v>5.4227218605262806E-4</v>
      </c>
      <c r="BE568" s="16">
        <f t="shared" ca="1" si="622"/>
        <v>-1.573876746761016E-4</v>
      </c>
      <c r="BF568" s="16">
        <f t="shared" ca="1" si="570"/>
        <v>8.0511711419332108E-4</v>
      </c>
      <c r="BG568" s="18">
        <f t="shared" ca="1" si="623"/>
        <v>8.2035629314763687E-4</v>
      </c>
      <c r="BH568" s="2">
        <f t="shared" ca="1" si="624"/>
        <v>9.5217402617890912E-2</v>
      </c>
      <c r="BI568" s="2">
        <f t="shared" ca="1" si="625"/>
        <v>8.6763549768420489E-2</v>
      </c>
      <c r="BJ568" s="16">
        <f t="shared" ca="1" si="626"/>
        <v>-2.5182027948176255E-2</v>
      </c>
      <c r="BK568" s="18">
        <f t="shared" ca="1" si="571"/>
        <v>0.12881873827093138</v>
      </c>
      <c r="BL568" s="18">
        <f t="shared" ca="1" si="627"/>
        <v>0.13125700690362191</v>
      </c>
    </row>
    <row r="569" spans="4:64" x14ac:dyDescent="0.2">
      <c r="D569">
        <f t="shared" si="578"/>
        <v>82.5</v>
      </c>
      <c r="E569">
        <f t="shared" si="579"/>
        <v>67.5</v>
      </c>
      <c r="F569" s="15">
        <f t="shared" ca="1" si="628"/>
        <v>-0.15713842783601917</v>
      </c>
      <c r="G569" s="2">
        <f t="shared" ca="1" si="628"/>
        <v>2.7803746113101102E-2</v>
      </c>
      <c r="H569" s="16">
        <f t="shared" ca="1" si="628"/>
        <v>-0.45579526146585891</v>
      </c>
      <c r="I569" s="2">
        <f t="shared" si="572"/>
        <v>0</v>
      </c>
      <c r="J569" s="2">
        <f t="shared" si="573"/>
        <v>184.81899999999999</v>
      </c>
      <c r="K569" s="16">
        <f t="shared" ca="1" si="580"/>
        <v>330.46847901398996</v>
      </c>
      <c r="L569" s="2">
        <f t="shared" si="574"/>
        <v>160.05794910203616</v>
      </c>
      <c r="M569" s="2">
        <f t="shared" si="575"/>
        <v>-92.40949999999998</v>
      </c>
      <c r="N569" s="16">
        <f t="shared" ca="1" si="581"/>
        <v>313.35903967772424</v>
      </c>
      <c r="O569" s="2">
        <f t="shared" si="576"/>
        <v>-160.05794910203616</v>
      </c>
      <c r="P569" s="2">
        <f t="shared" si="577"/>
        <v>-92.40949999999998</v>
      </c>
      <c r="Q569" s="16">
        <f t="shared" ca="1" si="582"/>
        <v>213.01042700947275</v>
      </c>
      <c r="R569" s="2">
        <f t="shared" si="583"/>
        <v>160.05794910203616</v>
      </c>
      <c r="S569" s="2">
        <f t="shared" si="584"/>
        <v>-277.22849999999994</v>
      </c>
      <c r="T569" s="16">
        <f t="shared" ca="1" si="585"/>
        <v>-17.109439336265723</v>
      </c>
      <c r="U569" s="2">
        <f t="shared" ca="1" si="586"/>
        <v>0.4992873638915043</v>
      </c>
      <c r="V569" s="2">
        <f t="shared" ca="1" si="587"/>
        <v>-0.86479108183721576</v>
      </c>
      <c r="W569" s="16">
        <f t="shared" ca="1" si="588"/>
        <v>-5.3371462722041393E-2</v>
      </c>
      <c r="X569" s="2">
        <f t="shared" si="589"/>
        <v>-160.05794910203616</v>
      </c>
      <c r="Y569" s="2">
        <f t="shared" si="590"/>
        <v>-277.22849999999994</v>
      </c>
      <c r="Z569" s="16">
        <f t="shared" ca="1" si="591"/>
        <v>-117.45805200451721</v>
      </c>
      <c r="AA569" s="18">
        <f t="shared" ca="1" si="592"/>
        <v>166.09873099803499</v>
      </c>
      <c r="AB569" s="2">
        <f t="shared" ca="1" si="593"/>
        <v>-242.98894664776913</v>
      </c>
      <c r="AC569" s="2">
        <f t="shared" ca="1" si="594"/>
        <v>-133.58779872842058</v>
      </c>
      <c r="AD569" s="16">
        <f t="shared" ca="1" si="595"/>
        <v>-108.59311977487721</v>
      </c>
      <c r="AE569" s="2">
        <f t="shared" ca="1" si="596"/>
        <v>-0.81596077866553685</v>
      </c>
      <c r="AF569" s="2">
        <f t="shared" ca="1" si="597"/>
        <v>-0.44858996993251843</v>
      </c>
      <c r="AG569" s="16">
        <f t="shared" ca="1" si="598"/>
        <v>-0.36465743726883315</v>
      </c>
      <c r="AH569" s="2">
        <f t="shared" ca="1" si="599"/>
        <v>0.29141059681796577</v>
      </c>
      <c r="AI569" s="2">
        <f t="shared" ca="1" si="600"/>
        <v>0.22561787085858287</v>
      </c>
      <c r="AJ569" s="16">
        <f t="shared" ca="1" si="601"/>
        <v>-0.92961090807468294</v>
      </c>
      <c r="AK569" s="18">
        <f t="shared" ca="1" si="602"/>
        <v>320.57280171187534</v>
      </c>
      <c r="AL569" s="18">
        <f t="shared" ca="1" si="603"/>
        <v>297.79488549090001</v>
      </c>
      <c r="AM569" s="18">
        <f t="shared" ca="1" si="604"/>
        <v>160.28640085593767</v>
      </c>
      <c r="AN569" s="18">
        <f t="shared" ca="1" si="605"/>
        <v>105.81754384897675</v>
      </c>
      <c r="AO569" s="18">
        <f t="shared" ca="1" si="606"/>
        <v>304.78021526079993</v>
      </c>
      <c r="AP569" s="2">
        <f t="shared" ca="1" si="607"/>
        <v>82.50219350299021</v>
      </c>
      <c r="AQ569" s="2">
        <f t="shared" ca="1" si="608"/>
        <v>67.499924433416822</v>
      </c>
      <c r="AR569" s="16">
        <f t="shared" ca="1" si="609"/>
        <v>-4.0768398275758955E-4</v>
      </c>
      <c r="AS569" s="2">
        <f t="shared" ca="1" si="610"/>
        <v>-95.130175351925359</v>
      </c>
      <c r="AT569" s="2">
        <f t="shared" ca="1" si="611"/>
        <v>-70.027802060507668</v>
      </c>
      <c r="AU569" s="16">
        <f t="shared" ca="1" si="612"/>
        <v>566.65361765959642</v>
      </c>
      <c r="AV569" s="2">
        <f t="shared" ca="1" si="613"/>
        <v>82.50219350299021</v>
      </c>
      <c r="AW569" s="2">
        <f t="shared" ca="1" si="614"/>
        <v>67.499924433416822</v>
      </c>
      <c r="AX569" s="16">
        <f t="shared" ca="1" si="615"/>
        <v>-4.0768398275758955E-4</v>
      </c>
      <c r="AY569" s="2">
        <f t="shared" ca="1" si="616"/>
        <v>360.25000000000006</v>
      </c>
      <c r="AZ569" s="2">
        <f t="shared" ca="1" si="617"/>
        <v>360.25</v>
      </c>
      <c r="BA569" s="2">
        <f t="shared" ca="1" si="618"/>
        <v>360.25</v>
      </c>
      <c r="BB569" s="19" t="str">
        <f t="shared" ca="1" si="619"/>
        <v>ok</v>
      </c>
      <c r="BC569" s="2">
        <f t="shared" ca="1" si="620"/>
        <v>2.1935029902095948E-3</v>
      </c>
      <c r="BD569" s="2">
        <f t="shared" ca="1" si="621"/>
        <v>-7.5566583177533175E-5</v>
      </c>
      <c r="BE569" s="16">
        <f t="shared" ca="1" si="622"/>
        <v>-4.0768398275758955E-4</v>
      </c>
      <c r="BF569" s="16">
        <f t="shared" ca="1" si="570"/>
        <v>2.1948042456108839E-3</v>
      </c>
      <c r="BG569" s="18">
        <f t="shared" ca="1" si="623"/>
        <v>2.2323467262834983E-3</v>
      </c>
      <c r="BH569" s="2">
        <f t="shared" ca="1" si="624"/>
        <v>0.35096047843353517</v>
      </c>
      <c r="BI569" s="2">
        <f t="shared" ca="1" si="625"/>
        <v>-1.2090653308405308E-2</v>
      </c>
      <c r="BJ569" s="16">
        <f t="shared" ca="1" si="626"/>
        <v>-6.5229437241214328E-2</v>
      </c>
      <c r="BK569" s="18">
        <f t="shared" ca="1" si="571"/>
        <v>0.35116867929774143</v>
      </c>
      <c r="BL569" s="18">
        <f t="shared" ca="1" si="627"/>
        <v>0.35717547620535972</v>
      </c>
    </row>
    <row r="570" spans="4:64" x14ac:dyDescent="0.2">
      <c r="D570">
        <f t="shared" si="578"/>
        <v>90</v>
      </c>
      <c r="E570">
        <f t="shared" si="579"/>
        <v>67.5</v>
      </c>
      <c r="F570" s="15">
        <f t="shared" ca="1" si="628"/>
        <v>0.20571591065233097</v>
      </c>
      <c r="G570" s="2">
        <f t="shared" ca="1" si="628"/>
        <v>-0.38800764924844233</v>
      </c>
      <c r="H570" s="16">
        <f t="shared" ca="1" si="628"/>
        <v>0.25770217295865228</v>
      </c>
      <c r="I570" s="2">
        <f t="shared" si="572"/>
        <v>0</v>
      </c>
      <c r="J570" s="2">
        <f t="shared" si="573"/>
        <v>184.81899999999999</v>
      </c>
      <c r="K570" s="16">
        <f t="shared" ca="1" si="580"/>
        <v>328.5074724835344</v>
      </c>
      <c r="L570" s="2">
        <f t="shared" si="574"/>
        <v>160.05794910203616</v>
      </c>
      <c r="M570" s="2">
        <f t="shared" si="575"/>
        <v>-92.40949999999998</v>
      </c>
      <c r="N570" s="16">
        <f t="shared" ca="1" si="581"/>
        <v>315.11802506193442</v>
      </c>
      <c r="O570" s="2">
        <f t="shared" si="576"/>
        <v>-160.05794910203616</v>
      </c>
      <c r="P570" s="2">
        <f t="shared" si="577"/>
        <v>-92.40949999999998</v>
      </c>
      <c r="Q570" s="16">
        <f t="shared" ca="1" si="582"/>
        <v>204.15850227007479</v>
      </c>
      <c r="R570" s="2">
        <f t="shared" si="583"/>
        <v>160.05794910203616</v>
      </c>
      <c r="S570" s="2">
        <f t="shared" si="584"/>
        <v>-277.22849999999994</v>
      </c>
      <c r="T570" s="16">
        <f t="shared" ca="1" si="585"/>
        <v>-13.389447421599982</v>
      </c>
      <c r="U570" s="2">
        <f t="shared" ca="1" si="586"/>
        <v>0.49956320119451275</v>
      </c>
      <c r="V570" s="2">
        <f t="shared" ca="1" si="587"/>
        <v>-0.86526884606064913</v>
      </c>
      <c r="W570" s="16">
        <f t="shared" ca="1" si="588"/>
        <v>-4.1790334398799374E-2</v>
      </c>
      <c r="X570" s="2">
        <f t="shared" si="589"/>
        <v>-160.05794910203616</v>
      </c>
      <c r="Y570" s="2">
        <f t="shared" si="590"/>
        <v>-277.22849999999994</v>
      </c>
      <c r="Z570" s="16">
        <f t="shared" ca="1" si="591"/>
        <v>-124.34897021345961</v>
      </c>
      <c r="AA570" s="18">
        <f t="shared" ca="1" si="592"/>
        <v>165.11470790744985</v>
      </c>
      <c r="AB570" s="2">
        <f t="shared" ca="1" si="593"/>
        <v>-242.54318114857875</v>
      </c>
      <c r="AC570" s="2">
        <f t="shared" ca="1" si="594"/>
        <v>-134.35988722127968</v>
      </c>
      <c r="AD570" s="16">
        <f t="shared" ca="1" si="595"/>
        <v>-117.4487713558472</v>
      </c>
      <c r="AE570" s="2">
        <f t="shared" ca="1" si="596"/>
        <v>-0.80546692387744456</v>
      </c>
      <c r="AF570" s="2">
        <f t="shared" ca="1" si="597"/>
        <v>-0.44619867085172299</v>
      </c>
      <c r="AG570" s="16">
        <f t="shared" ca="1" si="598"/>
        <v>-0.39003817847687988</v>
      </c>
      <c r="AH570" s="2">
        <f t="shared" ca="1" si="599"/>
        <v>0.31884109294709406</v>
      </c>
      <c r="AI570" s="2">
        <f t="shared" ca="1" si="600"/>
        <v>0.22850945312399751</v>
      </c>
      <c r="AJ570" s="16">
        <f t="shared" ca="1" si="601"/>
        <v>-0.91984987214288061</v>
      </c>
      <c r="AK570" s="18">
        <f t="shared" ca="1" si="602"/>
        <v>320.39579520532999</v>
      </c>
      <c r="AL570" s="18">
        <f t="shared" ca="1" si="603"/>
        <v>301.12121796510013</v>
      </c>
      <c r="AM570" s="18">
        <f t="shared" ca="1" si="604"/>
        <v>160.19789760266499</v>
      </c>
      <c r="AN570" s="18">
        <f t="shared" ca="1" si="605"/>
        <v>107.98773493202025</v>
      </c>
      <c r="AO570" s="18">
        <f t="shared" ca="1" si="606"/>
        <v>304.06470562684154</v>
      </c>
      <c r="AP570" s="2">
        <f t="shared" ca="1" si="607"/>
        <v>89.996748947529454</v>
      </c>
      <c r="AQ570" s="2">
        <f t="shared" ca="1" si="608"/>
        <v>67.502425802143264</v>
      </c>
      <c r="AR570" s="16">
        <f t="shared" ca="1" si="609"/>
        <v>-4.712520077418958E-4</v>
      </c>
      <c r="AS570" s="2">
        <f t="shared" ca="1" si="610"/>
        <v>-103.89989718986772</v>
      </c>
      <c r="AT570" s="2">
        <f t="shared" ca="1" si="611"/>
        <v>-71.460893392054444</v>
      </c>
      <c r="AU570" s="16">
        <f t="shared" ca="1" si="612"/>
        <v>559.38728993601785</v>
      </c>
      <c r="AV570" s="2">
        <f t="shared" ca="1" si="613"/>
        <v>89.996748947529454</v>
      </c>
      <c r="AW570" s="2">
        <f t="shared" ca="1" si="614"/>
        <v>67.502425802143264</v>
      </c>
      <c r="AX570" s="16">
        <f t="shared" ca="1" si="615"/>
        <v>-4.712520077418958E-4</v>
      </c>
      <c r="AY570" s="2">
        <f t="shared" ca="1" si="616"/>
        <v>360.25</v>
      </c>
      <c r="AZ570" s="2">
        <f t="shared" ca="1" si="617"/>
        <v>360.25</v>
      </c>
      <c r="BA570" s="2">
        <f t="shared" ca="1" si="618"/>
        <v>360.25</v>
      </c>
      <c r="BB570" s="19" t="str">
        <f t="shared" ca="1" si="619"/>
        <v>ok</v>
      </c>
      <c r="BC570" s="2">
        <f t="shared" ca="1" si="620"/>
        <v>-3.251052470545801E-3</v>
      </c>
      <c r="BD570" s="2">
        <f t="shared" ca="1" si="621"/>
        <v>2.4258021432643773E-3</v>
      </c>
      <c r="BE570" s="16">
        <f t="shared" ca="1" si="622"/>
        <v>-4.712520077418958E-4</v>
      </c>
      <c r="BF570" s="16">
        <f t="shared" ca="1" si="570"/>
        <v>4.0563355635977651E-3</v>
      </c>
      <c r="BG570" s="18">
        <f t="shared" ca="1" si="623"/>
        <v>4.0836180844085763E-3</v>
      </c>
      <c r="BH570" s="2">
        <f t="shared" ca="1" si="624"/>
        <v>-0.52016839528732817</v>
      </c>
      <c r="BI570" s="2">
        <f t="shared" ca="1" si="625"/>
        <v>0.38812834292230036</v>
      </c>
      <c r="BJ570" s="16">
        <f t="shared" ca="1" si="626"/>
        <v>-7.5400321238703327E-2</v>
      </c>
      <c r="BK570" s="18">
        <f t="shared" ca="1" si="571"/>
        <v>0.64901369017564248</v>
      </c>
      <c r="BL570" s="18">
        <f t="shared" ca="1" si="627"/>
        <v>0.65337889350537215</v>
      </c>
    </row>
    <row r="571" spans="4:64" x14ac:dyDescent="0.2">
      <c r="D571">
        <f t="shared" si="578"/>
        <v>97.5</v>
      </c>
      <c r="E571">
        <f t="shared" si="579"/>
        <v>67.5</v>
      </c>
      <c r="F571" s="15">
        <f t="shared" ca="1" si="628"/>
        <v>-0.2106523156497776</v>
      </c>
      <c r="G571" s="2">
        <f t="shared" ca="1" si="628"/>
        <v>-0.11965182547814612</v>
      </c>
      <c r="H571" s="16">
        <f t="shared" ca="1" si="628"/>
        <v>-0.21866325497081884</v>
      </c>
      <c r="I571" s="2">
        <f t="shared" si="572"/>
        <v>0</v>
      </c>
      <c r="J571" s="2">
        <f t="shared" si="573"/>
        <v>184.81899999999999</v>
      </c>
      <c r="K571" s="16">
        <f t="shared" ca="1" si="580"/>
        <v>326.35748097412738</v>
      </c>
      <c r="L571" s="2">
        <f t="shared" si="574"/>
        <v>160.05794910203616</v>
      </c>
      <c r="M571" s="2">
        <f t="shared" si="575"/>
        <v>-92.40949999999998</v>
      </c>
      <c r="N571" s="16">
        <f t="shared" ca="1" si="581"/>
        <v>316.69392739797865</v>
      </c>
      <c r="O571" s="2">
        <f t="shared" si="576"/>
        <v>-160.05794910203616</v>
      </c>
      <c r="P571" s="2">
        <f t="shared" si="577"/>
        <v>-92.40949999999998</v>
      </c>
      <c r="Q571" s="16">
        <f t="shared" ca="1" si="582"/>
        <v>194.60828667150236</v>
      </c>
      <c r="R571" s="2">
        <f t="shared" si="583"/>
        <v>160.05794910203616</v>
      </c>
      <c r="S571" s="2">
        <f t="shared" si="584"/>
        <v>-277.22849999999994</v>
      </c>
      <c r="T571" s="16">
        <f t="shared" ca="1" si="585"/>
        <v>-9.663553576148729</v>
      </c>
      <c r="U571" s="2">
        <f t="shared" ca="1" si="586"/>
        <v>0.49977233171539087</v>
      </c>
      <c r="V571" s="2">
        <f t="shared" ca="1" si="587"/>
        <v>-0.86563107074822343</v>
      </c>
      <c r="W571" s="16">
        <f t="shared" ca="1" si="588"/>
        <v>-3.0173925946843306E-2</v>
      </c>
      <c r="X571" s="2">
        <f t="shared" si="589"/>
        <v>-160.05794910203616</v>
      </c>
      <c r="Y571" s="2">
        <f t="shared" si="590"/>
        <v>-277.22849999999994</v>
      </c>
      <c r="Z571" s="16">
        <f t="shared" ca="1" si="591"/>
        <v>-131.74919430262503</v>
      </c>
      <c r="AA571" s="18">
        <f t="shared" ca="1" si="592"/>
        <v>163.96045929705951</v>
      </c>
      <c r="AB571" s="2">
        <f t="shared" ca="1" si="593"/>
        <v>-242.00085015405404</v>
      </c>
      <c r="AC571" s="2">
        <f t="shared" ca="1" si="594"/>
        <v>-135.29923205831579</v>
      </c>
      <c r="AD571" s="16">
        <f t="shared" ca="1" si="595"/>
        <v>-126.80186354558514</v>
      </c>
      <c r="AE571" s="2">
        <f t="shared" ca="1" si="596"/>
        <v>-0.7937696986777778</v>
      </c>
      <c r="AF571" s="2">
        <f t="shared" ca="1" si="597"/>
        <v>-0.44378534453038965</v>
      </c>
      <c r="AG571" s="16">
        <f t="shared" ca="1" si="598"/>
        <v>-0.41591373317195629</v>
      </c>
      <c r="AH571" s="2">
        <f t="shared" ca="1" si="599"/>
        <v>0.34663710406237713</v>
      </c>
      <c r="AI571" s="2">
        <f t="shared" ca="1" si="600"/>
        <v>0.23181332432655291</v>
      </c>
      <c r="AJ571" s="16">
        <f t="shared" ca="1" si="601"/>
        <v>-0.90890335061101035</v>
      </c>
      <c r="AK571" s="18">
        <f t="shared" ca="1" si="602"/>
        <v>320.26172507922183</v>
      </c>
      <c r="AL571" s="18">
        <f t="shared" ca="1" si="603"/>
        <v>304.87539466065164</v>
      </c>
      <c r="AM571" s="18">
        <f t="shared" ca="1" si="604"/>
        <v>160.13086253961092</v>
      </c>
      <c r="AN571" s="18">
        <f t="shared" ca="1" si="605"/>
        <v>110.40867863093214</v>
      </c>
      <c r="AO571" s="18">
        <f t="shared" ca="1" si="606"/>
        <v>303.22943960851126</v>
      </c>
      <c r="AP571" s="2">
        <f t="shared" ca="1" si="607"/>
        <v>97.500485795083279</v>
      </c>
      <c r="AQ571" s="2">
        <f t="shared" ca="1" si="608"/>
        <v>67.499620943953431</v>
      </c>
      <c r="AR571" s="16">
        <f t="shared" ca="1" si="609"/>
        <v>-1.0351819956326835E-3</v>
      </c>
      <c r="AS571" s="2">
        <f t="shared" ca="1" si="610"/>
        <v>-112.72066382962035</v>
      </c>
      <c r="AT571" s="2">
        <f t="shared" ca="1" si="611"/>
        <v>-73.085627914699984</v>
      </c>
      <c r="AU571" s="16">
        <f t="shared" ca="1" si="612"/>
        <v>551.21147214615416</v>
      </c>
      <c r="AV571" s="2">
        <f t="shared" ca="1" si="613"/>
        <v>97.500485795083279</v>
      </c>
      <c r="AW571" s="2">
        <f t="shared" ca="1" si="614"/>
        <v>67.499620943953431</v>
      </c>
      <c r="AX571" s="16">
        <f t="shared" ca="1" si="615"/>
        <v>-1.0351819956326835E-3</v>
      </c>
      <c r="AY571" s="2">
        <f t="shared" ca="1" si="616"/>
        <v>360.25</v>
      </c>
      <c r="AZ571" s="2">
        <f t="shared" ca="1" si="617"/>
        <v>360.25</v>
      </c>
      <c r="BA571" s="2">
        <f t="shared" ca="1" si="618"/>
        <v>360.25</v>
      </c>
      <c r="BB571" s="19" t="str">
        <f t="shared" ca="1" si="619"/>
        <v>ok</v>
      </c>
      <c r="BC571" s="2">
        <f t="shared" ca="1" si="620"/>
        <v>4.8579508327861731E-4</v>
      </c>
      <c r="BD571" s="2">
        <f t="shared" ca="1" si="621"/>
        <v>-3.7905604656884861E-4</v>
      </c>
      <c r="BE571" s="16">
        <f t="shared" ca="1" si="622"/>
        <v>-1.0351819956326835E-3</v>
      </c>
      <c r="BF571" s="16">
        <f t="shared" ca="1" si="570"/>
        <v>6.1618207485943945E-4</v>
      </c>
      <c r="BG571" s="18">
        <f t="shared" ca="1" si="623"/>
        <v>1.2046917088866136E-3</v>
      </c>
      <c r="BH571" s="2">
        <f t="shared" ca="1" si="624"/>
        <v>7.772721332457877E-2</v>
      </c>
      <c r="BI571" s="2">
        <f t="shared" ca="1" si="625"/>
        <v>-6.0648967451015778E-2</v>
      </c>
      <c r="BJ571" s="16">
        <f t="shared" ca="1" si="626"/>
        <v>-0.16562911930122937</v>
      </c>
      <c r="BK571" s="18">
        <f t="shared" ca="1" si="571"/>
        <v>9.8589131977510319E-2</v>
      </c>
      <c r="BL571" s="18">
        <f t="shared" ca="1" si="627"/>
        <v>0.19275067342185817</v>
      </c>
    </row>
    <row r="572" spans="4:64" x14ac:dyDescent="0.2">
      <c r="D572">
        <f t="shared" si="578"/>
        <v>105</v>
      </c>
      <c r="E572">
        <f t="shared" si="579"/>
        <v>67.5</v>
      </c>
      <c r="F572" s="15">
        <f t="shared" ca="1" si="628"/>
        <v>-5.4825225425015223E-2</v>
      </c>
      <c r="G572" s="2">
        <f t="shared" ca="1" si="628"/>
        <v>-0.38958158862786629</v>
      </c>
      <c r="H572" s="16">
        <f t="shared" ca="1" si="628"/>
        <v>-0.39901540954636927</v>
      </c>
      <c r="I572" s="2">
        <f t="shared" si="572"/>
        <v>0</v>
      </c>
      <c r="J572" s="2">
        <f t="shared" si="573"/>
        <v>184.81899999999999</v>
      </c>
      <c r="K572" s="16">
        <f t="shared" ca="1" si="580"/>
        <v>324.02329033691143</v>
      </c>
      <c r="L572" s="2">
        <f t="shared" si="574"/>
        <v>160.05794910203616</v>
      </c>
      <c r="M572" s="2">
        <f t="shared" si="575"/>
        <v>-92.40949999999998</v>
      </c>
      <c r="N572" s="16">
        <f t="shared" ca="1" si="581"/>
        <v>318.08188813402717</v>
      </c>
      <c r="O572" s="2">
        <f t="shared" si="576"/>
        <v>-160.05794910203616</v>
      </c>
      <c r="P572" s="2">
        <f t="shared" si="577"/>
        <v>-92.40949999999998</v>
      </c>
      <c r="Q572" s="16">
        <f t="shared" ca="1" si="582"/>
        <v>184.26171300779538</v>
      </c>
      <c r="R572" s="2">
        <f t="shared" si="583"/>
        <v>160.05794910203616</v>
      </c>
      <c r="S572" s="2">
        <f t="shared" si="584"/>
        <v>-277.22849999999994</v>
      </c>
      <c r="T572" s="16">
        <f t="shared" ca="1" si="585"/>
        <v>-5.9414022028842624</v>
      </c>
      <c r="U572" s="2">
        <f t="shared" ca="1" si="586"/>
        <v>0.49991390236121336</v>
      </c>
      <c r="V572" s="2">
        <f t="shared" ca="1" si="587"/>
        <v>-0.86587627829964831</v>
      </c>
      <c r="W572" s="16">
        <f t="shared" ca="1" si="588"/>
        <v>-1.8556963758469127E-2</v>
      </c>
      <c r="X572" s="2">
        <f t="shared" si="589"/>
        <v>-160.05794910203616</v>
      </c>
      <c r="Y572" s="2">
        <f t="shared" si="590"/>
        <v>-277.22849999999994</v>
      </c>
      <c r="Z572" s="16">
        <f t="shared" ca="1" si="591"/>
        <v>-139.76157732911605</v>
      </c>
      <c r="AA572" s="18">
        <f t="shared" ca="1" si="592"/>
        <v>162.62393840438551</v>
      </c>
      <c r="AB572" s="2">
        <f t="shared" ca="1" si="593"/>
        <v>-241.3559167671221</v>
      </c>
      <c r="AC572" s="2">
        <f t="shared" ca="1" si="594"/>
        <v>-136.41628945197937</v>
      </c>
      <c r="AD572" s="16">
        <f t="shared" ca="1" si="595"/>
        <v>-136.74377079788636</v>
      </c>
      <c r="AE572" s="2">
        <f t="shared" ca="1" si="596"/>
        <v>-0.78076033198705219</v>
      </c>
      <c r="AF572" s="2">
        <f t="shared" ca="1" si="597"/>
        <v>-0.44129196776118962</v>
      </c>
      <c r="AG572" s="16">
        <f t="shared" ca="1" si="598"/>
        <v>-0.44235133455763992</v>
      </c>
      <c r="AH572" s="2">
        <f t="shared" ca="1" si="599"/>
        <v>0.37483248821500392</v>
      </c>
      <c r="AI572" s="2">
        <f t="shared" ca="1" si="600"/>
        <v>0.23562612305813449</v>
      </c>
      <c r="AJ572" s="16">
        <f t="shared" ca="1" si="601"/>
        <v>-0.89664984018910165</v>
      </c>
      <c r="AK572" s="18">
        <f t="shared" ca="1" si="602"/>
        <v>320.17103014347879</v>
      </c>
      <c r="AL572" s="18">
        <f t="shared" ca="1" si="603"/>
        <v>309.12932801397068</v>
      </c>
      <c r="AM572" s="18">
        <f t="shared" ca="1" si="604"/>
        <v>160.08551507173939</v>
      </c>
      <c r="AN572" s="18">
        <f t="shared" ca="1" si="605"/>
        <v>113.12419521133215</v>
      </c>
      <c r="AO572" s="18">
        <f t="shared" ca="1" si="606"/>
        <v>302.25090044862452</v>
      </c>
      <c r="AP572" s="2">
        <f t="shared" ca="1" si="607"/>
        <v>104.99954742243366</v>
      </c>
      <c r="AQ572" s="2">
        <f t="shared" ca="1" si="608"/>
        <v>67.502159157329871</v>
      </c>
      <c r="AR572" s="16">
        <f t="shared" ca="1" si="609"/>
        <v>-1.2710712936723212E-3</v>
      </c>
      <c r="AS572" s="2">
        <f t="shared" ca="1" si="610"/>
        <v>-121.58736673833309</v>
      </c>
      <c r="AT572" s="2">
        <f t="shared" ca="1" si="611"/>
        <v>-74.934256569749252</v>
      </c>
      <c r="AU572" s="16">
        <f t="shared" ca="1" si="612"/>
        <v>542.02517209724886</v>
      </c>
      <c r="AV572" s="2">
        <f t="shared" ca="1" si="613"/>
        <v>104.99954742243366</v>
      </c>
      <c r="AW572" s="2">
        <f t="shared" ca="1" si="614"/>
        <v>67.502159157329871</v>
      </c>
      <c r="AX572" s="16">
        <f t="shared" ca="1" si="615"/>
        <v>-1.2710712936723212E-3</v>
      </c>
      <c r="AY572" s="2">
        <f t="shared" ca="1" si="616"/>
        <v>360.24999999999994</v>
      </c>
      <c r="AZ572" s="2">
        <f t="shared" ca="1" si="617"/>
        <v>360.24999999999994</v>
      </c>
      <c r="BA572" s="2">
        <f t="shared" ca="1" si="618"/>
        <v>360.24999999999994</v>
      </c>
      <c r="BB572" s="19" t="str">
        <f t="shared" ca="1" si="619"/>
        <v>ok</v>
      </c>
      <c r="BC572" s="2">
        <f t="shared" ca="1" si="620"/>
        <v>-4.5257756633532154E-4</v>
      </c>
      <c r="BD572" s="2">
        <f t="shared" ca="1" si="621"/>
        <v>2.159157329870709E-3</v>
      </c>
      <c r="BE572" s="16">
        <f t="shared" ca="1" si="622"/>
        <v>-1.2710712936723212E-3</v>
      </c>
      <c r="BF572" s="16">
        <f t="shared" ca="1" si="570"/>
        <v>2.2060795154944918E-3</v>
      </c>
      <c r="BG572" s="18">
        <f t="shared" ca="1" si="623"/>
        <v>2.5460575528220568E-3</v>
      </c>
      <c r="BH572" s="2">
        <f t="shared" ca="1" si="624"/>
        <v>-7.2412410613651446E-2</v>
      </c>
      <c r="BI572" s="2">
        <f t="shared" ca="1" si="625"/>
        <v>0.34546517277931343</v>
      </c>
      <c r="BJ572" s="16">
        <f t="shared" ca="1" si="626"/>
        <v>-0.20337140698757139</v>
      </c>
      <c r="BK572" s="18">
        <f t="shared" ca="1" si="571"/>
        <v>0.35297272247911871</v>
      </c>
      <c r="BL572" s="18">
        <f t="shared" ca="1" si="627"/>
        <v>0.40736920845152907</v>
      </c>
    </row>
    <row r="573" spans="4:64" x14ac:dyDescent="0.2">
      <c r="D573">
        <f t="shared" si="578"/>
        <v>112.5</v>
      </c>
      <c r="E573">
        <f t="shared" si="579"/>
        <v>67.5</v>
      </c>
      <c r="F573" s="15">
        <f t="shared" ca="1" si="628"/>
        <v>0.4999740420497506</v>
      </c>
      <c r="G573" s="2">
        <f t="shared" ca="1" si="628"/>
        <v>-3.9709286118381204E-3</v>
      </c>
      <c r="H573" s="16">
        <f t="shared" ca="1" si="628"/>
        <v>-0.21390558443502838</v>
      </c>
      <c r="I573" s="2">
        <f t="shared" si="572"/>
        <v>0</v>
      </c>
      <c r="J573" s="2">
        <f t="shared" si="573"/>
        <v>184.81899999999999</v>
      </c>
      <c r="K573" s="16">
        <f t="shared" ca="1" si="580"/>
        <v>321.499726280142</v>
      </c>
      <c r="L573" s="2">
        <f t="shared" si="574"/>
        <v>160.05794910203616</v>
      </c>
      <c r="M573" s="2">
        <f t="shared" si="575"/>
        <v>-92.40949999999998</v>
      </c>
      <c r="N573" s="16">
        <f t="shared" ca="1" si="581"/>
        <v>319.29177868901792</v>
      </c>
      <c r="O573" s="2">
        <f t="shared" si="576"/>
        <v>-160.05794910203616</v>
      </c>
      <c r="P573" s="2">
        <f t="shared" si="577"/>
        <v>-92.40949999999998</v>
      </c>
      <c r="Q573" s="16">
        <f t="shared" ca="1" si="582"/>
        <v>172.97605667388865</v>
      </c>
      <c r="R573" s="2">
        <f t="shared" si="583"/>
        <v>160.05794910203616</v>
      </c>
      <c r="S573" s="2">
        <f t="shared" si="584"/>
        <v>-277.22849999999994</v>
      </c>
      <c r="T573" s="16">
        <f t="shared" ca="1" si="585"/>
        <v>-2.207947591124082</v>
      </c>
      <c r="U573" s="2">
        <f t="shared" ca="1" si="586"/>
        <v>0.49998810710601188</v>
      </c>
      <c r="V573" s="2">
        <f t="shared" ca="1" si="587"/>
        <v>-0.86600480468780205</v>
      </c>
      <c r="W573" s="16">
        <f t="shared" ca="1" si="588"/>
        <v>-6.8971740726956792E-3</v>
      </c>
      <c r="X573" s="2">
        <f t="shared" si="589"/>
        <v>-160.05794910203616</v>
      </c>
      <c r="Y573" s="2">
        <f t="shared" si="590"/>
        <v>-277.22849999999994</v>
      </c>
      <c r="Z573" s="16">
        <f t="shared" ca="1" si="591"/>
        <v>-148.52366960625335</v>
      </c>
      <c r="AA573" s="18">
        <f t="shared" ca="1" si="592"/>
        <v>161.0785356007847</v>
      </c>
      <c r="AB573" s="2">
        <f t="shared" ca="1" si="593"/>
        <v>-240.59530121248085</v>
      </c>
      <c r="AC573" s="2">
        <f t="shared" ca="1" si="594"/>
        <v>-137.73371423764522</v>
      </c>
      <c r="AD573" s="16">
        <f t="shared" ca="1" si="595"/>
        <v>-147.41268290683982</v>
      </c>
      <c r="AE573" s="2">
        <f t="shared" ca="1" si="596"/>
        <v>-0.76626137100141112</v>
      </c>
      <c r="AF573" s="2">
        <f t="shared" ca="1" si="597"/>
        <v>-0.43866203609540699</v>
      </c>
      <c r="AG573" s="16">
        <f t="shared" ca="1" si="598"/>
        <v>-0.46948815682578154</v>
      </c>
      <c r="AH573" s="2">
        <f t="shared" ca="1" si="599"/>
        <v>0.40355347113311402</v>
      </c>
      <c r="AI573" s="2">
        <f t="shared" ca="1" si="600"/>
        <v>0.24002353290099215</v>
      </c>
      <c r="AJ573" s="16">
        <f t="shared" ca="1" si="601"/>
        <v>-0.882911830020496</v>
      </c>
      <c r="AK573" s="18">
        <f t="shared" ca="1" si="602"/>
        <v>320.1235125940691</v>
      </c>
      <c r="AL573" s="18">
        <f t="shared" ca="1" si="603"/>
        <v>313.98594568071707</v>
      </c>
      <c r="AM573" s="18">
        <f t="shared" ca="1" si="604"/>
        <v>160.06175629703455</v>
      </c>
      <c r="AN573" s="18">
        <f t="shared" ca="1" si="605"/>
        <v>116.19698763599263</v>
      </c>
      <c r="AO573" s="18">
        <f t="shared" ca="1" si="606"/>
        <v>301.09559401530555</v>
      </c>
      <c r="AP573" s="2">
        <f t="shared" ca="1" si="607"/>
        <v>112.49988360659178</v>
      </c>
      <c r="AQ573" s="2">
        <f t="shared" ca="1" si="608"/>
        <v>67.503571031919122</v>
      </c>
      <c r="AR573" s="16">
        <f t="shared" ca="1" si="609"/>
        <v>1.781007487863917E-3</v>
      </c>
      <c r="AS573" s="2">
        <f t="shared" ca="1" si="610"/>
        <v>-130.51646060893506</v>
      </c>
      <c r="AT573" s="2">
        <f t="shared" ca="1" si="611"/>
        <v>-77.036485401033801</v>
      </c>
      <c r="AU573" s="16">
        <f t="shared" ca="1" si="612"/>
        <v>531.68350485381143</v>
      </c>
      <c r="AV573" s="2">
        <f t="shared" ca="1" si="613"/>
        <v>112.49988360659178</v>
      </c>
      <c r="AW573" s="2">
        <f t="shared" ca="1" si="614"/>
        <v>67.503571031919122</v>
      </c>
      <c r="AX573" s="16">
        <f t="shared" ca="1" si="615"/>
        <v>1.781007487863917E-3</v>
      </c>
      <c r="AY573" s="2">
        <f t="shared" ca="1" si="616"/>
        <v>360.25000000000006</v>
      </c>
      <c r="AZ573" s="2">
        <f t="shared" ca="1" si="617"/>
        <v>360.25000000000006</v>
      </c>
      <c r="BA573" s="2">
        <f t="shared" ca="1" si="618"/>
        <v>360.25000000000006</v>
      </c>
      <c r="BB573" s="19" t="str">
        <f t="shared" ca="1" si="619"/>
        <v>ok</v>
      </c>
      <c r="BC573" s="2">
        <f t="shared" ca="1" si="620"/>
        <v>-1.1639340822000577E-4</v>
      </c>
      <c r="BD573" s="2">
        <f t="shared" ca="1" si="621"/>
        <v>3.5710319191224471E-3</v>
      </c>
      <c r="BE573" s="16">
        <f t="shared" ca="1" si="622"/>
        <v>1.781007487863917E-3</v>
      </c>
      <c r="BF573" s="16">
        <f t="shared" ca="1" si="570"/>
        <v>3.5729282658441964E-3</v>
      </c>
      <c r="BG573" s="18">
        <f t="shared" ca="1" si="623"/>
        <v>3.9922179380258984E-3</v>
      </c>
      <c r="BH573" s="2">
        <f t="shared" ca="1" si="624"/>
        <v>-1.8622945315200923E-2</v>
      </c>
      <c r="BI573" s="2">
        <f t="shared" ca="1" si="625"/>
        <v>0.57136510705959154</v>
      </c>
      <c r="BJ573" s="16">
        <f t="shared" ca="1" si="626"/>
        <v>0.28496119805822673</v>
      </c>
      <c r="BK573" s="18">
        <f t="shared" ca="1" si="571"/>
        <v>0.57166852253507139</v>
      </c>
      <c r="BL573" s="18">
        <f t="shared" ca="1" si="627"/>
        <v>0.63875487008414378</v>
      </c>
    </row>
    <row r="574" spans="4:64" x14ac:dyDescent="0.2">
      <c r="D574">
        <f t="shared" si="578"/>
        <v>120</v>
      </c>
      <c r="E574">
        <f t="shared" si="579"/>
        <v>67.5</v>
      </c>
      <c r="F574" s="15">
        <f t="shared" ca="1" si="628"/>
        <v>0.32390920702541137</v>
      </c>
      <c r="G574" s="2">
        <f t="shared" ca="1" si="628"/>
        <v>-0.246277914479757</v>
      </c>
      <c r="H574" s="16">
        <f t="shared" ca="1" si="628"/>
        <v>-0.21168059305169029</v>
      </c>
      <c r="I574" s="2">
        <f t="shared" si="572"/>
        <v>0</v>
      </c>
      <c r="J574" s="2">
        <f t="shared" si="573"/>
        <v>184.81899999999999</v>
      </c>
      <c r="K574" s="16">
        <f t="shared" ca="1" si="580"/>
        <v>318.77516435967141</v>
      </c>
      <c r="L574" s="2">
        <f t="shared" si="574"/>
        <v>160.05794910203616</v>
      </c>
      <c r="M574" s="2">
        <f t="shared" si="575"/>
        <v>-92.40949999999998</v>
      </c>
      <c r="N574" s="16">
        <f t="shared" ca="1" si="581"/>
        <v>320.31763755938039</v>
      </c>
      <c r="O574" s="2">
        <f t="shared" si="576"/>
        <v>-160.05794910203616</v>
      </c>
      <c r="P574" s="2">
        <f t="shared" si="577"/>
        <v>-92.40949999999998</v>
      </c>
      <c r="Q574" s="16">
        <f t="shared" ca="1" si="582"/>
        <v>160.54947722634935</v>
      </c>
      <c r="R574" s="2">
        <f t="shared" si="583"/>
        <v>160.05794910203616</v>
      </c>
      <c r="S574" s="2">
        <f t="shared" si="584"/>
        <v>-277.22849999999994</v>
      </c>
      <c r="T574" s="16">
        <f t="shared" ca="1" si="585"/>
        <v>1.5424731997089793</v>
      </c>
      <c r="U574" s="2">
        <f t="shared" ca="1" si="586"/>
        <v>0.49999419565506636</v>
      </c>
      <c r="V574" s="2">
        <f t="shared" ca="1" si="587"/>
        <v>-0.86601535036410882</v>
      </c>
      <c r="W574" s="16">
        <f t="shared" ca="1" si="588"/>
        <v>4.8184276453294662E-3</v>
      </c>
      <c r="X574" s="2">
        <f t="shared" si="589"/>
        <v>-160.05794910203616</v>
      </c>
      <c r="Y574" s="2">
        <f t="shared" si="590"/>
        <v>-277.22849999999994</v>
      </c>
      <c r="Z574" s="16">
        <f t="shared" ca="1" si="591"/>
        <v>-158.22568713332205</v>
      </c>
      <c r="AA574" s="18">
        <f t="shared" ca="1" si="592"/>
        <v>159.2936920138597</v>
      </c>
      <c r="AB574" s="2">
        <f t="shared" ca="1" si="593"/>
        <v>-239.70387051343181</v>
      </c>
      <c r="AC574" s="2">
        <f t="shared" ca="1" si="594"/>
        <v>-139.2777174998248</v>
      </c>
      <c r="AD574" s="16">
        <f t="shared" ca="1" si="595"/>
        <v>-158.99323226264823</v>
      </c>
      <c r="AE574" s="2">
        <f t="shared" ca="1" si="596"/>
        <v>-0.75004546304632691</v>
      </c>
      <c r="AF574" s="2">
        <f t="shared" ca="1" si="597"/>
        <v>-0.43580698088201258</v>
      </c>
      <c r="AG574" s="16">
        <f t="shared" ca="1" si="598"/>
        <v>-0.49749781786267777</v>
      </c>
      <c r="AH574" s="2">
        <f t="shared" ca="1" si="599"/>
        <v>0.43294065144643595</v>
      </c>
      <c r="AI574" s="2">
        <f t="shared" ca="1" si="600"/>
        <v>0.24513198148800391</v>
      </c>
      <c r="AJ574" s="16">
        <f t="shared" ca="1" si="601"/>
        <v>-0.86745184533603981</v>
      </c>
      <c r="AK574" s="18">
        <f t="shared" ca="1" si="602"/>
        <v>320.11961437339602</v>
      </c>
      <c r="AL574" s="18">
        <f t="shared" ca="1" si="603"/>
        <v>319.5857882265816</v>
      </c>
      <c r="AM574" s="18">
        <f t="shared" ca="1" si="604"/>
        <v>160.05980718669801</v>
      </c>
      <c r="AN574" s="18">
        <f t="shared" ca="1" si="605"/>
        <v>119.71202085802935</v>
      </c>
      <c r="AO574" s="18">
        <f t="shared" ca="1" si="606"/>
        <v>299.7164538116715</v>
      </c>
      <c r="AP574" s="2">
        <f t="shared" ca="1" si="607"/>
        <v>119.9989531967866</v>
      </c>
      <c r="AQ574" s="2">
        <f t="shared" ca="1" si="608"/>
        <v>67.503503821990563</v>
      </c>
      <c r="AR574" s="16">
        <f t="shared" ca="1" si="609"/>
        <v>3.4087421659023676E-4</v>
      </c>
      <c r="AS574" s="2">
        <f t="shared" ca="1" si="610"/>
        <v>-139.51992032809477</v>
      </c>
      <c r="AT574" s="2">
        <f t="shared" ca="1" si="611"/>
        <v>-79.436672592835123</v>
      </c>
      <c r="AU574" s="16">
        <f t="shared" ca="1" si="612"/>
        <v>519.97952274723332</v>
      </c>
      <c r="AV574" s="2">
        <f t="shared" ca="1" si="613"/>
        <v>119.9989531967866</v>
      </c>
      <c r="AW574" s="2">
        <f t="shared" ca="1" si="614"/>
        <v>67.503503821990563</v>
      </c>
      <c r="AX574" s="16">
        <f t="shared" ca="1" si="615"/>
        <v>3.4087421659023676E-4</v>
      </c>
      <c r="AY574" s="2">
        <f t="shared" ca="1" si="616"/>
        <v>360.25</v>
      </c>
      <c r="AZ574" s="2">
        <f t="shared" ca="1" si="617"/>
        <v>360.25</v>
      </c>
      <c r="BA574" s="2">
        <f t="shared" ca="1" si="618"/>
        <v>360.25000000000006</v>
      </c>
      <c r="BB574" s="19" t="str">
        <f t="shared" ca="1" si="619"/>
        <v>ok</v>
      </c>
      <c r="BC574" s="2">
        <f t="shared" ca="1" si="620"/>
        <v>-1.0468032133985616E-3</v>
      </c>
      <c r="BD574" s="2">
        <f t="shared" ca="1" si="621"/>
        <v>3.503821990562983E-3</v>
      </c>
      <c r="BE574" s="16">
        <f t="shared" ca="1" si="622"/>
        <v>3.4087421659023676E-4</v>
      </c>
      <c r="BF574" s="16">
        <f t="shared" ca="1" si="570"/>
        <v>3.6568518576959468E-3</v>
      </c>
      <c r="BG574" s="18">
        <f t="shared" ca="1" si="623"/>
        <v>3.6727048262377832E-3</v>
      </c>
      <c r="BH574" s="2">
        <f t="shared" ca="1" si="624"/>
        <v>-0.16748851414376986</v>
      </c>
      <c r="BI574" s="2">
        <f t="shared" ca="1" si="625"/>
        <v>0.56061151849007729</v>
      </c>
      <c r="BJ574" s="16">
        <f t="shared" ca="1" si="626"/>
        <v>5.4539874654437881E-2</v>
      </c>
      <c r="BK574" s="18">
        <f t="shared" ca="1" si="571"/>
        <v>0.58509629723135148</v>
      </c>
      <c r="BL574" s="18">
        <f t="shared" ca="1" si="627"/>
        <v>0.58763277219804533</v>
      </c>
    </row>
    <row r="575" spans="4:64" x14ac:dyDescent="0.2">
      <c r="D575">
        <f t="shared" si="578"/>
        <v>127.5</v>
      </c>
      <c r="E575">
        <f t="shared" si="579"/>
        <v>67.5</v>
      </c>
      <c r="F575" s="15">
        <f t="shared" ca="1" si="628"/>
        <v>-0.28333035578165711</v>
      </c>
      <c r="G575" s="2">
        <f t="shared" ca="1" si="628"/>
        <v>0.24351856740787059</v>
      </c>
      <c r="H575" s="16">
        <f t="shared" ca="1" si="628"/>
        <v>0.45877154558073563</v>
      </c>
      <c r="I575" s="2">
        <f t="shared" si="572"/>
        <v>0</v>
      </c>
      <c r="J575" s="2">
        <f t="shared" si="573"/>
        <v>184.81899999999999</v>
      </c>
      <c r="K575" s="16">
        <f t="shared" ca="1" si="580"/>
        <v>315.84639640965651</v>
      </c>
      <c r="L575" s="2">
        <f t="shared" si="574"/>
        <v>160.05794910203616</v>
      </c>
      <c r="M575" s="2">
        <f t="shared" si="575"/>
        <v>-92.40949999999998</v>
      </c>
      <c r="N575" s="16">
        <f t="shared" ca="1" si="581"/>
        <v>321.16969329701368</v>
      </c>
      <c r="O575" s="2">
        <f t="shared" si="576"/>
        <v>-160.05794910203616</v>
      </c>
      <c r="P575" s="2">
        <f t="shared" si="577"/>
        <v>-92.40949999999998</v>
      </c>
      <c r="Q575" s="16">
        <f t="shared" ca="1" si="582"/>
        <v>146.69792592326203</v>
      </c>
      <c r="R575" s="2">
        <f t="shared" si="583"/>
        <v>160.05794910203616</v>
      </c>
      <c r="S575" s="2">
        <f t="shared" si="584"/>
        <v>-277.22849999999994</v>
      </c>
      <c r="T575" s="16">
        <f t="shared" ca="1" si="585"/>
        <v>5.3232968873571735</v>
      </c>
      <c r="U575" s="2">
        <f t="shared" ca="1" si="586"/>
        <v>0.49993088109700501</v>
      </c>
      <c r="V575" s="2">
        <f t="shared" ca="1" si="587"/>
        <v>-0.86590568633268772</v>
      </c>
      <c r="W575" s="16">
        <f t="shared" ca="1" si="588"/>
        <v>1.6626981153812375E-2</v>
      </c>
      <c r="X575" s="2">
        <f t="shared" si="589"/>
        <v>-160.05794910203616</v>
      </c>
      <c r="Y575" s="2">
        <f t="shared" si="590"/>
        <v>-277.22849999999994</v>
      </c>
      <c r="Z575" s="16">
        <f t="shared" ca="1" si="591"/>
        <v>-169.14847048639447</v>
      </c>
      <c r="AA575" s="18">
        <f t="shared" ca="1" si="592"/>
        <v>157.22339461134746</v>
      </c>
      <c r="AB575" s="2">
        <f t="shared" ca="1" si="593"/>
        <v>-238.65877929914922</v>
      </c>
      <c r="AC575" s="2">
        <f t="shared" ca="1" si="594"/>
        <v>-141.08786858150611</v>
      </c>
      <c r="AD575" s="16">
        <f t="shared" ca="1" si="595"/>
        <v>-171.76262090553575</v>
      </c>
      <c r="AE575" s="2">
        <f t="shared" ca="1" si="596"/>
        <v>-0.73177167986159208</v>
      </c>
      <c r="AF575" s="2">
        <f t="shared" ca="1" si="597"/>
        <v>-0.43260133527527983</v>
      </c>
      <c r="AG575" s="16">
        <f t="shared" ca="1" si="598"/>
        <v>-0.52665576354065335</v>
      </c>
      <c r="AH575" s="2">
        <f t="shared" ca="1" si="599"/>
        <v>0.46322707463847129</v>
      </c>
      <c r="AI575" s="2">
        <f t="shared" ca="1" si="600"/>
        <v>0.25112432597174245</v>
      </c>
      <c r="AJ575" s="16">
        <f t="shared" ca="1" si="601"/>
        <v>-0.84991602539728728</v>
      </c>
      <c r="AK575" s="18">
        <f t="shared" ca="1" si="602"/>
        <v>320.16015644166424</v>
      </c>
      <c r="AL575" s="18">
        <f t="shared" ca="1" si="603"/>
        <v>326.13831044170684</v>
      </c>
      <c r="AM575" s="18">
        <f t="shared" ca="1" si="604"/>
        <v>160.08007822083212</v>
      </c>
      <c r="AN575" s="18">
        <f t="shared" ca="1" si="605"/>
        <v>123.79521839440713</v>
      </c>
      <c r="AO575" s="18">
        <f t="shared" ca="1" si="606"/>
        <v>298.0422368717114</v>
      </c>
      <c r="AP575" s="2">
        <f t="shared" ca="1" si="607"/>
        <v>127.50037313249929</v>
      </c>
      <c r="AQ575" s="2">
        <f t="shared" ca="1" si="608"/>
        <v>67.49642906740354</v>
      </c>
      <c r="AR575" s="16">
        <f t="shared" ca="1" si="609"/>
        <v>-2.9377537509844842E-4</v>
      </c>
      <c r="AS575" s="2">
        <f t="shared" ca="1" si="610"/>
        <v>-148.62209387707907</v>
      </c>
      <c r="AT575" s="2">
        <f t="shared" ca="1" si="611"/>
        <v>-82.194882623634328</v>
      </c>
      <c r="AU575" s="16">
        <f t="shared" ca="1" si="612"/>
        <v>506.62145294966842</v>
      </c>
      <c r="AV575" s="2">
        <f t="shared" ca="1" si="613"/>
        <v>127.50037313249929</v>
      </c>
      <c r="AW575" s="2">
        <f t="shared" ca="1" si="614"/>
        <v>67.49642906740354</v>
      </c>
      <c r="AX575" s="16">
        <f t="shared" ca="1" si="615"/>
        <v>-2.9377537509844842E-4</v>
      </c>
      <c r="AY575" s="2">
        <f t="shared" ca="1" si="616"/>
        <v>360.25</v>
      </c>
      <c r="AZ575" s="2">
        <f t="shared" ca="1" si="617"/>
        <v>360.25000000000006</v>
      </c>
      <c r="BA575" s="2">
        <f t="shared" ca="1" si="618"/>
        <v>360.25000000000006</v>
      </c>
      <c r="BB575" s="19" t="str">
        <f t="shared" ca="1" si="619"/>
        <v>ok</v>
      </c>
      <c r="BC575" s="2">
        <f t="shared" ca="1" si="620"/>
        <v>3.7313249929127323E-4</v>
      </c>
      <c r="BD575" s="2">
        <f t="shared" ca="1" si="621"/>
        <v>-3.5709325964603522E-3</v>
      </c>
      <c r="BE575" s="16">
        <f t="shared" ca="1" si="622"/>
        <v>-2.9377537509844842E-4</v>
      </c>
      <c r="BF575" s="16">
        <f t="shared" ca="1" si="570"/>
        <v>3.5903742800006831E-3</v>
      </c>
      <c r="BG575" s="18">
        <f t="shared" ca="1" si="623"/>
        <v>3.602373029199594E-3</v>
      </c>
      <c r="BH575" s="2">
        <f t="shared" ca="1" si="624"/>
        <v>5.9701199886603717E-2</v>
      </c>
      <c r="BI575" s="2">
        <f t="shared" ca="1" si="625"/>
        <v>-0.57134921543365635</v>
      </c>
      <c r="BJ575" s="16">
        <f t="shared" ca="1" si="626"/>
        <v>-4.7004060015751747E-2</v>
      </c>
      <c r="BK575" s="18">
        <f t="shared" ca="1" si="571"/>
        <v>0.57445988480010934</v>
      </c>
      <c r="BL575" s="18">
        <f t="shared" ca="1" si="627"/>
        <v>0.57637968467193501</v>
      </c>
    </row>
    <row r="576" spans="4:64" x14ac:dyDescent="0.2">
      <c r="D576">
        <f t="shared" si="578"/>
        <v>0</v>
      </c>
      <c r="E576">
        <f t="shared" si="579"/>
        <v>75</v>
      </c>
      <c r="F576" s="15">
        <f t="shared" ca="1" si="628"/>
        <v>8.7944984930020675E-3</v>
      </c>
      <c r="G576" s="2">
        <f t="shared" ca="1" si="628"/>
        <v>0.45256637430623592</v>
      </c>
      <c r="H576" s="16">
        <f t="shared" ca="1" si="628"/>
        <v>0.23163642401171103</v>
      </c>
      <c r="I576" s="2">
        <f t="shared" si="572"/>
        <v>0</v>
      </c>
      <c r="J576" s="2">
        <f t="shared" si="573"/>
        <v>184.81899999999999</v>
      </c>
      <c r="K576" s="16">
        <f t="shared" ca="1" si="580"/>
        <v>343.10331892415036</v>
      </c>
      <c r="L576" s="2">
        <f t="shared" si="574"/>
        <v>160.05794910203616</v>
      </c>
      <c r="M576" s="2">
        <f t="shared" si="575"/>
        <v>-92.40949999999998</v>
      </c>
      <c r="N576" s="16">
        <f t="shared" ca="1" si="581"/>
        <v>275.92958465276155</v>
      </c>
      <c r="O576" s="2">
        <f t="shared" si="576"/>
        <v>-160.05794910203616</v>
      </c>
      <c r="P576" s="2">
        <f t="shared" si="577"/>
        <v>-92.40949999999998</v>
      </c>
      <c r="Q576" s="16">
        <f t="shared" ca="1" si="582"/>
        <v>275.92820384057222</v>
      </c>
      <c r="R576" s="2">
        <f t="shared" si="583"/>
        <v>160.05794910203616</v>
      </c>
      <c r="S576" s="2">
        <f t="shared" si="584"/>
        <v>-277.22849999999994</v>
      </c>
      <c r="T576" s="16">
        <f t="shared" ca="1" si="585"/>
        <v>-67.17373427138881</v>
      </c>
      <c r="U576" s="2">
        <f t="shared" ca="1" si="586"/>
        <v>0.48934230129441103</v>
      </c>
      <c r="V576" s="2">
        <f t="shared" ca="1" si="587"/>
        <v>-0.8475657281345973</v>
      </c>
      <c r="W576" s="16">
        <f t="shared" ca="1" si="588"/>
        <v>-0.20536905476619333</v>
      </c>
      <c r="X576" s="2">
        <f t="shared" si="589"/>
        <v>-160.05794910203616</v>
      </c>
      <c r="Y576" s="2">
        <f t="shared" si="590"/>
        <v>-277.22849999999994</v>
      </c>
      <c r="Z576" s="16">
        <f t="shared" ca="1" si="591"/>
        <v>-67.175115083578135</v>
      </c>
      <c r="AA576" s="18">
        <f t="shared" ca="1" si="592"/>
        <v>170.44194019663277</v>
      </c>
      <c r="AB576" s="2">
        <f t="shared" ca="1" si="593"/>
        <v>-243.46240035494083</v>
      </c>
      <c r="AC576" s="2">
        <f t="shared" ca="1" si="594"/>
        <v>-132.76775285256741</v>
      </c>
      <c r="AD576" s="16">
        <f t="shared" ca="1" si="595"/>
        <v>-32.171614932879613</v>
      </c>
      <c r="AE576" s="2">
        <f t="shared" ca="1" si="596"/>
        <v>-0.87209180259094021</v>
      </c>
      <c r="AF576" s="2">
        <f t="shared" ca="1" si="597"/>
        <v>-0.47557926292660163</v>
      </c>
      <c r="AG576" s="16">
        <f t="shared" ca="1" si="598"/>
        <v>-0.11523997799320641</v>
      </c>
      <c r="AH576" s="2">
        <f t="shared" ca="1" si="599"/>
        <v>4.1921643878506387E-6</v>
      </c>
      <c r="AI576" s="2">
        <f t="shared" ca="1" si="600"/>
        <v>0.23549246519975997</v>
      </c>
      <c r="AJ576" s="16">
        <f t="shared" ca="1" si="601"/>
        <v>-0.97187617463160669</v>
      </c>
      <c r="AK576" s="18">
        <f t="shared" ca="1" si="602"/>
        <v>327.08790692864682</v>
      </c>
      <c r="AL576" s="18">
        <f t="shared" ca="1" si="603"/>
        <v>279.17060982757368</v>
      </c>
      <c r="AM576" s="18">
        <f t="shared" ca="1" si="604"/>
        <v>163.54395346432341</v>
      </c>
      <c r="AN576" s="18">
        <f t="shared" ca="1" si="605"/>
        <v>91.766799752602424</v>
      </c>
      <c r="AO576" s="18">
        <f t="shared" ca="1" si="606"/>
        <v>307.59111210895708</v>
      </c>
      <c r="AP576" s="2">
        <f t="shared" ca="1" si="607"/>
        <v>1.1902092753942103E-3</v>
      </c>
      <c r="AQ576" s="2">
        <f t="shared" ca="1" si="608"/>
        <v>74.997752276598362</v>
      </c>
      <c r="AR576" s="16">
        <f t="shared" ca="1" si="609"/>
        <v>7.7441732418037645E-4</v>
      </c>
      <c r="AS576" s="2">
        <f t="shared" ca="1" si="610"/>
        <v>-1.3887357370108763E-3</v>
      </c>
      <c r="AT576" s="2">
        <f t="shared" ca="1" si="611"/>
        <v>-69.873026251549732</v>
      </c>
      <c r="AU576" s="16">
        <f t="shared" ca="1" si="612"/>
        <v>597.8817211915939</v>
      </c>
      <c r="AV576" s="2">
        <f t="shared" ca="1" si="613"/>
        <v>1.1902092753942103E-3</v>
      </c>
      <c r="AW576" s="2">
        <f t="shared" ca="1" si="614"/>
        <v>74.997752276598362</v>
      </c>
      <c r="AX576" s="16">
        <f t="shared" ca="1" si="615"/>
        <v>7.7441732418037645E-4</v>
      </c>
      <c r="AY576" s="2">
        <f t="shared" ca="1" si="616"/>
        <v>360.25</v>
      </c>
      <c r="AZ576" s="2">
        <f t="shared" ca="1" si="617"/>
        <v>360.25</v>
      </c>
      <c r="BA576" s="2">
        <f t="shared" ca="1" si="618"/>
        <v>360.25</v>
      </c>
      <c r="BB576" s="19" t="str">
        <f t="shared" ca="1" si="619"/>
        <v>ok</v>
      </c>
      <c r="BC576" s="2">
        <f t="shared" ca="1" si="620"/>
        <v>1.1902092753942103E-3</v>
      </c>
      <c r="BD576" s="2">
        <f t="shared" ca="1" si="621"/>
        <v>-2.2477234016378134E-3</v>
      </c>
      <c r="BE576" s="16">
        <f t="shared" ca="1" si="622"/>
        <v>7.7441732418037645E-4</v>
      </c>
      <c r="BF576" s="16">
        <f t="shared" ca="1" si="570"/>
        <v>2.5433950950461224E-3</v>
      </c>
      <c r="BG576" s="18">
        <f t="shared" ca="1" si="623"/>
        <v>2.658680274402202E-3</v>
      </c>
      <c r="BH576" s="2">
        <f t="shared" ca="1" si="624"/>
        <v>0.19043348406307364</v>
      </c>
      <c r="BI576" s="2">
        <f t="shared" ca="1" si="625"/>
        <v>-0.35963574426205014</v>
      </c>
      <c r="BJ576" s="16">
        <f t="shared" ca="1" si="626"/>
        <v>0.12390677186886023</v>
      </c>
      <c r="BK576" s="18">
        <f t="shared" ca="1" si="571"/>
        <v>0.40694321520737958</v>
      </c>
      <c r="BL576" s="18">
        <f t="shared" ca="1" si="627"/>
        <v>0.42538884390435233</v>
      </c>
    </row>
    <row r="577" spans="4:64" x14ac:dyDescent="0.2">
      <c r="D577">
        <f t="shared" si="578"/>
        <v>7.5</v>
      </c>
      <c r="E577">
        <f t="shared" si="579"/>
        <v>75</v>
      </c>
      <c r="F577" s="15">
        <f t="shared" ca="1" si="628"/>
        <v>-0.45560590065441475</v>
      </c>
      <c r="G577" s="2">
        <f t="shared" ca="1" si="628"/>
        <v>0.1751282298830491</v>
      </c>
      <c r="H577" s="16">
        <f t="shared" ca="1" si="628"/>
        <v>0.24969465316999317</v>
      </c>
      <c r="I577" s="2">
        <f t="shared" si="572"/>
        <v>0</v>
      </c>
      <c r="J577" s="2">
        <f t="shared" si="573"/>
        <v>184.81899999999999</v>
      </c>
      <c r="K577" s="16">
        <f t="shared" ca="1" si="580"/>
        <v>343.0184342212649</v>
      </c>
      <c r="L577" s="2">
        <f t="shared" si="574"/>
        <v>160.05794910203616</v>
      </c>
      <c r="M577" s="2">
        <f t="shared" si="575"/>
        <v>-92.40949999999998</v>
      </c>
      <c r="N577" s="16">
        <f t="shared" ca="1" si="581"/>
        <v>280.14426147779704</v>
      </c>
      <c r="O577" s="2">
        <f t="shared" si="576"/>
        <v>-160.05794910203616</v>
      </c>
      <c r="P577" s="2">
        <f t="shared" si="577"/>
        <v>-92.40949999999998</v>
      </c>
      <c r="Q577" s="16">
        <f t="shared" ca="1" si="582"/>
        <v>271.43931681291099</v>
      </c>
      <c r="R577" s="2">
        <f t="shared" si="583"/>
        <v>160.05794910203616</v>
      </c>
      <c r="S577" s="2">
        <f t="shared" si="584"/>
        <v>-277.22849999999994</v>
      </c>
      <c r="T577" s="16">
        <f t="shared" ca="1" si="585"/>
        <v>-62.874172743467852</v>
      </c>
      <c r="U577" s="2">
        <f t="shared" ca="1" si="586"/>
        <v>0.490626072844974</v>
      </c>
      <c r="V577" s="2">
        <f t="shared" ca="1" si="587"/>
        <v>-0.84978928568548384</v>
      </c>
      <c r="W577" s="16">
        <f t="shared" ca="1" si="588"/>
        <v>-0.19272837512642918</v>
      </c>
      <c r="X577" s="2">
        <f t="shared" si="589"/>
        <v>-160.05794910203616</v>
      </c>
      <c r="Y577" s="2">
        <f t="shared" si="590"/>
        <v>-277.22849999999994</v>
      </c>
      <c r="Z577" s="16">
        <f t="shared" ca="1" si="591"/>
        <v>-71.579117408353909</v>
      </c>
      <c r="AA577" s="18">
        <f t="shared" ca="1" si="592"/>
        <v>170.85253298220132</v>
      </c>
      <c r="AB577" s="2">
        <f t="shared" ca="1" si="593"/>
        <v>-243.88265639471001</v>
      </c>
      <c r="AC577" s="2">
        <f t="shared" ca="1" si="594"/>
        <v>-132.0398480394995</v>
      </c>
      <c r="AD577" s="16">
        <f t="shared" ca="1" si="595"/>
        <v>-38.650986340459596</v>
      </c>
      <c r="AE577" s="2">
        <f t="shared" ca="1" si="596"/>
        <v>-0.8709696594723304</v>
      </c>
      <c r="AF577" s="2">
        <f t="shared" ca="1" si="597"/>
        <v>-0.47154932287442325</v>
      </c>
      <c r="AG577" s="16">
        <f t="shared" ca="1" si="598"/>
        <v>-0.13803292496837827</v>
      </c>
      <c r="AH577" s="2">
        <f t="shared" ca="1" si="599"/>
        <v>2.6417965920400646E-2</v>
      </c>
      <c r="AI577" s="2">
        <f t="shared" ca="1" si="600"/>
        <v>0.23558311915506197</v>
      </c>
      <c r="AJ577" s="16">
        <f t="shared" ca="1" si="601"/>
        <v>-0.97149507721130579</v>
      </c>
      <c r="AK577" s="18">
        <f t="shared" ca="1" si="602"/>
        <v>326.23204913247775</v>
      </c>
      <c r="AL577" s="18">
        <f t="shared" ca="1" si="603"/>
        <v>280.01280382426205</v>
      </c>
      <c r="AM577" s="18">
        <f t="shared" ca="1" si="604"/>
        <v>163.11602456623888</v>
      </c>
      <c r="AN577" s="18">
        <f t="shared" ca="1" si="605"/>
        <v>92.603241154373933</v>
      </c>
      <c r="AO577" s="18">
        <f t="shared" ca="1" si="606"/>
        <v>307.56765882877056</v>
      </c>
      <c r="AP577" s="2">
        <f t="shared" ca="1" si="607"/>
        <v>7.499673065914795</v>
      </c>
      <c r="AQ577" s="2">
        <f t="shared" ca="1" si="608"/>
        <v>74.995502755779768</v>
      </c>
      <c r="AR577" s="16">
        <f t="shared" ca="1" si="609"/>
        <v>-1.4148501163617766E-3</v>
      </c>
      <c r="AS577" s="2">
        <f t="shared" ca="1" si="610"/>
        <v>-8.7509507923969529</v>
      </c>
      <c r="AT577" s="2">
        <f t="shared" ca="1" si="611"/>
        <v>-69.919994080423635</v>
      </c>
      <c r="AU577" s="16">
        <f t="shared" ca="1" si="612"/>
        <v>597.59951807299763</v>
      </c>
      <c r="AV577" s="2">
        <f t="shared" ca="1" si="613"/>
        <v>7.499673065914795</v>
      </c>
      <c r="AW577" s="2">
        <f t="shared" ca="1" si="614"/>
        <v>74.995502755779768</v>
      </c>
      <c r="AX577" s="16">
        <f t="shared" ca="1" si="615"/>
        <v>-1.4148501163617766E-3</v>
      </c>
      <c r="AY577" s="2">
        <f t="shared" ca="1" si="616"/>
        <v>360.25000000000006</v>
      </c>
      <c r="AZ577" s="2">
        <f t="shared" ca="1" si="617"/>
        <v>360.25000000000006</v>
      </c>
      <c r="BA577" s="2">
        <f t="shared" ca="1" si="618"/>
        <v>360.25000000000006</v>
      </c>
      <c r="BB577" s="19" t="str">
        <f t="shared" ca="1" si="619"/>
        <v>ok</v>
      </c>
      <c r="BC577" s="2">
        <f t="shared" ca="1" si="620"/>
        <v>-3.2693408520501066E-4</v>
      </c>
      <c r="BD577" s="2">
        <f t="shared" ca="1" si="621"/>
        <v>-4.4972442202322327E-3</v>
      </c>
      <c r="BE577" s="16">
        <f t="shared" ca="1" si="622"/>
        <v>-1.4148501163617766E-3</v>
      </c>
      <c r="BF577" s="16">
        <f t="shared" ca="1" si="570"/>
        <v>4.509112049226661E-3</v>
      </c>
      <c r="BG577" s="18">
        <f t="shared" ca="1" si="623"/>
        <v>4.7258747681513938E-3</v>
      </c>
      <c r="BH577" s="2">
        <f t="shared" ca="1" si="624"/>
        <v>-5.2309453632801706E-2</v>
      </c>
      <c r="BI577" s="2">
        <f t="shared" ca="1" si="625"/>
        <v>-0.71955907523715723</v>
      </c>
      <c r="BJ577" s="16">
        <f t="shared" ca="1" si="626"/>
        <v>-0.22637601861788426</v>
      </c>
      <c r="BK577" s="18">
        <f t="shared" ca="1" si="571"/>
        <v>0.72145792787626573</v>
      </c>
      <c r="BL577" s="18">
        <f t="shared" ca="1" si="627"/>
        <v>0.75613996290422303</v>
      </c>
    </row>
    <row r="578" spans="4:64" x14ac:dyDescent="0.2">
      <c r="D578">
        <f t="shared" si="578"/>
        <v>15</v>
      </c>
      <c r="E578">
        <f t="shared" si="579"/>
        <v>75</v>
      </c>
      <c r="F578" s="15">
        <f t="shared" ca="1" si="628"/>
        <v>0.11250880376966521</v>
      </c>
      <c r="G578" s="2">
        <f t="shared" ca="1" si="628"/>
        <v>9.4954891585361523E-2</v>
      </c>
      <c r="H578" s="16">
        <f t="shared" ca="1" si="628"/>
        <v>0.27001776856264958</v>
      </c>
      <c r="I578" s="2">
        <f t="shared" si="572"/>
        <v>0</v>
      </c>
      <c r="J578" s="2">
        <f t="shared" si="573"/>
        <v>184.81899999999999</v>
      </c>
      <c r="K578" s="16">
        <f t="shared" ca="1" si="580"/>
        <v>342.77592068998297</v>
      </c>
      <c r="L578" s="2">
        <f t="shared" si="574"/>
        <v>160.05794910203616</v>
      </c>
      <c r="M578" s="2">
        <f t="shared" si="575"/>
        <v>-92.40949999999998</v>
      </c>
      <c r="N578" s="16">
        <f t="shared" ca="1" si="581"/>
        <v>284.09971914793277</v>
      </c>
      <c r="O578" s="2">
        <f t="shared" si="576"/>
        <v>-160.05794910203616</v>
      </c>
      <c r="P578" s="2">
        <f t="shared" si="577"/>
        <v>-92.40949999999998</v>
      </c>
      <c r="Q578" s="16">
        <f t="shared" ca="1" si="582"/>
        <v>266.66408890890978</v>
      </c>
      <c r="R578" s="2">
        <f t="shared" si="583"/>
        <v>160.05794910203616</v>
      </c>
      <c r="S578" s="2">
        <f t="shared" si="584"/>
        <v>-277.22849999999994</v>
      </c>
      <c r="T578" s="16">
        <f t="shared" ca="1" si="585"/>
        <v>-58.676201542050194</v>
      </c>
      <c r="U578" s="2">
        <f t="shared" ca="1" si="586"/>
        <v>0.49180647024286483</v>
      </c>
      <c r="V578" s="2">
        <f t="shared" ca="1" si="587"/>
        <v>-0.85183379395175285</v>
      </c>
      <c r="W578" s="16">
        <f t="shared" ca="1" si="588"/>
        <v>-0.18029304842122049</v>
      </c>
      <c r="X578" s="2">
        <f t="shared" si="589"/>
        <v>-160.05794910203616</v>
      </c>
      <c r="Y578" s="2">
        <f t="shared" si="590"/>
        <v>-277.22849999999994</v>
      </c>
      <c r="Z578" s="16">
        <f t="shared" ca="1" si="591"/>
        <v>-76.111831781073192</v>
      </c>
      <c r="AA578" s="18">
        <f t="shared" ca="1" si="592"/>
        <v>171.15750413710177</v>
      </c>
      <c r="AB578" s="2">
        <f t="shared" ca="1" si="593"/>
        <v>-244.23431706728272</v>
      </c>
      <c r="AC578" s="2">
        <f t="shared" ca="1" si="594"/>
        <v>-131.4307538875797</v>
      </c>
      <c r="AD578" s="16">
        <f t="shared" ca="1" si="595"/>
        <v>-45.253323600027457</v>
      </c>
      <c r="AE578" s="2">
        <f t="shared" ca="1" si="596"/>
        <v>-0.86909904113264946</v>
      </c>
      <c r="AF578" s="2">
        <f t="shared" ca="1" si="597"/>
        <v>-0.4676916149648585</v>
      </c>
      <c r="AG578" s="16">
        <f t="shared" ca="1" si="598"/>
        <v>-0.16103232592827924</v>
      </c>
      <c r="AH578" s="2">
        <f t="shared" ca="1" si="599"/>
        <v>5.2851230161303275E-2</v>
      </c>
      <c r="AI578" s="2">
        <f t="shared" ca="1" si="600"/>
        <v>0.23588925531555066</v>
      </c>
      <c r="AJ578" s="16">
        <f t="shared" ca="1" si="601"/>
        <v>-0.97034169584590746</v>
      </c>
      <c r="AK578" s="18">
        <f t="shared" ca="1" si="602"/>
        <v>325.4490511745322</v>
      </c>
      <c r="AL578" s="18">
        <f t="shared" ca="1" si="603"/>
        <v>281.02012027189141</v>
      </c>
      <c r="AM578" s="18">
        <f t="shared" ca="1" si="604"/>
        <v>162.7245255872661</v>
      </c>
      <c r="AN578" s="18">
        <f t="shared" ca="1" si="605"/>
        <v>93.523822860784549</v>
      </c>
      <c r="AO578" s="18">
        <f t="shared" ca="1" si="606"/>
        <v>307.49648100409826</v>
      </c>
      <c r="AP578" s="2">
        <f t="shared" ca="1" si="607"/>
        <v>14.999077070988889</v>
      </c>
      <c r="AQ578" s="2">
        <f t="shared" ca="1" si="608"/>
        <v>74.999558164761453</v>
      </c>
      <c r="AR578" s="16">
        <f t="shared" ca="1" si="609"/>
        <v>8.043498158372131E-4</v>
      </c>
      <c r="AS578" s="2">
        <f t="shared" ca="1" si="610"/>
        <v>-17.504057511687947</v>
      </c>
      <c r="AT578" s="2">
        <f t="shared" ca="1" si="611"/>
        <v>-70.070673667656763</v>
      </c>
      <c r="AU578" s="16">
        <f t="shared" ca="1" si="612"/>
        <v>596.754118038147</v>
      </c>
      <c r="AV578" s="2">
        <f t="shared" ca="1" si="613"/>
        <v>14.999077070988889</v>
      </c>
      <c r="AW578" s="2">
        <f t="shared" ca="1" si="614"/>
        <v>74.999558164761453</v>
      </c>
      <c r="AX578" s="16">
        <f t="shared" ca="1" si="615"/>
        <v>8.043498158372131E-4</v>
      </c>
      <c r="AY578" s="2">
        <f t="shared" ca="1" si="616"/>
        <v>360.24999999999989</v>
      </c>
      <c r="AZ578" s="2">
        <f t="shared" ca="1" si="617"/>
        <v>360.24999999999989</v>
      </c>
      <c r="BA578" s="2">
        <f t="shared" ca="1" si="618"/>
        <v>360.24999999999994</v>
      </c>
      <c r="BB578" s="19" t="str">
        <f t="shared" ca="1" si="619"/>
        <v>ok</v>
      </c>
      <c r="BC578" s="2">
        <f t="shared" ca="1" si="620"/>
        <v>-9.2292901111079573E-4</v>
      </c>
      <c r="BD578" s="2">
        <f t="shared" ca="1" si="621"/>
        <v>-4.4183523854712803E-4</v>
      </c>
      <c r="BE578" s="16">
        <f t="shared" ca="1" si="622"/>
        <v>8.043498158372131E-4</v>
      </c>
      <c r="BF578" s="16">
        <f t="shared" ca="1" si="570"/>
        <v>1.0232381626835215E-3</v>
      </c>
      <c r="BG578" s="18">
        <f t="shared" ca="1" si="623"/>
        <v>1.3015356175722997E-3</v>
      </c>
      <c r="BH578" s="2">
        <f t="shared" ca="1" si="624"/>
        <v>-0.14766864177772732</v>
      </c>
      <c r="BI578" s="2">
        <f t="shared" ca="1" si="625"/>
        <v>-7.0693638167540485E-2</v>
      </c>
      <c r="BJ578" s="16">
        <f t="shared" ca="1" si="626"/>
        <v>0.1286959705339541</v>
      </c>
      <c r="BK578" s="18">
        <f t="shared" ca="1" si="571"/>
        <v>0.16371810602936343</v>
      </c>
      <c r="BL578" s="18">
        <f t="shared" ca="1" si="627"/>
        <v>0.20824569881156796</v>
      </c>
    </row>
    <row r="579" spans="4:64" x14ac:dyDescent="0.2">
      <c r="D579">
        <f t="shared" si="578"/>
        <v>22.5</v>
      </c>
      <c r="E579">
        <f t="shared" si="579"/>
        <v>75</v>
      </c>
      <c r="F579" s="15">
        <f t="shared" ca="1" si="628"/>
        <v>0.32581737011126966</v>
      </c>
      <c r="G579" s="2">
        <f t="shared" ca="1" si="628"/>
        <v>0.44046596761748991</v>
      </c>
      <c r="H579" s="16">
        <f t="shared" ca="1" si="628"/>
        <v>0.13743906168848885</v>
      </c>
      <c r="I579" s="2">
        <f t="shared" si="572"/>
        <v>0</v>
      </c>
      <c r="J579" s="2">
        <f t="shared" si="573"/>
        <v>184.81899999999999</v>
      </c>
      <c r="K579" s="16">
        <f t="shared" ca="1" si="580"/>
        <v>342.3667537857537</v>
      </c>
      <c r="L579" s="2">
        <f t="shared" si="574"/>
        <v>160.05794910203616</v>
      </c>
      <c r="M579" s="2">
        <f t="shared" si="575"/>
        <v>-92.40949999999998</v>
      </c>
      <c r="N579" s="16">
        <f t="shared" ca="1" si="581"/>
        <v>287.80812542746042</v>
      </c>
      <c r="O579" s="2">
        <f t="shared" si="576"/>
        <v>-160.05794910203616</v>
      </c>
      <c r="P579" s="2">
        <f t="shared" si="577"/>
        <v>-92.40949999999998</v>
      </c>
      <c r="Q579" s="16">
        <f t="shared" ca="1" si="582"/>
        <v>261.58586817739968</v>
      </c>
      <c r="R579" s="2">
        <f t="shared" si="583"/>
        <v>160.05794910203616</v>
      </c>
      <c r="S579" s="2">
        <f t="shared" si="584"/>
        <v>-277.22849999999994</v>
      </c>
      <c r="T579" s="16">
        <f t="shared" ca="1" si="585"/>
        <v>-54.558628358293277</v>
      </c>
      <c r="U579" s="2">
        <f t="shared" ca="1" si="586"/>
        <v>0.49289253650690584</v>
      </c>
      <c r="V579" s="2">
        <f t="shared" ca="1" si="587"/>
        <v>-0.85371491590145843</v>
      </c>
      <c r="W579" s="16">
        <f t="shared" ca="1" si="588"/>
        <v>-0.16801127885696918</v>
      </c>
      <c r="X579" s="2">
        <f t="shared" si="589"/>
        <v>-160.05794910203616</v>
      </c>
      <c r="Y579" s="2">
        <f t="shared" si="590"/>
        <v>-277.22849999999994</v>
      </c>
      <c r="Z579" s="16">
        <f t="shared" ca="1" si="591"/>
        <v>-80.780885608354026</v>
      </c>
      <c r="AA579" s="18">
        <f t="shared" ca="1" si="592"/>
        <v>171.3548369402497</v>
      </c>
      <c r="AB579" s="2">
        <f t="shared" ca="1" si="593"/>
        <v>-244.51746932424308</v>
      </c>
      <c r="AC579" s="2">
        <f t="shared" ca="1" si="594"/>
        <v>-130.94031979224656</v>
      </c>
      <c r="AD579" s="16">
        <f t="shared" ca="1" si="595"/>
        <v>-51.991340315695254</v>
      </c>
      <c r="AE579" s="2">
        <f t="shared" ca="1" si="596"/>
        <v>-0.86646642496469051</v>
      </c>
      <c r="AF579" s="2">
        <f t="shared" ca="1" si="597"/>
        <v>-0.46399707590492578</v>
      </c>
      <c r="AG579" s="16">
        <f t="shared" ca="1" si="598"/>
        <v>-0.18423530595569035</v>
      </c>
      <c r="AH579" s="2">
        <f t="shared" ca="1" si="599"/>
        <v>7.932768662136086E-2</v>
      </c>
      <c r="AI579" s="2">
        <f t="shared" ca="1" si="600"/>
        <v>0.23638433941156983</v>
      </c>
      <c r="AJ579" s="16">
        <f t="shared" ca="1" si="601"/>
        <v>-0.96841600679473427</v>
      </c>
      <c r="AK579" s="18">
        <f t="shared" ca="1" si="602"/>
        <v>324.73193900714222</v>
      </c>
      <c r="AL579" s="18">
        <f t="shared" ca="1" si="603"/>
        <v>282.20074347855706</v>
      </c>
      <c r="AM579" s="18">
        <f t="shared" ca="1" si="604"/>
        <v>162.36596950357111</v>
      </c>
      <c r="AN579" s="18">
        <f t="shared" ca="1" si="605"/>
        <v>94.534391807624957</v>
      </c>
      <c r="AO579" s="18">
        <f t="shared" ca="1" si="606"/>
        <v>307.37697248285838</v>
      </c>
      <c r="AP579" s="2">
        <f t="shared" ca="1" si="607"/>
        <v>22.50160219299681</v>
      </c>
      <c r="AQ579" s="2">
        <f t="shared" ca="1" si="608"/>
        <v>75.000171219500231</v>
      </c>
      <c r="AR579" s="16">
        <f t="shared" ca="1" si="609"/>
        <v>2.0867360895522324E-3</v>
      </c>
      <c r="AS579" s="2">
        <f t="shared" ca="1" si="610"/>
        <v>-26.265406102488893</v>
      </c>
      <c r="AT579" s="2">
        <f t="shared" ca="1" si="611"/>
        <v>-70.31803396187729</v>
      </c>
      <c r="AU579" s="16">
        <f t="shared" ca="1" si="612"/>
        <v>595.33964728109891</v>
      </c>
      <c r="AV579" s="2">
        <f t="shared" ca="1" si="613"/>
        <v>22.50160219299681</v>
      </c>
      <c r="AW579" s="2">
        <f t="shared" ca="1" si="614"/>
        <v>75.000171219500231</v>
      </c>
      <c r="AX579" s="16">
        <f t="shared" ca="1" si="615"/>
        <v>2.0867360895522324E-3</v>
      </c>
      <c r="AY579" s="2">
        <f t="shared" ca="1" si="616"/>
        <v>360.25</v>
      </c>
      <c r="AZ579" s="2">
        <f t="shared" ca="1" si="617"/>
        <v>360.25</v>
      </c>
      <c r="BA579" s="2">
        <f t="shared" ca="1" si="618"/>
        <v>360.25000000000006</v>
      </c>
      <c r="BB579" s="19" t="str">
        <f t="shared" ca="1" si="619"/>
        <v>ok</v>
      </c>
      <c r="BC579" s="2">
        <f t="shared" ca="1" si="620"/>
        <v>1.6021929968097481E-3</v>
      </c>
      <c r="BD579" s="2">
        <f t="shared" ca="1" si="621"/>
        <v>1.7121950023124555E-4</v>
      </c>
      <c r="BE579" s="16">
        <f t="shared" ca="1" si="622"/>
        <v>2.0867360895522324E-3</v>
      </c>
      <c r="BF579" s="16">
        <f t="shared" ca="1" si="570"/>
        <v>1.6113157717485543E-3</v>
      </c>
      <c r="BG579" s="18">
        <f t="shared" ca="1" si="623"/>
        <v>2.6364381319737775E-3</v>
      </c>
      <c r="BH579" s="2">
        <f t="shared" ca="1" si="624"/>
        <v>0.2563508794895597</v>
      </c>
      <c r="BI579" s="2">
        <f t="shared" ca="1" si="625"/>
        <v>2.7395120036999288E-2</v>
      </c>
      <c r="BJ579" s="16">
        <f t="shared" ca="1" si="626"/>
        <v>0.33387777432835719</v>
      </c>
      <c r="BK579" s="18">
        <f t="shared" ca="1" si="571"/>
        <v>0.25781052347976868</v>
      </c>
      <c r="BL579" s="18">
        <f t="shared" ca="1" si="627"/>
        <v>0.42183010111580438</v>
      </c>
    </row>
    <row r="580" spans="4:64" x14ac:dyDescent="0.2">
      <c r="D580">
        <f t="shared" si="578"/>
        <v>30</v>
      </c>
      <c r="E580">
        <f t="shared" si="579"/>
        <v>75</v>
      </c>
      <c r="F580" s="15">
        <f t="shared" ca="1" si="628"/>
        <v>0.42312738944001083</v>
      </c>
      <c r="G580" s="2">
        <f t="shared" ca="1" si="628"/>
        <v>1.4955366859339514E-2</v>
      </c>
      <c r="H580" s="16">
        <f t="shared" ca="1" si="628"/>
        <v>-0.36898089431850034</v>
      </c>
      <c r="I580" s="2">
        <f t="shared" si="572"/>
        <v>0</v>
      </c>
      <c r="J580" s="2">
        <f t="shared" si="573"/>
        <v>184.81899999999999</v>
      </c>
      <c r="K580" s="16">
        <f t="shared" ca="1" si="580"/>
        <v>341.79183357796131</v>
      </c>
      <c r="L580" s="2">
        <f t="shared" si="574"/>
        <v>160.05794910203616</v>
      </c>
      <c r="M580" s="2">
        <f t="shared" si="575"/>
        <v>-92.40949999999998</v>
      </c>
      <c r="N580" s="16">
        <f t="shared" ca="1" si="581"/>
        <v>291.27153334306701</v>
      </c>
      <c r="O580" s="2">
        <f t="shared" si="576"/>
        <v>-160.05794910203616</v>
      </c>
      <c r="P580" s="2">
        <f t="shared" si="577"/>
        <v>-92.40949999999998</v>
      </c>
      <c r="Q580" s="16">
        <f t="shared" ca="1" si="582"/>
        <v>256.18531611700826</v>
      </c>
      <c r="R580" s="2">
        <f t="shared" si="583"/>
        <v>160.05794910203616</v>
      </c>
      <c r="S580" s="2">
        <f t="shared" si="584"/>
        <v>-277.22849999999994</v>
      </c>
      <c r="T580" s="16">
        <f t="shared" ca="1" si="585"/>
        <v>-50.520300234894307</v>
      </c>
      <c r="U580" s="2">
        <f t="shared" ca="1" si="586"/>
        <v>0.49388726057612692</v>
      </c>
      <c r="V580" s="2">
        <f t="shared" ca="1" si="587"/>
        <v>-0.85543782852886097</v>
      </c>
      <c r="W580" s="16">
        <f t="shared" ca="1" si="588"/>
        <v>-0.15588936898466105</v>
      </c>
      <c r="X580" s="2">
        <f t="shared" si="589"/>
        <v>-160.05794910203616</v>
      </c>
      <c r="Y580" s="2">
        <f t="shared" si="590"/>
        <v>-277.22849999999994</v>
      </c>
      <c r="Z580" s="16">
        <f t="shared" ca="1" si="591"/>
        <v>-85.606517460953057</v>
      </c>
      <c r="AA580" s="18">
        <f t="shared" ca="1" si="592"/>
        <v>171.44631001883783</v>
      </c>
      <c r="AB580" s="2">
        <f t="shared" ca="1" si="593"/>
        <v>-244.73309749312534</v>
      </c>
      <c r="AC580" s="2">
        <f t="shared" ca="1" si="594"/>
        <v>-130.5668408481994</v>
      </c>
      <c r="AD580" s="16">
        <f t="shared" ca="1" si="595"/>
        <v>-58.879860377367855</v>
      </c>
      <c r="AE580" s="2">
        <f t="shared" ca="1" si="596"/>
        <v>-0.86305971168106599</v>
      </c>
      <c r="AF580" s="2">
        <f t="shared" ca="1" si="597"/>
        <v>-0.46044846884970281</v>
      </c>
      <c r="AG580" s="16">
        <f t="shared" ca="1" si="598"/>
        <v>-0.20764185899514465</v>
      </c>
      <c r="AH580" s="2">
        <f t="shared" ca="1" si="599"/>
        <v>0.10584567971156895</v>
      </c>
      <c r="AI580" s="2">
        <f t="shared" ca="1" si="600"/>
        <v>0.23709350277009128</v>
      </c>
      <c r="AJ580" s="16">
        <f t="shared" ca="1" si="601"/>
        <v>-0.96570355856784773</v>
      </c>
      <c r="AK580" s="18">
        <f t="shared" ca="1" si="602"/>
        <v>324.07790578628442</v>
      </c>
      <c r="AL580" s="18">
        <f t="shared" ca="1" si="603"/>
        <v>283.5645021784585</v>
      </c>
      <c r="AM580" s="18">
        <f t="shared" ca="1" si="604"/>
        <v>162.03895289314221</v>
      </c>
      <c r="AN580" s="18">
        <f t="shared" ca="1" si="605"/>
        <v>95.640855241756555</v>
      </c>
      <c r="AO580" s="18">
        <f t="shared" ca="1" si="606"/>
        <v>307.20720540690354</v>
      </c>
      <c r="AP580" s="2">
        <f t="shared" ca="1" si="607"/>
        <v>30.001761069722384</v>
      </c>
      <c r="AQ580" s="2">
        <f t="shared" ca="1" si="608"/>
        <v>75.003897050590822</v>
      </c>
      <c r="AR580" s="16">
        <f t="shared" ca="1" si="609"/>
        <v>1.5470030998017137E-3</v>
      </c>
      <c r="AS580" s="2">
        <f t="shared" ca="1" si="610"/>
        <v>-35.031349867448192</v>
      </c>
      <c r="AT580" s="2">
        <f t="shared" ca="1" si="611"/>
        <v>-70.669767761676539</v>
      </c>
      <c r="AU580" s="16">
        <f t="shared" ca="1" si="612"/>
        <v>593.34372996136085</v>
      </c>
      <c r="AV580" s="2">
        <f t="shared" ca="1" si="613"/>
        <v>30.001761069722384</v>
      </c>
      <c r="AW580" s="2">
        <f t="shared" ca="1" si="614"/>
        <v>75.003897050590822</v>
      </c>
      <c r="AX580" s="16">
        <f t="shared" ca="1" si="615"/>
        <v>1.5470030998017137E-3</v>
      </c>
      <c r="AY580" s="2">
        <f t="shared" ca="1" si="616"/>
        <v>360.25</v>
      </c>
      <c r="AZ580" s="2">
        <f t="shared" ca="1" si="617"/>
        <v>360.25</v>
      </c>
      <c r="BA580" s="2">
        <f t="shared" ca="1" si="618"/>
        <v>360.24999999999994</v>
      </c>
      <c r="BB580" s="19" t="str">
        <f t="shared" ca="1" si="619"/>
        <v>ok</v>
      </c>
      <c r="BC580" s="2">
        <f t="shared" ca="1" si="620"/>
        <v>1.761069722384434E-3</v>
      </c>
      <c r="BD580" s="2">
        <f t="shared" ca="1" si="621"/>
        <v>3.8970505908224595E-3</v>
      </c>
      <c r="BE580" s="16">
        <f t="shared" ca="1" si="622"/>
        <v>1.5470030998017137E-3</v>
      </c>
      <c r="BF580" s="16">
        <f t="shared" ca="1" si="570"/>
        <v>4.2764903688104882E-3</v>
      </c>
      <c r="BG580" s="18">
        <f t="shared" ca="1" si="623"/>
        <v>4.5477014485699237E-3</v>
      </c>
      <c r="BH580" s="2">
        <f t="shared" ca="1" si="624"/>
        <v>0.28177115558150945</v>
      </c>
      <c r="BI580" s="2">
        <f t="shared" ca="1" si="625"/>
        <v>0.62352809453159352</v>
      </c>
      <c r="BJ580" s="16">
        <f t="shared" ca="1" si="626"/>
        <v>0.24752049596827419</v>
      </c>
      <c r="BK580" s="18">
        <f t="shared" ca="1" si="571"/>
        <v>0.68423845900967817</v>
      </c>
      <c r="BL580" s="18">
        <f t="shared" ca="1" si="627"/>
        <v>0.72763223177118785</v>
      </c>
    </row>
    <row r="581" spans="4:64" x14ac:dyDescent="0.2">
      <c r="D581">
        <f t="shared" si="578"/>
        <v>37.5</v>
      </c>
      <c r="E581">
        <f t="shared" si="579"/>
        <v>75</v>
      </c>
      <c r="F581" s="15">
        <f t="shared" ca="1" si="628"/>
        <v>-0.30320756286985195</v>
      </c>
      <c r="G581" s="2">
        <f t="shared" ca="1" si="628"/>
        <v>-5.7788295013252333E-2</v>
      </c>
      <c r="H581" s="16">
        <f t="shared" ca="1" si="628"/>
        <v>0.2663288220433575</v>
      </c>
      <c r="I581" s="2">
        <f t="shared" si="572"/>
        <v>0</v>
      </c>
      <c r="J581" s="2">
        <f t="shared" si="573"/>
        <v>184.81899999999999</v>
      </c>
      <c r="K581" s="16">
        <f t="shared" ca="1" si="580"/>
        <v>341.04590180678002</v>
      </c>
      <c r="L581" s="2">
        <f t="shared" si="574"/>
        <v>160.05794910203616</v>
      </c>
      <c r="M581" s="2">
        <f t="shared" si="575"/>
        <v>-92.40949999999998</v>
      </c>
      <c r="N581" s="16">
        <f t="shared" ca="1" si="581"/>
        <v>294.50544678227385</v>
      </c>
      <c r="O581" s="2">
        <f t="shared" si="576"/>
        <v>-160.05794910203616</v>
      </c>
      <c r="P581" s="2">
        <f t="shared" si="577"/>
        <v>-92.40949999999998</v>
      </c>
      <c r="Q581" s="16">
        <f t="shared" ca="1" si="582"/>
        <v>250.45121747218192</v>
      </c>
      <c r="R581" s="2">
        <f t="shared" si="583"/>
        <v>160.05794910203616</v>
      </c>
      <c r="S581" s="2">
        <f t="shared" si="584"/>
        <v>-277.22849999999994</v>
      </c>
      <c r="T581" s="16">
        <f t="shared" ca="1" si="585"/>
        <v>-46.540455024506173</v>
      </c>
      <c r="U581" s="2">
        <f t="shared" ca="1" si="586"/>
        <v>0.49479803085962193</v>
      </c>
      <c r="V581" s="2">
        <f t="shared" ca="1" si="587"/>
        <v>-0.85701532893389831</v>
      </c>
      <c r="W581" s="16">
        <f t="shared" ca="1" si="588"/>
        <v>-0.14387367594443021</v>
      </c>
      <c r="X581" s="2">
        <f t="shared" si="589"/>
        <v>-160.05794910203616</v>
      </c>
      <c r="Y581" s="2">
        <f t="shared" si="590"/>
        <v>-277.22849999999994</v>
      </c>
      <c r="Z581" s="16">
        <f t="shared" ca="1" si="591"/>
        <v>-90.594684334598099</v>
      </c>
      <c r="AA581" s="18">
        <f t="shared" ca="1" si="592"/>
        <v>171.42690633447799</v>
      </c>
      <c r="AB581" s="2">
        <f t="shared" ca="1" si="593"/>
        <v>-244.87964479269272</v>
      </c>
      <c r="AC581" s="2">
        <f t="shared" ca="1" si="594"/>
        <v>-130.31301347963671</v>
      </c>
      <c r="AD581" s="16">
        <f t="shared" ca="1" si="595"/>
        <v>-65.930865164475222</v>
      </c>
      <c r="AE581" s="2">
        <f t="shared" ca="1" si="596"/>
        <v>-0.85885998525681273</v>
      </c>
      <c r="AF581" s="2">
        <f t="shared" ca="1" si="597"/>
        <v>-0.45704343017419863</v>
      </c>
      <c r="AG581" s="16">
        <f t="shared" ca="1" si="598"/>
        <v>-0.23123760217419187</v>
      </c>
      <c r="AH581" s="2">
        <f t="shared" ca="1" si="599"/>
        <v>0.13241765132378749</v>
      </c>
      <c r="AI581" s="2">
        <f t="shared" ca="1" si="600"/>
        <v>0.23798325341696755</v>
      </c>
      <c r="AJ581" s="16">
        <f t="shared" ca="1" si="601"/>
        <v>-0.96220036204055093</v>
      </c>
      <c r="AK581" s="18">
        <f t="shared" ca="1" si="602"/>
        <v>323.48137850097032</v>
      </c>
      <c r="AL581" s="18">
        <f t="shared" ca="1" si="603"/>
        <v>285.12172996331856</v>
      </c>
      <c r="AM581" s="18">
        <f t="shared" ca="1" si="604"/>
        <v>161.74068925048516</v>
      </c>
      <c r="AN581" s="18">
        <f t="shared" ca="1" si="605"/>
        <v>96.850164921763408</v>
      </c>
      <c r="AO581" s="18">
        <f t="shared" ca="1" si="606"/>
        <v>306.98543531478043</v>
      </c>
      <c r="AP581" s="2">
        <f t="shared" ca="1" si="607"/>
        <v>37.498533669186187</v>
      </c>
      <c r="AQ581" s="2">
        <f t="shared" ca="1" si="608"/>
        <v>74.997411059055906</v>
      </c>
      <c r="AR581" s="16">
        <f t="shared" ca="1" si="609"/>
        <v>-1.2226132145656265E-3</v>
      </c>
      <c r="AS581" s="2">
        <f t="shared" ca="1" si="610"/>
        <v>-43.802047000801238</v>
      </c>
      <c r="AT581" s="2">
        <f t="shared" ca="1" si="611"/>
        <v>-71.117374236615063</v>
      </c>
      <c r="AU581" s="16">
        <f t="shared" ca="1" si="612"/>
        <v>590.76177138890125</v>
      </c>
      <c r="AV581" s="2">
        <f t="shared" ca="1" si="613"/>
        <v>37.498533669186187</v>
      </c>
      <c r="AW581" s="2">
        <f t="shared" ca="1" si="614"/>
        <v>74.997411059055906</v>
      </c>
      <c r="AX581" s="16">
        <f t="shared" ca="1" si="615"/>
        <v>-1.2226132145656265E-3</v>
      </c>
      <c r="AY581" s="2">
        <f t="shared" ca="1" si="616"/>
        <v>360.25000000000006</v>
      </c>
      <c r="AZ581" s="2">
        <f t="shared" ca="1" si="617"/>
        <v>360.25000000000006</v>
      </c>
      <c r="BA581" s="2">
        <f t="shared" ca="1" si="618"/>
        <v>360.25000000000006</v>
      </c>
      <c r="BB581" s="19" t="str">
        <f t="shared" ca="1" si="619"/>
        <v>ok</v>
      </c>
      <c r="BC581" s="2">
        <f t="shared" ca="1" si="620"/>
        <v>-1.4663308138125331E-3</v>
      </c>
      <c r="BD581" s="2">
        <f t="shared" ca="1" si="621"/>
        <v>-2.5889409440935651E-3</v>
      </c>
      <c r="BE581" s="16">
        <f t="shared" ca="1" si="622"/>
        <v>-1.2226132145656265E-3</v>
      </c>
      <c r="BF581" s="16">
        <f t="shared" ref="BF581:BF644" ca="1" si="629">SQRT(BC581^2+BD581^2)</f>
        <v>2.975355653958062E-3</v>
      </c>
      <c r="BG581" s="18">
        <f t="shared" ca="1" si="623"/>
        <v>3.2167568046047096E-3</v>
      </c>
      <c r="BH581" s="2">
        <f t="shared" ca="1" si="624"/>
        <v>-0.23461293021000529</v>
      </c>
      <c r="BI581" s="2">
        <f t="shared" ca="1" si="625"/>
        <v>-0.41423055105497042</v>
      </c>
      <c r="BJ581" s="16">
        <f t="shared" ca="1" si="626"/>
        <v>-0.19561811433050025</v>
      </c>
      <c r="BK581" s="18">
        <f t="shared" ref="BK581:BK644" ca="1" si="630">BF581*$D$9</f>
        <v>0.47605690463328992</v>
      </c>
      <c r="BL581" s="18">
        <f t="shared" ca="1" si="627"/>
        <v>0.51468108873675356</v>
      </c>
    </row>
    <row r="582" spans="4:64" x14ac:dyDescent="0.2">
      <c r="D582">
        <f t="shared" si="578"/>
        <v>45</v>
      </c>
      <c r="E582">
        <f t="shared" si="579"/>
        <v>75</v>
      </c>
      <c r="F582" s="15">
        <f t="shared" ca="1" si="628"/>
        <v>-0.43268645188082222</v>
      </c>
      <c r="G582" s="2">
        <f t="shared" ca="1" si="628"/>
        <v>0.18931207623573354</v>
      </c>
      <c r="H582" s="16">
        <f t="shared" ca="1" si="628"/>
        <v>-0.2751221509122378</v>
      </c>
      <c r="I582" s="2">
        <f t="shared" si="572"/>
        <v>0</v>
      </c>
      <c r="J582" s="2">
        <f t="shared" si="573"/>
        <v>184.81899999999999</v>
      </c>
      <c r="K582" s="16">
        <f t="shared" ca="1" si="580"/>
        <v>340.13675201987803</v>
      </c>
      <c r="L582" s="2">
        <f t="shared" si="574"/>
        <v>160.05794910203616</v>
      </c>
      <c r="M582" s="2">
        <f t="shared" si="575"/>
        <v>-92.40949999999998</v>
      </c>
      <c r="N582" s="16">
        <f t="shared" ca="1" si="581"/>
        <v>297.51721664772322</v>
      </c>
      <c r="O582" s="2">
        <f t="shared" si="576"/>
        <v>-160.05794910203616</v>
      </c>
      <c r="P582" s="2">
        <f t="shared" si="577"/>
        <v>-92.40949999999998</v>
      </c>
      <c r="Q582" s="16">
        <f t="shared" ca="1" si="582"/>
        <v>244.34508181576749</v>
      </c>
      <c r="R582" s="2">
        <f t="shared" si="583"/>
        <v>160.05794910203616</v>
      </c>
      <c r="S582" s="2">
        <f t="shared" si="584"/>
        <v>-277.22849999999994</v>
      </c>
      <c r="T582" s="16">
        <f t="shared" ca="1" si="585"/>
        <v>-42.619535372154814</v>
      </c>
      <c r="U582" s="2">
        <f t="shared" ca="1" si="586"/>
        <v>0.49562663521710143</v>
      </c>
      <c r="V582" s="2">
        <f t="shared" ca="1" si="587"/>
        <v>-0.85845051378042569</v>
      </c>
      <c r="W582" s="16">
        <f t="shared" ca="1" si="588"/>
        <v>-0.131973307352272</v>
      </c>
      <c r="X582" s="2">
        <f t="shared" si="589"/>
        <v>-160.05794910203616</v>
      </c>
      <c r="Y582" s="2">
        <f t="shared" si="590"/>
        <v>-277.22849999999994</v>
      </c>
      <c r="Z582" s="16">
        <f t="shared" ca="1" si="591"/>
        <v>-95.791670204110545</v>
      </c>
      <c r="AA582" s="18">
        <f t="shared" ca="1" si="592"/>
        <v>171.299909040019</v>
      </c>
      <c r="AB582" s="2">
        <f t="shared" ca="1" si="593"/>
        <v>-244.9587466325363</v>
      </c>
      <c r="AC582" s="2">
        <f t="shared" ca="1" si="594"/>
        <v>-130.17600507405544</v>
      </c>
      <c r="AD582" s="16">
        <f t="shared" ca="1" si="595"/>
        <v>-73.184654658955878</v>
      </c>
      <c r="AE582" s="2">
        <f t="shared" ca="1" si="596"/>
        <v>-0.85383841488576562</v>
      </c>
      <c r="AF582" s="2">
        <f t="shared" ca="1" si="597"/>
        <v>-0.45374690782251753</v>
      </c>
      <c r="AG582" s="16">
        <f t="shared" ca="1" si="598"/>
        <v>-0.25509548194130571</v>
      </c>
      <c r="AH582" s="2">
        <f t="shared" ca="1" si="599"/>
        <v>0.15910436740937506</v>
      </c>
      <c r="AI582" s="2">
        <f t="shared" ca="1" si="600"/>
        <v>0.23911599493055008</v>
      </c>
      <c r="AJ582" s="16">
        <f t="shared" ca="1" si="601"/>
        <v>-0.95786707910838842</v>
      </c>
      <c r="AK582" s="18">
        <f t="shared" ca="1" si="602"/>
        <v>322.94057205364942</v>
      </c>
      <c r="AL582" s="18">
        <f t="shared" ca="1" si="603"/>
        <v>286.8912224631041</v>
      </c>
      <c r="AM582" s="18">
        <f t="shared" ca="1" si="604"/>
        <v>161.47028602682471</v>
      </c>
      <c r="AN582" s="18">
        <f t="shared" ca="1" si="605"/>
        <v>98.174041822795147</v>
      </c>
      <c r="AO582" s="18">
        <f t="shared" ca="1" si="606"/>
        <v>306.70713513479188</v>
      </c>
      <c r="AP582" s="2">
        <f t="shared" ca="1" si="607"/>
        <v>45.002651013676591</v>
      </c>
      <c r="AQ582" s="2">
        <f t="shared" ca="1" si="608"/>
        <v>74.997163864522634</v>
      </c>
      <c r="AR582" s="16">
        <f t="shared" ca="1" si="609"/>
        <v>-1.437852376113824E-3</v>
      </c>
      <c r="AS582" s="2">
        <f t="shared" ca="1" si="610"/>
        <v>-52.594238417448956</v>
      </c>
      <c r="AT582" s="2">
        <f t="shared" ca="1" si="611"/>
        <v>-71.679999675586231</v>
      </c>
      <c r="AU582" s="16">
        <f t="shared" ca="1" si="612"/>
        <v>587.56789749415361</v>
      </c>
      <c r="AV582" s="2">
        <f t="shared" ca="1" si="613"/>
        <v>45.002651013676591</v>
      </c>
      <c r="AW582" s="2">
        <f t="shared" ca="1" si="614"/>
        <v>74.997163864522634</v>
      </c>
      <c r="AX582" s="16">
        <f t="shared" ca="1" si="615"/>
        <v>-1.437852376113824E-3</v>
      </c>
      <c r="AY582" s="2">
        <f t="shared" ca="1" si="616"/>
        <v>360.25</v>
      </c>
      <c r="AZ582" s="2">
        <f t="shared" ca="1" si="617"/>
        <v>360.25</v>
      </c>
      <c r="BA582" s="2">
        <f t="shared" ca="1" si="618"/>
        <v>360.25</v>
      </c>
      <c r="BB582" s="19" t="str">
        <f t="shared" ca="1" si="619"/>
        <v>ok</v>
      </c>
      <c r="BC582" s="2">
        <f t="shared" ca="1" si="620"/>
        <v>2.6510136765907077E-3</v>
      </c>
      <c r="BD582" s="2">
        <f t="shared" ca="1" si="621"/>
        <v>-2.8361354773664971E-3</v>
      </c>
      <c r="BE582" s="16">
        <f t="shared" ca="1" si="622"/>
        <v>-1.437852376113824E-3</v>
      </c>
      <c r="BF582" s="16">
        <f t="shared" ca="1" si="629"/>
        <v>3.8822078717461626E-3</v>
      </c>
      <c r="BG582" s="18">
        <f t="shared" ca="1" si="623"/>
        <v>4.1399223923817745E-3</v>
      </c>
      <c r="BH582" s="2">
        <f t="shared" ca="1" si="624"/>
        <v>0.42416218825451324</v>
      </c>
      <c r="BI582" s="2">
        <f t="shared" ca="1" si="625"/>
        <v>-0.45378167637863953</v>
      </c>
      <c r="BJ582" s="16">
        <f t="shared" ca="1" si="626"/>
        <v>-0.23005638017821184</v>
      </c>
      <c r="BK582" s="18">
        <f t="shared" ca="1" si="630"/>
        <v>0.62115325947938604</v>
      </c>
      <c r="BL582" s="18">
        <f t="shared" ca="1" si="627"/>
        <v>0.66238758278108389</v>
      </c>
    </row>
    <row r="583" spans="4:64" x14ac:dyDescent="0.2">
      <c r="D583">
        <f t="shared" si="578"/>
        <v>52.5</v>
      </c>
      <c r="E583">
        <f t="shared" si="579"/>
        <v>75</v>
      </c>
      <c r="F583" s="15">
        <f t="shared" ca="1" si="628"/>
        <v>0.38344177984934624</v>
      </c>
      <c r="G583" s="2">
        <f t="shared" ca="1" si="628"/>
        <v>0.23948121736520578</v>
      </c>
      <c r="H583" s="16">
        <f t="shared" ca="1" si="628"/>
        <v>-9.4969034947772424E-2</v>
      </c>
      <c r="I583" s="2">
        <f t="shared" ref="I583:I646" si="631">$E$25</f>
        <v>0</v>
      </c>
      <c r="J583" s="2">
        <f t="shared" ref="J583:J646" si="632">$F$25</f>
        <v>184.81899999999999</v>
      </c>
      <c r="K583" s="16">
        <f t="shared" ca="1" si="580"/>
        <v>339.06522216294923</v>
      </c>
      <c r="L583" s="2">
        <f t="shared" ref="L583:L646" si="633">$E$26</f>
        <v>160.05794910203616</v>
      </c>
      <c r="M583" s="2">
        <f t="shared" ref="M583:M646" si="634">$F$26</f>
        <v>-92.40949999999998</v>
      </c>
      <c r="N583" s="16">
        <f t="shared" ca="1" si="581"/>
        <v>300.31035342806007</v>
      </c>
      <c r="O583" s="2">
        <f t="shared" ref="O583:O646" si="635">$E$27</f>
        <v>-160.05794910203616</v>
      </c>
      <c r="P583" s="2">
        <f t="shared" ref="P583:P646" si="636">$F$27</f>
        <v>-92.40949999999998</v>
      </c>
      <c r="Q583" s="16">
        <f t="shared" ca="1" si="582"/>
        <v>237.85070470209942</v>
      </c>
      <c r="R583" s="2">
        <f t="shared" si="583"/>
        <v>160.05794910203616</v>
      </c>
      <c r="S583" s="2">
        <f t="shared" si="584"/>
        <v>-277.22849999999994</v>
      </c>
      <c r="T583" s="16">
        <f t="shared" ca="1" si="585"/>
        <v>-38.754868734889158</v>
      </c>
      <c r="U583" s="2">
        <f t="shared" ca="1" si="586"/>
        <v>0.49637560249066986</v>
      </c>
      <c r="V583" s="2">
        <f t="shared" ca="1" si="587"/>
        <v>-0.85974776315145263</v>
      </c>
      <c r="W583" s="16">
        <f t="shared" ca="1" si="588"/>
        <v>-0.12018754098532124</v>
      </c>
      <c r="X583" s="2">
        <f t="shared" si="589"/>
        <v>-160.05794910203616</v>
      </c>
      <c r="Y583" s="2">
        <f t="shared" si="590"/>
        <v>-277.22849999999994</v>
      </c>
      <c r="Z583" s="16">
        <f t="shared" ca="1" si="591"/>
        <v>-101.21451746084981</v>
      </c>
      <c r="AA583" s="18">
        <f t="shared" ca="1" si="592"/>
        <v>171.06244580352364</v>
      </c>
      <c r="AB583" s="2">
        <f t="shared" ca="1" si="593"/>
        <v>-244.96917370128779</v>
      </c>
      <c r="AC583" s="2">
        <f t="shared" ca="1" si="594"/>
        <v>-130.1579448612039</v>
      </c>
      <c r="AD583" s="16">
        <f t="shared" ca="1" si="595"/>
        <v>-80.654942744789508</v>
      </c>
      <c r="AE583" s="2">
        <f t="shared" ca="1" si="596"/>
        <v>-0.84797318183833048</v>
      </c>
      <c r="AF583" s="2">
        <f t="shared" ca="1" si="597"/>
        <v>-0.4505483076824896</v>
      </c>
      <c r="AG583" s="16">
        <f t="shared" ca="1" si="598"/>
        <v>-0.27919116269578204</v>
      </c>
      <c r="AH583" s="2">
        <f t="shared" ca="1" si="599"/>
        <v>0.18588368442389555</v>
      </c>
      <c r="AI583" s="2">
        <f t="shared" ca="1" si="600"/>
        <v>0.24049949313983704</v>
      </c>
      <c r="AJ583" s="16">
        <f t="shared" ca="1" si="601"/>
        <v>-0.95268423397497204</v>
      </c>
      <c r="AK583" s="18">
        <f t="shared" ca="1" si="602"/>
        <v>322.45329605023181</v>
      </c>
      <c r="AL583" s="18">
        <f t="shared" ca="1" si="603"/>
        <v>288.88787870651339</v>
      </c>
      <c r="AM583" s="18">
        <f t="shared" ca="1" si="604"/>
        <v>161.22664802511591</v>
      </c>
      <c r="AN583" s="18">
        <f t="shared" ca="1" si="605"/>
        <v>99.621551457594208</v>
      </c>
      <c r="AO583" s="18">
        <f t="shared" ca="1" si="606"/>
        <v>306.36836806656021</v>
      </c>
      <c r="AP583" s="2">
        <f t="shared" ca="1" si="607"/>
        <v>52.501451628999298</v>
      </c>
      <c r="AQ583" s="2">
        <f t="shared" ca="1" si="608"/>
        <v>75.001865816163672</v>
      </c>
      <c r="AR583" s="16">
        <f t="shared" ca="1" si="609"/>
        <v>2.0169688480109471E-3</v>
      </c>
      <c r="AS583" s="2">
        <f t="shared" ca="1" si="610"/>
        <v>-61.396310465297411</v>
      </c>
      <c r="AT583" s="2">
        <f t="shared" ca="1" si="611"/>
        <v>-72.361008652009872</v>
      </c>
      <c r="AU583" s="16">
        <f t="shared" ca="1" si="612"/>
        <v>583.74664506015438</v>
      </c>
      <c r="AV583" s="2">
        <f t="shared" ca="1" si="613"/>
        <v>52.501451628999298</v>
      </c>
      <c r="AW583" s="2">
        <f t="shared" ca="1" si="614"/>
        <v>75.001865816163672</v>
      </c>
      <c r="AX583" s="16">
        <f t="shared" ca="1" si="615"/>
        <v>2.0169688480109471E-3</v>
      </c>
      <c r="AY583" s="2">
        <f t="shared" ca="1" si="616"/>
        <v>360.25000000000006</v>
      </c>
      <c r="AZ583" s="2">
        <f t="shared" ca="1" si="617"/>
        <v>360.25000000000006</v>
      </c>
      <c r="BA583" s="2">
        <f t="shared" ca="1" si="618"/>
        <v>360.25</v>
      </c>
      <c r="BB583" s="19" t="str">
        <f t="shared" ca="1" si="619"/>
        <v>ok</v>
      </c>
      <c r="BC583" s="2">
        <f t="shared" ca="1" si="620"/>
        <v>1.4516289992982934E-3</v>
      </c>
      <c r="BD583" s="2">
        <f t="shared" ca="1" si="621"/>
        <v>1.865816163672207E-3</v>
      </c>
      <c r="BE583" s="16">
        <f t="shared" ca="1" si="622"/>
        <v>2.0169688480109471E-3</v>
      </c>
      <c r="BF583" s="16">
        <f t="shared" ca="1" si="629"/>
        <v>2.3640001497936157E-3</v>
      </c>
      <c r="BG583" s="18">
        <f t="shared" ca="1" si="623"/>
        <v>3.1075167002078759E-3</v>
      </c>
      <c r="BH583" s="2">
        <f t="shared" ca="1" si="624"/>
        <v>0.23226063988772694</v>
      </c>
      <c r="BI583" s="2">
        <f t="shared" ca="1" si="625"/>
        <v>0.29853058618755313</v>
      </c>
      <c r="BJ583" s="16">
        <f t="shared" ca="1" si="626"/>
        <v>0.32271501568175154</v>
      </c>
      <c r="BK583" s="18">
        <f t="shared" ca="1" si="630"/>
        <v>0.37824002396697853</v>
      </c>
      <c r="BL583" s="18">
        <f t="shared" ca="1" si="627"/>
        <v>0.49720267203326013</v>
      </c>
    </row>
    <row r="584" spans="4:64" x14ac:dyDescent="0.2">
      <c r="D584">
        <f t="shared" si="578"/>
        <v>60</v>
      </c>
      <c r="E584">
        <f t="shared" si="579"/>
        <v>75</v>
      </c>
      <c r="F584" s="15">
        <f t="shared" ca="1" si="628"/>
        <v>0.21962648200421275</v>
      </c>
      <c r="G584" s="2">
        <f t="shared" ca="1" si="628"/>
        <v>0.42147890368463392</v>
      </c>
      <c r="H584" s="16">
        <f t="shared" ca="1" si="628"/>
        <v>1.3361215547235239E-2</v>
      </c>
      <c r="I584" s="2">
        <f t="shared" si="631"/>
        <v>0</v>
      </c>
      <c r="J584" s="2">
        <f t="shared" si="632"/>
        <v>184.81899999999999</v>
      </c>
      <c r="K584" s="16">
        <f t="shared" ca="1" si="580"/>
        <v>337.81766851134643</v>
      </c>
      <c r="L584" s="2">
        <f t="shared" si="633"/>
        <v>160.05794910203616</v>
      </c>
      <c r="M584" s="2">
        <f t="shared" si="634"/>
        <v>-92.40949999999998</v>
      </c>
      <c r="N584" s="16">
        <f t="shared" ca="1" si="581"/>
        <v>302.89292565448454</v>
      </c>
      <c r="O584" s="2">
        <f t="shared" si="635"/>
        <v>-160.05794910203616</v>
      </c>
      <c r="P584" s="2">
        <f t="shared" si="636"/>
        <v>-92.40949999999998</v>
      </c>
      <c r="Q584" s="16">
        <f t="shared" ca="1" si="582"/>
        <v>230.92998812533105</v>
      </c>
      <c r="R584" s="2">
        <f t="shared" si="583"/>
        <v>160.05794910203616</v>
      </c>
      <c r="S584" s="2">
        <f t="shared" si="584"/>
        <v>-277.22849999999994</v>
      </c>
      <c r="T584" s="16">
        <f t="shared" ca="1" si="585"/>
        <v>-34.924742856861883</v>
      </c>
      <c r="U584" s="2">
        <f t="shared" ca="1" si="586"/>
        <v>0.49705058467176616</v>
      </c>
      <c r="V584" s="2">
        <f t="shared" ca="1" si="587"/>
        <v>-0.86091686658331501</v>
      </c>
      <c r="W584" s="16">
        <f t="shared" ca="1" si="588"/>
        <v>-0.10845674303528516</v>
      </c>
      <c r="X584" s="2">
        <f t="shared" si="589"/>
        <v>-160.05794910203616</v>
      </c>
      <c r="Y584" s="2">
        <f t="shared" si="590"/>
        <v>-277.22849999999994</v>
      </c>
      <c r="Z584" s="16">
        <f t="shared" ca="1" si="591"/>
        <v>-106.88768038601538</v>
      </c>
      <c r="AA584" s="18">
        <f t="shared" ca="1" si="592"/>
        <v>170.7064840503254</v>
      </c>
      <c r="AB584" s="2">
        <f t="shared" ca="1" si="593"/>
        <v>-244.90770680651192</v>
      </c>
      <c r="AC584" s="2">
        <f t="shared" ca="1" si="594"/>
        <v>-130.26440864593914</v>
      </c>
      <c r="AD584" s="16">
        <f t="shared" ca="1" si="595"/>
        <v>-88.37341111091223</v>
      </c>
      <c r="AE584" s="2">
        <f t="shared" ca="1" si="596"/>
        <v>-0.84122257931710376</v>
      </c>
      <c r="AF584" s="2">
        <f t="shared" ca="1" si="597"/>
        <v>-0.44743941815162375</v>
      </c>
      <c r="AG584" s="16">
        <f t="shared" ca="1" si="598"/>
        <v>-0.30354989562049867</v>
      </c>
      <c r="AH584" s="2">
        <f t="shared" ca="1" si="599"/>
        <v>0.2128034029909639</v>
      </c>
      <c r="AI584" s="2">
        <f t="shared" ca="1" si="600"/>
        <v>0.24211591421569734</v>
      </c>
      <c r="AJ584" s="16">
        <f t="shared" ca="1" si="601"/>
        <v>-0.9466227314822746</v>
      </c>
      <c r="AK584" s="18">
        <f t="shared" ca="1" si="602"/>
        <v>322.01541259172348</v>
      </c>
      <c r="AL584" s="18">
        <f t="shared" ca="1" si="603"/>
        <v>291.13306374316016</v>
      </c>
      <c r="AM584" s="18">
        <f t="shared" ca="1" si="604"/>
        <v>161.00770629586174</v>
      </c>
      <c r="AN584" s="18">
        <f t="shared" ca="1" si="605"/>
        <v>101.20637767846016</v>
      </c>
      <c r="AO584" s="18">
        <f t="shared" ca="1" si="606"/>
        <v>305.96380526224078</v>
      </c>
      <c r="AP584" s="2">
        <f t="shared" ca="1" si="607"/>
        <v>60.002023428872306</v>
      </c>
      <c r="AQ584" s="2">
        <f t="shared" ca="1" si="608"/>
        <v>74.999733686297333</v>
      </c>
      <c r="AR584" s="16">
        <f t="shared" ca="1" si="609"/>
        <v>1.81863043701469E-3</v>
      </c>
      <c r="AS584" s="2">
        <f t="shared" ca="1" si="610"/>
        <v>-70.218254474866555</v>
      </c>
      <c r="AT584" s="2">
        <f t="shared" ca="1" si="611"/>
        <v>-73.157679169664704</v>
      </c>
      <c r="AU584" s="16">
        <f t="shared" ca="1" si="612"/>
        <v>579.26640477454328</v>
      </c>
      <c r="AV584" s="2">
        <f t="shared" ca="1" si="613"/>
        <v>60.002023428872306</v>
      </c>
      <c r="AW584" s="2">
        <f t="shared" ca="1" si="614"/>
        <v>74.999733686297333</v>
      </c>
      <c r="AX584" s="16">
        <f t="shared" ca="1" si="615"/>
        <v>1.81863043701469E-3</v>
      </c>
      <c r="AY584" s="2">
        <f t="shared" ca="1" si="616"/>
        <v>360.25</v>
      </c>
      <c r="AZ584" s="2">
        <f t="shared" ca="1" si="617"/>
        <v>360.25</v>
      </c>
      <c r="BA584" s="2">
        <f t="shared" ca="1" si="618"/>
        <v>360.25</v>
      </c>
      <c r="BB584" s="19" t="str">
        <f t="shared" ca="1" si="619"/>
        <v>ok</v>
      </c>
      <c r="BC584" s="2">
        <f t="shared" ca="1" si="620"/>
        <v>2.023428872305999E-3</v>
      </c>
      <c r="BD584" s="2">
        <f t="shared" ca="1" si="621"/>
        <v>-2.6631370266727572E-4</v>
      </c>
      <c r="BE584" s="16">
        <f t="shared" ca="1" si="622"/>
        <v>1.81863043701469E-3</v>
      </c>
      <c r="BF584" s="16">
        <f t="shared" ca="1" si="629"/>
        <v>2.0408790727306412E-3</v>
      </c>
      <c r="BG584" s="18">
        <f t="shared" ca="1" si="623"/>
        <v>2.7336064193563278E-3</v>
      </c>
      <c r="BH584" s="2">
        <f t="shared" ca="1" si="624"/>
        <v>0.32374861956895984</v>
      </c>
      <c r="BI584" s="2">
        <f t="shared" ca="1" si="625"/>
        <v>-4.2610192426764115E-2</v>
      </c>
      <c r="BJ584" s="16">
        <f t="shared" ca="1" si="626"/>
        <v>0.29098086992235039</v>
      </c>
      <c r="BK584" s="18">
        <f t="shared" ca="1" si="630"/>
        <v>0.3265406516369026</v>
      </c>
      <c r="BL584" s="18">
        <f t="shared" ca="1" si="627"/>
        <v>0.43737702709701243</v>
      </c>
    </row>
    <row r="585" spans="4:64" x14ac:dyDescent="0.2">
      <c r="D585">
        <f t="shared" si="578"/>
        <v>67.5</v>
      </c>
      <c r="E585">
        <f t="shared" si="579"/>
        <v>75</v>
      </c>
      <c r="F585" s="15">
        <f t="shared" ca="1" si="628"/>
        <v>-0.41549641030594608</v>
      </c>
      <c r="G585" s="2">
        <f t="shared" ca="1" si="628"/>
        <v>-0.41975120076698202</v>
      </c>
      <c r="H585" s="16">
        <f t="shared" ca="1" si="628"/>
        <v>-9.633135308347418E-3</v>
      </c>
      <c r="I585" s="2">
        <f t="shared" si="631"/>
        <v>0</v>
      </c>
      <c r="J585" s="2">
        <f t="shared" si="632"/>
        <v>184.81899999999999</v>
      </c>
      <c r="K585" s="16">
        <f t="shared" ca="1" si="580"/>
        <v>336.3953813503374</v>
      </c>
      <c r="L585" s="2">
        <f t="shared" si="633"/>
        <v>160.05794910203616</v>
      </c>
      <c r="M585" s="2">
        <f t="shared" si="634"/>
        <v>-92.40949999999998</v>
      </c>
      <c r="N585" s="16">
        <f t="shared" ca="1" si="581"/>
        <v>305.26307699933739</v>
      </c>
      <c r="O585" s="2">
        <f t="shared" si="635"/>
        <v>-160.05794910203616</v>
      </c>
      <c r="P585" s="2">
        <f t="shared" si="636"/>
        <v>-92.40949999999998</v>
      </c>
      <c r="Q585" s="16">
        <f t="shared" ca="1" si="582"/>
        <v>223.5430041233038</v>
      </c>
      <c r="R585" s="2">
        <f t="shared" si="583"/>
        <v>160.05794910203616</v>
      </c>
      <c r="S585" s="2">
        <f t="shared" si="584"/>
        <v>-277.22849999999994</v>
      </c>
      <c r="T585" s="16">
        <f t="shared" ca="1" si="585"/>
        <v>-31.132304351000016</v>
      </c>
      <c r="U585" s="2">
        <f t="shared" ca="1" si="586"/>
        <v>0.49765209456030146</v>
      </c>
      <c r="V585" s="2">
        <f t="shared" ca="1" si="587"/>
        <v>-0.86195871227151333</v>
      </c>
      <c r="W585" s="16">
        <f t="shared" ca="1" si="588"/>
        <v>-9.6796544974390469E-2</v>
      </c>
      <c r="X585" s="2">
        <f t="shared" si="589"/>
        <v>-160.05794910203616</v>
      </c>
      <c r="Y585" s="2">
        <f t="shared" si="590"/>
        <v>-277.22849999999994</v>
      </c>
      <c r="Z585" s="16">
        <f t="shared" ca="1" si="591"/>
        <v>-112.8523772270336</v>
      </c>
      <c r="AA585" s="18">
        <f t="shared" ca="1" si="592"/>
        <v>170.2300674510322</v>
      </c>
      <c r="AB585" s="2">
        <f t="shared" ca="1" si="593"/>
        <v>-244.77329872618373</v>
      </c>
      <c r="AC585" s="2">
        <f t="shared" ca="1" si="594"/>
        <v>-130.49721027001536</v>
      </c>
      <c r="AD585" s="16">
        <f t="shared" ca="1" si="595"/>
        <v>-96.374694847016229</v>
      </c>
      <c r="AE585" s="2">
        <f t="shared" ca="1" si="596"/>
        <v>-0.83354853087328196</v>
      </c>
      <c r="AF585" s="2">
        <f t="shared" ca="1" si="597"/>
        <v>-0.44439388801682711</v>
      </c>
      <c r="AG585" s="16">
        <f t="shared" ca="1" si="598"/>
        <v>-0.32819341701545612</v>
      </c>
      <c r="AH585" s="2">
        <f t="shared" ca="1" si="599"/>
        <v>0.23987338213886528</v>
      </c>
      <c r="AI585" s="2">
        <f t="shared" ca="1" si="600"/>
        <v>0.24401075925565696</v>
      </c>
      <c r="AJ585" s="16">
        <f t="shared" ca="1" si="601"/>
        <v>-0.93963796746871597</v>
      </c>
      <c r="AK585" s="18">
        <f t="shared" ca="1" si="602"/>
        <v>321.62619398488562</v>
      </c>
      <c r="AL585" s="18">
        <f t="shared" ca="1" si="603"/>
        <v>293.65212661312313</v>
      </c>
      <c r="AM585" s="18">
        <f t="shared" ca="1" si="604"/>
        <v>160.81309699244281</v>
      </c>
      <c r="AN585" s="18">
        <f t="shared" ca="1" si="605"/>
        <v>102.94391416476964</v>
      </c>
      <c r="AO585" s="18">
        <f t="shared" ca="1" si="606"/>
        <v>305.48610585775538</v>
      </c>
      <c r="AP585" s="2">
        <f t="shared" ca="1" si="607"/>
        <v>67.498211545160316</v>
      </c>
      <c r="AQ585" s="2">
        <f t="shared" ca="1" si="608"/>
        <v>74.999000369052396</v>
      </c>
      <c r="AR585" s="16">
        <f t="shared" ca="1" si="609"/>
        <v>-2.62937395842755E-3</v>
      </c>
      <c r="AS585" s="2">
        <f t="shared" ca="1" si="610"/>
        <v>-79.0577592719021</v>
      </c>
      <c r="AT585" s="2">
        <f t="shared" ca="1" si="611"/>
        <v>-74.084792895757374</v>
      </c>
      <c r="AU585" s="16">
        <f t="shared" ca="1" si="612"/>
        <v>574.09005782227018</v>
      </c>
      <c r="AV585" s="2">
        <f t="shared" ca="1" si="613"/>
        <v>67.498211545160316</v>
      </c>
      <c r="AW585" s="2">
        <f t="shared" ca="1" si="614"/>
        <v>74.999000369052396</v>
      </c>
      <c r="AX585" s="16">
        <f t="shared" ca="1" si="615"/>
        <v>-2.62937395842755E-3</v>
      </c>
      <c r="AY585" s="2">
        <f t="shared" ca="1" si="616"/>
        <v>360.25</v>
      </c>
      <c r="AZ585" s="2">
        <f t="shared" ca="1" si="617"/>
        <v>360.25</v>
      </c>
      <c r="BA585" s="2">
        <f t="shared" ca="1" si="618"/>
        <v>360.24999999999994</v>
      </c>
      <c r="BB585" s="19" t="str">
        <f t="shared" ca="1" si="619"/>
        <v>ok</v>
      </c>
      <c r="BC585" s="2">
        <f t="shared" ca="1" si="620"/>
        <v>-1.7884548396835953E-3</v>
      </c>
      <c r="BD585" s="2">
        <f t="shared" ca="1" si="621"/>
        <v>-9.9963094760369131E-4</v>
      </c>
      <c r="BE585" s="16">
        <f t="shared" ca="1" si="622"/>
        <v>-2.62937395842755E-3</v>
      </c>
      <c r="BF585" s="16">
        <f t="shared" ca="1" si="629"/>
        <v>2.0488613288836138E-3</v>
      </c>
      <c r="BG585" s="18">
        <f t="shared" ca="1" si="623"/>
        <v>3.3333826900390079E-3</v>
      </c>
      <c r="BH585" s="2">
        <f t="shared" ca="1" si="624"/>
        <v>-0.28615277434937525</v>
      </c>
      <c r="BI585" s="2">
        <f t="shared" ca="1" si="625"/>
        <v>-0.15994095161659061</v>
      </c>
      <c r="BJ585" s="16">
        <f t="shared" ca="1" si="626"/>
        <v>-0.42069983334840799</v>
      </c>
      <c r="BK585" s="18">
        <f t="shared" ca="1" si="630"/>
        <v>0.32781781262137821</v>
      </c>
      <c r="BL585" s="18">
        <f t="shared" ca="1" si="627"/>
        <v>0.53334123040624126</v>
      </c>
    </row>
    <row r="586" spans="4:64" x14ac:dyDescent="0.2">
      <c r="D586">
        <f t="shared" si="578"/>
        <v>75</v>
      </c>
      <c r="E586">
        <f t="shared" si="579"/>
        <v>75</v>
      </c>
      <c r="F586" s="15">
        <f t="shared" ca="1" si="628"/>
        <v>-0.34058396473864938</v>
      </c>
      <c r="G586" s="2">
        <f t="shared" ca="1" si="628"/>
        <v>-0.41331300539795512</v>
      </c>
      <c r="H586" s="16">
        <f t="shared" ca="1" si="628"/>
        <v>8.514710665455083E-2</v>
      </c>
      <c r="I586" s="2">
        <f t="shared" si="631"/>
        <v>0</v>
      </c>
      <c r="J586" s="2">
        <f t="shared" si="632"/>
        <v>184.81899999999999</v>
      </c>
      <c r="K586" s="16">
        <f t="shared" ca="1" si="580"/>
        <v>334.80356087624983</v>
      </c>
      <c r="L586" s="2">
        <f t="shared" si="633"/>
        <v>160.05794910203616</v>
      </c>
      <c r="M586" s="2">
        <f t="shared" si="634"/>
        <v>-92.40949999999998</v>
      </c>
      <c r="N586" s="16">
        <f t="shared" ca="1" si="581"/>
        <v>307.43727612283027</v>
      </c>
      <c r="O586" s="2">
        <f t="shared" si="635"/>
        <v>-160.05794910203616</v>
      </c>
      <c r="P586" s="2">
        <f t="shared" si="636"/>
        <v>-92.40949999999998</v>
      </c>
      <c r="Q586" s="16">
        <f t="shared" ca="1" si="582"/>
        <v>215.6434833032169</v>
      </c>
      <c r="R586" s="2">
        <f t="shared" si="583"/>
        <v>160.05794910203616</v>
      </c>
      <c r="S586" s="2">
        <f t="shared" si="584"/>
        <v>-277.22849999999994</v>
      </c>
      <c r="T586" s="16">
        <f t="shared" ca="1" si="585"/>
        <v>-27.366284753419563</v>
      </c>
      <c r="U586" s="2">
        <f t="shared" ca="1" si="586"/>
        <v>0.49818287555202923</v>
      </c>
      <c r="V586" s="2">
        <f t="shared" ca="1" si="587"/>
        <v>-0.8628780519168775</v>
      </c>
      <c r="W586" s="16">
        <f t="shared" ca="1" si="588"/>
        <v>-8.5177990272404261E-2</v>
      </c>
      <c r="X586" s="2">
        <f t="shared" si="589"/>
        <v>-160.05794910203616</v>
      </c>
      <c r="Y586" s="2">
        <f t="shared" si="590"/>
        <v>-277.22849999999994</v>
      </c>
      <c r="Z586" s="16">
        <f t="shared" ca="1" si="591"/>
        <v>-119.16007757303294</v>
      </c>
      <c r="AA586" s="18">
        <f t="shared" ca="1" si="592"/>
        <v>169.62607460560005</v>
      </c>
      <c r="AB586" s="2">
        <f t="shared" ca="1" si="593"/>
        <v>-244.56275471765704</v>
      </c>
      <c r="AC586" s="2">
        <f t="shared" ca="1" si="594"/>
        <v>-130.86188319001283</v>
      </c>
      <c r="AD586" s="16">
        <f t="shared" ca="1" si="595"/>
        <v>-104.71166944033101</v>
      </c>
      <c r="AE586" s="2">
        <f t="shared" ca="1" si="596"/>
        <v>-0.82488825715847702</v>
      </c>
      <c r="AF586" s="2">
        <f t="shared" ca="1" si="597"/>
        <v>-0.44138540587551017</v>
      </c>
      <c r="AG586" s="16">
        <f t="shared" ca="1" si="598"/>
        <v>-0.3531830781367668</v>
      </c>
      <c r="AH586" s="2">
        <f t="shared" ca="1" si="599"/>
        <v>0.2671576046246143</v>
      </c>
      <c r="AI586" s="2">
        <f t="shared" ca="1" si="600"/>
        <v>0.24621208540655676</v>
      </c>
      <c r="AJ586" s="16">
        <f t="shared" ca="1" si="601"/>
        <v>-0.93166862311177612</v>
      </c>
      <c r="AK586" s="18">
        <f t="shared" ca="1" si="602"/>
        <v>321.28352249096935</v>
      </c>
      <c r="AL586" s="18">
        <f t="shared" ca="1" si="603"/>
        <v>296.47985966015733</v>
      </c>
      <c r="AM586" s="18">
        <f t="shared" ca="1" si="604"/>
        <v>160.64176124548467</v>
      </c>
      <c r="AN586" s="18">
        <f t="shared" ca="1" si="605"/>
        <v>104.85577281012775</v>
      </c>
      <c r="AO586" s="18">
        <f t="shared" ca="1" si="606"/>
        <v>304.92548918111055</v>
      </c>
      <c r="AP586" s="2">
        <f t="shared" ca="1" si="607"/>
        <v>74.99784214328082</v>
      </c>
      <c r="AQ586" s="2">
        <f t="shared" ca="1" si="608"/>
        <v>74.999282744707187</v>
      </c>
      <c r="AR586" s="16">
        <f t="shared" ca="1" si="609"/>
        <v>-2.376759000412676E-3</v>
      </c>
      <c r="AS586" s="2">
        <f t="shared" ca="1" si="610"/>
        <v>-87.928484413947643</v>
      </c>
      <c r="AT586" s="2">
        <f t="shared" ca="1" si="611"/>
        <v>-75.153398425084191</v>
      </c>
      <c r="AU586" s="16">
        <f t="shared" ca="1" si="612"/>
        <v>568.17664455509964</v>
      </c>
      <c r="AV586" s="2">
        <f t="shared" ca="1" si="613"/>
        <v>74.99784214328082</v>
      </c>
      <c r="AW586" s="2">
        <f t="shared" ca="1" si="614"/>
        <v>74.999282744707187</v>
      </c>
      <c r="AX586" s="16">
        <f t="shared" ca="1" si="615"/>
        <v>-2.376759000412676E-3</v>
      </c>
      <c r="AY586" s="2">
        <f t="shared" ca="1" si="616"/>
        <v>360.25</v>
      </c>
      <c r="AZ586" s="2">
        <f t="shared" ca="1" si="617"/>
        <v>360.25</v>
      </c>
      <c r="BA586" s="2">
        <f t="shared" ca="1" si="618"/>
        <v>360.25</v>
      </c>
      <c r="BB586" s="19" t="str">
        <f t="shared" ca="1" si="619"/>
        <v>ok</v>
      </c>
      <c r="BC586" s="2">
        <f t="shared" ca="1" si="620"/>
        <v>-2.1578567191795628E-3</v>
      </c>
      <c r="BD586" s="2">
        <f t="shared" ca="1" si="621"/>
        <v>-7.172552928125242E-4</v>
      </c>
      <c r="BE586" s="16">
        <f t="shared" ca="1" si="622"/>
        <v>-2.376759000412676E-3</v>
      </c>
      <c r="BF586" s="16">
        <f t="shared" ca="1" si="629"/>
        <v>2.2739394837101462E-3</v>
      </c>
      <c r="BG586" s="18">
        <f t="shared" ca="1" si="623"/>
        <v>3.2893440260359859E-3</v>
      </c>
      <c r="BH586" s="2">
        <f t="shared" ca="1" si="624"/>
        <v>-0.34525707506873005</v>
      </c>
      <c r="BI586" s="2">
        <f t="shared" ca="1" si="625"/>
        <v>-0.11476084685000387</v>
      </c>
      <c r="BJ586" s="16">
        <f t="shared" ca="1" si="626"/>
        <v>-0.38028144006602815</v>
      </c>
      <c r="BK586" s="18">
        <f t="shared" ca="1" si="630"/>
        <v>0.36383031739362337</v>
      </c>
      <c r="BL586" s="18">
        <f t="shared" ca="1" si="627"/>
        <v>0.52629504416575779</v>
      </c>
    </row>
    <row r="587" spans="4:64" x14ac:dyDescent="0.2">
      <c r="D587">
        <f t="shared" si="578"/>
        <v>82.5</v>
      </c>
      <c r="E587">
        <f t="shared" si="579"/>
        <v>75</v>
      </c>
      <c r="F587" s="15">
        <f t="shared" ca="1" si="628"/>
        <v>0.39887881690409954</v>
      </c>
      <c r="G587" s="2">
        <f t="shared" ca="1" si="628"/>
        <v>-0.4771516390271815</v>
      </c>
      <c r="H587" s="16">
        <f t="shared" ca="1" si="628"/>
        <v>-0.14802821910248221</v>
      </c>
      <c r="I587" s="2">
        <f t="shared" si="631"/>
        <v>0</v>
      </c>
      <c r="J587" s="2">
        <f t="shared" si="632"/>
        <v>184.81899999999999</v>
      </c>
      <c r="K587" s="16">
        <f t="shared" ca="1" si="580"/>
        <v>333.03942748936686</v>
      </c>
      <c r="L587" s="2">
        <f t="shared" si="633"/>
        <v>160.05794910203616</v>
      </c>
      <c r="M587" s="2">
        <f t="shared" si="634"/>
        <v>-92.40949999999998</v>
      </c>
      <c r="N587" s="16">
        <f t="shared" ca="1" si="581"/>
        <v>309.4140282280502</v>
      </c>
      <c r="O587" s="2">
        <f t="shared" si="635"/>
        <v>-160.05794910203616</v>
      </c>
      <c r="P587" s="2">
        <f t="shared" si="636"/>
        <v>-92.40949999999998</v>
      </c>
      <c r="Q587" s="16">
        <f t="shared" ca="1" si="582"/>
        <v>207.16992976506307</v>
      </c>
      <c r="R587" s="2">
        <f t="shared" si="583"/>
        <v>160.05794910203616</v>
      </c>
      <c r="S587" s="2">
        <f t="shared" si="584"/>
        <v>-277.22849999999994</v>
      </c>
      <c r="T587" s="16">
        <f t="shared" ca="1" si="585"/>
        <v>-23.625399261316659</v>
      </c>
      <c r="U587" s="2">
        <f t="shared" ca="1" si="586"/>
        <v>0.49864383009462976</v>
      </c>
      <c r="V587" s="2">
        <f t="shared" ca="1" si="587"/>
        <v>-0.86367644860464132</v>
      </c>
      <c r="W587" s="16">
        <f t="shared" ca="1" si="588"/>
        <v>-7.3602464865194936E-2</v>
      </c>
      <c r="X587" s="2">
        <f t="shared" si="589"/>
        <v>-160.05794910203616</v>
      </c>
      <c r="Y587" s="2">
        <f t="shared" si="590"/>
        <v>-277.22849999999994</v>
      </c>
      <c r="Z587" s="16">
        <f t="shared" ca="1" si="591"/>
        <v>-125.86949772430378</v>
      </c>
      <c r="AA587" s="18">
        <f t="shared" ca="1" si="592"/>
        <v>168.88812283851394</v>
      </c>
      <c r="AB587" s="2">
        <f t="shared" ca="1" si="593"/>
        <v>-244.27296953172507</v>
      </c>
      <c r="AC587" s="2">
        <f t="shared" ca="1" si="594"/>
        <v>-131.3638058553278</v>
      </c>
      <c r="AD587" s="16">
        <f t="shared" ca="1" si="595"/>
        <v>-113.43891559693334</v>
      </c>
      <c r="AE587" s="2">
        <f t="shared" ca="1" si="596"/>
        <v>-0.81517614276426342</v>
      </c>
      <c r="AF587" s="2">
        <f t="shared" ca="1" si="597"/>
        <v>-0.4383810487147331</v>
      </c>
      <c r="AG587" s="16">
        <f t="shared" ca="1" si="598"/>
        <v>-0.37856295697776349</v>
      </c>
      <c r="AH587" s="2">
        <f t="shared" ca="1" si="599"/>
        <v>0.29468998452023293</v>
      </c>
      <c r="AI587" s="2">
        <f t="shared" ca="1" si="600"/>
        <v>0.24876705620609238</v>
      </c>
      <c r="AJ587" s="16">
        <f t="shared" ca="1" si="601"/>
        <v>-0.92264444114188415</v>
      </c>
      <c r="AK587" s="18">
        <f t="shared" ca="1" si="602"/>
        <v>320.98652272837967</v>
      </c>
      <c r="AL587" s="18">
        <f t="shared" ca="1" si="603"/>
        <v>299.6566713831873</v>
      </c>
      <c r="AM587" s="18">
        <f t="shared" ca="1" si="604"/>
        <v>160.49326136418983</v>
      </c>
      <c r="AN587" s="18">
        <f t="shared" ca="1" si="605"/>
        <v>106.96659474391271</v>
      </c>
      <c r="AO587" s="18">
        <f t="shared" ca="1" si="606"/>
        <v>304.26981967585516</v>
      </c>
      <c r="AP587" s="2">
        <f t="shared" ca="1" si="607"/>
        <v>82.497626893299</v>
      </c>
      <c r="AQ587" s="2">
        <f t="shared" ca="1" si="608"/>
        <v>75.004929351840758</v>
      </c>
      <c r="AR587" s="16">
        <f t="shared" ca="1" si="609"/>
        <v>2.7972343957571866E-4</v>
      </c>
      <c r="AS587" s="2">
        <f t="shared" ca="1" si="610"/>
        <v>-96.832910007204632</v>
      </c>
      <c r="AT587" s="2">
        <f t="shared" ca="1" si="611"/>
        <v>-76.379685314401343</v>
      </c>
      <c r="AU587" s="16">
        <f t="shared" ca="1" si="612"/>
        <v>561.46599518578205</v>
      </c>
      <c r="AV587" s="2">
        <f t="shared" ca="1" si="613"/>
        <v>82.497626893299</v>
      </c>
      <c r="AW587" s="2">
        <f t="shared" ca="1" si="614"/>
        <v>75.004929351840758</v>
      </c>
      <c r="AX587" s="16">
        <f t="shared" ca="1" si="615"/>
        <v>2.7972343957571866E-4</v>
      </c>
      <c r="AY587" s="2">
        <f t="shared" ca="1" si="616"/>
        <v>360.25000000000006</v>
      </c>
      <c r="AZ587" s="2">
        <f t="shared" ca="1" si="617"/>
        <v>360.25000000000006</v>
      </c>
      <c r="BA587" s="2">
        <f t="shared" ca="1" si="618"/>
        <v>360.25000000000006</v>
      </c>
      <c r="BB587" s="19" t="str">
        <f t="shared" ca="1" si="619"/>
        <v>ok</v>
      </c>
      <c r="BC587" s="2">
        <f t="shared" ca="1" si="620"/>
        <v>-2.3731067010004381E-3</v>
      </c>
      <c r="BD587" s="2">
        <f t="shared" ca="1" si="621"/>
        <v>4.929351840758045E-3</v>
      </c>
      <c r="BE587" s="16">
        <f t="shared" ca="1" si="622"/>
        <v>2.7972343957571866E-4</v>
      </c>
      <c r="BF587" s="16">
        <f t="shared" ca="1" si="629"/>
        <v>5.4708449972849628E-3</v>
      </c>
      <c r="BG587" s="18">
        <f t="shared" ca="1" si="623"/>
        <v>5.4779914372848357E-3</v>
      </c>
      <c r="BH587" s="2">
        <f t="shared" ca="1" si="624"/>
        <v>-0.37969707216007009</v>
      </c>
      <c r="BI587" s="2">
        <f t="shared" ca="1" si="625"/>
        <v>0.7886962945212872</v>
      </c>
      <c r="BJ587" s="16">
        <f t="shared" ca="1" si="626"/>
        <v>4.4755750332114985E-2</v>
      </c>
      <c r="BK587" s="18">
        <f t="shared" ca="1" si="630"/>
        <v>0.87533519956559402</v>
      </c>
      <c r="BL587" s="18">
        <f t="shared" ca="1" si="627"/>
        <v>0.87647862996557369</v>
      </c>
    </row>
    <row r="588" spans="4:64" x14ac:dyDescent="0.2">
      <c r="D588">
        <f t="shared" si="578"/>
        <v>90</v>
      </c>
      <c r="E588">
        <f t="shared" si="579"/>
        <v>75</v>
      </c>
      <c r="F588" s="15">
        <f t="shared" ca="1" si="628"/>
        <v>-0.17831355661892667</v>
      </c>
      <c r="G588" s="2">
        <f t="shared" ca="1" si="628"/>
        <v>0.38816369440319654</v>
      </c>
      <c r="H588" s="16">
        <f t="shared" ca="1" si="628"/>
        <v>9.4894784828075007E-2</v>
      </c>
      <c r="I588" s="2">
        <f t="shared" si="631"/>
        <v>0</v>
      </c>
      <c r="J588" s="2">
        <f t="shared" si="632"/>
        <v>184.81899999999999</v>
      </c>
      <c r="K588" s="16">
        <f t="shared" ca="1" si="580"/>
        <v>331.08777049263557</v>
      </c>
      <c r="L588" s="2">
        <f t="shared" si="633"/>
        <v>160.05794910203616</v>
      </c>
      <c r="M588" s="2">
        <f t="shared" si="634"/>
        <v>-92.40949999999998</v>
      </c>
      <c r="N588" s="16">
        <f t="shared" ca="1" si="581"/>
        <v>311.20333472575834</v>
      </c>
      <c r="O588" s="2">
        <f t="shared" si="635"/>
        <v>-160.05794910203616</v>
      </c>
      <c r="P588" s="2">
        <f t="shared" si="636"/>
        <v>-92.40949999999998</v>
      </c>
      <c r="Q588" s="16">
        <f t="shared" ca="1" si="582"/>
        <v>198.05397958360734</v>
      </c>
      <c r="R588" s="2">
        <f t="shared" si="583"/>
        <v>160.05794910203616</v>
      </c>
      <c r="S588" s="2">
        <f t="shared" si="584"/>
        <v>-277.22849999999994</v>
      </c>
      <c r="T588" s="16">
        <f t="shared" ca="1" si="585"/>
        <v>-19.884435766877232</v>
      </c>
      <c r="U588" s="2">
        <f t="shared" ca="1" si="586"/>
        <v>0.49903817179604348</v>
      </c>
      <c r="V588" s="2">
        <f t="shared" ca="1" si="587"/>
        <v>-0.86435946846703304</v>
      </c>
      <c r="W588" s="16">
        <f t="shared" ca="1" si="588"/>
        <v>-6.1996873807075643E-2</v>
      </c>
      <c r="X588" s="2">
        <f t="shared" si="589"/>
        <v>-160.05794910203616</v>
      </c>
      <c r="Y588" s="2">
        <f t="shared" si="590"/>
        <v>-277.22849999999994</v>
      </c>
      <c r="Z588" s="16">
        <f t="shared" ca="1" si="591"/>
        <v>-133.03379090902823</v>
      </c>
      <c r="AA588" s="18">
        <f t="shared" ca="1" si="592"/>
        <v>167.99773174967243</v>
      </c>
      <c r="AB588" s="2">
        <f t="shared" ca="1" si="593"/>
        <v>-243.89523002027482</v>
      </c>
      <c r="AC588" s="2">
        <f t="shared" ca="1" si="594"/>
        <v>-132.01806988118588</v>
      </c>
      <c r="AD588" s="16">
        <f t="shared" ca="1" si="595"/>
        <v>-122.61845673386884</v>
      </c>
      <c r="AE588" s="2">
        <f t="shared" ca="1" si="596"/>
        <v>-0.8043219917693093</v>
      </c>
      <c r="AF588" s="2">
        <f t="shared" ca="1" si="597"/>
        <v>-0.43537151959695236</v>
      </c>
      <c r="AG588" s="16">
        <f t="shared" ca="1" si="598"/>
        <v>-0.40437330955453971</v>
      </c>
      <c r="AH588" s="2">
        <f t="shared" ca="1" si="599"/>
        <v>0.32253222574916995</v>
      </c>
      <c r="AI588" s="2">
        <f t="shared" ca="1" si="600"/>
        <v>0.25166316614719064</v>
      </c>
      <c r="AJ588" s="16">
        <f t="shared" ca="1" si="601"/>
        <v>-0.91249033647379396</v>
      </c>
      <c r="AK588" s="18">
        <f t="shared" ca="1" si="602"/>
        <v>320.73287806018118</v>
      </c>
      <c r="AL588" s="18">
        <f t="shared" ca="1" si="603"/>
        <v>303.23083605331453</v>
      </c>
      <c r="AM588" s="18">
        <f t="shared" ca="1" si="604"/>
        <v>160.36643903009059</v>
      </c>
      <c r="AN588" s="18">
        <f t="shared" ca="1" si="605"/>
        <v>109.30580586355195</v>
      </c>
      <c r="AO588" s="18">
        <f t="shared" ca="1" si="606"/>
        <v>303.50437976630212</v>
      </c>
      <c r="AP588" s="2">
        <f t="shared" ca="1" si="607"/>
        <v>90.001854197543295</v>
      </c>
      <c r="AQ588" s="2">
        <f t="shared" ca="1" si="608"/>
        <v>74.996988351942889</v>
      </c>
      <c r="AR588" s="16">
        <f t="shared" ca="1" si="609"/>
        <v>3.8852440326309079E-4</v>
      </c>
      <c r="AS588" s="2">
        <f t="shared" ca="1" si="610"/>
        <v>-105.77803206375025</v>
      </c>
      <c r="AT588" s="2">
        <f t="shared" ca="1" si="611"/>
        <v>-77.764757951110994</v>
      </c>
      <c r="AU588" s="16">
        <f t="shared" ca="1" si="612"/>
        <v>553.89001575284965</v>
      </c>
      <c r="AV588" s="2">
        <f t="shared" ca="1" si="613"/>
        <v>90.001854197543295</v>
      </c>
      <c r="AW588" s="2">
        <f t="shared" ca="1" si="614"/>
        <v>74.996988351942889</v>
      </c>
      <c r="AX588" s="16">
        <f t="shared" ca="1" si="615"/>
        <v>3.8852440326309079E-4</v>
      </c>
      <c r="AY588" s="2">
        <f t="shared" ca="1" si="616"/>
        <v>360.25</v>
      </c>
      <c r="AZ588" s="2">
        <f t="shared" ca="1" si="617"/>
        <v>360.25</v>
      </c>
      <c r="BA588" s="2">
        <f t="shared" ca="1" si="618"/>
        <v>360.25</v>
      </c>
      <c r="BB588" s="19" t="str">
        <f t="shared" ca="1" si="619"/>
        <v>ok</v>
      </c>
      <c r="BC588" s="2">
        <f t="shared" ca="1" si="620"/>
        <v>1.8541975432952995E-3</v>
      </c>
      <c r="BD588" s="2">
        <f t="shared" ca="1" si="621"/>
        <v>-3.0116480571109605E-3</v>
      </c>
      <c r="BE588" s="16">
        <f t="shared" ca="1" si="622"/>
        <v>3.8852440326309079E-4</v>
      </c>
      <c r="BF588" s="16">
        <f t="shared" ca="1" si="629"/>
        <v>3.5366753525680793E-3</v>
      </c>
      <c r="BG588" s="18">
        <f t="shared" ca="1" si="623"/>
        <v>3.557952186496256E-3</v>
      </c>
      <c r="BH588" s="2">
        <f t="shared" ca="1" si="624"/>
        <v>0.29667160692724792</v>
      </c>
      <c r="BI588" s="2">
        <f t="shared" ca="1" si="625"/>
        <v>-0.48186368913775368</v>
      </c>
      <c r="BJ588" s="16">
        <f t="shared" ca="1" si="626"/>
        <v>6.2163904522094526E-2</v>
      </c>
      <c r="BK588" s="18">
        <f t="shared" ca="1" si="630"/>
        <v>0.56586805641089266</v>
      </c>
      <c r="BL588" s="18">
        <f t="shared" ca="1" si="627"/>
        <v>0.569272349839401</v>
      </c>
    </row>
    <row r="589" spans="4:64" x14ac:dyDescent="0.2">
      <c r="D589">
        <f t="shared" si="578"/>
        <v>97.5</v>
      </c>
      <c r="E589">
        <f t="shared" si="579"/>
        <v>75</v>
      </c>
      <c r="F589" s="15">
        <f t="shared" ca="1" si="628"/>
        <v>-5.7211163597517878E-2</v>
      </c>
      <c r="G589" s="2">
        <f t="shared" ca="1" si="628"/>
        <v>3.1485824139398488E-2</v>
      </c>
      <c r="H589" s="16">
        <f t="shared" ca="1" si="628"/>
        <v>5.8958010339880129E-3</v>
      </c>
      <c r="I589" s="2">
        <f t="shared" si="631"/>
        <v>0</v>
      </c>
      <c r="J589" s="2">
        <f t="shared" si="632"/>
        <v>184.81899999999999</v>
      </c>
      <c r="K589" s="16">
        <f t="shared" ca="1" si="580"/>
        <v>328.95799806054134</v>
      </c>
      <c r="L589" s="2">
        <f t="shared" si="633"/>
        <v>160.05794910203616</v>
      </c>
      <c r="M589" s="2">
        <f t="shared" si="634"/>
        <v>-92.40949999999998</v>
      </c>
      <c r="N589" s="16">
        <f t="shared" ca="1" si="581"/>
        <v>312.79505738020453</v>
      </c>
      <c r="O589" s="2">
        <f t="shared" si="635"/>
        <v>-160.05794910203616</v>
      </c>
      <c r="P589" s="2">
        <f t="shared" si="636"/>
        <v>-92.40949999999998</v>
      </c>
      <c r="Q589" s="16">
        <f t="shared" ca="1" si="582"/>
        <v>188.19680797967402</v>
      </c>
      <c r="R589" s="2">
        <f t="shared" si="583"/>
        <v>160.05794910203616</v>
      </c>
      <c r="S589" s="2">
        <f t="shared" si="584"/>
        <v>-277.22849999999994</v>
      </c>
      <c r="T589" s="16">
        <f t="shared" ca="1" si="585"/>
        <v>-16.162940680336817</v>
      </c>
      <c r="U589" s="2">
        <f t="shared" ca="1" si="586"/>
        <v>0.49936388318154629</v>
      </c>
      <c r="V589" s="2">
        <f t="shared" ca="1" si="587"/>
        <v>-0.86492361713532762</v>
      </c>
      <c r="W589" s="16">
        <f t="shared" ca="1" si="588"/>
        <v>-5.0426666510768756E-2</v>
      </c>
      <c r="X589" s="2">
        <f t="shared" si="589"/>
        <v>-160.05794910203616</v>
      </c>
      <c r="Y589" s="2">
        <f t="shared" si="590"/>
        <v>-277.22849999999994</v>
      </c>
      <c r="Z589" s="16">
        <f t="shared" ca="1" si="591"/>
        <v>-140.76119008086732</v>
      </c>
      <c r="AA589" s="18">
        <f t="shared" ca="1" si="592"/>
        <v>166.95243558520087</v>
      </c>
      <c r="AB589" s="2">
        <f t="shared" ca="1" si="593"/>
        <v>-243.42796564247902</v>
      </c>
      <c r="AC589" s="2">
        <f t="shared" ca="1" si="594"/>
        <v>-132.82739552409521</v>
      </c>
      <c r="AD589" s="16">
        <f t="shared" ca="1" si="595"/>
        <v>-132.34233528845181</v>
      </c>
      <c r="AE589" s="2">
        <f t="shared" ca="1" si="596"/>
        <v>-0.79222850573884607</v>
      </c>
      <c r="AF589" s="2">
        <f t="shared" ca="1" si="597"/>
        <v>-0.43228249802566521</v>
      </c>
      <c r="AG589" s="16">
        <f t="shared" ca="1" si="598"/>
        <v>-0.43070388504805235</v>
      </c>
      <c r="AH589" s="2">
        <f t="shared" ca="1" si="599"/>
        <v>0.35072739680361753</v>
      </c>
      <c r="AI589" s="2">
        <f t="shared" ca="1" si="600"/>
        <v>0.25502740719819122</v>
      </c>
      <c r="AJ589" s="16">
        <f t="shared" ca="1" si="601"/>
        <v>-0.90108341162687378</v>
      </c>
      <c r="AK589" s="18">
        <f t="shared" ca="1" si="602"/>
        <v>320.52367921018885</v>
      </c>
      <c r="AL589" s="18">
        <f t="shared" ca="1" si="603"/>
        <v>307.26988978445542</v>
      </c>
      <c r="AM589" s="18">
        <f t="shared" ca="1" si="604"/>
        <v>160.26183960509442</v>
      </c>
      <c r="AN589" s="18">
        <f t="shared" ca="1" si="605"/>
        <v>111.91414176207819</v>
      </c>
      <c r="AO589" s="18">
        <f t="shared" ca="1" si="606"/>
        <v>302.60771659038778</v>
      </c>
      <c r="AP589" s="2">
        <f t="shared" ca="1" si="607"/>
        <v>97.500217944235047</v>
      </c>
      <c r="AQ589" s="2">
        <f t="shared" ca="1" si="608"/>
        <v>74.999486594902109</v>
      </c>
      <c r="AR589" s="16">
        <f t="shared" ca="1" si="609"/>
        <v>-1.2157825739222972E-4</v>
      </c>
      <c r="AS589" s="2">
        <f t="shared" ca="1" si="610"/>
        <v>-114.76541544063208</v>
      </c>
      <c r="AT589" s="2">
        <f t="shared" ca="1" si="611"/>
        <v>-79.347036125521228</v>
      </c>
      <c r="AU589" s="16">
        <f t="shared" ca="1" si="612"/>
        <v>545.34946572151216</v>
      </c>
      <c r="AV589" s="2">
        <f t="shared" ca="1" si="613"/>
        <v>97.500217944235047</v>
      </c>
      <c r="AW589" s="2">
        <f t="shared" ca="1" si="614"/>
        <v>74.999486594902109</v>
      </c>
      <c r="AX589" s="16">
        <f t="shared" ca="1" si="615"/>
        <v>-1.2157825739222972E-4</v>
      </c>
      <c r="AY589" s="2">
        <f t="shared" ca="1" si="616"/>
        <v>360.25000000000006</v>
      </c>
      <c r="AZ589" s="2">
        <f t="shared" ca="1" si="617"/>
        <v>360.25000000000006</v>
      </c>
      <c r="BA589" s="2">
        <f t="shared" ca="1" si="618"/>
        <v>360.25000000000006</v>
      </c>
      <c r="BB589" s="19" t="str">
        <f t="shared" ca="1" si="619"/>
        <v>ok</v>
      </c>
      <c r="BC589" s="2">
        <f t="shared" ca="1" si="620"/>
        <v>2.1794423504672977E-4</v>
      </c>
      <c r="BD589" s="2">
        <f t="shared" ca="1" si="621"/>
        <v>-5.1340509789099542E-4</v>
      </c>
      <c r="BE589" s="16">
        <f t="shared" ca="1" si="622"/>
        <v>-1.2157825739222972E-4</v>
      </c>
      <c r="BF589" s="16">
        <f t="shared" ca="1" si="629"/>
        <v>5.5774948151528279E-4</v>
      </c>
      <c r="BG589" s="18">
        <f t="shared" ca="1" si="623"/>
        <v>5.7084652648597078E-4</v>
      </c>
      <c r="BH589" s="2">
        <f t="shared" ca="1" si="624"/>
        <v>3.4871077607476764E-2</v>
      </c>
      <c r="BI589" s="2">
        <f t="shared" ca="1" si="625"/>
        <v>-8.2144815662559267E-2</v>
      </c>
      <c r="BJ589" s="16">
        <f t="shared" ca="1" si="626"/>
        <v>-1.9452521182756755E-2</v>
      </c>
      <c r="BK589" s="18">
        <f t="shared" ca="1" si="630"/>
        <v>8.9239917042445244E-2</v>
      </c>
      <c r="BL589" s="18">
        <f t="shared" ca="1" si="627"/>
        <v>9.1335444237755331E-2</v>
      </c>
    </row>
    <row r="590" spans="4:64" x14ac:dyDescent="0.2">
      <c r="D590">
        <f t="shared" si="578"/>
        <v>105</v>
      </c>
      <c r="E590">
        <f t="shared" si="579"/>
        <v>75</v>
      </c>
      <c r="F590" s="15">
        <f t="shared" ca="1" si="628"/>
        <v>-0.12712335358388382</v>
      </c>
      <c r="G590" s="2">
        <f t="shared" ca="1" si="628"/>
        <v>-0.46792515980398286</v>
      </c>
      <c r="H590" s="16">
        <f t="shared" ca="1" si="628"/>
        <v>0.3050458066763071</v>
      </c>
      <c r="I590" s="2">
        <f t="shared" si="631"/>
        <v>0</v>
      </c>
      <c r="J590" s="2">
        <f t="shared" si="632"/>
        <v>184.81899999999999</v>
      </c>
      <c r="K590" s="16">
        <f t="shared" ca="1" si="580"/>
        <v>326.64098134214061</v>
      </c>
      <c r="L590" s="2">
        <f t="shared" si="633"/>
        <v>160.05794910203616</v>
      </c>
      <c r="M590" s="2">
        <f t="shared" si="634"/>
        <v>-92.40949999999998</v>
      </c>
      <c r="N590" s="16">
        <f t="shared" ca="1" si="581"/>
        <v>314.19883238586209</v>
      </c>
      <c r="O590" s="2">
        <f t="shared" si="635"/>
        <v>-160.05794910203616</v>
      </c>
      <c r="P590" s="2">
        <f t="shared" si="636"/>
        <v>-92.40949999999998</v>
      </c>
      <c r="Q590" s="16">
        <f t="shared" ca="1" si="582"/>
        <v>177.47980777352299</v>
      </c>
      <c r="R590" s="2">
        <f t="shared" si="583"/>
        <v>160.05794910203616</v>
      </c>
      <c r="S590" s="2">
        <f t="shared" si="584"/>
        <v>-277.22849999999994</v>
      </c>
      <c r="T590" s="16">
        <f t="shared" ca="1" si="585"/>
        <v>-12.442148956278515</v>
      </c>
      <c r="U590" s="2">
        <f t="shared" ca="1" si="586"/>
        <v>0.49962275404602474</v>
      </c>
      <c r="V590" s="2">
        <f t="shared" ca="1" si="587"/>
        <v>-0.86537199462520353</v>
      </c>
      <c r="W590" s="16">
        <f t="shared" ca="1" si="588"/>
        <v>-3.8838313015143233E-2</v>
      </c>
      <c r="X590" s="2">
        <f t="shared" si="589"/>
        <v>-160.05794910203616</v>
      </c>
      <c r="Y590" s="2">
        <f t="shared" si="590"/>
        <v>-277.22849999999994</v>
      </c>
      <c r="Z590" s="16">
        <f t="shared" ca="1" si="591"/>
        <v>-149.16117356861761</v>
      </c>
      <c r="AA590" s="18">
        <f t="shared" ca="1" si="592"/>
        <v>165.73035502339951</v>
      </c>
      <c r="AB590" s="2">
        <f t="shared" ca="1" si="593"/>
        <v>-242.86060550785245</v>
      </c>
      <c r="AC590" s="2">
        <f t="shared" ca="1" si="594"/>
        <v>-133.81009210345758</v>
      </c>
      <c r="AD590" s="16">
        <f t="shared" ca="1" si="595"/>
        <v>-142.72448616410801</v>
      </c>
      <c r="AE590" s="2">
        <f t="shared" ca="1" si="596"/>
        <v>-0.77874867984906182</v>
      </c>
      <c r="AF590" s="2">
        <f t="shared" ca="1" si="597"/>
        <v>-0.42907095763079489</v>
      </c>
      <c r="AG590" s="16">
        <f t="shared" ca="1" si="598"/>
        <v>-0.45765555492218801</v>
      </c>
      <c r="AH590" s="2">
        <f t="shared" ca="1" si="599"/>
        <v>0.37937790825614615</v>
      </c>
      <c r="AI590" s="2">
        <f t="shared" ca="1" si="600"/>
        <v>0.25890041374279271</v>
      </c>
      <c r="AJ590" s="16">
        <f t="shared" ca="1" si="601"/>
        <v>-0.8882809119253896</v>
      </c>
      <c r="AK590" s="18">
        <f t="shared" ca="1" si="602"/>
        <v>320.35760542501589</v>
      </c>
      <c r="AL590" s="18">
        <f t="shared" ca="1" si="603"/>
        <v>311.8600542024983</v>
      </c>
      <c r="AM590" s="18">
        <f t="shared" ca="1" si="604"/>
        <v>160.17880271250795</v>
      </c>
      <c r="AN590" s="18">
        <f t="shared" ca="1" si="605"/>
        <v>114.84360266179191</v>
      </c>
      <c r="AO590" s="18">
        <f t="shared" ca="1" si="606"/>
        <v>301.55225183912643</v>
      </c>
      <c r="AP590" s="2">
        <f t="shared" ca="1" si="607"/>
        <v>104.99693312169582</v>
      </c>
      <c r="AQ590" s="2">
        <f t="shared" ca="1" si="608"/>
        <v>75.000698194355124</v>
      </c>
      <c r="AR590" s="16">
        <f t="shared" ca="1" si="609"/>
        <v>-2.0150982582549659E-3</v>
      </c>
      <c r="AS590" s="2">
        <f t="shared" ca="1" si="610"/>
        <v>-123.80759194362095</v>
      </c>
      <c r="AT590" s="2">
        <f t="shared" ca="1" si="611"/>
        <v>-81.143307338086203</v>
      </c>
      <c r="AU590" s="16">
        <f t="shared" ca="1" si="612"/>
        <v>535.72420341536963</v>
      </c>
      <c r="AV590" s="2">
        <f t="shared" ca="1" si="613"/>
        <v>104.99693312169582</v>
      </c>
      <c r="AW590" s="2">
        <f t="shared" ca="1" si="614"/>
        <v>75.000698194355124</v>
      </c>
      <c r="AX590" s="16">
        <f t="shared" ca="1" si="615"/>
        <v>-2.0150982582549659E-3</v>
      </c>
      <c r="AY590" s="2">
        <f t="shared" ca="1" si="616"/>
        <v>360.25</v>
      </c>
      <c r="AZ590" s="2">
        <f t="shared" ca="1" si="617"/>
        <v>360.25</v>
      </c>
      <c r="BA590" s="2">
        <f t="shared" ca="1" si="618"/>
        <v>360.25</v>
      </c>
      <c r="BB590" s="19" t="str">
        <f t="shared" ca="1" si="619"/>
        <v>ok</v>
      </c>
      <c r="BC590" s="2">
        <f t="shared" ca="1" si="620"/>
        <v>-3.0668783041818415E-3</v>
      </c>
      <c r="BD590" s="2">
        <f t="shared" ca="1" si="621"/>
        <v>6.9819435512386008E-4</v>
      </c>
      <c r="BE590" s="16">
        <f t="shared" ca="1" si="622"/>
        <v>-2.0150982582549659E-3</v>
      </c>
      <c r="BF590" s="16">
        <f t="shared" ca="1" si="629"/>
        <v>3.1453486118692966E-3</v>
      </c>
      <c r="BG590" s="18">
        <f t="shared" ca="1" si="623"/>
        <v>3.7354837545638328E-3</v>
      </c>
      <c r="BH590" s="2">
        <f t="shared" ca="1" si="624"/>
        <v>-0.49070052866909464</v>
      </c>
      <c r="BI590" s="2">
        <f t="shared" ca="1" si="625"/>
        <v>0.11171109681981761</v>
      </c>
      <c r="BJ590" s="16">
        <f t="shared" ca="1" si="626"/>
        <v>-0.32241572132079455</v>
      </c>
      <c r="BK590" s="18">
        <f t="shared" ca="1" si="630"/>
        <v>0.50325577789908749</v>
      </c>
      <c r="BL590" s="18">
        <f t="shared" ca="1" si="627"/>
        <v>0.59767740073021325</v>
      </c>
    </row>
    <row r="591" spans="4:64" x14ac:dyDescent="0.2">
      <c r="D591">
        <f t="shared" si="578"/>
        <v>112.5</v>
      </c>
      <c r="E591">
        <f t="shared" si="579"/>
        <v>75</v>
      </c>
      <c r="F591" s="15">
        <f t="shared" ca="1" si="628"/>
        <v>-0.1376139760255729</v>
      </c>
      <c r="G591" s="2">
        <f t="shared" ca="1" si="628"/>
        <v>0.23387811134385261</v>
      </c>
      <c r="H591" s="16">
        <f t="shared" ca="1" si="628"/>
        <v>-0.13188468526490738</v>
      </c>
      <c r="I591" s="2">
        <f t="shared" si="631"/>
        <v>0</v>
      </c>
      <c r="J591" s="2">
        <f t="shared" si="632"/>
        <v>184.81899999999999</v>
      </c>
      <c r="K591" s="16">
        <f t="shared" ca="1" si="580"/>
        <v>324.13429650477269</v>
      </c>
      <c r="L591" s="2">
        <f t="shared" si="633"/>
        <v>160.05794910203616</v>
      </c>
      <c r="M591" s="2">
        <f t="shared" si="634"/>
        <v>-92.40949999999998</v>
      </c>
      <c r="N591" s="16">
        <f t="shared" ca="1" si="581"/>
        <v>315.42556241371204</v>
      </c>
      <c r="O591" s="2">
        <f t="shared" si="635"/>
        <v>-160.05794910203616</v>
      </c>
      <c r="P591" s="2">
        <f t="shared" si="636"/>
        <v>-92.40949999999998</v>
      </c>
      <c r="Q591" s="16">
        <f t="shared" ca="1" si="582"/>
        <v>165.72873310575892</v>
      </c>
      <c r="R591" s="2">
        <f t="shared" si="583"/>
        <v>160.05794910203616</v>
      </c>
      <c r="S591" s="2">
        <f t="shared" si="584"/>
        <v>-277.22849999999994</v>
      </c>
      <c r="T591" s="16">
        <f t="shared" ca="1" si="585"/>
        <v>-8.7087340910606486</v>
      </c>
      <c r="U591" s="2">
        <f t="shared" ca="1" si="586"/>
        <v>0.49981507543958159</v>
      </c>
      <c r="V591" s="2">
        <f t="shared" ca="1" si="587"/>
        <v>-0.86570510505022646</v>
      </c>
      <c r="W591" s="16">
        <f t="shared" ca="1" si="588"/>
        <v>-2.7194879174241279E-2</v>
      </c>
      <c r="X591" s="2">
        <f t="shared" si="589"/>
        <v>-160.05794910203616</v>
      </c>
      <c r="Y591" s="2">
        <f t="shared" si="590"/>
        <v>-277.22849999999994</v>
      </c>
      <c r="Z591" s="16">
        <f t="shared" ca="1" si="591"/>
        <v>-158.40556339901377</v>
      </c>
      <c r="AA591" s="18">
        <f t="shared" ca="1" si="592"/>
        <v>164.30657196744153</v>
      </c>
      <c r="AB591" s="2">
        <f t="shared" ca="1" si="593"/>
        <v>-242.18085076516201</v>
      </c>
      <c r="AC591" s="2">
        <f t="shared" ca="1" si="594"/>
        <v>-134.98746185448337</v>
      </c>
      <c r="AD591" s="16">
        <f t="shared" ca="1" si="595"/>
        <v>-153.93726602682543</v>
      </c>
      <c r="AE591" s="2">
        <f t="shared" ca="1" si="596"/>
        <v>-0.76367025497300445</v>
      </c>
      <c r="AF591" s="2">
        <f t="shared" ca="1" si="597"/>
        <v>-0.42565673168161594</v>
      </c>
      <c r="AG591" s="16">
        <f t="shared" ca="1" si="598"/>
        <v>-0.48541125702191046</v>
      </c>
      <c r="AH591" s="2">
        <f t="shared" ca="1" si="599"/>
        <v>0.40864731986493152</v>
      </c>
      <c r="AI591" s="2">
        <f t="shared" ca="1" si="600"/>
        <v>0.26338378436058119</v>
      </c>
      <c r="AJ591" s="16">
        <f t="shared" ca="1" si="601"/>
        <v>-0.87386288976195059</v>
      </c>
      <c r="AK591" s="18">
        <f t="shared" ca="1" si="602"/>
        <v>320.23433659192261</v>
      </c>
      <c r="AL591" s="18">
        <f t="shared" ca="1" si="603"/>
        <v>317.1275156889842</v>
      </c>
      <c r="AM591" s="18">
        <f t="shared" ca="1" si="604"/>
        <v>160.11716829596131</v>
      </c>
      <c r="AN591" s="18">
        <f t="shared" ca="1" si="605"/>
        <v>118.16998055851104</v>
      </c>
      <c r="AO591" s="18">
        <f t="shared" ca="1" si="606"/>
        <v>300.29720380263939</v>
      </c>
      <c r="AP591" s="2">
        <f t="shared" ca="1" si="607"/>
        <v>112.50172286462669</v>
      </c>
      <c r="AQ591" s="2">
        <f t="shared" ca="1" si="608"/>
        <v>74.99831626302398</v>
      </c>
      <c r="AR591" s="16">
        <f t="shared" ca="1" si="609"/>
        <v>3.0835167291343168E-4</v>
      </c>
      <c r="AS591" s="2">
        <f t="shared" ca="1" si="610"/>
        <v>-132.92957212913674</v>
      </c>
      <c r="AT591" s="2">
        <f t="shared" ca="1" si="611"/>
        <v>-83.188511677855757</v>
      </c>
      <c r="AU591" s="16">
        <f t="shared" ca="1" si="612"/>
        <v>524.83747295648868</v>
      </c>
      <c r="AV591" s="2">
        <f t="shared" ca="1" si="613"/>
        <v>112.50172286462669</v>
      </c>
      <c r="AW591" s="2">
        <f t="shared" ca="1" si="614"/>
        <v>74.99831626302398</v>
      </c>
      <c r="AX591" s="16">
        <f t="shared" ca="1" si="615"/>
        <v>3.0835167291343168E-4</v>
      </c>
      <c r="AY591" s="2">
        <f t="shared" ca="1" si="616"/>
        <v>360.25</v>
      </c>
      <c r="AZ591" s="2">
        <f t="shared" ca="1" si="617"/>
        <v>360.25</v>
      </c>
      <c r="BA591" s="2">
        <f t="shared" ca="1" si="618"/>
        <v>360.25</v>
      </c>
      <c r="BB591" s="19" t="str">
        <f t="shared" ca="1" si="619"/>
        <v>ok</v>
      </c>
      <c r="BC591" s="2">
        <f t="shared" ca="1" si="620"/>
        <v>1.722864626685805E-3</v>
      </c>
      <c r="BD591" s="2">
        <f t="shared" ca="1" si="621"/>
        <v>-1.6837369760196452E-3</v>
      </c>
      <c r="BE591" s="16">
        <f t="shared" ca="1" si="622"/>
        <v>3.0835167291343168E-4</v>
      </c>
      <c r="BF591" s="16">
        <f t="shared" ca="1" si="629"/>
        <v>2.4089899805314671E-3</v>
      </c>
      <c r="BG591" s="18">
        <f t="shared" ca="1" si="623"/>
        <v>2.4286443709381389E-3</v>
      </c>
      <c r="BH591" s="2">
        <f t="shared" ca="1" si="624"/>
        <v>0.2756583402697288</v>
      </c>
      <c r="BI591" s="2">
        <f t="shared" ca="1" si="625"/>
        <v>-0.26939791616314324</v>
      </c>
      <c r="BJ591" s="16">
        <f t="shared" ca="1" si="626"/>
        <v>4.933626766614907E-2</v>
      </c>
      <c r="BK591" s="18">
        <f t="shared" ca="1" si="630"/>
        <v>0.38543839688503473</v>
      </c>
      <c r="BL591" s="18">
        <f t="shared" ca="1" si="627"/>
        <v>0.38858309935010221</v>
      </c>
    </row>
    <row r="592" spans="4:64" x14ac:dyDescent="0.2">
      <c r="D592">
        <f t="shared" si="578"/>
        <v>120</v>
      </c>
      <c r="E592">
        <f t="shared" si="579"/>
        <v>75</v>
      </c>
      <c r="F592" s="15">
        <f t="shared" ca="1" si="628"/>
        <v>0.28260149778153332</v>
      </c>
      <c r="G592" s="2">
        <f t="shared" ca="1" si="628"/>
        <v>-0.44471946304696386</v>
      </c>
      <c r="H592" s="16">
        <f t="shared" ca="1" si="628"/>
        <v>0.32155263496172526</v>
      </c>
      <c r="I592" s="2">
        <f t="shared" si="631"/>
        <v>0</v>
      </c>
      <c r="J592" s="2">
        <f t="shared" si="632"/>
        <v>184.81899999999999</v>
      </c>
      <c r="K592" s="16">
        <f t="shared" ca="1" si="580"/>
        <v>321.43581818759105</v>
      </c>
      <c r="L592" s="2">
        <f t="shared" si="633"/>
        <v>160.05794910203616</v>
      </c>
      <c r="M592" s="2">
        <f t="shared" si="634"/>
        <v>-92.40949999999998</v>
      </c>
      <c r="N592" s="16">
        <f t="shared" ca="1" si="581"/>
        <v>316.46125088198949</v>
      </c>
      <c r="O592" s="2">
        <f t="shared" si="635"/>
        <v>-160.05794910203616</v>
      </c>
      <c r="P592" s="2">
        <f t="shared" si="636"/>
        <v>-92.40949999999998</v>
      </c>
      <c r="Q592" s="16">
        <f t="shared" ca="1" si="582"/>
        <v>152.71634090609021</v>
      </c>
      <c r="R592" s="2">
        <f t="shared" si="583"/>
        <v>160.05794910203616</v>
      </c>
      <c r="S592" s="2">
        <f t="shared" si="584"/>
        <v>-277.22849999999994</v>
      </c>
      <c r="T592" s="16">
        <f t="shared" ca="1" si="585"/>
        <v>-4.9745673056015676</v>
      </c>
      <c r="U592" s="2">
        <f t="shared" ca="1" si="586"/>
        <v>0.49993963885141768</v>
      </c>
      <c r="V592" s="2">
        <f t="shared" ca="1" si="587"/>
        <v>-0.86592085520829065</v>
      </c>
      <c r="W592" s="16">
        <f t="shared" ca="1" si="588"/>
        <v>-1.5538018549888314E-2</v>
      </c>
      <c r="X592" s="2">
        <f t="shared" si="589"/>
        <v>-160.05794910203616</v>
      </c>
      <c r="Y592" s="2">
        <f t="shared" si="590"/>
        <v>-277.22849999999994</v>
      </c>
      <c r="Z592" s="16">
        <f t="shared" ca="1" si="591"/>
        <v>-168.71947728150084</v>
      </c>
      <c r="AA592" s="18">
        <f t="shared" ca="1" si="592"/>
        <v>162.66019290646838</v>
      </c>
      <c r="AB592" s="2">
        <f t="shared" ca="1" si="593"/>
        <v>-241.37822719919791</v>
      </c>
      <c r="AC592" s="2">
        <f t="shared" ca="1" si="594"/>
        <v>-136.3776466500853</v>
      </c>
      <c r="AD592" s="16">
        <f t="shared" ca="1" si="595"/>
        <v>-166.19206018679174</v>
      </c>
      <c r="AE592" s="2">
        <f t="shared" ca="1" si="596"/>
        <v>-0.74675325101465673</v>
      </c>
      <c r="AF592" s="2">
        <f t="shared" ca="1" si="597"/>
        <v>-0.42191233311874171</v>
      </c>
      <c r="AG592" s="16">
        <f t="shared" ca="1" si="598"/>
        <v>-0.5141493608489085</v>
      </c>
      <c r="AH592" s="2">
        <f t="shared" ca="1" si="599"/>
        <v>0.43865697259265718</v>
      </c>
      <c r="AI592" s="2">
        <f t="shared" ca="1" si="600"/>
        <v>0.26864671164494569</v>
      </c>
      <c r="AJ592" s="16">
        <f t="shared" ca="1" si="601"/>
        <v>-0.85755991319452574</v>
      </c>
      <c r="AK592" s="18">
        <f t="shared" ca="1" si="602"/>
        <v>320.15454799655419</v>
      </c>
      <c r="AL592" s="18">
        <f t="shared" ca="1" si="603"/>
        <v>323.23692849173858</v>
      </c>
      <c r="AM592" s="18">
        <f t="shared" ca="1" si="604"/>
        <v>160.07727399827709</v>
      </c>
      <c r="AN592" s="18">
        <f t="shared" ca="1" si="605"/>
        <v>121.99108890207724</v>
      </c>
      <c r="AO592" s="18">
        <f t="shared" ca="1" si="606"/>
        <v>298.78671837577718</v>
      </c>
      <c r="AP592" s="2">
        <f t="shared" ca="1" si="607"/>
        <v>119.99660965218717</v>
      </c>
      <c r="AQ592" s="2">
        <f t="shared" ca="1" si="608"/>
        <v>75.003274436465787</v>
      </c>
      <c r="AR592" s="16">
        <f t="shared" ca="1" si="609"/>
        <v>-6.181274837899764E-4</v>
      </c>
      <c r="AS592" s="2">
        <f t="shared" ca="1" si="610"/>
        <v>-142.13314501503939</v>
      </c>
      <c r="AT592" s="2">
        <f t="shared" ca="1" si="611"/>
        <v>-85.532864313208236</v>
      </c>
      <c r="AU592" s="16">
        <f t="shared" ca="1" si="612"/>
        <v>512.45440642053359</v>
      </c>
      <c r="AV592" s="2">
        <f t="shared" ca="1" si="613"/>
        <v>119.99660965218717</v>
      </c>
      <c r="AW592" s="2">
        <f t="shared" ca="1" si="614"/>
        <v>75.003274436465787</v>
      </c>
      <c r="AX592" s="16">
        <f t="shared" ca="1" si="615"/>
        <v>-6.181274837899764E-4</v>
      </c>
      <c r="AY592" s="2">
        <f t="shared" ca="1" si="616"/>
        <v>360.25</v>
      </c>
      <c r="AZ592" s="2">
        <f t="shared" ca="1" si="617"/>
        <v>360.25</v>
      </c>
      <c r="BA592" s="2">
        <f t="shared" ca="1" si="618"/>
        <v>360.25</v>
      </c>
      <c r="BB592" s="19" t="str">
        <f t="shared" ca="1" si="619"/>
        <v>ok</v>
      </c>
      <c r="BC592" s="2">
        <f t="shared" ca="1" si="620"/>
        <v>-3.3903478128252118E-3</v>
      </c>
      <c r="BD592" s="2">
        <f t="shared" ca="1" si="621"/>
        <v>3.2744364657872893E-3</v>
      </c>
      <c r="BE592" s="16">
        <f t="shared" ca="1" si="622"/>
        <v>-6.181274837899764E-4</v>
      </c>
      <c r="BF592" s="16">
        <f t="shared" ca="1" si="629"/>
        <v>4.7134268277343877E-3</v>
      </c>
      <c r="BG592" s="18">
        <f t="shared" ca="1" si="623"/>
        <v>4.7537852335399816E-3</v>
      </c>
      <c r="BH592" s="2">
        <f t="shared" ca="1" si="624"/>
        <v>-0.54245565005203389</v>
      </c>
      <c r="BI592" s="2">
        <f t="shared" ca="1" si="625"/>
        <v>0.52390983452596629</v>
      </c>
      <c r="BJ592" s="16">
        <f t="shared" ca="1" si="626"/>
        <v>-9.8900397406396223E-2</v>
      </c>
      <c r="BK592" s="18">
        <f t="shared" ca="1" si="630"/>
        <v>0.75414829243750203</v>
      </c>
      <c r="BL592" s="18">
        <f t="shared" ca="1" si="627"/>
        <v>0.76060563736639708</v>
      </c>
    </row>
    <row r="593" spans="4:64" x14ac:dyDescent="0.2">
      <c r="D593">
        <f t="shared" si="578"/>
        <v>127.5</v>
      </c>
      <c r="E593">
        <f t="shared" si="579"/>
        <v>75</v>
      </c>
      <c r="F593" s="15">
        <f t="shared" ca="1" si="628"/>
        <v>8.6405376925985489E-2</v>
      </c>
      <c r="G593" s="2">
        <f t="shared" ca="1" si="628"/>
        <v>0.12368561371838893</v>
      </c>
      <c r="H593" s="16">
        <f t="shared" ca="1" si="628"/>
        <v>3.8430166854664827E-2</v>
      </c>
      <c r="I593" s="2">
        <f t="shared" si="631"/>
        <v>0</v>
      </c>
      <c r="J593" s="2">
        <f t="shared" si="632"/>
        <v>184.81899999999999</v>
      </c>
      <c r="K593" s="16">
        <f t="shared" ca="1" si="580"/>
        <v>318.53405434410968</v>
      </c>
      <c r="L593" s="2">
        <f t="shared" si="633"/>
        <v>160.05794910203616</v>
      </c>
      <c r="M593" s="2">
        <f t="shared" si="634"/>
        <v>-92.40949999999998</v>
      </c>
      <c r="N593" s="16">
        <f t="shared" ca="1" si="581"/>
        <v>317.32411248558884</v>
      </c>
      <c r="O593" s="2">
        <f t="shared" si="635"/>
        <v>-160.05794910203616</v>
      </c>
      <c r="P593" s="2">
        <f t="shared" si="636"/>
        <v>-92.40949999999998</v>
      </c>
      <c r="Q593" s="16">
        <f t="shared" ca="1" si="582"/>
        <v>138.07466837124724</v>
      </c>
      <c r="R593" s="2">
        <f t="shared" si="583"/>
        <v>160.05794910203616</v>
      </c>
      <c r="S593" s="2">
        <f t="shared" si="584"/>
        <v>-277.22849999999994</v>
      </c>
      <c r="T593" s="16">
        <f t="shared" ca="1" si="585"/>
        <v>-1.2099418585208355</v>
      </c>
      <c r="U593" s="2">
        <f t="shared" ca="1" si="586"/>
        <v>0.49999642850643672</v>
      </c>
      <c r="V593" s="2">
        <f t="shared" ca="1" si="587"/>
        <v>-0.866019217776128</v>
      </c>
      <c r="W593" s="16">
        <f t="shared" ca="1" si="588"/>
        <v>-3.7796723708810914E-3</v>
      </c>
      <c r="X593" s="2">
        <f t="shared" si="589"/>
        <v>-160.05794910203616</v>
      </c>
      <c r="Y593" s="2">
        <f t="shared" si="590"/>
        <v>-277.22849999999994</v>
      </c>
      <c r="Z593" s="16">
        <f t="shared" ca="1" si="591"/>
        <v>-180.45938597286244</v>
      </c>
      <c r="AA593" s="18">
        <f t="shared" ca="1" si="592"/>
        <v>160.73888316539393</v>
      </c>
      <c r="AB593" s="2">
        <f t="shared" ca="1" si="593"/>
        <v>-240.42681660684653</v>
      </c>
      <c r="AC593" s="2">
        <f t="shared" ca="1" si="594"/>
        <v>-138.02553813489706</v>
      </c>
      <c r="AD593" s="16">
        <f t="shared" ca="1" si="595"/>
        <v>-179.85184565723591</v>
      </c>
      <c r="AE593" s="2">
        <f t="shared" ca="1" si="596"/>
        <v>-0.72755535172608432</v>
      </c>
      <c r="AF593" s="2">
        <f t="shared" ca="1" si="597"/>
        <v>-0.41767894431314218</v>
      </c>
      <c r="AG593" s="16">
        <f t="shared" ca="1" si="598"/>
        <v>-0.54424949210099671</v>
      </c>
      <c r="AH593" s="2">
        <f t="shared" ca="1" si="599"/>
        <v>0.46975182985864095</v>
      </c>
      <c r="AI593" s="2">
        <f t="shared" ca="1" si="600"/>
        <v>0.27487272312814626</v>
      </c>
      <c r="AJ593" s="16">
        <f t="shared" ca="1" si="601"/>
        <v>-0.83891489700956923</v>
      </c>
      <c r="AK593" s="18">
        <f t="shared" ca="1" si="602"/>
        <v>320.11818480414536</v>
      </c>
      <c r="AL593" s="18">
        <f t="shared" ca="1" si="603"/>
        <v>330.45845382959163</v>
      </c>
      <c r="AM593" s="18">
        <f t="shared" ca="1" si="604"/>
        <v>160.05909240207268</v>
      </c>
      <c r="AN593" s="18">
        <f t="shared" ca="1" si="605"/>
        <v>126.46724239267481</v>
      </c>
      <c r="AO593" s="18">
        <f t="shared" ca="1" si="606"/>
        <v>296.92959778542991</v>
      </c>
      <c r="AP593" s="2">
        <f t="shared" ca="1" si="607"/>
        <v>127.50027742908355</v>
      </c>
      <c r="AQ593" s="2">
        <f t="shared" ca="1" si="608"/>
        <v>74.999892827859654</v>
      </c>
      <c r="AR593" s="16">
        <f t="shared" ca="1" si="609"/>
        <v>6.8802996563022134E-4</v>
      </c>
      <c r="AS593" s="2">
        <f t="shared" ca="1" si="610"/>
        <v>-151.46616636870834</v>
      </c>
      <c r="AT593" s="2">
        <f t="shared" ca="1" si="611"/>
        <v>-88.235801413392963</v>
      </c>
      <c r="AU593" s="16">
        <f t="shared" ca="1" si="612"/>
        <v>498.19801392047907</v>
      </c>
      <c r="AV593" s="2">
        <f t="shared" ca="1" si="613"/>
        <v>127.50027742908355</v>
      </c>
      <c r="AW593" s="2">
        <f t="shared" ca="1" si="614"/>
        <v>74.999892827859654</v>
      </c>
      <c r="AX593" s="16">
        <f t="shared" ca="1" si="615"/>
        <v>6.8802996563022134E-4</v>
      </c>
      <c r="AY593" s="2">
        <f t="shared" ca="1" si="616"/>
        <v>360.24999999999994</v>
      </c>
      <c r="AZ593" s="2">
        <f t="shared" ca="1" si="617"/>
        <v>360.25000000000006</v>
      </c>
      <c r="BA593" s="2">
        <f t="shared" ca="1" si="618"/>
        <v>360.25</v>
      </c>
      <c r="BB593" s="19" t="str">
        <f t="shared" ca="1" si="619"/>
        <v>ok</v>
      </c>
      <c r="BC593" s="2">
        <f t="shared" ca="1" si="620"/>
        <v>2.7742908355321561E-4</v>
      </c>
      <c r="BD593" s="2">
        <f t="shared" ca="1" si="621"/>
        <v>-1.0717214034627887E-4</v>
      </c>
      <c r="BE593" s="16">
        <f t="shared" ca="1" si="622"/>
        <v>6.8802996563022134E-4</v>
      </c>
      <c r="BF593" s="16">
        <f t="shared" ca="1" si="629"/>
        <v>2.9741009409160876E-4</v>
      </c>
      <c r="BG593" s="18">
        <f t="shared" ca="1" si="623"/>
        <v>7.4955853518768171E-4</v>
      </c>
      <c r="BH593" s="2">
        <f t="shared" ca="1" si="624"/>
        <v>4.4388653368514497E-2</v>
      </c>
      <c r="BI593" s="2">
        <f t="shared" ca="1" si="625"/>
        <v>-1.7147542455404619E-2</v>
      </c>
      <c r="BJ593" s="16">
        <f t="shared" ca="1" si="626"/>
        <v>0.11008479450083541</v>
      </c>
      <c r="BK593" s="18">
        <f t="shared" ca="1" si="630"/>
        <v>4.7585615054657401E-2</v>
      </c>
      <c r="BL593" s="18">
        <f t="shared" ca="1" si="627"/>
        <v>0.11992936563002907</v>
      </c>
    </row>
    <row r="594" spans="4:64" x14ac:dyDescent="0.2">
      <c r="D594">
        <f t="shared" si="578"/>
        <v>0</v>
      </c>
      <c r="E594">
        <f t="shared" si="579"/>
        <v>82.5</v>
      </c>
      <c r="F594" s="15">
        <f t="shared" ca="1" si="628"/>
        <v>-0.35329986797349466</v>
      </c>
      <c r="G594" s="2">
        <f t="shared" ca="1" si="628"/>
        <v>-0.35215818383851472</v>
      </c>
      <c r="H594" s="16">
        <f t="shared" ca="1" si="628"/>
        <v>-2.0992437481363591E-2</v>
      </c>
      <c r="I594" s="2">
        <f t="shared" si="631"/>
        <v>0</v>
      </c>
      <c r="J594" s="2">
        <f t="shared" si="632"/>
        <v>184.81899999999999</v>
      </c>
      <c r="K594" s="16">
        <f t="shared" ca="1" si="580"/>
        <v>345.41186909185296</v>
      </c>
      <c r="L594" s="2">
        <f t="shared" si="633"/>
        <v>160.05794910203616</v>
      </c>
      <c r="M594" s="2">
        <f t="shared" si="634"/>
        <v>-92.40949999999998</v>
      </c>
      <c r="N594" s="16">
        <f t="shared" ca="1" si="581"/>
        <v>271.23235108575028</v>
      </c>
      <c r="O594" s="2">
        <f t="shared" si="635"/>
        <v>-160.05794910203616</v>
      </c>
      <c r="P594" s="2">
        <f t="shared" si="636"/>
        <v>-92.40949999999998</v>
      </c>
      <c r="Q594" s="16">
        <f t="shared" ca="1" si="582"/>
        <v>271.23442087166501</v>
      </c>
      <c r="R594" s="2">
        <f t="shared" si="583"/>
        <v>160.05794910203616</v>
      </c>
      <c r="S594" s="2">
        <f t="shared" si="584"/>
        <v>-277.22849999999994</v>
      </c>
      <c r="T594" s="16">
        <f t="shared" ca="1" si="585"/>
        <v>-74.179518006102683</v>
      </c>
      <c r="U594" s="2">
        <f t="shared" ca="1" si="586"/>
        <v>0.48709317370163069</v>
      </c>
      <c r="V594" s="2">
        <f t="shared" ca="1" si="587"/>
        <v>-0.84367012487119675</v>
      </c>
      <c r="W594" s="16">
        <f t="shared" ca="1" si="588"/>
        <v>-0.22574534443281932</v>
      </c>
      <c r="X594" s="2">
        <f t="shared" si="589"/>
        <v>-160.05794910203616</v>
      </c>
      <c r="Y594" s="2">
        <f t="shared" si="590"/>
        <v>-277.22849999999994</v>
      </c>
      <c r="Z594" s="16">
        <f t="shared" ca="1" si="591"/>
        <v>-74.177448220187955</v>
      </c>
      <c r="AA594" s="18">
        <f t="shared" ca="1" si="592"/>
        <v>172.6714824061836</v>
      </c>
      <c r="AB594" s="2">
        <f t="shared" ca="1" si="593"/>
        <v>-244.16504947502943</v>
      </c>
      <c r="AC594" s="2">
        <f t="shared" ca="1" si="594"/>
        <v>-131.55072887668038</v>
      </c>
      <c r="AD594" s="16">
        <f t="shared" ca="1" si="595"/>
        <v>-35.197664950678536</v>
      </c>
      <c r="AE594" s="2">
        <f t="shared" ca="1" si="596"/>
        <v>-0.87335001007285751</v>
      </c>
      <c r="AF594" s="2">
        <f t="shared" ca="1" si="597"/>
        <v>-0.47054167103998334</v>
      </c>
      <c r="AG594" s="16">
        <f t="shared" ca="1" si="598"/>
        <v>-0.12589795757135955</v>
      </c>
      <c r="AH594" s="2">
        <f t="shared" ca="1" si="599"/>
        <v>-6.2460136578679215E-6</v>
      </c>
      <c r="AI594" s="2">
        <f t="shared" ca="1" si="600"/>
        <v>0.25847873455029025</v>
      </c>
      <c r="AJ594" s="16">
        <f t="shared" ca="1" si="601"/>
        <v>-0.9660169479601628</v>
      </c>
      <c r="AK594" s="18">
        <f t="shared" ca="1" si="602"/>
        <v>328.59821845928758</v>
      </c>
      <c r="AL594" s="18">
        <f t="shared" ca="1" si="603"/>
        <v>279.57296233918908</v>
      </c>
      <c r="AM594" s="18">
        <f t="shared" ca="1" si="604"/>
        <v>164.29910922964379</v>
      </c>
      <c r="AN594" s="18">
        <f t="shared" ca="1" si="605"/>
        <v>91.634291423180883</v>
      </c>
      <c r="AO594" s="18">
        <f t="shared" ca="1" si="606"/>
        <v>307.22796396441055</v>
      </c>
      <c r="AP594" s="2">
        <f t="shared" ca="1" si="607"/>
        <v>-1.7537364951114515E-3</v>
      </c>
      <c r="AQ594" s="2">
        <f t="shared" ca="1" si="608"/>
        <v>82.498892733154676</v>
      </c>
      <c r="AR594" s="16">
        <f t="shared" ca="1" si="609"/>
        <v>-1.8801217903501311E-3</v>
      </c>
      <c r="AS594" s="2">
        <f t="shared" ca="1" si="610"/>
        <v>2.0841636228898725E-3</v>
      </c>
      <c r="AT594" s="2">
        <f t="shared" ca="1" si="611"/>
        <v>-76.324897954811334</v>
      </c>
      <c r="AU594" s="16">
        <f t="shared" ca="1" si="612"/>
        <v>593.57296003203919</v>
      </c>
      <c r="AV594" s="2">
        <f t="shared" ca="1" si="613"/>
        <v>-1.7537364951114515E-3</v>
      </c>
      <c r="AW594" s="2">
        <f t="shared" ca="1" si="614"/>
        <v>82.498892733154676</v>
      </c>
      <c r="AX594" s="16">
        <f t="shared" ca="1" si="615"/>
        <v>-1.8801217903501311E-3</v>
      </c>
      <c r="AY594" s="2">
        <f t="shared" ca="1" si="616"/>
        <v>360.25</v>
      </c>
      <c r="AZ594" s="2">
        <f t="shared" ca="1" si="617"/>
        <v>360.25</v>
      </c>
      <c r="BA594" s="2">
        <f t="shared" ca="1" si="618"/>
        <v>360.25000000000006</v>
      </c>
      <c r="BB594" s="19" t="str">
        <f t="shared" ca="1" si="619"/>
        <v>ok</v>
      </c>
      <c r="BC594" s="2">
        <f t="shared" ca="1" si="620"/>
        <v>-1.7537364951114515E-3</v>
      </c>
      <c r="BD594" s="2">
        <f t="shared" ca="1" si="621"/>
        <v>-1.1072668453238066E-3</v>
      </c>
      <c r="BE594" s="16">
        <f t="shared" ca="1" si="622"/>
        <v>-1.8801217903501311E-3</v>
      </c>
      <c r="BF594" s="16">
        <f t="shared" ca="1" si="629"/>
        <v>2.0740375023222536E-3</v>
      </c>
      <c r="BG594" s="18">
        <f t="shared" ca="1" si="623"/>
        <v>2.7993730561660614E-3</v>
      </c>
      <c r="BH594" s="2">
        <f t="shared" ca="1" si="624"/>
        <v>-0.28059783921783221</v>
      </c>
      <c r="BI594" s="2">
        <f t="shared" ca="1" si="625"/>
        <v>-0.17716269525180905</v>
      </c>
      <c r="BJ594" s="16">
        <f t="shared" ca="1" si="626"/>
        <v>-0.30081948645602097</v>
      </c>
      <c r="BK594" s="18">
        <f t="shared" ca="1" si="630"/>
        <v>0.33184600037156059</v>
      </c>
      <c r="BL594" s="18">
        <f t="shared" ca="1" si="627"/>
        <v>0.44789968898656984</v>
      </c>
    </row>
    <row r="595" spans="4:64" x14ac:dyDescent="0.2">
      <c r="D595">
        <f t="shared" si="578"/>
        <v>7.5</v>
      </c>
      <c r="E595">
        <f t="shared" si="579"/>
        <v>82.5</v>
      </c>
      <c r="F595" s="15">
        <f t="shared" ca="1" si="628"/>
        <v>-0.24664941910220306</v>
      </c>
      <c r="G595" s="2">
        <f t="shared" ca="1" si="628"/>
        <v>-0.37493617784569855</v>
      </c>
      <c r="H595" s="16">
        <f t="shared" ca="1" si="628"/>
        <v>0.15998356906889166</v>
      </c>
      <c r="I595" s="2">
        <f t="shared" si="631"/>
        <v>0</v>
      </c>
      <c r="J595" s="2">
        <f t="shared" si="632"/>
        <v>184.81899999999999</v>
      </c>
      <c r="K595" s="16">
        <f t="shared" ca="1" si="580"/>
        <v>345.33110204581504</v>
      </c>
      <c r="L595" s="2">
        <f t="shared" si="633"/>
        <v>160.05794910203616</v>
      </c>
      <c r="M595" s="2">
        <f t="shared" si="634"/>
        <v>-92.40949999999998</v>
      </c>
      <c r="N595" s="16">
        <f t="shared" ca="1" si="581"/>
        <v>275.52043515464203</v>
      </c>
      <c r="O595" s="2">
        <f t="shared" si="635"/>
        <v>-160.05794910203616</v>
      </c>
      <c r="P595" s="2">
        <f t="shared" si="636"/>
        <v>-92.40949999999998</v>
      </c>
      <c r="Q595" s="16">
        <f t="shared" ca="1" si="582"/>
        <v>266.667576360255</v>
      </c>
      <c r="R595" s="2">
        <f t="shared" si="583"/>
        <v>160.05794910203616</v>
      </c>
      <c r="S595" s="2">
        <f t="shared" si="584"/>
        <v>-277.22849999999994</v>
      </c>
      <c r="T595" s="16">
        <f t="shared" ca="1" si="585"/>
        <v>-69.810666891173014</v>
      </c>
      <c r="U595" s="2">
        <f t="shared" ca="1" si="586"/>
        <v>0.48851830377639482</v>
      </c>
      <c r="V595" s="2">
        <f t="shared" ca="1" si="587"/>
        <v>-0.84613852256808264</v>
      </c>
      <c r="W595" s="16">
        <f t="shared" ca="1" si="588"/>
        <v>-0.21307150795387092</v>
      </c>
      <c r="X595" s="2">
        <f t="shared" si="589"/>
        <v>-160.05794910203616</v>
      </c>
      <c r="Y595" s="2">
        <f t="shared" si="590"/>
        <v>-277.22849999999994</v>
      </c>
      <c r="Z595" s="16">
        <f t="shared" ca="1" si="591"/>
        <v>-78.663525685560046</v>
      </c>
      <c r="AA595" s="18">
        <f t="shared" ca="1" si="592"/>
        <v>173.14343164130074</v>
      </c>
      <c r="AB595" s="2">
        <f t="shared" ca="1" si="593"/>
        <v>-244.64168463746859</v>
      </c>
      <c r="AC595" s="2">
        <f t="shared" ca="1" si="594"/>
        <v>-130.72517255866191</v>
      </c>
      <c r="AD595" s="16">
        <f t="shared" ca="1" si="595"/>
        <v>-41.771593613440132</v>
      </c>
      <c r="AE595" s="2">
        <f t="shared" ca="1" si="596"/>
        <v>-0.87214490807252754</v>
      </c>
      <c r="AF595" s="2">
        <f t="shared" ca="1" si="597"/>
        <v>-0.46603379866718703</v>
      </c>
      <c r="AG595" s="16">
        <f t="shared" ca="1" si="598"/>
        <v>-0.14891527061720158</v>
      </c>
      <c r="AH595" s="2">
        <f t="shared" ca="1" si="599"/>
        <v>2.6704422828376942E-2</v>
      </c>
      <c r="AI595" s="2">
        <f t="shared" ca="1" si="600"/>
        <v>0.2585770661256217</v>
      </c>
      <c r="AJ595" s="16">
        <f t="shared" ca="1" si="601"/>
        <v>-0.96562144480912881</v>
      </c>
      <c r="AK595" s="18">
        <f t="shared" ca="1" si="602"/>
        <v>327.63961527078845</v>
      </c>
      <c r="AL595" s="18">
        <f t="shared" ca="1" si="603"/>
        <v>280.50577647484727</v>
      </c>
      <c r="AM595" s="18">
        <f t="shared" ca="1" si="604"/>
        <v>163.81980763539423</v>
      </c>
      <c r="AN595" s="18">
        <f t="shared" ca="1" si="605"/>
        <v>92.571161776627036</v>
      </c>
      <c r="AO595" s="18">
        <f t="shared" ca="1" si="606"/>
        <v>307.20304870496972</v>
      </c>
      <c r="AP595" s="2">
        <f t="shared" ca="1" si="607"/>
        <v>7.4971872799586041</v>
      </c>
      <c r="AQ595" s="2">
        <f t="shared" ca="1" si="608"/>
        <v>82.499122869181349</v>
      </c>
      <c r="AR595" s="16">
        <f t="shared" ca="1" si="609"/>
        <v>-1.3427473486444796E-3</v>
      </c>
      <c r="AS595" s="2">
        <f t="shared" ca="1" si="610"/>
        <v>-8.9101729336093687</v>
      </c>
      <c r="AT595" s="2">
        <f t="shared" ca="1" si="611"/>
        <v>-76.372203208773726</v>
      </c>
      <c r="AU595" s="16">
        <f t="shared" ca="1" si="612"/>
        <v>593.28236073317544</v>
      </c>
      <c r="AV595" s="2">
        <f t="shared" ca="1" si="613"/>
        <v>7.4971872799586041</v>
      </c>
      <c r="AW595" s="2">
        <f t="shared" ca="1" si="614"/>
        <v>82.499122869181349</v>
      </c>
      <c r="AX595" s="16">
        <f t="shared" ca="1" si="615"/>
        <v>-1.3427473486444796E-3</v>
      </c>
      <c r="AY595" s="2">
        <f t="shared" ca="1" si="616"/>
        <v>360.25000000000006</v>
      </c>
      <c r="AZ595" s="2">
        <f t="shared" ca="1" si="617"/>
        <v>360.25000000000006</v>
      </c>
      <c r="BA595" s="2">
        <f t="shared" ca="1" si="618"/>
        <v>360.25000000000006</v>
      </c>
      <c r="BB595" s="19" t="str">
        <f t="shared" ca="1" si="619"/>
        <v>ok</v>
      </c>
      <c r="BC595" s="2">
        <f t="shared" ca="1" si="620"/>
        <v>-2.8127200413958775E-3</v>
      </c>
      <c r="BD595" s="2">
        <f t="shared" ca="1" si="621"/>
        <v>-8.7713081865103959E-4</v>
      </c>
      <c r="BE595" s="16">
        <f t="shared" ca="1" si="622"/>
        <v>-1.3427473486444796E-3</v>
      </c>
      <c r="BF595" s="16">
        <f t="shared" ca="1" si="629"/>
        <v>2.9463116780641982E-3</v>
      </c>
      <c r="BG595" s="18">
        <f t="shared" ca="1" si="623"/>
        <v>3.2378577712106581E-3</v>
      </c>
      <c r="BH595" s="2">
        <f t="shared" ca="1" si="624"/>
        <v>-0.4500352066233404</v>
      </c>
      <c r="BI595" s="2">
        <f t="shared" ca="1" si="625"/>
        <v>-0.14034093098416633</v>
      </c>
      <c r="BJ595" s="16">
        <f t="shared" ca="1" si="626"/>
        <v>-0.21483957578311674</v>
      </c>
      <c r="BK595" s="18">
        <f t="shared" ca="1" si="630"/>
        <v>0.47140986849027172</v>
      </c>
      <c r="BL595" s="18">
        <f t="shared" ca="1" si="627"/>
        <v>0.51805724339370529</v>
      </c>
    </row>
    <row r="596" spans="4:64" x14ac:dyDescent="0.2">
      <c r="D596">
        <f t="shared" si="578"/>
        <v>15</v>
      </c>
      <c r="E596">
        <f t="shared" si="579"/>
        <v>82.5</v>
      </c>
      <c r="F596" s="15">
        <f t="shared" ca="1" si="628"/>
        <v>3.1865285729700821E-2</v>
      </c>
      <c r="G596" s="2">
        <f t="shared" ca="1" si="628"/>
        <v>0.35879823906402342</v>
      </c>
      <c r="H596" s="16">
        <f t="shared" ca="1" si="628"/>
        <v>-0.40840479243202077</v>
      </c>
      <c r="I596" s="2">
        <f t="shared" si="631"/>
        <v>0</v>
      </c>
      <c r="J596" s="2">
        <f t="shared" si="632"/>
        <v>184.81899999999999</v>
      </c>
      <c r="K596" s="16">
        <f t="shared" ca="1" si="580"/>
        <v>345.08842662892476</v>
      </c>
      <c r="L596" s="2">
        <f t="shared" si="633"/>
        <v>160.05794910203616</v>
      </c>
      <c r="M596" s="2">
        <f t="shared" si="634"/>
        <v>-92.40949999999998</v>
      </c>
      <c r="N596" s="16">
        <f t="shared" ca="1" si="581"/>
        <v>279.54637265820571</v>
      </c>
      <c r="O596" s="2">
        <f t="shared" si="635"/>
        <v>-160.05794910203616</v>
      </c>
      <c r="P596" s="2">
        <f t="shared" si="636"/>
        <v>-92.40949999999998</v>
      </c>
      <c r="Q596" s="16">
        <f t="shared" ca="1" si="582"/>
        <v>261.80165630928451</v>
      </c>
      <c r="R596" s="2">
        <f t="shared" si="583"/>
        <v>160.05794910203616</v>
      </c>
      <c r="S596" s="2">
        <f t="shared" si="584"/>
        <v>-277.22849999999994</v>
      </c>
      <c r="T596" s="16">
        <f t="shared" ca="1" si="585"/>
        <v>-65.542053970719053</v>
      </c>
      <c r="U596" s="2">
        <f t="shared" ca="1" si="586"/>
        <v>0.48983828949985941</v>
      </c>
      <c r="V596" s="2">
        <f t="shared" ca="1" si="587"/>
        <v>-0.84842480490638883</v>
      </c>
      <c r="W596" s="16">
        <f t="shared" ca="1" si="588"/>
        <v>-0.20058364978085344</v>
      </c>
      <c r="X596" s="2">
        <f t="shared" si="589"/>
        <v>-160.05794910203616</v>
      </c>
      <c r="Y596" s="2">
        <f t="shared" si="590"/>
        <v>-277.22849999999994</v>
      </c>
      <c r="Z596" s="16">
        <f t="shared" ca="1" si="591"/>
        <v>-83.286770319640254</v>
      </c>
      <c r="AA596" s="18">
        <f t="shared" ca="1" si="592"/>
        <v>173.51098838716692</v>
      </c>
      <c r="AB596" s="2">
        <f t="shared" ca="1" si="593"/>
        <v>-245.05027486303598</v>
      </c>
      <c r="AC596" s="2">
        <f t="shared" ca="1" si="594"/>
        <v>-130.01747352850316</v>
      </c>
      <c r="AD596" s="16">
        <f t="shared" ca="1" si="595"/>
        <v>-48.483302991859034</v>
      </c>
      <c r="AE596" s="2">
        <f t="shared" ca="1" si="596"/>
        <v>-0.87017264372716951</v>
      </c>
      <c r="AF596" s="2">
        <f t="shared" ca="1" si="597"/>
        <v>-0.46169158036757973</v>
      </c>
      <c r="AG596" s="16">
        <f t="shared" ca="1" si="598"/>
        <v>-0.17216403435838479</v>
      </c>
      <c r="AH596" s="2">
        <f t="shared" ca="1" si="599"/>
        <v>5.3460454999190082E-2</v>
      </c>
      <c r="AI596" s="2">
        <f t="shared" ca="1" si="600"/>
        <v>0.25887494092175617</v>
      </c>
      <c r="AJ596" s="16">
        <f t="shared" ca="1" si="601"/>
        <v>-0.9644302694928425</v>
      </c>
      <c r="AK596" s="18">
        <f t="shared" ca="1" si="602"/>
        <v>326.7567124355682</v>
      </c>
      <c r="AL596" s="18">
        <f t="shared" ca="1" si="603"/>
        <v>281.61109939451052</v>
      </c>
      <c r="AM596" s="18">
        <f t="shared" ca="1" si="604"/>
        <v>163.3783562177841</v>
      </c>
      <c r="AN596" s="18">
        <f t="shared" ca="1" si="605"/>
        <v>93.595377401284566</v>
      </c>
      <c r="AO596" s="18">
        <f t="shared" ca="1" si="606"/>
        <v>307.12779188586296</v>
      </c>
      <c r="AP596" s="2">
        <f t="shared" ca="1" si="607"/>
        <v>15.004029054214911</v>
      </c>
      <c r="AQ596" s="2">
        <f t="shared" ca="1" si="608"/>
        <v>82.500241272383093</v>
      </c>
      <c r="AR596" s="16">
        <f t="shared" ca="1" si="609"/>
        <v>3.0277564002290092E-4</v>
      </c>
      <c r="AS596" s="2">
        <f t="shared" ca="1" si="610"/>
        <v>-17.83435394001468</v>
      </c>
      <c r="AT596" s="2">
        <f t="shared" ca="1" si="611"/>
        <v>-76.515136687381315</v>
      </c>
      <c r="AU596" s="16">
        <f t="shared" ca="1" si="612"/>
        <v>592.40698097008885</v>
      </c>
      <c r="AV596" s="2">
        <f t="shared" ca="1" si="613"/>
        <v>15.004029054214911</v>
      </c>
      <c r="AW596" s="2">
        <f t="shared" ca="1" si="614"/>
        <v>82.500241272383093</v>
      </c>
      <c r="AX596" s="16">
        <f t="shared" ca="1" si="615"/>
        <v>3.0277564002290092E-4</v>
      </c>
      <c r="AY596" s="2">
        <f t="shared" ca="1" si="616"/>
        <v>360.25</v>
      </c>
      <c r="AZ596" s="2">
        <f t="shared" ca="1" si="617"/>
        <v>360.25</v>
      </c>
      <c r="BA596" s="2">
        <f t="shared" ca="1" si="618"/>
        <v>360.25000000000006</v>
      </c>
      <c r="BB596" s="19" t="str">
        <f t="shared" ca="1" si="619"/>
        <v>ok</v>
      </c>
      <c r="BC596" s="2">
        <f t="shared" ca="1" si="620"/>
        <v>4.0290542149108433E-3</v>
      </c>
      <c r="BD596" s="2">
        <f t="shared" ca="1" si="621"/>
        <v>2.4127238309290533E-4</v>
      </c>
      <c r="BE596" s="16">
        <f t="shared" ca="1" si="622"/>
        <v>3.0277564002290092E-4</v>
      </c>
      <c r="BF596" s="16">
        <f t="shared" ca="1" si="629"/>
        <v>4.0362718230483631E-3</v>
      </c>
      <c r="BG596" s="18">
        <f t="shared" ca="1" si="623"/>
        <v>4.0476120512872079E-3</v>
      </c>
      <c r="BH596" s="2">
        <f t="shared" ca="1" si="624"/>
        <v>0.64464867438573492</v>
      </c>
      <c r="BI596" s="2">
        <f t="shared" ca="1" si="625"/>
        <v>3.8603581294864853E-2</v>
      </c>
      <c r="BJ596" s="16">
        <f t="shared" ca="1" si="626"/>
        <v>4.8444102403664147E-2</v>
      </c>
      <c r="BK596" s="18">
        <f t="shared" ca="1" si="630"/>
        <v>0.6458034916877381</v>
      </c>
      <c r="BL596" s="18">
        <f t="shared" ca="1" si="627"/>
        <v>0.64761792820595332</v>
      </c>
    </row>
    <row r="597" spans="4:64" x14ac:dyDescent="0.2">
      <c r="D597">
        <f t="shared" si="578"/>
        <v>22.5</v>
      </c>
      <c r="E597">
        <f t="shared" si="579"/>
        <v>82.5</v>
      </c>
      <c r="F597" s="15">
        <f t="shared" ca="1" si="628"/>
        <v>-0.41466398373970037</v>
      </c>
      <c r="G597" s="2">
        <f t="shared" ca="1" si="628"/>
        <v>-0.36048093040814455</v>
      </c>
      <c r="H597" s="16">
        <f t="shared" ca="1" si="628"/>
        <v>-6.8687729198133041E-2</v>
      </c>
      <c r="I597" s="2">
        <f t="shared" si="631"/>
        <v>0</v>
      </c>
      <c r="J597" s="2">
        <f t="shared" si="632"/>
        <v>184.81899999999999</v>
      </c>
      <c r="K597" s="16">
        <f t="shared" ca="1" si="580"/>
        <v>344.67789044765237</v>
      </c>
      <c r="L597" s="2">
        <f t="shared" si="633"/>
        <v>160.05794910203616</v>
      </c>
      <c r="M597" s="2">
        <f t="shared" si="634"/>
        <v>-92.40949999999998</v>
      </c>
      <c r="N597" s="16">
        <f t="shared" ca="1" si="581"/>
        <v>283.30771848935069</v>
      </c>
      <c r="O597" s="2">
        <f t="shared" si="635"/>
        <v>-160.05794910203616</v>
      </c>
      <c r="P597" s="2">
        <f t="shared" si="636"/>
        <v>-92.40949999999998</v>
      </c>
      <c r="Q597" s="16">
        <f t="shared" ca="1" si="582"/>
        <v>256.6302869642015</v>
      </c>
      <c r="R597" s="2">
        <f t="shared" si="583"/>
        <v>160.05794910203616</v>
      </c>
      <c r="S597" s="2">
        <f t="shared" si="584"/>
        <v>-277.22849999999994</v>
      </c>
      <c r="T597" s="16">
        <f t="shared" ca="1" si="585"/>
        <v>-61.370171958301682</v>
      </c>
      <c r="U597" s="2">
        <f t="shared" ca="1" si="586"/>
        <v>0.491057357920267</v>
      </c>
      <c r="V597" s="2">
        <f t="shared" ca="1" si="587"/>
        <v>-0.8505362933484375</v>
      </c>
      <c r="W597" s="16">
        <f t="shared" ca="1" si="588"/>
        <v>-0.18828352272428753</v>
      </c>
      <c r="X597" s="2">
        <f t="shared" si="589"/>
        <v>-160.05794910203616</v>
      </c>
      <c r="Y597" s="2">
        <f t="shared" si="590"/>
        <v>-277.22849999999994</v>
      </c>
      <c r="Z597" s="16">
        <f t="shared" ca="1" si="591"/>
        <v>-88.047603483450871</v>
      </c>
      <c r="AA597" s="18">
        <f t="shared" ca="1" si="592"/>
        <v>173.7731801516602</v>
      </c>
      <c r="AB597" s="2">
        <f t="shared" ca="1" si="593"/>
        <v>-245.390547824713</v>
      </c>
      <c r="AC597" s="2">
        <f t="shared" ca="1" si="594"/>
        <v>-129.42810347043661</v>
      </c>
      <c r="AD597" s="16">
        <f t="shared" ca="1" si="595"/>
        <v>-55.32897696949405</v>
      </c>
      <c r="AE597" s="2">
        <f t="shared" ca="1" si="596"/>
        <v>-0.86742695257494395</v>
      </c>
      <c r="AF597" s="2">
        <f t="shared" ca="1" si="597"/>
        <v>-0.45751324313889824</v>
      </c>
      <c r="AG597" s="16">
        <f t="shared" ca="1" si="598"/>
        <v>-0.19558147739260265</v>
      </c>
      <c r="AH597" s="2">
        <f t="shared" ca="1" si="599"/>
        <v>8.020693971791025E-2</v>
      </c>
      <c r="AI597" s="2">
        <f t="shared" ca="1" si="600"/>
        <v>0.25936392588335783</v>
      </c>
      <c r="AJ597" s="16">
        <f t="shared" ca="1" si="601"/>
        <v>-0.96244334938294385</v>
      </c>
      <c r="AK597" s="18">
        <f t="shared" ca="1" si="602"/>
        <v>325.94552656723408</v>
      </c>
      <c r="AL597" s="18">
        <f t="shared" ca="1" si="603"/>
        <v>282.89476952067815</v>
      </c>
      <c r="AM597" s="18">
        <f t="shared" ca="1" si="604"/>
        <v>162.97276328361704</v>
      </c>
      <c r="AN597" s="18">
        <f t="shared" ca="1" si="605"/>
        <v>94.71008980685022</v>
      </c>
      <c r="AO597" s="18">
        <f t="shared" ca="1" si="606"/>
        <v>307.00153064191795</v>
      </c>
      <c r="AP597" s="2">
        <f t="shared" ca="1" si="607"/>
        <v>22.498543233265217</v>
      </c>
      <c r="AQ597" s="2">
        <f t="shared" ca="1" si="608"/>
        <v>82.498751893979474</v>
      </c>
      <c r="AR597" s="16">
        <f t="shared" ca="1" si="609"/>
        <v>-2.3162366063047557E-3</v>
      </c>
      <c r="AS597" s="2">
        <f t="shared" ca="1" si="610"/>
        <v>-26.748763289739763</v>
      </c>
      <c r="AT597" s="2">
        <f t="shared" ca="1" si="611"/>
        <v>-76.751492584996143</v>
      </c>
      <c r="AU597" s="16">
        <f t="shared" ca="1" si="612"/>
        <v>590.9408465967897</v>
      </c>
      <c r="AV597" s="2">
        <f t="shared" ca="1" si="613"/>
        <v>22.498543233265217</v>
      </c>
      <c r="AW597" s="2">
        <f t="shared" ca="1" si="614"/>
        <v>82.498751893979474</v>
      </c>
      <c r="AX597" s="16">
        <f t="shared" ca="1" si="615"/>
        <v>-2.3162366063047557E-3</v>
      </c>
      <c r="AY597" s="2">
        <f t="shared" ca="1" si="616"/>
        <v>360.25</v>
      </c>
      <c r="AZ597" s="2">
        <f t="shared" ca="1" si="617"/>
        <v>360.25</v>
      </c>
      <c r="BA597" s="2">
        <f t="shared" ca="1" si="618"/>
        <v>360.25</v>
      </c>
      <c r="BB597" s="19" t="str">
        <f t="shared" ca="1" si="619"/>
        <v>ok</v>
      </c>
      <c r="BC597" s="2">
        <f t="shared" ca="1" si="620"/>
        <v>-1.4567667347833435E-3</v>
      </c>
      <c r="BD597" s="2">
        <f t="shared" ca="1" si="621"/>
        <v>-1.2481060205260519E-3</v>
      </c>
      <c r="BE597" s="16">
        <f t="shared" ca="1" si="622"/>
        <v>-2.3162366063047557E-3</v>
      </c>
      <c r="BF597" s="16">
        <f t="shared" ca="1" si="629"/>
        <v>1.9183164384544854E-3</v>
      </c>
      <c r="BG597" s="18">
        <f t="shared" ca="1" si="623"/>
        <v>3.0074723563868169E-3</v>
      </c>
      <c r="BH597" s="2">
        <f t="shared" ca="1" si="624"/>
        <v>-0.23308267756533496</v>
      </c>
      <c r="BI597" s="2">
        <f t="shared" ca="1" si="625"/>
        <v>-0.19969696328416831</v>
      </c>
      <c r="BJ597" s="16">
        <f t="shared" ca="1" si="626"/>
        <v>-0.37059785700876091</v>
      </c>
      <c r="BK597" s="18">
        <f t="shared" ca="1" si="630"/>
        <v>0.30693063015271765</v>
      </c>
      <c r="BL597" s="18">
        <f t="shared" ca="1" si="627"/>
        <v>0.4811955770218907</v>
      </c>
    </row>
    <row r="598" spans="4:64" x14ac:dyDescent="0.2">
      <c r="D598">
        <f t="shared" si="578"/>
        <v>30</v>
      </c>
      <c r="E598">
        <f t="shared" si="579"/>
        <v>82.5</v>
      </c>
      <c r="F598" s="15">
        <f t="shared" ca="1" si="628"/>
        <v>-4.0948455389266947E-2</v>
      </c>
      <c r="G598" s="2">
        <f t="shared" ca="1" si="628"/>
        <v>0.42865662654861902</v>
      </c>
      <c r="H598" s="16">
        <f t="shared" ca="1" si="628"/>
        <v>-4.5708316494072254E-2</v>
      </c>
      <c r="I598" s="2">
        <f t="shared" si="631"/>
        <v>0</v>
      </c>
      <c r="J598" s="2">
        <f t="shared" si="632"/>
        <v>184.81899999999999</v>
      </c>
      <c r="K598" s="16">
        <f t="shared" ca="1" si="580"/>
        <v>344.10857095545248</v>
      </c>
      <c r="L598" s="2">
        <f t="shared" si="633"/>
        <v>160.05794910203616</v>
      </c>
      <c r="M598" s="2">
        <f t="shared" si="634"/>
        <v>-92.40949999999998</v>
      </c>
      <c r="N598" s="16">
        <f t="shared" ca="1" si="581"/>
        <v>286.83304567119933</v>
      </c>
      <c r="O598" s="2">
        <f t="shared" si="635"/>
        <v>-160.05794910203616</v>
      </c>
      <c r="P598" s="2">
        <f t="shared" si="636"/>
        <v>-92.40949999999998</v>
      </c>
      <c r="Q598" s="16">
        <f t="shared" ca="1" si="582"/>
        <v>251.12658523268351</v>
      </c>
      <c r="R598" s="2">
        <f t="shared" si="583"/>
        <v>160.05794910203616</v>
      </c>
      <c r="S598" s="2">
        <f t="shared" si="584"/>
        <v>-277.22849999999994</v>
      </c>
      <c r="T598" s="16">
        <f t="shared" ca="1" si="585"/>
        <v>-57.275525284253149</v>
      </c>
      <c r="U598" s="2">
        <f t="shared" ca="1" si="586"/>
        <v>0.49218396681747023</v>
      </c>
      <c r="V598" s="2">
        <f t="shared" ca="1" si="587"/>
        <v>-0.85248763719865273</v>
      </c>
      <c r="W598" s="16">
        <f t="shared" ca="1" si="588"/>
        <v>-0.17612430619104699</v>
      </c>
      <c r="X598" s="2">
        <f t="shared" si="589"/>
        <v>-160.05794910203616</v>
      </c>
      <c r="Y598" s="2">
        <f t="shared" si="590"/>
        <v>-277.22849999999994</v>
      </c>
      <c r="Z598" s="16">
        <f t="shared" ca="1" si="591"/>
        <v>-92.981985722768968</v>
      </c>
      <c r="AA598" s="18">
        <f t="shared" ca="1" si="592"/>
        <v>173.93230034310625</v>
      </c>
      <c r="AB598" s="2">
        <f t="shared" ca="1" si="593"/>
        <v>-245.66463864259384</v>
      </c>
      <c r="AC598" s="2">
        <f t="shared" ca="1" si="594"/>
        <v>-128.95336424797887</v>
      </c>
      <c r="AD598" s="16">
        <f t="shared" ca="1" si="595"/>
        <v>-62.348280000626573</v>
      </c>
      <c r="AE598" s="2">
        <f t="shared" ca="1" si="596"/>
        <v>-0.8638849877311805</v>
      </c>
      <c r="AF598" s="2">
        <f t="shared" ca="1" si="597"/>
        <v>-0.45346728005625458</v>
      </c>
      <c r="AG598" s="16">
        <f t="shared" ca="1" si="598"/>
        <v>-0.21924906816467982</v>
      </c>
      <c r="AH598" s="2">
        <f t="shared" ca="1" si="599"/>
        <v>0.10704050999746523</v>
      </c>
      <c r="AI598" s="2">
        <f t="shared" ca="1" si="600"/>
        <v>0.26006202018334135</v>
      </c>
      <c r="AJ598" s="16">
        <f t="shared" ca="1" si="601"/>
        <v>-0.95964059672235724</v>
      </c>
      <c r="AK598" s="18">
        <f t="shared" ca="1" si="602"/>
        <v>325.19943739125239</v>
      </c>
      <c r="AL598" s="18">
        <f t="shared" ca="1" si="603"/>
        <v>284.37192697118445</v>
      </c>
      <c r="AM598" s="18">
        <f t="shared" ca="1" si="604"/>
        <v>162.59971869562619</v>
      </c>
      <c r="AN598" s="18">
        <f t="shared" ca="1" si="605"/>
        <v>95.925698990908117</v>
      </c>
      <c r="AO598" s="18">
        <f t="shared" ca="1" si="606"/>
        <v>306.82186078115245</v>
      </c>
      <c r="AP598" s="2">
        <f t="shared" ca="1" si="607"/>
        <v>30.002571711538344</v>
      </c>
      <c r="AQ598" s="2">
        <f t="shared" ca="1" si="608"/>
        <v>82.498297142256334</v>
      </c>
      <c r="AR598" s="16">
        <f t="shared" ca="1" si="609"/>
        <v>4.746290345565285E-4</v>
      </c>
      <c r="AS598" s="2">
        <f t="shared" ca="1" si="610"/>
        <v>-35.682165201233325</v>
      </c>
      <c r="AT598" s="2">
        <f t="shared" ca="1" si="611"/>
        <v>-77.087128760060509</v>
      </c>
      <c r="AU598" s="16">
        <f t="shared" ca="1" si="612"/>
        <v>588.8779017640129</v>
      </c>
      <c r="AV598" s="2">
        <f t="shared" ca="1" si="613"/>
        <v>30.002571711538344</v>
      </c>
      <c r="AW598" s="2">
        <f t="shared" ca="1" si="614"/>
        <v>82.498297142256334</v>
      </c>
      <c r="AX598" s="16">
        <f t="shared" ca="1" si="615"/>
        <v>4.746290345565285E-4</v>
      </c>
      <c r="AY598" s="2">
        <f t="shared" ca="1" si="616"/>
        <v>360.25</v>
      </c>
      <c r="AZ598" s="2">
        <f t="shared" ca="1" si="617"/>
        <v>360.25</v>
      </c>
      <c r="BA598" s="2">
        <f t="shared" ca="1" si="618"/>
        <v>360.25</v>
      </c>
      <c r="BB598" s="19" t="str">
        <f t="shared" ca="1" si="619"/>
        <v>ok</v>
      </c>
      <c r="BC598" s="2">
        <f t="shared" ca="1" si="620"/>
        <v>2.5717115383443456E-3</v>
      </c>
      <c r="BD598" s="2">
        <f t="shared" ca="1" si="621"/>
        <v>-1.7028577436661863E-3</v>
      </c>
      <c r="BE598" s="16">
        <f t="shared" ca="1" si="622"/>
        <v>4.746290345565285E-4</v>
      </c>
      <c r="BF598" s="16">
        <f t="shared" ca="1" si="629"/>
        <v>3.0843840116978522E-3</v>
      </c>
      <c r="BG598" s="18">
        <f t="shared" ca="1" si="623"/>
        <v>3.1206886182478057E-3</v>
      </c>
      <c r="BH598" s="2">
        <f t="shared" ca="1" si="624"/>
        <v>0.4114738461350953</v>
      </c>
      <c r="BI598" s="2">
        <f t="shared" ca="1" si="625"/>
        <v>-0.2724572389865898</v>
      </c>
      <c r="BJ598" s="16">
        <f t="shared" ca="1" si="626"/>
        <v>7.5940645529044559E-2</v>
      </c>
      <c r="BK598" s="18">
        <f t="shared" ca="1" si="630"/>
        <v>0.49350144187165634</v>
      </c>
      <c r="BL598" s="18">
        <f t="shared" ca="1" si="627"/>
        <v>0.49931017891964891</v>
      </c>
    </row>
    <row r="599" spans="4:64" x14ac:dyDescent="0.2">
      <c r="D599">
        <f t="shared" si="578"/>
        <v>37.5</v>
      </c>
      <c r="E599">
        <f t="shared" si="579"/>
        <v>82.5</v>
      </c>
      <c r="F599" s="15">
        <f t="shared" ca="1" si="628"/>
        <v>-0.49031027043224029</v>
      </c>
      <c r="G599" s="2">
        <f t="shared" ca="1" si="628"/>
        <v>-0.45495245783155636</v>
      </c>
      <c r="H599" s="16">
        <f t="shared" ca="1" si="628"/>
        <v>0.41561786280798507</v>
      </c>
      <c r="I599" s="2">
        <f t="shared" si="631"/>
        <v>0</v>
      </c>
      <c r="J599" s="2">
        <f t="shared" si="632"/>
        <v>184.81899999999999</v>
      </c>
      <c r="K599" s="16">
        <f t="shared" ca="1" si="580"/>
        <v>343.36937874604854</v>
      </c>
      <c r="L599" s="2">
        <f t="shared" si="633"/>
        <v>160.05794910203616</v>
      </c>
      <c r="M599" s="2">
        <f t="shared" si="634"/>
        <v>-92.40949999999998</v>
      </c>
      <c r="N599" s="16">
        <f t="shared" ca="1" si="581"/>
        <v>290.11140718238869</v>
      </c>
      <c r="O599" s="2">
        <f t="shared" si="635"/>
        <v>-160.05794910203616</v>
      </c>
      <c r="P599" s="2">
        <f t="shared" si="636"/>
        <v>-92.40949999999998</v>
      </c>
      <c r="Q599" s="16">
        <f t="shared" ca="1" si="582"/>
        <v>245.273032145337</v>
      </c>
      <c r="R599" s="2">
        <f t="shared" si="583"/>
        <v>160.05794910203616</v>
      </c>
      <c r="S599" s="2">
        <f t="shared" si="584"/>
        <v>-277.22849999999994</v>
      </c>
      <c r="T599" s="16">
        <f t="shared" ca="1" si="585"/>
        <v>-53.257971563659851</v>
      </c>
      <c r="U599" s="2">
        <f t="shared" ca="1" si="586"/>
        <v>0.49322059705081078</v>
      </c>
      <c r="V599" s="2">
        <f t="shared" ca="1" si="587"/>
        <v>-0.85428313343146045</v>
      </c>
      <c r="W599" s="16">
        <f t="shared" ca="1" si="588"/>
        <v>-0.16411511380542393</v>
      </c>
      <c r="X599" s="2">
        <f t="shared" si="589"/>
        <v>-160.05794910203616</v>
      </c>
      <c r="Y599" s="2">
        <f t="shared" si="590"/>
        <v>-277.22849999999994</v>
      </c>
      <c r="Z599" s="16">
        <f t="shared" ca="1" si="591"/>
        <v>-98.096346600711541</v>
      </c>
      <c r="AA599" s="18">
        <f t="shared" ca="1" si="592"/>
        <v>173.98684752394112</v>
      </c>
      <c r="AB599" s="2">
        <f t="shared" ca="1" si="593"/>
        <v>-245.87184591678277</v>
      </c>
      <c r="AC599" s="2">
        <f t="shared" ca="1" si="594"/>
        <v>-128.59447072138579</v>
      </c>
      <c r="AD599" s="16">
        <f t="shared" ca="1" si="595"/>
        <v>-69.542475318672999</v>
      </c>
      <c r="AE599" s="2">
        <f t="shared" ca="1" si="596"/>
        <v>-0.85953595361581425</v>
      </c>
      <c r="AF599" s="2">
        <f t="shared" ca="1" si="597"/>
        <v>-0.44954952287883138</v>
      </c>
      <c r="AG599" s="16">
        <f t="shared" ca="1" si="598"/>
        <v>-0.24311143724878073</v>
      </c>
      <c r="AH599" s="2">
        <f t="shared" ca="1" si="599"/>
        <v>0.13390812927748086</v>
      </c>
      <c r="AI599" s="2">
        <f t="shared" ca="1" si="600"/>
        <v>0.26097040907723729</v>
      </c>
      <c r="AJ599" s="16">
        <f t="shared" ca="1" si="601"/>
        <v>-0.95601415183012051</v>
      </c>
      <c r="AK599" s="18">
        <f t="shared" ca="1" si="602"/>
        <v>324.51594693955423</v>
      </c>
      <c r="AL599" s="18">
        <f t="shared" ca="1" si="603"/>
        <v>286.05184562957771</v>
      </c>
      <c r="AM599" s="18">
        <f t="shared" ca="1" si="604"/>
        <v>162.25797346977711</v>
      </c>
      <c r="AN599" s="18">
        <f t="shared" ca="1" si="605"/>
        <v>97.247362270461437</v>
      </c>
      <c r="AO599" s="18">
        <f t="shared" ca="1" si="606"/>
        <v>306.58663225411306</v>
      </c>
      <c r="AP599" s="2">
        <f t="shared" ca="1" si="607"/>
        <v>37.495812671885702</v>
      </c>
      <c r="AQ599" s="2">
        <f t="shared" ca="1" si="608"/>
        <v>82.497283527057604</v>
      </c>
      <c r="AR599" s="16">
        <f t="shared" ca="1" si="609"/>
        <v>-2.7122428750772087E-3</v>
      </c>
      <c r="AS599" s="2">
        <f t="shared" ca="1" si="610"/>
        <v>-44.613072101376801</v>
      </c>
      <c r="AT599" s="2">
        <f t="shared" ca="1" si="611"/>
        <v>-77.522794146879178</v>
      </c>
      <c r="AU599" s="16">
        <f t="shared" ca="1" si="612"/>
        <v>586.19960615086279</v>
      </c>
      <c r="AV599" s="2">
        <f t="shared" ca="1" si="613"/>
        <v>37.495812671885702</v>
      </c>
      <c r="AW599" s="2">
        <f t="shared" ca="1" si="614"/>
        <v>82.497283527057604</v>
      </c>
      <c r="AX599" s="16">
        <f t="shared" ca="1" si="615"/>
        <v>-2.7122428750772087E-3</v>
      </c>
      <c r="AY599" s="2">
        <f t="shared" ca="1" si="616"/>
        <v>360.25</v>
      </c>
      <c r="AZ599" s="2">
        <f t="shared" ca="1" si="617"/>
        <v>360.25</v>
      </c>
      <c r="BA599" s="2">
        <f t="shared" ca="1" si="618"/>
        <v>360.25</v>
      </c>
      <c r="BB599" s="19" t="str">
        <f t="shared" ca="1" si="619"/>
        <v>ok</v>
      </c>
      <c r="BC599" s="2">
        <f t="shared" ca="1" si="620"/>
        <v>-4.1873281142983387E-3</v>
      </c>
      <c r="BD599" s="2">
        <f t="shared" ca="1" si="621"/>
        <v>-2.7164729423958534E-3</v>
      </c>
      <c r="BE599" s="16">
        <f t="shared" ca="1" si="622"/>
        <v>-2.7122428750772087E-3</v>
      </c>
      <c r="BF599" s="16">
        <f t="shared" ca="1" si="629"/>
        <v>4.9912866060327641E-3</v>
      </c>
      <c r="BG599" s="18">
        <f t="shared" ca="1" si="623"/>
        <v>5.6805988590085416E-3</v>
      </c>
      <c r="BH599" s="2">
        <f t="shared" ca="1" si="624"/>
        <v>-0.6699724982877342</v>
      </c>
      <c r="BI599" s="2">
        <f t="shared" ca="1" si="625"/>
        <v>-0.43463567078333654</v>
      </c>
      <c r="BJ599" s="16">
        <f t="shared" ca="1" si="626"/>
        <v>-0.4339588600123534</v>
      </c>
      <c r="BK599" s="18">
        <f t="shared" ca="1" si="630"/>
        <v>0.79860585696524222</v>
      </c>
      <c r="BL599" s="18">
        <f t="shared" ca="1" si="627"/>
        <v>0.9088958174413666</v>
      </c>
    </row>
    <row r="600" spans="4:64" x14ac:dyDescent="0.2">
      <c r="D600">
        <f t="shared" si="578"/>
        <v>45</v>
      </c>
      <c r="E600">
        <f t="shared" si="579"/>
        <v>82.5</v>
      </c>
      <c r="F600" s="15">
        <f t="shared" ca="1" si="628"/>
        <v>-9.5518792021455523E-2</v>
      </c>
      <c r="G600" s="2">
        <f t="shared" ca="1" si="628"/>
        <v>-0.10177761112192629</v>
      </c>
      <c r="H600" s="16">
        <f t="shared" ca="1" si="628"/>
        <v>0.49629066168708103</v>
      </c>
      <c r="I600" s="2">
        <f t="shared" si="631"/>
        <v>0</v>
      </c>
      <c r="J600" s="2">
        <f t="shared" si="632"/>
        <v>184.81899999999999</v>
      </c>
      <c r="K600" s="16">
        <f t="shared" ca="1" si="580"/>
        <v>342.4696714090565</v>
      </c>
      <c r="L600" s="2">
        <f t="shared" si="633"/>
        <v>160.05794910203616</v>
      </c>
      <c r="M600" s="2">
        <f t="shared" si="634"/>
        <v>-92.40949999999998</v>
      </c>
      <c r="N600" s="16">
        <f t="shared" ca="1" si="581"/>
        <v>293.16893539792864</v>
      </c>
      <c r="O600" s="2">
        <f t="shared" si="635"/>
        <v>-160.05794910203616</v>
      </c>
      <c r="P600" s="2">
        <f t="shared" si="636"/>
        <v>-92.40949999999998</v>
      </c>
      <c r="Q600" s="16">
        <f t="shared" ca="1" si="582"/>
        <v>239.03859462014529</v>
      </c>
      <c r="R600" s="2">
        <f t="shared" si="583"/>
        <v>160.05794910203616</v>
      </c>
      <c r="S600" s="2">
        <f t="shared" si="584"/>
        <v>-277.22849999999994</v>
      </c>
      <c r="T600" s="16">
        <f t="shared" ca="1" si="585"/>
        <v>-49.300736011127867</v>
      </c>
      <c r="U600" s="2">
        <f t="shared" ca="1" si="586"/>
        <v>0.49417374662674968</v>
      </c>
      <c r="V600" s="2">
        <f t="shared" ca="1" si="587"/>
        <v>-0.85593403692419934</v>
      </c>
      <c r="W600" s="16">
        <f t="shared" ca="1" si="588"/>
        <v>-0.15221442960351816</v>
      </c>
      <c r="X600" s="2">
        <f t="shared" si="589"/>
        <v>-160.05794910203616</v>
      </c>
      <c r="Y600" s="2">
        <f t="shared" si="590"/>
        <v>-277.22849999999994</v>
      </c>
      <c r="Z600" s="16">
        <f t="shared" ca="1" si="591"/>
        <v>-103.43107678891121</v>
      </c>
      <c r="AA600" s="18">
        <f t="shared" ca="1" si="592"/>
        <v>173.93657512699536</v>
      </c>
      <c r="AB600" s="2">
        <f t="shared" ca="1" si="593"/>
        <v>-246.01283810796858</v>
      </c>
      <c r="AC600" s="2">
        <f t="shared" ca="1" si="594"/>
        <v>-128.3502650827815</v>
      </c>
      <c r="AD600" s="16">
        <f t="shared" ca="1" si="595"/>
        <v>-76.955420218766136</v>
      </c>
      <c r="AE600" s="2">
        <f t="shared" ca="1" si="596"/>
        <v>-0.85434390157057427</v>
      </c>
      <c r="AF600" s="2">
        <f t="shared" ca="1" si="597"/>
        <v>-0.44572985329455111</v>
      </c>
      <c r="AG600" s="16">
        <f t="shared" ca="1" si="598"/>
        <v>-0.26724781707469003</v>
      </c>
      <c r="AH600" s="2">
        <f t="shared" ca="1" si="599"/>
        <v>0.16089998755142948</v>
      </c>
      <c r="AI600" s="2">
        <f t="shared" ca="1" si="600"/>
        <v>0.26211032470442908</v>
      </c>
      <c r="AJ600" s="16">
        <f t="shared" ca="1" si="601"/>
        <v>-0.95153001617883226</v>
      </c>
      <c r="AK600" s="18">
        <f t="shared" ca="1" si="602"/>
        <v>323.8900289515546</v>
      </c>
      <c r="AL600" s="18">
        <f t="shared" ca="1" si="603"/>
        <v>287.95528083680756</v>
      </c>
      <c r="AM600" s="18">
        <f t="shared" ca="1" si="604"/>
        <v>161.9450144757773</v>
      </c>
      <c r="AN600" s="18">
        <f t="shared" ca="1" si="605"/>
        <v>98.688680773504075</v>
      </c>
      <c r="AO600" s="18">
        <f t="shared" ca="1" si="606"/>
        <v>306.29139568983271</v>
      </c>
      <c r="AP600" s="2">
        <f t="shared" ca="1" si="607"/>
        <v>44.997183731733735</v>
      </c>
      <c r="AQ600" s="2">
        <f t="shared" ca="1" si="608"/>
        <v>82.498395975428082</v>
      </c>
      <c r="AR600" s="16">
        <f t="shared" ca="1" si="609"/>
        <v>-4.877993909531142E-4</v>
      </c>
      <c r="AS600" s="2">
        <f t="shared" ca="1" si="610"/>
        <v>-53.567379775474357</v>
      </c>
      <c r="AT600" s="2">
        <f t="shared" ca="1" si="611"/>
        <v>-78.065878381441564</v>
      </c>
      <c r="AU600" s="16">
        <f t="shared" ca="1" si="612"/>
        <v>582.89042559297627</v>
      </c>
      <c r="AV600" s="2">
        <f t="shared" ca="1" si="613"/>
        <v>44.997183731733735</v>
      </c>
      <c r="AW600" s="2">
        <f t="shared" ca="1" si="614"/>
        <v>82.498395975428082</v>
      </c>
      <c r="AX600" s="16">
        <f t="shared" ca="1" si="615"/>
        <v>-4.877993909531142E-4</v>
      </c>
      <c r="AY600" s="2">
        <f t="shared" ca="1" si="616"/>
        <v>360.25</v>
      </c>
      <c r="AZ600" s="2">
        <f t="shared" ca="1" si="617"/>
        <v>360.25</v>
      </c>
      <c r="BA600" s="2">
        <f t="shared" ca="1" si="618"/>
        <v>360.25000000000006</v>
      </c>
      <c r="BB600" s="19" t="str">
        <f t="shared" ca="1" si="619"/>
        <v>ok</v>
      </c>
      <c r="BC600" s="2">
        <f t="shared" ca="1" si="620"/>
        <v>-2.8162682662653538E-3</v>
      </c>
      <c r="BD600" s="2">
        <f t="shared" ca="1" si="621"/>
        <v>-1.6040245719182167E-3</v>
      </c>
      <c r="BE600" s="16">
        <f t="shared" ca="1" si="622"/>
        <v>-4.877993909531142E-4</v>
      </c>
      <c r="BF600" s="16">
        <f t="shared" ca="1" si="629"/>
        <v>3.2410278886320434E-3</v>
      </c>
      <c r="BG600" s="18">
        <f t="shared" ca="1" si="623"/>
        <v>3.2775310861538611E-3</v>
      </c>
      <c r="BH600" s="2">
        <f t="shared" ca="1" si="624"/>
        <v>-0.4506029226024566</v>
      </c>
      <c r="BI600" s="2">
        <f t="shared" ca="1" si="625"/>
        <v>-0.25664393150691467</v>
      </c>
      <c r="BJ600" s="16">
        <f t="shared" ca="1" si="626"/>
        <v>-7.8047902552498272E-2</v>
      </c>
      <c r="BK600" s="18">
        <f t="shared" ca="1" si="630"/>
        <v>0.51856446218112695</v>
      </c>
      <c r="BL600" s="18">
        <f t="shared" ca="1" si="627"/>
        <v>0.52440497378461781</v>
      </c>
    </row>
    <row r="601" spans="4:64" x14ac:dyDescent="0.2">
      <c r="D601">
        <f t="shared" si="578"/>
        <v>52.5</v>
      </c>
      <c r="E601">
        <f t="shared" si="579"/>
        <v>82.5</v>
      </c>
      <c r="F601" s="15">
        <f t="shared" ca="1" si="628"/>
        <v>-0.16866986153160846</v>
      </c>
      <c r="G601" s="2">
        <f t="shared" ca="1" si="628"/>
        <v>9.501881875684115E-2</v>
      </c>
      <c r="H601" s="16">
        <f t="shared" ca="1" si="628"/>
        <v>8.8061064216091722E-3</v>
      </c>
      <c r="I601" s="2">
        <f t="shared" si="631"/>
        <v>0</v>
      </c>
      <c r="J601" s="2">
        <f t="shared" si="632"/>
        <v>184.81899999999999</v>
      </c>
      <c r="K601" s="16">
        <f t="shared" ca="1" si="580"/>
        <v>341.3999340061356</v>
      </c>
      <c r="L601" s="2">
        <f t="shared" si="633"/>
        <v>160.05794910203616</v>
      </c>
      <c r="M601" s="2">
        <f t="shared" si="634"/>
        <v>-92.40949999999998</v>
      </c>
      <c r="N601" s="16">
        <f t="shared" ca="1" si="581"/>
        <v>296.00400076475717</v>
      </c>
      <c r="O601" s="2">
        <f t="shared" si="635"/>
        <v>-160.05794910203616</v>
      </c>
      <c r="P601" s="2">
        <f t="shared" si="636"/>
        <v>-92.40949999999998</v>
      </c>
      <c r="Q601" s="16">
        <f t="shared" ca="1" si="582"/>
        <v>232.39163746594198</v>
      </c>
      <c r="R601" s="2">
        <f t="shared" si="583"/>
        <v>160.05794910203616</v>
      </c>
      <c r="S601" s="2">
        <f t="shared" si="584"/>
        <v>-277.22849999999994</v>
      </c>
      <c r="T601" s="16">
        <f t="shared" ca="1" si="585"/>
        <v>-45.39593324137843</v>
      </c>
      <c r="U601" s="2">
        <f t="shared" ca="1" si="586"/>
        <v>0.49504699602420144</v>
      </c>
      <c r="V601" s="2">
        <f t="shared" ca="1" si="587"/>
        <v>-0.85744654924826469</v>
      </c>
      <c r="W601" s="16">
        <f t="shared" ca="1" si="588"/>
        <v>-0.14040614982847915</v>
      </c>
      <c r="X601" s="2">
        <f t="shared" si="589"/>
        <v>-160.05794910203616</v>
      </c>
      <c r="Y601" s="2">
        <f t="shared" si="590"/>
        <v>-277.22849999999994</v>
      </c>
      <c r="Z601" s="16">
        <f t="shared" ca="1" si="591"/>
        <v>-109.00829654019361</v>
      </c>
      <c r="AA601" s="18">
        <f t="shared" ca="1" si="592"/>
        <v>173.77784900208468</v>
      </c>
      <c r="AB601" s="2">
        <f t="shared" ca="1" si="593"/>
        <v>-246.08615122606545</v>
      </c>
      <c r="AC601" s="2">
        <f t="shared" ca="1" si="594"/>
        <v>-128.22328303737643</v>
      </c>
      <c r="AD601" s="16">
        <f t="shared" ca="1" si="595"/>
        <v>-84.608817836336087</v>
      </c>
      <c r="AE601" s="2">
        <f t="shared" ca="1" si="596"/>
        <v>-0.84827918400421576</v>
      </c>
      <c r="AF601" s="2">
        <f t="shared" ca="1" si="597"/>
        <v>-0.44199619264786344</v>
      </c>
      <c r="AG601" s="16">
        <f t="shared" ca="1" si="598"/>
        <v>-0.29165354732959242</v>
      </c>
      <c r="AH601" s="2">
        <f t="shared" ca="1" si="599"/>
        <v>0.18801834408524121</v>
      </c>
      <c r="AI601" s="2">
        <f t="shared" ca="1" si="600"/>
        <v>0.26348582669099296</v>
      </c>
      <c r="AJ601" s="16">
        <f t="shared" ca="1" si="601"/>
        <v>-0.94616294654800759</v>
      </c>
      <c r="AK601" s="18">
        <f t="shared" ca="1" si="602"/>
        <v>323.31869577532268</v>
      </c>
      <c r="AL601" s="18">
        <f t="shared" ca="1" si="603"/>
        <v>290.10042432544532</v>
      </c>
      <c r="AM601" s="18">
        <f t="shared" ca="1" si="604"/>
        <v>161.65934788766134</v>
      </c>
      <c r="AN601" s="18">
        <f t="shared" ca="1" si="605"/>
        <v>100.26074528995001</v>
      </c>
      <c r="AO601" s="18">
        <f t="shared" ca="1" si="606"/>
        <v>305.93152942192779</v>
      </c>
      <c r="AP601" s="2">
        <f t="shared" ca="1" si="607"/>
        <v>52.500610914180875</v>
      </c>
      <c r="AQ601" s="2">
        <f t="shared" ca="1" si="608"/>
        <v>82.498504250381387</v>
      </c>
      <c r="AR601" s="16">
        <f t="shared" ca="1" si="609"/>
        <v>-5.1195606596365906E-4</v>
      </c>
      <c r="AS601" s="2">
        <f t="shared" ca="1" si="610"/>
        <v>-62.540868216571347</v>
      </c>
      <c r="AT601" s="2">
        <f t="shared" ca="1" si="611"/>
        <v>-78.71873963077158</v>
      </c>
      <c r="AU601" s="16">
        <f t="shared" ca="1" si="612"/>
        <v>578.92164268351348</v>
      </c>
      <c r="AV601" s="2">
        <f t="shared" ca="1" si="613"/>
        <v>52.500610914180875</v>
      </c>
      <c r="AW601" s="2">
        <f t="shared" ca="1" si="614"/>
        <v>82.498504250381387</v>
      </c>
      <c r="AX601" s="16">
        <f t="shared" ca="1" si="615"/>
        <v>-5.1195606596365906E-4</v>
      </c>
      <c r="AY601" s="2">
        <f t="shared" ca="1" si="616"/>
        <v>360.25000000000006</v>
      </c>
      <c r="AZ601" s="2">
        <f t="shared" ca="1" si="617"/>
        <v>360.25000000000006</v>
      </c>
      <c r="BA601" s="2">
        <f t="shared" ca="1" si="618"/>
        <v>360.25000000000006</v>
      </c>
      <c r="BB601" s="19" t="str">
        <f t="shared" ca="1" si="619"/>
        <v>ok</v>
      </c>
      <c r="BC601" s="2">
        <f t="shared" ca="1" si="620"/>
        <v>6.109141808749996E-4</v>
      </c>
      <c r="BD601" s="2">
        <f t="shared" ca="1" si="621"/>
        <v>-1.4957496186127628E-3</v>
      </c>
      <c r="BE601" s="16">
        <f t="shared" ca="1" si="622"/>
        <v>-5.1195606596365906E-4</v>
      </c>
      <c r="BF601" s="16">
        <f t="shared" ca="1" si="629"/>
        <v>1.6156989379133716E-3</v>
      </c>
      <c r="BG601" s="18">
        <f t="shared" ca="1" si="623"/>
        <v>1.6948693375748419E-3</v>
      </c>
      <c r="BH601" s="2">
        <f t="shared" ca="1" si="624"/>
        <v>9.7746268939999936E-2</v>
      </c>
      <c r="BI601" s="2">
        <f t="shared" ca="1" si="625"/>
        <v>-0.23931993897804205</v>
      </c>
      <c r="BJ601" s="16">
        <f t="shared" ca="1" si="626"/>
        <v>-8.1912970554185449E-2</v>
      </c>
      <c r="BK601" s="18">
        <f t="shared" ca="1" si="630"/>
        <v>0.25851183006613943</v>
      </c>
      <c r="BL601" s="18">
        <f t="shared" ca="1" si="627"/>
        <v>0.27117909401197471</v>
      </c>
    </row>
    <row r="602" spans="4:64" x14ac:dyDescent="0.2">
      <c r="D602">
        <f t="shared" si="578"/>
        <v>60</v>
      </c>
      <c r="E602">
        <f t="shared" si="579"/>
        <v>82.5</v>
      </c>
      <c r="F602" s="15">
        <f t="shared" ca="1" si="628"/>
        <v>-0.24154234427172883</v>
      </c>
      <c r="G602" s="2">
        <f t="shared" ca="1" si="628"/>
        <v>-0.19561023925048271</v>
      </c>
      <c r="H602" s="16">
        <f t="shared" ca="1" si="628"/>
        <v>-0.10474922261655162</v>
      </c>
      <c r="I602" s="2">
        <f t="shared" si="631"/>
        <v>0</v>
      </c>
      <c r="J602" s="2">
        <f t="shared" si="632"/>
        <v>184.81899999999999</v>
      </c>
      <c r="K602" s="16">
        <f t="shared" ca="1" si="580"/>
        <v>340.16151706813145</v>
      </c>
      <c r="L602" s="2">
        <f t="shared" si="633"/>
        <v>160.05794910203616</v>
      </c>
      <c r="M602" s="2">
        <f t="shared" si="634"/>
        <v>-92.40949999999998</v>
      </c>
      <c r="N602" s="16">
        <f t="shared" ca="1" si="581"/>
        <v>298.62083980120292</v>
      </c>
      <c r="O602" s="2">
        <f t="shared" si="635"/>
        <v>-160.05794910203616</v>
      </c>
      <c r="P602" s="2">
        <f t="shared" si="636"/>
        <v>-92.40949999999998</v>
      </c>
      <c r="Q602" s="16">
        <f t="shared" ca="1" si="582"/>
        <v>225.3018715942641</v>
      </c>
      <c r="R602" s="2">
        <f t="shared" si="583"/>
        <v>160.05794910203616</v>
      </c>
      <c r="S602" s="2">
        <f t="shared" si="584"/>
        <v>-277.22849999999994</v>
      </c>
      <c r="T602" s="16">
        <f t="shared" ca="1" si="585"/>
        <v>-41.540677266928526</v>
      </c>
      <c r="U602" s="2">
        <f t="shared" ca="1" si="586"/>
        <v>0.49584252608125517</v>
      </c>
      <c r="V602" s="2">
        <f t="shared" ca="1" si="587"/>
        <v>-0.85882444772602995</v>
      </c>
      <c r="W602" s="16">
        <f t="shared" ca="1" si="588"/>
        <v>-0.12868860601249563</v>
      </c>
      <c r="X602" s="2">
        <f t="shared" si="589"/>
        <v>-160.05794910203616</v>
      </c>
      <c r="Y602" s="2">
        <f t="shared" si="590"/>
        <v>-277.22849999999994</v>
      </c>
      <c r="Z602" s="16">
        <f t="shared" ca="1" si="591"/>
        <v>-114.85964547386735</v>
      </c>
      <c r="AA602" s="18">
        <f t="shared" ca="1" si="592"/>
        <v>173.50820326739853</v>
      </c>
      <c r="AB602" s="2">
        <f t="shared" ca="1" si="593"/>
        <v>-246.09069490596295</v>
      </c>
      <c r="AC602" s="2">
        <f t="shared" ca="1" si="594"/>
        <v>-128.21541315294064</v>
      </c>
      <c r="AD602" s="16">
        <f t="shared" ca="1" si="595"/>
        <v>-92.531116663653094</v>
      </c>
      <c r="AE602" s="2">
        <f t="shared" ca="1" si="596"/>
        <v>-0.84130827514474893</v>
      </c>
      <c r="AF602" s="2">
        <f t="shared" ca="1" si="597"/>
        <v>-0.4383289995092704</v>
      </c>
      <c r="AG602" s="16">
        <f t="shared" ca="1" si="598"/>
        <v>-0.31633538272246647</v>
      </c>
      <c r="AH602" s="2">
        <f t="shared" ca="1" si="599"/>
        <v>0.21526861244112466</v>
      </c>
      <c r="AI602" s="2">
        <f t="shared" ca="1" si="600"/>
        <v>0.26511932441314329</v>
      </c>
      <c r="AJ602" s="16">
        <f t="shared" ca="1" si="601"/>
        <v>-0.93987827313987382</v>
      </c>
      <c r="AK602" s="18">
        <f t="shared" ca="1" si="602"/>
        <v>322.79996305885027</v>
      </c>
      <c r="AL602" s="18">
        <f t="shared" ca="1" si="603"/>
        <v>292.50953803303844</v>
      </c>
      <c r="AM602" s="18">
        <f t="shared" ca="1" si="604"/>
        <v>161.39998152942513</v>
      </c>
      <c r="AN602" s="18">
        <f t="shared" ca="1" si="605"/>
        <v>101.9769906264055</v>
      </c>
      <c r="AO602" s="18">
        <f t="shared" ca="1" si="606"/>
        <v>305.50090318210721</v>
      </c>
      <c r="AP602" s="2">
        <f t="shared" ca="1" si="607"/>
        <v>59.999643990187224</v>
      </c>
      <c r="AQ602" s="2">
        <f t="shared" ca="1" si="608"/>
        <v>82.499470785006821</v>
      </c>
      <c r="AR602" s="16">
        <f t="shared" ca="1" si="609"/>
        <v>-1.4132494928844608E-3</v>
      </c>
      <c r="AS602" s="2">
        <f t="shared" ca="1" si="610"/>
        <v>-71.529867064857939</v>
      </c>
      <c r="AT602" s="2">
        <f t="shared" ca="1" si="611"/>
        <v>-79.488915333483902</v>
      </c>
      <c r="AU602" s="16">
        <f t="shared" ca="1" si="612"/>
        <v>574.26590940144854</v>
      </c>
      <c r="AV602" s="2">
        <f t="shared" ca="1" si="613"/>
        <v>59.999643990187224</v>
      </c>
      <c r="AW602" s="2">
        <f t="shared" ca="1" si="614"/>
        <v>82.499470785006821</v>
      </c>
      <c r="AX602" s="16">
        <f t="shared" ca="1" si="615"/>
        <v>-1.4132494928844608E-3</v>
      </c>
      <c r="AY602" s="2">
        <f t="shared" ca="1" si="616"/>
        <v>360.25</v>
      </c>
      <c r="AZ602" s="2">
        <f t="shared" ca="1" si="617"/>
        <v>360.25000000000006</v>
      </c>
      <c r="BA602" s="2">
        <f t="shared" ca="1" si="618"/>
        <v>360.25000000000006</v>
      </c>
      <c r="BB602" s="19" t="str">
        <f t="shared" ca="1" si="619"/>
        <v>ok</v>
      </c>
      <c r="BC602" s="2">
        <f t="shared" ca="1" si="620"/>
        <v>-3.5600981277639221E-4</v>
      </c>
      <c r="BD602" s="2">
        <f t="shared" ca="1" si="621"/>
        <v>-5.2921499317903908E-4</v>
      </c>
      <c r="BE602" s="16">
        <f t="shared" ca="1" si="622"/>
        <v>-1.4132494928844608E-3</v>
      </c>
      <c r="BF602" s="16">
        <f t="shared" ca="1" si="629"/>
        <v>6.3781776064842548E-4</v>
      </c>
      <c r="BG602" s="18">
        <f t="shared" ca="1" si="623"/>
        <v>1.5505114075480893E-3</v>
      </c>
      <c r="BH602" s="2">
        <f t="shared" ca="1" si="624"/>
        <v>-5.6961570044222753E-2</v>
      </c>
      <c r="BI602" s="2">
        <f t="shared" ca="1" si="625"/>
        <v>-8.4674398908646253E-2</v>
      </c>
      <c r="BJ602" s="16">
        <f t="shared" ca="1" si="626"/>
        <v>-0.22611991886151372</v>
      </c>
      <c r="BK602" s="18">
        <f t="shared" ca="1" si="630"/>
        <v>0.10205084170374808</v>
      </c>
      <c r="BL602" s="18">
        <f t="shared" ca="1" si="627"/>
        <v>0.24808182520769428</v>
      </c>
    </row>
    <row r="603" spans="4:64" x14ac:dyDescent="0.2">
      <c r="D603">
        <f t="shared" si="578"/>
        <v>67.5</v>
      </c>
      <c r="E603">
        <f t="shared" si="579"/>
        <v>82.5</v>
      </c>
      <c r="F603" s="15">
        <f t="shared" ca="1" si="628"/>
        <v>-0.27468869079183311</v>
      </c>
      <c r="G603" s="2">
        <f t="shared" ca="1" si="628"/>
        <v>-5.697398171074719E-2</v>
      </c>
      <c r="H603" s="16">
        <f t="shared" ca="1" si="628"/>
        <v>-0.37582957483062795</v>
      </c>
      <c r="I603" s="2">
        <f t="shared" si="631"/>
        <v>0</v>
      </c>
      <c r="J603" s="2">
        <f t="shared" si="632"/>
        <v>184.81899999999999</v>
      </c>
      <c r="K603" s="16">
        <f t="shared" ca="1" si="580"/>
        <v>338.75281783544204</v>
      </c>
      <c r="L603" s="2">
        <f t="shared" si="633"/>
        <v>160.05794910203616</v>
      </c>
      <c r="M603" s="2">
        <f t="shared" si="634"/>
        <v>-92.40949999999998</v>
      </c>
      <c r="N603" s="16">
        <f t="shared" ca="1" si="581"/>
        <v>301.03079739639395</v>
      </c>
      <c r="O603" s="2">
        <f t="shared" si="635"/>
        <v>-160.05794910203616</v>
      </c>
      <c r="P603" s="2">
        <f t="shared" si="636"/>
        <v>-92.40949999999998</v>
      </c>
      <c r="Q603" s="16">
        <f t="shared" ca="1" si="582"/>
        <v>217.72249831559202</v>
      </c>
      <c r="R603" s="2">
        <f t="shared" si="583"/>
        <v>160.05794910203616</v>
      </c>
      <c r="S603" s="2">
        <f t="shared" si="584"/>
        <v>-277.22849999999994</v>
      </c>
      <c r="T603" s="16">
        <f t="shared" ca="1" si="585"/>
        <v>-37.722020439048094</v>
      </c>
      <c r="U603" s="2">
        <f t="shared" ca="1" si="586"/>
        <v>0.49656425434259721</v>
      </c>
      <c r="V603" s="2">
        <f t="shared" ca="1" si="587"/>
        <v>-0.86007451774393273</v>
      </c>
      <c r="W603" s="16">
        <f t="shared" ca="1" si="588"/>
        <v>-0.11702890769686765</v>
      </c>
      <c r="X603" s="2">
        <f t="shared" si="589"/>
        <v>-160.05794910203616</v>
      </c>
      <c r="Y603" s="2">
        <f t="shared" si="590"/>
        <v>-277.22849999999994</v>
      </c>
      <c r="Z603" s="16">
        <f t="shared" ca="1" si="591"/>
        <v>-121.03031951985002</v>
      </c>
      <c r="AA603" s="18">
        <f t="shared" ca="1" si="592"/>
        <v>173.12215838652679</v>
      </c>
      <c r="AB603" s="2">
        <f t="shared" ca="1" si="593"/>
        <v>-246.02422459142286</v>
      </c>
      <c r="AC603" s="2">
        <f t="shared" ca="1" si="594"/>
        <v>-128.33054311491918</v>
      </c>
      <c r="AD603" s="16">
        <f t="shared" ca="1" si="595"/>
        <v>-100.77002242575068</v>
      </c>
      <c r="AE603" s="2">
        <f t="shared" ca="1" si="596"/>
        <v>-0.83337616333778153</v>
      </c>
      <c r="AF603" s="2">
        <f t="shared" ca="1" si="597"/>
        <v>-0.4347035981427238</v>
      </c>
      <c r="AG603" s="16">
        <f t="shared" ca="1" si="598"/>
        <v>-0.34134579555367117</v>
      </c>
      <c r="AH603" s="2">
        <f t="shared" ca="1" si="599"/>
        <v>0.24270993323220169</v>
      </c>
      <c r="AI603" s="2">
        <f t="shared" ca="1" si="600"/>
        <v>0.26702922253811628</v>
      </c>
      <c r="AJ603" s="16">
        <f t="shared" ca="1" si="601"/>
        <v>-0.93262386985381707</v>
      </c>
      <c r="AK603" s="18">
        <f t="shared" ca="1" si="602"/>
        <v>322.33079143793248</v>
      </c>
      <c r="AL603" s="18">
        <f t="shared" ca="1" si="603"/>
        <v>295.2138966946971</v>
      </c>
      <c r="AM603" s="18">
        <f t="shared" ca="1" si="604"/>
        <v>161.16539571896624</v>
      </c>
      <c r="AN603" s="18">
        <f t="shared" ca="1" si="605"/>
        <v>103.85677111487782</v>
      </c>
      <c r="AO603" s="18">
        <f t="shared" ca="1" si="606"/>
        <v>304.99106350242607</v>
      </c>
      <c r="AP603" s="2">
        <f t="shared" ca="1" si="607"/>
        <v>67.501577761743107</v>
      </c>
      <c r="AQ603" s="2">
        <f t="shared" ca="1" si="608"/>
        <v>82.499364473003425</v>
      </c>
      <c r="AR603" s="16">
        <f t="shared" ca="1" si="609"/>
        <v>-1.210458389437008E-3</v>
      </c>
      <c r="AS603" s="2">
        <f t="shared" ca="1" si="610"/>
        <v>-80.547143556440943</v>
      </c>
      <c r="AT603" s="2">
        <f t="shared" ca="1" si="611"/>
        <v>-80.383688663248762</v>
      </c>
      <c r="AU603" s="16">
        <f t="shared" ca="1" si="612"/>
        <v>568.88268137053831</v>
      </c>
      <c r="AV603" s="2">
        <f t="shared" ca="1" si="613"/>
        <v>67.501577761743107</v>
      </c>
      <c r="AW603" s="2">
        <f t="shared" ca="1" si="614"/>
        <v>82.499364473003425</v>
      </c>
      <c r="AX603" s="16">
        <f t="shared" ca="1" si="615"/>
        <v>-1.210458389437008E-3</v>
      </c>
      <c r="AY603" s="2">
        <f t="shared" ca="1" si="616"/>
        <v>360.25000000000006</v>
      </c>
      <c r="AZ603" s="2">
        <f t="shared" ca="1" si="617"/>
        <v>360.25000000000006</v>
      </c>
      <c r="BA603" s="2">
        <f t="shared" ca="1" si="618"/>
        <v>360.25000000000006</v>
      </c>
      <c r="BB603" s="19" t="str">
        <f t="shared" ca="1" si="619"/>
        <v>ok</v>
      </c>
      <c r="BC603" s="2">
        <f t="shared" ca="1" si="620"/>
        <v>1.5777617431069757E-3</v>
      </c>
      <c r="BD603" s="2">
        <f t="shared" ca="1" si="621"/>
        <v>-6.3552699657520861E-4</v>
      </c>
      <c r="BE603" s="16">
        <f t="shared" ca="1" si="622"/>
        <v>-1.210458389437008E-3</v>
      </c>
      <c r="BF603" s="16">
        <f t="shared" ca="1" si="629"/>
        <v>1.7009487591893729E-3</v>
      </c>
      <c r="BG603" s="18">
        <f t="shared" ca="1" si="623"/>
        <v>2.0876868045629601E-3</v>
      </c>
      <c r="BH603" s="2">
        <f t="shared" ca="1" si="624"/>
        <v>0.25244187889711611</v>
      </c>
      <c r="BI603" s="2">
        <f t="shared" ca="1" si="625"/>
        <v>-0.10168431945203338</v>
      </c>
      <c r="BJ603" s="16">
        <f t="shared" ca="1" si="626"/>
        <v>-0.19367334230992128</v>
      </c>
      <c r="BK603" s="18">
        <f t="shared" ca="1" si="630"/>
        <v>0.27215180147029966</v>
      </c>
      <c r="BL603" s="18">
        <f t="shared" ca="1" si="627"/>
        <v>0.33402988873007361</v>
      </c>
    </row>
    <row r="604" spans="4:64" x14ac:dyDescent="0.2">
      <c r="D604">
        <f t="shared" si="578"/>
        <v>75</v>
      </c>
      <c r="E604">
        <f t="shared" si="579"/>
        <v>82.5</v>
      </c>
      <c r="F604" s="15">
        <f t="shared" ca="1" si="628"/>
        <v>-0.35494079464171202</v>
      </c>
      <c r="G604" s="2">
        <f t="shared" ca="1" si="628"/>
        <v>-0.13195662370592898</v>
      </c>
      <c r="H604" s="16">
        <f t="shared" ca="1" si="628"/>
        <v>-7.6828971277273284E-2</v>
      </c>
      <c r="I604" s="2">
        <f t="shared" si="631"/>
        <v>0</v>
      </c>
      <c r="J604" s="2">
        <f t="shared" si="632"/>
        <v>184.81899999999999</v>
      </c>
      <c r="K604" s="16">
        <f t="shared" ca="1" si="580"/>
        <v>337.17115651639153</v>
      </c>
      <c r="L604" s="2">
        <f t="shared" si="633"/>
        <v>160.05794910203616</v>
      </c>
      <c r="M604" s="2">
        <f t="shared" si="634"/>
        <v>-92.40949999999998</v>
      </c>
      <c r="N604" s="16">
        <f t="shared" ca="1" si="581"/>
        <v>303.23485029022851</v>
      </c>
      <c r="O604" s="2">
        <f t="shared" si="635"/>
        <v>-160.05794910203616</v>
      </c>
      <c r="P604" s="2">
        <f t="shared" si="636"/>
        <v>-92.40949999999998</v>
      </c>
      <c r="Q604" s="16">
        <f t="shared" ca="1" si="582"/>
        <v>209.60507765004851</v>
      </c>
      <c r="R604" s="2">
        <f t="shared" si="583"/>
        <v>160.05794910203616</v>
      </c>
      <c r="S604" s="2">
        <f t="shared" si="584"/>
        <v>-277.22849999999994</v>
      </c>
      <c r="T604" s="16">
        <f t="shared" ca="1" si="585"/>
        <v>-33.936306226163026</v>
      </c>
      <c r="U604" s="2">
        <f t="shared" ca="1" si="586"/>
        <v>0.4972137972442533</v>
      </c>
      <c r="V604" s="2">
        <f t="shared" ca="1" si="587"/>
        <v>-0.86119955905129686</v>
      </c>
      <c r="W604" s="16">
        <f t="shared" ca="1" si="588"/>
        <v>-0.10542181614733472</v>
      </c>
      <c r="X604" s="2">
        <f t="shared" si="589"/>
        <v>-160.05794910203616</v>
      </c>
      <c r="Y604" s="2">
        <f t="shared" si="590"/>
        <v>-277.22849999999994</v>
      </c>
      <c r="Z604" s="16">
        <f t="shared" ca="1" si="591"/>
        <v>-127.56607886634302</v>
      </c>
      <c r="AA604" s="18">
        <f t="shared" ca="1" si="592"/>
        <v>172.6142890171856</v>
      </c>
      <c r="AB604" s="2">
        <f t="shared" ca="1" si="593"/>
        <v>-245.88415520288802</v>
      </c>
      <c r="AC604" s="2">
        <f t="shared" ca="1" si="594"/>
        <v>-128.57315041244658</v>
      </c>
      <c r="AD604" s="16">
        <f t="shared" ca="1" si="595"/>
        <v>-109.36876702517038</v>
      </c>
      <c r="AE604" s="2">
        <f t="shared" ca="1" si="596"/>
        <v>-0.82442976217020458</v>
      </c>
      <c r="AF604" s="2">
        <f t="shared" ca="1" si="597"/>
        <v>-0.43109541454000228</v>
      </c>
      <c r="AG604" s="16">
        <f t="shared" ca="1" si="598"/>
        <v>-0.36670466428798454</v>
      </c>
      <c r="AH604" s="2">
        <f t="shared" ca="1" si="599"/>
        <v>0.27035903365327096</v>
      </c>
      <c r="AI604" s="2">
        <f t="shared" ca="1" si="600"/>
        <v>0.26924350141170611</v>
      </c>
      <c r="AJ604" s="16">
        <f t="shared" ca="1" si="601"/>
        <v>-0.92434513568776566</v>
      </c>
      <c r="AK604" s="18">
        <f t="shared" ca="1" si="602"/>
        <v>321.90970964429744</v>
      </c>
      <c r="AL604" s="18">
        <f t="shared" ca="1" si="603"/>
        <v>298.24754816666223</v>
      </c>
      <c r="AM604" s="18">
        <f t="shared" ca="1" si="604"/>
        <v>160.95485482214872</v>
      </c>
      <c r="AN604" s="18">
        <f t="shared" ca="1" si="605"/>
        <v>105.92053059736979</v>
      </c>
      <c r="AO604" s="18">
        <f t="shared" ca="1" si="606"/>
        <v>304.39191580453098</v>
      </c>
      <c r="AP604" s="2">
        <f t="shared" ca="1" si="607"/>
        <v>75.000040910467433</v>
      </c>
      <c r="AQ604" s="2">
        <f t="shared" ca="1" si="608"/>
        <v>82.498440166459062</v>
      </c>
      <c r="AR604" s="16">
        <f t="shared" ca="1" si="609"/>
        <v>-1.7359272017642979E-3</v>
      </c>
      <c r="AS604" s="2">
        <f t="shared" ca="1" si="610"/>
        <v>-89.590167507094193</v>
      </c>
      <c r="AT604" s="2">
        <f t="shared" ca="1" si="611"/>
        <v>-81.41265025879926</v>
      </c>
      <c r="AU604" s="16">
        <f t="shared" ca="1" si="612"/>
        <v>562.72463750599445</v>
      </c>
      <c r="AV604" s="2">
        <f t="shared" ca="1" si="613"/>
        <v>75.000040910467433</v>
      </c>
      <c r="AW604" s="2">
        <f t="shared" ca="1" si="614"/>
        <v>82.498440166459062</v>
      </c>
      <c r="AX604" s="16">
        <f t="shared" ca="1" si="615"/>
        <v>-1.7359272017642979E-3</v>
      </c>
      <c r="AY604" s="2">
        <f t="shared" ca="1" si="616"/>
        <v>360.24999999999994</v>
      </c>
      <c r="AZ604" s="2">
        <f t="shared" ca="1" si="617"/>
        <v>360.24999999999994</v>
      </c>
      <c r="BA604" s="2">
        <f t="shared" ca="1" si="618"/>
        <v>360.25</v>
      </c>
      <c r="BB604" s="19" t="str">
        <f t="shared" ca="1" si="619"/>
        <v>ok</v>
      </c>
      <c r="BC604" s="2">
        <f t="shared" ca="1" si="620"/>
        <v>4.0910467433263875E-5</v>
      </c>
      <c r="BD604" s="2">
        <f t="shared" ca="1" si="621"/>
        <v>-1.559833540937916E-3</v>
      </c>
      <c r="BE604" s="16">
        <f t="shared" ca="1" si="622"/>
        <v>-1.7359272017642979E-3</v>
      </c>
      <c r="BF604" s="16">
        <f t="shared" ca="1" si="629"/>
        <v>1.5603699374765348E-3</v>
      </c>
      <c r="BG604" s="18">
        <f t="shared" ca="1" si="623"/>
        <v>2.3341374405989358E-3</v>
      </c>
      <c r="BH604" s="2">
        <f t="shared" ca="1" si="624"/>
        <v>6.54567478932222E-3</v>
      </c>
      <c r="BI604" s="2">
        <f t="shared" ca="1" si="625"/>
        <v>-0.24957336655006657</v>
      </c>
      <c r="BJ604" s="16">
        <f t="shared" ca="1" si="626"/>
        <v>-0.27774835228228767</v>
      </c>
      <c r="BK604" s="18">
        <f t="shared" ca="1" si="630"/>
        <v>0.24965918999624556</v>
      </c>
      <c r="BL604" s="18">
        <f t="shared" ca="1" si="627"/>
        <v>0.37346199049582973</v>
      </c>
    </row>
    <row r="605" spans="4:64" x14ac:dyDescent="0.2">
      <c r="D605">
        <f t="shared" si="578"/>
        <v>82.5</v>
      </c>
      <c r="E605">
        <f t="shared" si="579"/>
        <v>82.5</v>
      </c>
      <c r="F605" s="15">
        <f t="shared" ca="1" si="628"/>
        <v>-0.14246445712477163</v>
      </c>
      <c r="G605" s="2">
        <f t="shared" ca="1" si="628"/>
        <v>-4.4312707525772654E-2</v>
      </c>
      <c r="H605" s="16">
        <f t="shared" ca="1" si="628"/>
        <v>-0.3886872893666089</v>
      </c>
      <c r="I605" s="2">
        <f t="shared" si="631"/>
        <v>0</v>
      </c>
      <c r="J605" s="2">
        <f t="shared" si="632"/>
        <v>184.81899999999999</v>
      </c>
      <c r="K605" s="16">
        <f t="shared" ca="1" si="580"/>
        <v>335.41621521192826</v>
      </c>
      <c r="L605" s="2">
        <f t="shared" si="633"/>
        <v>160.05794910203616</v>
      </c>
      <c r="M605" s="2">
        <f t="shared" si="634"/>
        <v>-92.40949999999998</v>
      </c>
      <c r="N605" s="16">
        <f t="shared" ca="1" si="581"/>
        <v>305.23978241006569</v>
      </c>
      <c r="O605" s="2">
        <f t="shared" si="635"/>
        <v>-160.05794910203616</v>
      </c>
      <c r="P605" s="2">
        <f t="shared" si="636"/>
        <v>-92.40949999999998</v>
      </c>
      <c r="Q605" s="16">
        <f t="shared" ca="1" si="582"/>
        <v>200.87656571677232</v>
      </c>
      <c r="R605" s="2">
        <f t="shared" si="583"/>
        <v>160.05794910203616</v>
      </c>
      <c r="S605" s="2">
        <f t="shared" si="584"/>
        <v>-277.22849999999994</v>
      </c>
      <c r="T605" s="16">
        <f t="shared" ca="1" si="585"/>
        <v>-30.176432801862575</v>
      </c>
      <c r="U605" s="2">
        <f t="shared" ca="1" si="586"/>
        <v>0.49779312066180298</v>
      </c>
      <c r="V605" s="2">
        <f t="shared" ca="1" si="587"/>
        <v>-0.86220297664450729</v>
      </c>
      <c r="W605" s="16">
        <f t="shared" ca="1" si="588"/>
        <v>-9.3851137910708551E-2</v>
      </c>
      <c r="X605" s="2">
        <f t="shared" si="589"/>
        <v>-160.05794910203616</v>
      </c>
      <c r="Y605" s="2">
        <f t="shared" si="590"/>
        <v>-277.22849999999994</v>
      </c>
      <c r="Z605" s="16">
        <f t="shared" ca="1" si="591"/>
        <v>-134.53964949515594</v>
      </c>
      <c r="AA605" s="18">
        <f t="shared" ca="1" si="592"/>
        <v>171.97819113968939</v>
      </c>
      <c r="AB605" s="2">
        <f t="shared" ca="1" si="593"/>
        <v>-245.66750955523418</v>
      </c>
      <c r="AC605" s="2">
        <f t="shared" ca="1" si="594"/>
        <v>-128.94839168142173</v>
      </c>
      <c r="AD605" s="16">
        <f t="shared" ca="1" si="595"/>
        <v>-118.39930056087076</v>
      </c>
      <c r="AE605" s="2">
        <f t="shared" ca="1" si="596"/>
        <v>-0.81438609587147337</v>
      </c>
      <c r="AF605" s="2">
        <f t="shared" ca="1" si="597"/>
        <v>-0.42746302700124883</v>
      </c>
      <c r="AG605" s="16">
        <f t="shared" ca="1" si="598"/>
        <v>-0.39249286286268825</v>
      </c>
      <c r="AH605" s="2">
        <f t="shared" ca="1" si="599"/>
        <v>0.29829062317311106</v>
      </c>
      <c r="AI605" s="2">
        <f t="shared" ca="1" si="600"/>
        <v>0.27181130883809979</v>
      </c>
      <c r="AJ605" s="16">
        <f t="shared" ca="1" si="601"/>
        <v>-0.91495427017677555</v>
      </c>
      <c r="AK605" s="18">
        <f t="shared" ca="1" si="602"/>
        <v>321.5350764374632</v>
      </c>
      <c r="AL605" s="18">
        <f t="shared" ca="1" si="603"/>
        <v>301.65975426231432</v>
      </c>
      <c r="AM605" s="18">
        <f t="shared" ca="1" si="604"/>
        <v>160.7675382187316</v>
      </c>
      <c r="AN605" s="18">
        <f t="shared" ca="1" si="605"/>
        <v>108.19819981494589</v>
      </c>
      <c r="AO605" s="18">
        <f t="shared" ca="1" si="606"/>
        <v>303.68900327784957</v>
      </c>
      <c r="AP605" s="2">
        <f t="shared" ca="1" si="607"/>
        <v>82.501447061973437</v>
      </c>
      <c r="AQ605" s="2">
        <f t="shared" ca="1" si="608"/>
        <v>82.500125451707561</v>
      </c>
      <c r="AR605" s="16">
        <f t="shared" ca="1" si="609"/>
        <v>-5.727457576085726E-4</v>
      </c>
      <c r="AS605" s="2">
        <f t="shared" ca="1" si="610"/>
        <v>-98.673717015167995</v>
      </c>
      <c r="AT605" s="2">
        <f t="shared" ca="1" si="611"/>
        <v>-82.59208546967298</v>
      </c>
      <c r="AU605" s="16">
        <f t="shared" ca="1" si="612"/>
        <v>555.72252796383691</v>
      </c>
      <c r="AV605" s="2">
        <f t="shared" ca="1" si="613"/>
        <v>82.501447061973437</v>
      </c>
      <c r="AW605" s="2">
        <f t="shared" ca="1" si="614"/>
        <v>82.500125451707561</v>
      </c>
      <c r="AX605" s="16">
        <f t="shared" ca="1" si="615"/>
        <v>-5.727457576085726E-4</v>
      </c>
      <c r="AY605" s="2">
        <f t="shared" ca="1" si="616"/>
        <v>360.25</v>
      </c>
      <c r="AZ605" s="2">
        <f t="shared" ca="1" si="617"/>
        <v>360.25</v>
      </c>
      <c r="BA605" s="2">
        <f t="shared" ca="1" si="618"/>
        <v>360.25</v>
      </c>
      <c r="BB605" s="19" t="str">
        <f t="shared" ca="1" si="619"/>
        <v>ok</v>
      </c>
      <c r="BC605" s="2">
        <f t="shared" ca="1" si="620"/>
        <v>1.4470619734368029E-3</v>
      </c>
      <c r="BD605" s="2">
        <f t="shared" ca="1" si="621"/>
        <v>1.254517075608419E-4</v>
      </c>
      <c r="BE605" s="16">
        <f t="shared" ca="1" si="622"/>
        <v>-5.727457576085726E-4</v>
      </c>
      <c r="BF605" s="16">
        <f t="shared" ca="1" si="629"/>
        <v>1.4524897541451868E-3</v>
      </c>
      <c r="BG605" s="18">
        <f t="shared" ca="1" si="623"/>
        <v>1.561334105422463E-3</v>
      </c>
      <c r="BH605" s="2">
        <f t="shared" ca="1" si="624"/>
        <v>0.23152991574988846</v>
      </c>
      <c r="BI605" s="2">
        <f t="shared" ca="1" si="625"/>
        <v>2.0072273209734703E-2</v>
      </c>
      <c r="BJ605" s="16">
        <f t="shared" ca="1" si="626"/>
        <v>-9.1639321217371617E-2</v>
      </c>
      <c r="BK605" s="18">
        <f t="shared" ca="1" si="630"/>
        <v>0.23239836066322989</v>
      </c>
      <c r="BL605" s="18">
        <f t="shared" ca="1" si="627"/>
        <v>0.2498134568675941</v>
      </c>
    </row>
    <row r="606" spans="4:64" x14ac:dyDescent="0.2">
      <c r="D606">
        <f t="shared" si="578"/>
        <v>90</v>
      </c>
      <c r="E606">
        <f t="shared" si="579"/>
        <v>82.5</v>
      </c>
      <c r="F606" s="15">
        <f t="shared" ca="1" si="628"/>
        <v>-4.2822924679139063E-2</v>
      </c>
      <c r="G606" s="2">
        <f t="shared" ca="1" si="628"/>
        <v>-0.28820513568035377</v>
      </c>
      <c r="H606" s="16">
        <f t="shared" ca="1" si="628"/>
        <v>0.36383885961297857</v>
      </c>
      <c r="I606" s="2">
        <f t="shared" si="631"/>
        <v>0</v>
      </c>
      <c r="J606" s="2">
        <f t="shared" si="632"/>
        <v>184.81899999999999</v>
      </c>
      <c r="K606" s="16">
        <f t="shared" ca="1" si="580"/>
        <v>333.48269254959177</v>
      </c>
      <c r="L606" s="2">
        <f t="shared" si="633"/>
        <v>160.05794910203616</v>
      </c>
      <c r="M606" s="2">
        <f t="shared" si="634"/>
        <v>-92.40949999999998</v>
      </c>
      <c r="N606" s="16">
        <f t="shared" ca="1" si="581"/>
        <v>307.04642469774137</v>
      </c>
      <c r="O606" s="2">
        <f t="shared" si="635"/>
        <v>-160.05794910203616</v>
      </c>
      <c r="P606" s="2">
        <f t="shared" si="636"/>
        <v>-92.40949999999998</v>
      </c>
      <c r="Q606" s="16">
        <f t="shared" ca="1" si="582"/>
        <v>191.46441489972</v>
      </c>
      <c r="R606" s="2">
        <f t="shared" si="583"/>
        <v>160.05794910203616</v>
      </c>
      <c r="S606" s="2">
        <f t="shared" si="584"/>
        <v>-277.22849999999994</v>
      </c>
      <c r="T606" s="16">
        <f t="shared" ca="1" si="585"/>
        <v>-26.436267851850403</v>
      </c>
      <c r="U606" s="2">
        <f t="shared" ca="1" si="586"/>
        <v>0.49830366626480949</v>
      </c>
      <c r="V606" s="2">
        <f t="shared" ca="1" si="587"/>
        <v>-0.86308726756849541</v>
      </c>
      <c r="W606" s="16">
        <f t="shared" ca="1" si="588"/>
        <v>-8.2303248709863622E-2</v>
      </c>
      <c r="X606" s="2">
        <f t="shared" si="589"/>
        <v>-160.05794910203616</v>
      </c>
      <c r="Y606" s="2">
        <f t="shared" si="590"/>
        <v>-277.22849999999994</v>
      </c>
      <c r="Z606" s="16">
        <f t="shared" ca="1" si="591"/>
        <v>-142.01827764987178</v>
      </c>
      <c r="AA606" s="18">
        <f t="shared" ca="1" si="592"/>
        <v>171.20349133150557</v>
      </c>
      <c r="AB606" s="2">
        <f t="shared" ca="1" si="593"/>
        <v>-245.36927650986092</v>
      </c>
      <c r="AC606" s="2">
        <f t="shared" ca="1" si="594"/>
        <v>-129.46494646850419</v>
      </c>
      <c r="AD606" s="16">
        <f t="shared" ca="1" si="595"/>
        <v>-127.92767412281789</v>
      </c>
      <c r="AE606" s="2">
        <f t="shared" ca="1" si="596"/>
        <v>-0.80316202332206688</v>
      </c>
      <c r="AF606" s="2">
        <f t="shared" ca="1" si="597"/>
        <v>-0.42377485002996329</v>
      </c>
      <c r="AG606" s="16">
        <f t="shared" ca="1" si="598"/>
        <v>-0.41874292922422685</v>
      </c>
      <c r="AH606" s="2">
        <f t="shared" ca="1" si="599"/>
        <v>0.32653364371876459</v>
      </c>
      <c r="AI606" s="2">
        <f t="shared" ca="1" si="600"/>
        <v>0.27476398061469121</v>
      </c>
      <c r="AJ606" s="16">
        <f t="shared" ca="1" si="601"/>
        <v>-0.90436747756457736</v>
      </c>
      <c r="AK606" s="18">
        <f t="shared" ca="1" si="602"/>
        <v>321.2056421374549</v>
      </c>
      <c r="AL606" s="18">
        <f t="shared" ca="1" si="603"/>
        <v>305.50408184759027</v>
      </c>
      <c r="AM606" s="18">
        <f t="shared" ca="1" si="604"/>
        <v>160.60282106872745</v>
      </c>
      <c r="AN606" s="18">
        <f t="shared" ca="1" si="605"/>
        <v>110.72168281875155</v>
      </c>
      <c r="AO606" s="18">
        <f t="shared" ca="1" si="606"/>
        <v>302.86549047151294</v>
      </c>
      <c r="AP606" s="2">
        <f t="shared" ca="1" si="607"/>
        <v>89.997295913019357</v>
      </c>
      <c r="AQ606" s="2">
        <f t="shared" ca="1" si="608"/>
        <v>82.500213221192155</v>
      </c>
      <c r="AR606" s="16">
        <f t="shared" ca="1" si="609"/>
        <v>-1.0628275738895354E-3</v>
      </c>
      <c r="AS606" s="2">
        <f t="shared" ca="1" si="610"/>
        <v>-107.79424840764842</v>
      </c>
      <c r="AT606" s="2">
        <f t="shared" ca="1" si="611"/>
        <v>-83.932842284355303</v>
      </c>
      <c r="AU606" s="16">
        <f t="shared" ca="1" si="612"/>
        <v>547.80233649058755</v>
      </c>
      <c r="AV606" s="2">
        <f t="shared" ca="1" si="613"/>
        <v>89.997295913019357</v>
      </c>
      <c r="AW606" s="2">
        <f t="shared" ca="1" si="614"/>
        <v>82.500213221192155</v>
      </c>
      <c r="AX606" s="16">
        <f t="shared" ca="1" si="615"/>
        <v>-1.0628275738895354E-3</v>
      </c>
      <c r="AY606" s="2">
        <f t="shared" ca="1" si="616"/>
        <v>360.24999999999994</v>
      </c>
      <c r="AZ606" s="2">
        <f t="shared" ca="1" si="617"/>
        <v>360.25</v>
      </c>
      <c r="BA606" s="2">
        <f t="shared" ca="1" si="618"/>
        <v>360.25</v>
      </c>
      <c r="BB606" s="19" t="str">
        <f t="shared" ca="1" si="619"/>
        <v>ok</v>
      </c>
      <c r="BC606" s="2">
        <f t="shared" ca="1" si="620"/>
        <v>-2.7040869806427281E-3</v>
      </c>
      <c r="BD606" s="2">
        <f t="shared" ca="1" si="621"/>
        <v>2.1322119215483326E-4</v>
      </c>
      <c r="BE606" s="16">
        <f t="shared" ca="1" si="622"/>
        <v>-1.0628275738895354E-3</v>
      </c>
      <c r="BF606" s="16">
        <f t="shared" ca="1" si="629"/>
        <v>2.7124803548902311E-3</v>
      </c>
      <c r="BG606" s="18">
        <f t="shared" ca="1" si="623"/>
        <v>2.9132717222197712E-3</v>
      </c>
      <c r="BH606" s="2">
        <f t="shared" ca="1" si="624"/>
        <v>-0.4326539169028365</v>
      </c>
      <c r="BI606" s="2">
        <f t="shared" ca="1" si="625"/>
        <v>3.4115390744773322E-2</v>
      </c>
      <c r="BJ606" s="16">
        <f t="shared" ca="1" si="626"/>
        <v>-0.17005241182232567</v>
      </c>
      <c r="BK606" s="18">
        <f t="shared" ca="1" si="630"/>
        <v>0.43399685678243699</v>
      </c>
      <c r="BL606" s="18">
        <f t="shared" ca="1" si="627"/>
        <v>0.46612347555516342</v>
      </c>
    </row>
    <row r="607" spans="4:64" x14ac:dyDescent="0.2">
      <c r="D607">
        <f t="shared" si="578"/>
        <v>97.5</v>
      </c>
      <c r="E607">
        <f t="shared" si="579"/>
        <v>82.5</v>
      </c>
      <c r="F607" s="15">
        <f t="shared" ca="1" si="628"/>
        <v>-0.22936344545676013</v>
      </c>
      <c r="G607" s="2">
        <f t="shared" ca="1" si="628"/>
        <v>0.39194377483087139</v>
      </c>
      <c r="H607" s="16">
        <f t="shared" ca="1" si="628"/>
        <v>-0.18516655487624578</v>
      </c>
      <c r="I607" s="2">
        <f t="shared" si="631"/>
        <v>0</v>
      </c>
      <c r="J607" s="2">
        <f t="shared" si="632"/>
        <v>184.81899999999999</v>
      </c>
      <c r="K607" s="16">
        <f t="shared" ca="1" si="580"/>
        <v>331.36639041283644</v>
      </c>
      <c r="L607" s="2">
        <f t="shared" si="633"/>
        <v>160.05794910203616</v>
      </c>
      <c r="M607" s="2">
        <f t="shared" si="634"/>
        <v>-92.40949999999998</v>
      </c>
      <c r="N607" s="16">
        <f t="shared" ca="1" si="581"/>
        <v>308.66607289224129</v>
      </c>
      <c r="O607" s="2">
        <f t="shared" si="635"/>
        <v>-160.05794910203616</v>
      </c>
      <c r="P607" s="2">
        <f t="shared" si="636"/>
        <v>-92.40949999999998</v>
      </c>
      <c r="Q607" s="16">
        <f t="shared" ca="1" si="582"/>
        <v>181.24627624700787</v>
      </c>
      <c r="R607" s="2">
        <f t="shared" si="583"/>
        <v>160.05794910203616</v>
      </c>
      <c r="S607" s="2">
        <f t="shared" si="584"/>
        <v>-277.22849999999994</v>
      </c>
      <c r="T607" s="16">
        <f t="shared" ca="1" si="585"/>
        <v>-22.700317520595149</v>
      </c>
      <c r="U607" s="2">
        <f t="shared" ca="1" si="586"/>
        <v>0.49874756492954853</v>
      </c>
      <c r="V607" s="2">
        <f t="shared" ca="1" si="587"/>
        <v>-0.86385612260923539</v>
      </c>
      <c r="W607" s="16">
        <f t="shared" ca="1" si="588"/>
        <v>-7.0735181539198971E-2</v>
      </c>
      <c r="X607" s="2">
        <f t="shared" si="589"/>
        <v>-160.05794910203616</v>
      </c>
      <c r="Y607" s="2">
        <f t="shared" si="590"/>
        <v>-277.22849999999994</v>
      </c>
      <c r="Z607" s="16">
        <f t="shared" ca="1" si="591"/>
        <v>-150.12011416582857</v>
      </c>
      <c r="AA607" s="18">
        <f t="shared" ca="1" si="592"/>
        <v>170.27579825272139</v>
      </c>
      <c r="AB607" s="2">
        <f t="shared" ca="1" si="593"/>
        <v>-244.98258884701602</v>
      </c>
      <c r="AC607" s="2">
        <f t="shared" ca="1" si="594"/>
        <v>-130.13470914721162</v>
      </c>
      <c r="AD607" s="16">
        <f t="shared" ca="1" si="595"/>
        <v>-138.07562466469031</v>
      </c>
      <c r="AE607" s="2">
        <f t="shared" ca="1" si="596"/>
        <v>-0.79061042044901864</v>
      </c>
      <c r="AF607" s="2">
        <f t="shared" ca="1" si="597"/>
        <v>-0.41997211964372183</v>
      </c>
      <c r="AG607" s="16">
        <f t="shared" ca="1" si="598"/>
        <v>-0.44559912679378705</v>
      </c>
      <c r="AH607" s="2">
        <f t="shared" ca="1" si="599"/>
        <v>0.3552267297857411</v>
      </c>
      <c r="AI607" s="2">
        <f t="shared" ca="1" si="600"/>
        <v>0.27816545104037821</v>
      </c>
      <c r="AJ607" s="16">
        <f t="shared" ca="1" si="601"/>
        <v>-0.8924337243141538</v>
      </c>
      <c r="AK607" s="18">
        <f t="shared" ca="1" si="602"/>
        <v>320.91976052984927</v>
      </c>
      <c r="AL607" s="18">
        <f t="shared" ca="1" si="603"/>
        <v>309.86511499289475</v>
      </c>
      <c r="AM607" s="18">
        <f t="shared" ca="1" si="604"/>
        <v>160.45988026492464</v>
      </c>
      <c r="AN607" s="18">
        <f t="shared" ca="1" si="605"/>
        <v>113.54193349981098</v>
      </c>
      <c r="AO607" s="18">
        <f t="shared" ca="1" si="606"/>
        <v>301.89554263435315</v>
      </c>
      <c r="AP607" s="2">
        <f t="shared" ca="1" si="607"/>
        <v>97.502905115031055</v>
      </c>
      <c r="AQ607" s="2">
        <f t="shared" ca="1" si="608"/>
        <v>82.497213303602464</v>
      </c>
      <c r="AR607" s="16">
        <f t="shared" ca="1" si="609"/>
        <v>2.8176352668651816E-4</v>
      </c>
      <c r="AS607" s="2">
        <f t="shared" ca="1" si="610"/>
        <v>-116.97982757875504</v>
      </c>
      <c r="AT607" s="2">
        <f t="shared" ca="1" si="611"/>
        <v>-85.45660626432668</v>
      </c>
      <c r="AU607" s="16">
        <f t="shared" ca="1" si="612"/>
        <v>538.84380869756308</v>
      </c>
      <c r="AV607" s="2">
        <f t="shared" ca="1" si="613"/>
        <v>97.502905115031055</v>
      </c>
      <c r="AW607" s="2">
        <f t="shared" ca="1" si="614"/>
        <v>82.497213303602464</v>
      </c>
      <c r="AX607" s="16">
        <f t="shared" ca="1" si="615"/>
        <v>2.8176352668651816E-4</v>
      </c>
      <c r="AY607" s="2">
        <f t="shared" ca="1" si="616"/>
        <v>360.24999999999994</v>
      </c>
      <c r="AZ607" s="2">
        <f t="shared" ca="1" si="617"/>
        <v>360.25</v>
      </c>
      <c r="BA607" s="2">
        <f t="shared" ca="1" si="618"/>
        <v>360.25000000000006</v>
      </c>
      <c r="BB607" s="19" t="str">
        <f t="shared" ca="1" si="619"/>
        <v>ok</v>
      </c>
      <c r="BC607" s="2">
        <f t="shared" ca="1" si="620"/>
        <v>2.9051150310550611E-3</v>
      </c>
      <c r="BD607" s="2">
        <f t="shared" ca="1" si="621"/>
        <v>-2.786696397535593E-3</v>
      </c>
      <c r="BE607" s="16">
        <f t="shared" ca="1" si="622"/>
        <v>2.8176352668651816E-4</v>
      </c>
      <c r="BF607" s="16">
        <f t="shared" ca="1" si="629"/>
        <v>4.0255894171785456E-3</v>
      </c>
      <c r="BG607" s="18">
        <f t="shared" ca="1" si="623"/>
        <v>4.0354381225178914E-3</v>
      </c>
      <c r="BH607" s="2">
        <f t="shared" ca="1" si="624"/>
        <v>0.46481840496880977</v>
      </c>
      <c r="BI607" s="2">
        <f t="shared" ca="1" si="625"/>
        <v>-0.44587142360569487</v>
      </c>
      <c r="BJ607" s="16">
        <f t="shared" ca="1" si="626"/>
        <v>4.5082164269842906E-2</v>
      </c>
      <c r="BK607" s="18">
        <f t="shared" ca="1" si="630"/>
        <v>0.64409430674856727</v>
      </c>
      <c r="BL607" s="18">
        <f t="shared" ca="1" si="627"/>
        <v>0.64567009960286259</v>
      </c>
    </row>
    <row r="608" spans="4:64" x14ac:dyDescent="0.2">
      <c r="D608">
        <f t="shared" si="578"/>
        <v>105</v>
      </c>
      <c r="E608">
        <f t="shared" si="579"/>
        <v>82.5</v>
      </c>
      <c r="F608" s="15">
        <f t="shared" ca="1" si="628"/>
        <v>-1.53559452726868E-2</v>
      </c>
      <c r="G608" s="2">
        <f t="shared" ca="1" si="628"/>
        <v>0.27687017426649763</v>
      </c>
      <c r="H608" s="16">
        <f t="shared" ca="1" si="628"/>
        <v>0.45675305633957042</v>
      </c>
      <c r="I608" s="2">
        <f t="shared" si="631"/>
        <v>0</v>
      </c>
      <c r="J608" s="2">
        <f t="shared" si="632"/>
        <v>184.81899999999999</v>
      </c>
      <c r="K608" s="16">
        <f t="shared" ca="1" si="580"/>
        <v>329.06811084423242</v>
      </c>
      <c r="L608" s="2">
        <f t="shared" si="633"/>
        <v>160.05794910203616</v>
      </c>
      <c r="M608" s="2">
        <f t="shared" si="634"/>
        <v>-92.40949999999998</v>
      </c>
      <c r="N608" s="16">
        <f t="shared" ca="1" si="581"/>
        <v>310.09099428116014</v>
      </c>
      <c r="O608" s="2">
        <f t="shared" si="635"/>
        <v>-160.05794910203616</v>
      </c>
      <c r="P608" s="2">
        <f t="shared" si="636"/>
        <v>-92.40949999999998</v>
      </c>
      <c r="Q608" s="16">
        <f t="shared" ca="1" si="582"/>
        <v>170.09404474174892</v>
      </c>
      <c r="R608" s="2">
        <f t="shared" si="583"/>
        <v>160.05794910203616</v>
      </c>
      <c r="S608" s="2">
        <f t="shared" si="584"/>
        <v>-277.22849999999994</v>
      </c>
      <c r="T608" s="16">
        <f t="shared" ca="1" si="585"/>
        <v>-18.977116563072286</v>
      </c>
      <c r="U608" s="2">
        <f t="shared" ca="1" si="586"/>
        <v>0.4991237195709381</v>
      </c>
      <c r="V608" s="2">
        <f t="shared" ca="1" si="587"/>
        <v>-0.86450764155962501</v>
      </c>
      <c r="W608" s="16">
        <f t="shared" ca="1" si="588"/>
        <v>-5.9178123041259183E-2</v>
      </c>
      <c r="X608" s="2">
        <f t="shared" si="589"/>
        <v>-160.05794910203616</v>
      </c>
      <c r="Y608" s="2">
        <f t="shared" si="590"/>
        <v>-277.22849999999994</v>
      </c>
      <c r="Z608" s="16">
        <f t="shared" ca="1" si="591"/>
        <v>-158.9740661024835</v>
      </c>
      <c r="AA608" s="18">
        <f t="shared" ca="1" si="592"/>
        <v>169.18522464959031</v>
      </c>
      <c r="AB608" s="2">
        <f t="shared" ca="1" si="593"/>
        <v>-244.50230772558444</v>
      </c>
      <c r="AC608" s="2">
        <f t="shared" ca="1" si="594"/>
        <v>-130.9665804514473</v>
      </c>
      <c r="AD608" s="16">
        <f t="shared" ca="1" si="595"/>
        <v>-148.96200206140696</v>
      </c>
      <c r="AE608" s="2">
        <f t="shared" ca="1" si="596"/>
        <v>-0.77659588091130105</v>
      </c>
      <c r="AF608" s="2">
        <f t="shared" ca="1" si="597"/>
        <v>-0.4159801511149086</v>
      </c>
      <c r="AG608" s="16">
        <f t="shared" ca="1" si="598"/>
        <v>-0.47313777235602106</v>
      </c>
      <c r="AH608" s="2">
        <f t="shared" ca="1" si="599"/>
        <v>0.38441429514687886</v>
      </c>
      <c r="AI608" s="2">
        <f t="shared" ca="1" si="600"/>
        <v>0.28211177140174903</v>
      </c>
      <c r="AJ608" s="16">
        <f t="shared" ca="1" si="601"/>
        <v>-0.87899863374370235</v>
      </c>
      <c r="AK608" s="18">
        <f t="shared" ca="1" si="602"/>
        <v>320.67790574975447</v>
      </c>
      <c r="AL608" s="18">
        <f t="shared" ca="1" si="603"/>
        <v>314.83853280121929</v>
      </c>
      <c r="AM608" s="18">
        <f t="shared" ca="1" si="604"/>
        <v>160.33895287487724</v>
      </c>
      <c r="AN608" s="18">
        <f t="shared" ca="1" si="605"/>
        <v>116.71534897243015</v>
      </c>
      <c r="AO608" s="18">
        <f t="shared" ca="1" si="606"/>
        <v>300.74741895024096</v>
      </c>
      <c r="AP608" s="2">
        <f t="shared" ca="1" si="607"/>
        <v>104.99992237290373</v>
      </c>
      <c r="AQ608" s="2">
        <f t="shared" ca="1" si="608"/>
        <v>82.497868601575647</v>
      </c>
      <c r="AR608" s="16">
        <f t="shared" ca="1" si="609"/>
        <v>5.419909184070093E-4</v>
      </c>
      <c r="AS608" s="2">
        <f t="shared" ca="1" si="610"/>
        <v>-126.22329177309619</v>
      </c>
      <c r="AT608" s="2">
        <f t="shared" ca="1" si="611"/>
        <v>-87.190905607537189</v>
      </c>
      <c r="AU608" s="16">
        <f t="shared" ca="1" si="612"/>
        <v>528.71368270933181</v>
      </c>
      <c r="AV608" s="2">
        <f t="shared" ca="1" si="613"/>
        <v>104.99992237290373</v>
      </c>
      <c r="AW608" s="2">
        <f t="shared" ca="1" si="614"/>
        <v>82.497868601575647</v>
      </c>
      <c r="AX608" s="16">
        <f t="shared" ca="1" si="615"/>
        <v>5.419909184070093E-4</v>
      </c>
      <c r="AY608" s="2">
        <f t="shared" ca="1" si="616"/>
        <v>360.25</v>
      </c>
      <c r="AZ608" s="2">
        <f t="shared" ca="1" si="617"/>
        <v>360.24999999999994</v>
      </c>
      <c r="BA608" s="2">
        <f t="shared" ca="1" si="618"/>
        <v>360.24999999999994</v>
      </c>
      <c r="BB608" s="19" t="str">
        <f t="shared" ca="1" si="619"/>
        <v>ok</v>
      </c>
      <c r="BC608" s="2">
        <f t="shared" ca="1" si="620"/>
        <v>-7.762709627456843E-5</v>
      </c>
      <c r="BD608" s="2">
        <f t="shared" ca="1" si="621"/>
        <v>-2.1313984243533923E-3</v>
      </c>
      <c r="BE608" s="16">
        <f t="shared" ca="1" si="622"/>
        <v>5.419909184070093E-4</v>
      </c>
      <c r="BF608" s="16">
        <f t="shared" ca="1" si="629"/>
        <v>2.1328115738180305E-3</v>
      </c>
      <c r="BG608" s="18">
        <f t="shared" ca="1" si="623"/>
        <v>2.2005997739361462E-3</v>
      </c>
      <c r="BH608" s="2">
        <f t="shared" ca="1" si="624"/>
        <v>-1.2420335403930949E-2</v>
      </c>
      <c r="BI608" s="2">
        <f t="shared" ca="1" si="625"/>
        <v>-0.34102374789654277</v>
      </c>
      <c r="BJ608" s="16">
        <f t="shared" ca="1" si="626"/>
        <v>8.6718546945121489E-2</v>
      </c>
      <c r="BK608" s="18">
        <f t="shared" ca="1" si="630"/>
        <v>0.34124985181088485</v>
      </c>
      <c r="BL608" s="18">
        <f t="shared" ca="1" si="627"/>
        <v>0.35209596382978336</v>
      </c>
    </row>
    <row r="609" spans="4:64" x14ac:dyDescent="0.2">
      <c r="D609">
        <f t="shared" si="578"/>
        <v>112.5</v>
      </c>
      <c r="E609">
        <f t="shared" si="579"/>
        <v>82.5</v>
      </c>
      <c r="F609" s="15">
        <f t="shared" ca="1" si="628"/>
        <v>0.32239143993036978</v>
      </c>
      <c r="G609" s="2">
        <f t="shared" ca="1" si="628"/>
        <v>9.0700804831640669E-2</v>
      </c>
      <c r="H609" s="16">
        <f t="shared" ca="1" si="628"/>
        <v>0.35273288571257699</v>
      </c>
      <c r="I609" s="2">
        <f t="shared" si="631"/>
        <v>0</v>
      </c>
      <c r="J609" s="2">
        <f t="shared" si="632"/>
        <v>184.81899999999999</v>
      </c>
      <c r="K609" s="16">
        <f t="shared" ca="1" si="580"/>
        <v>326.58222674598994</v>
      </c>
      <c r="L609" s="2">
        <f t="shared" si="633"/>
        <v>160.05794910203616</v>
      </c>
      <c r="M609" s="2">
        <f t="shared" si="634"/>
        <v>-92.40949999999998</v>
      </c>
      <c r="N609" s="16">
        <f t="shared" ca="1" si="581"/>
        <v>311.32832148433488</v>
      </c>
      <c r="O609" s="2">
        <f t="shared" si="635"/>
        <v>-160.05794910203616</v>
      </c>
      <c r="P609" s="2">
        <f t="shared" si="636"/>
        <v>-92.40949999999998</v>
      </c>
      <c r="Q609" s="16">
        <f t="shared" ca="1" si="582"/>
        <v>157.79603744811601</v>
      </c>
      <c r="R609" s="2">
        <f t="shared" si="583"/>
        <v>160.05794910203616</v>
      </c>
      <c r="S609" s="2">
        <f t="shared" si="584"/>
        <v>-277.22849999999994</v>
      </c>
      <c r="T609" s="16">
        <f t="shared" ca="1" si="585"/>
        <v>-15.253905261655063</v>
      </c>
      <c r="U609" s="2">
        <f t="shared" ca="1" si="586"/>
        <v>0.49943330577585004</v>
      </c>
      <c r="V609" s="2">
        <f t="shared" ca="1" si="587"/>
        <v>-0.86504386059585492</v>
      </c>
      <c r="W609" s="16">
        <f t="shared" ca="1" si="588"/>
        <v>-4.7597188228142212E-2</v>
      </c>
      <c r="X609" s="2">
        <f t="shared" si="589"/>
        <v>-160.05794910203616</v>
      </c>
      <c r="Y609" s="2">
        <f t="shared" si="590"/>
        <v>-277.22849999999994</v>
      </c>
      <c r="Z609" s="16">
        <f t="shared" ca="1" si="591"/>
        <v>-168.78618929787393</v>
      </c>
      <c r="AA609" s="18">
        <f t="shared" ca="1" si="592"/>
        <v>167.910289293787</v>
      </c>
      <c r="AB609" s="2">
        <f t="shared" ca="1" si="593"/>
        <v>-243.91793995781154</v>
      </c>
      <c r="AC609" s="2">
        <f t="shared" ca="1" si="594"/>
        <v>-131.97873511553559</v>
      </c>
      <c r="AD609" s="16">
        <f t="shared" ca="1" si="595"/>
        <v>-160.79413165291575</v>
      </c>
      <c r="AE609" s="2">
        <f t="shared" ca="1" si="596"/>
        <v>-0.76087351181769869</v>
      </c>
      <c r="AF609" s="2">
        <f t="shared" ca="1" si="597"/>
        <v>-0.41169224244015856</v>
      </c>
      <c r="AG609" s="16">
        <f t="shared" ca="1" si="598"/>
        <v>-0.50157850485123079</v>
      </c>
      <c r="AH609" s="2">
        <f t="shared" ca="1" si="599"/>
        <v>0.41429201307291524</v>
      </c>
      <c r="AI609" s="2">
        <f t="shared" ca="1" si="600"/>
        <v>0.286720450543753</v>
      </c>
      <c r="AJ609" s="16">
        <f t="shared" ca="1" si="601"/>
        <v>-0.86380177769206901</v>
      </c>
      <c r="AK609" s="18">
        <f t="shared" ca="1" si="602"/>
        <v>320.47912554288388</v>
      </c>
      <c r="AL609" s="18">
        <f t="shared" ca="1" si="603"/>
        <v>320.57620112849065</v>
      </c>
      <c r="AM609" s="18">
        <f t="shared" ca="1" si="604"/>
        <v>160.23956277144194</v>
      </c>
      <c r="AN609" s="18">
        <f t="shared" ca="1" si="605"/>
        <v>120.33211296812566</v>
      </c>
      <c r="AO609" s="18">
        <f t="shared" ca="1" si="606"/>
        <v>299.37188847893412</v>
      </c>
      <c r="AP609" s="2">
        <f t="shared" ca="1" si="607"/>
        <v>112.49883950789417</v>
      </c>
      <c r="AQ609" s="2">
        <f t="shared" ca="1" si="608"/>
        <v>82.500995319404041</v>
      </c>
      <c r="AR609" s="16">
        <f t="shared" ca="1" si="609"/>
        <v>1.3033478854254099E-3</v>
      </c>
      <c r="AS609" s="2">
        <f t="shared" ca="1" si="610"/>
        <v>-135.55592516286163</v>
      </c>
      <c r="AT609" s="2">
        <f t="shared" ca="1" si="611"/>
        <v>-89.171090170224289</v>
      </c>
      <c r="AU609" s="16">
        <f t="shared" ca="1" si="612"/>
        <v>517.19724226615563</v>
      </c>
      <c r="AV609" s="2">
        <f t="shared" ca="1" si="613"/>
        <v>112.49883950789417</v>
      </c>
      <c r="AW609" s="2">
        <f t="shared" ca="1" si="614"/>
        <v>82.500995319404041</v>
      </c>
      <c r="AX609" s="16">
        <f t="shared" ca="1" si="615"/>
        <v>1.3033478854254099E-3</v>
      </c>
      <c r="AY609" s="2">
        <f t="shared" ca="1" si="616"/>
        <v>360.25</v>
      </c>
      <c r="AZ609" s="2">
        <f t="shared" ca="1" si="617"/>
        <v>360.25</v>
      </c>
      <c r="BA609" s="2">
        <f t="shared" ca="1" si="618"/>
        <v>360.25</v>
      </c>
      <c r="BB609" s="19" t="str">
        <f t="shared" ca="1" si="619"/>
        <v>ok</v>
      </c>
      <c r="BC609" s="2">
        <f t="shared" ca="1" si="620"/>
        <v>-1.1604921058250284E-3</v>
      </c>
      <c r="BD609" s="2">
        <f t="shared" ca="1" si="621"/>
        <v>9.953194040406288E-4</v>
      </c>
      <c r="BE609" s="16">
        <f t="shared" ca="1" si="622"/>
        <v>1.3033478854254099E-3</v>
      </c>
      <c r="BF609" s="16">
        <f t="shared" ca="1" si="629"/>
        <v>1.528856645909616E-3</v>
      </c>
      <c r="BG609" s="18">
        <f t="shared" ca="1" si="623"/>
        <v>2.0090092966895123E-3</v>
      </c>
      <c r="BH609" s="2">
        <f t="shared" ca="1" si="624"/>
        <v>-0.18567873693200454</v>
      </c>
      <c r="BI609" s="2">
        <f t="shared" ca="1" si="625"/>
        <v>0.15925110464650061</v>
      </c>
      <c r="BJ609" s="16">
        <f t="shared" ca="1" si="626"/>
        <v>0.20853566166806559</v>
      </c>
      <c r="BK609" s="18">
        <f t="shared" ca="1" si="630"/>
        <v>0.24461706334553857</v>
      </c>
      <c r="BL609" s="18">
        <f t="shared" ca="1" si="627"/>
        <v>0.32144148747032197</v>
      </c>
    </row>
    <row r="610" spans="4:64" x14ac:dyDescent="0.2">
      <c r="D610">
        <f t="shared" si="578"/>
        <v>120</v>
      </c>
      <c r="E610">
        <f t="shared" si="579"/>
        <v>82.5</v>
      </c>
      <c r="F610" s="15">
        <f t="shared" ca="1" si="628"/>
        <v>0.4079850376356523</v>
      </c>
      <c r="G610" s="2">
        <f t="shared" ca="1" si="628"/>
        <v>-0.41333304016361028</v>
      </c>
      <c r="H610" s="16">
        <f t="shared" ca="1" si="628"/>
        <v>-9.4436966375775477E-2</v>
      </c>
      <c r="I610" s="2">
        <f t="shared" si="631"/>
        <v>0</v>
      </c>
      <c r="J610" s="2">
        <f t="shared" si="632"/>
        <v>184.81899999999999</v>
      </c>
      <c r="K610" s="16">
        <f t="shared" ca="1" si="580"/>
        <v>323.90204780513898</v>
      </c>
      <c r="L610" s="2">
        <f t="shared" si="633"/>
        <v>160.05794910203616</v>
      </c>
      <c r="M610" s="2">
        <f t="shared" si="634"/>
        <v>-92.40949999999998</v>
      </c>
      <c r="N610" s="16">
        <f t="shared" ca="1" si="581"/>
        <v>312.37873817074353</v>
      </c>
      <c r="O610" s="2">
        <f t="shared" si="635"/>
        <v>-160.05794910203616</v>
      </c>
      <c r="P610" s="2">
        <f t="shared" si="636"/>
        <v>-92.40949999999998</v>
      </c>
      <c r="Q610" s="16">
        <f t="shared" ca="1" si="582"/>
        <v>144.06284876203475</v>
      </c>
      <c r="R610" s="2">
        <f t="shared" si="583"/>
        <v>160.05794910203616</v>
      </c>
      <c r="S610" s="2">
        <f t="shared" si="584"/>
        <v>-277.22849999999994</v>
      </c>
      <c r="T610" s="16">
        <f t="shared" ca="1" si="585"/>
        <v>-11.523309634395446</v>
      </c>
      <c r="U610" s="2">
        <f t="shared" ca="1" si="586"/>
        <v>0.49967636300166751</v>
      </c>
      <c r="V610" s="2">
        <f t="shared" ca="1" si="587"/>
        <v>-0.86546484806011748</v>
      </c>
      <c r="W610" s="16">
        <f t="shared" ca="1" si="588"/>
        <v>-3.597400491609537E-2</v>
      </c>
      <c r="X610" s="2">
        <f t="shared" si="589"/>
        <v>-160.05794910203616</v>
      </c>
      <c r="Y610" s="2">
        <f t="shared" si="590"/>
        <v>-277.22849999999994</v>
      </c>
      <c r="Z610" s="16">
        <f t="shared" ca="1" si="591"/>
        <v>-179.83919904310423</v>
      </c>
      <c r="AA610" s="18">
        <f t="shared" ca="1" si="592"/>
        <v>166.42388398410606</v>
      </c>
      <c r="AB610" s="2">
        <f t="shared" ca="1" si="593"/>
        <v>-243.21603016782575</v>
      </c>
      <c r="AC610" s="2">
        <f t="shared" ca="1" si="594"/>
        <v>-133.19447853412098</v>
      </c>
      <c r="AD610" s="16">
        <f t="shared" ca="1" si="595"/>
        <v>-173.8522654225043</v>
      </c>
      <c r="AE610" s="2">
        <f t="shared" ca="1" si="596"/>
        <v>-0.74311853911444126</v>
      </c>
      <c r="AF610" s="2">
        <f t="shared" ca="1" si="597"/>
        <v>-0.40696037279322156</v>
      </c>
      <c r="AG610" s="16">
        <f t="shared" ca="1" si="598"/>
        <v>-0.53118555307954363</v>
      </c>
      <c r="AH610" s="2">
        <f t="shared" ca="1" si="599"/>
        <v>0.44508242953619731</v>
      </c>
      <c r="AI610" s="2">
        <f t="shared" ca="1" si="600"/>
        <v>0.29215381522116007</v>
      </c>
      <c r="AJ610" s="16">
        <f t="shared" ca="1" si="601"/>
        <v>-0.84649145250845603</v>
      </c>
      <c r="AK610" s="18">
        <f t="shared" ca="1" si="602"/>
        <v>320.32323510468319</v>
      </c>
      <c r="AL610" s="18">
        <f t="shared" ca="1" si="603"/>
        <v>327.29102742835778</v>
      </c>
      <c r="AM610" s="18">
        <f t="shared" ca="1" si="604"/>
        <v>160.1616175523416</v>
      </c>
      <c r="AN610" s="18">
        <f t="shared" ca="1" si="605"/>
        <v>124.51745090511429</v>
      </c>
      <c r="AO610" s="18">
        <f t="shared" ca="1" si="606"/>
        <v>297.69736845177169</v>
      </c>
      <c r="AP610" s="2">
        <f t="shared" ca="1" si="607"/>
        <v>119.99761635720245</v>
      </c>
      <c r="AQ610" s="2">
        <f t="shared" ca="1" si="608"/>
        <v>82.504503734877545</v>
      </c>
      <c r="AR610" s="16">
        <f t="shared" ca="1" si="609"/>
        <v>2.4413216794982873E-4</v>
      </c>
      <c r="AS610" s="2">
        <f t="shared" ca="1" si="610"/>
        <v>-145.00211967689165</v>
      </c>
      <c r="AT610" s="2">
        <f t="shared" ca="1" si="611"/>
        <v>-91.442340214091473</v>
      </c>
      <c r="AU610" s="16">
        <f t="shared" ca="1" si="612"/>
        <v>503.99679978953844</v>
      </c>
      <c r="AV610" s="2">
        <f t="shared" ca="1" si="613"/>
        <v>119.99761635720245</v>
      </c>
      <c r="AW610" s="2">
        <f t="shared" ca="1" si="614"/>
        <v>82.504503734877545</v>
      </c>
      <c r="AX610" s="16">
        <f t="shared" ca="1" si="615"/>
        <v>2.4413216794982873E-4</v>
      </c>
      <c r="AY610" s="2">
        <f t="shared" ca="1" si="616"/>
        <v>360.24999999999994</v>
      </c>
      <c r="AZ610" s="2">
        <f t="shared" ca="1" si="617"/>
        <v>360.24999999999994</v>
      </c>
      <c r="BA610" s="2">
        <f t="shared" ca="1" si="618"/>
        <v>360.24999999999994</v>
      </c>
      <c r="BB610" s="19" t="str">
        <f t="shared" ca="1" si="619"/>
        <v>ok</v>
      </c>
      <c r="BC610" s="2">
        <f t="shared" ca="1" si="620"/>
        <v>-2.3836427975538754E-3</v>
      </c>
      <c r="BD610" s="2">
        <f t="shared" ca="1" si="621"/>
        <v>4.5037348775451846E-3</v>
      </c>
      <c r="BE610" s="16">
        <f t="shared" ca="1" si="622"/>
        <v>2.4413216794982873E-4</v>
      </c>
      <c r="BF610" s="16">
        <f t="shared" ca="1" si="629"/>
        <v>5.0956236942642664E-3</v>
      </c>
      <c r="BG610" s="18">
        <f t="shared" ca="1" si="623"/>
        <v>5.1014685482687521E-3</v>
      </c>
      <c r="BH610" s="2">
        <f t="shared" ca="1" si="624"/>
        <v>-0.38138284760862007</v>
      </c>
      <c r="BI610" s="2">
        <f t="shared" ca="1" si="625"/>
        <v>0.72059758040722954</v>
      </c>
      <c r="BJ610" s="16">
        <f t="shared" ca="1" si="626"/>
        <v>3.9061146871972596E-2</v>
      </c>
      <c r="BK610" s="18">
        <f t="shared" ca="1" si="630"/>
        <v>0.81529979108228257</v>
      </c>
      <c r="BL610" s="18">
        <f t="shared" ca="1" si="627"/>
        <v>0.8162349677230003</v>
      </c>
    </row>
    <row r="611" spans="4:64" x14ac:dyDescent="0.2">
      <c r="D611">
        <f t="shared" si="578"/>
        <v>0</v>
      </c>
      <c r="E611">
        <f t="shared" si="579"/>
        <v>90</v>
      </c>
      <c r="F611" s="15">
        <f t="shared" ca="1" si="628"/>
        <v>0.16207254491963508</v>
      </c>
      <c r="G611" s="2">
        <f t="shared" ca="1" si="628"/>
        <v>0.11024070281680609</v>
      </c>
      <c r="H611" s="16">
        <f t="shared" ca="1" si="628"/>
        <v>2.2504382744452989E-2</v>
      </c>
      <c r="I611" s="2">
        <f t="shared" si="631"/>
        <v>0</v>
      </c>
      <c r="J611" s="2">
        <f t="shared" si="632"/>
        <v>184.81899999999999</v>
      </c>
      <c r="K611" s="16">
        <f t="shared" ca="1" si="580"/>
        <v>347.54873591961939</v>
      </c>
      <c r="L611" s="2">
        <f t="shared" si="633"/>
        <v>160.05794910203616</v>
      </c>
      <c r="M611" s="2">
        <f t="shared" si="634"/>
        <v>-92.40949999999998</v>
      </c>
      <c r="N611" s="16">
        <f t="shared" ca="1" si="581"/>
        <v>266.24923780607151</v>
      </c>
      <c r="O611" s="2">
        <f t="shared" si="635"/>
        <v>-160.05794910203616</v>
      </c>
      <c r="P611" s="2">
        <f t="shared" si="636"/>
        <v>-92.40949999999998</v>
      </c>
      <c r="Q611" s="16">
        <f t="shared" ca="1" si="582"/>
        <v>266.24868945407104</v>
      </c>
      <c r="R611" s="2">
        <f t="shared" si="583"/>
        <v>160.05794910203616</v>
      </c>
      <c r="S611" s="2">
        <f t="shared" si="584"/>
        <v>-277.22849999999994</v>
      </c>
      <c r="T611" s="16">
        <f t="shared" ca="1" si="585"/>
        <v>-81.299498113547884</v>
      </c>
      <c r="U611" s="2">
        <f t="shared" ca="1" si="586"/>
        <v>0.48461530429636784</v>
      </c>
      <c r="V611" s="2">
        <f t="shared" ca="1" si="587"/>
        <v>-0.83937832916676092</v>
      </c>
      <c r="W611" s="16">
        <f t="shared" ca="1" si="588"/>
        <v>-0.24615447866523851</v>
      </c>
      <c r="X611" s="2">
        <f t="shared" si="589"/>
        <v>-160.05794910203616</v>
      </c>
      <c r="Y611" s="2">
        <f t="shared" si="590"/>
        <v>-277.22849999999994</v>
      </c>
      <c r="Z611" s="16">
        <f t="shared" ca="1" si="591"/>
        <v>-81.300046465548348</v>
      </c>
      <c r="AA611" s="18">
        <f t="shared" ca="1" si="592"/>
        <v>175.1454339714582</v>
      </c>
      <c r="AB611" s="2">
        <f t="shared" ca="1" si="593"/>
        <v>-244.93610688223379</v>
      </c>
      <c r="AC611" s="2">
        <f t="shared" ca="1" si="594"/>
        <v>-130.21521827185012</v>
      </c>
      <c r="AD611" s="16">
        <f t="shared" ca="1" si="595"/>
        <v>-38.187213475707097</v>
      </c>
      <c r="AE611" s="2">
        <f t="shared" ca="1" si="596"/>
        <v>-0.87472739001304667</v>
      </c>
      <c r="AF611" s="2">
        <f t="shared" ca="1" si="597"/>
        <v>-0.4650307358468776</v>
      </c>
      <c r="AG611" s="16">
        <f t="shared" ca="1" si="598"/>
        <v>-0.13637597984496747</v>
      </c>
      <c r="AH611" s="2">
        <f t="shared" ca="1" si="599"/>
        <v>1.6437550482556462E-6</v>
      </c>
      <c r="AI611" s="2">
        <f t="shared" ca="1" si="600"/>
        <v>0.2814079516341505</v>
      </c>
      <c r="AJ611" s="16">
        <f t="shared" ca="1" si="601"/>
        <v>-0.9595882266651512</v>
      </c>
      <c r="AK611" s="18">
        <f t="shared" ca="1" si="602"/>
        <v>330.27836241042911</v>
      </c>
      <c r="AL611" s="18">
        <f t="shared" ca="1" si="603"/>
        <v>280.01421891977179</v>
      </c>
      <c r="AM611" s="18">
        <f t="shared" ca="1" si="604"/>
        <v>165.13918120521456</v>
      </c>
      <c r="AN611" s="18">
        <f t="shared" ca="1" si="605"/>
        <v>91.490244531516723</v>
      </c>
      <c r="AO611" s="18">
        <f t="shared" ca="1" si="606"/>
        <v>306.82022176909163</v>
      </c>
      <c r="AP611" s="2">
        <f t="shared" ca="1" si="607"/>
        <v>4.5607759748351865E-4</v>
      </c>
      <c r="AQ611" s="2">
        <f t="shared" ca="1" si="608"/>
        <v>90.000624390673892</v>
      </c>
      <c r="AR611" s="16">
        <f t="shared" ca="1" si="609"/>
        <v>8.4260619314591167E-4</v>
      </c>
      <c r="AS611" s="2">
        <f t="shared" ca="1" si="610"/>
        <v>-5.5259697939620393E-4</v>
      </c>
      <c r="AT611" s="2">
        <f t="shared" ca="1" si="611"/>
        <v>-82.682675865277844</v>
      </c>
      <c r="AU611" s="16">
        <f t="shared" ca="1" si="612"/>
        <v>588.84298763101526</v>
      </c>
      <c r="AV611" s="2">
        <f t="shared" ca="1" si="613"/>
        <v>4.5607759748351865E-4</v>
      </c>
      <c r="AW611" s="2">
        <f t="shared" ca="1" si="614"/>
        <v>90.000624390673892</v>
      </c>
      <c r="AX611" s="16">
        <f t="shared" ca="1" si="615"/>
        <v>8.4260619314591167E-4</v>
      </c>
      <c r="AY611" s="2">
        <f t="shared" ca="1" si="616"/>
        <v>360.24999999999994</v>
      </c>
      <c r="AZ611" s="2">
        <f t="shared" ca="1" si="617"/>
        <v>360.24999999999994</v>
      </c>
      <c r="BA611" s="2">
        <f t="shared" ca="1" si="618"/>
        <v>360.24999999999989</v>
      </c>
      <c r="BB611" s="19" t="str">
        <f t="shared" ca="1" si="619"/>
        <v>ok</v>
      </c>
      <c r="BC611" s="2">
        <f t="shared" ca="1" si="620"/>
        <v>4.5607759748351865E-4</v>
      </c>
      <c r="BD611" s="2">
        <f t="shared" ca="1" si="621"/>
        <v>6.2439067389163938E-4</v>
      </c>
      <c r="BE611" s="16">
        <f t="shared" ca="1" si="622"/>
        <v>8.4260619314591167E-4</v>
      </c>
      <c r="BF611" s="16">
        <f t="shared" ca="1" si="629"/>
        <v>7.7322085368230597E-4</v>
      </c>
      <c r="BG611" s="18">
        <f t="shared" ca="1" si="623"/>
        <v>1.1436151823480832E-3</v>
      </c>
      <c r="BH611" s="2">
        <f t="shared" ca="1" si="624"/>
        <v>7.2972415597362977E-2</v>
      </c>
      <c r="BI611" s="2">
        <f t="shared" ca="1" si="625"/>
        <v>9.9902507822662301E-2</v>
      </c>
      <c r="BJ611" s="16">
        <f t="shared" ca="1" si="626"/>
        <v>0.13481699090334587</v>
      </c>
      <c r="BK611" s="18">
        <f t="shared" ca="1" si="630"/>
        <v>0.12371533658916896</v>
      </c>
      <c r="BL611" s="18">
        <f t="shared" ca="1" si="627"/>
        <v>0.18297842917569332</v>
      </c>
    </row>
    <row r="612" spans="4:64" x14ac:dyDescent="0.2">
      <c r="D612">
        <f t="shared" si="578"/>
        <v>7.5</v>
      </c>
      <c r="E612">
        <f t="shared" si="579"/>
        <v>90</v>
      </c>
      <c r="F612" s="15">
        <f t="shared" ca="1" si="628"/>
        <v>-0.22727675584808482</v>
      </c>
      <c r="G612" s="2">
        <f t="shared" ca="1" si="628"/>
        <v>-0.31513147260195129</v>
      </c>
      <c r="H612" s="16">
        <f t="shared" ca="1" si="628"/>
        <v>-0.48179305191031585</v>
      </c>
      <c r="I612" s="2">
        <f t="shared" si="631"/>
        <v>0</v>
      </c>
      <c r="J612" s="2">
        <f t="shared" si="632"/>
        <v>184.81899999999999</v>
      </c>
      <c r="K612" s="16">
        <f t="shared" ca="1" si="580"/>
        <v>347.46536892467356</v>
      </c>
      <c r="L612" s="2">
        <f t="shared" si="633"/>
        <v>160.05794910203616</v>
      </c>
      <c r="M612" s="2">
        <f t="shared" si="634"/>
        <v>-92.40949999999998</v>
      </c>
      <c r="N612" s="16">
        <f t="shared" ca="1" si="581"/>
        <v>270.61382630047098</v>
      </c>
      <c r="O612" s="2">
        <f t="shared" si="635"/>
        <v>-160.05794910203616</v>
      </c>
      <c r="P612" s="2">
        <f t="shared" si="636"/>
        <v>-92.40949999999998</v>
      </c>
      <c r="Q612" s="16">
        <f t="shared" ca="1" si="582"/>
        <v>261.59051031578565</v>
      </c>
      <c r="R612" s="2">
        <f t="shared" si="583"/>
        <v>160.05794910203616</v>
      </c>
      <c r="S612" s="2">
        <f t="shared" si="584"/>
        <v>-277.22849999999994</v>
      </c>
      <c r="T612" s="16">
        <f t="shared" ca="1" si="585"/>
        <v>-76.85154262420258</v>
      </c>
      <c r="U612" s="2">
        <f t="shared" ca="1" si="586"/>
        <v>0.4861854721490026</v>
      </c>
      <c r="V612" s="2">
        <f t="shared" ca="1" si="587"/>
        <v>-0.84209793966393565</v>
      </c>
      <c r="W612" s="16">
        <f t="shared" ca="1" si="588"/>
        <v>-0.23344109896289933</v>
      </c>
      <c r="X612" s="2">
        <f t="shared" si="589"/>
        <v>-160.05794910203616</v>
      </c>
      <c r="Y612" s="2">
        <f t="shared" si="590"/>
        <v>-277.22849999999994</v>
      </c>
      <c r="Z612" s="16">
        <f t="shared" ca="1" si="591"/>
        <v>-85.874858608887905</v>
      </c>
      <c r="AA612" s="18">
        <f t="shared" ca="1" si="592"/>
        <v>175.68242047769127</v>
      </c>
      <c r="AB612" s="2">
        <f t="shared" ca="1" si="593"/>
        <v>-245.4721896502621</v>
      </c>
      <c r="AC612" s="2">
        <f t="shared" ca="1" si="594"/>
        <v>-129.2866956805629</v>
      </c>
      <c r="AD612" s="16">
        <f t="shared" ca="1" si="595"/>
        <v>-44.863361304113489</v>
      </c>
      <c r="AE612" s="2">
        <f t="shared" ca="1" si="596"/>
        <v>-0.87343728356070349</v>
      </c>
      <c r="AF612" s="2">
        <f t="shared" ca="1" si="597"/>
        <v>-0.46002694006461203</v>
      </c>
      <c r="AG612" s="16">
        <f t="shared" ca="1" si="598"/>
        <v>-0.15963247195006811</v>
      </c>
      <c r="AH612" s="2">
        <f t="shared" ca="1" si="599"/>
        <v>2.7036981291390483E-2</v>
      </c>
      <c r="AI612" s="2">
        <f t="shared" ca="1" si="600"/>
        <v>0.28150714809493638</v>
      </c>
      <c r="AJ612" s="16">
        <f t="shared" ca="1" si="601"/>
        <v>-0.95917815196870748</v>
      </c>
      <c r="AK612" s="18">
        <f t="shared" ca="1" si="602"/>
        <v>329.21170678868572</v>
      </c>
      <c r="AL612" s="18">
        <f t="shared" ca="1" si="603"/>
        <v>281.04157478778143</v>
      </c>
      <c r="AM612" s="18">
        <f t="shared" ca="1" si="604"/>
        <v>164.60585339434286</v>
      </c>
      <c r="AN612" s="18">
        <f t="shared" ca="1" si="605"/>
        <v>92.534298822412936</v>
      </c>
      <c r="AO612" s="18">
        <f t="shared" ca="1" si="606"/>
        <v>306.79370767628939</v>
      </c>
      <c r="AP612" s="2">
        <f t="shared" ca="1" si="607"/>
        <v>7.5008436861354735</v>
      </c>
      <c r="AQ612" s="2">
        <f t="shared" ca="1" si="608"/>
        <v>90.001101363124775</v>
      </c>
      <c r="AR612" s="16">
        <f t="shared" ca="1" si="609"/>
        <v>-1.7028131869096796E-3</v>
      </c>
      <c r="AS612" s="2">
        <f t="shared" ca="1" si="610"/>
        <v>-9.0887077833848391</v>
      </c>
      <c r="AT612" s="2">
        <f t="shared" ca="1" si="611"/>
        <v>-82.728142039722854</v>
      </c>
      <c r="AU612" s="16">
        <f t="shared" ca="1" si="612"/>
        <v>588.53794031595544</v>
      </c>
      <c r="AV612" s="2">
        <f t="shared" ca="1" si="613"/>
        <v>7.5008436861354735</v>
      </c>
      <c r="AW612" s="2">
        <f t="shared" ca="1" si="614"/>
        <v>90.001101363124775</v>
      </c>
      <c r="AX612" s="16">
        <f t="shared" ca="1" si="615"/>
        <v>-1.7028131869096796E-3</v>
      </c>
      <c r="AY612" s="2">
        <f t="shared" ca="1" si="616"/>
        <v>360.25000000000006</v>
      </c>
      <c r="AZ612" s="2">
        <f t="shared" ca="1" si="617"/>
        <v>360.25000000000011</v>
      </c>
      <c r="BA612" s="2">
        <f t="shared" ca="1" si="618"/>
        <v>360.25000000000006</v>
      </c>
      <c r="BB612" s="19" t="str">
        <f t="shared" ca="1" si="619"/>
        <v>ok</v>
      </c>
      <c r="BC612" s="2">
        <f t="shared" ca="1" si="620"/>
        <v>8.4368613547347593E-4</v>
      </c>
      <c r="BD612" s="2">
        <f t="shared" ca="1" si="621"/>
        <v>1.1013631247749345E-3</v>
      </c>
      <c r="BE612" s="16">
        <f t="shared" ca="1" si="622"/>
        <v>-1.7028131869096796E-3</v>
      </c>
      <c r="BF612" s="16">
        <f t="shared" ca="1" si="629"/>
        <v>1.3873741484560595E-3</v>
      </c>
      <c r="BG612" s="18">
        <f t="shared" ca="1" si="623"/>
        <v>2.196447080472843E-3</v>
      </c>
      <c r="BH612" s="2">
        <f t="shared" ca="1" si="624"/>
        <v>0.13498978167575615</v>
      </c>
      <c r="BI612" s="2">
        <f t="shared" ca="1" si="625"/>
        <v>0.17621809996398952</v>
      </c>
      <c r="BJ612" s="16">
        <f t="shared" ca="1" si="626"/>
        <v>-0.27245010990554874</v>
      </c>
      <c r="BK612" s="18">
        <f t="shared" ca="1" si="630"/>
        <v>0.22197986375296952</v>
      </c>
      <c r="BL612" s="18">
        <f t="shared" ca="1" si="627"/>
        <v>0.35143153287565487</v>
      </c>
    </row>
    <row r="613" spans="4:64" x14ac:dyDescent="0.2">
      <c r="D613">
        <f t="shared" si="578"/>
        <v>15</v>
      </c>
      <c r="E613">
        <f t="shared" si="579"/>
        <v>90</v>
      </c>
      <c r="F613" s="15">
        <f t="shared" ca="1" si="628"/>
        <v>0.38821078181110158</v>
      </c>
      <c r="G613" s="2">
        <f t="shared" ca="1" si="628"/>
        <v>-0.13947410883078615</v>
      </c>
      <c r="H613" s="16">
        <f t="shared" ca="1" si="628"/>
        <v>-0.29994866328775216</v>
      </c>
      <c r="I613" s="2">
        <f t="shared" si="631"/>
        <v>0</v>
      </c>
      <c r="J613" s="2">
        <f t="shared" si="632"/>
        <v>184.81899999999999</v>
      </c>
      <c r="K613" s="16">
        <f t="shared" ca="1" si="580"/>
        <v>347.22630184872128</v>
      </c>
      <c r="L613" s="2">
        <f t="shared" si="633"/>
        <v>160.05794910203616</v>
      </c>
      <c r="M613" s="2">
        <f t="shared" si="634"/>
        <v>-92.40949999999998</v>
      </c>
      <c r="N613" s="16">
        <f t="shared" ca="1" si="581"/>
        <v>274.70811651265325</v>
      </c>
      <c r="O613" s="2">
        <f t="shared" si="635"/>
        <v>-160.05794910203616</v>
      </c>
      <c r="P613" s="2">
        <f t="shared" si="636"/>
        <v>-92.40949999999998</v>
      </c>
      <c r="Q613" s="16">
        <f t="shared" ca="1" si="582"/>
        <v>256.63317995279465</v>
      </c>
      <c r="R613" s="2">
        <f t="shared" si="583"/>
        <v>160.05794910203616</v>
      </c>
      <c r="S613" s="2">
        <f t="shared" si="584"/>
        <v>-277.22849999999994</v>
      </c>
      <c r="T613" s="16">
        <f t="shared" ca="1" si="585"/>
        <v>-72.518185336068029</v>
      </c>
      <c r="U613" s="2">
        <f t="shared" ca="1" si="586"/>
        <v>0.48764381337992285</v>
      </c>
      <c r="V613" s="2">
        <f t="shared" ca="1" si="587"/>
        <v>-0.84462386077066209</v>
      </c>
      <c r="W613" s="16">
        <f t="shared" ca="1" si="588"/>
        <v>-0.22093900762234839</v>
      </c>
      <c r="X613" s="2">
        <f t="shared" si="589"/>
        <v>-160.05794910203616</v>
      </c>
      <c r="Y613" s="2">
        <f t="shared" si="590"/>
        <v>-277.22849999999994</v>
      </c>
      <c r="Z613" s="16">
        <f t="shared" ca="1" si="591"/>
        <v>-90.593121895926629</v>
      </c>
      <c r="AA613" s="18">
        <f t="shared" ca="1" si="592"/>
        <v>176.11809177286941</v>
      </c>
      <c r="AB613" s="2">
        <f t="shared" ca="1" si="593"/>
        <v>-245.94084697935341</v>
      </c>
      <c r="AC613" s="2">
        <f t="shared" ca="1" si="594"/>
        <v>-128.47495737523721</v>
      </c>
      <c r="AD613" s="16">
        <f t="shared" ca="1" si="595"/>
        <v>-51.681765475287179</v>
      </c>
      <c r="AE613" s="2">
        <f t="shared" ca="1" si="596"/>
        <v>-0.87136552572863413</v>
      </c>
      <c r="AF613" s="2">
        <f t="shared" ca="1" si="597"/>
        <v>-0.45518526162364342</v>
      </c>
      <c r="AG613" s="16">
        <f t="shared" ca="1" si="598"/>
        <v>-0.18310788670146419</v>
      </c>
      <c r="AH613" s="2">
        <f t="shared" ca="1" si="599"/>
        <v>5.4089110215900849E-2</v>
      </c>
      <c r="AI613" s="2">
        <f t="shared" ca="1" si="600"/>
        <v>0.28181006266185116</v>
      </c>
      <c r="AJ613" s="16">
        <f t="shared" ca="1" si="601"/>
        <v>-0.95794439125586794</v>
      </c>
      <c r="AK613" s="18">
        <f t="shared" ca="1" si="602"/>
        <v>328.22717055027039</v>
      </c>
      <c r="AL613" s="18">
        <f t="shared" ca="1" si="603"/>
        <v>282.24762136842418</v>
      </c>
      <c r="AM613" s="18">
        <f t="shared" ca="1" si="604"/>
        <v>164.11358527513519</v>
      </c>
      <c r="AN613" s="18">
        <f t="shared" ca="1" si="605"/>
        <v>93.666970187695682</v>
      </c>
      <c r="AO613" s="18">
        <f t="shared" ca="1" si="606"/>
        <v>306.7136976465157</v>
      </c>
      <c r="AP613" s="2">
        <f t="shared" ca="1" si="607"/>
        <v>15.000676826737205</v>
      </c>
      <c r="AQ613" s="2">
        <f t="shared" ca="1" si="608"/>
        <v>90.003932022632398</v>
      </c>
      <c r="AR613" s="16">
        <f t="shared" ca="1" si="609"/>
        <v>1.3818340614761837E-3</v>
      </c>
      <c r="AS613" s="2">
        <f t="shared" ca="1" si="610"/>
        <v>-18.179065166720548</v>
      </c>
      <c r="AT613" s="2">
        <f t="shared" ca="1" si="611"/>
        <v>-82.866080683392909</v>
      </c>
      <c r="AU613" s="16">
        <f t="shared" ca="1" si="612"/>
        <v>587.63071459771709</v>
      </c>
      <c r="AV613" s="2">
        <f t="shared" ca="1" si="613"/>
        <v>15.000676826737205</v>
      </c>
      <c r="AW613" s="2">
        <f t="shared" ca="1" si="614"/>
        <v>90.003932022632398</v>
      </c>
      <c r="AX613" s="16">
        <f t="shared" ca="1" si="615"/>
        <v>1.3818340614761837E-3</v>
      </c>
      <c r="AY613" s="2">
        <f t="shared" ca="1" si="616"/>
        <v>360.24999999999994</v>
      </c>
      <c r="AZ613" s="2">
        <f t="shared" ca="1" si="617"/>
        <v>360.24999999999994</v>
      </c>
      <c r="BA613" s="2">
        <f t="shared" ca="1" si="618"/>
        <v>360.24999999999994</v>
      </c>
      <c r="BB613" s="19" t="str">
        <f t="shared" ca="1" si="619"/>
        <v>ok</v>
      </c>
      <c r="BC613" s="2">
        <f t="shared" ca="1" si="620"/>
        <v>6.7682673720526054E-4</v>
      </c>
      <c r="BD613" s="2">
        <f t="shared" ca="1" si="621"/>
        <v>3.9320226323980023E-3</v>
      </c>
      <c r="BE613" s="16">
        <f t="shared" ca="1" si="622"/>
        <v>1.3818340614761837E-3</v>
      </c>
      <c r="BF613" s="16">
        <f t="shared" ca="1" si="629"/>
        <v>3.9898491718216664E-3</v>
      </c>
      <c r="BG613" s="18">
        <f t="shared" ca="1" si="623"/>
        <v>4.2223644782682845E-3</v>
      </c>
      <c r="BH613" s="2">
        <f t="shared" ca="1" si="624"/>
        <v>0.10829227795284169</v>
      </c>
      <c r="BI613" s="2">
        <f t="shared" ca="1" si="625"/>
        <v>0.62912362118368037</v>
      </c>
      <c r="BJ613" s="16">
        <f t="shared" ca="1" si="626"/>
        <v>0.22109344983618939</v>
      </c>
      <c r="BK613" s="18">
        <f t="shared" ca="1" si="630"/>
        <v>0.63837586749146658</v>
      </c>
      <c r="BL613" s="18">
        <f t="shared" ca="1" si="627"/>
        <v>0.67557831652292555</v>
      </c>
    </row>
    <row r="614" spans="4:64" x14ac:dyDescent="0.2">
      <c r="D614">
        <f t="shared" si="578"/>
        <v>22.5</v>
      </c>
      <c r="E614">
        <f t="shared" si="579"/>
        <v>90</v>
      </c>
      <c r="F614" s="15">
        <f t="shared" ca="1" si="628"/>
        <v>0.47959162432610813</v>
      </c>
      <c r="G614" s="2">
        <f t="shared" ca="1" si="628"/>
        <v>-9.7718476915675478E-2</v>
      </c>
      <c r="H614" s="16">
        <f t="shared" ca="1" si="628"/>
        <v>-0.27436786211529329</v>
      </c>
      <c r="I614" s="2">
        <f t="shared" si="631"/>
        <v>0</v>
      </c>
      <c r="J614" s="2">
        <f t="shared" si="632"/>
        <v>184.81899999999999</v>
      </c>
      <c r="K614" s="16">
        <f t="shared" ca="1" si="580"/>
        <v>346.82163843887673</v>
      </c>
      <c r="L614" s="2">
        <f t="shared" si="633"/>
        <v>160.05794910203616</v>
      </c>
      <c r="M614" s="2">
        <f t="shared" si="634"/>
        <v>-92.40949999999998</v>
      </c>
      <c r="N614" s="16">
        <f t="shared" ca="1" si="581"/>
        <v>278.53959721627302</v>
      </c>
      <c r="O614" s="2">
        <f t="shared" si="635"/>
        <v>-160.05794910203616</v>
      </c>
      <c r="P614" s="2">
        <f t="shared" si="636"/>
        <v>-92.40949999999998</v>
      </c>
      <c r="Q614" s="16">
        <f t="shared" ca="1" si="582"/>
        <v>251.35347617452831</v>
      </c>
      <c r="R614" s="2">
        <f t="shared" si="583"/>
        <v>160.05794910203616</v>
      </c>
      <c r="S614" s="2">
        <f t="shared" si="584"/>
        <v>-277.22849999999994</v>
      </c>
      <c r="T614" s="16">
        <f t="shared" ca="1" si="585"/>
        <v>-68.282041222603709</v>
      </c>
      <c r="U614" s="2">
        <f t="shared" ca="1" si="586"/>
        <v>0.48899933250086874</v>
      </c>
      <c r="V614" s="2">
        <f t="shared" ca="1" si="587"/>
        <v>-0.84697168875877149</v>
      </c>
      <c r="W614" s="16">
        <f t="shared" ca="1" si="588"/>
        <v>-0.20861114844326875</v>
      </c>
      <c r="X614" s="2">
        <f t="shared" si="589"/>
        <v>-160.05794910203616</v>
      </c>
      <c r="Y614" s="2">
        <f t="shared" si="590"/>
        <v>-277.22849999999994</v>
      </c>
      <c r="Z614" s="16">
        <f t="shared" ca="1" si="591"/>
        <v>-95.468162264348422</v>
      </c>
      <c r="AA614" s="18">
        <f t="shared" ca="1" si="592"/>
        <v>176.45218351444137</v>
      </c>
      <c r="AB614" s="2">
        <f t="shared" ca="1" si="593"/>
        <v>-246.3429490589188</v>
      </c>
      <c r="AC614" s="2">
        <f t="shared" ca="1" si="594"/>
        <v>-127.77849614360088</v>
      </c>
      <c r="AD614" s="16">
        <f t="shared" ca="1" si="595"/>
        <v>-58.658269616078393</v>
      </c>
      <c r="AE614" s="2">
        <f t="shared" ca="1" si="596"/>
        <v>-0.86849846371080741</v>
      </c>
      <c r="AF614" s="2">
        <f t="shared" ca="1" si="597"/>
        <v>-0.45049159320347448</v>
      </c>
      <c r="AG614" s="16">
        <f t="shared" ca="1" si="598"/>
        <v>-0.2068036338775574</v>
      </c>
      <c r="AH614" s="2">
        <f t="shared" ca="1" si="599"/>
        <v>8.117925440451082E-2</v>
      </c>
      <c r="AI614" s="2">
        <f t="shared" ca="1" si="600"/>
        <v>0.28230530086080574</v>
      </c>
      <c r="AJ614" s="16">
        <f t="shared" ca="1" si="601"/>
        <v>-0.95588369886729319</v>
      </c>
      <c r="AK614" s="18">
        <f t="shared" ca="1" si="602"/>
        <v>327.31731612691271</v>
      </c>
      <c r="AL614" s="18">
        <f t="shared" ca="1" si="603"/>
        <v>283.64235442210997</v>
      </c>
      <c r="AM614" s="18">
        <f t="shared" ca="1" si="604"/>
        <v>163.65865806345636</v>
      </c>
      <c r="AN614" s="18">
        <f t="shared" ca="1" si="605"/>
        <v>94.895036508439134</v>
      </c>
      <c r="AO614" s="18">
        <f t="shared" ca="1" si="606"/>
        <v>306.57925270137031</v>
      </c>
      <c r="AP614" s="2">
        <f t="shared" ca="1" si="607"/>
        <v>22.500656279847057</v>
      </c>
      <c r="AQ614" s="2">
        <f t="shared" ca="1" si="608"/>
        <v>90.004281987752734</v>
      </c>
      <c r="AR614" s="16">
        <f t="shared" ca="1" si="609"/>
        <v>1.869372529768043E-3</v>
      </c>
      <c r="AS614" s="2">
        <f t="shared" ca="1" si="610"/>
        <v>-27.275094020531647</v>
      </c>
      <c r="AT614" s="2">
        <f t="shared" ca="1" si="611"/>
        <v>-83.093614355329947</v>
      </c>
      <c r="AU614" s="16">
        <f t="shared" ca="1" si="612"/>
        <v>586.11008950884263</v>
      </c>
      <c r="AV614" s="2">
        <f t="shared" ca="1" si="613"/>
        <v>22.500656279847057</v>
      </c>
      <c r="AW614" s="2">
        <f t="shared" ca="1" si="614"/>
        <v>90.004281987752734</v>
      </c>
      <c r="AX614" s="16">
        <f t="shared" ca="1" si="615"/>
        <v>1.869372529768043E-3</v>
      </c>
      <c r="AY614" s="2">
        <f t="shared" ca="1" si="616"/>
        <v>360.25000000000006</v>
      </c>
      <c r="AZ614" s="2">
        <f t="shared" ca="1" si="617"/>
        <v>360.25000000000006</v>
      </c>
      <c r="BA614" s="2">
        <f t="shared" ca="1" si="618"/>
        <v>360.25</v>
      </c>
      <c r="BB614" s="19" t="str">
        <f t="shared" ca="1" si="619"/>
        <v>ok</v>
      </c>
      <c r="BC614" s="2">
        <f t="shared" ca="1" si="620"/>
        <v>6.5627984705685094E-4</v>
      </c>
      <c r="BD614" s="2">
        <f t="shared" ca="1" si="621"/>
        <v>4.2819877527335848E-3</v>
      </c>
      <c r="BE614" s="16">
        <f t="shared" ca="1" si="622"/>
        <v>1.869372529768043E-3</v>
      </c>
      <c r="BF614" s="16">
        <f t="shared" ca="1" si="629"/>
        <v>4.3319882677834414E-3</v>
      </c>
      <c r="BG614" s="18">
        <f t="shared" ca="1" si="623"/>
        <v>4.7181220848198447E-3</v>
      </c>
      <c r="BH614" s="2">
        <f t="shared" ca="1" si="624"/>
        <v>0.10500477552909615</v>
      </c>
      <c r="BI614" s="2">
        <f t="shared" ca="1" si="625"/>
        <v>0.68511804043737357</v>
      </c>
      <c r="BJ614" s="16">
        <f t="shared" ca="1" si="626"/>
        <v>0.29909960476288688</v>
      </c>
      <c r="BK614" s="18">
        <f t="shared" ca="1" si="630"/>
        <v>0.69311812284535068</v>
      </c>
      <c r="BL614" s="18">
        <f t="shared" ca="1" si="627"/>
        <v>0.75489953357117512</v>
      </c>
    </row>
    <row r="615" spans="4:64" x14ac:dyDescent="0.2">
      <c r="D615">
        <f t="shared" si="578"/>
        <v>30</v>
      </c>
      <c r="E615">
        <f t="shared" si="579"/>
        <v>90</v>
      </c>
      <c r="F615" s="15">
        <f t="shared" ca="1" si="628"/>
        <v>0.21238986331642451</v>
      </c>
      <c r="G615" s="2">
        <f t="shared" ca="1" si="628"/>
        <v>-0.34824277977702067</v>
      </c>
      <c r="H615" s="16">
        <f t="shared" ca="1" si="628"/>
        <v>0.48209355574898705</v>
      </c>
      <c r="I615" s="2">
        <f t="shared" si="631"/>
        <v>0</v>
      </c>
      <c r="J615" s="2">
        <f t="shared" si="632"/>
        <v>184.81899999999999</v>
      </c>
      <c r="K615" s="16">
        <f t="shared" ca="1" si="580"/>
        <v>346.25184330485354</v>
      </c>
      <c r="L615" s="2">
        <f t="shared" si="633"/>
        <v>160.05794910203616</v>
      </c>
      <c r="M615" s="2">
        <f t="shared" si="634"/>
        <v>-92.40949999999998</v>
      </c>
      <c r="N615" s="16">
        <f t="shared" ca="1" si="581"/>
        <v>282.1179515931924</v>
      </c>
      <c r="O615" s="2">
        <f t="shared" si="635"/>
        <v>-160.05794910203616</v>
      </c>
      <c r="P615" s="2">
        <f t="shared" si="636"/>
        <v>-92.40949999999998</v>
      </c>
      <c r="Q615" s="16">
        <f t="shared" ca="1" si="582"/>
        <v>245.73622775640317</v>
      </c>
      <c r="R615" s="2">
        <f t="shared" si="583"/>
        <v>160.05794910203616</v>
      </c>
      <c r="S615" s="2">
        <f t="shared" si="584"/>
        <v>-277.22849999999994</v>
      </c>
      <c r="T615" s="16">
        <f t="shared" ca="1" si="585"/>
        <v>-64.133891711661136</v>
      </c>
      <c r="U615" s="2">
        <f t="shared" ca="1" si="586"/>
        <v>0.49025770389127588</v>
      </c>
      <c r="V615" s="2">
        <f t="shared" ca="1" si="587"/>
        <v>-0.84915125194174768</v>
      </c>
      <c r="W615" s="16">
        <f t="shared" ca="1" si="588"/>
        <v>-0.19644219277185984</v>
      </c>
      <c r="X615" s="2">
        <f t="shared" si="589"/>
        <v>-160.05794910203616</v>
      </c>
      <c r="Y615" s="2">
        <f t="shared" si="590"/>
        <v>-277.22849999999994</v>
      </c>
      <c r="Z615" s="16">
        <f t="shared" ca="1" si="591"/>
        <v>-100.51561554845037</v>
      </c>
      <c r="AA615" s="18">
        <f t="shared" ca="1" si="592"/>
        <v>176.68479315877264</v>
      </c>
      <c r="AB615" s="2">
        <f t="shared" ca="1" si="593"/>
        <v>-246.67903010856105</v>
      </c>
      <c r="AC615" s="2">
        <f t="shared" ca="1" si="594"/>
        <v>-127.19638669015941</v>
      </c>
      <c r="AD615" s="16">
        <f t="shared" ca="1" si="595"/>
        <v>-65.80726735089857</v>
      </c>
      <c r="AE615" s="2">
        <f t="shared" ca="1" si="596"/>
        <v>-0.86482174136806567</v>
      </c>
      <c r="AF615" s="2">
        <f t="shared" ca="1" si="597"/>
        <v>-0.44593251637441012</v>
      </c>
      <c r="AG615" s="16">
        <f t="shared" ca="1" si="598"/>
        <v>-0.23071095877112752</v>
      </c>
      <c r="AH615" s="2">
        <f t="shared" ca="1" si="599"/>
        <v>0.10830853813232144</v>
      </c>
      <c r="AI615" s="2">
        <f t="shared" ca="1" si="600"/>
        <v>0.28299530414080887</v>
      </c>
      <c r="AJ615" s="16">
        <f t="shared" ca="1" si="601"/>
        <v>-0.95298631595731242</v>
      </c>
      <c r="AK615" s="18">
        <f t="shared" ca="1" si="602"/>
        <v>326.47717278407544</v>
      </c>
      <c r="AL615" s="18">
        <f t="shared" ca="1" si="603"/>
        <v>285.23685091258028</v>
      </c>
      <c r="AM615" s="18">
        <f t="shared" ca="1" si="604"/>
        <v>163.23858639203772</v>
      </c>
      <c r="AN615" s="18">
        <f t="shared" ca="1" si="605"/>
        <v>96.2253392786414</v>
      </c>
      <c r="AO615" s="18">
        <f t="shared" ca="1" si="606"/>
        <v>306.3884960200686</v>
      </c>
      <c r="AP615" s="2">
        <f t="shared" ca="1" si="607"/>
        <v>29.995699176824715</v>
      </c>
      <c r="AQ615" s="2">
        <f t="shared" ca="1" si="608"/>
        <v>90.001247932938412</v>
      </c>
      <c r="AR615" s="16">
        <f t="shared" ca="1" si="609"/>
        <v>6.1309210371973677E-4</v>
      </c>
      <c r="AS615" s="2">
        <f t="shared" ca="1" si="610"/>
        <v>-36.373281032163717</v>
      </c>
      <c r="AT615" s="2">
        <f t="shared" ca="1" si="611"/>
        <v>-83.411763299950223</v>
      </c>
      <c r="AU615" s="16">
        <f t="shared" ca="1" si="612"/>
        <v>583.9687012398374</v>
      </c>
      <c r="AV615" s="2">
        <f t="shared" ca="1" si="613"/>
        <v>29.995699176824715</v>
      </c>
      <c r="AW615" s="2">
        <f t="shared" ca="1" si="614"/>
        <v>90.001247932938412</v>
      </c>
      <c r="AX615" s="16">
        <f t="shared" ca="1" si="615"/>
        <v>6.1309210371973677E-4</v>
      </c>
      <c r="AY615" s="2">
        <f t="shared" ca="1" si="616"/>
        <v>360.25</v>
      </c>
      <c r="AZ615" s="2">
        <f t="shared" ca="1" si="617"/>
        <v>360.25</v>
      </c>
      <c r="BA615" s="2">
        <f t="shared" ca="1" si="618"/>
        <v>360.25</v>
      </c>
      <c r="BB615" s="19" t="str">
        <f t="shared" ca="1" si="619"/>
        <v>ok</v>
      </c>
      <c r="BC615" s="2">
        <f t="shared" ca="1" si="620"/>
        <v>-4.3008231752850179E-3</v>
      </c>
      <c r="BD615" s="2">
        <f t="shared" ca="1" si="621"/>
        <v>1.2479329384120774E-3</v>
      </c>
      <c r="BE615" s="16">
        <f t="shared" ca="1" si="622"/>
        <v>6.1309210371973677E-4</v>
      </c>
      <c r="BF615" s="16">
        <f t="shared" ca="1" si="629"/>
        <v>4.4782157835283583E-3</v>
      </c>
      <c r="BG615" s="18">
        <f t="shared" ca="1" si="623"/>
        <v>4.5199887755929214E-3</v>
      </c>
      <c r="BH615" s="2">
        <f t="shared" ca="1" si="624"/>
        <v>-0.68813170804560286</v>
      </c>
      <c r="BI615" s="2">
        <f t="shared" ca="1" si="625"/>
        <v>0.19966927014593239</v>
      </c>
      <c r="BJ615" s="16">
        <f t="shared" ca="1" si="626"/>
        <v>9.8094736595157883E-2</v>
      </c>
      <c r="BK615" s="18">
        <f t="shared" ca="1" si="630"/>
        <v>0.7165145253645373</v>
      </c>
      <c r="BL615" s="18">
        <f t="shared" ca="1" si="627"/>
        <v>0.72319820409486746</v>
      </c>
    </row>
    <row r="616" spans="4:64" x14ac:dyDescent="0.2">
      <c r="D616">
        <f t="shared" ref="D616:D642" si="637">IF(((D615+E$50)^2+E615^2)&lt;J$7^2,D615+E$50,0)</f>
        <v>37.5</v>
      </c>
      <c r="E616">
        <f t="shared" ref="E616:E642" si="638">IF(D616=0,E615+E$50,E615)</f>
        <v>90</v>
      </c>
      <c r="F616" s="15">
        <f t="shared" ca="1" si="628"/>
        <v>-8.8744551641656066E-2</v>
      </c>
      <c r="G616" s="2">
        <f t="shared" ca="1" si="628"/>
        <v>-2.9603482926609859E-2</v>
      </c>
      <c r="H616" s="16">
        <f t="shared" ca="1" si="628"/>
        <v>7.1419320606437409E-2</v>
      </c>
      <c r="I616" s="2">
        <f t="shared" si="631"/>
        <v>0</v>
      </c>
      <c r="J616" s="2">
        <f t="shared" si="632"/>
        <v>184.81899999999999</v>
      </c>
      <c r="K616" s="16">
        <f t="shared" ref="K616:K642" ca="1" si="639">SQRT($D$5^2-(($D616-$E$25)^2+($E616-$F$25)^2))+F616/$D$9</f>
        <v>345.51814200275351</v>
      </c>
      <c r="L616" s="2">
        <f t="shared" si="633"/>
        <v>160.05794910203616</v>
      </c>
      <c r="M616" s="2">
        <f t="shared" si="634"/>
        <v>-92.40949999999998</v>
      </c>
      <c r="N616" s="16">
        <f t="shared" ref="N616:N642" ca="1" si="640">SQRT($D$5^2-(($D616-$E$26)^2+($E616-$F$26)^2))+G616/$D$9</f>
        <v>285.45801843655363</v>
      </c>
      <c r="O616" s="2">
        <f t="shared" si="635"/>
        <v>-160.05794910203616</v>
      </c>
      <c r="P616" s="2">
        <f t="shared" si="636"/>
        <v>-92.40949999999998</v>
      </c>
      <c r="Q616" s="16">
        <f t="shared" ref="Q616:Q642" ca="1" si="641">SQRT($D$5^2-(($D616-$E$27)^2+($E616-$F$27)^2))+H616/$D$9</f>
        <v>239.74550587427578</v>
      </c>
      <c r="R616" s="2">
        <f t="shared" ref="R616:R642" si="642">L616-I616</f>
        <v>160.05794910203616</v>
      </c>
      <c r="S616" s="2">
        <f t="shared" ref="S616:S642" si="643">M616-J616</f>
        <v>-277.22849999999994</v>
      </c>
      <c r="T616" s="16">
        <f t="shared" ref="T616:T642" ca="1" si="644">N616-K616</f>
        <v>-60.060123566199877</v>
      </c>
      <c r="U616" s="2">
        <f t="shared" ref="U616:U642" ca="1" si="645">R616/SQRT($R616^2+$S616^2+$T616^2)</f>
        <v>0.4914254145304649</v>
      </c>
      <c r="V616" s="2">
        <f t="shared" ref="V616:V642" ca="1" si="646">S616/SQRT($R616^2+$S616^2+$T616^2)</f>
        <v>-0.85117378609736194</v>
      </c>
      <c r="W616" s="16">
        <f t="shared" ref="W616:W642" ca="1" si="647">T616/SQRT($R616^2+$S616^2+$T616^2)</f>
        <v>-0.1844024072897186</v>
      </c>
      <c r="X616" s="2">
        <f t="shared" ref="X616:X642" si="648">O616-I616</f>
        <v>-160.05794910203616</v>
      </c>
      <c r="Y616" s="2">
        <f t="shared" ref="Y616:Y642" si="649">P616-J616</f>
        <v>-277.22849999999994</v>
      </c>
      <c r="Z616" s="16">
        <f t="shared" ref="Z616:Z642" ca="1" si="650">Q616-K616</f>
        <v>-105.77263612847773</v>
      </c>
      <c r="AA616" s="18">
        <f t="shared" ref="AA616:AA642" ca="1" si="651">U616*X616+V616*Y616+W616*Z616</f>
        <v>176.81781670019905</v>
      </c>
      <c r="AB616" s="2">
        <f t="shared" ref="AB616:AB642" ca="1" si="652">X616-$AA616*U616</f>
        <v>-246.95071797030323</v>
      </c>
      <c r="AC616" s="2">
        <f t="shared" ref="AC616:AC642" ca="1" si="653">Y616-$AA616*V616</f>
        <v>-126.72580950982217</v>
      </c>
      <c r="AD616" s="16">
        <f t="shared" ref="AD616:AD642" ca="1" si="654">Z616-$AA616*W616</f>
        <v>-73.167005077248817</v>
      </c>
      <c r="AE616" s="2">
        <f t="shared" ref="AE616:AE642" ca="1" si="655">AB616/SQRT($AB616^2+$AC616^2+$AD616^2)</f>
        <v>-0.86030664908536392</v>
      </c>
      <c r="AF616" s="2">
        <f t="shared" ref="AF616:AF642" ca="1" si="656">AC616/SQRT($AB616^2+$AC616^2+$AD616^2)</f>
        <v>-0.44147697738273306</v>
      </c>
      <c r="AG616" s="16">
        <f t="shared" ref="AG616:AG642" ca="1" si="657">AD616/SQRT($AB616^2+$AC616^2+$AD616^2)</f>
        <v>-0.25489320897293055</v>
      </c>
      <c r="AH616" s="2">
        <f t="shared" ref="AH616:AH642" ca="1" si="658">V616*AG616-W616*AF616</f>
        <v>0.13554900033963074</v>
      </c>
      <c r="AI616" s="2">
        <f t="shared" ref="AI616:AI642" ca="1" si="659">W616*AE616-U616*AG616</f>
        <v>0.28390361797921509</v>
      </c>
      <c r="AJ616" s="16">
        <f t="shared" ref="AJ616:AJ642" ca="1" si="660">U616*AF616-V616*AE616</f>
        <v>-0.94922347432269005</v>
      </c>
      <c r="AK616" s="18">
        <f t="shared" ref="AK616:AK642" ca="1" si="661">SQRT((L616-I616)^2+(M616-J616)^2+(N616-K616)^2)</f>
        <v>325.70140731318179</v>
      </c>
      <c r="AL616" s="18">
        <f t="shared" ref="AL616:AL642" ca="1" si="662">AE616*X616+AF616*Y616+AG616*Z616</f>
        <v>287.04964472011125</v>
      </c>
      <c r="AM616" s="18">
        <f t="shared" ref="AM616:AM642" ca="1" si="663">($I$25^2-$I$26^2+AK616^2)/(2*AK616)</f>
        <v>162.85070365659089</v>
      </c>
      <c r="AN616" s="18">
        <f t="shared" ref="AN616:AN642" ca="1" si="664">($I$25^2-$I$27^2-2*AA616*AM616+AA616^2+AL616^2)/(2*AL616)</f>
        <v>97.66991203549766</v>
      </c>
      <c r="AO616" s="18">
        <f t="shared" ref="AO616:AO642" ca="1" si="665">SQRT($I$25^2-AM616^2-AN616^2)</f>
        <v>306.13771264176415</v>
      </c>
      <c r="AP616" s="2">
        <f t="shared" ref="AP616:AP642" ca="1" si="666">I616+$AM616*U616+$AN616*AE616+$AO616*AH616</f>
        <v>37.499560726149099</v>
      </c>
      <c r="AQ616" s="2">
        <f t="shared" ref="AQ616:AQ642" ca="1" si="667">J616+$AM616*V616+$AN616*AF616+$AO616*AI616</f>
        <v>89.999336672209225</v>
      </c>
      <c r="AR616" s="16">
        <f t="shared" ref="AR616:AR642" ca="1" si="668">K616+$AM616*W616+$AN616*AG616+$AO616*AJ616</f>
        <v>-4.2029419495293041E-4</v>
      </c>
      <c r="AS616" s="2">
        <f t="shared" ref="AS616:AS642" ca="1" si="669">I616+$AM616*U616+$AN616*AE616-$AO616*AH616</f>
        <v>-45.493761103555443</v>
      </c>
      <c r="AT616" s="2">
        <f t="shared" ref="AT616:AT642" ca="1" si="670">J616+$AM616*V616+$AN616*AF616-$AO616*AI616</f>
        <v>-83.827871765547044</v>
      </c>
      <c r="AU616" s="16">
        <f t="shared" ref="AU616:AU642" ca="1" si="671">K616+$AM616*W616+$AN616*AG616-$AO616*AJ616</f>
        <v>581.1857861358385</v>
      </c>
      <c r="AV616" s="2">
        <f t="shared" ref="AV616:AV642" ca="1" si="672">IF(ABS($AR616)&lt;ABS($AU616),AP616,AS616)</f>
        <v>37.499560726149099</v>
      </c>
      <c r="AW616" s="2">
        <f t="shared" ref="AW616:AW642" ca="1" si="673">IF(ABS($AR616)&lt;ABS($AU616),AQ616,AT616)</f>
        <v>89.999336672209225</v>
      </c>
      <c r="AX616" s="16">
        <f t="shared" ref="AX616:AX642" ca="1" si="674">IF(ABS($AR616)&lt;ABS($AU616),AR616,AU616)</f>
        <v>-4.2029419495293041E-4</v>
      </c>
      <c r="AY616" s="2">
        <f t="shared" ref="AY616:AY642" ca="1" si="675">SQRT((AV616-I616)^2+(AW616-J616)^2+(AX616-K616)^2)</f>
        <v>360.25</v>
      </c>
      <c r="AZ616" s="2">
        <f t="shared" ref="AZ616:AZ642" ca="1" si="676">SQRT((AV616-L616)^2+(AW616-M616)^2+(AX616-N616)^2)</f>
        <v>360.25</v>
      </c>
      <c r="BA616" s="2">
        <f t="shared" ref="BA616:BA642" ca="1" si="677">SQRT((AV616-O616)^2+(AW616-P616)^2+(AX616-Q616)^2)</f>
        <v>360.25000000000006</v>
      </c>
      <c r="BB616" s="19" t="str">
        <f t="shared" ref="BB616:BB642" ca="1" si="678">IF(AND(AY616=$I$25,AZ616=$I$26,BA616=$I$27),"ok","ERROR")</f>
        <v>ok</v>
      </c>
      <c r="BC616" s="2">
        <f t="shared" ref="BC616:BC642" ca="1" si="679">AV616-D616</f>
        <v>-4.3927385090114512E-4</v>
      </c>
      <c r="BD616" s="2">
        <f t="shared" ref="BD616:BD642" ca="1" si="680">AW616-E616</f>
        <v>-6.6332779077526993E-4</v>
      </c>
      <c r="BE616" s="16">
        <f t="shared" ref="BE616:BE642" ca="1" si="681">AX616</f>
        <v>-4.2029419495293041E-4</v>
      </c>
      <c r="BF616" s="16">
        <f t="shared" ca="1" si="629"/>
        <v>7.9559114757538725E-4</v>
      </c>
      <c r="BG616" s="18">
        <f t="shared" ref="BG616:BG642" ca="1" si="682">SQRT(BC616^2+BD616^2+BE616^2)</f>
        <v>8.9978468780672948E-4</v>
      </c>
      <c r="BH616" s="2">
        <f t="shared" ref="BH616:BH642" ca="1" si="683">BC616*$D$9</f>
        <v>-7.028381614418322E-2</v>
      </c>
      <c r="BI616" s="2">
        <f t="shared" ref="BI616:BI642" ca="1" si="684">BD616*$D$9</f>
        <v>-0.10613244652404319</v>
      </c>
      <c r="BJ616" s="16">
        <f t="shared" ref="BJ616:BJ642" ca="1" si="685">BE616*$D$9</f>
        <v>-6.7247071192468866E-2</v>
      </c>
      <c r="BK616" s="18">
        <f t="shared" ca="1" si="630"/>
        <v>0.12729458361206197</v>
      </c>
      <c r="BL616" s="18">
        <f t="shared" ref="BL616:BL642" ca="1" si="686">BG616*$D$9</f>
        <v>0.14396555004907671</v>
      </c>
    </row>
    <row r="617" spans="4:64" x14ac:dyDescent="0.2">
      <c r="D617">
        <f t="shared" si="637"/>
        <v>45</v>
      </c>
      <c r="E617">
        <f t="shared" si="638"/>
        <v>90</v>
      </c>
      <c r="F617" s="15">
        <f t="shared" ca="1" si="628"/>
        <v>-0.1587647107313167</v>
      </c>
      <c r="G617" s="2">
        <f t="shared" ca="1" si="628"/>
        <v>0.19804548497707519</v>
      </c>
      <c r="H617" s="16">
        <f t="shared" ca="1" si="628"/>
        <v>-0.4656940837202036</v>
      </c>
      <c r="I617" s="2">
        <f t="shared" si="631"/>
        <v>0</v>
      </c>
      <c r="J617" s="2">
        <f t="shared" si="632"/>
        <v>184.81899999999999</v>
      </c>
      <c r="K617" s="16">
        <f t="shared" ca="1" si="639"/>
        <v>344.62114824405938</v>
      </c>
      <c r="L617" s="2">
        <f t="shared" si="633"/>
        <v>160.05794910203616</v>
      </c>
      <c r="M617" s="2">
        <f t="shared" si="634"/>
        <v>-92.40949999999998</v>
      </c>
      <c r="N617" s="16">
        <f t="shared" ca="1" si="640"/>
        <v>288.56406483964395</v>
      </c>
      <c r="O617" s="2">
        <f t="shared" si="635"/>
        <v>-160.05794910203616</v>
      </c>
      <c r="P617" s="2">
        <f t="shared" si="636"/>
        <v>-92.40949999999998</v>
      </c>
      <c r="Q617" s="16">
        <f t="shared" ca="1" si="641"/>
        <v>233.35962779339039</v>
      </c>
      <c r="R617" s="2">
        <f t="shared" si="642"/>
        <v>160.05794910203616</v>
      </c>
      <c r="S617" s="2">
        <f t="shared" si="643"/>
        <v>-277.22849999999994</v>
      </c>
      <c r="T617" s="16">
        <f t="shared" ca="1" si="644"/>
        <v>-56.057083404415437</v>
      </c>
      <c r="U617" s="2">
        <f t="shared" ca="1" si="645"/>
        <v>0.49250561652712183</v>
      </c>
      <c r="V617" s="2">
        <f t="shared" ca="1" si="646"/>
        <v>-0.85304475083800901</v>
      </c>
      <c r="W617" s="16">
        <f t="shared" ca="1" si="647"/>
        <v>-0.17249020481453051</v>
      </c>
      <c r="X617" s="2">
        <f t="shared" si="648"/>
        <v>-160.05794910203616</v>
      </c>
      <c r="Y617" s="2">
        <f t="shared" si="649"/>
        <v>-277.22849999999994</v>
      </c>
      <c r="Z617" s="16">
        <f t="shared" ca="1" si="650"/>
        <v>-111.261520450669</v>
      </c>
      <c r="AA617" s="18">
        <f t="shared" ca="1" si="651"/>
        <v>176.85040025564189</v>
      </c>
      <c r="AB617" s="2">
        <f t="shared" ca="1" si="652"/>
        <v>-247.15776451300934</v>
      </c>
      <c r="AC617" s="2">
        <f t="shared" ca="1" si="653"/>
        <v>-126.36719437832375</v>
      </c>
      <c r="AD617" s="16">
        <f t="shared" ca="1" si="654"/>
        <v>-80.756558689041626</v>
      </c>
      <c r="AE617" s="2">
        <f t="shared" ca="1" si="655"/>
        <v>-0.85492933563596596</v>
      </c>
      <c r="AF617" s="2">
        <f t="shared" ca="1" si="656"/>
        <v>-0.43710955934930695</v>
      </c>
      <c r="AG617" s="16">
        <f t="shared" ca="1" si="657"/>
        <v>-0.27934040916863534</v>
      </c>
      <c r="AH617" s="2">
        <f t="shared" ca="1" si="658"/>
        <v>0.16289275231969491</v>
      </c>
      <c r="AI617" s="2">
        <f t="shared" ca="1" si="659"/>
        <v>0.28504365664433551</v>
      </c>
      <c r="AJ617" s="16">
        <f t="shared" ca="1" si="660"/>
        <v>-0.94457189511891615</v>
      </c>
      <c r="AK617" s="18">
        <f t="shared" ca="1" si="661"/>
        <v>324.98705340799279</v>
      </c>
      <c r="AL617" s="18">
        <f t="shared" ca="1" si="662"/>
        <v>289.09730221054269</v>
      </c>
      <c r="AM617" s="18">
        <f t="shared" ca="1" si="663"/>
        <v>162.49352670399639</v>
      </c>
      <c r="AN617" s="18">
        <f t="shared" ca="1" si="664"/>
        <v>99.238601163253804</v>
      </c>
      <c r="AO617" s="18">
        <f t="shared" ca="1" si="665"/>
        <v>305.82285120385995</v>
      </c>
      <c r="AP617" s="2">
        <f t="shared" ca="1" si="666"/>
        <v>45.003309143928178</v>
      </c>
      <c r="AQ617" s="2">
        <f t="shared" ca="1" si="667"/>
        <v>89.999472567633291</v>
      </c>
      <c r="AR617" s="16">
        <f t="shared" ca="1" si="668"/>
        <v>-4.1504471499820283E-4</v>
      </c>
      <c r="AS617" s="2">
        <f t="shared" ca="1" si="669"/>
        <v>-54.629342765778361</v>
      </c>
      <c r="AT617" s="2">
        <f t="shared" ca="1" si="670"/>
        <v>-84.34625501745623</v>
      </c>
      <c r="AU617" s="16">
        <f t="shared" ca="1" si="671"/>
        <v>577.74292521988559</v>
      </c>
      <c r="AV617" s="2">
        <f t="shared" ca="1" si="672"/>
        <v>45.003309143928178</v>
      </c>
      <c r="AW617" s="2">
        <f t="shared" ca="1" si="673"/>
        <v>89.999472567633291</v>
      </c>
      <c r="AX617" s="16">
        <f t="shared" ca="1" si="674"/>
        <v>-4.1504471499820283E-4</v>
      </c>
      <c r="AY617" s="2">
        <f t="shared" ca="1" si="675"/>
        <v>360.25000000000006</v>
      </c>
      <c r="AZ617" s="2">
        <f t="shared" ca="1" si="676"/>
        <v>360.25000000000006</v>
      </c>
      <c r="BA617" s="2">
        <f t="shared" ca="1" si="677"/>
        <v>360.25000000000006</v>
      </c>
      <c r="BB617" s="19" t="str">
        <f t="shared" ca="1" si="678"/>
        <v>ok</v>
      </c>
      <c r="BC617" s="2">
        <f t="shared" ca="1" si="679"/>
        <v>3.3091439281776047E-3</v>
      </c>
      <c r="BD617" s="2">
        <f t="shared" ca="1" si="680"/>
        <v>-5.2743236670949045E-4</v>
      </c>
      <c r="BE617" s="16">
        <f t="shared" ca="1" si="681"/>
        <v>-4.1504471499820283E-4</v>
      </c>
      <c r="BF617" s="16">
        <f t="shared" ca="1" si="629"/>
        <v>3.3509130753941502E-3</v>
      </c>
      <c r="BG617" s="18">
        <f t="shared" ca="1" si="682"/>
        <v>3.3765189995460447E-3</v>
      </c>
      <c r="BH617" s="2">
        <f t="shared" ca="1" si="683"/>
        <v>0.52946302850841676</v>
      </c>
      <c r="BI617" s="2">
        <f t="shared" ca="1" si="684"/>
        <v>-8.4389178673518472E-2</v>
      </c>
      <c r="BJ617" s="16">
        <f t="shared" ca="1" si="685"/>
        <v>-6.6407154399712454E-2</v>
      </c>
      <c r="BK617" s="18">
        <f t="shared" ca="1" si="630"/>
        <v>0.53614609206306407</v>
      </c>
      <c r="BL617" s="18">
        <f t="shared" ca="1" si="686"/>
        <v>0.54024303992736711</v>
      </c>
    </row>
    <row r="618" spans="4:64" x14ac:dyDescent="0.2">
      <c r="D618">
        <f t="shared" si="637"/>
        <v>52.5</v>
      </c>
      <c r="E618">
        <f t="shared" si="638"/>
        <v>90</v>
      </c>
      <c r="F618" s="15">
        <f t="shared" ca="1" si="628"/>
        <v>0.44424016147750922</v>
      </c>
      <c r="G618" s="2">
        <f t="shared" ca="1" si="628"/>
        <v>0.47033266000092866</v>
      </c>
      <c r="H618" s="16">
        <f t="shared" ca="1" si="628"/>
        <v>-6.8938160502667545E-2</v>
      </c>
      <c r="I618" s="2">
        <f t="shared" si="631"/>
        <v>0</v>
      </c>
      <c r="J618" s="2">
        <f t="shared" si="632"/>
        <v>184.81899999999999</v>
      </c>
      <c r="K618" s="16">
        <f t="shared" ca="1" si="639"/>
        <v>343.56233427665899</v>
      </c>
      <c r="L618" s="2">
        <f t="shared" si="633"/>
        <v>160.05794910203616</v>
      </c>
      <c r="M618" s="2">
        <f t="shared" si="634"/>
        <v>-92.40949999999998</v>
      </c>
      <c r="N618" s="16">
        <f t="shared" ca="1" si="640"/>
        <v>291.44439921504193</v>
      </c>
      <c r="O618" s="2">
        <f t="shared" si="635"/>
        <v>-160.05794910203616</v>
      </c>
      <c r="P618" s="2">
        <f t="shared" si="636"/>
        <v>-92.40949999999998</v>
      </c>
      <c r="Q618" s="16">
        <f t="shared" ca="1" si="641"/>
        <v>226.55189219518061</v>
      </c>
      <c r="R618" s="2">
        <f t="shared" si="642"/>
        <v>160.05794910203616</v>
      </c>
      <c r="S618" s="2">
        <f t="shared" si="643"/>
        <v>-277.22849999999994</v>
      </c>
      <c r="T618" s="16">
        <f t="shared" ca="1" si="644"/>
        <v>-52.117935061617061</v>
      </c>
      <c r="U618" s="2">
        <f t="shared" ca="1" si="645"/>
        <v>0.49350215705436917</v>
      </c>
      <c r="V618" s="2">
        <f t="shared" ca="1" si="646"/>
        <v>-0.8547708096630029</v>
      </c>
      <c r="W618" s="16">
        <f t="shared" ca="1" si="647"/>
        <v>-0.16069375821959947</v>
      </c>
      <c r="X618" s="2">
        <f t="shared" si="648"/>
        <v>-160.05794910203616</v>
      </c>
      <c r="Y618" s="2">
        <f t="shared" si="649"/>
        <v>-277.22849999999994</v>
      </c>
      <c r="Z618" s="16">
        <f t="shared" ca="1" si="650"/>
        <v>-117.01044208147837</v>
      </c>
      <c r="AA618" s="18">
        <f t="shared" ca="1" si="651"/>
        <v>176.78073396011598</v>
      </c>
      <c r="AB618" s="2">
        <f t="shared" ca="1" si="652"/>
        <v>-247.29962263700799</v>
      </c>
      <c r="AC618" s="2">
        <f t="shared" ca="1" si="653"/>
        <v>-126.12148890009169</v>
      </c>
      <c r="AD618" s="16">
        <f t="shared" ca="1" si="654"/>
        <v>-88.602881560608154</v>
      </c>
      <c r="AE618" s="2">
        <f t="shared" ca="1" si="655"/>
        <v>-0.84865911948641315</v>
      </c>
      <c r="AF618" s="2">
        <f t="shared" ca="1" si="656"/>
        <v>-0.43281162573941495</v>
      </c>
      <c r="AG618" s="16">
        <f t="shared" ca="1" si="657"/>
        <v>-0.30405886853921976</v>
      </c>
      <c r="AH618" s="2">
        <f t="shared" ca="1" si="658"/>
        <v>0.19035051850528412</v>
      </c>
      <c r="AI618" s="2">
        <f t="shared" ca="1" si="659"/>
        <v>0.28642793085322371</v>
      </c>
      <c r="AJ618" s="16">
        <f t="shared" ca="1" si="660"/>
        <v>-0.93900251359190212</v>
      </c>
      <c r="AK618" s="18">
        <f t="shared" ca="1" si="661"/>
        <v>324.33079939790935</v>
      </c>
      <c r="AL618" s="18">
        <f t="shared" ca="1" si="662"/>
        <v>291.40041856460272</v>
      </c>
      <c r="AM618" s="18">
        <f t="shared" ca="1" si="663"/>
        <v>162.16539969895467</v>
      </c>
      <c r="AN618" s="18">
        <f t="shared" ca="1" si="664"/>
        <v>100.94390969899534</v>
      </c>
      <c r="AO618" s="18">
        <f t="shared" ca="1" si="665"/>
        <v>305.43865625548995</v>
      </c>
      <c r="AP618" s="2">
        <f t="shared" ca="1" si="666"/>
        <v>52.502411618142453</v>
      </c>
      <c r="AQ618" s="2">
        <f t="shared" ca="1" si="667"/>
        <v>90.001214648534187</v>
      </c>
      <c r="AR618" s="16">
        <f t="shared" ca="1" si="668"/>
        <v>2.8098048107381146E-3</v>
      </c>
      <c r="AS618" s="2">
        <f t="shared" ca="1" si="669"/>
        <v>-63.778401561437057</v>
      </c>
      <c r="AT618" s="2">
        <f t="shared" ca="1" si="670"/>
        <v>-84.971109979163884</v>
      </c>
      <c r="AU618" s="16">
        <f t="shared" ca="1" si="671"/>
        <v>573.61814174888673</v>
      </c>
      <c r="AV618" s="2">
        <f t="shared" ca="1" si="672"/>
        <v>52.502411618142453</v>
      </c>
      <c r="AW618" s="2">
        <f t="shared" ca="1" si="673"/>
        <v>90.001214648534187</v>
      </c>
      <c r="AX618" s="16">
        <f t="shared" ca="1" si="674"/>
        <v>2.8098048107381146E-3</v>
      </c>
      <c r="AY618" s="2">
        <f t="shared" ca="1" si="675"/>
        <v>360.25</v>
      </c>
      <c r="AZ618" s="2">
        <f t="shared" ca="1" si="676"/>
        <v>360.25</v>
      </c>
      <c r="BA618" s="2">
        <f t="shared" ca="1" si="677"/>
        <v>360.25</v>
      </c>
      <c r="BB618" s="19" t="str">
        <f t="shared" ca="1" si="678"/>
        <v>ok</v>
      </c>
      <c r="BC618" s="2">
        <f t="shared" ca="1" si="679"/>
        <v>2.4116181424531646E-3</v>
      </c>
      <c r="BD618" s="2">
        <f t="shared" ca="1" si="680"/>
        <v>1.2146485341872904E-3</v>
      </c>
      <c r="BE618" s="16">
        <f t="shared" ca="1" si="681"/>
        <v>2.8098048107381146E-3</v>
      </c>
      <c r="BF618" s="16">
        <f t="shared" ca="1" si="629"/>
        <v>2.7002357538949417E-3</v>
      </c>
      <c r="BG618" s="18">
        <f t="shared" ca="1" si="682"/>
        <v>3.896957300389579E-3</v>
      </c>
      <c r="BH618" s="2">
        <f t="shared" ca="1" si="683"/>
        <v>0.38585890279250634</v>
      </c>
      <c r="BI618" s="2">
        <f t="shared" ca="1" si="684"/>
        <v>0.19434376546996646</v>
      </c>
      <c r="BJ618" s="16">
        <f t="shared" ca="1" si="685"/>
        <v>0.44956876971809834</v>
      </c>
      <c r="BK618" s="18">
        <f t="shared" ca="1" si="630"/>
        <v>0.43203772062319068</v>
      </c>
      <c r="BL618" s="18">
        <f t="shared" ca="1" si="686"/>
        <v>0.6235131680623327</v>
      </c>
    </row>
    <row r="619" spans="4:64" x14ac:dyDescent="0.2">
      <c r="D619">
        <f t="shared" si="637"/>
        <v>60</v>
      </c>
      <c r="E619">
        <f t="shared" si="638"/>
        <v>90</v>
      </c>
      <c r="F619" s="15">
        <f t="shared" ca="1" si="628"/>
        <v>-0.25922756660724089</v>
      </c>
      <c r="G619" s="2">
        <f t="shared" ca="1" si="628"/>
        <v>1.4506474982137307E-2</v>
      </c>
      <c r="H619" s="16">
        <f t="shared" ca="1" si="628"/>
        <v>0.43218067699049334</v>
      </c>
      <c r="I619" s="2">
        <f t="shared" si="631"/>
        <v>0</v>
      </c>
      <c r="J619" s="2">
        <f t="shared" si="632"/>
        <v>184.81899999999999</v>
      </c>
      <c r="K619" s="16">
        <f t="shared" ca="1" si="639"/>
        <v>342.32778221523375</v>
      </c>
      <c r="L619" s="2">
        <f t="shared" si="633"/>
        <v>160.05794910203616</v>
      </c>
      <c r="M619" s="2">
        <f t="shared" si="634"/>
        <v>-92.40949999999998</v>
      </c>
      <c r="N619" s="16">
        <f t="shared" ca="1" si="640"/>
        <v>294.10082788189305</v>
      </c>
      <c r="O619" s="2">
        <f t="shared" si="635"/>
        <v>-160.05794910203616</v>
      </c>
      <c r="P619" s="2">
        <f t="shared" si="636"/>
        <v>-92.40949999999998</v>
      </c>
      <c r="Q619" s="16">
        <f t="shared" ca="1" si="641"/>
        <v>219.27726838853664</v>
      </c>
      <c r="R619" s="2">
        <f t="shared" si="642"/>
        <v>160.05794910203616</v>
      </c>
      <c r="S619" s="2">
        <f t="shared" si="643"/>
        <v>-277.22849999999994</v>
      </c>
      <c r="T619" s="16">
        <f t="shared" ca="1" si="644"/>
        <v>-48.2269543333407</v>
      </c>
      <c r="U619" s="2">
        <f t="shared" ca="1" si="645"/>
        <v>0.49442059129579818</v>
      </c>
      <c r="V619" s="2">
        <f t="shared" ca="1" si="646"/>
        <v>-0.85636158443256893</v>
      </c>
      <c r="W619" s="16">
        <f t="shared" ca="1" si="647"/>
        <v>-0.1489735399688589</v>
      </c>
      <c r="X619" s="2">
        <f t="shared" si="648"/>
        <v>-160.05794910203616</v>
      </c>
      <c r="Y619" s="2">
        <f t="shared" si="649"/>
        <v>-277.22849999999994</v>
      </c>
      <c r="Z619" s="16">
        <f t="shared" ca="1" si="650"/>
        <v>-123.05051382669711</v>
      </c>
      <c r="AA619" s="18">
        <f t="shared" ca="1" si="651"/>
        <v>176.60316231299299</v>
      </c>
      <c r="AB619" s="2">
        <f t="shared" ca="1" si="652"/>
        <v>-247.37418903753399</v>
      </c>
      <c r="AC619" s="2">
        <f t="shared" ca="1" si="653"/>
        <v>-125.99233610584312</v>
      </c>
      <c r="AD619" s="16">
        <f t="shared" ca="1" si="654"/>
        <v>-96.741315567235574</v>
      </c>
      <c r="AE619" s="2">
        <f t="shared" ca="1" si="655"/>
        <v>-0.84145290542826534</v>
      </c>
      <c r="AF619" s="2">
        <f t="shared" ca="1" si="656"/>
        <v>-0.42856782144668443</v>
      </c>
      <c r="AG619" s="16">
        <f t="shared" ca="1" si="657"/>
        <v>-0.32906933975497243</v>
      </c>
      <c r="AH619" s="2">
        <f t="shared" ca="1" si="658"/>
        <v>0.21795707570309311</v>
      </c>
      <c r="AI619" s="2">
        <f t="shared" ca="1" si="659"/>
        <v>0.28805287557770154</v>
      </c>
      <c r="AJ619" s="16">
        <f t="shared" ca="1" si="660"/>
        <v>-0.9324806990079596</v>
      </c>
      <c r="AK619" s="18">
        <f t="shared" ca="1" si="661"/>
        <v>323.7283234554402</v>
      </c>
      <c r="AL619" s="18">
        <f t="shared" ca="1" si="662"/>
        <v>293.98459193819122</v>
      </c>
      <c r="AM619" s="18">
        <f t="shared" ca="1" si="663"/>
        <v>161.8641617277201</v>
      </c>
      <c r="AN619" s="18">
        <f t="shared" ca="1" si="664"/>
        <v>102.80159784055628</v>
      </c>
      <c r="AO619" s="18">
        <f t="shared" ca="1" si="665"/>
        <v>304.97850273357142</v>
      </c>
      <c r="AP619" s="2">
        <f t="shared" ca="1" si="666"/>
        <v>59.998493973530927</v>
      </c>
      <c r="AQ619" s="2">
        <f t="shared" ca="1" si="667"/>
        <v>89.997227874021803</v>
      </c>
      <c r="AR619" s="16">
        <f t="shared" ca="1" si="668"/>
        <v>-1.1162899862142694E-3</v>
      </c>
      <c r="AS619" s="2">
        <f t="shared" ca="1" si="669"/>
        <v>-72.945951242703117</v>
      </c>
      <c r="AT619" s="2">
        <f t="shared" ca="1" si="670"/>
        <v>-85.702641529552523</v>
      </c>
      <c r="AU619" s="16">
        <f t="shared" ca="1" si="671"/>
        <v>568.7720185328169</v>
      </c>
      <c r="AV619" s="2">
        <f t="shared" ca="1" si="672"/>
        <v>59.998493973530927</v>
      </c>
      <c r="AW619" s="2">
        <f t="shared" ca="1" si="673"/>
        <v>89.997227874021803</v>
      </c>
      <c r="AX619" s="16">
        <f t="shared" ca="1" si="674"/>
        <v>-1.1162899862142694E-3</v>
      </c>
      <c r="AY619" s="2">
        <f t="shared" ca="1" si="675"/>
        <v>360.24999999999994</v>
      </c>
      <c r="AZ619" s="2">
        <f t="shared" ca="1" si="676"/>
        <v>360.24999999999994</v>
      </c>
      <c r="BA619" s="2">
        <f t="shared" ca="1" si="677"/>
        <v>360.25</v>
      </c>
      <c r="BB619" s="19" t="str">
        <f t="shared" ca="1" si="678"/>
        <v>ok</v>
      </c>
      <c r="BC619" s="2">
        <f t="shared" ca="1" si="679"/>
        <v>-1.5060264690731628E-3</v>
      </c>
      <c r="BD619" s="2">
        <f t="shared" ca="1" si="680"/>
        <v>-2.772125978196982E-3</v>
      </c>
      <c r="BE619" s="16">
        <f t="shared" ca="1" si="681"/>
        <v>-1.1162899862142694E-3</v>
      </c>
      <c r="BF619" s="16">
        <f t="shared" ca="1" si="629"/>
        <v>3.1548055668366558E-3</v>
      </c>
      <c r="BG619" s="18">
        <f t="shared" ca="1" si="682"/>
        <v>3.3464759819645811E-3</v>
      </c>
      <c r="BH619" s="2">
        <f t="shared" ca="1" si="683"/>
        <v>-0.24096423505170605</v>
      </c>
      <c r="BI619" s="2">
        <f t="shared" ca="1" si="684"/>
        <v>-0.44354015651151713</v>
      </c>
      <c r="BJ619" s="16">
        <f t="shared" ca="1" si="685"/>
        <v>-0.17860639779428311</v>
      </c>
      <c r="BK619" s="18">
        <f t="shared" ca="1" si="630"/>
        <v>0.50476889069386499</v>
      </c>
      <c r="BL619" s="18">
        <f t="shared" ca="1" si="686"/>
        <v>0.53543615711433301</v>
      </c>
    </row>
    <row r="620" spans="4:64" x14ac:dyDescent="0.2">
      <c r="D620">
        <f t="shared" si="637"/>
        <v>67.5</v>
      </c>
      <c r="E620">
        <f t="shared" si="638"/>
        <v>90</v>
      </c>
      <c r="F620" s="15">
        <f t="shared" ca="1" si="628"/>
        <v>-0.42088506311410789</v>
      </c>
      <c r="G620" s="2">
        <f t="shared" ca="1" si="628"/>
        <v>2.7590238416732693E-2</v>
      </c>
      <c r="H620" s="16">
        <f t="shared" ca="1" si="628"/>
        <v>-0.40853509949340994</v>
      </c>
      <c r="I620" s="2">
        <f t="shared" si="631"/>
        <v>0</v>
      </c>
      <c r="J620" s="2">
        <f t="shared" si="632"/>
        <v>184.81899999999999</v>
      </c>
      <c r="K620" s="16">
        <f t="shared" ca="1" si="639"/>
        <v>340.92722990742004</v>
      </c>
      <c r="L620" s="2">
        <f t="shared" si="633"/>
        <v>160.05794910203616</v>
      </c>
      <c r="M620" s="2">
        <f t="shared" si="634"/>
        <v>-92.40949999999998</v>
      </c>
      <c r="N620" s="16">
        <f t="shared" ca="1" si="640"/>
        <v>296.54673348425814</v>
      </c>
      <c r="O620" s="2">
        <f t="shared" si="635"/>
        <v>-160.05794910203616</v>
      </c>
      <c r="P620" s="2">
        <f t="shared" si="636"/>
        <v>-92.40949999999998</v>
      </c>
      <c r="Q620" s="16">
        <f t="shared" ca="1" si="641"/>
        <v>211.47845433770141</v>
      </c>
      <c r="R620" s="2">
        <f t="shared" si="642"/>
        <v>160.05794910203616</v>
      </c>
      <c r="S620" s="2">
        <f t="shared" si="643"/>
        <v>-277.22849999999994</v>
      </c>
      <c r="T620" s="16">
        <f t="shared" ca="1" si="644"/>
        <v>-44.380496423161901</v>
      </c>
      <c r="U620" s="2">
        <f t="shared" ca="1" si="645"/>
        <v>0.49526299624740799</v>
      </c>
      <c r="V620" s="2">
        <f t="shared" ca="1" si="646"/>
        <v>-0.85782067260930472</v>
      </c>
      <c r="W620" s="16">
        <f t="shared" ca="1" si="647"/>
        <v>-0.1373253734462784</v>
      </c>
      <c r="X620" s="2">
        <f t="shared" si="648"/>
        <v>-160.05794910203616</v>
      </c>
      <c r="Y620" s="2">
        <f t="shared" si="649"/>
        <v>-277.22849999999994</v>
      </c>
      <c r="Z620" s="16">
        <f t="shared" ca="1" si="650"/>
        <v>-129.44877556971863</v>
      </c>
      <c r="AA620" s="18">
        <f t="shared" ca="1" si="651"/>
        <v>176.3181603382541</v>
      </c>
      <c r="AB620" s="2">
        <f t="shared" ca="1" si="652"/>
        <v>-247.38180948399076</v>
      </c>
      <c r="AC620" s="2">
        <f t="shared" ca="1" si="653"/>
        <v>-125.97913710540357</v>
      </c>
      <c r="AD620" s="16">
        <f t="shared" ca="1" si="654"/>
        <v>-105.2358183559071</v>
      </c>
      <c r="AE620" s="2">
        <f t="shared" ca="1" si="655"/>
        <v>-0.83324679246207112</v>
      </c>
      <c r="AF620" s="2">
        <f t="shared" ca="1" si="656"/>
        <v>-0.42433076275565934</v>
      </c>
      <c r="AG620" s="16">
        <f t="shared" ca="1" si="657"/>
        <v>-0.35446182676117666</v>
      </c>
      <c r="AH620" s="2">
        <f t="shared" ca="1" si="658"/>
        <v>0.24579330218643033</v>
      </c>
      <c r="AI620" s="2">
        <f t="shared" ca="1" si="659"/>
        <v>0.28997775332483755</v>
      </c>
      <c r="AJ620" s="16">
        <f t="shared" ca="1" si="660"/>
        <v>-0.92493164892167545</v>
      </c>
      <c r="AK620" s="18">
        <f t="shared" ca="1" si="661"/>
        <v>323.17768602700011</v>
      </c>
      <c r="AL620" s="18">
        <f t="shared" ca="1" si="662"/>
        <v>296.88900302037638</v>
      </c>
      <c r="AM620" s="18">
        <f t="shared" ca="1" si="663"/>
        <v>161.58884301350005</v>
      </c>
      <c r="AN620" s="18">
        <f t="shared" ca="1" si="664"/>
        <v>104.83560873518185</v>
      </c>
      <c r="AO620" s="18">
        <f t="shared" ca="1" si="665"/>
        <v>304.43160718736533</v>
      </c>
      <c r="AP620" s="2">
        <f t="shared" ca="1" si="666"/>
        <v>67.50228985712387</v>
      </c>
      <c r="AQ620" s="2">
        <f t="shared" ca="1" si="667"/>
        <v>89.998169674708095</v>
      </c>
      <c r="AR620" s="16">
        <f t="shared" ca="1" si="668"/>
        <v>-1.6681057390997012E-3</v>
      </c>
      <c r="AS620" s="2">
        <f t="shared" ca="1" si="669"/>
        <v>-82.152210183885629</v>
      </c>
      <c r="AT620" s="2">
        <f t="shared" ca="1" si="670"/>
        <v>-86.558617311815226</v>
      </c>
      <c r="AU620" s="16">
        <f t="shared" ca="1" si="671"/>
        <v>563.15518873363214</v>
      </c>
      <c r="AV620" s="2">
        <f t="shared" ca="1" si="672"/>
        <v>67.50228985712387</v>
      </c>
      <c r="AW620" s="2">
        <f t="shared" ca="1" si="673"/>
        <v>89.998169674708095</v>
      </c>
      <c r="AX620" s="16">
        <f t="shared" ca="1" si="674"/>
        <v>-1.6681057390997012E-3</v>
      </c>
      <c r="AY620" s="2">
        <f t="shared" ca="1" si="675"/>
        <v>360.25000000000006</v>
      </c>
      <c r="AZ620" s="2">
        <f t="shared" ca="1" si="676"/>
        <v>360.25</v>
      </c>
      <c r="BA620" s="2">
        <f t="shared" ca="1" si="677"/>
        <v>360.25</v>
      </c>
      <c r="BB620" s="19" t="str">
        <f t="shared" ca="1" si="678"/>
        <v>ok</v>
      </c>
      <c r="BC620" s="2">
        <f t="shared" ca="1" si="679"/>
        <v>2.2898571238698651E-3</v>
      </c>
      <c r="BD620" s="2">
        <f t="shared" ca="1" si="680"/>
        <v>-1.8303252919054103E-3</v>
      </c>
      <c r="BE620" s="16">
        <f t="shared" ca="1" si="681"/>
        <v>-1.6681057390997012E-3</v>
      </c>
      <c r="BF620" s="16">
        <f t="shared" ca="1" si="629"/>
        <v>2.9314734046083715E-3</v>
      </c>
      <c r="BG620" s="18">
        <f t="shared" ca="1" si="682"/>
        <v>3.3728494005430421E-3</v>
      </c>
      <c r="BH620" s="2">
        <f t="shared" ca="1" si="683"/>
        <v>0.36637713981917841</v>
      </c>
      <c r="BI620" s="2">
        <f t="shared" ca="1" si="684"/>
        <v>-0.29285204670486564</v>
      </c>
      <c r="BJ620" s="16">
        <f t="shared" ca="1" si="685"/>
        <v>-0.26689691825595219</v>
      </c>
      <c r="BK620" s="18">
        <f t="shared" ca="1" si="630"/>
        <v>0.46903574473733944</v>
      </c>
      <c r="BL620" s="18">
        <f t="shared" ca="1" si="686"/>
        <v>0.53965590408688668</v>
      </c>
    </row>
    <row r="621" spans="4:64" x14ac:dyDescent="0.2">
      <c r="D621">
        <f t="shared" si="637"/>
        <v>75</v>
      </c>
      <c r="E621">
        <f t="shared" si="638"/>
        <v>90</v>
      </c>
      <c r="F621" s="15">
        <f t="shared" ca="1" si="628"/>
        <v>0.3388434846652042</v>
      </c>
      <c r="G621" s="2">
        <f t="shared" ca="1" si="628"/>
        <v>-0.26156378910931888</v>
      </c>
      <c r="H621" s="16">
        <f t="shared" ca="1" si="628"/>
        <v>0.34935113555989961</v>
      </c>
      <c r="I621" s="2">
        <f t="shared" si="631"/>
        <v>0</v>
      </c>
      <c r="J621" s="2">
        <f t="shared" si="632"/>
        <v>184.81899999999999</v>
      </c>
      <c r="K621" s="16">
        <f t="shared" ca="1" si="639"/>
        <v>339.36095401889975</v>
      </c>
      <c r="L621" s="2">
        <f t="shared" si="633"/>
        <v>160.05794910203616</v>
      </c>
      <c r="M621" s="2">
        <f t="shared" si="634"/>
        <v>-92.40949999999998</v>
      </c>
      <c r="N621" s="16">
        <f t="shared" ca="1" si="640"/>
        <v>298.78253834180532</v>
      </c>
      <c r="O621" s="2">
        <f t="shared" si="635"/>
        <v>-160.05794910203616</v>
      </c>
      <c r="P621" s="2">
        <f t="shared" si="636"/>
        <v>-92.40949999999998</v>
      </c>
      <c r="Q621" s="16">
        <f t="shared" ca="1" si="641"/>
        <v>203.11446119681634</v>
      </c>
      <c r="R621" s="2">
        <f t="shared" si="642"/>
        <v>160.05794910203616</v>
      </c>
      <c r="S621" s="2">
        <f t="shared" si="643"/>
        <v>-277.22849999999994</v>
      </c>
      <c r="T621" s="16">
        <f t="shared" ca="1" si="644"/>
        <v>-40.578415677094426</v>
      </c>
      <c r="U621" s="2">
        <f t="shared" ca="1" si="645"/>
        <v>0.49603064445428102</v>
      </c>
      <c r="V621" s="2">
        <f t="shared" ca="1" si="646"/>
        <v>-0.85915027830594792</v>
      </c>
      <c r="W621" s="16">
        <f t="shared" ca="1" si="647"/>
        <v>-0.12575531419817992</v>
      </c>
      <c r="X621" s="2">
        <f t="shared" si="648"/>
        <v>-160.05794910203616</v>
      </c>
      <c r="Y621" s="2">
        <f t="shared" si="649"/>
        <v>-277.22849999999994</v>
      </c>
      <c r="Z621" s="16">
        <f t="shared" ca="1" si="650"/>
        <v>-136.24649282208341</v>
      </c>
      <c r="AA621" s="18">
        <f t="shared" ca="1" si="651"/>
        <v>175.92101579946811</v>
      </c>
      <c r="AB621" s="2">
        <f t="shared" ca="1" si="652"/>
        <v>-247.32016394209808</v>
      </c>
      <c r="AC621" s="2">
        <f t="shared" ca="1" si="653"/>
        <v>-126.08591031602185</v>
      </c>
      <c r="AD621" s="16">
        <f t="shared" ca="1" si="654"/>
        <v>-114.12349020615832</v>
      </c>
      <c r="AE621" s="2">
        <f t="shared" ca="1" si="655"/>
        <v>-0.82399281078691577</v>
      </c>
      <c r="AF621" s="2">
        <f t="shared" ca="1" si="656"/>
        <v>-0.42007850062014829</v>
      </c>
      <c r="AG621" s="16">
        <f t="shared" ca="1" si="657"/>
        <v>-0.38022348834363995</v>
      </c>
      <c r="AH621" s="2">
        <f t="shared" ca="1" si="658"/>
        <v>0.27384201199550956</v>
      </c>
      <c r="AI621" s="2">
        <f t="shared" ca="1" si="659"/>
        <v>0.29222397677730055</v>
      </c>
      <c r="AJ621" s="16">
        <f t="shared" ca="1" si="660"/>
        <v>-0.91630546209367925</v>
      </c>
      <c r="AK621" s="18">
        <f t="shared" ca="1" si="661"/>
        <v>322.67754198559129</v>
      </c>
      <c r="AL621" s="18">
        <f t="shared" ca="1" si="662"/>
        <v>300.14844875394789</v>
      </c>
      <c r="AM621" s="18">
        <f t="shared" ca="1" si="663"/>
        <v>161.33877099279565</v>
      </c>
      <c r="AN621" s="18">
        <f t="shared" ca="1" si="664"/>
        <v>107.06624404416797</v>
      </c>
      <c r="AO621" s="18">
        <f t="shared" ca="1" si="665"/>
        <v>303.78723287987088</v>
      </c>
      <c r="AP621" s="2">
        <f t="shared" ca="1" si="666"/>
        <v>74.996866251038497</v>
      </c>
      <c r="AQ621" s="2">
        <f t="shared" ca="1" si="667"/>
        <v>90.002436021222834</v>
      </c>
      <c r="AR621" s="16">
        <f t="shared" ca="1" si="668"/>
        <v>7.4458387729237074E-4</v>
      </c>
      <c r="AS621" s="2">
        <f t="shared" ca="1" si="669"/>
        <v>-91.382547889706032</v>
      </c>
      <c r="AT621" s="2">
        <f t="shared" ca="1" si="670"/>
        <v>-87.545390551432732</v>
      </c>
      <c r="AU621" s="16">
        <f t="shared" ca="1" si="671"/>
        <v>556.72454618817778</v>
      </c>
      <c r="AV621" s="2">
        <f t="shared" ca="1" si="672"/>
        <v>74.996866251038497</v>
      </c>
      <c r="AW621" s="2">
        <f t="shared" ca="1" si="673"/>
        <v>90.002436021222834</v>
      </c>
      <c r="AX621" s="16">
        <f t="shared" ca="1" si="674"/>
        <v>7.4458387729237074E-4</v>
      </c>
      <c r="AY621" s="2">
        <f t="shared" ca="1" si="675"/>
        <v>360.25</v>
      </c>
      <c r="AZ621" s="2">
        <f t="shared" ca="1" si="676"/>
        <v>360.25</v>
      </c>
      <c r="BA621" s="2">
        <f t="shared" ca="1" si="677"/>
        <v>360.25</v>
      </c>
      <c r="BB621" s="19" t="str">
        <f t="shared" ca="1" si="678"/>
        <v>ok</v>
      </c>
      <c r="BC621" s="2">
        <f t="shared" ca="1" si="679"/>
        <v>-3.133748961502647E-3</v>
      </c>
      <c r="BD621" s="2">
        <f t="shared" ca="1" si="680"/>
        <v>2.4360212228344835E-3</v>
      </c>
      <c r="BE621" s="16">
        <f t="shared" ca="1" si="681"/>
        <v>7.4458387729237074E-4</v>
      </c>
      <c r="BF621" s="16">
        <f t="shared" ca="1" si="629"/>
        <v>3.9692041962865717E-3</v>
      </c>
      <c r="BG621" s="18">
        <f t="shared" ca="1" si="682"/>
        <v>4.0384386960981185E-3</v>
      </c>
      <c r="BH621" s="2">
        <f t="shared" ca="1" si="683"/>
        <v>-0.50139983384042353</v>
      </c>
      <c r="BI621" s="2">
        <f t="shared" ca="1" si="684"/>
        <v>0.38976339565351736</v>
      </c>
      <c r="BJ621" s="16">
        <f t="shared" ca="1" si="685"/>
        <v>0.11913342036677932</v>
      </c>
      <c r="BK621" s="18">
        <f t="shared" ca="1" si="630"/>
        <v>0.63507267140585144</v>
      </c>
      <c r="BL621" s="18">
        <f t="shared" ca="1" si="686"/>
        <v>0.64615019137569896</v>
      </c>
    </row>
    <row r="622" spans="4:64" x14ac:dyDescent="0.2">
      <c r="D622">
        <f t="shared" si="637"/>
        <v>82.5</v>
      </c>
      <c r="E622">
        <f t="shared" si="638"/>
        <v>90</v>
      </c>
      <c r="F622" s="15">
        <f t="shared" ca="1" si="628"/>
        <v>0.10359064911897797</v>
      </c>
      <c r="G622" s="2">
        <f t="shared" ca="1" si="628"/>
        <v>0.14809982933520449</v>
      </c>
      <c r="H622" s="16">
        <f t="shared" ca="1" si="628"/>
        <v>-0.25234131575767926</v>
      </c>
      <c r="I622" s="2">
        <f t="shared" si="631"/>
        <v>0</v>
      </c>
      <c r="J622" s="2">
        <f t="shared" si="632"/>
        <v>184.81899999999999</v>
      </c>
      <c r="K622" s="16">
        <f t="shared" ca="1" si="639"/>
        <v>337.61458337874552</v>
      </c>
      <c r="L622" s="2">
        <f t="shared" si="633"/>
        <v>160.05794910203616</v>
      </c>
      <c r="M622" s="2">
        <f t="shared" si="634"/>
        <v>-92.40949999999998</v>
      </c>
      <c r="N622" s="16">
        <f t="shared" ca="1" si="640"/>
        <v>300.8191453860282</v>
      </c>
      <c r="O622" s="2">
        <f t="shared" si="635"/>
        <v>-160.05794910203616</v>
      </c>
      <c r="P622" s="2">
        <f t="shared" si="636"/>
        <v>-92.40949999999998</v>
      </c>
      <c r="Q622" s="16">
        <f t="shared" ca="1" si="641"/>
        <v>194.09241591438229</v>
      </c>
      <c r="R622" s="2">
        <f t="shared" si="642"/>
        <v>160.05794910203616</v>
      </c>
      <c r="S622" s="2">
        <f t="shared" si="643"/>
        <v>-277.22849999999994</v>
      </c>
      <c r="T622" s="16">
        <f t="shared" ca="1" si="644"/>
        <v>-36.795437992717325</v>
      </c>
      <c r="U622" s="2">
        <f t="shared" ca="1" si="645"/>
        <v>0.49672933663843916</v>
      </c>
      <c r="V622" s="2">
        <f t="shared" ca="1" si="646"/>
        <v>-0.86036044866776107</v>
      </c>
      <c r="W622" s="16">
        <f t="shared" ca="1" si="647"/>
        <v>-0.11419222605302509</v>
      </c>
      <c r="X622" s="2">
        <f t="shared" si="648"/>
        <v>-160.05794910203616</v>
      </c>
      <c r="Y622" s="2">
        <f t="shared" si="649"/>
        <v>-277.22849999999994</v>
      </c>
      <c r="Z622" s="16">
        <f t="shared" ca="1" si="650"/>
        <v>-143.52216746436324</v>
      </c>
      <c r="AA622" s="18">
        <f t="shared" ca="1" si="651"/>
        <v>175.40007355303757</v>
      </c>
      <c r="AB622" s="2">
        <f t="shared" ca="1" si="652"/>
        <v>-247.18431128436995</v>
      </c>
      <c r="AC622" s="2">
        <f t="shared" ca="1" si="653"/>
        <v>-126.32121402155025</v>
      </c>
      <c r="AD622" s="16">
        <f t="shared" ca="1" si="654"/>
        <v>-123.49284261547754</v>
      </c>
      <c r="AE622" s="2">
        <f t="shared" ca="1" si="655"/>
        <v>-0.81358351016741626</v>
      </c>
      <c r="AF622" s="2">
        <f t="shared" ca="1" si="656"/>
        <v>-0.41577418962495805</v>
      </c>
      <c r="AG622" s="16">
        <f t="shared" ca="1" si="657"/>
        <v>-0.40646487575850276</v>
      </c>
      <c r="AH622" s="2">
        <f t="shared" ca="1" si="658"/>
        <v>0.3022281226266047</v>
      </c>
      <c r="AI622" s="2">
        <f t="shared" ca="1" si="659"/>
        <v>0.2948079402083979</v>
      </c>
      <c r="AJ622" s="16">
        <f t="shared" ca="1" si="660"/>
        <v>-0.90650231124012026</v>
      </c>
      <c r="AK622" s="18">
        <f t="shared" ca="1" si="661"/>
        <v>322.22366849763824</v>
      </c>
      <c r="AL622" s="18">
        <f t="shared" ca="1" si="662"/>
        <v>303.82168295606834</v>
      </c>
      <c r="AM622" s="18">
        <f t="shared" ca="1" si="663"/>
        <v>161.11183424881912</v>
      </c>
      <c r="AN622" s="18">
        <f t="shared" ca="1" si="664"/>
        <v>109.52928874940923</v>
      </c>
      <c r="AO622" s="18">
        <f t="shared" ca="1" si="665"/>
        <v>303.02866905794502</v>
      </c>
      <c r="AP622" s="2">
        <f t="shared" ca="1" si="666"/>
        <v>82.501537095554639</v>
      </c>
      <c r="AQ622" s="2">
        <f t="shared" ca="1" si="667"/>
        <v>90.000556479081411</v>
      </c>
      <c r="AR622" s="16">
        <f t="shared" ca="1" si="668"/>
        <v>8.6676589637590951E-4</v>
      </c>
      <c r="AS622" s="2">
        <f t="shared" ca="1" si="669"/>
        <v>-100.66603440728819</v>
      </c>
      <c r="AT622" s="2">
        <f t="shared" ca="1" si="670"/>
        <v>-88.66995901904869</v>
      </c>
      <c r="AU622" s="16">
        <f t="shared" ca="1" si="671"/>
        <v>549.3932445119857</v>
      </c>
      <c r="AV622" s="2">
        <f t="shared" ca="1" si="672"/>
        <v>82.501537095554639</v>
      </c>
      <c r="AW622" s="2">
        <f t="shared" ca="1" si="673"/>
        <v>90.000556479081411</v>
      </c>
      <c r="AX622" s="16">
        <f t="shared" ca="1" si="674"/>
        <v>8.6676589637590951E-4</v>
      </c>
      <c r="AY622" s="2">
        <f t="shared" ca="1" si="675"/>
        <v>360.25</v>
      </c>
      <c r="AZ622" s="2">
        <f t="shared" ca="1" si="676"/>
        <v>360.25000000000006</v>
      </c>
      <c r="BA622" s="2">
        <f t="shared" ca="1" si="677"/>
        <v>360.25000000000006</v>
      </c>
      <c r="BB622" s="19" t="str">
        <f t="shared" ca="1" si="678"/>
        <v>ok</v>
      </c>
      <c r="BC622" s="2">
        <f t="shared" ca="1" si="679"/>
        <v>1.5370955546387677E-3</v>
      </c>
      <c r="BD622" s="2">
        <f t="shared" ca="1" si="680"/>
        <v>5.5647908141054359E-4</v>
      </c>
      <c r="BE622" s="16">
        <f t="shared" ca="1" si="681"/>
        <v>8.6676589637590951E-4</v>
      </c>
      <c r="BF622" s="16">
        <f t="shared" ca="1" si="629"/>
        <v>1.6347268004586525E-3</v>
      </c>
      <c r="BG622" s="18">
        <f t="shared" ca="1" si="682"/>
        <v>1.8503012812129049E-3</v>
      </c>
      <c r="BH622" s="2">
        <f t="shared" ca="1" si="683"/>
        <v>0.24593528874220283</v>
      </c>
      <c r="BI622" s="2">
        <f t="shared" ca="1" si="684"/>
        <v>8.9036653025686974E-2</v>
      </c>
      <c r="BJ622" s="16">
        <f t="shared" ca="1" si="685"/>
        <v>0.13868254342014552</v>
      </c>
      <c r="BK622" s="18">
        <f t="shared" ca="1" si="630"/>
        <v>0.26155628807338438</v>
      </c>
      <c r="BL622" s="18">
        <f t="shared" ca="1" si="686"/>
        <v>0.29604820499406481</v>
      </c>
    </row>
    <row r="623" spans="4:64" x14ac:dyDescent="0.2">
      <c r="D623">
        <f t="shared" si="637"/>
        <v>90</v>
      </c>
      <c r="E623">
        <f t="shared" si="638"/>
        <v>90</v>
      </c>
      <c r="F623" s="15">
        <f t="shared" ref="F623:H643" ca="1" si="687">2*$E$51*RAND()-$E$51</f>
        <v>-0.21259172068115018</v>
      </c>
      <c r="G623" s="2">
        <f t="shared" ca="1" si="687"/>
        <v>0.25548257895338244</v>
      </c>
      <c r="H623" s="16">
        <f t="shared" ca="1" si="687"/>
        <v>-0.28037665094065356</v>
      </c>
      <c r="I623" s="2">
        <f t="shared" si="631"/>
        <v>0</v>
      </c>
      <c r="J623" s="2">
        <f t="shared" si="632"/>
        <v>184.81899999999999</v>
      </c>
      <c r="K623" s="16">
        <f t="shared" ca="1" si="639"/>
        <v>335.69111944289767</v>
      </c>
      <c r="L623" s="2">
        <f t="shared" si="633"/>
        <v>160.05794910203616</v>
      </c>
      <c r="M623" s="2">
        <f t="shared" si="634"/>
        <v>-92.40949999999998</v>
      </c>
      <c r="N623" s="16">
        <f t="shared" ca="1" si="640"/>
        <v>302.65440210148375</v>
      </c>
      <c r="O623" s="2">
        <f t="shared" si="635"/>
        <v>-160.05794910203616</v>
      </c>
      <c r="P623" s="2">
        <f t="shared" si="636"/>
        <v>-92.40949999999998</v>
      </c>
      <c r="Q623" s="16">
        <f t="shared" ca="1" si="641"/>
        <v>184.32908852893064</v>
      </c>
      <c r="R623" s="2">
        <f t="shared" si="642"/>
        <v>160.05794910203616</v>
      </c>
      <c r="S623" s="2">
        <f t="shared" si="643"/>
        <v>-277.22849999999994</v>
      </c>
      <c r="T623" s="16">
        <f t="shared" ca="1" si="644"/>
        <v>-33.036717341413919</v>
      </c>
      <c r="U623" s="2">
        <f t="shared" ca="1" si="645"/>
        <v>0.4973584006210427</v>
      </c>
      <c r="V623" s="2">
        <f t="shared" ca="1" si="646"/>
        <v>-0.86145001944684207</v>
      </c>
      <c r="W623" s="16">
        <f t="shared" ca="1" si="647"/>
        <v>-0.10265712506549958</v>
      </c>
      <c r="X623" s="2">
        <f t="shared" si="648"/>
        <v>-160.05794910203616</v>
      </c>
      <c r="Y623" s="2">
        <f t="shared" si="649"/>
        <v>-277.22849999999994</v>
      </c>
      <c r="Z623" s="16">
        <f t="shared" ca="1" si="650"/>
        <v>-151.36203091396703</v>
      </c>
      <c r="AA623" s="18">
        <f t="shared" ca="1" si="651"/>
        <v>174.75072208184898</v>
      </c>
      <c r="AB623" s="2">
        <f t="shared" ca="1" si="652"/>
        <v>-246.9716887440369</v>
      </c>
      <c r="AC623" s="2">
        <f t="shared" ca="1" si="653"/>
        <v>-126.68948706424143</v>
      </c>
      <c r="AD623" s="16">
        <f t="shared" ca="1" si="654"/>
        <v>-133.42262418192431</v>
      </c>
      <c r="AE623" s="2">
        <f t="shared" ca="1" si="655"/>
        <v>-0.80192867544756918</v>
      </c>
      <c r="AF623" s="2">
        <f t="shared" ca="1" si="656"/>
        <v>-0.41136671604433894</v>
      </c>
      <c r="AG623" s="16">
        <f t="shared" ca="1" si="657"/>
        <v>-0.43322952857094543</v>
      </c>
      <c r="AH623" s="2">
        <f t="shared" ca="1" si="658"/>
        <v>0.33097586139563961</v>
      </c>
      <c r="AI623" s="2">
        <f t="shared" ca="1" si="659"/>
        <v>0.29779403776088531</v>
      </c>
      <c r="AJ623" s="16">
        <f t="shared" ca="1" si="660"/>
        <v>-0.89541816501983185</v>
      </c>
      <c r="AK623" s="18">
        <f t="shared" ca="1" si="661"/>
        <v>321.81611671216291</v>
      </c>
      <c r="AL623" s="18">
        <f t="shared" ca="1" si="662"/>
        <v>307.9721380535471</v>
      </c>
      <c r="AM623" s="18">
        <f t="shared" ca="1" si="663"/>
        <v>160.90805835608145</v>
      </c>
      <c r="AN623" s="18">
        <f t="shared" ca="1" si="664"/>
        <v>112.26186620224561</v>
      </c>
      <c r="AO623" s="18">
        <f t="shared" ca="1" si="665"/>
        <v>302.13561963605844</v>
      </c>
      <c r="AP623" s="2">
        <f t="shared" ca="1" si="666"/>
        <v>90.002561851528796</v>
      </c>
      <c r="AQ623" s="2">
        <f t="shared" ca="1" si="667"/>
        <v>89.998140886182142</v>
      </c>
      <c r="AR623" s="16">
        <f t="shared" ca="1" si="668"/>
        <v>-1.1672075203250643E-4</v>
      </c>
      <c r="AS623" s="2">
        <f t="shared" ca="1" si="669"/>
        <v>-109.99663208317075</v>
      </c>
      <c r="AT623" s="2">
        <f t="shared" ca="1" si="670"/>
        <v>-89.950231359435605</v>
      </c>
      <c r="AU623" s="16">
        <f t="shared" ca="1" si="671"/>
        <v>541.07532752254656</v>
      </c>
      <c r="AV623" s="2">
        <f t="shared" ca="1" si="672"/>
        <v>90.002561851528796</v>
      </c>
      <c r="AW623" s="2">
        <f t="shared" ca="1" si="673"/>
        <v>89.998140886182142</v>
      </c>
      <c r="AX623" s="16">
        <f t="shared" ca="1" si="674"/>
        <v>-1.1672075203250643E-4</v>
      </c>
      <c r="AY623" s="2">
        <f t="shared" ca="1" si="675"/>
        <v>360.25</v>
      </c>
      <c r="AZ623" s="2">
        <f t="shared" ca="1" si="676"/>
        <v>360.25</v>
      </c>
      <c r="BA623" s="2">
        <f t="shared" ca="1" si="677"/>
        <v>360.25</v>
      </c>
      <c r="BB623" s="19" t="str">
        <f t="shared" ca="1" si="678"/>
        <v>ok</v>
      </c>
      <c r="BC623" s="2">
        <f t="shared" ca="1" si="679"/>
        <v>2.5618515287959553E-3</v>
      </c>
      <c r="BD623" s="2">
        <f t="shared" ca="1" si="680"/>
        <v>-1.8591138178578603E-3</v>
      </c>
      <c r="BE623" s="16">
        <f t="shared" ca="1" si="681"/>
        <v>-1.1672075203250643E-4</v>
      </c>
      <c r="BF623" s="16">
        <f t="shared" ca="1" si="629"/>
        <v>3.1653415997873282E-3</v>
      </c>
      <c r="BG623" s="18">
        <f t="shared" ca="1" si="682"/>
        <v>3.1674928851221176E-3</v>
      </c>
      <c r="BH623" s="2">
        <f t="shared" ca="1" si="683"/>
        <v>0.40989624460735286</v>
      </c>
      <c r="BI623" s="2">
        <f t="shared" ca="1" si="684"/>
        <v>-0.29745821085725765</v>
      </c>
      <c r="BJ623" s="16">
        <f t="shared" ca="1" si="685"/>
        <v>-1.8675320325201028E-2</v>
      </c>
      <c r="BK623" s="18">
        <f t="shared" ca="1" si="630"/>
        <v>0.5064546559659725</v>
      </c>
      <c r="BL623" s="18">
        <f t="shared" ca="1" si="686"/>
        <v>0.5067988616195388</v>
      </c>
    </row>
    <row r="624" spans="4:64" x14ac:dyDescent="0.2">
      <c r="D624">
        <f t="shared" si="637"/>
        <v>97.5</v>
      </c>
      <c r="E624">
        <f t="shared" si="638"/>
        <v>90</v>
      </c>
      <c r="F624" s="15">
        <f t="shared" ca="1" si="687"/>
        <v>-0.18715784315428752</v>
      </c>
      <c r="G624" s="2">
        <f t="shared" ca="1" si="687"/>
        <v>0.40795787090427693</v>
      </c>
      <c r="H624" s="16">
        <f t="shared" ca="1" si="687"/>
        <v>0.42375881271273075</v>
      </c>
      <c r="I624" s="2">
        <f t="shared" si="631"/>
        <v>0</v>
      </c>
      <c r="J624" s="2">
        <f t="shared" si="632"/>
        <v>184.81899999999999</v>
      </c>
      <c r="K624" s="16">
        <f t="shared" ca="1" si="639"/>
        <v>333.59015170185342</v>
      </c>
      <c r="L624" s="2">
        <f t="shared" si="633"/>
        <v>160.05794910203616</v>
      </c>
      <c r="M624" s="2">
        <f t="shared" si="634"/>
        <v>-92.40949999999998</v>
      </c>
      <c r="N624" s="16">
        <f t="shared" ca="1" si="640"/>
        <v>304.29408726920008</v>
      </c>
      <c r="O624" s="2">
        <f t="shared" si="635"/>
        <v>-160.05794910203616</v>
      </c>
      <c r="P624" s="2">
        <f t="shared" si="636"/>
        <v>-92.40949999999998</v>
      </c>
      <c r="Q624" s="16">
        <f t="shared" ca="1" si="641"/>
        <v>173.69991290426489</v>
      </c>
      <c r="R624" s="2">
        <f t="shared" si="642"/>
        <v>160.05794910203616</v>
      </c>
      <c r="S624" s="2">
        <f t="shared" si="643"/>
        <v>-277.22849999999994</v>
      </c>
      <c r="T624" s="16">
        <f t="shared" ca="1" si="644"/>
        <v>-29.296064432653338</v>
      </c>
      <c r="U624" s="2">
        <f t="shared" ca="1" si="645"/>
        <v>0.49791921854039839</v>
      </c>
      <c r="V624" s="2">
        <f t="shared" ca="1" si="646"/>
        <v>-0.86242138457696116</v>
      </c>
      <c r="W624" s="16">
        <f t="shared" ca="1" si="647"/>
        <v>-9.1136201547332846E-2</v>
      </c>
      <c r="X624" s="2">
        <f t="shared" si="648"/>
        <v>-160.05794910203616</v>
      </c>
      <c r="Y624" s="2">
        <f t="shared" si="649"/>
        <v>-277.22849999999994</v>
      </c>
      <c r="Z624" s="16">
        <f t="shared" ca="1" si="650"/>
        <v>-159.89023879758852</v>
      </c>
      <c r="AA624" s="18">
        <f t="shared" ca="1" si="651"/>
        <v>173.96364690463753</v>
      </c>
      <c r="AB624" s="2">
        <f t="shared" ca="1" si="652"/>
        <v>-246.67779222323108</v>
      </c>
      <c r="AC624" s="2">
        <f t="shared" ca="1" si="653"/>
        <v>-127.19853077044485</v>
      </c>
      <c r="AD624" s="16">
        <f t="shared" ca="1" si="654"/>
        <v>-144.03585281137842</v>
      </c>
      <c r="AE624" s="2">
        <f t="shared" ca="1" si="655"/>
        <v>-0.78888650602586363</v>
      </c>
      <c r="AF624" s="2">
        <f t="shared" ca="1" si="656"/>
        <v>-0.40678653561287004</v>
      </c>
      <c r="AG624" s="16">
        <f t="shared" ca="1" si="657"/>
        <v>-0.46063303730234573</v>
      </c>
      <c r="AH624" s="2">
        <f t="shared" ca="1" si="658"/>
        <v>0.36018680211582421</v>
      </c>
      <c r="AI624" s="2">
        <f t="shared" ca="1" si="659"/>
        <v>0.30125416157861851</v>
      </c>
      <c r="AJ624" s="16">
        <f t="shared" ca="1" si="660"/>
        <v>-0.88289942672602273</v>
      </c>
      <c r="AK624" s="18">
        <f t="shared" ca="1" si="661"/>
        <v>321.45364778493672</v>
      </c>
      <c r="AL624" s="18">
        <f t="shared" ca="1" si="662"/>
        <v>312.69110364925393</v>
      </c>
      <c r="AM624" s="18">
        <f t="shared" ca="1" si="663"/>
        <v>160.72682389246836</v>
      </c>
      <c r="AN624" s="18">
        <f t="shared" ca="1" si="664"/>
        <v>115.31800397362454</v>
      </c>
      <c r="AO624" s="18">
        <f t="shared" ca="1" si="665"/>
        <v>301.07923963797072</v>
      </c>
      <c r="AP624" s="2">
        <f t="shared" ca="1" si="666"/>
        <v>97.500925823053336</v>
      </c>
      <c r="AQ624" s="2">
        <f t="shared" ca="1" si="667"/>
        <v>89.996312575642946</v>
      </c>
      <c r="AR624" s="16">
        <f t="shared" ca="1" si="668"/>
        <v>1.4898404094765283E-4</v>
      </c>
      <c r="AS624" s="2">
        <f t="shared" ca="1" si="669"/>
        <v>-119.38861119427582</v>
      </c>
      <c r="AT624" s="2">
        <f t="shared" ca="1" si="670"/>
        <v>-91.406435236086708</v>
      </c>
      <c r="AU624" s="16">
        <f t="shared" ca="1" si="671"/>
        <v>531.64552513498325</v>
      </c>
      <c r="AV624" s="2">
        <f t="shared" ca="1" si="672"/>
        <v>97.500925823053336</v>
      </c>
      <c r="AW624" s="2">
        <f t="shared" ca="1" si="673"/>
        <v>89.996312575642946</v>
      </c>
      <c r="AX624" s="16">
        <f t="shared" ca="1" si="674"/>
        <v>1.4898404094765283E-4</v>
      </c>
      <c r="AY624" s="2">
        <f t="shared" ca="1" si="675"/>
        <v>360.25</v>
      </c>
      <c r="AZ624" s="2">
        <f t="shared" ca="1" si="676"/>
        <v>360.25</v>
      </c>
      <c r="BA624" s="2">
        <f t="shared" ca="1" si="677"/>
        <v>360.25</v>
      </c>
      <c r="BB624" s="19" t="str">
        <f t="shared" ca="1" si="678"/>
        <v>ok</v>
      </c>
      <c r="BC624" s="2">
        <f t="shared" ca="1" si="679"/>
        <v>9.2582305333621662E-4</v>
      </c>
      <c r="BD624" s="2">
        <f t="shared" ca="1" si="680"/>
        <v>-3.6874243570537146E-3</v>
      </c>
      <c r="BE624" s="16">
        <f t="shared" ca="1" si="681"/>
        <v>1.4898404094765283E-4</v>
      </c>
      <c r="BF624" s="16">
        <f t="shared" ca="1" si="629"/>
        <v>3.8018741056328777E-3</v>
      </c>
      <c r="BG624" s="18">
        <f t="shared" ca="1" si="682"/>
        <v>3.8047921046410519E-3</v>
      </c>
      <c r="BH624" s="2">
        <f t="shared" ca="1" si="683"/>
        <v>0.14813168853379466</v>
      </c>
      <c r="BI624" s="2">
        <f t="shared" ca="1" si="684"/>
        <v>-0.58998789712859434</v>
      </c>
      <c r="BJ624" s="16">
        <f t="shared" ca="1" si="685"/>
        <v>2.3837446551624453E-2</v>
      </c>
      <c r="BK624" s="18">
        <f t="shared" ca="1" si="630"/>
        <v>0.60829985690126043</v>
      </c>
      <c r="BL624" s="18">
        <f t="shared" ca="1" si="686"/>
        <v>0.60876673674256832</v>
      </c>
    </row>
    <row r="625" spans="4:64" x14ac:dyDescent="0.2">
      <c r="D625">
        <f t="shared" si="637"/>
        <v>105</v>
      </c>
      <c r="E625">
        <f t="shared" si="638"/>
        <v>90</v>
      </c>
      <c r="F625" s="15">
        <f t="shared" ca="1" si="687"/>
        <v>0.34202108240783868</v>
      </c>
      <c r="G625" s="2">
        <f t="shared" ca="1" si="687"/>
        <v>-0.15116302758531108</v>
      </c>
      <c r="H625" s="16">
        <f t="shared" ca="1" si="687"/>
        <v>6.9715633771134766E-2</v>
      </c>
      <c r="I625" s="2">
        <f t="shared" si="631"/>
        <v>0</v>
      </c>
      <c r="J625" s="2">
        <f t="shared" si="632"/>
        <v>184.81899999999999</v>
      </c>
      <c r="K625" s="16">
        <f t="shared" ca="1" si="639"/>
        <v>331.30927570609026</v>
      </c>
      <c r="L625" s="2">
        <f t="shared" si="633"/>
        <v>160.05794910203616</v>
      </c>
      <c r="M625" s="2">
        <f t="shared" si="634"/>
        <v>-92.40949999999998</v>
      </c>
      <c r="N625" s="16">
        <f t="shared" ca="1" si="640"/>
        <v>305.73662088245055</v>
      </c>
      <c r="O625" s="2">
        <f t="shared" si="635"/>
        <v>-160.05794910203616</v>
      </c>
      <c r="P625" s="2">
        <f t="shared" si="636"/>
        <v>-92.40949999999998</v>
      </c>
      <c r="Q625" s="16">
        <f t="shared" ca="1" si="641"/>
        <v>162.02241086056827</v>
      </c>
      <c r="R625" s="2">
        <f t="shared" si="642"/>
        <v>160.05794910203616</v>
      </c>
      <c r="S625" s="2">
        <f t="shared" si="643"/>
        <v>-277.22849999999994</v>
      </c>
      <c r="T625" s="16">
        <f t="shared" ca="1" si="644"/>
        <v>-25.572654823639709</v>
      </c>
      <c r="U625" s="2">
        <f t="shared" ca="1" si="645"/>
        <v>0.49841216798604776</v>
      </c>
      <c r="V625" s="2">
        <f t="shared" ca="1" si="646"/>
        <v>-0.86327519806238884</v>
      </c>
      <c r="W625" s="16">
        <f t="shared" ca="1" si="647"/>
        <v>-7.9631923333490881E-2</v>
      </c>
      <c r="X625" s="2">
        <f t="shared" si="648"/>
        <v>-160.05794910203616</v>
      </c>
      <c r="Y625" s="2">
        <f t="shared" si="649"/>
        <v>-277.22849999999994</v>
      </c>
      <c r="Z625" s="16">
        <f t="shared" ca="1" si="650"/>
        <v>-169.28686484552199</v>
      </c>
      <c r="AA625" s="18">
        <f t="shared" ca="1" si="651"/>
        <v>173.03029747343822</v>
      </c>
      <c r="AB625" s="2">
        <f t="shared" ca="1" si="652"/>
        <v>-246.29835479304327</v>
      </c>
      <c r="AC625" s="2">
        <f t="shared" ca="1" si="653"/>
        <v>-127.8557356778235</v>
      </c>
      <c r="AD625" s="16">
        <f t="shared" ca="1" si="654"/>
        <v>-155.50812946274604</v>
      </c>
      <c r="AE625" s="2">
        <f t="shared" ca="1" si="655"/>
        <v>-0.77425999071776519</v>
      </c>
      <c r="AF625" s="2">
        <f t="shared" ca="1" si="656"/>
        <v>-0.40192546475718788</v>
      </c>
      <c r="AG625" s="16">
        <f t="shared" ca="1" si="657"/>
        <v>-0.48885313495307031</v>
      </c>
      <c r="AH625" s="2">
        <f t="shared" ca="1" si="658"/>
        <v>0.39000868910470937</v>
      </c>
      <c r="AI625" s="2">
        <f t="shared" ca="1" si="659"/>
        <v>0.30530616303976221</v>
      </c>
      <c r="AJ625" s="16">
        <f t="shared" ca="1" si="660"/>
        <v>-0.86872398909709192</v>
      </c>
      <c r="AK625" s="18">
        <f t="shared" ca="1" si="661"/>
        <v>321.13571734973516</v>
      </c>
      <c r="AL625" s="18">
        <f t="shared" ca="1" si="662"/>
        <v>318.1080744785952</v>
      </c>
      <c r="AM625" s="18">
        <f t="shared" ca="1" si="663"/>
        <v>160.56785867486758</v>
      </c>
      <c r="AN625" s="18">
        <f t="shared" ca="1" si="664"/>
        <v>118.77413409532932</v>
      </c>
      <c r="AO625" s="18">
        <f t="shared" ca="1" si="665"/>
        <v>299.81782857340636</v>
      </c>
      <c r="AP625" s="2">
        <f t="shared" ca="1" si="666"/>
        <v>104.99847288099251</v>
      </c>
      <c r="AQ625" s="2">
        <f t="shared" ca="1" si="667"/>
        <v>90.002631805262112</v>
      </c>
      <c r="AR625" s="16">
        <f t="shared" ca="1" si="668"/>
        <v>9.004497146634094E-4</v>
      </c>
      <c r="AS625" s="2">
        <f t="shared" ca="1" si="669"/>
        <v>-128.8646437032769</v>
      </c>
      <c r="AT625" s="2">
        <f t="shared" ca="1" si="670"/>
        <v>-93.069829900057655</v>
      </c>
      <c r="AU625" s="16">
        <f t="shared" ca="1" si="671"/>
        <v>520.91878053114999</v>
      </c>
      <c r="AV625" s="2">
        <f t="shared" ca="1" si="672"/>
        <v>104.99847288099251</v>
      </c>
      <c r="AW625" s="2">
        <f t="shared" ca="1" si="673"/>
        <v>90.002631805262112</v>
      </c>
      <c r="AX625" s="16">
        <f t="shared" ca="1" si="674"/>
        <v>9.004497146634094E-4</v>
      </c>
      <c r="AY625" s="2">
        <f t="shared" ca="1" si="675"/>
        <v>360.25</v>
      </c>
      <c r="AZ625" s="2">
        <f t="shared" ca="1" si="676"/>
        <v>360.25000000000006</v>
      </c>
      <c r="BA625" s="2">
        <f t="shared" ca="1" si="677"/>
        <v>360.25000000000006</v>
      </c>
      <c r="BB625" s="19" t="str">
        <f t="shared" ca="1" si="678"/>
        <v>ok</v>
      </c>
      <c r="BC625" s="2">
        <f t="shared" ca="1" si="679"/>
        <v>-1.5271190074912511E-3</v>
      </c>
      <c r="BD625" s="2">
        <f t="shared" ca="1" si="680"/>
        <v>2.6318052621121524E-3</v>
      </c>
      <c r="BE625" s="16">
        <f t="shared" ca="1" si="681"/>
        <v>9.004497146634094E-4</v>
      </c>
      <c r="BF625" s="16">
        <f t="shared" ca="1" si="629"/>
        <v>3.0427769226024901E-3</v>
      </c>
      <c r="BG625" s="18">
        <f t="shared" ca="1" si="682"/>
        <v>3.1732162058957934E-3</v>
      </c>
      <c r="BH625" s="2">
        <f t="shared" ca="1" si="683"/>
        <v>-0.24433904119860017</v>
      </c>
      <c r="BI625" s="2">
        <f t="shared" ca="1" si="684"/>
        <v>0.42108884193794438</v>
      </c>
      <c r="BJ625" s="16">
        <f t="shared" ca="1" si="685"/>
        <v>0.1440719543461455</v>
      </c>
      <c r="BK625" s="18">
        <f t="shared" ca="1" si="630"/>
        <v>0.48684430761639841</v>
      </c>
      <c r="BL625" s="18">
        <f t="shared" ca="1" si="686"/>
        <v>0.50771459294332699</v>
      </c>
    </row>
    <row r="626" spans="4:64" x14ac:dyDescent="0.2">
      <c r="D626">
        <f t="shared" si="637"/>
        <v>112.5</v>
      </c>
      <c r="E626">
        <f t="shared" si="638"/>
        <v>90</v>
      </c>
      <c r="F626" s="15">
        <f t="shared" ca="1" si="687"/>
        <v>0.25667999979835265</v>
      </c>
      <c r="G626" s="2">
        <f t="shared" ca="1" si="687"/>
        <v>-0.123866846603361</v>
      </c>
      <c r="H626" s="16">
        <f t="shared" ca="1" si="687"/>
        <v>-0.12944497765830121</v>
      </c>
      <c r="I626" s="2">
        <f t="shared" si="631"/>
        <v>0</v>
      </c>
      <c r="J626" s="2">
        <f t="shared" si="632"/>
        <v>184.81899999999999</v>
      </c>
      <c r="K626" s="16">
        <f t="shared" ca="1" si="639"/>
        <v>328.83768763958057</v>
      </c>
      <c r="L626" s="2">
        <f t="shared" si="633"/>
        <v>160.05794910203616</v>
      </c>
      <c r="M626" s="2">
        <f t="shared" si="634"/>
        <v>-92.40949999999998</v>
      </c>
      <c r="N626" s="16">
        <f t="shared" ca="1" si="640"/>
        <v>306.99283861097342</v>
      </c>
      <c r="O626" s="2">
        <f t="shared" si="635"/>
        <v>-160.05794910203616</v>
      </c>
      <c r="P626" s="2">
        <f t="shared" si="636"/>
        <v>-92.40949999999998</v>
      </c>
      <c r="Q626" s="16">
        <f t="shared" ca="1" si="641"/>
        <v>149.05958541034369</v>
      </c>
      <c r="R626" s="2">
        <f t="shared" si="642"/>
        <v>160.05794910203616</v>
      </c>
      <c r="S626" s="2">
        <f t="shared" si="643"/>
        <v>-277.22849999999994</v>
      </c>
      <c r="T626" s="16">
        <f t="shared" ca="1" si="644"/>
        <v>-21.844849028607143</v>
      </c>
      <c r="U626" s="2">
        <f t="shared" ca="1" si="645"/>
        <v>0.49883986095922217</v>
      </c>
      <c r="V626" s="2">
        <f t="shared" ca="1" si="646"/>
        <v>-0.86401598402196711</v>
      </c>
      <c r="W626" s="16">
        <f t="shared" ca="1" si="647"/>
        <v>-6.8082100971809598E-2</v>
      </c>
      <c r="X626" s="2">
        <f t="shared" si="648"/>
        <v>-160.05794910203616</v>
      </c>
      <c r="Y626" s="2">
        <f t="shared" si="649"/>
        <v>-277.22849999999994</v>
      </c>
      <c r="Z626" s="16">
        <f t="shared" ca="1" si="650"/>
        <v>-179.77810222923688</v>
      </c>
      <c r="AA626" s="18">
        <f t="shared" ca="1" si="651"/>
        <v>171.92624105944708</v>
      </c>
      <c r="AB626" s="2">
        <f t="shared" ca="1" si="652"/>
        <v>-245.82161128737246</v>
      </c>
      <c r="AC626" s="2">
        <f t="shared" ca="1" si="653"/>
        <v>-128.68147965182385</v>
      </c>
      <c r="AD626" s="16">
        <f t="shared" ca="1" si="654"/>
        <v>-168.07300252572392</v>
      </c>
      <c r="AE626" s="2">
        <f t="shared" ca="1" si="655"/>
        <v>-0.75777185121475832</v>
      </c>
      <c r="AF626" s="2">
        <f t="shared" ca="1" si="656"/>
        <v>-0.39667465582927708</v>
      </c>
      <c r="AG626" s="16">
        <f t="shared" ca="1" si="657"/>
        <v>-0.51810330912790226</v>
      </c>
      <c r="AH626" s="2">
        <f t="shared" ca="1" si="658"/>
        <v>0.42064309649005521</v>
      </c>
      <c r="AI626" s="2">
        <f t="shared" ca="1" si="659"/>
        <v>0.31004128237587392</v>
      </c>
      <c r="AJ626" s="16">
        <f t="shared" ca="1" si="660"/>
        <v>-0.85260412185139101</v>
      </c>
      <c r="AK626" s="18">
        <f t="shared" ca="1" si="661"/>
        <v>320.86038351919143</v>
      </c>
      <c r="AL626" s="18">
        <f t="shared" ca="1" si="662"/>
        <v>324.40055788995613</v>
      </c>
      <c r="AM626" s="18">
        <f t="shared" ca="1" si="663"/>
        <v>160.43019175959571</v>
      </c>
      <c r="AN626" s="18">
        <f t="shared" ca="1" si="664"/>
        <v>122.73412104890863</v>
      </c>
      <c r="AO626" s="18">
        <f t="shared" ca="1" si="665"/>
        <v>298.29272804131716</v>
      </c>
      <c r="AP626" s="2">
        <f t="shared" ca="1" si="666"/>
        <v>112.49928922033592</v>
      </c>
      <c r="AQ626" s="2">
        <f t="shared" ca="1" si="667"/>
        <v>90.002294699743132</v>
      </c>
      <c r="AR626" s="16">
        <f t="shared" ca="1" si="668"/>
        <v>6.9942060986249999E-4</v>
      </c>
      <c r="AS626" s="2">
        <f t="shared" ca="1" si="669"/>
        <v>-138.45026434719523</v>
      </c>
      <c r="AT626" s="2">
        <f t="shared" ca="1" si="670"/>
        <v>-94.963825150912427</v>
      </c>
      <c r="AU626" s="16">
        <f t="shared" ca="1" si="671"/>
        <v>508.65191831325592</v>
      </c>
      <c r="AV626" s="2">
        <f t="shared" ca="1" si="672"/>
        <v>112.49928922033592</v>
      </c>
      <c r="AW626" s="2">
        <f t="shared" ca="1" si="673"/>
        <v>90.002294699743132</v>
      </c>
      <c r="AX626" s="16">
        <f t="shared" ca="1" si="674"/>
        <v>6.9942060986249999E-4</v>
      </c>
      <c r="AY626" s="2">
        <f t="shared" ca="1" si="675"/>
        <v>360.25000000000006</v>
      </c>
      <c r="AZ626" s="2">
        <f t="shared" ca="1" si="676"/>
        <v>360.25000000000006</v>
      </c>
      <c r="BA626" s="2">
        <f t="shared" ca="1" si="677"/>
        <v>360.25000000000006</v>
      </c>
      <c r="BB626" s="19" t="str">
        <f t="shared" ca="1" si="678"/>
        <v>ok</v>
      </c>
      <c r="BC626" s="2">
        <f t="shared" ca="1" si="679"/>
        <v>-7.1077966407528947E-4</v>
      </c>
      <c r="BD626" s="2">
        <f t="shared" ca="1" si="680"/>
        <v>2.2946997431319005E-3</v>
      </c>
      <c r="BE626" s="16">
        <f t="shared" ca="1" si="681"/>
        <v>6.9942060986249999E-4</v>
      </c>
      <c r="BF626" s="16">
        <f t="shared" ca="1" si="629"/>
        <v>2.4022603193643672E-3</v>
      </c>
      <c r="BG626" s="18">
        <f t="shared" ca="1" si="682"/>
        <v>2.5020079599179981E-3</v>
      </c>
      <c r="BH626" s="2">
        <f t="shared" ca="1" si="683"/>
        <v>-0.11372474625204632</v>
      </c>
      <c r="BI626" s="2">
        <f t="shared" ca="1" si="684"/>
        <v>0.36715195890110408</v>
      </c>
      <c r="BJ626" s="16">
        <f t="shared" ca="1" si="685"/>
        <v>0.111907297578</v>
      </c>
      <c r="BK626" s="18">
        <f t="shared" ca="1" si="630"/>
        <v>0.38436165109829878</v>
      </c>
      <c r="BL626" s="18">
        <f t="shared" ca="1" si="686"/>
        <v>0.40032127358687969</v>
      </c>
    </row>
    <row r="627" spans="4:64" x14ac:dyDescent="0.2">
      <c r="D627">
        <f t="shared" si="637"/>
        <v>0</v>
      </c>
      <c r="E627">
        <f t="shared" si="638"/>
        <v>97.5</v>
      </c>
      <c r="F627" s="15">
        <f t="shared" ca="1" si="687"/>
        <v>-0.48197450325862601</v>
      </c>
      <c r="G627" s="2">
        <f t="shared" ca="1" si="687"/>
        <v>0.33729818115195931</v>
      </c>
      <c r="H627" s="16">
        <f t="shared" ca="1" si="687"/>
        <v>-3.3539963584707788E-3</v>
      </c>
      <c r="I627" s="2">
        <f t="shared" si="631"/>
        <v>0</v>
      </c>
      <c r="J627" s="2">
        <f t="shared" si="632"/>
        <v>184.81899999999999</v>
      </c>
      <c r="K627" s="16">
        <f t="shared" ca="1" si="639"/>
        <v>349.5044335585801</v>
      </c>
      <c r="L627" s="2">
        <f t="shared" si="633"/>
        <v>160.05794910203616</v>
      </c>
      <c r="M627" s="2">
        <f t="shared" si="634"/>
        <v>-92.40949999999998</v>
      </c>
      <c r="N627" s="16">
        <f t="shared" ca="1" si="640"/>
        <v>260.9540141020729</v>
      </c>
      <c r="O627" s="2">
        <f t="shared" si="635"/>
        <v>-160.05794910203616</v>
      </c>
      <c r="P627" s="2">
        <f t="shared" si="636"/>
        <v>-92.40949999999998</v>
      </c>
      <c r="Q627" s="16">
        <f t="shared" ca="1" si="641"/>
        <v>260.95188502596346</v>
      </c>
      <c r="R627" s="2">
        <f t="shared" si="642"/>
        <v>160.05794910203616</v>
      </c>
      <c r="S627" s="2">
        <f t="shared" si="643"/>
        <v>-277.22849999999994</v>
      </c>
      <c r="T627" s="16">
        <f t="shared" ca="1" si="644"/>
        <v>-88.5504194565072</v>
      </c>
      <c r="U627" s="2">
        <f t="shared" ca="1" si="645"/>
        <v>0.48190257231728217</v>
      </c>
      <c r="V627" s="2">
        <f t="shared" ca="1" si="646"/>
        <v>-0.83467973955166774</v>
      </c>
      <c r="W627" s="16">
        <f t="shared" ca="1" si="647"/>
        <v>-0.26660765775938755</v>
      </c>
      <c r="X627" s="2">
        <f t="shared" si="648"/>
        <v>-160.05794910203616</v>
      </c>
      <c r="Y627" s="2">
        <f t="shared" si="649"/>
        <v>-277.22849999999994</v>
      </c>
      <c r="Z627" s="16">
        <f t="shared" ca="1" si="650"/>
        <v>-88.55254853261664</v>
      </c>
      <c r="AA627" s="18">
        <f t="shared" ca="1" si="651"/>
        <v>177.87346233710505</v>
      </c>
      <c r="AB627" s="2">
        <f t="shared" ca="1" si="652"/>
        <v>-245.7756281492683</v>
      </c>
      <c r="AC627" s="2">
        <f t="shared" ca="1" si="653"/>
        <v>-128.76112478331171</v>
      </c>
      <c r="AD627" s="16">
        <f t="shared" ca="1" si="654"/>
        <v>-41.130121361368424</v>
      </c>
      <c r="AE627" s="2">
        <f t="shared" ca="1" si="655"/>
        <v>-0.87622480605940778</v>
      </c>
      <c r="AF627" s="2">
        <f t="shared" ca="1" si="656"/>
        <v>-0.45905158473535324</v>
      </c>
      <c r="AG627" s="16">
        <f t="shared" ca="1" si="657"/>
        <v>-0.14663468824979278</v>
      </c>
      <c r="AH627" s="2">
        <f t="shared" ca="1" si="658"/>
        <v>6.3356005494952239E-6</v>
      </c>
      <c r="AI627" s="2">
        <f t="shared" ca="1" si="659"/>
        <v>0.30427187667269018</v>
      </c>
      <c r="AJ627" s="16">
        <f t="shared" ca="1" si="660"/>
        <v>-0.95258523242066862</v>
      </c>
      <c r="AK627" s="18">
        <f t="shared" ca="1" si="661"/>
        <v>332.13756949331002</v>
      </c>
      <c r="AL627" s="18">
        <f t="shared" ca="1" si="662"/>
        <v>280.49380301680787</v>
      </c>
      <c r="AM627" s="18">
        <f t="shared" ca="1" si="663"/>
        <v>166.06878474665501</v>
      </c>
      <c r="AN627" s="18">
        <f t="shared" ca="1" si="664"/>
        <v>91.334072492049316</v>
      </c>
      <c r="AO627" s="18">
        <f t="shared" ca="1" si="665"/>
        <v>306.3646657739535</v>
      </c>
      <c r="AP627" s="2">
        <f t="shared" ca="1" si="666"/>
        <v>1.7355992010957087E-3</v>
      </c>
      <c r="AQ627" s="2">
        <f t="shared" ca="1" si="667"/>
        <v>97.495851083433479</v>
      </c>
      <c r="AR627" s="16">
        <f t="shared" ca="1" si="668"/>
        <v>-1.9757678910536924E-3</v>
      </c>
      <c r="AS627" s="2">
        <f t="shared" ca="1" si="669"/>
        <v>-2.1464090885510521E-3</v>
      </c>
      <c r="AT627" s="2">
        <f t="shared" ca="1" si="670"/>
        <v>-88.940452519051178</v>
      </c>
      <c r="AU627" s="16">
        <f t="shared" ca="1" si="671"/>
        <v>583.6749369356329</v>
      </c>
      <c r="AV627" s="2">
        <f t="shared" ca="1" si="672"/>
        <v>1.7355992010957087E-3</v>
      </c>
      <c r="AW627" s="2">
        <f t="shared" ca="1" si="673"/>
        <v>97.495851083433479</v>
      </c>
      <c r="AX627" s="16">
        <f t="shared" ca="1" si="674"/>
        <v>-1.9757678910536924E-3</v>
      </c>
      <c r="AY627" s="2">
        <f t="shared" ca="1" si="675"/>
        <v>360.24999999999994</v>
      </c>
      <c r="AZ627" s="2">
        <f t="shared" ca="1" si="676"/>
        <v>360.25</v>
      </c>
      <c r="BA627" s="2">
        <f t="shared" ca="1" si="677"/>
        <v>360.25</v>
      </c>
      <c r="BB627" s="19" t="str">
        <f t="shared" ca="1" si="678"/>
        <v>ok</v>
      </c>
      <c r="BC627" s="2">
        <f t="shared" ca="1" si="679"/>
        <v>1.7355992010957087E-3</v>
      </c>
      <c r="BD627" s="2">
        <f t="shared" ca="1" si="680"/>
        <v>-4.1489165665211658E-3</v>
      </c>
      <c r="BE627" s="16">
        <f t="shared" ca="1" si="681"/>
        <v>-1.9757678910536924E-3</v>
      </c>
      <c r="BF627" s="16">
        <f t="shared" ca="1" si="629"/>
        <v>4.4973117818089773E-3</v>
      </c>
      <c r="BG627" s="18">
        <f t="shared" ca="1" si="682"/>
        <v>4.9121758948674262E-3</v>
      </c>
      <c r="BH627" s="2">
        <f t="shared" ca="1" si="683"/>
        <v>0.27769587217531339</v>
      </c>
      <c r="BI627" s="2">
        <f t="shared" ca="1" si="684"/>
        <v>-0.66382665064338653</v>
      </c>
      <c r="BJ627" s="16">
        <f t="shared" ca="1" si="685"/>
        <v>-0.31612286256859079</v>
      </c>
      <c r="BK627" s="18">
        <f t="shared" ca="1" si="630"/>
        <v>0.71956988508943631</v>
      </c>
      <c r="BL627" s="18">
        <f t="shared" ca="1" si="686"/>
        <v>0.78594814317878825</v>
      </c>
    </row>
    <row r="628" spans="4:64" x14ac:dyDescent="0.2">
      <c r="D628">
        <f t="shared" si="637"/>
        <v>7.5</v>
      </c>
      <c r="E628">
        <f t="shared" si="638"/>
        <v>97.5</v>
      </c>
      <c r="F628" s="15">
        <f t="shared" ca="1" si="687"/>
        <v>-0.20170261860644878</v>
      </c>
      <c r="G628" s="2">
        <f t="shared" ca="1" si="687"/>
        <v>3.7326017798505862E-2</v>
      </c>
      <c r="H628" s="16">
        <f t="shared" ca="1" si="687"/>
        <v>1.4875503989515204E-2</v>
      </c>
      <c r="I628" s="2">
        <f t="shared" si="631"/>
        <v>0</v>
      </c>
      <c r="J628" s="2">
        <f t="shared" si="632"/>
        <v>184.81899999999999</v>
      </c>
      <c r="K628" s="16">
        <f t="shared" ca="1" si="639"/>
        <v>349.42570560336992</v>
      </c>
      <c r="L628" s="2">
        <f t="shared" si="633"/>
        <v>160.05794910203616</v>
      </c>
      <c r="M628" s="2">
        <f t="shared" si="634"/>
        <v>-92.40949999999998</v>
      </c>
      <c r="N628" s="16">
        <f t="shared" ca="1" si="640"/>
        <v>265.40655664018425</v>
      </c>
      <c r="O628" s="2">
        <f t="shared" si="635"/>
        <v>-160.05794910203616</v>
      </c>
      <c r="P628" s="2">
        <f t="shared" si="636"/>
        <v>-92.40949999999998</v>
      </c>
      <c r="Q628" s="16">
        <f t="shared" ca="1" si="641"/>
        <v>256.20075261677573</v>
      </c>
      <c r="R628" s="2">
        <f t="shared" si="642"/>
        <v>160.05794910203616</v>
      </c>
      <c r="S628" s="2">
        <f t="shared" si="643"/>
        <v>-277.22849999999994</v>
      </c>
      <c r="T628" s="16">
        <f t="shared" ca="1" si="644"/>
        <v>-84.019148963185671</v>
      </c>
      <c r="U628" s="2">
        <f t="shared" ca="1" si="645"/>
        <v>0.48361966531850242</v>
      </c>
      <c r="V628" s="2">
        <f t="shared" ca="1" si="646"/>
        <v>-0.83765383187110209</v>
      </c>
      <c r="W628" s="16">
        <f t="shared" ca="1" si="647"/>
        <v>-0.25386625862622864</v>
      </c>
      <c r="X628" s="2">
        <f t="shared" si="648"/>
        <v>-160.05794910203616</v>
      </c>
      <c r="Y628" s="2">
        <f t="shared" si="649"/>
        <v>-277.22849999999994</v>
      </c>
      <c r="Z628" s="16">
        <f t="shared" ca="1" si="650"/>
        <v>-93.224952986594189</v>
      </c>
      <c r="AA628" s="18">
        <f t="shared" ca="1" si="651"/>
        <v>178.4810135778979</v>
      </c>
      <c r="AB628" s="2">
        <f t="shared" ca="1" si="652"/>
        <v>-246.37487715428622</v>
      </c>
      <c r="AC628" s="2">
        <f t="shared" ca="1" si="653"/>
        <v>-127.72319506023555</v>
      </c>
      <c r="AD628" s="16">
        <f t="shared" ca="1" si="654"/>
        <v>-47.91464583375614</v>
      </c>
      <c r="AE628" s="2">
        <f t="shared" ca="1" si="655"/>
        <v>-0.8748498451048583</v>
      </c>
      <c r="AF628" s="2">
        <f t="shared" ca="1" si="656"/>
        <v>-0.45353089042748101</v>
      </c>
      <c r="AG628" s="16">
        <f t="shared" ca="1" si="657"/>
        <v>-0.1701395895964892</v>
      </c>
      <c r="AH628" s="2">
        <f t="shared" ca="1" si="658"/>
        <v>2.7381888854229208E-2</v>
      </c>
      <c r="AI628" s="2">
        <f t="shared" ca="1" si="659"/>
        <v>0.3043777084145875</v>
      </c>
      <c r="AJ628" s="16">
        <f t="shared" ca="1" si="660"/>
        <v>-0.95215778250406546</v>
      </c>
      <c r="AK628" s="18">
        <f t="shared" ca="1" si="661"/>
        <v>330.9583141054141</v>
      </c>
      <c r="AL628" s="18">
        <f t="shared" ca="1" si="662"/>
        <v>281.61961567788364</v>
      </c>
      <c r="AM628" s="18">
        <f t="shared" ca="1" si="663"/>
        <v>165.47915705270705</v>
      </c>
      <c r="AN628" s="18">
        <f t="shared" ca="1" si="664"/>
        <v>92.492322779767989</v>
      </c>
      <c r="AO628" s="18">
        <f t="shared" ca="1" si="665"/>
        <v>306.33622265074814</v>
      </c>
      <c r="AP628" s="2">
        <f t="shared" ca="1" si="666"/>
        <v>7.5001446943966972</v>
      </c>
      <c r="AQ628" s="2">
        <f t="shared" ca="1" si="667"/>
        <v>97.498541946801424</v>
      </c>
      <c r="AR628" s="16">
        <f t="shared" ca="1" si="668"/>
        <v>-8.9317660666665688E-4</v>
      </c>
      <c r="AS628" s="2">
        <f t="shared" ca="1" si="669"/>
        <v>-9.2759841068976971</v>
      </c>
      <c r="AT628" s="2">
        <f t="shared" ca="1" si="670"/>
        <v>-88.985292962829732</v>
      </c>
      <c r="AU628" s="16">
        <f t="shared" ca="1" si="671"/>
        <v>583.35994374300935</v>
      </c>
      <c r="AV628" s="2">
        <f t="shared" ca="1" si="672"/>
        <v>7.5001446943966972</v>
      </c>
      <c r="AW628" s="2">
        <f t="shared" ca="1" si="673"/>
        <v>97.498541946801424</v>
      </c>
      <c r="AX628" s="16">
        <f t="shared" ca="1" si="674"/>
        <v>-8.9317660666665688E-4</v>
      </c>
      <c r="AY628" s="2">
        <f t="shared" ca="1" si="675"/>
        <v>360.25000000000006</v>
      </c>
      <c r="AZ628" s="2">
        <f t="shared" ca="1" si="676"/>
        <v>360.25000000000006</v>
      </c>
      <c r="BA628" s="2">
        <f t="shared" ca="1" si="677"/>
        <v>360.25000000000006</v>
      </c>
      <c r="BB628" s="19" t="str">
        <f t="shared" ca="1" si="678"/>
        <v>ok</v>
      </c>
      <c r="BC628" s="2">
        <f t="shared" ca="1" si="679"/>
        <v>1.4469439669717588E-4</v>
      </c>
      <c r="BD628" s="2">
        <f t="shared" ca="1" si="680"/>
        <v>-1.4580531985757261E-3</v>
      </c>
      <c r="BE628" s="16">
        <f t="shared" ca="1" si="681"/>
        <v>-8.9317660666665688E-4</v>
      </c>
      <c r="BF628" s="16">
        <f t="shared" ca="1" si="629"/>
        <v>1.4652152054604353E-3</v>
      </c>
      <c r="BG628" s="18">
        <f t="shared" ca="1" si="682"/>
        <v>1.7159895247375577E-3</v>
      </c>
      <c r="BH628" s="2">
        <f t="shared" ca="1" si="683"/>
        <v>2.315110347154814E-2</v>
      </c>
      <c r="BI628" s="2">
        <f t="shared" ca="1" si="684"/>
        <v>-0.23328851177211618</v>
      </c>
      <c r="BJ628" s="16">
        <f t="shared" ca="1" si="685"/>
        <v>-0.1429082570666651</v>
      </c>
      <c r="BK628" s="18">
        <f t="shared" ca="1" si="630"/>
        <v>0.23443443287366966</v>
      </c>
      <c r="BL628" s="18">
        <f t="shared" ca="1" si="686"/>
        <v>0.27455832395800922</v>
      </c>
    </row>
    <row r="629" spans="4:64" x14ac:dyDescent="0.2">
      <c r="D629">
        <f t="shared" si="637"/>
        <v>15</v>
      </c>
      <c r="E629">
        <f t="shared" si="638"/>
        <v>97.5</v>
      </c>
      <c r="F629" s="15">
        <f t="shared" ca="1" si="687"/>
        <v>-0.31507164353115946</v>
      </c>
      <c r="G629" s="2">
        <f t="shared" ca="1" si="687"/>
        <v>7.4276727353249861E-2</v>
      </c>
      <c r="H629" s="16">
        <f t="shared" ca="1" si="687"/>
        <v>0.41007811502045832</v>
      </c>
      <c r="I629" s="2">
        <f t="shared" si="631"/>
        <v>0</v>
      </c>
      <c r="J629" s="2">
        <f t="shared" si="632"/>
        <v>184.81899999999999</v>
      </c>
      <c r="K629" s="16">
        <f t="shared" ca="1" si="639"/>
        <v>349.18344679063944</v>
      </c>
      <c r="L629" s="2">
        <f t="shared" si="633"/>
        <v>160.05794910203616</v>
      </c>
      <c r="M629" s="2">
        <f t="shared" si="634"/>
        <v>-92.40949999999998</v>
      </c>
      <c r="N629" s="16">
        <f t="shared" ca="1" si="640"/>
        <v>269.57909044472109</v>
      </c>
      <c r="O629" s="2">
        <f t="shared" si="635"/>
        <v>-160.05794910203616</v>
      </c>
      <c r="P629" s="2">
        <f t="shared" si="636"/>
        <v>-92.40949999999998</v>
      </c>
      <c r="Q629" s="16">
        <f t="shared" ca="1" si="641"/>
        <v>251.13830071970725</v>
      </c>
      <c r="R629" s="2">
        <f t="shared" si="642"/>
        <v>160.05794910203616</v>
      </c>
      <c r="S629" s="2">
        <f t="shared" si="643"/>
        <v>-277.22849999999994</v>
      </c>
      <c r="T629" s="16">
        <f t="shared" ca="1" si="644"/>
        <v>-79.604356345918347</v>
      </c>
      <c r="U629" s="2">
        <f t="shared" ca="1" si="645"/>
        <v>0.48522231273592692</v>
      </c>
      <c r="V629" s="2">
        <f t="shared" ca="1" si="646"/>
        <v>-0.84042969862470041</v>
      </c>
      <c r="W629" s="16">
        <f t="shared" ca="1" si="647"/>
        <v>-0.24132390866384021</v>
      </c>
      <c r="X629" s="2">
        <f t="shared" si="648"/>
        <v>-160.05794910203616</v>
      </c>
      <c r="Y629" s="2">
        <f t="shared" si="649"/>
        <v>-277.22849999999994</v>
      </c>
      <c r="Z629" s="16">
        <f t="shared" ca="1" si="650"/>
        <v>-98.045146070932191</v>
      </c>
      <c r="AA629" s="18">
        <f t="shared" ca="1" si="651"/>
        <v>178.98801434547295</v>
      </c>
      <c r="AB629" s="2">
        <f t="shared" ca="1" si="652"/>
        <v>-246.9069273747578</v>
      </c>
      <c r="AC629" s="2">
        <f t="shared" ca="1" si="653"/>
        <v>-126.80165704620055</v>
      </c>
      <c r="AD629" s="16">
        <f t="shared" ca="1" si="654"/>
        <v>-54.851058845103154</v>
      </c>
      <c r="AE629" s="2">
        <f t="shared" ca="1" si="655"/>
        <v>-0.87267334798471341</v>
      </c>
      <c r="AF629" s="2">
        <f t="shared" ca="1" si="656"/>
        <v>-0.44817060323529051</v>
      </c>
      <c r="AG629" s="16">
        <f t="shared" ca="1" si="657"/>
        <v>-0.19386680508242526</v>
      </c>
      <c r="AH629" s="2">
        <f t="shared" ca="1" si="658"/>
        <v>5.477713884778479E-2</v>
      </c>
      <c r="AI629" s="2">
        <f t="shared" ca="1" si="659"/>
        <v>0.30466544284725017</v>
      </c>
      <c r="AJ629" s="16">
        <f t="shared" ca="1" si="660"/>
        <v>-0.9508829754466841</v>
      </c>
      <c r="AK629" s="18">
        <f t="shared" ca="1" si="661"/>
        <v>329.8651873603032</v>
      </c>
      <c r="AL629" s="18">
        <f t="shared" ca="1" si="662"/>
        <v>282.93166961606681</v>
      </c>
      <c r="AM629" s="18">
        <f t="shared" ca="1" si="663"/>
        <v>164.9325936801516</v>
      </c>
      <c r="AN629" s="18">
        <f t="shared" ca="1" si="664"/>
        <v>93.741934467310855</v>
      </c>
      <c r="AO629" s="18">
        <f t="shared" ca="1" si="665"/>
        <v>306.2511253273438</v>
      </c>
      <c r="AP629" s="2">
        <f t="shared" ca="1" si="666"/>
        <v>14.998447167212568</v>
      </c>
      <c r="AQ629" s="2">
        <f t="shared" ca="1" si="667"/>
        <v>97.496505401666155</v>
      </c>
      <c r="AR629" s="16">
        <f t="shared" ca="1" si="668"/>
        <v>-1.1620049033922442E-3</v>
      </c>
      <c r="AS629" s="2">
        <f t="shared" ca="1" si="669"/>
        <v>-18.552673661479936</v>
      </c>
      <c r="AT629" s="2">
        <f t="shared" ca="1" si="670"/>
        <v>-89.111764038981676</v>
      </c>
      <c r="AU629" s="16">
        <f t="shared" ca="1" si="671"/>
        <v>582.41680056541668</v>
      </c>
      <c r="AV629" s="2">
        <f t="shared" ca="1" si="672"/>
        <v>14.998447167212568</v>
      </c>
      <c r="AW629" s="2">
        <f t="shared" ca="1" si="673"/>
        <v>97.496505401666155</v>
      </c>
      <c r="AX629" s="16">
        <f t="shared" ca="1" si="674"/>
        <v>-1.1620049033922442E-3</v>
      </c>
      <c r="AY629" s="2">
        <f t="shared" ca="1" si="675"/>
        <v>360.25</v>
      </c>
      <c r="AZ629" s="2">
        <f t="shared" ca="1" si="676"/>
        <v>360.25</v>
      </c>
      <c r="BA629" s="2">
        <f t="shared" ca="1" si="677"/>
        <v>360.24999999999994</v>
      </c>
      <c r="BB629" s="19" t="str">
        <f t="shared" ca="1" si="678"/>
        <v>ok</v>
      </c>
      <c r="BC629" s="2">
        <f t="shared" ca="1" si="679"/>
        <v>-1.5528327874321235E-3</v>
      </c>
      <c r="BD629" s="2">
        <f t="shared" ca="1" si="680"/>
        <v>-3.4945983338445785E-3</v>
      </c>
      <c r="BE629" s="16">
        <f t="shared" ca="1" si="681"/>
        <v>-1.1620049033922442E-3</v>
      </c>
      <c r="BF629" s="16">
        <f t="shared" ca="1" si="629"/>
        <v>3.8240694529040032E-3</v>
      </c>
      <c r="BG629" s="18">
        <f t="shared" ca="1" si="682"/>
        <v>3.9967189763781413E-3</v>
      </c>
      <c r="BH629" s="2">
        <f t="shared" ca="1" si="683"/>
        <v>-0.24845324598913976</v>
      </c>
      <c r="BI629" s="2">
        <f t="shared" ca="1" si="684"/>
        <v>-0.55913573341513256</v>
      </c>
      <c r="BJ629" s="16">
        <f t="shared" ca="1" si="685"/>
        <v>-0.18592078454275907</v>
      </c>
      <c r="BK629" s="18">
        <f t="shared" ca="1" si="630"/>
        <v>0.61185111246464052</v>
      </c>
      <c r="BL629" s="18">
        <f t="shared" ca="1" si="686"/>
        <v>0.63947503622050261</v>
      </c>
    </row>
    <row r="630" spans="4:64" x14ac:dyDescent="0.2">
      <c r="D630">
        <f t="shared" si="637"/>
        <v>22.5</v>
      </c>
      <c r="E630">
        <f t="shared" si="638"/>
        <v>97.5</v>
      </c>
      <c r="F630" s="15">
        <f t="shared" ca="1" si="687"/>
        <v>-0.15579110567348387</v>
      </c>
      <c r="G630" s="2">
        <f t="shared" ca="1" si="687"/>
        <v>-0.21170092481727198</v>
      </c>
      <c r="H630" s="16">
        <f t="shared" ca="1" si="687"/>
        <v>0.18640041232832616</v>
      </c>
      <c r="I630" s="2">
        <f t="shared" si="631"/>
        <v>0</v>
      </c>
      <c r="J630" s="2">
        <f t="shared" si="632"/>
        <v>184.81899999999999</v>
      </c>
      <c r="K630" s="16">
        <f t="shared" ca="1" si="639"/>
        <v>348.78148678633107</v>
      </c>
      <c r="L630" s="2">
        <f t="shared" si="633"/>
        <v>160.05794910203616</v>
      </c>
      <c r="M630" s="2">
        <f t="shared" si="634"/>
        <v>-92.40949999999998</v>
      </c>
      <c r="N630" s="16">
        <f t="shared" ca="1" si="640"/>
        <v>273.48040376992458</v>
      </c>
      <c r="O630" s="2">
        <f t="shared" si="635"/>
        <v>-160.05794910203616</v>
      </c>
      <c r="P630" s="2">
        <f t="shared" si="636"/>
        <v>-92.40949999999998</v>
      </c>
      <c r="Q630" s="16">
        <f t="shared" ca="1" si="641"/>
        <v>245.73891043336832</v>
      </c>
      <c r="R630" s="2">
        <f t="shared" si="642"/>
        <v>160.05794910203616</v>
      </c>
      <c r="S630" s="2">
        <f t="shared" si="643"/>
        <v>-277.22849999999994</v>
      </c>
      <c r="T630" s="16">
        <f t="shared" ca="1" si="644"/>
        <v>-75.301083016406494</v>
      </c>
      <c r="U630" s="2">
        <f t="shared" ca="1" si="645"/>
        <v>0.48671546625354478</v>
      </c>
      <c r="V630" s="2">
        <f t="shared" ca="1" si="646"/>
        <v>-0.84301591638071471</v>
      </c>
      <c r="W630" s="16">
        <f t="shared" ca="1" si="647"/>
        <v>-0.22898082810221967</v>
      </c>
      <c r="X630" s="2">
        <f t="shared" si="648"/>
        <v>-160.05794910203616</v>
      </c>
      <c r="Y630" s="2">
        <f t="shared" si="649"/>
        <v>-277.22849999999994</v>
      </c>
      <c r="Z630" s="16">
        <f t="shared" ca="1" si="650"/>
        <v>-103.04257635296275</v>
      </c>
      <c r="AA630" s="18">
        <f t="shared" ca="1" si="651"/>
        <v>179.40013311265488</v>
      </c>
      <c r="AB630" s="2">
        <f t="shared" ca="1" si="652"/>
        <v>-247.37476853590999</v>
      </c>
      <c r="AC630" s="2">
        <f t="shared" ca="1" si="653"/>
        <v>-125.99133238521298</v>
      </c>
      <c r="AD630" s="16">
        <f t="shared" ca="1" si="654"/>
        <v>-61.963385311178598</v>
      </c>
      <c r="AE630" s="2">
        <f t="shared" ca="1" si="655"/>
        <v>-0.86968277298123697</v>
      </c>
      <c r="AF630" s="2">
        <f t="shared" ca="1" si="656"/>
        <v>-0.44294125859673816</v>
      </c>
      <c r="AG630" s="16">
        <f t="shared" ca="1" si="657"/>
        <v>-0.21784149240308623</v>
      </c>
      <c r="AH630" s="2">
        <f t="shared" ca="1" si="658"/>
        <v>8.2218789149809707E-2</v>
      </c>
      <c r="AI630" s="2">
        <f t="shared" ca="1" si="659"/>
        <v>0.30516750508781454</v>
      </c>
      <c r="AJ630" s="16">
        <f t="shared" ca="1" si="660"/>
        <v>-0.94874278102614196</v>
      </c>
      <c r="AK630" s="18">
        <f t="shared" ca="1" si="661"/>
        <v>328.85322164522535</v>
      </c>
      <c r="AL630" s="18">
        <f t="shared" ca="1" si="662"/>
        <v>284.44253033542265</v>
      </c>
      <c r="AM630" s="18">
        <f t="shared" ca="1" si="663"/>
        <v>164.42661082261267</v>
      </c>
      <c r="AN630" s="18">
        <f t="shared" ca="1" si="664"/>
        <v>95.090648052853041</v>
      </c>
      <c r="AO630" s="18">
        <f t="shared" ca="1" si="665"/>
        <v>306.10736810190883</v>
      </c>
      <c r="AP630" s="2">
        <f t="shared" ca="1" si="666"/>
        <v>22.498053223004014</v>
      </c>
      <c r="AQ630" s="2">
        <f t="shared" ca="1" si="667"/>
        <v>97.499200483346613</v>
      </c>
      <c r="AR630" s="16">
        <f t="shared" ca="1" si="668"/>
        <v>-8.9911288023358793E-4</v>
      </c>
      <c r="AS630" s="2">
        <f t="shared" ca="1" si="669"/>
        <v>-27.837501087344044</v>
      </c>
      <c r="AT630" s="2">
        <f t="shared" ca="1" si="670"/>
        <v>-89.328843141966956</v>
      </c>
      <c r="AU630" s="16">
        <f t="shared" ca="1" si="671"/>
        <v>580.83341229831558</v>
      </c>
      <c r="AV630" s="2">
        <f t="shared" ca="1" si="672"/>
        <v>22.498053223004014</v>
      </c>
      <c r="AW630" s="2">
        <f t="shared" ca="1" si="673"/>
        <v>97.499200483346613</v>
      </c>
      <c r="AX630" s="16">
        <f t="shared" ca="1" si="674"/>
        <v>-8.9911288023358793E-4</v>
      </c>
      <c r="AY630" s="2">
        <f t="shared" ca="1" si="675"/>
        <v>360.25</v>
      </c>
      <c r="AZ630" s="2">
        <f t="shared" ca="1" si="676"/>
        <v>360.25000000000006</v>
      </c>
      <c r="BA630" s="2">
        <f t="shared" ca="1" si="677"/>
        <v>360.25000000000006</v>
      </c>
      <c r="BB630" s="19" t="str">
        <f t="shared" ca="1" si="678"/>
        <v>ok</v>
      </c>
      <c r="BC630" s="2">
        <f t="shared" ca="1" si="679"/>
        <v>-1.9467769959859993E-3</v>
      </c>
      <c r="BD630" s="2">
        <f t="shared" ca="1" si="680"/>
        <v>-7.9951665338739986E-4</v>
      </c>
      <c r="BE630" s="16">
        <f t="shared" ca="1" si="681"/>
        <v>-8.9911288023358793E-4</v>
      </c>
      <c r="BF630" s="16">
        <f t="shared" ca="1" si="629"/>
        <v>2.1045587545003488E-3</v>
      </c>
      <c r="BG630" s="18">
        <f t="shared" ca="1" si="682"/>
        <v>2.2885741243285078E-3</v>
      </c>
      <c r="BH630" s="2">
        <f t="shared" ca="1" si="683"/>
        <v>-0.31148431935775989</v>
      </c>
      <c r="BI630" s="2">
        <f t="shared" ca="1" si="684"/>
        <v>-0.12792266454198398</v>
      </c>
      <c r="BJ630" s="16">
        <f t="shared" ca="1" si="685"/>
        <v>-0.14385806083737407</v>
      </c>
      <c r="BK630" s="18">
        <f t="shared" ca="1" si="630"/>
        <v>0.3367294007200558</v>
      </c>
      <c r="BL630" s="18">
        <f t="shared" ca="1" si="686"/>
        <v>0.36617185989256124</v>
      </c>
    </row>
    <row r="631" spans="4:64" x14ac:dyDescent="0.2">
      <c r="D631">
        <f t="shared" si="637"/>
        <v>30</v>
      </c>
      <c r="E631">
        <f t="shared" si="638"/>
        <v>97.5</v>
      </c>
      <c r="F631" s="15">
        <f t="shared" ca="1" si="687"/>
        <v>0.34903057679061678</v>
      </c>
      <c r="G631" s="2">
        <f t="shared" ca="1" si="687"/>
        <v>0.26007923414994516</v>
      </c>
      <c r="H631" s="16">
        <f t="shared" ca="1" si="687"/>
        <v>0.43690794426005763</v>
      </c>
      <c r="I631" s="2">
        <f t="shared" si="631"/>
        <v>0</v>
      </c>
      <c r="J631" s="2">
        <f t="shared" si="632"/>
        <v>184.81899999999999</v>
      </c>
      <c r="K631" s="16">
        <f t="shared" ca="1" si="639"/>
        <v>348.21972083135449</v>
      </c>
      <c r="L631" s="2">
        <f t="shared" si="633"/>
        <v>160.05794910203616</v>
      </c>
      <c r="M631" s="2">
        <f t="shared" si="634"/>
        <v>-92.40949999999998</v>
      </c>
      <c r="N631" s="16">
        <f t="shared" ca="1" si="640"/>
        <v>277.12862559647056</v>
      </c>
      <c r="O631" s="2">
        <f t="shared" si="635"/>
        <v>-160.05794910203616</v>
      </c>
      <c r="P631" s="2">
        <f t="shared" si="636"/>
        <v>-92.40949999999998</v>
      </c>
      <c r="Q631" s="16">
        <f t="shared" ca="1" si="641"/>
        <v>239.98693909861822</v>
      </c>
      <c r="R631" s="2">
        <f t="shared" si="642"/>
        <v>160.05794910203616</v>
      </c>
      <c r="S631" s="2">
        <f t="shared" si="643"/>
        <v>-277.22849999999994</v>
      </c>
      <c r="T631" s="16">
        <f t="shared" ca="1" si="644"/>
        <v>-71.091095234883937</v>
      </c>
      <c r="U631" s="2">
        <f t="shared" ca="1" si="645"/>
        <v>0.48810830483980394</v>
      </c>
      <c r="V631" s="2">
        <f t="shared" ca="1" si="646"/>
        <v>-0.84542838357885797</v>
      </c>
      <c r="W631" s="16">
        <f t="shared" ca="1" si="647"/>
        <v>-0.21679744229499706</v>
      </c>
      <c r="X631" s="2">
        <f t="shared" si="648"/>
        <v>-160.05794910203616</v>
      </c>
      <c r="Y631" s="2">
        <f t="shared" si="649"/>
        <v>-277.22849999999994</v>
      </c>
      <c r="Z631" s="16">
        <f t="shared" ca="1" si="650"/>
        <v>-108.23278173273627</v>
      </c>
      <c r="AA631" s="18">
        <f t="shared" ca="1" si="651"/>
        <v>179.7158186767908</v>
      </c>
      <c r="AB631" s="2">
        <f t="shared" ca="1" si="652"/>
        <v>-247.7787327092621</v>
      </c>
      <c r="AC631" s="2">
        <f t="shared" ca="1" si="653"/>
        <v>-125.29164591252956</v>
      </c>
      <c r="AD631" s="16">
        <f t="shared" ca="1" si="654"/>
        <v>-69.270851903656563</v>
      </c>
      <c r="AE631" s="2">
        <f t="shared" ca="1" si="655"/>
        <v>-0.86585787011845627</v>
      </c>
      <c r="AF631" s="2">
        <f t="shared" ca="1" si="656"/>
        <v>-0.43782917317908865</v>
      </c>
      <c r="AG631" s="16">
        <f t="shared" ca="1" si="657"/>
        <v>-0.24206561892851691</v>
      </c>
      <c r="AH631" s="2">
        <f t="shared" ca="1" si="658"/>
        <v>0.10972890002339213</v>
      </c>
      <c r="AI631" s="2">
        <f t="shared" ca="1" si="659"/>
        <v>0.30587001054787144</v>
      </c>
      <c r="AJ631" s="16">
        <f t="shared" ca="1" si="660"/>
        <v>-0.94572887507313719</v>
      </c>
      <c r="AK631" s="18">
        <f t="shared" ca="1" si="661"/>
        <v>327.91482446619472</v>
      </c>
      <c r="AL631" s="18">
        <f t="shared" ca="1" si="662"/>
        <v>286.16559514018616</v>
      </c>
      <c r="AM631" s="18">
        <f t="shared" ca="1" si="663"/>
        <v>163.95741223309736</v>
      </c>
      <c r="AN631" s="18">
        <f t="shared" ca="1" si="664"/>
        <v>96.547319328059942</v>
      </c>
      <c r="AO631" s="18">
        <f t="shared" ca="1" si="665"/>
        <v>305.9029986848638</v>
      </c>
      <c r="AP631" s="2">
        <f t="shared" ca="1" si="666"/>
        <v>29.999117831524906</v>
      </c>
      <c r="AQ631" s="2">
        <f t="shared" ca="1" si="667"/>
        <v>97.500070440302892</v>
      </c>
      <c r="AR631" s="16">
        <f t="shared" ca="1" si="668"/>
        <v>2.0877771409573143E-3</v>
      </c>
      <c r="AS631" s="2">
        <f t="shared" ca="1" si="669"/>
        <v>-37.133681287569637</v>
      </c>
      <c r="AT631" s="2">
        <f t="shared" ca="1" si="670"/>
        <v>-89.633036428426692</v>
      </c>
      <c r="AU631" s="16">
        <f t="shared" ca="1" si="671"/>
        <v>578.60468543261209</v>
      </c>
      <c r="AV631" s="2">
        <f t="shared" ca="1" si="672"/>
        <v>29.999117831524906</v>
      </c>
      <c r="AW631" s="2">
        <f t="shared" ca="1" si="673"/>
        <v>97.500070440302892</v>
      </c>
      <c r="AX631" s="16">
        <f t="shared" ca="1" si="674"/>
        <v>2.0877771409573143E-3</v>
      </c>
      <c r="AY631" s="2">
        <f t="shared" ca="1" si="675"/>
        <v>360.24999999999994</v>
      </c>
      <c r="AZ631" s="2">
        <f t="shared" ca="1" si="676"/>
        <v>360.25</v>
      </c>
      <c r="BA631" s="2">
        <f t="shared" ca="1" si="677"/>
        <v>360.25</v>
      </c>
      <c r="BB631" s="19" t="str">
        <f t="shared" ca="1" si="678"/>
        <v>ok</v>
      </c>
      <c r="BC631" s="2">
        <f t="shared" ca="1" si="679"/>
        <v>-8.821684750941472E-4</v>
      </c>
      <c r="BD631" s="2">
        <f t="shared" ca="1" si="680"/>
        <v>7.04403028919387E-5</v>
      </c>
      <c r="BE631" s="16">
        <f t="shared" ca="1" si="681"/>
        <v>2.0877771409573143E-3</v>
      </c>
      <c r="BF631" s="16">
        <f t="shared" ca="1" si="629"/>
        <v>8.849763017852179E-4</v>
      </c>
      <c r="BG631" s="18">
        <f t="shared" ca="1" si="682"/>
        <v>2.267597064080243E-3</v>
      </c>
      <c r="BH631" s="2">
        <f t="shared" ca="1" si="683"/>
        <v>-0.14114695601506355</v>
      </c>
      <c r="BI631" s="2">
        <f t="shared" ca="1" si="684"/>
        <v>1.1270448462710192E-2</v>
      </c>
      <c r="BJ631" s="16">
        <f t="shared" ca="1" si="685"/>
        <v>0.33404434255317028</v>
      </c>
      <c r="BK631" s="18">
        <f t="shared" ca="1" si="630"/>
        <v>0.14159620828563485</v>
      </c>
      <c r="BL631" s="18">
        <f t="shared" ca="1" si="686"/>
        <v>0.36281553025283886</v>
      </c>
    </row>
    <row r="632" spans="4:64" x14ac:dyDescent="0.2">
      <c r="D632">
        <f t="shared" si="637"/>
        <v>37.5</v>
      </c>
      <c r="E632">
        <f t="shared" si="638"/>
        <v>97.5</v>
      </c>
      <c r="F632" s="15">
        <f t="shared" ca="1" si="687"/>
        <v>6.529762580699372E-2</v>
      </c>
      <c r="G632" s="2">
        <f t="shared" ca="1" si="687"/>
        <v>-0.33993526430897891</v>
      </c>
      <c r="H632" s="16">
        <f t="shared" ca="1" si="687"/>
        <v>-8.5574601216827473E-2</v>
      </c>
      <c r="I632" s="2">
        <f t="shared" si="631"/>
        <v>0</v>
      </c>
      <c r="J632" s="2">
        <f t="shared" si="632"/>
        <v>184.81899999999999</v>
      </c>
      <c r="K632" s="16">
        <f t="shared" ca="1" si="639"/>
        <v>347.49027089611366</v>
      </c>
      <c r="L632" s="2">
        <f t="shared" si="633"/>
        <v>160.05794910203616</v>
      </c>
      <c r="M632" s="2">
        <f t="shared" si="634"/>
        <v>-92.40949999999998</v>
      </c>
      <c r="N632" s="16">
        <f t="shared" ca="1" si="640"/>
        <v>280.52237241270734</v>
      </c>
      <c r="O632" s="2">
        <f t="shared" si="635"/>
        <v>-160.05794910203616</v>
      </c>
      <c r="P632" s="2">
        <f t="shared" si="636"/>
        <v>-92.40949999999998</v>
      </c>
      <c r="Q632" s="16">
        <f t="shared" ca="1" si="641"/>
        <v>233.84835024555929</v>
      </c>
      <c r="R632" s="2">
        <f t="shared" si="642"/>
        <v>160.05794910203616</v>
      </c>
      <c r="S632" s="2">
        <f t="shared" si="643"/>
        <v>-277.22849999999994</v>
      </c>
      <c r="T632" s="16">
        <f t="shared" ca="1" si="644"/>
        <v>-66.967898483406316</v>
      </c>
      <c r="U632" s="2">
        <f t="shared" ca="1" si="645"/>
        <v>0.48940545841702726</v>
      </c>
      <c r="V632" s="2">
        <f t="shared" ca="1" si="646"/>
        <v>-0.84767511947982854</v>
      </c>
      <c r="W632" s="16">
        <f t="shared" ca="1" si="647"/>
        <v>-0.20476618150094414</v>
      </c>
      <c r="X632" s="2">
        <f t="shared" si="648"/>
        <v>-160.05794910203616</v>
      </c>
      <c r="Y632" s="2">
        <f t="shared" si="649"/>
        <v>-277.22849999999994</v>
      </c>
      <c r="Z632" s="16">
        <f t="shared" ca="1" si="650"/>
        <v>-113.64192065055437</v>
      </c>
      <c r="AA632" s="18">
        <f t="shared" ca="1" si="651"/>
        <v>179.93649005718967</v>
      </c>
      <c r="AB632" s="2">
        <f t="shared" ca="1" si="652"/>
        <v>-248.11984950442593</v>
      </c>
      <c r="AC632" s="2">
        <f t="shared" ca="1" si="653"/>
        <v>-124.7008142919907</v>
      </c>
      <c r="AD632" s="16">
        <f t="shared" ca="1" si="654"/>
        <v>-76.797012668861043</v>
      </c>
      <c r="AE632" s="2">
        <f t="shared" ca="1" si="655"/>
        <v>-0.86117673656021299</v>
      </c>
      <c r="AF632" s="2">
        <f t="shared" ca="1" si="656"/>
        <v>-0.43281277379810001</v>
      </c>
      <c r="AG632" s="16">
        <f t="shared" ca="1" si="657"/>
        <v>-0.26654780292603458</v>
      </c>
      <c r="AH632" s="2">
        <f t="shared" ca="1" si="658"/>
        <v>0.13732052169694334</v>
      </c>
      <c r="AI632" s="2">
        <f t="shared" ca="1" si="659"/>
        <v>0.30678982162394675</v>
      </c>
      <c r="AJ632" s="16">
        <f t="shared" ca="1" si="660"/>
        <v>-0.94181902702633169</v>
      </c>
      <c r="AK632" s="18">
        <f t="shared" ca="1" si="661"/>
        <v>327.04569666987487</v>
      </c>
      <c r="AL632" s="18">
        <f t="shared" ca="1" si="662"/>
        <v>288.11722259879872</v>
      </c>
      <c r="AM632" s="18">
        <f t="shared" ca="1" si="663"/>
        <v>163.52284833493744</v>
      </c>
      <c r="AN632" s="18">
        <f t="shared" ca="1" si="664"/>
        <v>98.121901834022793</v>
      </c>
      <c r="AO632" s="18">
        <f t="shared" ca="1" si="665"/>
        <v>305.63447605416417</v>
      </c>
      <c r="AP632" s="2">
        <f t="shared" ca="1" si="666"/>
        <v>37.498561044842511</v>
      </c>
      <c r="AQ632" s="2">
        <f t="shared" ca="1" si="667"/>
        <v>97.501883887657186</v>
      </c>
      <c r="AR632" s="16">
        <f t="shared" ca="1" si="668"/>
        <v>-2.2056140790027712E-4</v>
      </c>
      <c r="AS632" s="2">
        <f t="shared" ca="1" si="669"/>
        <v>-46.441210355817013</v>
      </c>
      <c r="AT632" s="2">
        <f t="shared" ca="1" si="670"/>
        <v>-90.029208893913705</v>
      </c>
      <c r="AU632" s="16">
        <f t="shared" ca="1" si="671"/>
        <v>575.70450916466325</v>
      </c>
      <c r="AV632" s="2">
        <f t="shared" ca="1" si="672"/>
        <v>37.498561044842511</v>
      </c>
      <c r="AW632" s="2">
        <f t="shared" ca="1" si="673"/>
        <v>97.501883887657186</v>
      </c>
      <c r="AX632" s="16">
        <f t="shared" ca="1" si="674"/>
        <v>-2.2056140790027712E-4</v>
      </c>
      <c r="AY632" s="2">
        <f t="shared" ca="1" si="675"/>
        <v>360.25</v>
      </c>
      <c r="AZ632" s="2">
        <f t="shared" ca="1" si="676"/>
        <v>360.25</v>
      </c>
      <c r="BA632" s="2">
        <f t="shared" ca="1" si="677"/>
        <v>360.25000000000006</v>
      </c>
      <c r="BB632" s="19" t="str">
        <f t="shared" ca="1" si="678"/>
        <v>ok</v>
      </c>
      <c r="BC632" s="2">
        <f t="shared" ca="1" si="679"/>
        <v>-1.4389551574893744E-3</v>
      </c>
      <c r="BD632" s="2">
        <f t="shared" ca="1" si="680"/>
        <v>1.8838876571862784E-3</v>
      </c>
      <c r="BE632" s="16">
        <f t="shared" ca="1" si="681"/>
        <v>-2.2056140790027712E-4</v>
      </c>
      <c r="BF632" s="16">
        <f t="shared" ca="1" si="629"/>
        <v>2.3705747510180046E-3</v>
      </c>
      <c r="BG632" s="18">
        <f t="shared" ca="1" si="682"/>
        <v>2.3808133032262374E-3</v>
      </c>
      <c r="BH632" s="2">
        <f t="shared" ca="1" si="683"/>
        <v>-0.23023282519829991</v>
      </c>
      <c r="BI632" s="2">
        <f t="shared" ca="1" si="684"/>
        <v>0.30142202514980454</v>
      </c>
      <c r="BJ632" s="16">
        <f t="shared" ca="1" si="685"/>
        <v>-3.5289825264044339E-2</v>
      </c>
      <c r="BK632" s="18">
        <f t="shared" ca="1" si="630"/>
        <v>0.37929196016288075</v>
      </c>
      <c r="BL632" s="18">
        <f t="shared" ca="1" si="686"/>
        <v>0.38093012851619801</v>
      </c>
    </row>
    <row r="633" spans="4:64" x14ac:dyDescent="0.2">
      <c r="D633">
        <f t="shared" si="637"/>
        <v>45</v>
      </c>
      <c r="E633">
        <f t="shared" si="638"/>
        <v>97.5</v>
      </c>
      <c r="F633" s="15">
        <f t="shared" ca="1" si="687"/>
        <v>-0.17196619491530341</v>
      </c>
      <c r="G633" s="2">
        <f t="shared" ca="1" si="687"/>
        <v>0.35405665675434794</v>
      </c>
      <c r="H633" s="16">
        <f t="shared" ca="1" si="687"/>
        <v>-0.28642246948877248</v>
      </c>
      <c r="I633" s="2">
        <f t="shared" si="631"/>
        <v>0</v>
      </c>
      <c r="J633" s="2">
        <f t="shared" si="632"/>
        <v>184.81899999999999</v>
      </c>
      <c r="K633" s="16">
        <f t="shared" ca="1" si="639"/>
        <v>346.59733077455036</v>
      </c>
      <c r="L633" s="2">
        <f t="shared" si="633"/>
        <v>160.05794910203616</v>
      </c>
      <c r="M633" s="2">
        <f t="shared" si="634"/>
        <v>-92.40949999999998</v>
      </c>
      <c r="N633" s="16">
        <f t="shared" ca="1" si="640"/>
        <v>283.68533300435837</v>
      </c>
      <c r="O633" s="2">
        <f t="shared" si="635"/>
        <v>-160.05794910203616</v>
      </c>
      <c r="P633" s="2">
        <f t="shared" si="636"/>
        <v>-92.40949999999998</v>
      </c>
      <c r="Q633" s="16">
        <f t="shared" ca="1" si="641"/>
        <v>227.29907175810044</v>
      </c>
      <c r="R633" s="2">
        <f t="shared" si="642"/>
        <v>160.05794910203616</v>
      </c>
      <c r="S633" s="2">
        <f t="shared" si="643"/>
        <v>-277.22849999999994</v>
      </c>
      <c r="T633" s="16">
        <f t="shared" ca="1" si="644"/>
        <v>-62.911997770191988</v>
      </c>
      <c r="U633" s="2">
        <f t="shared" ca="1" si="645"/>
        <v>0.49061510642287481</v>
      </c>
      <c r="V633" s="2">
        <f t="shared" ca="1" si="646"/>
        <v>-0.84977029128523085</v>
      </c>
      <c r="W633" s="16">
        <f t="shared" ca="1" si="647"/>
        <v>-0.19284000984931871</v>
      </c>
      <c r="X633" s="2">
        <f t="shared" si="648"/>
        <v>-160.05794910203616</v>
      </c>
      <c r="Y633" s="2">
        <f t="shared" si="649"/>
        <v>-277.22849999999994</v>
      </c>
      <c r="Z633" s="16">
        <f t="shared" ca="1" si="650"/>
        <v>-119.29825901644992</v>
      </c>
      <c r="AA633" s="18">
        <f t="shared" ca="1" si="651"/>
        <v>180.05917290878381</v>
      </c>
      <c r="AB633" s="2">
        <f t="shared" ca="1" si="652"/>
        <v>-248.39769938109396</v>
      </c>
      <c r="AC633" s="2">
        <f t="shared" ca="1" si="653"/>
        <v>-124.21956418872497</v>
      </c>
      <c r="AD633" s="16">
        <f t="shared" ca="1" si="654"/>
        <v>-84.575646339259862</v>
      </c>
      <c r="AE633" s="2">
        <f t="shared" ca="1" si="655"/>
        <v>-0.85560346364358986</v>
      </c>
      <c r="AF633" s="2">
        <f t="shared" ca="1" si="656"/>
        <v>-0.42787308270963681</v>
      </c>
      <c r="AG633" s="16">
        <f t="shared" ca="1" si="657"/>
        <v>-0.29131999260889185</v>
      </c>
      <c r="AH633" s="2">
        <f t="shared" ca="1" si="658"/>
        <v>0.16504402549248462</v>
      </c>
      <c r="AI633" s="2">
        <f t="shared" ca="1" si="659"/>
        <v>0.30792056953306368</v>
      </c>
      <c r="AJ633" s="16">
        <f t="shared" ca="1" si="660"/>
        <v>-0.93698740253413781</v>
      </c>
      <c r="AK633" s="18">
        <f t="shared" ca="1" si="661"/>
        <v>326.23934119973421</v>
      </c>
      <c r="AL633" s="18">
        <f t="shared" ca="1" si="662"/>
        <v>290.31871648028596</v>
      </c>
      <c r="AM633" s="18">
        <f t="shared" ca="1" si="663"/>
        <v>163.11967059986711</v>
      </c>
      <c r="AN633" s="18">
        <f t="shared" ca="1" si="664"/>
        <v>99.828005654195096</v>
      </c>
      <c r="AO633" s="18">
        <f t="shared" ca="1" si="665"/>
        <v>305.29724016193927</v>
      </c>
      <c r="AP633" s="2">
        <f t="shared" ca="1" si="666"/>
        <v>45.003272632729185</v>
      </c>
      <c r="AQ633" s="2">
        <f t="shared" ca="1" si="667"/>
        <v>97.498333547521369</v>
      </c>
      <c r="AR633" s="16">
        <f t="shared" ca="1" si="668"/>
        <v>-2.3004006254723208E-4</v>
      </c>
      <c r="AS633" s="2">
        <f t="shared" ca="1" si="669"/>
        <v>-55.77169834341543</v>
      </c>
      <c r="AT633" s="2">
        <f t="shared" ca="1" si="670"/>
        <v>-90.516266587552352</v>
      </c>
      <c r="AU633" s="16">
        <f t="shared" ca="1" si="671"/>
        <v>572.11910608029018</v>
      </c>
      <c r="AV633" s="2">
        <f t="shared" ca="1" si="672"/>
        <v>45.003272632729185</v>
      </c>
      <c r="AW633" s="2">
        <f t="shared" ca="1" si="673"/>
        <v>97.498333547521369</v>
      </c>
      <c r="AX633" s="16">
        <f t="shared" ca="1" si="674"/>
        <v>-2.3004006254723208E-4</v>
      </c>
      <c r="AY633" s="2">
        <f t="shared" ca="1" si="675"/>
        <v>360.25000000000011</v>
      </c>
      <c r="AZ633" s="2">
        <f t="shared" ca="1" si="676"/>
        <v>360.25000000000011</v>
      </c>
      <c r="BA633" s="2">
        <f t="shared" ca="1" si="677"/>
        <v>360.25000000000006</v>
      </c>
      <c r="BB633" s="19" t="str">
        <f t="shared" ca="1" si="678"/>
        <v>ok</v>
      </c>
      <c r="BC633" s="2">
        <f t="shared" ca="1" si="679"/>
        <v>3.2726327291854318E-3</v>
      </c>
      <c r="BD633" s="2">
        <f t="shared" ca="1" si="680"/>
        <v>-1.6664524786307311E-3</v>
      </c>
      <c r="BE633" s="16">
        <f t="shared" ca="1" si="681"/>
        <v>-2.3004006254723208E-4</v>
      </c>
      <c r="BF633" s="16">
        <f t="shared" ca="1" si="629"/>
        <v>3.6724908228163342E-3</v>
      </c>
      <c r="BG633" s="18">
        <f t="shared" ca="1" si="682"/>
        <v>3.6796884751357593E-3</v>
      </c>
      <c r="BH633" s="2">
        <f t="shared" ca="1" si="683"/>
        <v>0.52362123666966909</v>
      </c>
      <c r="BI633" s="2">
        <f t="shared" ca="1" si="684"/>
        <v>-0.26663239658091697</v>
      </c>
      <c r="BJ633" s="16">
        <f t="shared" ca="1" si="685"/>
        <v>-3.6806410007557133E-2</v>
      </c>
      <c r="BK633" s="18">
        <f t="shared" ca="1" si="630"/>
        <v>0.58759853165061349</v>
      </c>
      <c r="BL633" s="18">
        <f t="shared" ca="1" si="686"/>
        <v>0.58875015602172143</v>
      </c>
    </row>
    <row r="634" spans="4:64" x14ac:dyDescent="0.2">
      <c r="D634">
        <f t="shared" si="637"/>
        <v>52.5</v>
      </c>
      <c r="E634">
        <f t="shared" si="638"/>
        <v>97.5</v>
      </c>
      <c r="F634" s="15">
        <f t="shared" ca="1" si="687"/>
        <v>3.6134943782814899E-2</v>
      </c>
      <c r="G634" s="2">
        <f t="shared" ca="1" si="687"/>
        <v>-0.20532805097155249</v>
      </c>
      <c r="H634" s="16">
        <f t="shared" ca="1" si="687"/>
        <v>-0.49197157786427059</v>
      </c>
      <c r="I634" s="2">
        <f t="shared" si="631"/>
        <v>0</v>
      </c>
      <c r="J634" s="2">
        <f t="shared" si="632"/>
        <v>184.81899999999999</v>
      </c>
      <c r="K634" s="16">
        <f t="shared" ca="1" si="639"/>
        <v>345.54212596406421</v>
      </c>
      <c r="L634" s="2">
        <f t="shared" si="633"/>
        <v>160.05794910203616</v>
      </c>
      <c r="M634" s="2">
        <f t="shared" si="634"/>
        <v>-92.40949999999998</v>
      </c>
      <c r="N634" s="16">
        <f t="shared" ca="1" si="640"/>
        <v>286.60948393412048</v>
      </c>
      <c r="O634" s="2">
        <f t="shared" si="635"/>
        <v>-160.05794910203616</v>
      </c>
      <c r="P634" s="2">
        <f t="shared" si="636"/>
        <v>-92.40949999999998</v>
      </c>
      <c r="Q634" s="16">
        <f t="shared" ca="1" si="641"/>
        <v>220.30026737490553</v>
      </c>
      <c r="R634" s="2">
        <f t="shared" si="642"/>
        <v>160.05794910203616</v>
      </c>
      <c r="S634" s="2">
        <f t="shared" si="643"/>
        <v>-277.22849999999994</v>
      </c>
      <c r="T634" s="16">
        <f t="shared" ca="1" si="644"/>
        <v>-58.932642029943736</v>
      </c>
      <c r="U634" s="2">
        <f t="shared" ca="1" si="645"/>
        <v>0.49173646475914068</v>
      </c>
      <c r="V634" s="2">
        <f t="shared" ca="1" si="646"/>
        <v>-0.85171254089713422</v>
      </c>
      <c r="W634" s="16">
        <f t="shared" ca="1" si="647"/>
        <v>-0.18105523164142445</v>
      </c>
      <c r="X634" s="2">
        <f t="shared" si="648"/>
        <v>-160.05794910203616</v>
      </c>
      <c r="Y634" s="2">
        <f t="shared" si="649"/>
        <v>-277.22849999999994</v>
      </c>
      <c r="Z634" s="16">
        <f t="shared" ca="1" si="650"/>
        <v>-125.24185858915868</v>
      </c>
      <c r="AA634" s="18">
        <f t="shared" ca="1" si="651"/>
        <v>180.08835381413004</v>
      </c>
      <c r="AB634" s="2">
        <f t="shared" ca="1" si="652"/>
        <v>-248.61395955088977</v>
      </c>
      <c r="AC634" s="2">
        <f t="shared" ca="1" si="653"/>
        <v>-123.84499058698512</v>
      </c>
      <c r="AD634" s="16">
        <f t="shared" ca="1" si="654"/>
        <v>-92.635919973418567</v>
      </c>
      <c r="AE634" s="2">
        <f t="shared" ca="1" si="655"/>
        <v>-0.84911092212521411</v>
      </c>
      <c r="AF634" s="2">
        <f t="shared" ca="1" si="656"/>
        <v>-0.42297759284260206</v>
      </c>
      <c r="AG634" s="16">
        <f t="shared" ca="1" si="657"/>
        <v>-0.31638678524986896</v>
      </c>
      <c r="AH634" s="2">
        <f t="shared" ca="1" si="658"/>
        <v>0.19288828672019243</v>
      </c>
      <c r="AI634" s="2">
        <f t="shared" ca="1" si="659"/>
        <v>0.30931489396992418</v>
      </c>
      <c r="AJ634" s="16">
        <f t="shared" ca="1" si="660"/>
        <v>-0.93119192716352717</v>
      </c>
      <c r="AK634" s="18">
        <f t="shared" ca="1" si="661"/>
        <v>325.49538334610747</v>
      </c>
      <c r="AL634" s="18">
        <f t="shared" ca="1" si="662"/>
        <v>292.79326537060837</v>
      </c>
      <c r="AM634" s="18">
        <f t="shared" ca="1" si="663"/>
        <v>162.74769167305374</v>
      </c>
      <c r="AN634" s="18">
        <f t="shared" ca="1" si="664"/>
        <v>101.67888183766965</v>
      </c>
      <c r="AO634" s="18">
        <f t="shared" ca="1" si="665"/>
        <v>304.8846607216143</v>
      </c>
      <c r="AP634" s="2">
        <f t="shared" ca="1" si="666"/>
        <v>52.501005287033053</v>
      </c>
      <c r="AQ634" s="2">
        <f t="shared" ca="1" si="667"/>
        <v>97.502227821537574</v>
      </c>
      <c r="AR634" s="16">
        <f t="shared" ca="1" si="668"/>
        <v>-1.8438328743286547E-4</v>
      </c>
      <c r="AS634" s="2">
        <f t="shared" ca="1" si="669"/>
        <v>-65.11635442068561</v>
      </c>
      <c r="AT634" s="2">
        <f t="shared" ca="1" si="670"/>
        <v>-91.108505186787298</v>
      </c>
      <c r="AU634" s="16">
        <f t="shared" ca="1" si="671"/>
        <v>567.8120851766289</v>
      </c>
      <c r="AV634" s="2">
        <f t="shared" ca="1" si="672"/>
        <v>52.501005287033053</v>
      </c>
      <c r="AW634" s="2">
        <f t="shared" ca="1" si="673"/>
        <v>97.502227821537574</v>
      </c>
      <c r="AX634" s="16">
        <f t="shared" ca="1" si="674"/>
        <v>-1.8438328743286547E-4</v>
      </c>
      <c r="AY634" s="2">
        <f t="shared" ca="1" si="675"/>
        <v>360.25000000000006</v>
      </c>
      <c r="AZ634" s="2">
        <f t="shared" ca="1" si="676"/>
        <v>360.25000000000011</v>
      </c>
      <c r="BA634" s="2">
        <f t="shared" ca="1" si="677"/>
        <v>360.25000000000011</v>
      </c>
      <c r="BB634" s="19" t="str">
        <f t="shared" ca="1" si="678"/>
        <v>ok</v>
      </c>
      <c r="BC634" s="2">
        <f t="shared" ca="1" si="679"/>
        <v>1.005287033052582E-3</v>
      </c>
      <c r="BD634" s="2">
        <f t="shared" ca="1" si="680"/>
        <v>2.2278215375735044E-3</v>
      </c>
      <c r="BE634" s="16">
        <f t="shared" ca="1" si="681"/>
        <v>-1.8438328743286547E-4</v>
      </c>
      <c r="BF634" s="16">
        <f t="shared" ca="1" si="629"/>
        <v>2.4441339615700356E-3</v>
      </c>
      <c r="BG634" s="18">
        <f t="shared" ca="1" si="682"/>
        <v>2.4510789499289057E-3</v>
      </c>
      <c r="BH634" s="2">
        <f t="shared" ca="1" si="683"/>
        <v>0.16084592528841313</v>
      </c>
      <c r="BI634" s="2">
        <f t="shared" ca="1" si="684"/>
        <v>0.35645144601176071</v>
      </c>
      <c r="BJ634" s="16">
        <f t="shared" ca="1" si="685"/>
        <v>-2.9501325989258476E-2</v>
      </c>
      <c r="BK634" s="18">
        <f t="shared" ca="1" si="630"/>
        <v>0.39106143385120573</v>
      </c>
      <c r="BL634" s="18">
        <f t="shared" ca="1" si="686"/>
        <v>0.3921726319886249</v>
      </c>
    </row>
    <row r="635" spans="4:64" x14ac:dyDescent="0.2">
      <c r="D635">
        <f t="shared" si="637"/>
        <v>60</v>
      </c>
      <c r="E635">
        <f t="shared" si="638"/>
        <v>97.5</v>
      </c>
      <c r="F635" s="15">
        <f t="shared" ca="1" si="687"/>
        <v>-0.29239706386259323</v>
      </c>
      <c r="G635" s="2">
        <f t="shared" ca="1" si="687"/>
        <v>-0.13504756706064047</v>
      </c>
      <c r="H635" s="16">
        <f t="shared" ca="1" si="687"/>
        <v>-8.2576961813469962E-2</v>
      </c>
      <c r="I635" s="2">
        <f t="shared" si="631"/>
        <v>0</v>
      </c>
      <c r="J635" s="2">
        <f t="shared" si="632"/>
        <v>184.81899999999999</v>
      </c>
      <c r="K635" s="16">
        <f t="shared" ca="1" si="639"/>
        <v>344.31699968149047</v>
      </c>
      <c r="L635" s="2">
        <f t="shared" si="633"/>
        <v>160.05794910203616</v>
      </c>
      <c r="M635" s="2">
        <f t="shared" si="634"/>
        <v>-92.40949999999998</v>
      </c>
      <c r="N635" s="16">
        <f t="shared" ca="1" si="640"/>
        <v>289.31360621615943</v>
      </c>
      <c r="O635" s="2">
        <f t="shared" si="635"/>
        <v>-160.05794910203616</v>
      </c>
      <c r="P635" s="2">
        <f t="shared" si="636"/>
        <v>-92.40949999999998</v>
      </c>
      <c r="Q635" s="16">
        <f t="shared" ca="1" si="641"/>
        <v>212.81147450249659</v>
      </c>
      <c r="R635" s="2">
        <f t="shared" si="642"/>
        <v>160.05794910203616</v>
      </c>
      <c r="S635" s="2">
        <f t="shared" si="643"/>
        <v>-277.22849999999994</v>
      </c>
      <c r="T635" s="16">
        <f t="shared" ca="1" si="644"/>
        <v>-55.003393465331044</v>
      </c>
      <c r="U635" s="2">
        <f t="shared" ca="1" si="645"/>
        <v>0.49277869189109391</v>
      </c>
      <c r="V635" s="2">
        <f t="shared" ca="1" si="646"/>
        <v>-0.85351773124270403</v>
      </c>
      <c r="W635" s="16">
        <f t="shared" ca="1" si="647"/>
        <v>-0.16934179422815163</v>
      </c>
      <c r="X635" s="2">
        <f t="shared" si="648"/>
        <v>-160.05794910203616</v>
      </c>
      <c r="Y635" s="2">
        <f t="shared" si="649"/>
        <v>-277.22849999999994</v>
      </c>
      <c r="Z635" s="16">
        <f t="shared" ca="1" si="650"/>
        <v>-131.50552517899388</v>
      </c>
      <c r="AA635" s="18">
        <f t="shared" ca="1" si="651"/>
        <v>180.01567515527145</v>
      </c>
      <c r="AB635" s="2">
        <f t="shared" ca="1" si="652"/>
        <v>-248.76583802494292</v>
      </c>
      <c r="AC635" s="2">
        <f t="shared" ca="1" si="653"/>
        <v>-123.58192935334904</v>
      </c>
      <c r="AD635" s="16">
        <f t="shared" ca="1" si="654"/>
        <v>-101.02134775900811</v>
      </c>
      <c r="AE635" s="2">
        <f t="shared" ca="1" si="655"/>
        <v>-0.84164479036238382</v>
      </c>
      <c r="AF635" s="2">
        <f t="shared" ca="1" si="656"/>
        <v>-0.41811242190235715</v>
      </c>
      <c r="AG635" s="16">
        <f t="shared" ca="1" si="657"/>
        <v>-0.34178362966474024</v>
      </c>
      <c r="AH635" s="2">
        <f t="shared" ca="1" si="658"/>
        <v>0.22091448045332257</v>
      </c>
      <c r="AI635" s="2">
        <f t="shared" ca="1" si="659"/>
        <v>0.31094932883872339</v>
      </c>
      <c r="AJ635" s="16">
        <f t="shared" ca="1" si="660"/>
        <v>-0.9243956443108039</v>
      </c>
      <c r="AK635" s="18">
        <f t="shared" ca="1" si="661"/>
        <v>324.80696047914671</v>
      </c>
      <c r="AL635" s="18">
        <f t="shared" ca="1" si="662"/>
        <v>295.57105428981833</v>
      </c>
      <c r="AM635" s="18">
        <f t="shared" ca="1" si="663"/>
        <v>162.40348023957335</v>
      </c>
      <c r="AN635" s="18">
        <f t="shared" ca="1" si="664"/>
        <v>103.69342034709744</v>
      </c>
      <c r="AO635" s="18">
        <f t="shared" ca="1" si="665"/>
        <v>304.3893011963375</v>
      </c>
      <c r="AP635" s="2">
        <f t="shared" ca="1" si="666"/>
        <v>59.999951850365534</v>
      </c>
      <c r="AQ635" s="2">
        <f t="shared" ca="1" si="667"/>
        <v>97.49889179602512</v>
      </c>
      <c r="AR635" s="16">
        <f t="shared" ca="1" si="668"/>
        <v>-1.5548304613730579E-3</v>
      </c>
      <c r="AS635" s="2">
        <f t="shared" ca="1" si="669"/>
        <v>-74.488056808312109</v>
      </c>
      <c r="AT635" s="2">
        <f t="shared" ca="1" si="670"/>
        <v>-91.800406029353226</v>
      </c>
      <c r="AU635" s="16">
        <f t="shared" ca="1" si="671"/>
        <v>562.75073357094618</v>
      </c>
      <c r="AV635" s="2">
        <f t="shared" ca="1" si="672"/>
        <v>59.999951850365534</v>
      </c>
      <c r="AW635" s="2">
        <f t="shared" ca="1" si="673"/>
        <v>97.49889179602512</v>
      </c>
      <c r="AX635" s="16">
        <f t="shared" ca="1" si="674"/>
        <v>-1.5548304613730579E-3</v>
      </c>
      <c r="AY635" s="2">
        <f t="shared" ca="1" si="675"/>
        <v>360.25</v>
      </c>
      <c r="AZ635" s="2">
        <f t="shared" ca="1" si="676"/>
        <v>360.25000000000006</v>
      </c>
      <c r="BA635" s="2">
        <f t="shared" ca="1" si="677"/>
        <v>360.25000000000006</v>
      </c>
      <c r="BB635" s="19" t="str">
        <f t="shared" ca="1" si="678"/>
        <v>ok</v>
      </c>
      <c r="BC635" s="2">
        <f t="shared" ca="1" si="679"/>
        <v>-4.8149634466199132E-5</v>
      </c>
      <c r="BD635" s="2">
        <f t="shared" ca="1" si="680"/>
        <v>-1.1082039748799843E-3</v>
      </c>
      <c r="BE635" s="16">
        <f t="shared" ca="1" si="681"/>
        <v>-1.5548304613730579E-3</v>
      </c>
      <c r="BF635" s="16">
        <f t="shared" ca="1" si="629"/>
        <v>1.1092494927828571E-3</v>
      </c>
      <c r="BG635" s="18">
        <f t="shared" ca="1" si="682"/>
        <v>1.9099560730164928E-3</v>
      </c>
      <c r="BH635" s="2">
        <f t="shared" ca="1" si="683"/>
        <v>-7.7039415145918611E-3</v>
      </c>
      <c r="BI635" s="2">
        <f t="shared" ca="1" si="684"/>
        <v>-0.17731263598079749</v>
      </c>
      <c r="BJ635" s="16">
        <f t="shared" ca="1" si="685"/>
        <v>-0.24877287381968927</v>
      </c>
      <c r="BK635" s="18">
        <f t="shared" ca="1" si="630"/>
        <v>0.17747991884525716</v>
      </c>
      <c r="BL635" s="18">
        <f t="shared" ca="1" si="686"/>
        <v>0.30559297168263883</v>
      </c>
    </row>
    <row r="636" spans="4:64" x14ac:dyDescent="0.2">
      <c r="D636">
        <f t="shared" si="637"/>
        <v>67.5</v>
      </c>
      <c r="E636">
        <f t="shared" si="638"/>
        <v>97.5</v>
      </c>
      <c r="F636" s="15">
        <f t="shared" ca="1" si="687"/>
        <v>0.31804485258915427</v>
      </c>
      <c r="G636" s="2">
        <f t="shared" ca="1" si="687"/>
        <v>0.37951456386553439</v>
      </c>
      <c r="H636" s="16">
        <f t="shared" ca="1" si="687"/>
        <v>0.44597659725837069</v>
      </c>
      <c r="I636" s="2">
        <f t="shared" si="631"/>
        <v>0</v>
      </c>
      <c r="J636" s="2">
        <f t="shared" si="632"/>
        <v>184.81899999999999</v>
      </c>
      <c r="K636" s="16">
        <f t="shared" ca="1" si="639"/>
        <v>342.92939225392865</v>
      </c>
      <c r="L636" s="2">
        <f t="shared" si="633"/>
        <v>160.05794910203616</v>
      </c>
      <c r="M636" s="2">
        <f t="shared" si="634"/>
        <v>-92.40949999999998</v>
      </c>
      <c r="N636" s="16">
        <f t="shared" ca="1" si="640"/>
        <v>291.80276670149209</v>
      </c>
      <c r="O636" s="2">
        <f t="shared" si="635"/>
        <v>-160.05794910203616</v>
      </c>
      <c r="P636" s="2">
        <f t="shared" si="636"/>
        <v>-92.40949999999998</v>
      </c>
      <c r="Q636" s="16">
        <f t="shared" ca="1" si="641"/>
        <v>204.775402979517</v>
      </c>
      <c r="R636" s="2">
        <f t="shared" si="642"/>
        <v>160.05794910203616</v>
      </c>
      <c r="S636" s="2">
        <f t="shared" si="643"/>
        <v>-277.22849999999994</v>
      </c>
      <c r="T636" s="16">
        <f t="shared" ca="1" si="644"/>
        <v>-51.126625552436565</v>
      </c>
      <c r="U636" s="2">
        <f t="shared" ca="1" si="645"/>
        <v>0.49374241412946307</v>
      </c>
      <c r="V636" s="2">
        <f t="shared" ca="1" si="646"/>
        <v>-0.85518694712394339</v>
      </c>
      <c r="W636" s="16">
        <f t="shared" ca="1" si="647"/>
        <v>-0.15771402587734387</v>
      </c>
      <c r="X636" s="2">
        <f t="shared" si="648"/>
        <v>-160.05794910203616</v>
      </c>
      <c r="Y636" s="2">
        <f t="shared" si="649"/>
        <v>-277.22849999999994</v>
      </c>
      <c r="Z636" s="16">
        <f t="shared" ca="1" si="650"/>
        <v>-138.15398927441166</v>
      </c>
      <c r="AA636" s="18">
        <f t="shared" ca="1" si="651"/>
        <v>179.84361821998286</v>
      </c>
      <c r="AB636" s="2">
        <f t="shared" ca="1" si="652"/>
        <v>-248.85437132774797</v>
      </c>
      <c r="AC636" s="2">
        <f t="shared" ca="1" si="653"/>
        <v>-123.42858517472879</v>
      </c>
      <c r="AD636" s="16">
        <f t="shared" ca="1" si="654"/>
        <v>-109.79012821659013</v>
      </c>
      <c r="AE636" s="2">
        <f t="shared" ca="1" si="655"/>
        <v>-0.83314674149103918</v>
      </c>
      <c r="AF636" s="2">
        <f t="shared" ca="1" si="656"/>
        <v>-0.4132301273090323</v>
      </c>
      <c r="AG636" s="16">
        <f t="shared" ca="1" si="657"/>
        <v>-0.3675695431167062</v>
      </c>
      <c r="AH636" s="2">
        <f t="shared" ca="1" si="658"/>
        <v>0.24916848844200379</v>
      </c>
      <c r="AI636" s="2">
        <f t="shared" ca="1" si="659"/>
        <v>0.31288360032604878</v>
      </c>
      <c r="AJ636" s="16">
        <f t="shared" ca="1" si="660"/>
        <v>-0.91652545901057003</v>
      </c>
      <c r="AK636" s="18">
        <f t="shared" ca="1" si="661"/>
        <v>324.1729787063984</v>
      </c>
      <c r="AL636" s="18">
        <f t="shared" ca="1" si="662"/>
        <v>298.6921258101379</v>
      </c>
      <c r="AM636" s="18">
        <f t="shared" ca="1" si="663"/>
        <v>162.0864893531992</v>
      </c>
      <c r="AN636" s="18">
        <f t="shared" ca="1" si="664"/>
        <v>105.89544576065776</v>
      </c>
      <c r="AO636" s="18">
        <f t="shared" ca="1" si="665"/>
        <v>303.79958366710582</v>
      </c>
      <c r="AP636" s="2">
        <f t="shared" ca="1" si="666"/>
        <v>67.499812028427797</v>
      </c>
      <c r="AQ636" s="2">
        <f t="shared" ca="1" si="667"/>
        <v>97.499468982195438</v>
      </c>
      <c r="AR636" s="16">
        <f t="shared" ca="1" si="668"/>
        <v>2.0859936112174182E-3</v>
      </c>
      <c r="AS636" s="2">
        <f t="shared" ca="1" si="669"/>
        <v>-83.894754074857829</v>
      </c>
      <c r="AT636" s="2">
        <f t="shared" ca="1" si="670"/>
        <v>-92.608346048442073</v>
      </c>
      <c r="AU636" s="16">
        <f t="shared" ca="1" si="671"/>
        <v>556.88219172903973</v>
      </c>
      <c r="AV636" s="2">
        <f t="shared" ca="1" si="672"/>
        <v>67.499812028427797</v>
      </c>
      <c r="AW636" s="2">
        <f t="shared" ca="1" si="673"/>
        <v>97.499468982195438</v>
      </c>
      <c r="AX636" s="16">
        <f t="shared" ca="1" si="674"/>
        <v>2.0859936112174182E-3</v>
      </c>
      <c r="AY636" s="2">
        <f t="shared" ca="1" si="675"/>
        <v>360.24999999999994</v>
      </c>
      <c r="AZ636" s="2">
        <f t="shared" ca="1" si="676"/>
        <v>360.24999999999994</v>
      </c>
      <c r="BA636" s="2">
        <f t="shared" ca="1" si="677"/>
        <v>360.25</v>
      </c>
      <c r="BB636" s="19" t="str">
        <f t="shared" ca="1" si="678"/>
        <v>ok</v>
      </c>
      <c r="BC636" s="2">
        <f t="shared" ca="1" si="679"/>
        <v>-1.8797157220262761E-4</v>
      </c>
      <c r="BD636" s="2">
        <f t="shared" ca="1" si="680"/>
        <v>-5.3101780456188408E-4</v>
      </c>
      <c r="BE636" s="16">
        <f t="shared" ca="1" si="681"/>
        <v>2.0859936112174182E-3</v>
      </c>
      <c r="BF636" s="16">
        <f t="shared" ca="1" si="629"/>
        <v>5.6330561928499433E-4</v>
      </c>
      <c r="BG636" s="18">
        <f t="shared" ca="1" si="682"/>
        <v>2.1607134392968301E-3</v>
      </c>
      <c r="BH636" s="2">
        <f t="shared" ca="1" si="683"/>
        <v>-3.0075451552420418E-2</v>
      </c>
      <c r="BI636" s="2">
        <f t="shared" ca="1" si="684"/>
        <v>-8.4962848729901452E-2</v>
      </c>
      <c r="BJ636" s="16">
        <f t="shared" ca="1" si="685"/>
        <v>0.33375897779478692</v>
      </c>
      <c r="BK636" s="18">
        <f t="shared" ca="1" si="630"/>
        <v>9.0128899085599096E-2</v>
      </c>
      <c r="BL636" s="18">
        <f t="shared" ca="1" si="686"/>
        <v>0.34571415028749281</v>
      </c>
    </row>
    <row r="637" spans="4:64" x14ac:dyDescent="0.2">
      <c r="D637">
        <f t="shared" si="637"/>
        <v>75</v>
      </c>
      <c r="E637">
        <f t="shared" si="638"/>
        <v>97.5</v>
      </c>
      <c r="F637" s="15">
        <f t="shared" ca="1" si="687"/>
        <v>0.43773269687897098</v>
      </c>
      <c r="G637" s="2">
        <f t="shared" ca="1" si="687"/>
        <v>0.46327771232685411</v>
      </c>
      <c r="H637" s="16">
        <f t="shared" ca="1" si="687"/>
        <v>0.31664640395283428</v>
      </c>
      <c r="I637" s="2">
        <f t="shared" si="631"/>
        <v>0</v>
      </c>
      <c r="J637" s="2">
        <f t="shared" si="632"/>
        <v>184.81899999999999</v>
      </c>
      <c r="K637" s="16">
        <f t="shared" ca="1" si="639"/>
        <v>341.36830928250851</v>
      </c>
      <c r="L637" s="2">
        <f t="shared" si="633"/>
        <v>160.05794910203616</v>
      </c>
      <c r="M637" s="2">
        <f t="shared" si="634"/>
        <v>-92.40949999999998</v>
      </c>
      <c r="N637" s="16">
        <f t="shared" ca="1" si="640"/>
        <v>294.07701812199491</v>
      </c>
      <c r="O637" s="2">
        <f t="shared" si="635"/>
        <v>-160.05794910203616</v>
      </c>
      <c r="P637" s="2">
        <f t="shared" si="636"/>
        <v>-92.40949999999998</v>
      </c>
      <c r="Q637" s="16">
        <f t="shared" ca="1" si="641"/>
        <v>196.11981319514322</v>
      </c>
      <c r="R637" s="2">
        <f t="shared" si="642"/>
        <v>160.05794910203616</v>
      </c>
      <c r="S637" s="2">
        <f t="shared" si="643"/>
        <v>-277.22849999999994</v>
      </c>
      <c r="T637" s="16">
        <f t="shared" ca="1" si="644"/>
        <v>-47.291291160513595</v>
      </c>
      <c r="U637" s="2">
        <f t="shared" ca="1" si="645"/>
        <v>0.49463154585323305</v>
      </c>
      <c r="V637" s="2">
        <f t="shared" ca="1" si="646"/>
        <v>-0.85672696844413432</v>
      </c>
      <c r="W637" s="16">
        <f t="shared" ca="1" si="647"/>
        <v>-0.14614559653771422</v>
      </c>
      <c r="X637" s="2">
        <f t="shared" si="648"/>
        <v>-160.05794910203616</v>
      </c>
      <c r="Y637" s="2">
        <f t="shared" si="649"/>
        <v>-277.22849999999994</v>
      </c>
      <c r="Z637" s="16">
        <f t="shared" ca="1" si="650"/>
        <v>-145.24849608736528</v>
      </c>
      <c r="AA637" s="18">
        <f t="shared" ca="1" si="651"/>
        <v>179.56684968777026</v>
      </c>
      <c r="AB637" s="2">
        <f t="shared" ca="1" si="652"/>
        <v>-248.87737754709309</v>
      </c>
      <c r="AC637" s="2">
        <f t="shared" ca="1" si="653"/>
        <v>-123.38873723393297</v>
      </c>
      <c r="AD637" s="16">
        <f t="shared" ca="1" si="654"/>
        <v>-119.00559172134804</v>
      </c>
      <c r="AE637" s="2">
        <f t="shared" ca="1" si="655"/>
        <v>-0.8235418666757468</v>
      </c>
      <c r="AF637" s="2">
        <f t="shared" ca="1" si="656"/>
        <v>-0.40829661574671822</v>
      </c>
      <c r="AG637" s="16">
        <f t="shared" ca="1" si="657"/>
        <v>-0.3937926705793332</v>
      </c>
      <c r="AH637" s="2">
        <f t="shared" ca="1" si="658"/>
        <v>0.27770204838831775</v>
      </c>
      <c r="AI637" s="2">
        <f t="shared" ca="1" si="659"/>
        <v>0.31513929477343827</v>
      </c>
      <c r="AJ637" s="16">
        <f t="shared" ca="1" si="660"/>
        <v>-0.90750691303737874</v>
      </c>
      <c r="AK637" s="18">
        <f t="shared" ca="1" si="661"/>
        <v>323.59025711944486</v>
      </c>
      <c r="AL637" s="18">
        <f t="shared" ca="1" si="662"/>
        <v>302.20367369019698</v>
      </c>
      <c r="AM637" s="18">
        <f t="shared" ca="1" si="663"/>
        <v>161.79512855972243</v>
      </c>
      <c r="AN637" s="18">
        <f t="shared" ca="1" si="664"/>
        <v>108.3130956660019</v>
      </c>
      <c r="AO637" s="18">
        <f t="shared" ca="1" si="665"/>
        <v>303.10175219155434</v>
      </c>
      <c r="AP637" s="2">
        <f t="shared" ca="1" si="666"/>
        <v>75.000583014493046</v>
      </c>
      <c r="AQ637" s="2">
        <f t="shared" ca="1" si="667"/>
        <v>97.500152028760795</v>
      </c>
      <c r="AR637" s="16">
        <f t="shared" ca="1" si="668"/>
        <v>2.8250336439441526E-3</v>
      </c>
      <c r="AS637" s="2">
        <f t="shared" ca="1" si="669"/>
        <v>-93.343371892872781</v>
      </c>
      <c r="AT637" s="2">
        <f t="shared" ca="1" si="670"/>
        <v>-93.538392831718966</v>
      </c>
      <c r="AU637" s="16">
        <f t="shared" ca="1" si="671"/>
        <v>550.13669596880004</v>
      </c>
      <c r="AV637" s="2">
        <f t="shared" ca="1" si="672"/>
        <v>75.000583014493046</v>
      </c>
      <c r="AW637" s="2">
        <f t="shared" ca="1" si="673"/>
        <v>97.500152028760795</v>
      </c>
      <c r="AX637" s="16">
        <f t="shared" ca="1" si="674"/>
        <v>2.8250336439441526E-3</v>
      </c>
      <c r="AY637" s="2">
        <f t="shared" ca="1" si="675"/>
        <v>360.25000000000006</v>
      </c>
      <c r="AZ637" s="2">
        <f t="shared" ca="1" si="676"/>
        <v>360.25000000000006</v>
      </c>
      <c r="BA637" s="2">
        <f t="shared" ca="1" si="677"/>
        <v>360.25000000000006</v>
      </c>
      <c r="BB637" s="19" t="str">
        <f t="shared" ca="1" si="678"/>
        <v>ok</v>
      </c>
      <c r="BC637" s="2">
        <f t="shared" ca="1" si="679"/>
        <v>5.8301449304565267E-4</v>
      </c>
      <c r="BD637" s="2">
        <f t="shared" ca="1" si="680"/>
        <v>1.5202876079456473E-4</v>
      </c>
      <c r="BE637" s="16">
        <f t="shared" ca="1" si="681"/>
        <v>2.8250336439441526E-3</v>
      </c>
      <c r="BF637" s="16">
        <f t="shared" ca="1" si="629"/>
        <v>6.0251028473380468E-4</v>
      </c>
      <c r="BG637" s="18">
        <f t="shared" ca="1" si="682"/>
        <v>2.8885694958969547E-3</v>
      </c>
      <c r="BH637" s="2">
        <f t="shared" ca="1" si="683"/>
        <v>9.3282318887304427E-2</v>
      </c>
      <c r="BI637" s="2">
        <f t="shared" ca="1" si="684"/>
        <v>2.4324601727130357E-2</v>
      </c>
      <c r="BJ637" s="16">
        <f t="shared" ca="1" si="685"/>
        <v>0.45200538303106441</v>
      </c>
      <c r="BK637" s="18">
        <f t="shared" ca="1" si="630"/>
        <v>9.6401645557408752E-2</v>
      </c>
      <c r="BL637" s="18">
        <f t="shared" ca="1" si="686"/>
        <v>0.46217111934351274</v>
      </c>
    </row>
    <row r="638" spans="4:64" x14ac:dyDescent="0.2">
      <c r="D638">
        <f t="shared" si="637"/>
        <v>82.5</v>
      </c>
      <c r="E638">
        <f t="shared" si="638"/>
        <v>97.5</v>
      </c>
      <c r="F638" s="15">
        <f t="shared" ca="1" si="687"/>
        <v>0.29950485183526743</v>
      </c>
      <c r="G638" s="2">
        <f t="shared" ca="1" si="687"/>
        <v>0.14392660420930303</v>
      </c>
      <c r="H638" s="16">
        <f t="shared" ca="1" si="687"/>
        <v>-0.45972244161149622</v>
      </c>
      <c r="I638" s="2">
        <f t="shared" si="631"/>
        <v>0</v>
      </c>
      <c r="J638" s="2">
        <f t="shared" si="632"/>
        <v>184.81899999999999</v>
      </c>
      <c r="K638" s="16">
        <f t="shared" ca="1" si="639"/>
        <v>339.6328550900152</v>
      </c>
      <c r="L638" s="2">
        <f t="shared" si="633"/>
        <v>160.05794910203616</v>
      </c>
      <c r="M638" s="2">
        <f t="shared" si="634"/>
        <v>-92.40949999999998</v>
      </c>
      <c r="N638" s="16">
        <f t="shared" ca="1" si="640"/>
        <v>296.14142166014466</v>
      </c>
      <c r="O638" s="2">
        <f t="shared" si="635"/>
        <v>-160.05794910203616</v>
      </c>
      <c r="P638" s="2">
        <f t="shared" si="636"/>
        <v>-92.40949999999998</v>
      </c>
      <c r="Q638" s="16">
        <f t="shared" ca="1" si="641"/>
        <v>186.75923648177627</v>
      </c>
      <c r="R638" s="2">
        <f t="shared" si="642"/>
        <v>160.05794910203616</v>
      </c>
      <c r="S638" s="2">
        <f t="shared" si="643"/>
        <v>-277.22849999999994</v>
      </c>
      <c r="T638" s="16">
        <f t="shared" ca="1" si="644"/>
        <v>-43.49143342987054</v>
      </c>
      <c r="U638" s="2">
        <f t="shared" ca="1" si="645"/>
        <v>0.49544832788821841</v>
      </c>
      <c r="V638" s="2">
        <f t="shared" ca="1" si="646"/>
        <v>-0.85814167642743844</v>
      </c>
      <c r="W638" s="16">
        <f t="shared" ca="1" si="647"/>
        <v>-0.13462472867595304</v>
      </c>
      <c r="X638" s="2">
        <f t="shared" si="648"/>
        <v>-160.05794910203616</v>
      </c>
      <c r="Y638" s="2">
        <f t="shared" si="649"/>
        <v>-277.22849999999994</v>
      </c>
      <c r="Z638" s="16">
        <f t="shared" ca="1" si="650"/>
        <v>-152.87361860823893</v>
      </c>
      <c r="AA638" s="18">
        <f t="shared" ca="1" si="651"/>
        <v>179.18145592248797</v>
      </c>
      <c r="AB638" s="2">
        <f t="shared" ca="1" si="652"/>
        <v>-248.83310182740934</v>
      </c>
      <c r="AC638" s="2">
        <f t="shared" ca="1" si="653"/>
        <v>-123.46542502996695</v>
      </c>
      <c r="AD638" s="16">
        <f t="shared" ca="1" si="654"/>
        <v>-128.75136372091174</v>
      </c>
      <c r="AE638" s="2">
        <f t="shared" ca="1" si="655"/>
        <v>-0.81273519460627297</v>
      </c>
      <c r="AF638" s="2">
        <f t="shared" ca="1" si="656"/>
        <v>-0.40326104325330275</v>
      </c>
      <c r="AG638" s="16">
        <f t="shared" ca="1" si="657"/>
        <v>-0.4205259022254888</v>
      </c>
      <c r="AH638" s="2">
        <f t="shared" ca="1" si="658"/>
        <v>0.30658189418338438</v>
      </c>
      <c r="AI638" s="2">
        <f t="shared" ca="1" si="659"/>
        <v>0.31776311015057024</v>
      </c>
      <c r="AJ638" s="16">
        <f t="shared" ca="1" si="660"/>
        <v>-0.89723695197331488</v>
      </c>
      <c r="AK638" s="18">
        <f t="shared" ca="1" si="661"/>
        <v>323.05679541651006</v>
      </c>
      <c r="AL638" s="18">
        <f t="shared" ca="1" si="662"/>
        <v>306.16749893297748</v>
      </c>
      <c r="AM638" s="18">
        <f t="shared" ca="1" si="663"/>
        <v>161.52839770825503</v>
      </c>
      <c r="AN638" s="18">
        <f t="shared" ca="1" si="664"/>
        <v>110.98295024428829</v>
      </c>
      <c r="AO638" s="18">
        <f t="shared" ca="1" si="665"/>
        <v>302.27706494022601</v>
      </c>
      <c r="AP638" s="2">
        <f t="shared" ca="1" si="666"/>
        <v>82.501900023816503</v>
      </c>
      <c r="AQ638" s="2">
        <f t="shared" ca="1" si="667"/>
        <v>97.502149983751039</v>
      </c>
      <c r="AR638" s="16">
        <f t="shared" ca="1" si="668"/>
        <v>1.7806935459248052E-3</v>
      </c>
      <c r="AS638" s="2">
        <f t="shared" ca="1" si="669"/>
        <v>-102.84345025132025</v>
      </c>
      <c r="AT638" s="2">
        <f t="shared" ca="1" si="670"/>
        <v>-94.602850581433174</v>
      </c>
      <c r="AU638" s="16">
        <f t="shared" ca="1" si="671"/>
        <v>542.43008549036222</v>
      </c>
      <c r="AV638" s="2">
        <f t="shared" ca="1" si="672"/>
        <v>82.501900023816503</v>
      </c>
      <c r="AW638" s="2">
        <f t="shared" ca="1" si="673"/>
        <v>97.502149983751039</v>
      </c>
      <c r="AX638" s="16">
        <f t="shared" ca="1" si="674"/>
        <v>1.7806935459248052E-3</v>
      </c>
      <c r="AY638" s="2">
        <f t="shared" ca="1" si="675"/>
        <v>360.24999999999994</v>
      </c>
      <c r="AZ638" s="2">
        <f t="shared" ca="1" si="676"/>
        <v>360.25</v>
      </c>
      <c r="BA638" s="2">
        <f t="shared" ca="1" si="677"/>
        <v>360.25</v>
      </c>
      <c r="BB638" s="19" t="str">
        <f t="shared" ca="1" si="678"/>
        <v>ok</v>
      </c>
      <c r="BC638" s="2">
        <f t="shared" ca="1" si="679"/>
        <v>1.9000238165034489E-3</v>
      </c>
      <c r="BD638" s="2">
        <f t="shared" ca="1" si="680"/>
        <v>2.1499837510390307E-3</v>
      </c>
      <c r="BE638" s="16">
        <f t="shared" ca="1" si="681"/>
        <v>1.7806935459248052E-3</v>
      </c>
      <c r="BF638" s="16">
        <f t="shared" ca="1" si="629"/>
        <v>2.8692369426403584E-3</v>
      </c>
      <c r="BG638" s="18">
        <f t="shared" ca="1" si="682"/>
        <v>3.3768906019458859E-3</v>
      </c>
      <c r="BH638" s="2">
        <f t="shared" ca="1" si="683"/>
        <v>0.30400381064055182</v>
      </c>
      <c r="BI638" s="2">
        <f t="shared" ca="1" si="684"/>
        <v>0.34399740016624492</v>
      </c>
      <c r="BJ638" s="16">
        <f t="shared" ca="1" si="685"/>
        <v>0.28491096734796884</v>
      </c>
      <c r="BK638" s="18">
        <f t="shared" ca="1" si="630"/>
        <v>0.45907791082245736</v>
      </c>
      <c r="BL638" s="18">
        <f t="shared" ca="1" si="686"/>
        <v>0.54030249631134175</v>
      </c>
    </row>
    <row r="639" spans="4:64" x14ac:dyDescent="0.2">
      <c r="D639">
        <f t="shared" si="637"/>
        <v>90</v>
      </c>
      <c r="E639">
        <f t="shared" si="638"/>
        <v>97.5</v>
      </c>
      <c r="F639" s="15">
        <f t="shared" ca="1" si="687"/>
        <v>-0.45422431220488246</v>
      </c>
      <c r="G639" s="2">
        <f t="shared" ca="1" si="687"/>
        <v>0.471551386577581</v>
      </c>
      <c r="H639" s="16">
        <f t="shared" ca="1" si="687"/>
        <v>0.23853698682405866</v>
      </c>
      <c r="I639" s="2">
        <f t="shared" si="631"/>
        <v>0</v>
      </c>
      <c r="J639" s="2">
        <f t="shared" si="632"/>
        <v>184.81899999999999</v>
      </c>
      <c r="K639" s="16">
        <f t="shared" ca="1" si="639"/>
        <v>337.71813281730692</v>
      </c>
      <c r="L639" s="2">
        <f t="shared" si="633"/>
        <v>160.05794910203616</v>
      </c>
      <c r="M639" s="2">
        <f t="shared" si="634"/>
        <v>-92.40949999999998</v>
      </c>
      <c r="N639" s="16">
        <f t="shared" ca="1" si="640"/>
        <v>298.00685334064354</v>
      </c>
      <c r="O639" s="2">
        <f t="shared" si="635"/>
        <v>-160.05794910203616</v>
      </c>
      <c r="P639" s="2">
        <f t="shared" si="636"/>
        <v>-92.40949999999998</v>
      </c>
      <c r="Q639" s="16">
        <f t="shared" ca="1" si="641"/>
        <v>176.59556323866155</v>
      </c>
      <c r="R639" s="2">
        <f t="shared" si="642"/>
        <v>160.05794910203616</v>
      </c>
      <c r="S639" s="2">
        <f t="shared" si="643"/>
        <v>-277.22849999999994</v>
      </c>
      <c r="T639" s="16">
        <f t="shared" ca="1" si="644"/>
        <v>-39.711279476663378</v>
      </c>
      <c r="U639" s="2">
        <f t="shared" ca="1" si="645"/>
        <v>0.49619656723733618</v>
      </c>
      <c r="V639" s="2">
        <f t="shared" ca="1" si="646"/>
        <v>-0.85943766499633278</v>
      </c>
      <c r="W639" s="16">
        <f t="shared" ca="1" si="647"/>
        <v>-0.12310916557078501</v>
      </c>
      <c r="X639" s="2">
        <f t="shared" si="648"/>
        <v>-160.05794910203616</v>
      </c>
      <c r="Y639" s="2">
        <f t="shared" si="649"/>
        <v>-277.22849999999994</v>
      </c>
      <c r="Z639" s="16">
        <f t="shared" ca="1" si="650"/>
        <v>-161.12256957864537</v>
      </c>
      <c r="AA639" s="18">
        <f t="shared" ca="1" si="651"/>
        <v>178.67607490240493</v>
      </c>
      <c r="AB639" s="2">
        <f t="shared" ca="1" si="652"/>
        <v>-248.71640411605065</v>
      </c>
      <c r="AC639" s="2">
        <f t="shared" ca="1" si="653"/>
        <v>-123.66755139516718</v>
      </c>
      <c r="AD639" s="16">
        <f t="shared" ca="1" si="654"/>
        <v>-139.12590708994722</v>
      </c>
      <c r="AE639" s="2">
        <f t="shared" ca="1" si="655"/>
        <v>-0.80060689802475915</v>
      </c>
      <c r="AF639" s="2">
        <f t="shared" ca="1" si="656"/>
        <v>-0.39808027564842402</v>
      </c>
      <c r="AG639" s="16">
        <f t="shared" ca="1" si="657"/>
        <v>-0.4478400260973191</v>
      </c>
      <c r="AH639" s="2">
        <f t="shared" ca="1" si="658"/>
        <v>0.3358832557557111</v>
      </c>
      <c r="AI639" s="2">
        <f t="shared" ca="1" si="659"/>
        <v>0.32077873078701147</v>
      </c>
      <c r="AJ639" s="16">
        <f t="shared" ca="1" si="660"/>
        <v>-0.88559778927999666</v>
      </c>
      <c r="AK639" s="18">
        <f t="shared" ca="1" si="661"/>
        <v>322.56964209403469</v>
      </c>
      <c r="AL639" s="18">
        <f t="shared" ca="1" si="662"/>
        <v>310.65983159735265</v>
      </c>
      <c r="AM639" s="18">
        <f t="shared" ca="1" si="663"/>
        <v>161.28482104701735</v>
      </c>
      <c r="AN639" s="18">
        <f t="shared" ca="1" si="664"/>
        <v>113.94970636299179</v>
      </c>
      <c r="AO639" s="18">
        <f t="shared" ca="1" si="665"/>
        <v>301.30173152442973</v>
      </c>
      <c r="AP639" s="2">
        <f t="shared" ca="1" si="666"/>
        <v>90.00226015816969</v>
      </c>
      <c r="AQ639" s="2">
        <f t="shared" ca="1" si="667"/>
        <v>97.494806503298719</v>
      </c>
      <c r="AR639" s="16">
        <f t="shared" ca="1" si="668"/>
        <v>-8.9373667884729002E-4</v>
      </c>
      <c r="AS639" s="2">
        <f t="shared" ca="1" si="669"/>
        <v>-112.40215294034758</v>
      </c>
      <c r="AT639" s="2">
        <f t="shared" ca="1" si="670"/>
        <v>-95.80756754137218</v>
      </c>
      <c r="AU639" s="16">
        <f t="shared" ca="1" si="671"/>
        <v>533.66340095186115</v>
      </c>
      <c r="AV639" s="2">
        <f t="shared" ca="1" si="672"/>
        <v>90.00226015816969</v>
      </c>
      <c r="AW639" s="2">
        <f t="shared" ca="1" si="673"/>
        <v>97.494806503298719</v>
      </c>
      <c r="AX639" s="16">
        <f t="shared" ca="1" si="674"/>
        <v>-8.9373667884729002E-4</v>
      </c>
      <c r="AY639" s="2">
        <f t="shared" ca="1" si="675"/>
        <v>360.24999999999989</v>
      </c>
      <c r="AZ639" s="2">
        <f t="shared" ca="1" si="676"/>
        <v>360.24999999999994</v>
      </c>
      <c r="BA639" s="2">
        <f t="shared" ca="1" si="677"/>
        <v>360.25</v>
      </c>
      <c r="BB639" s="19" t="str">
        <f t="shared" ca="1" si="678"/>
        <v>ok</v>
      </c>
      <c r="BC639" s="2">
        <f t="shared" ca="1" si="679"/>
        <v>2.260158169690385E-3</v>
      </c>
      <c r="BD639" s="2">
        <f t="shared" ca="1" si="680"/>
        <v>-5.1934967012812194E-3</v>
      </c>
      <c r="BE639" s="16">
        <f t="shared" ca="1" si="681"/>
        <v>-8.9373667884729002E-4</v>
      </c>
      <c r="BF639" s="16">
        <f t="shared" ca="1" si="629"/>
        <v>5.6639847226345073E-3</v>
      </c>
      <c r="BG639" s="18">
        <f t="shared" ca="1" si="682"/>
        <v>5.7340638459433008E-3</v>
      </c>
      <c r="BH639" s="2">
        <f t="shared" ca="1" si="683"/>
        <v>0.36162530715046159</v>
      </c>
      <c r="BI639" s="2">
        <f t="shared" ca="1" si="684"/>
        <v>-0.83095947220499511</v>
      </c>
      <c r="BJ639" s="16">
        <f t="shared" ca="1" si="685"/>
        <v>-0.1429978686155664</v>
      </c>
      <c r="BK639" s="18">
        <f t="shared" ca="1" si="630"/>
        <v>0.9062375556215212</v>
      </c>
      <c r="BL639" s="18">
        <f t="shared" ca="1" si="686"/>
        <v>0.91745021535092808</v>
      </c>
    </row>
    <row r="640" spans="4:64" x14ac:dyDescent="0.2">
      <c r="D640">
        <f t="shared" si="637"/>
        <v>97.5</v>
      </c>
      <c r="E640">
        <f t="shared" si="638"/>
        <v>97.5</v>
      </c>
      <c r="F640" s="15">
        <f t="shared" ca="1" si="687"/>
        <v>0.12055496681188715</v>
      </c>
      <c r="G640" s="2">
        <f t="shared" ca="1" si="687"/>
        <v>0.1588552600504628</v>
      </c>
      <c r="H640" s="16">
        <f t="shared" ca="1" si="687"/>
        <v>-9.0927768585209123E-2</v>
      </c>
      <c r="I640" s="2">
        <f t="shared" si="631"/>
        <v>0</v>
      </c>
      <c r="J640" s="2">
        <f t="shared" si="632"/>
        <v>184.81899999999999</v>
      </c>
      <c r="K640" s="16">
        <f t="shared" ca="1" si="639"/>
        <v>335.63329768766329</v>
      </c>
      <c r="L640" s="2">
        <f t="shared" si="633"/>
        <v>160.05794910203616</v>
      </c>
      <c r="M640" s="2">
        <f t="shared" si="634"/>
        <v>-92.40949999999998</v>
      </c>
      <c r="N640" s="16">
        <f t="shared" ca="1" si="640"/>
        <v>299.66905473035007</v>
      </c>
      <c r="O640" s="2">
        <f t="shared" si="635"/>
        <v>-160.05794910203616</v>
      </c>
      <c r="P640" s="2">
        <f t="shared" si="636"/>
        <v>-92.40949999999998</v>
      </c>
      <c r="Q640" s="16">
        <f t="shared" ca="1" si="641"/>
        <v>165.46346756453946</v>
      </c>
      <c r="R640" s="2">
        <f t="shared" si="642"/>
        <v>160.05794910203616</v>
      </c>
      <c r="S640" s="2">
        <f t="shared" si="643"/>
        <v>-277.22849999999994</v>
      </c>
      <c r="T640" s="16">
        <f t="shared" ca="1" si="644"/>
        <v>-35.964242957313218</v>
      </c>
      <c r="U640" s="2">
        <f t="shared" ca="1" si="645"/>
        <v>0.49687406659809469</v>
      </c>
      <c r="V640" s="2">
        <f t="shared" ca="1" si="646"/>
        <v>-0.86061112831126185</v>
      </c>
      <c r="W640" s="16">
        <f t="shared" ca="1" si="647"/>
        <v>-0.1116451869499481</v>
      </c>
      <c r="X640" s="2">
        <f t="shared" si="648"/>
        <v>-160.05794910203616</v>
      </c>
      <c r="Y640" s="2">
        <f t="shared" si="649"/>
        <v>-277.22849999999994</v>
      </c>
      <c r="Z640" s="16">
        <f t="shared" ca="1" si="650"/>
        <v>-170.16983012312383</v>
      </c>
      <c r="AA640" s="18">
        <f t="shared" ca="1" si="651"/>
        <v>178.05593062069613</v>
      </c>
      <c r="AB640" s="2">
        <f t="shared" ca="1" si="652"/>
        <v>-248.52932343144965</v>
      </c>
      <c r="AC640" s="2">
        <f t="shared" ca="1" si="653"/>
        <v>-123.99158464601089</v>
      </c>
      <c r="AD640" s="16">
        <f t="shared" ca="1" si="654"/>
        <v>-150.29074246142923</v>
      </c>
      <c r="AE640" s="2">
        <f t="shared" ca="1" si="655"/>
        <v>-0.78698958494966409</v>
      </c>
      <c r="AF640" s="2">
        <f t="shared" ca="1" si="656"/>
        <v>-0.39263007032942804</v>
      </c>
      <c r="AG640" s="16">
        <f t="shared" ca="1" si="657"/>
        <v>-0.47590862679075674</v>
      </c>
      <c r="AH640" s="2">
        <f t="shared" ca="1" si="658"/>
        <v>0.36573700267135612</v>
      </c>
      <c r="AI640" s="2">
        <f t="shared" ca="1" si="659"/>
        <v>0.32433025406200555</v>
      </c>
      <c r="AJ640" s="16">
        <f t="shared" ca="1" si="660"/>
        <v>-0.87237969438602092</v>
      </c>
      <c r="AK640" s="18">
        <f t="shared" ca="1" si="661"/>
        <v>322.1298108752008</v>
      </c>
      <c r="AL640" s="18">
        <f t="shared" ca="1" si="662"/>
        <v>315.79747455913991</v>
      </c>
      <c r="AM640" s="18">
        <f t="shared" ca="1" si="663"/>
        <v>161.0649054376004</v>
      </c>
      <c r="AN640" s="18">
        <f t="shared" ca="1" si="664"/>
        <v>117.28218570222914</v>
      </c>
      <c r="AO640" s="18">
        <f t="shared" ca="1" si="665"/>
        <v>300.1383808400463</v>
      </c>
      <c r="AP640" s="2">
        <f t="shared" ca="1" si="666"/>
        <v>97.500827698303851</v>
      </c>
      <c r="AQ640" s="2">
        <f t="shared" ca="1" si="667"/>
        <v>97.500194490955948</v>
      </c>
      <c r="AR640" s="16">
        <f t="shared" ca="1" si="668"/>
        <v>9.4331368552502681E-4</v>
      </c>
      <c r="AS640" s="2">
        <f t="shared" ca="1" si="669"/>
        <v>-122.04259589184116</v>
      </c>
      <c r="AT640" s="2">
        <f t="shared" ca="1" si="670"/>
        <v>-97.187720132266435</v>
      </c>
      <c r="AU640" s="16">
        <f t="shared" ca="1" si="671"/>
        <v>523.67020121519499</v>
      </c>
      <c r="AV640" s="2">
        <f t="shared" ca="1" si="672"/>
        <v>97.500827698303851</v>
      </c>
      <c r="AW640" s="2">
        <f t="shared" ca="1" si="673"/>
        <v>97.500194490955948</v>
      </c>
      <c r="AX640" s="16">
        <f t="shared" ca="1" si="674"/>
        <v>9.4331368552502681E-4</v>
      </c>
      <c r="AY640" s="2">
        <f t="shared" ca="1" si="675"/>
        <v>360.25</v>
      </c>
      <c r="AZ640" s="2">
        <f t="shared" ca="1" si="676"/>
        <v>360.25</v>
      </c>
      <c r="BA640" s="2">
        <f t="shared" ca="1" si="677"/>
        <v>360.25</v>
      </c>
      <c r="BB640" s="19" t="str">
        <f t="shared" ca="1" si="678"/>
        <v>ok</v>
      </c>
      <c r="BC640" s="2">
        <f t="shared" ca="1" si="679"/>
        <v>8.2769830385132082E-4</v>
      </c>
      <c r="BD640" s="2">
        <f t="shared" ca="1" si="680"/>
        <v>1.9449095594836763E-4</v>
      </c>
      <c r="BE640" s="16">
        <f t="shared" ca="1" si="681"/>
        <v>9.4331368552502681E-4</v>
      </c>
      <c r="BF640" s="16">
        <f t="shared" ca="1" si="629"/>
        <v>8.5024185626447681E-4</v>
      </c>
      <c r="BG640" s="18">
        <f t="shared" ca="1" si="682"/>
        <v>1.2699417008047544E-3</v>
      </c>
      <c r="BH640" s="2">
        <f t="shared" ca="1" si="683"/>
        <v>0.13243172861621133</v>
      </c>
      <c r="BI640" s="2">
        <f t="shared" ca="1" si="684"/>
        <v>3.111855295173882E-2</v>
      </c>
      <c r="BJ640" s="16">
        <f t="shared" ca="1" si="685"/>
        <v>0.15093018968400429</v>
      </c>
      <c r="BK640" s="18">
        <f t="shared" ca="1" si="630"/>
        <v>0.1360386970023163</v>
      </c>
      <c r="BL640" s="18">
        <f t="shared" ca="1" si="686"/>
        <v>0.20319067212876071</v>
      </c>
    </row>
    <row r="641" spans="4:64" x14ac:dyDescent="0.2">
      <c r="D641">
        <f t="shared" si="637"/>
        <v>105</v>
      </c>
      <c r="E641">
        <f t="shared" si="638"/>
        <v>97.5</v>
      </c>
      <c r="F641" s="15">
        <f t="shared" ca="1" si="687"/>
        <v>0.17304163495033498</v>
      </c>
      <c r="G641" s="2">
        <f t="shared" ca="1" si="687"/>
        <v>0.49259380942861075</v>
      </c>
      <c r="H641" s="16">
        <f t="shared" ca="1" si="687"/>
        <v>4.7828344880029849E-2</v>
      </c>
      <c r="I641" s="2">
        <f t="shared" si="631"/>
        <v>0</v>
      </c>
      <c r="J641" s="2">
        <f t="shared" si="632"/>
        <v>184.81899999999999</v>
      </c>
      <c r="K641" s="16">
        <f t="shared" ca="1" si="639"/>
        <v>333.36342902265125</v>
      </c>
      <c r="L641" s="2">
        <f t="shared" si="633"/>
        <v>160.05794910203616</v>
      </c>
      <c r="M641" s="2">
        <f t="shared" si="634"/>
        <v>-92.40949999999998</v>
      </c>
      <c r="N641" s="16">
        <f t="shared" ca="1" si="640"/>
        <v>301.1393710283055</v>
      </c>
      <c r="O641" s="2">
        <f t="shared" si="635"/>
        <v>-160.05794910203616</v>
      </c>
      <c r="P641" s="2">
        <f t="shared" si="636"/>
        <v>-92.40949999999998</v>
      </c>
      <c r="Q641" s="16">
        <f t="shared" ca="1" si="641"/>
        <v>153.16272228083719</v>
      </c>
      <c r="R641" s="2">
        <f t="shared" si="642"/>
        <v>160.05794910203616</v>
      </c>
      <c r="S641" s="2">
        <f t="shared" si="643"/>
        <v>-277.22849999999994</v>
      </c>
      <c r="T641" s="16">
        <f t="shared" ca="1" si="644"/>
        <v>-32.224057994345742</v>
      </c>
      <c r="U641" s="2">
        <f t="shared" ca="1" si="645"/>
        <v>0.49748579535709092</v>
      </c>
      <c r="V641" s="2">
        <f t="shared" ca="1" si="646"/>
        <v>-0.86167067360229432</v>
      </c>
      <c r="W641" s="16">
        <f t="shared" ca="1" si="647"/>
        <v>-0.10015754425748905</v>
      </c>
      <c r="X641" s="2">
        <f t="shared" si="648"/>
        <v>-160.05794910203616</v>
      </c>
      <c r="Y641" s="2">
        <f t="shared" si="649"/>
        <v>-277.22849999999994</v>
      </c>
      <c r="Z641" s="16">
        <f t="shared" ca="1" si="650"/>
        <v>-180.20070674181406</v>
      </c>
      <c r="AA641" s="18">
        <f t="shared" ca="1" si="651"/>
        <v>177.30157248522644</v>
      </c>
      <c r="AB641" s="2">
        <f t="shared" ca="1" si="652"/>
        <v>-248.26296290791194</v>
      </c>
      <c r="AC641" s="2">
        <f t="shared" ca="1" si="653"/>
        <v>-124.45293460590887</v>
      </c>
      <c r="AD641" s="16">
        <f t="shared" ca="1" si="654"/>
        <v>-162.4426166487026</v>
      </c>
      <c r="AE641" s="2">
        <f t="shared" ca="1" si="655"/>
        <v>-0.77164837680597653</v>
      </c>
      <c r="AF641" s="2">
        <f t="shared" ca="1" si="656"/>
        <v>-0.38682332576934453</v>
      </c>
      <c r="AG641" s="16">
        <f t="shared" ca="1" si="657"/>
        <v>-0.50490246306929942</v>
      </c>
      <c r="AH641" s="2">
        <f t="shared" ca="1" si="658"/>
        <v>0.39631637108580853</v>
      </c>
      <c r="AI641" s="2">
        <f t="shared" ca="1" si="659"/>
        <v>0.32846820986894881</v>
      </c>
      <c r="AJ641" s="16">
        <f t="shared" ca="1" si="660"/>
        <v>-0.85734588650956034</v>
      </c>
      <c r="AK641" s="18">
        <f t="shared" ca="1" si="661"/>
        <v>321.73370696372945</v>
      </c>
      <c r="AL641" s="18">
        <f t="shared" ca="1" si="662"/>
        <v>321.73068766829692</v>
      </c>
      <c r="AM641" s="18">
        <f t="shared" ca="1" si="663"/>
        <v>160.86685348186472</v>
      </c>
      <c r="AN641" s="18">
        <f t="shared" ca="1" si="664"/>
        <v>121.06801404564216</v>
      </c>
      <c r="AO641" s="18">
        <f t="shared" ca="1" si="665"/>
        <v>298.73810256793234</v>
      </c>
      <c r="AP641" s="2">
        <f t="shared" ca="1" si="666"/>
        <v>105.00183874435814</v>
      </c>
      <c r="AQ641" s="2">
        <f t="shared" ca="1" si="667"/>
        <v>97.498787932710158</v>
      </c>
      <c r="AR641" s="16">
        <f t="shared" ca="1" si="668"/>
        <v>1.9781546371859804E-3</v>
      </c>
      <c r="AS641" s="2">
        <f t="shared" ca="1" si="669"/>
        <v>-131.78776268520787</v>
      </c>
      <c r="AT641" s="2">
        <f t="shared" ca="1" si="670"/>
        <v>-98.753151607560156</v>
      </c>
      <c r="AU641" s="16">
        <f t="shared" ca="1" si="671"/>
        <v>512.24574491521298</v>
      </c>
      <c r="AV641" s="2">
        <f t="shared" ca="1" si="672"/>
        <v>105.00183874435814</v>
      </c>
      <c r="AW641" s="2">
        <f t="shared" ca="1" si="673"/>
        <v>97.498787932710158</v>
      </c>
      <c r="AX641" s="16">
        <f t="shared" ca="1" si="674"/>
        <v>1.9781546371859804E-3</v>
      </c>
      <c r="AY641" s="2">
        <f t="shared" ca="1" si="675"/>
        <v>360.25</v>
      </c>
      <c r="AZ641" s="2">
        <f t="shared" ca="1" si="676"/>
        <v>360.25000000000006</v>
      </c>
      <c r="BA641" s="2">
        <f t="shared" ca="1" si="677"/>
        <v>360.25000000000006</v>
      </c>
      <c r="BB641" s="19" t="str">
        <f t="shared" ca="1" si="678"/>
        <v>ok</v>
      </c>
      <c r="BC641" s="2">
        <f t="shared" ca="1" si="679"/>
        <v>1.8387443581389107E-3</v>
      </c>
      <c r="BD641" s="2">
        <f t="shared" ca="1" si="680"/>
        <v>-1.2120672898419116E-3</v>
      </c>
      <c r="BE641" s="16">
        <f t="shared" ca="1" si="681"/>
        <v>1.9781546371859804E-3</v>
      </c>
      <c r="BF641" s="16">
        <f t="shared" ca="1" si="629"/>
        <v>2.2022915178723256E-3</v>
      </c>
      <c r="BG641" s="18">
        <f t="shared" ca="1" si="682"/>
        <v>2.9602675045192774E-3</v>
      </c>
      <c r="BH641" s="2">
        <f t="shared" ca="1" si="683"/>
        <v>0.29419909730222571</v>
      </c>
      <c r="BI641" s="2">
        <f t="shared" ca="1" si="684"/>
        <v>-0.19393076637470585</v>
      </c>
      <c r="BJ641" s="16">
        <f t="shared" ca="1" si="685"/>
        <v>0.31650474194975686</v>
      </c>
      <c r="BK641" s="18">
        <f t="shared" ca="1" si="630"/>
        <v>0.35236664285957209</v>
      </c>
      <c r="BL641" s="18">
        <f t="shared" ca="1" si="686"/>
        <v>0.4736428007230844</v>
      </c>
    </row>
    <row r="642" spans="4:64" x14ac:dyDescent="0.2">
      <c r="D642">
        <f t="shared" si="637"/>
        <v>112.5</v>
      </c>
      <c r="E642">
        <f t="shared" si="638"/>
        <v>97.5</v>
      </c>
      <c r="F642" s="15">
        <f t="shared" ca="1" si="687"/>
        <v>-0.447028741065298</v>
      </c>
      <c r="G642" s="2">
        <f t="shared" ca="1" si="687"/>
        <v>-0.12858959879485388</v>
      </c>
      <c r="H642" s="16">
        <f t="shared" ca="1" si="687"/>
        <v>-0.17498590168025374</v>
      </c>
      <c r="I642" s="2">
        <f t="shared" si="631"/>
        <v>0</v>
      </c>
      <c r="J642" s="2">
        <f t="shared" si="632"/>
        <v>184.81899999999999</v>
      </c>
      <c r="K642" s="16">
        <f t="shared" ca="1" si="639"/>
        <v>330.90384658850604</v>
      </c>
      <c r="L642" s="2">
        <f t="shared" si="633"/>
        <v>160.05794910203616</v>
      </c>
      <c r="M642" s="2">
        <f t="shared" si="634"/>
        <v>-92.40949999999998</v>
      </c>
      <c r="N642" s="16">
        <f t="shared" ca="1" si="640"/>
        <v>302.41064746551893</v>
      </c>
      <c r="O642" s="2">
        <f t="shared" si="635"/>
        <v>-160.05794910203616</v>
      </c>
      <c r="P642" s="2">
        <f t="shared" si="636"/>
        <v>-92.40949999999998</v>
      </c>
      <c r="Q642" s="16">
        <f t="shared" ca="1" si="641"/>
        <v>139.37827601326359</v>
      </c>
      <c r="R642" s="2">
        <f t="shared" si="642"/>
        <v>160.05794910203616</v>
      </c>
      <c r="S642" s="2">
        <f t="shared" si="643"/>
        <v>-277.22849999999994</v>
      </c>
      <c r="T642" s="16">
        <f t="shared" ca="1" si="644"/>
        <v>-28.493199122987107</v>
      </c>
      <c r="U642" s="2">
        <f t="shared" ca="1" si="645"/>
        <v>0.49803104081220434</v>
      </c>
      <c r="V642" s="2">
        <f t="shared" ca="1" si="646"/>
        <v>-0.86261506643314678</v>
      </c>
      <c r="W642" s="16">
        <f t="shared" ca="1" si="647"/>
        <v>-8.8658499592821113E-2</v>
      </c>
      <c r="X642" s="2">
        <f t="shared" si="648"/>
        <v>-160.05794910203616</v>
      </c>
      <c r="Y642" s="2">
        <f t="shared" si="649"/>
        <v>-277.22849999999994</v>
      </c>
      <c r="Z642" s="16">
        <f t="shared" ca="1" si="650"/>
        <v>-191.52557057524245</v>
      </c>
      <c r="AA642" s="18">
        <f t="shared" ca="1" si="651"/>
        <v>176.40802368396766</v>
      </c>
      <c r="AB642" s="2">
        <f t="shared" ca="1" si="652"/>
        <v>-247.91462074498656</v>
      </c>
      <c r="AC642" s="2">
        <f t="shared" ca="1" si="653"/>
        <v>-125.05628093051405</v>
      </c>
      <c r="AD642" s="16">
        <f t="shared" ca="1" si="654"/>
        <v>-175.88549987928704</v>
      </c>
      <c r="AE642" s="2">
        <f t="shared" ca="1" si="655"/>
        <v>-0.7542529270374313</v>
      </c>
      <c r="AF642" s="2">
        <f t="shared" ca="1" si="656"/>
        <v>-0.38046996039527847</v>
      </c>
      <c r="AG642" s="16">
        <f t="shared" ca="1" si="657"/>
        <v>-0.53511226045782445</v>
      </c>
      <c r="AH642" s="2">
        <f t="shared" ca="1" si="658"/>
        <v>0.42786400227523214</v>
      </c>
      <c r="AI642" s="2">
        <f t="shared" ca="1" si="659"/>
        <v>0.33337344885181391</v>
      </c>
      <c r="AJ642" s="16">
        <f t="shared" ca="1" si="660"/>
        <v>-0.84011578913722784</v>
      </c>
      <c r="AK642" s="18">
        <f t="shared" ca="1" si="661"/>
        <v>321.38147220905898</v>
      </c>
      <c r="AL642" s="18">
        <f t="shared" ca="1" si="662"/>
        <v>328.68897402725395</v>
      </c>
      <c r="AM642" s="18">
        <f t="shared" ca="1" si="663"/>
        <v>160.69073610452949</v>
      </c>
      <c r="AN642" s="18">
        <f t="shared" ca="1" si="664"/>
        <v>125.4407184636661</v>
      </c>
      <c r="AO642" s="18">
        <f t="shared" ca="1" si="665"/>
        <v>297.02386432996207</v>
      </c>
      <c r="AP642" s="2">
        <f t="shared" ca="1" si="666"/>
        <v>112.50076484359271</v>
      </c>
      <c r="AQ642" s="2">
        <f t="shared" ca="1" si="667"/>
        <v>97.498194857146416</v>
      </c>
      <c r="AR642" s="16">
        <f t="shared" ca="1" si="668"/>
        <v>-2.0575576884027669E-3</v>
      </c>
      <c r="AS642" s="2">
        <f t="shared" ca="1" si="669"/>
        <v>-141.67087388335358</v>
      </c>
      <c r="AT642" s="2">
        <f t="shared" ca="1" si="670"/>
        <v>-100.54154522879904</v>
      </c>
      <c r="AU642" s="16">
        <f t="shared" ca="1" si="671"/>
        <v>499.0668187906216</v>
      </c>
      <c r="AV642" s="2">
        <f t="shared" ca="1" si="672"/>
        <v>112.50076484359271</v>
      </c>
      <c r="AW642" s="2">
        <f t="shared" ca="1" si="673"/>
        <v>97.498194857146416</v>
      </c>
      <c r="AX642" s="16">
        <f t="shared" ca="1" si="674"/>
        <v>-2.0575576884027669E-3</v>
      </c>
      <c r="AY642" s="2">
        <f t="shared" ca="1" si="675"/>
        <v>360.24999999999994</v>
      </c>
      <c r="AZ642" s="2">
        <f t="shared" ca="1" si="676"/>
        <v>360.24999999999994</v>
      </c>
      <c r="BA642" s="2">
        <f t="shared" ca="1" si="677"/>
        <v>360.25000000000006</v>
      </c>
      <c r="BB642" s="19" t="str">
        <f t="shared" ca="1" si="678"/>
        <v>ok</v>
      </c>
      <c r="BC642" s="2">
        <f t="shared" ca="1" si="679"/>
        <v>7.6484359270523328E-4</v>
      </c>
      <c r="BD642" s="2">
        <f t="shared" ca="1" si="680"/>
        <v>-1.8051428535841296E-3</v>
      </c>
      <c r="BE642" s="16">
        <f t="shared" ca="1" si="681"/>
        <v>-2.0575576884027669E-3</v>
      </c>
      <c r="BF642" s="16">
        <f t="shared" ca="1" si="629"/>
        <v>1.9604913779836175E-3</v>
      </c>
      <c r="BG642" s="18">
        <f t="shared" ca="1" si="682"/>
        <v>2.8420186636004771E-3</v>
      </c>
      <c r="BH642" s="2">
        <f t="shared" ca="1" si="683"/>
        <v>0.12237497483283732</v>
      </c>
      <c r="BI642" s="2">
        <f t="shared" ca="1" si="684"/>
        <v>-0.28882285657346074</v>
      </c>
      <c r="BJ642" s="16">
        <f t="shared" ca="1" si="685"/>
        <v>-0.3292092301444427</v>
      </c>
      <c r="BK642" s="18">
        <f t="shared" ca="1" si="630"/>
        <v>0.31367862047737882</v>
      </c>
      <c r="BL642" s="18">
        <f t="shared" ca="1" si="686"/>
        <v>0.45472298617607632</v>
      </c>
    </row>
    <row r="643" spans="4:64" x14ac:dyDescent="0.2">
      <c r="D643">
        <f t="shared" ref="D643:D706" si="688">IF(((D642+E$50)^2+E642^2)&lt;J$7^2,D642+E$50,0)</f>
        <v>0</v>
      </c>
      <c r="E643">
        <f t="shared" ref="E643:E706" si="689">IF(D643=0,E642+E$50,E642)</f>
        <v>105</v>
      </c>
      <c r="F643" s="15">
        <f t="shared" ca="1" si="687"/>
        <v>0.11511285127099102</v>
      </c>
      <c r="G643" s="2">
        <f t="shared" ca="1" si="687"/>
        <v>0.33021041192050826</v>
      </c>
      <c r="H643" s="16">
        <f t="shared" ca="1" si="687"/>
        <v>-9.8749677540226122E-2</v>
      </c>
      <c r="I643" s="2">
        <f t="shared" si="631"/>
        <v>0</v>
      </c>
      <c r="J643" s="2">
        <f t="shared" si="632"/>
        <v>184.81899999999999</v>
      </c>
      <c r="K643" s="16">
        <f t="shared" ref="K643:K706" ca="1" si="690">SQRT($D$5^2-(($D643-$E$25)^2+($E643-$F$25)^2))+F643/$D$9</f>
        <v>351.29687619347777</v>
      </c>
      <c r="L643" s="2">
        <f t="shared" si="633"/>
        <v>160.05794910203616</v>
      </c>
      <c r="M643" s="2">
        <f t="shared" si="634"/>
        <v>-92.40949999999998</v>
      </c>
      <c r="N643" s="16">
        <f t="shared" ref="N643:N706" ca="1" si="691">SQRT($D$5^2-(($D643-$E$26)^2+($E643-$F$26)^2))+G643/$D$9</f>
        <v>255.32735582313236</v>
      </c>
      <c r="O643" s="2">
        <f t="shared" si="635"/>
        <v>-160.05794910203616</v>
      </c>
      <c r="P643" s="2">
        <f t="shared" si="636"/>
        <v>-92.40949999999998</v>
      </c>
      <c r="Q643" s="16">
        <f t="shared" ref="Q643:Q706" ca="1" si="692">SQRT($D$5^2-(($D643-$E$27)^2+($E643-$F$27)^2))+H643/$D$9</f>
        <v>255.32467482257323</v>
      </c>
      <c r="R643" s="2">
        <f t="shared" ref="R643:R706" si="693">L643-I643</f>
        <v>160.05794910203616</v>
      </c>
      <c r="S643" s="2">
        <f t="shared" ref="S643:S706" si="694">M643-J643</f>
        <v>-277.22849999999994</v>
      </c>
      <c r="T643" s="16">
        <f t="shared" ref="T643:T706" ca="1" si="695">N643-K643</f>
        <v>-95.969520370345407</v>
      </c>
      <c r="U643" s="2">
        <f t="shared" ref="U643:U706" ca="1" si="696">R643/SQRT($R643^2+$S643^2+$T643^2)</f>
        <v>0.47894000271564102</v>
      </c>
      <c r="V643" s="2">
        <f t="shared" ref="V643:V706" ca="1" si="697">S643/SQRT($R643^2+$S643^2+$T643^2)</f>
        <v>-0.82954841848066618</v>
      </c>
      <c r="W643" s="16">
        <f t="shared" ref="W643:W706" ca="1" si="698">T643/SQRT($R643^2+$S643^2+$T643^2)</f>
        <v>-0.28716875734481889</v>
      </c>
      <c r="X643" s="2">
        <f t="shared" ref="X643:X706" si="699">O643-I643</f>
        <v>-160.05794910203616</v>
      </c>
      <c r="Y643" s="2">
        <f t="shared" ref="Y643:Y706" si="700">P643-J643</f>
        <v>-277.22849999999994</v>
      </c>
      <c r="Z643" s="16">
        <f t="shared" ref="Z643:Z706" ca="1" si="701">Q643-K643</f>
        <v>-95.972201370904543</v>
      </c>
      <c r="AA643" s="18">
        <f t="shared" ref="AA643:AA706" ca="1" si="702">U643*X643+V643*Y643+W643*Z643</f>
        <v>180.87652696250757</v>
      </c>
      <c r="AB643" s="2">
        <f t="shared" ref="AB643:AB706" ca="1" si="703">X643-$AA643*U643</f>
        <v>-246.68695341665526</v>
      </c>
      <c r="AC643" s="2">
        <f t="shared" ref="AC643:AC706" ca="1" si="704">Y643-$AA643*V643</f>
        <v>-127.1826631179762</v>
      </c>
      <c r="AD643" s="16">
        <f t="shared" ref="AD643:AD706" ca="1" si="705">Z643-$AA643*W643</f>
        <v>-44.030113890234617</v>
      </c>
      <c r="AE643" s="2">
        <f t="shared" ref="AE643:AE706" ca="1" si="706">AB643/SQRT($AB643^2+$AC643^2+$AD643^2)</f>
        <v>-0.87784763697130608</v>
      </c>
      <c r="AF643" s="2">
        <f t="shared" ref="AF643:AF706" ca="1" si="707">AC643/SQRT($AB643^2+$AC643^2+$AD643^2)</f>
        <v>-0.45258575184258271</v>
      </c>
      <c r="AG643" s="16">
        <f t="shared" ref="AG643:AG706" ca="1" si="708">AD643/SQRT($AB643^2+$AC643^2+$AD643^2)</f>
        <v>-0.1566833223191865</v>
      </c>
      <c r="AH643" s="2">
        <f t="shared" ref="AH643:AH706" ca="1" si="709">V643*AG643-W643*AF643</f>
        <v>7.9142835725798388E-6</v>
      </c>
      <c r="AI643" s="2">
        <f t="shared" ref="AI643:AI706" ca="1" si="710">W643*AE643-U643*AG643</f>
        <v>0.3271323258641825</v>
      </c>
      <c r="AJ643" s="16">
        <f t="shared" ref="AJ643:AJ706" ca="1" si="711">U643*AF643-V643*AE643</f>
        <v>-0.94497854013308391</v>
      </c>
      <c r="AK643" s="18">
        <f t="shared" ref="AK643:AK706" ca="1" si="712">SQRT((L643-I643)^2+(M643-J643)^2+(N643-K643)^2)</f>
        <v>334.19206621808678</v>
      </c>
      <c r="AL643" s="18">
        <f t="shared" ref="AL643:AL706" ca="1" si="713">AE643*X643+AF643*Y643+AG643*Z643</f>
        <v>281.0134048634668</v>
      </c>
      <c r="AM643" s="18">
        <f t="shared" ref="AM643:AM706" ca="1" si="714">($I$25^2-$I$26^2+AK643^2)/(2*AK643)</f>
        <v>167.09603310904339</v>
      </c>
      <c r="AN643" s="18">
        <f t="shared" ref="AN643:AN706" ca="1" si="715">($I$25^2-$I$27^2-2*AA643*AM643+AA643^2+AL643^2)/(2*AL643)</f>
        <v>91.16531552635314</v>
      </c>
      <c r="AO643" s="18">
        <f t="shared" ref="AO643:AO706" ca="1" si="716">SQRT($I$25^2-AM643^2-AN643^2)</f>
        <v>305.85595214774219</v>
      </c>
      <c r="AP643" s="2">
        <f t="shared" ref="AP643:AP706" ca="1" si="717">I643+$AM643*U643+$AN643*AE643+$AO643*AH643</f>
        <v>2.1383732031081738E-3</v>
      </c>
      <c r="AQ643" s="2">
        <f t="shared" ref="AQ643:AQ706" ca="1" si="718">J643+$AM643*V643+$AN643*AF643+$AO643*AI643</f>
        <v>104.99999613603421</v>
      </c>
      <c r="AR643" s="16">
        <f t="shared" ref="AR643:AR706" ca="1" si="719">K643+$AM643*W643+$AN643*AG643+$AO643*AJ643</f>
        <v>7.2033977130558924E-4</v>
      </c>
      <c r="AS643" s="2">
        <f t="shared" ref="AS643:AS706" ca="1" si="720">I643+$AM643*U643+$AN643*AE643-$AO643*AH643</f>
        <v>-2.7028882722091086E-3</v>
      </c>
      <c r="AT643" s="2">
        <f t="shared" ref="AT643:AT706" ca="1" si="721">J643+$AM643*V643+$AN643*AF643-$AO643*AI643</f>
        <v>-95.110741874955806</v>
      </c>
      <c r="AU643" s="16">
        <f t="shared" ref="AU643:AU706" ca="1" si="722">K643+$AM643*W643+$AN643*AG643-$AO643*AJ643</f>
        <v>578.05534264294693</v>
      </c>
      <c r="AV643" s="2">
        <f t="shared" ref="AV643:AV706" ca="1" si="723">IF(ABS($AR643)&lt;ABS($AU643),AP643,AS643)</f>
        <v>2.1383732031081738E-3</v>
      </c>
      <c r="AW643" s="2">
        <f t="shared" ref="AW643:AW706" ca="1" si="724">IF(ABS($AR643)&lt;ABS($AU643),AQ643,AT643)</f>
        <v>104.99999613603421</v>
      </c>
      <c r="AX643" s="16">
        <f t="shared" ref="AX643:AX706" ca="1" si="725">IF(ABS($AR643)&lt;ABS($AU643),AR643,AU643)</f>
        <v>7.2033977130558924E-4</v>
      </c>
      <c r="AY643" s="2">
        <f t="shared" ref="AY643:AY706" ca="1" si="726">SQRT((AV643-I643)^2+(AW643-J643)^2+(AX643-K643)^2)</f>
        <v>360.25000000000006</v>
      </c>
      <c r="AZ643" s="2">
        <f t="shared" ref="AZ643:AZ706" ca="1" si="727">SQRT((AV643-L643)^2+(AW643-M643)^2+(AX643-N643)^2)</f>
        <v>360.25000000000006</v>
      </c>
      <c r="BA643" s="2">
        <f t="shared" ref="BA643:BA706" ca="1" si="728">SQRT((AV643-O643)^2+(AW643-P643)^2+(AX643-Q643)^2)</f>
        <v>360.25000000000006</v>
      </c>
      <c r="BB643" s="19" t="str">
        <f t="shared" ref="BB643:BB706" ca="1" si="729">IF(AND(AY643=$I$25,AZ643=$I$26,BA643=$I$27),"ok","ERROR")</f>
        <v>ok</v>
      </c>
      <c r="BC643" s="2">
        <f t="shared" ref="BC643:BC706" ca="1" si="730">AV643-D643</f>
        <v>2.1383732031081738E-3</v>
      </c>
      <c r="BD643" s="2">
        <f t="shared" ref="BD643:BD706" ca="1" si="731">AW643-E643</f>
        <v>-3.8639657873318356E-6</v>
      </c>
      <c r="BE643" s="16">
        <f t="shared" ref="BE643:BE706" ca="1" si="732">AX643</f>
        <v>7.2033977130558924E-4</v>
      </c>
      <c r="BF643" s="16">
        <f t="shared" ca="1" si="629"/>
        <v>2.1383766941310218E-3</v>
      </c>
      <c r="BG643" s="18">
        <f t="shared" ref="BG643:BG706" ca="1" si="733">SQRT(BC643^2+BD643^2+BE643^2)</f>
        <v>2.2564450518741436E-3</v>
      </c>
      <c r="BH643" s="2">
        <f t="shared" ref="BH643:BH706" ca="1" si="734">BC643*$D$9</f>
        <v>0.34213971249730779</v>
      </c>
      <c r="BI643" s="2">
        <f t="shared" ref="BI643:BI706" ca="1" si="735">BD643*$D$9</f>
        <v>-6.182345259730937E-4</v>
      </c>
      <c r="BJ643" s="16">
        <f t="shared" ref="BJ643:BJ706" ca="1" si="736">BE643*$D$9</f>
        <v>0.11525436340889428</v>
      </c>
      <c r="BK643" s="18">
        <f t="shared" ca="1" si="630"/>
        <v>0.34214027106096345</v>
      </c>
      <c r="BL643" s="18">
        <f t="shared" ref="BL643:BL706" ca="1" si="737">BG643*$D$9</f>
        <v>0.36103120829986296</v>
      </c>
    </row>
    <row r="644" spans="4:64" x14ac:dyDescent="0.2">
      <c r="D644">
        <f t="shared" si="688"/>
        <v>7.5</v>
      </c>
      <c r="E644">
        <f t="shared" si="689"/>
        <v>105</v>
      </c>
      <c r="F644" s="15">
        <f t="shared" ref="F644:H707" ca="1" si="738">2*$E$51*RAND()-$E$51</f>
        <v>0.4162957239106071</v>
      </c>
      <c r="G644" s="2">
        <f t="shared" ca="1" si="738"/>
        <v>0.24952292390610287</v>
      </c>
      <c r="H644" s="16">
        <f t="shared" ca="1" si="738"/>
        <v>-0.39626007488087811</v>
      </c>
      <c r="I644" s="2">
        <f t="shared" si="631"/>
        <v>0</v>
      </c>
      <c r="J644" s="2">
        <f t="shared" si="632"/>
        <v>184.81899999999999</v>
      </c>
      <c r="K644" s="16">
        <f t="shared" ca="1" si="690"/>
        <v>351.21868880757074</v>
      </c>
      <c r="L644" s="2">
        <f t="shared" si="633"/>
        <v>160.05794910203616</v>
      </c>
      <c r="M644" s="2">
        <f t="shared" si="634"/>
        <v>-92.40949999999998</v>
      </c>
      <c r="N644" s="16">
        <f t="shared" ca="1" si="691"/>
        <v>259.87772998322981</v>
      </c>
      <c r="O644" s="2">
        <f t="shared" si="635"/>
        <v>-160.05794910203616</v>
      </c>
      <c r="P644" s="2">
        <f t="shared" si="636"/>
        <v>-92.40949999999998</v>
      </c>
      <c r="Q644" s="16">
        <f t="shared" ca="1" si="692"/>
        <v>250.4648575769574</v>
      </c>
      <c r="R644" s="2">
        <f t="shared" si="693"/>
        <v>160.05794910203616</v>
      </c>
      <c r="S644" s="2">
        <f t="shared" si="694"/>
        <v>-277.22849999999994</v>
      </c>
      <c r="T644" s="16">
        <f t="shared" ca="1" si="695"/>
        <v>-91.34095882434093</v>
      </c>
      <c r="U644" s="2">
        <f t="shared" ca="1" si="696"/>
        <v>0.48080984292867551</v>
      </c>
      <c r="V644" s="2">
        <f t="shared" ca="1" si="697"/>
        <v>-0.83278707673167729</v>
      </c>
      <c r="W644" s="16">
        <f t="shared" ca="1" si="698"/>
        <v>-0.27438582283275853</v>
      </c>
      <c r="X644" s="2">
        <f t="shared" si="699"/>
        <v>-160.05794910203616</v>
      </c>
      <c r="Y644" s="2">
        <f t="shared" si="700"/>
        <v>-277.22849999999994</v>
      </c>
      <c r="Z644" s="16">
        <f t="shared" ca="1" si="701"/>
        <v>-100.75383123061334</v>
      </c>
      <c r="AA644" s="18">
        <f t="shared" ca="1" si="702"/>
        <v>181.56029762023653</v>
      </c>
      <c r="AB644" s="2">
        <f t="shared" ca="1" si="703"/>
        <v>-247.35392728290566</v>
      </c>
      <c r="AC644" s="2">
        <f t="shared" ca="1" si="704"/>
        <v>-126.02743049430987</v>
      </c>
      <c r="AD644" s="16">
        <f t="shared" ca="1" si="705"/>
        <v>-50.936259574324211</v>
      </c>
      <c r="AE644" s="2">
        <f t="shared" ca="1" si="706"/>
        <v>-0.87638491650915717</v>
      </c>
      <c r="AF644" s="2">
        <f t="shared" ca="1" si="707"/>
        <v>-0.44652025688395991</v>
      </c>
      <c r="AG644" s="16">
        <f t="shared" ca="1" si="708"/>
        <v>-0.18046921706352018</v>
      </c>
      <c r="AH644" s="2">
        <f t="shared" ca="1" si="709"/>
        <v>2.7773603621783438E-2</v>
      </c>
      <c r="AI644" s="2">
        <f t="shared" ca="1" si="710"/>
        <v>0.32723897234435567</v>
      </c>
      <c r="AJ644" s="16">
        <f t="shared" ca="1" si="711"/>
        <v>-0.94453336728824466</v>
      </c>
      <c r="AK644" s="18">
        <f t="shared" ca="1" si="712"/>
        <v>332.89241361429356</v>
      </c>
      <c r="AL644" s="18">
        <f t="shared" ca="1" si="713"/>
        <v>282.2434784343086</v>
      </c>
      <c r="AM644" s="18">
        <f t="shared" ca="1" si="714"/>
        <v>166.44620680714678</v>
      </c>
      <c r="AN644" s="18">
        <f t="shared" ca="1" si="715"/>
        <v>92.447622508066019</v>
      </c>
      <c r="AO644" s="18">
        <f t="shared" ca="1" si="716"/>
        <v>305.82537473551577</v>
      </c>
      <c r="AP644" s="2">
        <f t="shared" ca="1" si="717"/>
        <v>7.503145353204161</v>
      </c>
      <c r="AQ644" s="2">
        <f t="shared" ca="1" si="718"/>
        <v>105.00299519466468</v>
      </c>
      <c r="AR644" s="16">
        <f t="shared" ca="1" si="719"/>
        <v>1.9883408597252128E-3</v>
      </c>
      <c r="AS644" s="2">
        <f t="shared" ca="1" si="720"/>
        <v>-9.4846001175710342</v>
      </c>
      <c r="AT644" s="2">
        <f t="shared" ca="1" si="721"/>
        <v>-95.152967495890621</v>
      </c>
      <c r="AU644" s="16">
        <f t="shared" ca="1" si="722"/>
        <v>577.72653034311168</v>
      </c>
      <c r="AV644" s="2">
        <f t="shared" ca="1" si="723"/>
        <v>7.503145353204161</v>
      </c>
      <c r="AW644" s="2">
        <f t="shared" ca="1" si="724"/>
        <v>105.00299519466468</v>
      </c>
      <c r="AX644" s="16">
        <f t="shared" ca="1" si="725"/>
        <v>1.9883408597252128E-3</v>
      </c>
      <c r="AY644" s="2">
        <f t="shared" ca="1" si="726"/>
        <v>360.25</v>
      </c>
      <c r="AZ644" s="2">
        <f t="shared" ca="1" si="727"/>
        <v>360.25000000000006</v>
      </c>
      <c r="BA644" s="2">
        <f t="shared" ca="1" si="728"/>
        <v>360.25000000000006</v>
      </c>
      <c r="BB644" s="19" t="str">
        <f t="shared" ca="1" si="729"/>
        <v>ok</v>
      </c>
      <c r="BC644" s="2">
        <f t="shared" ca="1" si="730"/>
        <v>3.1453532041609833E-3</v>
      </c>
      <c r="BD644" s="2">
        <f t="shared" ca="1" si="731"/>
        <v>2.9951946646775696E-3</v>
      </c>
      <c r="BE644" s="16">
        <f t="shared" ca="1" si="732"/>
        <v>1.9883408597252128E-3</v>
      </c>
      <c r="BF644" s="16">
        <f t="shared" ca="1" si="629"/>
        <v>4.3433210632232502E-3</v>
      </c>
      <c r="BG644" s="18">
        <f t="shared" ca="1" si="733"/>
        <v>4.7768124552562807E-3</v>
      </c>
      <c r="BH644" s="2">
        <f t="shared" ca="1" si="734"/>
        <v>0.50325651266575733</v>
      </c>
      <c r="BI644" s="2">
        <f t="shared" ca="1" si="735"/>
        <v>0.47923114634841113</v>
      </c>
      <c r="BJ644" s="16">
        <f t="shared" ca="1" si="736"/>
        <v>0.31813453755603405</v>
      </c>
      <c r="BK644" s="18">
        <f t="shared" ca="1" si="630"/>
        <v>0.69493137011572004</v>
      </c>
      <c r="BL644" s="18">
        <f t="shared" ca="1" si="737"/>
        <v>0.76428999284100496</v>
      </c>
    </row>
    <row r="645" spans="4:64" x14ac:dyDescent="0.2">
      <c r="D645">
        <f t="shared" si="688"/>
        <v>15</v>
      </c>
      <c r="E645">
        <f t="shared" si="689"/>
        <v>105</v>
      </c>
      <c r="F645" s="15">
        <f t="shared" ca="1" si="738"/>
        <v>-0.49625313180376995</v>
      </c>
      <c r="G645" s="2">
        <f t="shared" ca="1" si="738"/>
        <v>0.26361544884789134</v>
      </c>
      <c r="H645" s="16">
        <f t="shared" ca="1" si="738"/>
        <v>-0.10588100916314169</v>
      </c>
      <c r="I645" s="2">
        <f t="shared" si="631"/>
        <v>0</v>
      </c>
      <c r="J645" s="2">
        <f t="shared" si="632"/>
        <v>184.81899999999999</v>
      </c>
      <c r="K645" s="16">
        <f t="shared" ca="1" si="690"/>
        <v>350.97266644044936</v>
      </c>
      <c r="L645" s="2">
        <f t="shared" si="633"/>
        <v>160.05794910203616</v>
      </c>
      <c r="M645" s="2">
        <f t="shared" si="634"/>
        <v>-92.40949999999998</v>
      </c>
      <c r="N645" s="16">
        <f t="shared" ca="1" si="691"/>
        <v>264.1374899429909</v>
      </c>
      <c r="O645" s="2">
        <f t="shared" si="635"/>
        <v>-160.05794910203616</v>
      </c>
      <c r="P645" s="2">
        <f t="shared" si="636"/>
        <v>-92.40949999999998</v>
      </c>
      <c r="Q645" s="16">
        <f t="shared" ca="1" si="692"/>
        <v>245.28339044835388</v>
      </c>
      <c r="R645" s="2">
        <f t="shared" si="693"/>
        <v>160.05794910203616</v>
      </c>
      <c r="S645" s="2">
        <f t="shared" si="694"/>
        <v>-277.22849999999994</v>
      </c>
      <c r="T645" s="16">
        <f t="shared" ca="1" si="695"/>
        <v>-86.835176497458463</v>
      </c>
      <c r="U645" s="2">
        <f t="shared" ca="1" si="696"/>
        <v>0.48256099102196898</v>
      </c>
      <c r="V645" s="2">
        <f t="shared" ca="1" si="697"/>
        <v>-0.83582015420083899</v>
      </c>
      <c r="W645" s="16">
        <f t="shared" ca="1" si="698"/>
        <v>-0.26180061072423222</v>
      </c>
      <c r="X645" s="2">
        <f t="shared" si="699"/>
        <v>-160.05794910203616</v>
      </c>
      <c r="Y645" s="2">
        <f t="shared" si="700"/>
        <v>-277.22849999999994</v>
      </c>
      <c r="Z645" s="16">
        <f t="shared" ca="1" si="701"/>
        <v>-105.68927599209547</v>
      </c>
      <c r="AA645" s="18">
        <f t="shared" ca="1" si="702"/>
        <v>182.14496208097734</v>
      </c>
      <c r="AB645" s="2">
        <f t="shared" ca="1" si="703"/>
        <v>-247.95400251349156</v>
      </c>
      <c r="AC645" s="2">
        <f t="shared" ca="1" si="704"/>
        <v>-124.98806970657148</v>
      </c>
      <c r="AD645" s="16">
        <f t="shared" ca="1" si="705"/>
        <v>-58.003613678953485</v>
      </c>
      <c r="AE645" s="2">
        <f t="shared" ca="1" si="706"/>
        <v>-0.87409881972148251</v>
      </c>
      <c r="AF645" s="2">
        <f t="shared" ca="1" si="707"/>
        <v>-0.44061367472314122</v>
      </c>
      <c r="AG645" s="16">
        <f t="shared" ca="1" si="708"/>
        <v>-0.20447699872719485</v>
      </c>
      <c r="AH645" s="2">
        <f t="shared" ca="1" si="709"/>
        <v>5.5553067470722181E-2</v>
      </c>
      <c r="AI645" s="2">
        <f t="shared" ca="1" si="710"/>
        <v>0.32751222798340773</v>
      </c>
      <c r="AJ645" s="16">
        <f t="shared" ca="1" si="711"/>
        <v>-0.94321238181861145</v>
      </c>
      <c r="AK645" s="18">
        <f t="shared" ca="1" si="712"/>
        <v>331.68439239787079</v>
      </c>
      <c r="AL645" s="18">
        <f t="shared" ca="1" si="713"/>
        <v>283.6681584726291</v>
      </c>
      <c r="AM645" s="18">
        <f t="shared" ca="1" si="714"/>
        <v>165.8421961989354</v>
      </c>
      <c r="AN645" s="18">
        <f t="shared" ca="1" si="715"/>
        <v>93.824013511384635</v>
      </c>
      <c r="AO645" s="18">
        <f t="shared" ca="1" si="716"/>
        <v>305.73433393802753</v>
      </c>
      <c r="AP645" s="2">
        <f t="shared" ca="1" si="717"/>
        <v>15.0019951605599</v>
      </c>
      <c r="AQ645" s="2">
        <f t="shared" ca="1" si="718"/>
        <v>104.99633950854178</v>
      </c>
      <c r="AR645" s="16">
        <f t="shared" ca="1" si="719"/>
        <v>-2.1838170412706859E-3</v>
      </c>
      <c r="AS645" s="2">
        <f t="shared" ca="1" si="720"/>
        <v>-18.966965002191202</v>
      </c>
      <c r="AT645" s="2">
        <f t="shared" ca="1" si="721"/>
        <v>-95.267126249591399</v>
      </c>
      <c r="AU645" s="16">
        <f t="shared" ca="1" si="722"/>
        <v>576.74263481778598</v>
      </c>
      <c r="AV645" s="2">
        <f t="shared" ca="1" si="723"/>
        <v>15.0019951605599</v>
      </c>
      <c r="AW645" s="2">
        <f t="shared" ca="1" si="724"/>
        <v>104.99633950854178</v>
      </c>
      <c r="AX645" s="16">
        <f t="shared" ca="1" si="725"/>
        <v>-2.1838170412706859E-3</v>
      </c>
      <c r="AY645" s="2">
        <f t="shared" ca="1" si="726"/>
        <v>360.25000000000006</v>
      </c>
      <c r="AZ645" s="2">
        <f t="shared" ca="1" si="727"/>
        <v>360.25000000000006</v>
      </c>
      <c r="BA645" s="2">
        <f t="shared" ca="1" si="728"/>
        <v>360.25000000000006</v>
      </c>
      <c r="BB645" s="19" t="str">
        <f t="shared" ca="1" si="729"/>
        <v>ok</v>
      </c>
      <c r="BC645" s="2">
        <f t="shared" ca="1" si="730"/>
        <v>1.9951605599004552E-3</v>
      </c>
      <c r="BD645" s="2">
        <f t="shared" ca="1" si="731"/>
        <v>-3.6604914582198944E-3</v>
      </c>
      <c r="BE645" s="16">
        <f t="shared" ca="1" si="732"/>
        <v>-2.1838170412706859E-3</v>
      </c>
      <c r="BF645" s="16">
        <f t="shared" ref="BF645:BF708" ca="1" si="739">SQRT(BC645^2+BD645^2)</f>
        <v>4.1689163310725131E-3</v>
      </c>
      <c r="BG645" s="18">
        <f t="shared" ca="1" si="733"/>
        <v>4.7062639370553114E-3</v>
      </c>
      <c r="BH645" s="2">
        <f t="shared" ca="1" si="734"/>
        <v>0.31922568958407282</v>
      </c>
      <c r="BI645" s="2">
        <f t="shared" ca="1" si="735"/>
        <v>-0.58567863331518311</v>
      </c>
      <c r="BJ645" s="16">
        <f t="shared" ca="1" si="736"/>
        <v>-0.34941072660330974</v>
      </c>
      <c r="BK645" s="18">
        <f t="shared" ref="BK645:BK708" ca="1" si="740">BF645*$D$9</f>
        <v>0.66702661297160204</v>
      </c>
      <c r="BL645" s="18">
        <f t="shared" ca="1" si="737"/>
        <v>0.7530022299288498</v>
      </c>
    </row>
    <row r="646" spans="4:64" x14ac:dyDescent="0.2">
      <c r="D646">
        <f t="shared" si="688"/>
        <v>22.5</v>
      </c>
      <c r="E646">
        <f t="shared" si="689"/>
        <v>105</v>
      </c>
      <c r="F646" s="15">
        <f t="shared" ca="1" si="738"/>
        <v>0.19895484492167892</v>
      </c>
      <c r="G646" s="2">
        <f t="shared" ca="1" si="738"/>
        <v>1.1532963420000097E-3</v>
      </c>
      <c r="H646" s="16">
        <f t="shared" ca="1" si="738"/>
        <v>-0.45820205250995338</v>
      </c>
      <c r="I646" s="2">
        <f t="shared" si="631"/>
        <v>0</v>
      </c>
      <c r="J646" s="2">
        <f t="shared" si="632"/>
        <v>184.81899999999999</v>
      </c>
      <c r="K646" s="16">
        <f t="shared" ca="1" si="690"/>
        <v>350.57611384356795</v>
      </c>
      <c r="L646" s="2">
        <f t="shared" si="633"/>
        <v>160.05794910203616</v>
      </c>
      <c r="M646" s="2">
        <f t="shared" si="634"/>
        <v>-92.40949999999998</v>
      </c>
      <c r="N646" s="16">
        <f t="shared" ca="1" si="691"/>
        <v>268.11819467137673</v>
      </c>
      <c r="O646" s="2">
        <f t="shared" si="635"/>
        <v>-160.05794910203616</v>
      </c>
      <c r="P646" s="2">
        <f t="shared" si="636"/>
        <v>-92.40949999999998</v>
      </c>
      <c r="Q646" s="16">
        <f t="shared" ca="1" si="692"/>
        <v>239.75148349579482</v>
      </c>
      <c r="R646" s="2">
        <f t="shared" si="693"/>
        <v>160.05794910203616</v>
      </c>
      <c r="S646" s="2">
        <f t="shared" si="694"/>
        <v>-277.22849999999994</v>
      </c>
      <c r="T646" s="16">
        <f t="shared" ca="1" si="695"/>
        <v>-82.457919172191225</v>
      </c>
      <c r="U646" s="2">
        <f t="shared" ca="1" si="696"/>
        <v>0.48419447271812238</v>
      </c>
      <c r="V646" s="2">
        <f t="shared" ca="1" si="697"/>
        <v>-0.83864942749181037</v>
      </c>
      <c r="W646" s="16">
        <f t="shared" ca="1" si="698"/>
        <v>-0.24944508485211356</v>
      </c>
      <c r="X646" s="2">
        <f t="shared" si="699"/>
        <v>-160.05794910203616</v>
      </c>
      <c r="Y646" s="2">
        <f t="shared" si="700"/>
        <v>-277.22849999999994</v>
      </c>
      <c r="Z646" s="16">
        <f t="shared" ca="1" si="701"/>
        <v>-110.82463034777314</v>
      </c>
      <c r="AA646" s="18">
        <f t="shared" ca="1" si="702"/>
        <v>182.64300786041323</v>
      </c>
      <c r="AB646" s="2">
        <f t="shared" ca="1" si="703"/>
        <v>-248.49268398866081</v>
      </c>
      <c r="AC646" s="2">
        <f t="shared" ca="1" si="704"/>
        <v>-124.05504602248214</v>
      </c>
      <c r="AD646" s="16">
        <f t="shared" ca="1" si="705"/>
        <v>-65.265229754387121</v>
      </c>
      <c r="AE646" s="2">
        <f t="shared" ca="1" si="706"/>
        <v>-0.87097807690651963</v>
      </c>
      <c r="AF646" s="2">
        <f t="shared" ca="1" si="707"/>
        <v>-0.43481853743485571</v>
      </c>
      <c r="AG646" s="16">
        <f t="shared" ca="1" si="708"/>
        <v>-0.22875757703567715</v>
      </c>
      <c r="AH646" s="2">
        <f t="shared" ca="1" si="709"/>
        <v>8.3384064049674855E-2</v>
      </c>
      <c r="AI646" s="2">
        <f t="shared" ca="1" si="710"/>
        <v>0.32802435469134245</v>
      </c>
      <c r="AJ646" s="16">
        <f t="shared" ca="1" si="711"/>
        <v>-0.94098199801690574</v>
      </c>
      <c r="AK646" s="18">
        <f t="shared" ca="1" si="712"/>
        <v>330.56541972385372</v>
      </c>
      <c r="AL646" s="18">
        <f t="shared" ca="1" si="713"/>
        <v>285.30302952198309</v>
      </c>
      <c r="AM646" s="18">
        <f t="shared" ca="1" si="714"/>
        <v>165.28270986192686</v>
      </c>
      <c r="AN646" s="18">
        <f t="shared" ca="1" si="715"/>
        <v>95.303622455095194</v>
      </c>
      <c r="AO646" s="18">
        <f t="shared" ca="1" si="716"/>
        <v>305.57962606763357</v>
      </c>
      <c r="AP646" s="2">
        <f t="shared" ca="1" si="717"/>
        <v>22.502079855153518</v>
      </c>
      <c r="AQ646" s="2">
        <f t="shared" ca="1" si="718"/>
        <v>105.00252791948907</v>
      </c>
      <c r="AR646" s="16">
        <f t="shared" ca="1" si="719"/>
        <v>8.0141154097645995E-4</v>
      </c>
      <c r="AS646" s="2">
        <f t="shared" ca="1" si="720"/>
        <v>-28.458862369444979</v>
      </c>
      <c r="AT646" s="2">
        <f t="shared" ca="1" si="721"/>
        <v>-95.472591375825374</v>
      </c>
      <c r="AU646" s="16">
        <f t="shared" ca="1" si="722"/>
        <v>575.09065559230248</v>
      </c>
      <c r="AV646" s="2">
        <f t="shared" ca="1" si="723"/>
        <v>22.502079855153518</v>
      </c>
      <c r="AW646" s="2">
        <f t="shared" ca="1" si="724"/>
        <v>105.00252791948907</v>
      </c>
      <c r="AX646" s="16">
        <f t="shared" ca="1" si="725"/>
        <v>8.0141154097645995E-4</v>
      </c>
      <c r="AY646" s="2">
        <f t="shared" ca="1" si="726"/>
        <v>360.25</v>
      </c>
      <c r="AZ646" s="2">
        <f t="shared" ca="1" si="727"/>
        <v>360.25</v>
      </c>
      <c r="BA646" s="2">
        <f t="shared" ca="1" si="728"/>
        <v>360.25</v>
      </c>
      <c r="BB646" s="19" t="str">
        <f t="shared" ca="1" si="729"/>
        <v>ok</v>
      </c>
      <c r="BC646" s="2">
        <f t="shared" ca="1" si="730"/>
        <v>2.0798551535179399E-3</v>
      </c>
      <c r="BD646" s="2">
        <f t="shared" ca="1" si="731"/>
        <v>2.5279194890686085E-3</v>
      </c>
      <c r="BE646" s="16">
        <f t="shared" ca="1" si="732"/>
        <v>8.0141154097645995E-4</v>
      </c>
      <c r="BF646" s="16">
        <f t="shared" ca="1" si="739"/>
        <v>3.2735568427672106E-3</v>
      </c>
      <c r="BG646" s="18">
        <f t="shared" ca="1" si="733"/>
        <v>3.3702277164663953E-3</v>
      </c>
      <c r="BH646" s="2">
        <f t="shared" ca="1" si="734"/>
        <v>0.33277682456287039</v>
      </c>
      <c r="BI646" s="2">
        <f t="shared" ca="1" si="735"/>
        <v>0.40446711825097736</v>
      </c>
      <c r="BJ646" s="16">
        <f t="shared" ca="1" si="736"/>
        <v>0.12822584655623359</v>
      </c>
      <c r="BK646" s="18">
        <f t="shared" ca="1" si="740"/>
        <v>0.52376909484275369</v>
      </c>
      <c r="BL646" s="18">
        <f t="shared" ca="1" si="737"/>
        <v>0.53923643463462323</v>
      </c>
    </row>
    <row r="647" spans="4:64" x14ac:dyDescent="0.2">
      <c r="D647">
        <f t="shared" si="688"/>
        <v>30</v>
      </c>
      <c r="E647">
        <f t="shared" si="689"/>
        <v>105</v>
      </c>
      <c r="F647" s="15">
        <f t="shared" ca="1" si="738"/>
        <v>-3.2478141667421356E-2</v>
      </c>
      <c r="G647" s="2">
        <f t="shared" ca="1" si="738"/>
        <v>0.22530402354161672</v>
      </c>
      <c r="H647" s="16">
        <f t="shared" ca="1" si="738"/>
        <v>-0.32390847207755702</v>
      </c>
      <c r="I647" s="2">
        <f t="shared" ref="I647:I710" si="741">$E$25</f>
        <v>0</v>
      </c>
      <c r="J647" s="2">
        <f t="shared" ref="J647:J710" si="742">$F$25</f>
        <v>184.81899999999999</v>
      </c>
      <c r="K647" s="16">
        <f t="shared" ca="1" si="690"/>
        <v>350.01263926029549</v>
      </c>
      <c r="L647" s="2">
        <f t="shared" ref="L647:L710" si="743">$E$26</f>
        <v>160.05794910203616</v>
      </c>
      <c r="M647" s="2">
        <f t="shared" ref="M647:M710" si="744">$F$26</f>
        <v>-92.40949999999998</v>
      </c>
      <c r="N647" s="16">
        <f t="shared" ca="1" si="691"/>
        <v>271.83680261731763</v>
      </c>
      <c r="O647" s="2">
        <f t="shared" ref="O647:O710" si="745">$E$27</f>
        <v>-160.05794910203616</v>
      </c>
      <c r="P647" s="2">
        <f t="shared" ref="P647:P710" si="746">$F$27</f>
        <v>-92.40949999999998</v>
      </c>
      <c r="Q647" s="16">
        <f t="shared" ca="1" si="692"/>
        <v>233.85162166908569</v>
      </c>
      <c r="R647" s="2">
        <f t="shared" si="693"/>
        <v>160.05794910203616</v>
      </c>
      <c r="S647" s="2">
        <f t="shared" si="694"/>
        <v>-277.22849999999994</v>
      </c>
      <c r="T647" s="16">
        <f t="shared" ca="1" si="695"/>
        <v>-78.175836642977856</v>
      </c>
      <c r="U647" s="2">
        <f t="shared" ca="1" si="696"/>
        <v>0.48572564162670478</v>
      </c>
      <c r="V647" s="2">
        <f t="shared" ca="1" si="697"/>
        <v>-0.84130148983644493</v>
      </c>
      <c r="W647" s="16">
        <f t="shared" ca="1" si="698"/>
        <v>-0.23723912886643267</v>
      </c>
      <c r="X647" s="2">
        <f t="shared" si="699"/>
        <v>-160.05794910203616</v>
      </c>
      <c r="Y647" s="2">
        <f t="shared" si="700"/>
        <v>-277.22849999999994</v>
      </c>
      <c r="Z647" s="16">
        <f t="shared" ca="1" si="701"/>
        <v>-116.1610175912098</v>
      </c>
      <c r="AA647" s="18">
        <f t="shared" ca="1" si="702"/>
        <v>183.04643867165882</v>
      </c>
      <c r="AB647" s="2">
        <f t="shared" ca="1" si="703"/>
        <v>-248.96829797331091</v>
      </c>
      <c r="AC647" s="2">
        <f t="shared" ca="1" si="704"/>
        <v>-123.23125843627793</v>
      </c>
      <c r="AD647" s="16">
        <f t="shared" ca="1" si="705"/>
        <v>-72.735239938642565</v>
      </c>
      <c r="AE647" s="2">
        <f t="shared" ca="1" si="706"/>
        <v>-0.86699830137056444</v>
      </c>
      <c r="AF647" s="2">
        <f t="shared" ca="1" si="707"/>
        <v>-0.42913612941782353</v>
      </c>
      <c r="AG647" s="16">
        <f t="shared" ca="1" si="708"/>
        <v>-0.25329059960615402</v>
      </c>
      <c r="AH647" s="2">
        <f t="shared" ca="1" si="709"/>
        <v>0.11128587730202666</v>
      </c>
      <c r="AI647" s="2">
        <f t="shared" ca="1" si="710"/>
        <v>0.32871566075754149</v>
      </c>
      <c r="AJ647" s="16">
        <f t="shared" ca="1" si="711"/>
        <v>-0.93784938443539589</v>
      </c>
      <c r="AK647" s="18">
        <f t="shared" ca="1" si="712"/>
        <v>329.52336748374847</v>
      </c>
      <c r="AL647" s="18">
        <f t="shared" ca="1" si="713"/>
        <v>287.16122924316926</v>
      </c>
      <c r="AM647" s="18">
        <f t="shared" ca="1" si="714"/>
        <v>164.76168374187424</v>
      </c>
      <c r="AN647" s="18">
        <f t="shared" ca="1" si="715"/>
        <v>96.895899840832456</v>
      </c>
      <c r="AO647" s="18">
        <f t="shared" ca="1" si="716"/>
        <v>305.36017203390816</v>
      </c>
      <c r="AP647" s="2">
        <f t="shared" ca="1" si="717"/>
        <v>30.002668617135249</v>
      </c>
      <c r="AQ647" s="2">
        <f t="shared" ca="1" si="718"/>
        <v>104.99988930501073</v>
      </c>
      <c r="AR647" s="16">
        <f t="shared" ca="1" si="719"/>
        <v>5.0995656920349575E-5</v>
      </c>
      <c r="AS647" s="2">
        <f t="shared" ca="1" si="720"/>
        <v>-37.961880658647267</v>
      </c>
      <c r="AT647" s="2">
        <f t="shared" ca="1" si="721"/>
        <v>-95.753452133314596</v>
      </c>
      <c r="AU647" s="16">
        <f t="shared" ca="1" si="722"/>
        <v>572.76374974183159</v>
      </c>
      <c r="AV647" s="2">
        <f t="shared" ca="1" si="723"/>
        <v>30.002668617135249</v>
      </c>
      <c r="AW647" s="2">
        <f t="shared" ca="1" si="724"/>
        <v>104.99988930501073</v>
      </c>
      <c r="AX647" s="16">
        <f t="shared" ca="1" si="725"/>
        <v>5.0995656920349575E-5</v>
      </c>
      <c r="AY647" s="2">
        <f t="shared" ca="1" si="726"/>
        <v>360.25</v>
      </c>
      <c r="AZ647" s="2">
        <f t="shared" ca="1" si="727"/>
        <v>360.25</v>
      </c>
      <c r="BA647" s="2">
        <f t="shared" ca="1" si="728"/>
        <v>360.24999999999994</v>
      </c>
      <c r="BB647" s="19" t="str">
        <f t="shared" ca="1" si="729"/>
        <v>ok</v>
      </c>
      <c r="BC647" s="2">
        <f t="shared" ca="1" si="730"/>
        <v>2.6686171352494625E-3</v>
      </c>
      <c r="BD647" s="2">
        <f t="shared" ca="1" si="731"/>
        <v>-1.1069498927440691E-4</v>
      </c>
      <c r="BE647" s="16">
        <f t="shared" ca="1" si="732"/>
        <v>5.0995656920349575E-5</v>
      </c>
      <c r="BF647" s="16">
        <f t="shared" ca="1" si="739"/>
        <v>2.6709119781822667E-3</v>
      </c>
      <c r="BG647" s="18">
        <f t="shared" ca="1" si="733"/>
        <v>2.6713987632366394E-3</v>
      </c>
      <c r="BH647" s="2">
        <f t="shared" ca="1" si="734"/>
        <v>0.42697874163991401</v>
      </c>
      <c r="BI647" s="2">
        <f t="shared" ca="1" si="735"/>
        <v>-1.7711198283905105E-2</v>
      </c>
      <c r="BJ647" s="16">
        <f t="shared" ca="1" si="736"/>
        <v>8.1593051072559319E-3</v>
      </c>
      <c r="BK647" s="18">
        <f t="shared" ca="1" si="740"/>
        <v>0.42734591650916265</v>
      </c>
      <c r="BL647" s="18">
        <f t="shared" ca="1" si="737"/>
        <v>0.42742380211786229</v>
      </c>
    </row>
    <row r="648" spans="4:64" x14ac:dyDescent="0.2">
      <c r="D648">
        <f t="shared" si="688"/>
        <v>37.5</v>
      </c>
      <c r="E648">
        <f t="shared" si="689"/>
        <v>105</v>
      </c>
      <c r="F648" s="15">
        <f t="shared" ca="1" si="738"/>
        <v>0.38319945550881929</v>
      </c>
      <c r="G648" s="2">
        <f t="shared" ca="1" si="738"/>
        <v>8.6374004467814292E-2</v>
      </c>
      <c r="H648" s="16">
        <f t="shared" ca="1" si="738"/>
        <v>-0.31668803835407455</v>
      </c>
      <c r="I648" s="2">
        <f t="shared" si="741"/>
        <v>0</v>
      </c>
      <c r="J648" s="2">
        <f t="shared" si="742"/>
        <v>184.81899999999999</v>
      </c>
      <c r="K648" s="16">
        <f t="shared" ca="1" si="690"/>
        <v>349.2913008310079</v>
      </c>
      <c r="L648" s="2">
        <f t="shared" si="743"/>
        <v>160.05794910203616</v>
      </c>
      <c r="M648" s="2">
        <f t="shared" si="744"/>
        <v>-92.40949999999998</v>
      </c>
      <c r="N648" s="16">
        <f t="shared" ca="1" si="691"/>
        <v>275.29874346706981</v>
      </c>
      <c r="O648" s="2">
        <f t="shared" si="745"/>
        <v>-160.05794910203616</v>
      </c>
      <c r="P648" s="2">
        <f t="shared" si="746"/>
        <v>-92.40949999999998</v>
      </c>
      <c r="Q648" s="16">
        <f t="shared" ca="1" si="692"/>
        <v>227.55111023349372</v>
      </c>
      <c r="R648" s="2">
        <f t="shared" si="693"/>
        <v>160.05794910203616</v>
      </c>
      <c r="S648" s="2">
        <f t="shared" si="694"/>
        <v>-277.22849999999994</v>
      </c>
      <c r="T648" s="16">
        <f t="shared" ca="1" si="695"/>
        <v>-73.99255736393809</v>
      </c>
      <c r="U648" s="2">
        <f t="shared" ca="1" si="696"/>
        <v>0.48715566963660534</v>
      </c>
      <c r="V648" s="2">
        <f t="shared" ca="1" si="697"/>
        <v>-0.8437783710058393</v>
      </c>
      <c r="W648" s="16">
        <f t="shared" ca="1" si="698"/>
        <v>-0.22520527117197481</v>
      </c>
      <c r="X648" s="2">
        <f t="shared" si="699"/>
        <v>-160.05794910203616</v>
      </c>
      <c r="Y648" s="2">
        <f t="shared" si="700"/>
        <v>-277.22849999999994</v>
      </c>
      <c r="Z648" s="16">
        <f t="shared" ca="1" si="701"/>
        <v>-121.74019059751419</v>
      </c>
      <c r="AA648" s="18">
        <f t="shared" ca="1" si="702"/>
        <v>183.36280738696922</v>
      </c>
      <c r="AB648" s="2">
        <f t="shared" ca="1" si="703"/>
        <v>-249.38418032108302</v>
      </c>
      <c r="AC648" s="2">
        <f t="shared" ca="1" si="704"/>
        <v>-122.51092907996556</v>
      </c>
      <c r="AD648" s="16">
        <f t="shared" ca="1" si="705"/>
        <v>-80.445919837077199</v>
      </c>
      <c r="AE648" s="2">
        <f t="shared" ca="1" si="706"/>
        <v>-0.86213718647567406</v>
      </c>
      <c r="AF648" s="2">
        <f t="shared" ca="1" si="707"/>
        <v>-0.42352817878637949</v>
      </c>
      <c r="AG648" s="16">
        <f t="shared" ca="1" si="708"/>
        <v>-0.27810673035671307</v>
      </c>
      <c r="AH648" s="2">
        <f t="shared" ca="1" si="709"/>
        <v>0.13927966555358834</v>
      </c>
      <c r="AI648" s="2">
        <f t="shared" ca="1" si="710"/>
        <v>0.32963910932506901</v>
      </c>
      <c r="AJ648" s="16">
        <f t="shared" ca="1" si="711"/>
        <v>-0.93377686433465235</v>
      </c>
      <c r="AK648" s="18">
        <f t="shared" ca="1" si="712"/>
        <v>328.55606344771002</v>
      </c>
      <c r="AL648" s="18">
        <f t="shared" ca="1" si="713"/>
        <v>289.26275798465366</v>
      </c>
      <c r="AM648" s="18">
        <f t="shared" ca="1" si="714"/>
        <v>164.27803172385501</v>
      </c>
      <c r="AN648" s="18">
        <f t="shared" ca="1" si="715"/>
        <v>98.612591039048439</v>
      </c>
      <c r="AO648" s="18">
        <f t="shared" ca="1" si="716"/>
        <v>305.07105349656081</v>
      </c>
      <c r="AP648" s="2">
        <f t="shared" ca="1" si="717"/>
        <v>37.501587062618441</v>
      </c>
      <c r="AQ648" s="2">
        <f t="shared" ca="1" si="718"/>
        <v>105.00288926729257</v>
      </c>
      <c r="AR648" s="16">
        <f t="shared" ca="1" si="719"/>
        <v>1.905149877813983E-3</v>
      </c>
      <c r="AS648" s="2">
        <f t="shared" ca="1" si="720"/>
        <v>-47.478801539545245</v>
      </c>
      <c r="AT648" s="2">
        <f t="shared" ca="1" si="721"/>
        <v>-96.123811443640989</v>
      </c>
      <c r="AU648" s="16">
        <f t="shared" ca="1" si="722"/>
        <v>569.73848861645297</v>
      </c>
      <c r="AV648" s="2">
        <f t="shared" ca="1" si="723"/>
        <v>37.501587062618441</v>
      </c>
      <c r="AW648" s="2">
        <f t="shared" ca="1" si="724"/>
        <v>105.00288926729257</v>
      </c>
      <c r="AX648" s="16">
        <f t="shared" ca="1" si="725"/>
        <v>1.905149877813983E-3</v>
      </c>
      <c r="AY648" s="2">
        <f t="shared" ca="1" si="726"/>
        <v>360.25</v>
      </c>
      <c r="AZ648" s="2">
        <f t="shared" ca="1" si="727"/>
        <v>360.25</v>
      </c>
      <c r="BA648" s="2">
        <f t="shared" ca="1" si="728"/>
        <v>360.25</v>
      </c>
      <c r="BB648" s="19" t="str">
        <f t="shared" ca="1" si="729"/>
        <v>ok</v>
      </c>
      <c r="BC648" s="2">
        <f t="shared" ca="1" si="730"/>
        <v>1.587062618440882E-3</v>
      </c>
      <c r="BD648" s="2">
        <f t="shared" ca="1" si="731"/>
        <v>2.8892672925735496E-3</v>
      </c>
      <c r="BE648" s="16">
        <f t="shared" ca="1" si="732"/>
        <v>1.905149877813983E-3</v>
      </c>
      <c r="BF648" s="16">
        <f t="shared" ca="1" si="739"/>
        <v>3.2964576810248481E-3</v>
      </c>
      <c r="BG648" s="18">
        <f t="shared" ca="1" si="733"/>
        <v>3.8073914035363313E-3</v>
      </c>
      <c r="BH648" s="2">
        <f t="shared" ca="1" si="734"/>
        <v>0.25393001895054113</v>
      </c>
      <c r="BI648" s="2">
        <f t="shared" ca="1" si="735"/>
        <v>0.46228276681176794</v>
      </c>
      <c r="BJ648" s="16">
        <f t="shared" ca="1" si="736"/>
        <v>0.30482398045023729</v>
      </c>
      <c r="BK648" s="18">
        <f t="shared" ca="1" si="740"/>
        <v>0.52743322896397571</v>
      </c>
      <c r="BL648" s="18">
        <f t="shared" ca="1" si="737"/>
        <v>0.60918262456581296</v>
      </c>
    </row>
    <row r="649" spans="4:64" x14ac:dyDescent="0.2">
      <c r="D649">
        <f t="shared" si="688"/>
        <v>45</v>
      </c>
      <c r="E649">
        <f t="shared" si="689"/>
        <v>105</v>
      </c>
      <c r="F649" s="15">
        <f t="shared" ca="1" si="738"/>
        <v>-0.49243813934273295</v>
      </c>
      <c r="G649" s="2">
        <f t="shared" ca="1" si="738"/>
        <v>0.42822067350774462</v>
      </c>
      <c r="H649" s="16">
        <f t="shared" ca="1" si="738"/>
        <v>0.188106565106405</v>
      </c>
      <c r="I649" s="2">
        <f t="shared" si="741"/>
        <v>0</v>
      </c>
      <c r="J649" s="2">
        <f t="shared" si="742"/>
        <v>184.81899999999999</v>
      </c>
      <c r="K649" s="16">
        <f t="shared" ca="1" si="690"/>
        <v>348.39897411982349</v>
      </c>
      <c r="L649" s="2">
        <f t="shared" si="743"/>
        <v>160.05794910203616</v>
      </c>
      <c r="M649" s="2">
        <f t="shared" si="744"/>
        <v>-92.40949999999998</v>
      </c>
      <c r="N649" s="16">
        <f t="shared" ca="1" si="691"/>
        <v>278.51878032686858</v>
      </c>
      <c r="O649" s="2">
        <f t="shared" si="745"/>
        <v>-160.05794910203616</v>
      </c>
      <c r="P649" s="2">
        <f t="shared" si="746"/>
        <v>-92.40949999999998</v>
      </c>
      <c r="Q649" s="16">
        <f t="shared" ca="1" si="692"/>
        <v>220.81962897058878</v>
      </c>
      <c r="R649" s="2">
        <f t="shared" si="693"/>
        <v>160.05794910203616</v>
      </c>
      <c r="S649" s="2">
        <f t="shared" si="694"/>
        <v>-277.22849999999994</v>
      </c>
      <c r="T649" s="16">
        <f t="shared" ca="1" si="695"/>
        <v>-69.880193792954913</v>
      </c>
      <c r="U649" s="2">
        <f t="shared" ca="1" si="696"/>
        <v>0.48849620595637122</v>
      </c>
      <c r="V649" s="2">
        <f t="shared" ca="1" si="697"/>
        <v>-0.8461002480210652</v>
      </c>
      <c r="W649" s="16">
        <f t="shared" ca="1" si="698"/>
        <v>-0.21327406561727696</v>
      </c>
      <c r="X649" s="2">
        <f t="shared" si="699"/>
        <v>-160.05794910203616</v>
      </c>
      <c r="Y649" s="2">
        <f t="shared" si="700"/>
        <v>-277.22849999999994</v>
      </c>
      <c r="Z649" s="16">
        <f t="shared" ca="1" si="701"/>
        <v>-127.57934514923471</v>
      </c>
      <c r="AA649" s="18">
        <f t="shared" ca="1" si="702"/>
        <v>183.58476736777229</v>
      </c>
      <c r="AB649" s="2">
        <f t="shared" ca="1" si="703"/>
        <v>-249.73841143257596</v>
      </c>
      <c r="AC649" s="2">
        <f t="shared" ca="1" si="704"/>
        <v>-121.89738279723824</v>
      </c>
      <c r="AD649" s="16">
        <f t="shared" ca="1" si="705"/>
        <v>-88.425475427307916</v>
      </c>
      <c r="AE649" s="2">
        <f t="shared" ca="1" si="706"/>
        <v>-0.85635739431594404</v>
      </c>
      <c r="AF649" s="2">
        <f t="shared" ca="1" si="707"/>
        <v>-0.41798826422966406</v>
      </c>
      <c r="AG649" s="16">
        <f t="shared" ca="1" si="708"/>
        <v>-0.30321250661323179</v>
      </c>
      <c r="AH649" s="2">
        <f t="shared" ca="1" si="709"/>
        <v>0.1674021205559752</v>
      </c>
      <c r="AI649" s="2">
        <f t="shared" ca="1" si="710"/>
        <v>0.33075698218626381</v>
      </c>
      <c r="AJ649" s="16">
        <f t="shared" ca="1" si="711"/>
        <v>-0.92874988493587352</v>
      </c>
      <c r="AK649" s="18">
        <f t="shared" ca="1" si="712"/>
        <v>327.65443651435714</v>
      </c>
      <c r="AL649" s="18">
        <f t="shared" ca="1" si="713"/>
        <v>291.62872077734119</v>
      </c>
      <c r="AM649" s="18">
        <f t="shared" ca="1" si="714"/>
        <v>163.82721825717857</v>
      </c>
      <c r="AN649" s="18">
        <f t="shared" ca="1" si="715"/>
        <v>100.46732353899499</v>
      </c>
      <c r="AO649" s="18">
        <f t="shared" ca="1" si="716"/>
        <v>304.70809303171728</v>
      </c>
      <c r="AP649" s="2">
        <f t="shared" ca="1" si="717"/>
        <v>45.00182007534427</v>
      </c>
      <c r="AQ649" s="2">
        <f t="shared" ca="1" si="718"/>
        <v>104.99491712103756</v>
      </c>
      <c r="AR649" s="16">
        <f t="shared" ca="1" si="719"/>
        <v>-1.6781218720325342E-3</v>
      </c>
      <c r="AS649" s="2">
        <f t="shared" ca="1" si="720"/>
        <v>-57.01574177280942</v>
      </c>
      <c r="AT649" s="2">
        <f t="shared" ca="1" si="721"/>
        <v>-96.573741476766713</v>
      </c>
      <c r="AU649" s="16">
        <f t="shared" ca="1" si="722"/>
        <v>565.99353456260167</v>
      </c>
      <c r="AV649" s="2">
        <f t="shared" ca="1" si="723"/>
        <v>45.00182007534427</v>
      </c>
      <c r="AW649" s="2">
        <f t="shared" ca="1" si="724"/>
        <v>104.99491712103756</v>
      </c>
      <c r="AX649" s="16">
        <f t="shared" ca="1" si="725"/>
        <v>-1.6781218720325342E-3</v>
      </c>
      <c r="AY649" s="2">
        <f t="shared" ca="1" si="726"/>
        <v>360.24999999999994</v>
      </c>
      <c r="AZ649" s="2">
        <f t="shared" ca="1" si="727"/>
        <v>360.25</v>
      </c>
      <c r="BA649" s="2">
        <f t="shared" ca="1" si="728"/>
        <v>360.25</v>
      </c>
      <c r="BB649" s="19" t="str">
        <f t="shared" ca="1" si="729"/>
        <v>ok</v>
      </c>
      <c r="BC649" s="2">
        <f t="shared" ca="1" si="730"/>
        <v>1.8200753442698669E-3</v>
      </c>
      <c r="BD649" s="2">
        <f t="shared" ca="1" si="731"/>
        <v>-5.082878962440418E-3</v>
      </c>
      <c r="BE649" s="16">
        <f t="shared" ca="1" si="732"/>
        <v>-1.6781218720325342E-3</v>
      </c>
      <c r="BF649" s="16">
        <f t="shared" ca="1" si="739"/>
        <v>5.3989195961449965E-3</v>
      </c>
      <c r="BG649" s="18">
        <f t="shared" ca="1" si="733"/>
        <v>5.6537090323992125E-3</v>
      </c>
      <c r="BH649" s="2">
        <f t="shared" ca="1" si="734"/>
        <v>0.29121205508317871</v>
      </c>
      <c r="BI649" s="2">
        <f t="shared" ca="1" si="735"/>
        <v>-0.81326063399046689</v>
      </c>
      <c r="BJ649" s="16">
        <f t="shared" ca="1" si="736"/>
        <v>-0.26849949952520547</v>
      </c>
      <c r="BK649" s="18">
        <f t="shared" ca="1" si="740"/>
        <v>0.86382713538319944</v>
      </c>
      <c r="BL649" s="18">
        <f t="shared" ca="1" si="737"/>
        <v>0.90459344518387397</v>
      </c>
    </row>
    <row r="650" spans="4:64" x14ac:dyDescent="0.2">
      <c r="D650">
        <f t="shared" si="688"/>
        <v>52.5</v>
      </c>
      <c r="E650">
        <f t="shared" si="689"/>
        <v>105</v>
      </c>
      <c r="F650" s="15">
        <f t="shared" ca="1" si="738"/>
        <v>0.45703504824686636</v>
      </c>
      <c r="G650" s="2">
        <f t="shared" ca="1" si="738"/>
        <v>6.0525380891821801E-2</v>
      </c>
      <c r="H650" s="16">
        <f t="shared" ca="1" si="738"/>
        <v>0.28108885660277849</v>
      </c>
      <c r="I650" s="2">
        <f t="shared" si="741"/>
        <v>0</v>
      </c>
      <c r="J650" s="2">
        <f t="shared" si="742"/>
        <v>184.81899999999999</v>
      </c>
      <c r="K650" s="16">
        <f t="shared" ca="1" si="690"/>
        <v>347.35388891173767</v>
      </c>
      <c r="L650" s="2">
        <f t="shared" si="743"/>
        <v>160.05794910203616</v>
      </c>
      <c r="M650" s="2">
        <f t="shared" si="744"/>
        <v>-92.40949999999998</v>
      </c>
      <c r="N650" s="16">
        <f t="shared" ca="1" si="691"/>
        <v>281.49787275687419</v>
      </c>
      <c r="O650" s="2">
        <f t="shared" si="745"/>
        <v>-160.05794910203616</v>
      </c>
      <c r="P650" s="2">
        <f t="shared" si="746"/>
        <v>-92.40949999999998</v>
      </c>
      <c r="Q650" s="16">
        <f t="shared" ca="1" si="692"/>
        <v>213.61044128069577</v>
      </c>
      <c r="R650" s="2">
        <f t="shared" si="693"/>
        <v>160.05794910203616</v>
      </c>
      <c r="S650" s="2">
        <f t="shared" si="694"/>
        <v>-277.22849999999994</v>
      </c>
      <c r="T650" s="16">
        <f t="shared" ca="1" si="695"/>
        <v>-65.856016154863482</v>
      </c>
      <c r="U650" s="2">
        <f t="shared" ca="1" si="696"/>
        <v>0.48974368447671279</v>
      </c>
      <c r="V650" s="2">
        <f t="shared" ca="1" si="697"/>
        <v>-0.8482609441996477</v>
      </c>
      <c r="W650" s="16">
        <f t="shared" ca="1" si="698"/>
        <v>-0.20150556831188626</v>
      </c>
      <c r="X650" s="2">
        <f t="shared" si="699"/>
        <v>-160.05794910203616</v>
      </c>
      <c r="Y650" s="2">
        <f t="shared" si="700"/>
        <v>-277.22849999999994</v>
      </c>
      <c r="Z650" s="16">
        <f t="shared" ca="1" si="701"/>
        <v>-133.7434476310419</v>
      </c>
      <c r="AA650" s="18">
        <f t="shared" ca="1" si="702"/>
        <v>183.72478886891872</v>
      </c>
      <c r="AB650" s="2">
        <f t="shared" ca="1" si="703"/>
        <v>-250.03600413240656</v>
      </c>
      <c r="AC650" s="2">
        <f t="shared" ca="1" si="704"/>
        <v>-121.38193712117001</v>
      </c>
      <c r="AD650" s="16">
        <f t="shared" ca="1" si="705"/>
        <v>-96.721879637029119</v>
      </c>
      <c r="AE650" s="2">
        <f t="shared" ca="1" si="706"/>
        <v>-0.84962406356706999</v>
      </c>
      <c r="AF650" s="2">
        <f t="shared" ca="1" si="707"/>
        <v>-0.41245665806560833</v>
      </c>
      <c r="AG650" s="16">
        <f t="shared" ca="1" si="708"/>
        <v>-0.32866161294731283</v>
      </c>
      <c r="AH650" s="2">
        <f t="shared" ca="1" si="709"/>
        <v>0.19567849683333499</v>
      </c>
      <c r="AI650" s="2">
        <f t="shared" ca="1" si="710"/>
        <v>0.3321639290514129</v>
      </c>
      <c r="AJ650" s="16">
        <f t="shared" ca="1" si="711"/>
        <v>-0.92270095378414707</v>
      </c>
      <c r="AK650" s="18">
        <f t="shared" ca="1" si="712"/>
        <v>326.81983285411184</v>
      </c>
      <c r="AL650" s="18">
        <f t="shared" ca="1" si="713"/>
        <v>294.2901629723774</v>
      </c>
      <c r="AM650" s="18">
        <f t="shared" ca="1" si="714"/>
        <v>163.40991642705592</v>
      </c>
      <c r="AN650" s="18">
        <f t="shared" ca="1" si="715"/>
        <v>102.47809962238124</v>
      </c>
      <c r="AO650" s="18">
        <f t="shared" ca="1" si="716"/>
        <v>304.2622237660928</v>
      </c>
      <c r="AP650" s="2">
        <f t="shared" ca="1" si="717"/>
        <v>52.498689712936368</v>
      </c>
      <c r="AQ650" s="2">
        <f t="shared" ca="1" si="718"/>
        <v>105.00191121290374</v>
      </c>
      <c r="AR650" s="16">
        <f t="shared" ca="1" si="719"/>
        <v>2.2192511792695768E-3</v>
      </c>
      <c r="AS650" s="2">
        <f t="shared" ca="1" si="720"/>
        <v>-66.57645946649734</v>
      </c>
      <c r="AT650" s="2">
        <f t="shared" ca="1" si="721"/>
        <v>-97.127960203227389</v>
      </c>
      <c r="AU650" s="16">
        <f t="shared" ca="1" si="722"/>
        <v>561.48830739009804</v>
      </c>
      <c r="AV650" s="2">
        <f t="shared" ca="1" si="723"/>
        <v>52.498689712936368</v>
      </c>
      <c r="AW650" s="2">
        <f t="shared" ca="1" si="724"/>
        <v>105.00191121290374</v>
      </c>
      <c r="AX650" s="16">
        <f t="shared" ca="1" si="725"/>
        <v>2.2192511792695768E-3</v>
      </c>
      <c r="AY650" s="2">
        <f t="shared" ca="1" si="726"/>
        <v>360.25000000000006</v>
      </c>
      <c r="AZ650" s="2">
        <f t="shared" ca="1" si="727"/>
        <v>360.25000000000011</v>
      </c>
      <c r="BA650" s="2">
        <f t="shared" ca="1" si="728"/>
        <v>360.25000000000011</v>
      </c>
      <c r="BB650" s="19" t="str">
        <f t="shared" ca="1" si="729"/>
        <v>ok</v>
      </c>
      <c r="BC650" s="2">
        <f t="shared" ca="1" si="730"/>
        <v>-1.3102870636316766E-3</v>
      </c>
      <c r="BD650" s="2">
        <f t="shared" ca="1" si="731"/>
        <v>1.9112129037353043E-3</v>
      </c>
      <c r="BE650" s="16">
        <f t="shared" ca="1" si="732"/>
        <v>2.2192511792695768E-3</v>
      </c>
      <c r="BF650" s="16">
        <f t="shared" ca="1" si="739"/>
        <v>2.3172369219665164E-3</v>
      </c>
      <c r="BG650" s="18">
        <f t="shared" ca="1" si="733"/>
        <v>3.2085296865097357E-3</v>
      </c>
      <c r="BH650" s="2">
        <f t="shared" ca="1" si="734"/>
        <v>-0.20964593018106825</v>
      </c>
      <c r="BI650" s="2">
        <f t="shared" ca="1" si="735"/>
        <v>0.30579406459764868</v>
      </c>
      <c r="BJ650" s="16">
        <f t="shared" ca="1" si="736"/>
        <v>0.35508018868313229</v>
      </c>
      <c r="BK650" s="18">
        <f t="shared" ca="1" si="740"/>
        <v>0.37075790751464266</v>
      </c>
      <c r="BL650" s="18">
        <f t="shared" ca="1" si="737"/>
        <v>0.51336474984155767</v>
      </c>
    </row>
    <row r="651" spans="4:64" x14ac:dyDescent="0.2">
      <c r="D651">
        <f t="shared" si="688"/>
        <v>60</v>
      </c>
      <c r="E651">
        <f t="shared" si="689"/>
        <v>105</v>
      </c>
      <c r="F651" s="15">
        <f t="shared" ca="1" si="738"/>
        <v>-0.4687293416564845</v>
      </c>
      <c r="G651" s="2">
        <f t="shared" ca="1" si="738"/>
        <v>0.10431137230359266</v>
      </c>
      <c r="H651" s="16">
        <f t="shared" ca="1" si="738"/>
        <v>0.40992704428782956</v>
      </c>
      <c r="I651" s="2">
        <f t="shared" si="741"/>
        <v>0</v>
      </c>
      <c r="J651" s="2">
        <f t="shared" si="742"/>
        <v>184.81899999999999</v>
      </c>
      <c r="K651" s="16">
        <f t="shared" ca="1" si="690"/>
        <v>346.13142259262554</v>
      </c>
      <c r="L651" s="2">
        <f t="shared" si="743"/>
        <v>160.05794910203616</v>
      </c>
      <c r="M651" s="2">
        <f t="shared" si="744"/>
        <v>-92.40949999999998</v>
      </c>
      <c r="N651" s="16">
        <f t="shared" ca="1" si="691"/>
        <v>284.25046923932399</v>
      </c>
      <c r="O651" s="2">
        <f t="shared" si="745"/>
        <v>-160.05794910203616</v>
      </c>
      <c r="P651" s="2">
        <f t="shared" si="746"/>
        <v>-92.40949999999998</v>
      </c>
      <c r="Q651" s="16">
        <f t="shared" ca="1" si="692"/>
        <v>205.87643325345365</v>
      </c>
      <c r="R651" s="2">
        <f t="shared" si="693"/>
        <v>160.05794910203616</v>
      </c>
      <c r="S651" s="2">
        <f t="shared" si="694"/>
        <v>-277.22849999999994</v>
      </c>
      <c r="T651" s="16">
        <f t="shared" ca="1" si="695"/>
        <v>-61.88095335330155</v>
      </c>
      <c r="U651" s="2">
        <f t="shared" ca="1" si="696"/>
        <v>0.49091193087446505</v>
      </c>
      <c r="V651" s="2">
        <f t="shared" ca="1" si="697"/>
        <v>-0.85028440631631386</v>
      </c>
      <c r="W651" s="16">
        <f t="shared" ca="1" si="698"/>
        <v>-0.18979437425913834</v>
      </c>
      <c r="X651" s="2">
        <f t="shared" si="699"/>
        <v>-160.05794910203616</v>
      </c>
      <c r="Y651" s="2">
        <f t="shared" si="700"/>
        <v>-277.22849999999994</v>
      </c>
      <c r="Z651" s="16">
        <f t="shared" ca="1" si="701"/>
        <v>-140.25498933917189</v>
      </c>
      <c r="AA651" s="18">
        <f t="shared" ca="1" si="702"/>
        <v>183.76832162932499</v>
      </c>
      <c r="AB651" s="2">
        <f t="shared" ca="1" si="703"/>
        <v>-250.27201070664779</v>
      </c>
      <c r="AC651" s="2">
        <f t="shared" ca="1" si="704"/>
        <v>-120.97316174366392</v>
      </c>
      <c r="AD651" s="16">
        <f t="shared" ca="1" si="705"/>
        <v>-105.37679572688208</v>
      </c>
      <c r="AE651" s="2">
        <f t="shared" ca="1" si="706"/>
        <v>-0.84187560938463524</v>
      </c>
      <c r="AF651" s="2">
        <f t="shared" ca="1" si="707"/>
        <v>-0.40693465471657669</v>
      </c>
      <c r="AG651" s="16">
        <f t="shared" ca="1" si="708"/>
        <v>-0.3544709369101362</v>
      </c>
      <c r="AH651" s="2">
        <f t="shared" ca="1" si="709"/>
        <v>0.22416720199073151</v>
      </c>
      <c r="AI651" s="2">
        <f t="shared" ca="1" si="710"/>
        <v>0.33379726656462327</v>
      </c>
      <c r="AJ651" s="16">
        <f t="shared" ca="1" si="711"/>
        <v>-0.91560277980444793</v>
      </c>
      <c r="AK651" s="18">
        <f t="shared" ca="1" si="712"/>
        <v>326.04208420219845</v>
      </c>
      <c r="AL651" s="18">
        <f t="shared" ca="1" si="713"/>
        <v>297.27908483960346</v>
      </c>
      <c r="AM651" s="18">
        <f t="shared" ca="1" si="714"/>
        <v>163.02104210109923</v>
      </c>
      <c r="AN651" s="18">
        <f t="shared" ca="1" si="715"/>
        <v>104.66502168617401</v>
      </c>
      <c r="AO651" s="18">
        <f t="shared" ca="1" si="716"/>
        <v>303.72592179085467</v>
      </c>
      <c r="AP651" s="2">
        <f t="shared" ca="1" si="717"/>
        <v>59.999435697625913</v>
      </c>
      <c r="AQ651" s="2">
        <f t="shared" ca="1" si="718"/>
        <v>104.99580801784163</v>
      </c>
      <c r="AR651" s="16">
        <f t="shared" ca="1" si="719"/>
        <v>-2.0606732178976017E-3</v>
      </c>
      <c r="AS651" s="2">
        <f t="shared" ca="1" si="720"/>
        <v>-76.171344422197379</v>
      </c>
      <c r="AT651" s="2">
        <f t="shared" ca="1" si="721"/>
        <v>-97.769956939374055</v>
      </c>
      <c r="AU651" s="16">
        <f t="shared" ca="1" si="722"/>
        <v>556.18253590753181</v>
      </c>
      <c r="AV651" s="2">
        <f t="shared" ca="1" si="723"/>
        <v>59.999435697625913</v>
      </c>
      <c r="AW651" s="2">
        <f t="shared" ca="1" si="724"/>
        <v>104.99580801784163</v>
      </c>
      <c r="AX651" s="16">
        <f t="shared" ca="1" si="725"/>
        <v>-2.0606732178976017E-3</v>
      </c>
      <c r="AY651" s="2">
        <f t="shared" ca="1" si="726"/>
        <v>360.25</v>
      </c>
      <c r="AZ651" s="2">
        <f t="shared" ca="1" si="727"/>
        <v>360.25</v>
      </c>
      <c r="BA651" s="2">
        <f t="shared" ca="1" si="728"/>
        <v>360.25</v>
      </c>
      <c r="BB651" s="19" t="str">
        <f t="shared" ca="1" si="729"/>
        <v>ok</v>
      </c>
      <c r="BC651" s="2">
        <f t="shared" ca="1" si="730"/>
        <v>-5.6430237408733319E-4</v>
      </c>
      <c r="BD651" s="2">
        <f t="shared" ca="1" si="731"/>
        <v>-4.1919821583746852E-3</v>
      </c>
      <c r="BE651" s="16">
        <f t="shared" ca="1" si="732"/>
        <v>-2.0606732178976017E-3</v>
      </c>
      <c r="BF651" s="16">
        <f t="shared" ca="1" si="739"/>
        <v>4.2297933265742771E-3</v>
      </c>
      <c r="BG651" s="18">
        <f t="shared" ca="1" si="733"/>
        <v>4.7050532086781701E-3</v>
      </c>
      <c r="BH651" s="2">
        <f t="shared" ca="1" si="734"/>
        <v>-9.0288379853973311E-2</v>
      </c>
      <c r="BI651" s="2">
        <f t="shared" ca="1" si="735"/>
        <v>-0.67071714533994964</v>
      </c>
      <c r="BJ651" s="16">
        <f t="shared" ca="1" si="736"/>
        <v>-0.32970771486361627</v>
      </c>
      <c r="BK651" s="18">
        <f t="shared" ca="1" si="740"/>
        <v>0.67676693225188433</v>
      </c>
      <c r="BL651" s="18">
        <f t="shared" ca="1" si="737"/>
        <v>0.75280851338850718</v>
      </c>
    </row>
    <row r="652" spans="4:64" x14ac:dyDescent="0.2">
      <c r="D652">
        <f t="shared" si="688"/>
        <v>67.5</v>
      </c>
      <c r="E652">
        <f t="shared" si="689"/>
        <v>105</v>
      </c>
      <c r="F652" s="15">
        <f t="shared" ca="1" si="738"/>
        <v>0.45253827093661603</v>
      </c>
      <c r="G652" s="2">
        <f t="shared" ca="1" si="738"/>
        <v>0.29587458349429463</v>
      </c>
      <c r="H652" s="16">
        <f t="shared" ca="1" si="738"/>
        <v>-0.23500953207571063</v>
      </c>
      <c r="I652" s="2">
        <f t="shared" si="741"/>
        <v>0</v>
      </c>
      <c r="J652" s="2">
        <f t="shared" si="742"/>
        <v>184.81899999999999</v>
      </c>
      <c r="K652" s="16">
        <f t="shared" ca="1" si="690"/>
        <v>344.75308541848477</v>
      </c>
      <c r="L652" s="2">
        <f t="shared" si="743"/>
        <v>160.05794910203616</v>
      </c>
      <c r="M652" s="2">
        <f t="shared" si="744"/>
        <v>-92.40949999999998</v>
      </c>
      <c r="N652" s="16">
        <f t="shared" ca="1" si="691"/>
        <v>286.78151702363789</v>
      </c>
      <c r="O652" s="2">
        <f t="shared" si="745"/>
        <v>-160.05794910203616</v>
      </c>
      <c r="P652" s="2">
        <f t="shared" si="746"/>
        <v>-92.40949999999998</v>
      </c>
      <c r="Q652" s="16">
        <f t="shared" ca="1" si="692"/>
        <v>197.55088275887621</v>
      </c>
      <c r="R652" s="2">
        <f t="shared" si="693"/>
        <v>160.05794910203616</v>
      </c>
      <c r="S652" s="2">
        <f t="shared" si="694"/>
        <v>-277.22849999999994</v>
      </c>
      <c r="T652" s="16">
        <f t="shared" ca="1" si="695"/>
        <v>-57.971568394846884</v>
      </c>
      <c r="U652" s="2">
        <f t="shared" ca="1" si="696"/>
        <v>0.49199740746013521</v>
      </c>
      <c r="V652" s="2">
        <f t="shared" ca="1" si="697"/>
        <v>-0.85216450691312096</v>
      </c>
      <c r="W652" s="16">
        <f t="shared" ca="1" si="698"/>
        <v>-0.17819709371935055</v>
      </c>
      <c r="X652" s="2">
        <f t="shared" si="699"/>
        <v>-160.05794910203616</v>
      </c>
      <c r="Y652" s="2">
        <f t="shared" si="700"/>
        <v>-277.22849999999994</v>
      </c>
      <c r="Z652" s="16">
        <f t="shared" ca="1" si="701"/>
        <v>-147.20220265960856</v>
      </c>
      <c r="AA652" s="18">
        <f t="shared" ca="1" si="702"/>
        <v>183.72719670620515</v>
      </c>
      <c r="AB652" s="2">
        <f t="shared" ca="1" si="703"/>
        <v>-250.45125356140738</v>
      </c>
      <c r="AC652" s="2">
        <f t="shared" ca="1" si="704"/>
        <v>-120.66270401232666</v>
      </c>
      <c r="AD652" s="16">
        <f t="shared" ca="1" si="705"/>
        <v>-114.46255016935936</v>
      </c>
      <c r="AE652" s="2">
        <f t="shared" ca="1" si="706"/>
        <v>-0.83304840703065408</v>
      </c>
      <c r="AF652" s="2">
        <f t="shared" ca="1" si="707"/>
        <v>-0.40134705630784301</v>
      </c>
      <c r="AG652" s="16">
        <f t="shared" ca="1" si="708"/>
        <v>-0.38072416778649448</v>
      </c>
      <c r="AH652" s="2">
        <f t="shared" ca="1" si="709"/>
        <v>0.25292074370481227</v>
      </c>
      <c r="AI652" s="2">
        <f t="shared" ca="1" si="710"/>
        <v>0.33576210856876998</v>
      </c>
      <c r="AJ652" s="16">
        <f t="shared" ca="1" si="711"/>
        <v>-0.90735599620725393</v>
      </c>
      <c r="AK652" s="18">
        <f t="shared" ca="1" si="712"/>
        <v>325.32274901266646</v>
      </c>
      <c r="AL652" s="18">
        <f t="shared" ca="1" si="713"/>
        <v>300.64429803560193</v>
      </c>
      <c r="AM652" s="18">
        <f t="shared" ca="1" si="714"/>
        <v>162.66137450633323</v>
      </c>
      <c r="AN652" s="18">
        <f t="shared" ca="1" si="715"/>
        <v>107.05681177157068</v>
      </c>
      <c r="AO652" s="18">
        <f t="shared" ca="1" si="716"/>
        <v>303.08444169408779</v>
      </c>
      <c r="AP652" s="2">
        <f t="shared" ca="1" si="717"/>
        <v>67.501810441557041</v>
      </c>
      <c r="AQ652" s="2">
        <f t="shared" ca="1" si="718"/>
        <v>105.00208495537262</v>
      </c>
      <c r="AR652" s="16">
        <f t="shared" ca="1" si="719"/>
        <v>2.7001251962701645E-3</v>
      </c>
      <c r="AS652" s="2">
        <f t="shared" ca="1" si="720"/>
        <v>-85.810874355695944</v>
      </c>
      <c r="AT652" s="2">
        <f t="shared" ca="1" si="721"/>
        <v>-98.526457479818049</v>
      </c>
      <c r="AU652" s="16">
        <f t="shared" ca="1" si="722"/>
        <v>550.01367118171311</v>
      </c>
      <c r="AV652" s="2">
        <f t="shared" ca="1" si="723"/>
        <v>67.501810441557041</v>
      </c>
      <c r="AW652" s="2">
        <f t="shared" ca="1" si="724"/>
        <v>105.00208495537262</v>
      </c>
      <c r="AX652" s="16">
        <f t="shared" ca="1" si="725"/>
        <v>2.7001251962701645E-3</v>
      </c>
      <c r="AY652" s="2">
        <f t="shared" ca="1" si="726"/>
        <v>360.25000000000006</v>
      </c>
      <c r="AZ652" s="2">
        <f t="shared" ca="1" si="727"/>
        <v>360.25000000000006</v>
      </c>
      <c r="BA652" s="2">
        <f t="shared" ca="1" si="728"/>
        <v>360.25000000000006</v>
      </c>
      <c r="BB652" s="19" t="str">
        <f t="shared" ca="1" si="729"/>
        <v>ok</v>
      </c>
      <c r="BC652" s="2">
        <f t="shared" ca="1" si="730"/>
        <v>1.8104415570405763E-3</v>
      </c>
      <c r="BD652" s="2">
        <f t="shared" ca="1" si="731"/>
        <v>2.0849553726236536E-3</v>
      </c>
      <c r="BE652" s="16">
        <f t="shared" ca="1" si="732"/>
        <v>2.7001251962701645E-3</v>
      </c>
      <c r="BF652" s="16">
        <f t="shared" ca="1" si="739"/>
        <v>2.7612927293736433E-3</v>
      </c>
      <c r="BG652" s="18">
        <f t="shared" ca="1" si="733"/>
        <v>3.8620478522183974E-3</v>
      </c>
      <c r="BH652" s="2">
        <f t="shared" ca="1" si="734"/>
        <v>0.28967064912649221</v>
      </c>
      <c r="BI652" s="2">
        <f t="shared" ca="1" si="735"/>
        <v>0.33359285961978458</v>
      </c>
      <c r="BJ652" s="16">
        <f t="shared" ca="1" si="736"/>
        <v>0.43202003140322631</v>
      </c>
      <c r="BK652" s="18">
        <f t="shared" ca="1" si="740"/>
        <v>0.44180683669978293</v>
      </c>
      <c r="BL652" s="18">
        <f t="shared" ca="1" si="737"/>
        <v>0.61792765635494362</v>
      </c>
    </row>
    <row r="653" spans="4:64" x14ac:dyDescent="0.2">
      <c r="D653">
        <f t="shared" si="688"/>
        <v>75</v>
      </c>
      <c r="E653">
        <f t="shared" si="689"/>
        <v>105</v>
      </c>
      <c r="F653" s="15">
        <f t="shared" ca="1" si="738"/>
        <v>-0.22944820503206187</v>
      </c>
      <c r="G653" s="2">
        <f t="shared" ca="1" si="738"/>
        <v>-0.40020205389698671</v>
      </c>
      <c r="H653" s="16">
        <f t="shared" ca="1" si="738"/>
        <v>-0.25303157460885961</v>
      </c>
      <c r="I653" s="2">
        <f t="shared" si="741"/>
        <v>0</v>
      </c>
      <c r="J653" s="2">
        <f t="shared" si="742"/>
        <v>184.81899999999999</v>
      </c>
      <c r="K653" s="16">
        <f t="shared" ca="1" si="690"/>
        <v>343.19528758078775</v>
      </c>
      <c r="L653" s="2">
        <f t="shared" si="743"/>
        <v>160.05794910203616</v>
      </c>
      <c r="M653" s="2">
        <f t="shared" si="744"/>
        <v>-92.40949999999998</v>
      </c>
      <c r="N653" s="16">
        <f t="shared" ca="1" si="691"/>
        <v>289.09038537449538</v>
      </c>
      <c r="O653" s="2">
        <f t="shared" si="745"/>
        <v>-160.05794910203616</v>
      </c>
      <c r="P653" s="2">
        <f t="shared" si="746"/>
        <v>-92.40949999999998</v>
      </c>
      <c r="Q653" s="16">
        <f t="shared" ca="1" si="692"/>
        <v>188.5648852791013</v>
      </c>
      <c r="R653" s="2">
        <f t="shared" si="693"/>
        <v>160.05794910203616</v>
      </c>
      <c r="S653" s="2">
        <f t="shared" si="694"/>
        <v>-277.22849999999994</v>
      </c>
      <c r="T653" s="16">
        <f t="shared" ca="1" si="695"/>
        <v>-54.104902206292365</v>
      </c>
      <c r="U653" s="2">
        <f t="shared" ca="1" si="696"/>
        <v>0.49300780276148948</v>
      </c>
      <c r="V653" s="2">
        <f t="shared" ca="1" si="697"/>
        <v>-0.85391456291079537</v>
      </c>
      <c r="W653" s="16">
        <f t="shared" ca="1" si="698"/>
        <v>-0.16665300976926067</v>
      </c>
      <c r="X653" s="2">
        <f t="shared" si="699"/>
        <v>-160.05794910203616</v>
      </c>
      <c r="Y653" s="2">
        <f t="shared" si="700"/>
        <v>-277.22849999999994</v>
      </c>
      <c r="Z653" s="16">
        <f t="shared" ca="1" si="701"/>
        <v>-154.63040230168644</v>
      </c>
      <c r="AA653" s="18">
        <f t="shared" ca="1" si="702"/>
        <v>183.58925754801788</v>
      </c>
      <c r="AB653" s="2">
        <f t="shared" ca="1" si="703"/>
        <v>-250.56888557639766</v>
      </c>
      <c r="AC653" s="2">
        <f t="shared" ca="1" si="704"/>
        <v>-120.4589593857668</v>
      </c>
      <c r="AD653" s="16">
        <f t="shared" ca="1" si="705"/>
        <v>-124.03469997000531</v>
      </c>
      <c r="AE653" s="2">
        <f t="shared" ca="1" si="706"/>
        <v>-0.82306617064007681</v>
      </c>
      <c r="AF653" s="2">
        <f t="shared" ca="1" si="707"/>
        <v>-0.3956823856755447</v>
      </c>
      <c r="AG653" s="16">
        <f t="shared" ca="1" si="708"/>
        <v>-0.40742794260333881</v>
      </c>
      <c r="AH653" s="2">
        <f t="shared" ca="1" si="709"/>
        <v>0.28196699304026374</v>
      </c>
      <c r="AI653" s="2">
        <f t="shared" ca="1" si="710"/>
        <v>0.33803160934293502</v>
      </c>
      <c r="AJ653" s="16">
        <f t="shared" ca="1" si="711"/>
        <v>-0.89790269290210789</v>
      </c>
      <c r="AK653" s="18">
        <f t="shared" ca="1" si="712"/>
        <v>324.65601600117077</v>
      </c>
      <c r="AL653" s="18">
        <f t="shared" ca="1" si="713"/>
        <v>304.43346417887261</v>
      </c>
      <c r="AM653" s="18">
        <f t="shared" ca="1" si="714"/>
        <v>162.32800800058538</v>
      </c>
      <c r="AN653" s="18">
        <f t="shared" ca="1" si="715"/>
        <v>109.68142553407168</v>
      </c>
      <c r="AO653" s="18">
        <f t="shared" ca="1" si="716"/>
        <v>302.32377546494052</v>
      </c>
      <c r="AP653" s="2">
        <f t="shared" ca="1" si="717"/>
        <v>74.999229538774102</v>
      </c>
      <c r="AQ653" s="2">
        <f t="shared" ca="1" si="718"/>
        <v>105.00073424342992</v>
      </c>
      <c r="AR653" s="16">
        <f t="shared" ca="1" si="719"/>
        <v>-1.7731878088511621E-3</v>
      </c>
      <c r="AS653" s="2">
        <f t="shared" ca="1" si="720"/>
        <v>-95.49142224608417</v>
      </c>
      <c r="AT653" s="2">
        <f t="shared" ca="1" si="721"/>
        <v>-99.38925048266205</v>
      </c>
      <c r="AU653" s="16">
        <f t="shared" ca="1" si="722"/>
        <v>542.9128910487957</v>
      </c>
      <c r="AV653" s="2">
        <f t="shared" ca="1" si="723"/>
        <v>74.999229538774102</v>
      </c>
      <c r="AW653" s="2">
        <f t="shared" ca="1" si="724"/>
        <v>105.00073424342992</v>
      </c>
      <c r="AX653" s="16">
        <f t="shared" ca="1" si="725"/>
        <v>-1.7731878088511621E-3</v>
      </c>
      <c r="AY653" s="2">
        <f t="shared" ca="1" si="726"/>
        <v>360.24999999999994</v>
      </c>
      <c r="AZ653" s="2">
        <f t="shared" ca="1" si="727"/>
        <v>360.25</v>
      </c>
      <c r="BA653" s="2">
        <f t="shared" ca="1" si="728"/>
        <v>360.25</v>
      </c>
      <c r="BB653" s="19" t="str">
        <f t="shared" ca="1" si="729"/>
        <v>ok</v>
      </c>
      <c r="BC653" s="2">
        <f t="shared" ca="1" si="730"/>
        <v>-7.7046122589763399E-4</v>
      </c>
      <c r="BD653" s="2">
        <f t="shared" ca="1" si="731"/>
        <v>7.342434299175693E-4</v>
      </c>
      <c r="BE653" s="16">
        <f t="shared" ca="1" si="732"/>
        <v>-1.7731878088511621E-3</v>
      </c>
      <c r="BF653" s="16">
        <f t="shared" ca="1" si="739"/>
        <v>1.0642950319290237E-3</v>
      </c>
      <c r="BG653" s="18">
        <f t="shared" ca="1" si="733"/>
        <v>2.0680713044881182E-3</v>
      </c>
      <c r="BH653" s="2">
        <f t="shared" ca="1" si="734"/>
        <v>-0.12327379614362144</v>
      </c>
      <c r="BI653" s="2">
        <f t="shared" ca="1" si="735"/>
        <v>0.11747894878681109</v>
      </c>
      <c r="BJ653" s="16">
        <f t="shared" ca="1" si="736"/>
        <v>-0.28371004941618594</v>
      </c>
      <c r="BK653" s="18">
        <f t="shared" ca="1" si="740"/>
        <v>0.17028720510864379</v>
      </c>
      <c r="BL653" s="18">
        <f t="shared" ca="1" si="737"/>
        <v>0.33089140871809891</v>
      </c>
    </row>
    <row r="654" spans="4:64" x14ac:dyDescent="0.2">
      <c r="D654">
        <f t="shared" si="688"/>
        <v>82.5</v>
      </c>
      <c r="E654">
        <f t="shared" si="689"/>
        <v>105</v>
      </c>
      <c r="F654" s="15">
        <f t="shared" ca="1" si="738"/>
        <v>0.47001562779278772</v>
      </c>
      <c r="G654" s="2">
        <f t="shared" ca="1" si="738"/>
        <v>0.19972301300055895</v>
      </c>
      <c r="H654" s="16">
        <f t="shared" ca="1" si="738"/>
        <v>0.39719514069343309</v>
      </c>
      <c r="I654" s="2">
        <f t="shared" si="741"/>
        <v>0</v>
      </c>
      <c r="J654" s="2">
        <f t="shared" si="742"/>
        <v>184.81899999999999</v>
      </c>
      <c r="K654" s="16">
        <f t="shared" ca="1" si="690"/>
        <v>341.47437086698829</v>
      </c>
      <c r="L654" s="2">
        <f t="shared" si="743"/>
        <v>160.05794910203616</v>
      </c>
      <c r="M654" s="2">
        <f t="shared" si="744"/>
        <v>-92.40949999999998</v>
      </c>
      <c r="N654" s="16">
        <f t="shared" ca="1" si="691"/>
        <v>291.19588479367519</v>
      </c>
      <c r="O654" s="2">
        <f t="shared" si="745"/>
        <v>-160.05794910203616</v>
      </c>
      <c r="P654" s="2">
        <f t="shared" si="746"/>
        <v>-92.40949999999998</v>
      </c>
      <c r="Q654" s="16">
        <f t="shared" ca="1" si="692"/>
        <v>178.81856993707186</v>
      </c>
      <c r="R654" s="2">
        <f t="shared" si="693"/>
        <v>160.05794910203616</v>
      </c>
      <c r="S654" s="2">
        <f t="shared" si="694"/>
        <v>-277.22849999999994</v>
      </c>
      <c r="T654" s="16">
        <f t="shared" ca="1" si="695"/>
        <v>-50.278486073313104</v>
      </c>
      <c r="U654" s="2">
        <f t="shared" ca="1" si="696"/>
        <v>0.49394458129343094</v>
      </c>
      <c r="V654" s="2">
        <f t="shared" ca="1" si="697"/>
        <v>-0.85553711092355789</v>
      </c>
      <c r="W654" s="16">
        <f t="shared" ca="1" si="698"/>
        <v>-0.15516121436566818</v>
      </c>
      <c r="X654" s="2">
        <f t="shared" si="699"/>
        <v>-160.05794910203616</v>
      </c>
      <c r="Y654" s="2">
        <f t="shared" si="700"/>
        <v>-277.22849999999994</v>
      </c>
      <c r="Z654" s="16">
        <f t="shared" ca="1" si="701"/>
        <v>-162.65580092991644</v>
      </c>
      <c r="AA654" s="18">
        <f t="shared" ca="1" si="702"/>
        <v>183.35738489968719</v>
      </c>
      <c r="AB654" s="2">
        <f t="shared" ca="1" si="703"/>
        <v>-250.62633581337059</v>
      </c>
      <c r="AC654" s="2">
        <f t="shared" ca="1" si="704"/>
        <v>-120.35945265642277</v>
      </c>
      <c r="AD654" s="16">
        <f t="shared" ca="1" si="705"/>
        <v>-134.20584642596774</v>
      </c>
      <c r="AE654" s="2">
        <f t="shared" ca="1" si="706"/>
        <v>-0.8118107735687804</v>
      </c>
      <c r="AF654" s="2">
        <f t="shared" ca="1" si="707"/>
        <v>-0.38985966917732406</v>
      </c>
      <c r="AG654" s="16">
        <f t="shared" ca="1" si="708"/>
        <v>-0.43470991047663671</v>
      </c>
      <c r="AH654" s="2">
        <f t="shared" ca="1" si="709"/>
        <v>0.31141936119726898</v>
      </c>
      <c r="AI654" s="2">
        <f t="shared" ca="1" si="710"/>
        <v>0.34068415017655163</v>
      </c>
      <c r="AJ654" s="16">
        <f t="shared" ca="1" si="711"/>
        <v>-0.88710331489064176</v>
      </c>
      <c r="AK654" s="18">
        <f t="shared" ca="1" si="712"/>
        <v>324.0402975631647</v>
      </c>
      <c r="AL654" s="18">
        <f t="shared" ca="1" si="713"/>
        <v>308.72506743363181</v>
      </c>
      <c r="AM654" s="18">
        <f t="shared" ca="1" si="714"/>
        <v>162.02014878158235</v>
      </c>
      <c r="AN654" s="18">
        <f t="shared" ca="1" si="715"/>
        <v>112.58547430846119</v>
      </c>
      <c r="AO654" s="18">
        <f t="shared" ca="1" si="716"/>
        <v>301.42004721572971</v>
      </c>
      <c r="AP654" s="2">
        <f t="shared" ca="1" si="717"/>
        <v>82.498912116031349</v>
      </c>
      <c r="AQ654" s="2">
        <f t="shared" ca="1" si="718"/>
        <v>105.00124686379816</v>
      </c>
      <c r="AR654" s="16">
        <f t="shared" ca="1" si="719"/>
        <v>2.3833131633637095E-3</v>
      </c>
      <c r="AS654" s="2">
        <f t="shared" ca="1" si="720"/>
        <v>-105.23716499591505</v>
      </c>
      <c r="AT654" s="2">
        <f t="shared" ca="1" si="721"/>
        <v>-100.37681839993571</v>
      </c>
      <c r="AU654" s="16">
        <f t="shared" ca="1" si="722"/>
        <v>534.78382943229849</v>
      </c>
      <c r="AV654" s="2">
        <f t="shared" ca="1" si="723"/>
        <v>82.498912116031349</v>
      </c>
      <c r="AW654" s="2">
        <f t="shared" ca="1" si="724"/>
        <v>105.00124686379816</v>
      </c>
      <c r="AX654" s="16">
        <f t="shared" ca="1" si="725"/>
        <v>2.3833131633637095E-3</v>
      </c>
      <c r="AY654" s="2">
        <f t="shared" ca="1" si="726"/>
        <v>360.24999999999989</v>
      </c>
      <c r="AZ654" s="2">
        <f t="shared" ca="1" si="727"/>
        <v>360.24999999999983</v>
      </c>
      <c r="BA654" s="2">
        <f t="shared" ca="1" si="728"/>
        <v>360.24999999999989</v>
      </c>
      <c r="BB654" s="19" t="str">
        <f t="shared" ca="1" si="729"/>
        <v>ok</v>
      </c>
      <c r="BC654" s="2">
        <f t="shared" ca="1" si="730"/>
        <v>-1.0878839686512265E-3</v>
      </c>
      <c r="BD654" s="2">
        <f t="shared" ca="1" si="731"/>
        <v>1.2468637981584152E-3</v>
      </c>
      <c r="BE654" s="16">
        <f t="shared" ca="1" si="732"/>
        <v>2.3833131633637095E-3</v>
      </c>
      <c r="BF654" s="16">
        <f t="shared" ca="1" si="739"/>
        <v>1.6547389100418145E-3</v>
      </c>
      <c r="BG654" s="18">
        <f t="shared" ca="1" si="733"/>
        <v>2.9014380046916569E-3</v>
      </c>
      <c r="BH654" s="2">
        <f t="shared" ca="1" si="734"/>
        <v>-0.17406143498419624</v>
      </c>
      <c r="BI654" s="2">
        <f t="shared" ca="1" si="735"/>
        <v>0.19949820770534643</v>
      </c>
      <c r="BJ654" s="16">
        <f t="shared" ca="1" si="736"/>
        <v>0.38133010613819351</v>
      </c>
      <c r="BK654" s="18">
        <f t="shared" ca="1" si="740"/>
        <v>0.26475822560669032</v>
      </c>
      <c r="BL654" s="18">
        <f t="shared" ca="1" si="737"/>
        <v>0.46423008075066508</v>
      </c>
    </row>
    <row r="655" spans="4:64" x14ac:dyDescent="0.2">
      <c r="D655">
        <f t="shared" si="688"/>
        <v>90</v>
      </c>
      <c r="E655">
        <f t="shared" si="689"/>
        <v>105</v>
      </c>
      <c r="F655" s="15">
        <f t="shared" ca="1" si="738"/>
        <v>0.26662417721142584</v>
      </c>
      <c r="G655" s="2">
        <f t="shared" ca="1" si="738"/>
        <v>0.20583791415976638</v>
      </c>
      <c r="H655" s="16">
        <f t="shared" ca="1" si="738"/>
        <v>0.12551343496601375</v>
      </c>
      <c r="I655" s="2">
        <f t="shared" si="741"/>
        <v>0</v>
      </c>
      <c r="J655" s="2">
        <f t="shared" si="742"/>
        <v>184.81899999999999</v>
      </c>
      <c r="K655" s="16">
        <f t="shared" ca="1" si="690"/>
        <v>339.57344046220351</v>
      </c>
      <c r="L655" s="2">
        <f t="shared" si="743"/>
        <v>160.05794910203616</v>
      </c>
      <c r="M655" s="2">
        <f t="shared" si="744"/>
        <v>-92.40949999999998</v>
      </c>
      <c r="N655" s="16">
        <f t="shared" ca="1" si="691"/>
        <v>293.09075333517103</v>
      </c>
      <c r="O655" s="2">
        <f t="shared" si="745"/>
        <v>-160.05794910203616</v>
      </c>
      <c r="P655" s="2">
        <f t="shared" si="746"/>
        <v>-92.40949999999998</v>
      </c>
      <c r="Q655" s="16">
        <f t="shared" ca="1" si="692"/>
        <v>168.16907487257026</v>
      </c>
      <c r="R655" s="2">
        <f t="shared" si="693"/>
        <v>160.05794910203616</v>
      </c>
      <c r="S655" s="2">
        <f t="shared" si="694"/>
        <v>-277.22849999999994</v>
      </c>
      <c r="T655" s="16">
        <f t="shared" ca="1" si="695"/>
        <v>-46.482687127032477</v>
      </c>
      <c r="U655" s="2">
        <f t="shared" ca="1" si="696"/>
        <v>0.49481073641608569</v>
      </c>
      <c r="V655" s="2">
        <f t="shared" ca="1" si="697"/>
        <v>-0.85703733560323192</v>
      </c>
      <c r="W655" s="16">
        <f t="shared" ca="1" si="698"/>
        <v>-0.14369878395269811</v>
      </c>
      <c r="X655" s="2">
        <f t="shared" si="699"/>
        <v>-160.05794910203616</v>
      </c>
      <c r="Y655" s="2">
        <f t="shared" si="700"/>
        <v>-277.22849999999994</v>
      </c>
      <c r="Z655" s="16">
        <f t="shared" ca="1" si="701"/>
        <v>-171.40436558963324</v>
      </c>
      <c r="AA655" s="18">
        <f t="shared" ca="1" si="702"/>
        <v>183.02738222826764</v>
      </c>
      <c r="AB655" s="2">
        <f t="shared" ca="1" si="703"/>
        <v>-250.62186288671367</v>
      </c>
      <c r="AC655" s="2">
        <f t="shared" ca="1" si="704"/>
        <v>-120.36719999265111</v>
      </c>
      <c r="AD655" s="16">
        <f t="shared" ca="1" si="705"/>
        <v>-145.10355333338552</v>
      </c>
      <c r="AE655" s="2">
        <f t="shared" ca="1" si="706"/>
        <v>-0.79913760288349112</v>
      </c>
      <c r="AF655" s="2">
        <f t="shared" ca="1" si="707"/>
        <v>-0.38380512601729744</v>
      </c>
      <c r="AG655" s="16">
        <f t="shared" ca="1" si="708"/>
        <v>-0.46267992921724405</v>
      </c>
      <c r="AH655" s="2">
        <f t="shared" ca="1" si="709"/>
        <v>0.34138164388994108</v>
      </c>
      <c r="AI655" s="2">
        <f t="shared" ca="1" si="710"/>
        <v>0.34377409824615879</v>
      </c>
      <c r="AJ655" s="16">
        <f t="shared" ca="1" si="711"/>
        <v>-0.87480165900050832</v>
      </c>
      <c r="AK655" s="18">
        <f t="shared" ca="1" si="712"/>
        <v>323.47307227271568</v>
      </c>
      <c r="AL655" s="18">
        <f t="shared" ca="1" si="713"/>
        <v>313.61540488447349</v>
      </c>
      <c r="AM655" s="18">
        <f t="shared" ca="1" si="714"/>
        <v>161.73653613635784</v>
      </c>
      <c r="AN655" s="18">
        <f t="shared" ca="1" si="715"/>
        <v>115.8253294565298</v>
      </c>
      <c r="AO655" s="18">
        <f t="shared" ca="1" si="716"/>
        <v>300.34288477488349</v>
      </c>
      <c r="AP655" s="2">
        <f t="shared" ca="1" si="717"/>
        <v>90.000146151033121</v>
      </c>
      <c r="AQ655" s="2">
        <f t="shared" ca="1" si="718"/>
        <v>105.00049921007715</v>
      </c>
      <c r="AR655" s="16">
        <f t="shared" ca="1" si="719"/>
        <v>1.5877941095254755E-3</v>
      </c>
      <c r="AS655" s="2">
        <f t="shared" ca="1" si="720"/>
        <v>-115.06294931916064</v>
      </c>
      <c r="AT655" s="2">
        <f t="shared" ca="1" si="721"/>
        <v>-101.49970954619394</v>
      </c>
      <c r="AU655" s="16">
        <f t="shared" ca="1" si="722"/>
        <v>525.48249553424262</v>
      </c>
      <c r="AV655" s="2">
        <f t="shared" ca="1" si="723"/>
        <v>90.000146151033121</v>
      </c>
      <c r="AW655" s="2">
        <f t="shared" ca="1" si="724"/>
        <v>105.00049921007715</v>
      </c>
      <c r="AX655" s="16">
        <f t="shared" ca="1" si="725"/>
        <v>1.5877941095254755E-3</v>
      </c>
      <c r="AY655" s="2">
        <f t="shared" ca="1" si="726"/>
        <v>360.24999999999994</v>
      </c>
      <c r="AZ655" s="2">
        <f t="shared" ca="1" si="727"/>
        <v>360.24999999999994</v>
      </c>
      <c r="BA655" s="2">
        <f t="shared" ca="1" si="728"/>
        <v>360.24999999999994</v>
      </c>
      <c r="BB655" s="19" t="str">
        <f t="shared" ca="1" si="729"/>
        <v>ok</v>
      </c>
      <c r="BC655" s="2">
        <f t="shared" ca="1" si="730"/>
        <v>1.4615103312110023E-4</v>
      </c>
      <c r="BD655" s="2">
        <f t="shared" ca="1" si="731"/>
        <v>4.9921007715170163E-4</v>
      </c>
      <c r="BE655" s="16">
        <f t="shared" ca="1" si="732"/>
        <v>1.5877941095254755E-3</v>
      </c>
      <c r="BF655" s="16">
        <f t="shared" ca="1" si="739"/>
        <v>5.2016422946236202E-4</v>
      </c>
      <c r="BG655" s="18">
        <f t="shared" ca="1" si="733"/>
        <v>1.6708264302003277E-3</v>
      </c>
      <c r="BH655" s="2">
        <f t="shared" ca="1" si="734"/>
        <v>2.3384165299376036E-2</v>
      </c>
      <c r="BI655" s="2">
        <f t="shared" ca="1" si="735"/>
        <v>7.987361234427226E-2</v>
      </c>
      <c r="BJ655" s="16">
        <f t="shared" ca="1" si="736"/>
        <v>0.25404705752407608</v>
      </c>
      <c r="BK655" s="18">
        <f t="shared" ca="1" si="740"/>
        <v>8.322627671397792E-2</v>
      </c>
      <c r="BL655" s="18">
        <f t="shared" ca="1" si="737"/>
        <v>0.26733222883205243</v>
      </c>
    </row>
    <row r="656" spans="4:64" x14ac:dyDescent="0.2">
      <c r="D656">
        <f t="shared" si="688"/>
        <v>97.5</v>
      </c>
      <c r="E656">
        <f t="shared" si="689"/>
        <v>105</v>
      </c>
      <c r="F656" s="15">
        <f t="shared" ca="1" si="738"/>
        <v>0.21010818978398182</v>
      </c>
      <c r="G656" s="2">
        <f t="shared" ca="1" si="738"/>
        <v>-0.45252235253325324</v>
      </c>
      <c r="H656" s="16">
        <f t="shared" ca="1" si="738"/>
        <v>-0.25475090686014334</v>
      </c>
      <c r="I656" s="2">
        <f t="shared" si="741"/>
        <v>0</v>
      </c>
      <c r="J656" s="2">
        <f t="shared" si="742"/>
        <v>184.81899999999999</v>
      </c>
      <c r="K656" s="16">
        <f t="shared" ca="1" si="690"/>
        <v>337.49611274945363</v>
      </c>
      <c r="L656" s="2">
        <f t="shared" si="743"/>
        <v>160.05794910203616</v>
      </c>
      <c r="M656" s="2">
        <f t="shared" si="744"/>
        <v>-92.40949999999998</v>
      </c>
      <c r="N656" s="16">
        <f t="shared" ca="1" si="691"/>
        <v>294.77853955541019</v>
      </c>
      <c r="O656" s="2">
        <f t="shared" si="745"/>
        <v>-160.05794910203616</v>
      </c>
      <c r="P656" s="2">
        <f t="shared" si="746"/>
        <v>-92.40949999999998</v>
      </c>
      <c r="Q656" s="16">
        <f t="shared" ca="1" si="692"/>
        <v>156.43834728554376</v>
      </c>
      <c r="R656" s="2">
        <f t="shared" si="693"/>
        <v>160.05794910203616</v>
      </c>
      <c r="S656" s="2">
        <f t="shared" si="694"/>
        <v>-277.22849999999994</v>
      </c>
      <c r="T656" s="16">
        <f t="shared" ca="1" si="695"/>
        <v>-42.717573194043439</v>
      </c>
      <c r="U656" s="2">
        <f t="shared" ca="1" si="696"/>
        <v>0.49560675665941062</v>
      </c>
      <c r="V656" s="2">
        <f t="shared" ca="1" si="697"/>
        <v>-0.85841608310852402</v>
      </c>
      <c r="W656" s="16">
        <f t="shared" ca="1" si="698"/>
        <v>-0.13227158052340382</v>
      </c>
      <c r="X656" s="2">
        <f t="shared" si="699"/>
        <v>-160.05794910203616</v>
      </c>
      <c r="Y656" s="2">
        <f t="shared" si="700"/>
        <v>-277.22849999999994</v>
      </c>
      <c r="Z656" s="16">
        <f t="shared" ca="1" si="701"/>
        <v>-181.05776546390987</v>
      </c>
      <c r="AA656" s="18">
        <f t="shared" ca="1" si="702"/>
        <v>182.60039886798137</v>
      </c>
      <c r="AB656" s="2">
        <f t="shared" ca="1" si="703"/>
        <v>-250.55594054971112</v>
      </c>
      <c r="AC656" s="2">
        <f t="shared" ca="1" si="704"/>
        <v>-120.48138082969322</v>
      </c>
      <c r="AD656" s="16">
        <f t="shared" ca="1" si="705"/>
        <v>-156.90492210143802</v>
      </c>
      <c r="AE656" s="2">
        <f t="shared" ca="1" si="706"/>
        <v>-0.78485511182153567</v>
      </c>
      <c r="AF656" s="2">
        <f t="shared" ca="1" si="707"/>
        <v>-0.37740245717598858</v>
      </c>
      <c r="AG656" s="16">
        <f t="shared" ca="1" si="708"/>
        <v>-0.49149754705911902</v>
      </c>
      <c r="AH656" s="2">
        <f t="shared" ca="1" si="709"/>
        <v>0.37198977969985214</v>
      </c>
      <c r="AI656" s="2">
        <f t="shared" ca="1" si="710"/>
        <v>0.3474035313265334</v>
      </c>
      <c r="AJ656" s="16">
        <f t="shared" ca="1" si="711"/>
        <v>-0.8607754586538291</v>
      </c>
      <c r="AK656" s="18">
        <f t="shared" ca="1" si="712"/>
        <v>322.95352505056889</v>
      </c>
      <c r="AL656" s="18">
        <f t="shared" ca="1" si="713"/>
        <v>319.23846424113475</v>
      </c>
      <c r="AM656" s="18">
        <f t="shared" ca="1" si="714"/>
        <v>161.47676252528444</v>
      </c>
      <c r="AN656" s="18">
        <f t="shared" ca="1" si="715"/>
        <v>119.47911792062209</v>
      </c>
      <c r="AO656" s="18">
        <f t="shared" ca="1" si="716"/>
        <v>299.04858810110267</v>
      </c>
      <c r="AP656" s="2">
        <f t="shared" ca="1" si="717"/>
        <v>97.498196502370789</v>
      </c>
      <c r="AQ656" s="2">
        <f t="shared" ca="1" si="718"/>
        <v>105.00357286007456</v>
      </c>
      <c r="AR656" s="16">
        <f t="shared" ca="1" si="719"/>
        <v>-5.2812847741279256E-5</v>
      </c>
      <c r="AS656" s="2">
        <f t="shared" ca="1" si="720"/>
        <v>-124.98784031219121</v>
      </c>
      <c r="AT656" s="2">
        <f t="shared" ca="1" si="721"/>
        <v>-102.77749822899945</v>
      </c>
      <c r="AU656" s="16">
        <f t="shared" ca="1" si="722"/>
        <v>514.82731835216555</v>
      </c>
      <c r="AV656" s="2">
        <f t="shared" ca="1" si="723"/>
        <v>97.498196502370789</v>
      </c>
      <c r="AW656" s="2">
        <f t="shared" ca="1" si="724"/>
        <v>105.00357286007456</v>
      </c>
      <c r="AX656" s="16">
        <f t="shared" ca="1" si="725"/>
        <v>-5.2812847741279256E-5</v>
      </c>
      <c r="AY656" s="2">
        <f t="shared" ca="1" si="726"/>
        <v>360.25</v>
      </c>
      <c r="AZ656" s="2">
        <f t="shared" ca="1" si="727"/>
        <v>360.25</v>
      </c>
      <c r="BA656" s="2">
        <f t="shared" ca="1" si="728"/>
        <v>360.25</v>
      </c>
      <c r="BB656" s="19" t="str">
        <f t="shared" ca="1" si="729"/>
        <v>ok</v>
      </c>
      <c r="BC656" s="2">
        <f t="shared" ca="1" si="730"/>
        <v>-1.8034976292113925E-3</v>
      </c>
      <c r="BD656" s="2">
        <f t="shared" ca="1" si="731"/>
        <v>3.572860074555706E-3</v>
      </c>
      <c r="BE656" s="16">
        <f t="shared" ca="1" si="732"/>
        <v>-5.2812847741279256E-5</v>
      </c>
      <c r="BF656" s="16">
        <f t="shared" ca="1" si="739"/>
        <v>4.0022409736203187E-3</v>
      </c>
      <c r="BG656" s="18">
        <f t="shared" ca="1" si="733"/>
        <v>4.0025894128441226E-3</v>
      </c>
      <c r="BH656" s="2">
        <f t="shared" ca="1" si="734"/>
        <v>-0.28855962067382279</v>
      </c>
      <c r="BI656" s="2">
        <f t="shared" ca="1" si="735"/>
        <v>0.57165761192891296</v>
      </c>
      <c r="BJ656" s="16">
        <f t="shared" ca="1" si="736"/>
        <v>-8.450055638604681E-3</v>
      </c>
      <c r="BK656" s="18">
        <f t="shared" ca="1" si="740"/>
        <v>0.64035855577925105</v>
      </c>
      <c r="BL656" s="18">
        <f t="shared" ca="1" si="737"/>
        <v>0.64041430605505956</v>
      </c>
    </row>
    <row r="657" spans="4:64" x14ac:dyDescent="0.2">
      <c r="D657">
        <f t="shared" si="688"/>
        <v>105</v>
      </c>
      <c r="E657">
        <f t="shared" si="689"/>
        <v>105</v>
      </c>
      <c r="F657" s="15">
        <f t="shared" ca="1" si="738"/>
        <v>-0.45578932946727269</v>
      </c>
      <c r="G657" s="2">
        <f t="shared" ca="1" si="738"/>
        <v>3.9947558540207595E-3</v>
      </c>
      <c r="H657" s="16">
        <f t="shared" ca="1" si="738"/>
        <v>-0.23600433435531032</v>
      </c>
      <c r="I657" s="2">
        <f t="shared" si="741"/>
        <v>0</v>
      </c>
      <c r="J657" s="2">
        <f t="shared" si="742"/>
        <v>184.81899999999999</v>
      </c>
      <c r="K657" s="16">
        <f t="shared" ca="1" si="690"/>
        <v>335.23436544871402</v>
      </c>
      <c r="L657" s="2">
        <f t="shared" si="743"/>
        <v>160.05794910203616</v>
      </c>
      <c r="M657" s="2">
        <f t="shared" si="744"/>
        <v>-92.40949999999998</v>
      </c>
      <c r="N657" s="16">
        <f t="shared" ca="1" si="691"/>
        <v>296.27384097266793</v>
      </c>
      <c r="O657" s="2">
        <f t="shared" si="745"/>
        <v>-160.05794910203616</v>
      </c>
      <c r="P657" s="2">
        <f t="shared" si="746"/>
        <v>-92.40949999999998</v>
      </c>
      <c r="Q657" s="16">
        <f t="shared" ca="1" si="692"/>
        <v>143.36461380695926</v>
      </c>
      <c r="R657" s="2">
        <f t="shared" si="693"/>
        <v>160.05794910203616</v>
      </c>
      <c r="S657" s="2">
        <f t="shared" si="694"/>
        <v>-277.22849999999994</v>
      </c>
      <c r="T657" s="16">
        <f t="shared" ca="1" si="695"/>
        <v>-38.960524476046089</v>
      </c>
      <c r="U657" s="2">
        <f t="shared" ca="1" si="696"/>
        <v>0.49633745687641895</v>
      </c>
      <c r="V657" s="2">
        <f t="shared" ca="1" si="697"/>
        <v>-0.85968169300948416</v>
      </c>
      <c r="W657" s="16">
        <f t="shared" ca="1" si="698"/>
        <v>-0.12081604034976473</v>
      </c>
      <c r="X657" s="2">
        <f t="shared" si="699"/>
        <v>-160.05794910203616</v>
      </c>
      <c r="Y657" s="2">
        <f t="shared" si="700"/>
        <v>-277.22849999999994</v>
      </c>
      <c r="Z657" s="16">
        <f t="shared" ca="1" si="701"/>
        <v>-191.86975164175476</v>
      </c>
      <c r="AA657" s="18">
        <f t="shared" ca="1" si="702"/>
        <v>182.06645447656936</v>
      </c>
      <c r="AB657" s="2">
        <f t="shared" ca="1" si="703"/>
        <v>-250.4243500994429</v>
      </c>
      <c r="AC657" s="2">
        <f t="shared" ca="1" si="704"/>
        <v>-120.70930217534863</v>
      </c>
      <c r="AD657" s="16">
        <f t="shared" ca="1" si="705"/>
        <v>-169.87320353137494</v>
      </c>
      <c r="AE657" s="2">
        <f t="shared" ca="1" si="706"/>
        <v>-0.76866485002104934</v>
      </c>
      <c r="AF657" s="2">
        <f t="shared" ca="1" si="707"/>
        <v>-0.37051108494806984</v>
      </c>
      <c r="AG657" s="16">
        <f t="shared" ca="1" si="708"/>
        <v>-0.52141718831730322</v>
      </c>
      <c r="AH657" s="2">
        <f t="shared" ca="1" si="709"/>
        <v>0.40348912902774314</v>
      </c>
      <c r="AI657" s="2">
        <f t="shared" ca="1" si="710"/>
        <v>0.35166592475665204</v>
      </c>
      <c r="AJ657" s="16">
        <f t="shared" ca="1" si="711"/>
        <v>-0.84470562927062476</v>
      </c>
      <c r="AK657" s="18">
        <f t="shared" ca="1" si="712"/>
        <v>322.47807793778566</v>
      </c>
      <c r="AL657" s="18">
        <f t="shared" ca="1" si="713"/>
        <v>325.79133817890238</v>
      </c>
      <c r="AM657" s="18">
        <f t="shared" ca="1" si="714"/>
        <v>161.23903896889283</v>
      </c>
      <c r="AN657" s="18">
        <f t="shared" ca="1" si="715"/>
        <v>123.66158970326968</v>
      </c>
      <c r="AO657" s="18">
        <f t="shared" ca="1" si="716"/>
        <v>297.47242904922808</v>
      </c>
      <c r="AP657" s="2">
        <f t="shared" ca="1" si="717"/>
        <v>105.0015485552299</v>
      </c>
      <c r="AQ657" s="2">
        <f t="shared" ca="1" si="718"/>
        <v>104.99767708384286</v>
      </c>
      <c r="AR657" s="16">
        <f t="shared" ca="1" si="719"/>
        <v>-1.8105659253535578E-3</v>
      </c>
      <c r="AS657" s="2">
        <f t="shared" ca="1" si="720"/>
        <v>-135.05223405845041</v>
      </c>
      <c r="AT657" s="2">
        <f t="shared" ca="1" si="721"/>
        <v>-104.22415661856584</v>
      </c>
      <c r="AU657" s="16">
        <f t="shared" ca="1" si="722"/>
        <v>502.5514601754536</v>
      </c>
      <c r="AV657" s="2">
        <f t="shared" ca="1" si="723"/>
        <v>105.0015485552299</v>
      </c>
      <c r="AW657" s="2">
        <f t="shared" ca="1" si="724"/>
        <v>104.99767708384286</v>
      </c>
      <c r="AX657" s="16">
        <f t="shared" ca="1" si="725"/>
        <v>-1.8105659253535578E-3</v>
      </c>
      <c r="AY657" s="2">
        <f t="shared" ca="1" si="726"/>
        <v>360.25</v>
      </c>
      <c r="AZ657" s="2">
        <f t="shared" ca="1" si="727"/>
        <v>360.25</v>
      </c>
      <c r="BA657" s="2">
        <f t="shared" ca="1" si="728"/>
        <v>360.24999999999994</v>
      </c>
      <c r="BB657" s="19" t="str">
        <f t="shared" ca="1" si="729"/>
        <v>ok</v>
      </c>
      <c r="BC657" s="2">
        <f t="shared" ca="1" si="730"/>
        <v>1.548555229902604E-3</v>
      </c>
      <c r="BD657" s="2">
        <f t="shared" ca="1" si="731"/>
        <v>-2.3229161571407531E-3</v>
      </c>
      <c r="BE657" s="16">
        <f t="shared" ca="1" si="732"/>
        <v>-1.8105659253535578E-3</v>
      </c>
      <c r="BF657" s="16">
        <f t="shared" ca="1" si="739"/>
        <v>2.7917669625461706E-3</v>
      </c>
      <c r="BG657" s="18">
        <f t="shared" ca="1" si="733"/>
        <v>3.327478285911969E-3</v>
      </c>
      <c r="BH657" s="2">
        <f t="shared" ca="1" si="734"/>
        <v>0.24776883678441664</v>
      </c>
      <c r="BI657" s="2">
        <f t="shared" ca="1" si="735"/>
        <v>-0.37166658514252049</v>
      </c>
      <c r="BJ657" s="16">
        <f t="shared" ca="1" si="736"/>
        <v>-0.28969054805656924</v>
      </c>
      <c r="BK657" s="18">
        <f t="shared" ca="1" si="740"/>
        <v>0.44668271400738729</v>
      </c>
      <c r="BL657" s="18">
        <f t="shared" ca="1" si="737"/>
        <v>0.53239652574591501</v>
      </c>
    </row>
    <row r="658" spans="4:64" x14ac:dyDescent="0.2">
      <c r="D658">
        <f t="shared" si="688"/>
        <v>0</v>
      </c>
      <c r="E658">
        <f t="shared" si="689"/>
        <v>112.5</v>
      </c>
      <c r="F658" s="15">
        <f t="shared" ca="1" si="738"/>
        <v>0.137933361003439</v>
      </c>
      <c r="G658" s="2">
        <f t="shared" ca="1" si="738"/>
        <v>-0.48541435342537054</v>
      </c>
      <c r="H658" s="16">
        <f t="shared" ca="1" si="738"/>
        <v>0.1487312488772935</v>
      </c>
      <c r="I658" s="2">
        <f t="shared" si="741"/>
        <v>0</v>
      </c>
      <c r="J658" s="2">
        <f t="shared" si="742"/>
        <v>184.81899999999999</v>
      </c>
      <c r="K658" s="16">
        <f t="shared" ca="1" si="690"/>
        <v>352.9173178333055</v>
      </c>
      <c r="L658" s="2">
        <f t="shared" si="743"/>
        <v>160.05794910203616</v>
      </c>
      <c r="M658" s="2">
        <f t="shared" si="744"/>
        <v>-92.40949999999998</v>
      </c>
      <c r="N658" s="16">
        <f t="shared" ca="1" si="691"/>
        <v>249.34333617397309</v>
      </c>
      <c r="O658" s="2">
        <f t="shared" si="745"/>
        <v>-160.05794910203616</v>
      </c>
      <c r="P658" s="2">
        <f t="shared" si="746"/>
        <v>-92.40949999999998</v>
      </c>
      <c r="Q658" s="16">
        <f t="shared" ca="1" si="692"/>
        <v>249.34729958398748</v>
      </c>
      <c r="R658" s="2">
        <f t="shared" si="693"/>
        <v>160.05794910203616</v>
      </c>
      <c r="S658" s="2">
        <f t="shared" si="694"/>
        <v>-277.22849999999994</v>
      </c>
      <c r="T658" s="16">
        <f t="shared" ca="1" si="695"/>
        <v>-103.57398165933242</v>
      </c>
      <c r="U658" s="2">
        <f t="shared" ca="1" si="696"/>
        <v>0.47571918058125312</v>
      </c>
      <c r="V658" s="2">
        <f t="shared" ca="1" si="697"/>
        <v>-0.82396979090176381</v>
      </c>
      <c r="W658" s="16">
        <f t="shared" ca="1" si="698"/>
        <v>-0.30783931670338105</v>
      </c>
      <c r="X658" s="2">
        <f t="shared" si="699"/>
        <v>-160.05794910203616</v>
      </c>
      <c r="Y658" s="2">
        <f t="shared" si="700"/>
        <v>-277.22849999999994</v>
      </c>
      <c r="Z658" s="16">
        <f t="shared" ca="1" si="701"/>
        <v>-103.57001824931803</v>
      </c>
      <c r="AA658" s="18">
        <f t="shared" ca="1" si="702"/>
        <v>184.16819643349979</v>
      </c>
      <c r="AB658" s="2">
        <f t="shared" ca="1" si="703"/>
        <v>-247.67029259850796</v>
      </c>
      <c r="AC658" s="2">
        <f t="shared" ca="1" si="704"/>
        <v>-125.47946969393416</v>
      </c>
      <c r="AD658" s="16">
        <f t="shared" ca="1" si="705"/>
        <v>-46.875806500735393</v>
      </c>
      <c r="AE658" s="2">
        <f t="shared" ca="1" si="706"/>
        <v>-0.87959721525967949</v>
      </c>
      <c r="AF658" s="2">
        <f t="shared" ca="1" si="707"/>
        <v>-0.44563839674532996</v>
      </c>
      <c r="AG658" s="16">
        <f t="shared" ca="1" si="708"/>
        <v>-0.16647870210230789</v>
      </c>
      <c r="AH658" s="2">
        <f t="shared" ca="1" si="709"/>
        <v>-1.1598190036959943E-5</v>
      </c>
      <c r="AI658" s="2">
        <f t="shared" ca="1" si="710"/>
        <v>0.34997171746807693</v>
      </c>
      <c r="AJ658" s="16">
        <f t="shared" ca="1" si="711"/>
        <v>-0.93676026647052357</v>
      </c>
      <c r="AK658" s="18">
        <f t="shared" ca="1" si="712"/>
        <v>336.4546893116036</v>
      </c>
      <c r="AL658" s="18">
        <f t="shared" ca="1" si="713"/>
        <v>281.57239279729805</v>
      </c>
      <c r="AM658" s="18">
        <f t="shared" ca="1" si="714"/>
        <v>168.2273446558018</v>
      </c>
      <c r="AN658" s="18">
        <f t="shared" ca="1" si="715"/>
        <v>90.983144941942939</v>
      </c>
      <c r="AO658" s="18">
        <f t="shared" ca="1" si="716"/>
        <v>305.28951889400247</v>
      </c>
      <c r="AP658" s="2">
        <f t="shared" ca="1" si="717"/>
        <v>-3.0871813391474515E-3</v>
      </c>
      <c r="AQ658" s="2">
        <f t="shared" ca="1" si="718"/>
        <v>112.50186440956155</v>
      </c>
      <c r="AR658" s="16">
        <f t="shared" ca="1" si="719"/>
        <v>4.8005071477064121E-4</v>
      </c>
      <c r="AS658" s="2">
        <f t="shared" ca="1" si="720"/>
        <v>3.9944303737019758E-3</v>
      </c>
      <c r="AT658" s="2">
        <f t="shared" ca="1" si="721"/>
        <v>-101.18353009511237</v>
      </c>
      <c r="AU658" s="16">
        <f t="shared" ca="1" si="722"/>
        <v>571.96666219032227</v>
      </c>
      <c r="AV658" s="2">
        <f t="shared" ca="1" si="723"/>
        <v>-3.0871813391474515E-3</v>
      </c>
      <c r="AW658" s="2">
        <f t="shared" ca="1" si="724"/>
        <v>112.50186440956155</v>
      </c>
      <c r="AX658" s="16">
        <f t="shared" ca="1" si="725"/>
        <v>4.8005071477064121E-4</v>
      </c>
      <c r="AY658" s="2">
        <f t="shared" ca="1" si="726"/>
        <v>360.25</v>
      </c>
      <c r="AZ658" s="2">
        <f t="shared" ca="1" si="727"/>
        <v>360.25</v>
      </c>
      <c r="BA658" s="2">
        <f t="shared" ca="1" si="728"/>
        <v>360.25</v>
      </c>
      <c r="BB658" s="19" t="str">
        <f t="shared" ca="1" si="729"/>
        <v>ok</v>
      </c>
      <c r="BC658" s="2">
        <f t="shared" ca="1" si="730"/>
        <v>-3.0871813391474515E-3</v>
      </c>
      <c r="BD658" s="2">
        <f t="shared" ca="1" si="731"/>
        <v>1.8644095615485412E-3</v>
      </c>
      <c r="BE658" s="16">
        <f t="shared" ca="1" si="732"/>
        <v>4.8005071477064121E-4</v>
      </c>
      <c r="BF658" s="16">
        <f t="shared" ca="1" si="739"/>
        <v>3.6064818915355549E-3</v>
      </c>
      <c r="BG658" s="18">
        <f t="shared" ca="1" si="733"/>
        <v>3.6382908518596585E-3</v>
      </c>
      <c r="BH658" s="2">
        <f t="shared" ca="1" si="734"/>
        <v>-0.49394901426359222</v>
      </c>
      <c r="BI658" s="2">
        <f t="shared" ca="1" si="735"/>
        <v>0.29830552984776659</v>
      </c>
      <c r="BJ658" s="16">
        <f t="shared" ca="1" si="736"/>
        <v>7.6808114363302593E-2</v>
      </c>
      <c r="BK658" s="18">
        <f t="shared" ca="1" si="740"/>
        <v>0.57703710264568875</v>
      </c>
      <c r="BL658" s="18">
        <f t="shared" ca="1" si="737"/>
        <v>0.5821265362975454</v>
      </c>
    </row>
    <row r="659" spans="4:64" x14ac:dyDescent="0.2">
      <c r="D659">
        <f t="shared" si="688"/>
        <v>7.5</v>
      </c>
      <c r="E659">
        <f t="shared" si="689"/>
        <v>112.5</v>
      </c>
      <c r="F659" s="15">
        <f t="shared" ca="1" si="738"/>
        <v>-0.34505910734722911</v>
      </c>
      <c r="G659" s="2">
        <f t="shared" ca="1" si="738"/>
        <v>-0.40000264353671</v>
      </c>
      <c r="H659" s="16">
        <f t="shared" ca="1" si="738"/>
        <v>-0.14017841708188983</v>
      </c>
      <c r="I659" s="2">
        <f t="shared" si="741"/>
        <v>0</v>
      </c>
      <c r="J659" s="2">
        <f t="shared" si="742"/>
        <v>184.81899999999999</v>
      </c>
      <c r="K659" s="16">
        <f t="shared" ca="1" si="690"/>
        <v>352.83459704861747</v>
      </c>
      <c r="L659" s="2">
        <f t="shared" si="743"/>
        <v>160.05794910203616</v>
      </c>
      <c r="M659" s="2">
        <f t="shared" si="744"/>
        <v>-92.40949999999998</v>
      </c>
      <c r="N659" s="16">
        <f t="shared" ca="1" si="691"/>
        <v>254.00189261386245</v>
      </c>
      <c r="O659" s="2">
        <f t="shared" si="745"/>
        <v>-160.05794910203616</v>
      </c>
      <c r="P659" s="2">
        <f t="shared" si="746"/>
        <v>-92.40949999999998</v>
      </c>
      <c r="Q659" s="16">
        <f t="shared" ca="1" si="692"/>
        <v>244.36870669435311</v>
      </c>
      <c r="R659" s="2">
        <f t="shared" si="693"/>
        <v>160.05794910203616</v>
      </c>
      <c r="S659" s="2">
        <f t="shared" si="694"/>
        <v>-277.22849999999994</v>
      </c>
      <c r="T659" s="16">
        <f t="shared" ca="1" si="695"/>
        <v>-98.832704434755016</v>
      </c>
      <c r="U659" s="2">
        <f t="shared" ca="1" si="696"/>
        <v>0.47774854377857134</v>
      </c>
      <c r="V659" s="2">
        <f t="shared" ca="1" si="697"/>
        <v>-0.82748475106652952</v>
      </c>
      <c r="W659" s="16">
        <f t="shared" ca="1" si="698"/>
        <v>-0.29500053503310503</v>
      </c>
      <c r="X659" s="2">
        <f t="shared" si="699"/>
        <v>-160.05794910203616</v>
      </c>
      <c r="Y659" s="2">
        <f t="shared" si="700"/>
        <v>-277.22849999999994</v>
      </c>
      <c r="Z659" s="16">
        <f t="shared" ca="1" si="701"/>
        <v>-108.46589035426436</v>
      </c>
      <c r="AA659" s="18">
        <f t="shared" ca="1" si="702"/>
        <v>184.93239989471496</v>
      </c>
      <c r="AB659" s="2">
        <f t="shared" ca="1" si="703"/>
        <v>-248.40913384921265</v>
      </c>
      <c r="AC659" s="2">
        <f t="shared" ca="1" si="704"/>
        <v>-124.19975910898583</v>
      </c>
      <c r="AD659" s="16">
        <f t="shared" ca="1" si="705"/>
        <v>-53.910733440367309</v>
      </c>
      <c r="AE659" s="2">
        <f t="shared" ca="1" si="706"/>
        <v>-0.87804467039453071</v>
      </c>
      <c r="AF659" s="2">
        <f t="shared" ca="1" si="707"/>
        <v>-0.43900534114871165</v>
      </c>
      <c r="AG659" s="16">
        <f t="shared" ca="1" si="708"/>
        <v>-0.1905567297018485</v>
      </c>
      <c r="AH659" s="2">
        <f t="shared" ca="1" si="709"/>
        <v>2.8175977520125323E-2</v>
      </c>
      <c r="AI659" s="2">
        <f t="shared" ca="1" si="710"/>
        <v>0.35006184767161785</v>
      </c>
      <c r="AJ659" s="16">
        <f t="shared" ca="1" si="711"/>
        <v>-0.93630273795152308</v>
      </c>
      <c r="AK659" s="18">
        <f t="shared" ca="1" si="712"/>
        <v>335.02550910175125</v>
      </c>
      <c r="AL659" s="18">
        <f t="shared" ca="1" si="713"/>
        <v>282.91172673207535</v>
      </c>
      <c r="AM659" s="18">
        <f t="shared" ca="1" si="714"/>
        <v>167.51275455087563</v>
      </c>
      <c r="AN659" s="18">
        <f t="shared" ca="1" si="715"/>
        <v>92.399786380576728</v>
      </c>
      <c r="AO659" s="18">
        <f t="shared" ca="1" si="716"/>
        <v>305.25697213921569</v>
      </c>
      <c r="AP659" s="2">
        <f t="shared" ca="1" si="717"/>
        <v>7.4987481588156051</v>
      </c>
      <c r="AQ659" s="2">
        <f t="shared" ca="1" si="718"/>
        <v>112.49956993962427</v>
      </c>
      <c r="AR659" s="16">
        <f t="shared" ca="1" si="719"/>
        <v>-2.0950793315819283E-3</v>
      </c>
      <c r="AS659" s="2">
        <f t="shared" ca="1" si="720"/>
        <v>-9.7030790108965199</v>
      </c>
      <c r="AT659" s="2">
        <f t="shared" ca="1" si="721"/>
        <v>-101.21806942377056</v>
      </c>
      <c r="AU659" s="16">
        <f t="shared" ca="1" si="722"/>
        <v>571.62378250614734</v>
      </c>
      <c r="AV659" s="2">
        <f t="shared" ca="1" si="723"/>
        <v>7.4987481588156051</v>
      </c>
      <c r="AW659" s="2">
        <f t="shared" ca="1" si="724"/>
        <v>112.49956993962427</v>
      </c>
      <c r="AX659" s="16">
        <f t="shared" ca="1" si="725"/>
        <v>-2.0950793315819283E-3</v>
      </c>
      <c r="AY659" s="2">
        <f t="shared" ca="1" si="726"/>
        <v>360.25</v>
      </c>
      <c r="AZ659" s="2">
        <f t="shared" ca="1" si="727"/>
        <v>360.25000000000006</v>
      </c>
      <c r="BA659" s="2">
        <f t="shared" ca="1" si="728"/>
        <v>360.25000000000006</v>
      </c>
      <c r="BB659" s="19" t="str">
        <f t="shared" ca="1" si="729"/>
        <v>ok</v>
      </c>
      <c r="BC659" s="2">
        <f t="shared" ca="1" si="730"/>
        <v>-1.2518411843949195E-3</v>
      </c>
      <c r="BD659" s="2">
        <f t="shared" ca="1" si="731"/>
        <v>-4.3006037573434241E-4</v>
      </c>
      <c r="BE659" s="16">
        <f t="shared" ca="1" si="732"/>
        <v>-2.0950793315819283E-3</v>
      </c>
      <c r="BF659" s="16">
        <f t="shared" ca="1" si="739"/>
        <v>1.3236533827721058E-3</v>
      </c>
      <c r="BG659" s="18">
        <f t="shared" ca="1" si="733"/>
        <v>2.4781879838595413E-3</v>
      </c>
      <c r="BH659" s="2">
        <f t="shared" ca="1" si="734"/>
        <v>-0.20029458950318713</v>
      </c>
      <c r="BI659" s="2">
        <f t="shared" ca="1" si="735"/>
        <v>-6.8809660117494786E-2</v>
      </c>
      <c r="BJ659" s="16">
        <f t="shared" ca="1" si="736"/>
        <v>-0.33521269305310852</v>
      </c>
      <c r="BK659" s="18">
        <f t="shared" ca="1" si="740"/>
        <v>0.21178454124353693</v>
      </c>
      <c r="BL659" s="18">
        <f t="shared" ca="1" si="737"/>
        <v>0.39651007741752664</v>
      </c>
    </row>
    <row r="660" spans="4:64" x14ac:dyDescent="0.2">
      <c r="D660">
        <f t="shared" si="688"/>
        <v>15</v>
      </c>
      <c r="E660">
        <f t="shared" si="689"/>
        <v>112.5</v>
      </c>
      <c r="F660" s="15">
        <f t="shared" ca="1" si="738"/>
        <v>8.3481039334156737E-2</v>
      </c>
      <c r="G660" s="2">
        <f t="shared" ca="1" si="738"/>
        <v>-0.41581717347871183</v>
      </c>
      <c r="H660" s="16">
        <f t="shared" ca="1" si="738"/>
        <v>-0.13207688722008626</v>
      </c>
      <c r="I660" s="2">
        <f t="shared" si="741"/>
        <v>0</v>
      </c>
      <c r="J660" s="2">
        <f t="shared" si="742"/>
        <v>184.81899999999999</v>
      </c>
      <c r="K660" s="16">
        <f t="shared" ca="1" si="690"/>
        <v>352.59806108285022</v>
      </c>
      <c r="L660" s="2">
        <f t="shared" si="743"/>
        <v>160.05794910203616</v>
      </c>
      <c r="M660" s="2">
        <f t="shared" si="744"/>
        <v>-92.40949999999998</v>
      </c>
      <c r="N660" s="16">
        <f t="shared" ca="1" si="691"/>
        <v>258.35829352396462</v>
      </c>
      <c r="O660" s="2">
        <f t="shared" si="745"/>
        <v>-160.05794910203616</v>
      </c>
      <c r="P660" s="2">
        <f t="shared" si="746"/>
        <v>-92.40949999999998</v>
      </c>
      <c r="Q660" s="16">
        <f t="shared" ca="1" si="692"/>
        <v>239.05329760863927</v>
      </c>
      <c r="R660" s="2">
        <f t="shared" si="693"/>
        <v>160.05794910203616</v>
      </c>
      <c r="S660" s="2">
        <f t="shared" si="694"/>
        <v>-277.22849999999994</v>
      </c>
      <c r="T660" s="16">
        <f t="shared" ca="1" si="695"/>
        <v>-94.239767558885603</v>
      </c>
      <c r="U660" s="2">
        <f t="shared" ca="1" si="696"/>
        <v>0.47964702884132643</v>
      </c>
      <c r="V660" s="2">
        <f t="shared" ca="1" si="697"/>
        <v>-0.83077302365263195</v>
      </c>
      <c r="W660" s="16">
        <f t="shared" ca="1" si="698"/>
        <v>-0.28240911970889221</v>
      </c>
      <c r="X660" s="2">
        <f t="shared" si="699"/>
        <v>-160.05794910203616</v>
      </c>
      <c r="Y660" s="2">
        <f t="shared" si="700"/>
        <v>-277.22849999999994</v>
      </c>
      <c r="Z660" s="16">
        <f t="shared" ca="1" si="701"/>
        <v>-113.54476347421095</v>
      </c>
      <c r="AA660" s="18">
        <f t="shared" ca="1" si="702"/>
        <v>185.60871615876201</v>
      </c>
      <c r="AB660" s="2">
        <f t="shared" ca="1" si="703"/>
        <v>-249.08461833463946</v>
      </c>
      <c r="AC660" s="2">
        <f t="shared" ca="1" si="704"/>
        <v>-123.02978566050211</v>
      </c>
      <c r="AD660" s="16">
        <f t="shared" ca="1" si="705"/>
        <v>-61.127169333517337</v>
      </c>
      <c r="AE660" s="2">
        <f t="shared" ca="1" si="706"/>
        <v>-0.87564826256164274</v>
      </c>
      <c r="AF660" s="2">
        <f t="shared" ca="1" si="707"/>
        <v>-0.43250690780197476</v>
      </c>
      <c r="AG660" s="16">
        <f t="shared" ca="1" si="708"/>
        <v>-0.21489042551112075</v>
      </c>
      <c r="AH660" s="2">
        <f t="shared" ca="1" si="709"/>
        <v>5.6381273455503769E-2</v>
      </c>
      <c r="AI660" s="2">
        <f t="shared" ca="1" si="710"/>
        <v>0.35036260912751188</v>
      </c>
      <c r="AJ660" s="16">
        <f t="shared" ca="1" si="711"/>
        <v>-0.93491560802507634</v>
      </c>
      <c r="AK660" s="18">
        <f t="shared" ca="1" si="712"/>
        <v>333.69944871478697</v>
      </c>
      <c r="AL660" s="18">
        <f t="shared" ca="1" si="713"/>
        <v>284.45738886749029</v>
      </c>
      <c r="AM660" s="18">
        <f t="shared" ca="1" si="714"/>
        <v>166.84972435739348</v>
      </c>
      <c r="AN660" s="18">
        <f t="shared" ca="1" si="715"/>
        <v>93.914022675405448</v>
      </c>
      <c r="AO660" s="18">
        <f t="shared" ca="1" si="716"/>
        <v>305.15797273999777</v>
      </c>
      <c r="AP660" s="2">
        <f t="shared" ca="1" si="717"/>
        <v>14.998518873305564</v>
      </c>
      <c r="AQ660" s="2">
        <f t="shared" ca="1" si="718"/>
        <v>112.50222997866364</v>
      </c>
      <c r="AR660" s="16">
        <f t="shared" ca="1" si="719"/>
        <v>1.38131377980244E-6</v>
      </c>
      <c r="AS660" s="2">
        <f t="shared" ca="1" si="720"/>
        <v>-19.411871343056397</v>
      </c>
      <c r="AT660" s="2">
        <f t="shared" ca="1" si="721"/>
        <v>-101.3296570718319</v>
      </c>
      <c r="AU660" s="16">
        <f t="shared" ca="1" si="722"/>
        <v>570.59390463714317</v>
      </c>
      <c r="AV660" s="2">
        <f t="shared" ca="1" si="723"/>
        <v>14.998518873305564</v>
      </c>
      <c r="AW660" s="2">
        <f t="shared" ca="1" si="724"/>
        <v>112.50222997866364</v>
      </c>
      <c r="AX660" s="16">
        <f t="shared" ca="1" si="725"/>
        <v>1.38131377980244E-6</v>
      </c>
      <c r="AY660" s="2">
        <f t="shared" ca="1" si="726"/>
        <v>360.25</v>
      </c>
      <c r="AZ660" s="2">
        <f t="shared" ca="1" si="727"/>
        <v>360.25000000000006</v>
      </c>
      <c r="BA660" s="2">
        <f t="shared" ca="1" si="728"/>
        <v>360.25000000000006</v>
      </c>
      <c r="BB660" s="19" t="str">
        <f t="shared" ca="1" si="729"/>
        <v>ok</v>
      </c>
      <c r="BC660" s="2">
        <f t="shared" ca="1" si="730"/>
        <v>-1.481126694436341E-3</v>
      </c>
      <c r="BD660" s="2">
        <f t="shared" ca="1" si="731"/>
        <v>2.2299786636352792E-3</v>
      </c>
      <c r="BE660" s="16">
        <f t="shared" ca="1" si="732"/>
        <v>1.38131377980244E-6</v>
      </c>
      <c r="BF660" s="16">
        <f t="shared" ca="1" si="739"/>
        <v>2.6770396196620825E-3</v>
      </c>
      <c r="BG660" s="18">
        <f t="shared" ca="1" si="733"/>
        <v>2.6770399760310394E-3</v>
      </c>
      <c r="BH660" s="2">
        <f t="shared" ca="1" si="734"/>
        <v>-0.23698027110981457</v>
      </c>
      <c r="BI660" s="2">
        <f t="shared" ca="1" si="735"/>
        <v>0.35679658618164467</v>
      </c>
      <c r="BJ660" s="16">
        <f t="shared" ca="1" si="736"/>
        <v>2.2101020476839039E-4</v>
      </c>
      <c r="BK660" s="18">
        <f t="shared" ca="1" si="740"/>
        <v>0.42832633914593321</v>
      </c>
      <c r="BL660" s="18">
        <f t="shared" ca="1" si="737"/>
        <v>0.42832639616496632</v>
      </c>
    </row>
    <row r="661" spans="4:64" x14ac:dyDescent="0.2">
      <c r="D661">
        <f t="shared" si="688"/>
        <v>22.5</v>
      </c>
      <c r="E661">
        <f t="shared" si="689"/>
        <v>112.5</v>
      </c>
      <c r="F661" s="15">
        <f t="shared" ca="1" si="738"/>
        <v>2.8683529328131119E-2</v>
      </c>
      <c r="G661" s="2">
        <f t="shared" ca="1" si="738"/>
        <v>-0.1251655981728812</v>
      </c>
      <c r="H661" s="16">
        <f t="shared" ca="1" si="738"/>
        <v>0.29695994622048394</v>
      </c>
      <c r="I661" s="2">
        <f t="shared" si="741"/>
        <v>0</v>
      </c>
      <c r="J661" s="2">
        <f t="shared" si="742"/>
        <v>184.81899999999999</v>
      </c>
      <c r="K661" s="16">
        <f t="shared" ca="1" si="690"/>
        <v>352.19866697324079</v>
      </c>
      <c r="L661" s="2">
        <f t="shared" si="743"/>
        <v>160.05794910203616</v>
      </c>
      <c r="M661" s="2">
        <f t="shared" si="744"/>
        <v>-92.40949999999998</v>
      </c>
      <c r="N661" s="16">
        <f t="shared" ca="1" si="691"/>
        <v>262.43010375663499</v>
      </c>
      <c r="O661" s="2">
        <f t="shared" si="745"/>
        <v>-160.05794910203616</v>
      </c>
      <c r="P661" s="2">
        <f t="shared" si="746"/>
        <v>-92.40949999999998</v>
      </c>
      <c r="Q661" s="16">
        <f t="shared" ca="1" si="692"/>
        <v>233.37870688553986</v>
      </c>
      <c r="R661" s="2">
        <f t="shared" si="693"/>
        <v>160.05794910203616</v>
      </c>
      <c r="S661" s="2">
        <f t="shared" si="694"/>
        <v>-277.22849999999994</v>
      </c>
      <c r="T661" s="16">
        <f t="shared" ca="1" si="695"/>
        <v>-89.768563216605799</v>
      </c>
      <c r="U661" s="2">
        <f t="shared" ca="1" si="696"/>
        <v>0.48142882302147649</v>
      </c>
      <c r="V661" s="2">
        <f t="shared" ca="1" si="697"/>
        <v>-0.83385918170128226</v>
      </c>
      <c r="W661" s="16">
        <f t="shared" ca="1" si="698"/>
        <v>-0.27000954326953669</v>
      </c>
      <c r="X661" s="2">
        <f t="shared" si="699"/>
        <v>-160.05794910203616</v>
      </c>
      <c r="Y661" s="2">
        <f t="shared" si="700"/>
        <v>-277.22849999999994</v>
      </c>
      <c r="Z661" s="16">
        <f t="shared" ca="1" si="701"/>
        <v>-118.81996008770093</v>
      </c>
      <c r="AA661" s="18">
        <f t="shared" ca="1" si="702"/>
        <v>186.19554325743388</v>
      </c>
      <c r="AB661" s="2">
        <f t="shared" ca="1" si="703"/>
        <v>-249.69785034430697</v>
      </c>
      <c r="AC661" s="2">
        <f t="shared" ca="1" si="704"/>
        <v>-121.96763666293043</v>
      </c>
      <c r="AD661" s="16">
        <f t="shared" ca="1" si="705"/>
        <v>-68.54538649393794</v>
      </c>
      <c r="AE661" s="2">
        <f t="shared" ca="1" si="706"/>
        <v>-0.87238926637619651</v>
      </c>
      <c r="AF661" s="2">
        <f t="shared" ca="1" si="707"/>
        <v>-0.42612804604962967</v>
      </c>
      <c r="AG661" s="16">
        <f t="shared" ca="1" si="708"/>
        <v>-0.23948247593827454</v>
      </c>
      <c r="AH661" s="2">
        <f t="shared" ca="1" si="709"/>
        <v>8.4636022329486027E-2</v>
      </c>
      <c r="AI661" s="2">
        <f t="shared" ca="1" si="710"/>
        <v>0.35084719389271557</v>
      </c>
      <c r="AJ661" s="16">
        <f t="shared" ca="1" si="711"/>
        <v>-0.93260012345155197</v>
      </c>
      <c r="AK661" s="18">
        <f t="shared" ca="1" si="712"/>
        <v>332.46440895977679</v>
      </c>
      <c r="AL661" s="18">
        <f t="shared" ca="1" si="713"/>
        <v>286.22297404176322</v>
      </c>
      <c r="AM661" s="18">
        <f t="shared" ca="1" si="714"/>
        <v>166.2322044798884</v>
      </c>
      <c r="AN661" s="18">
        <f t="shared" ca="1" si="715"/>
        <v>95.535622430915936</v>
      </c>
      <c r="AO661" s="18">
        <f t="shared" ca="1" si="716"/>
        <v>304.9915761795628</v>
      </c>
      <c r="AP661" s="2">
        <f t="shared" ca="1" si="717"/>
        <v>22.497996837556641</v>
      </c>
      <c r="AQ661" s="2">
        <f t="shared" ca="1" si="718"/>
        <v>112.49978054889465</v>
      </c>
      <c r="AR661" s="16">
        <f t="shared" ca="1" si="719"/>
        <v>9.6368134279600781E-5</v>
      </c>
      <c r="AS661" s="2">
        <f t="shared" ca="1" si="720"/>
        <v>-29.128550866120591</v>
      </c>
      <c r="AT661" s="2">
        <f t="shared" ca="1" si="721"/>
        <v>-101.51109677813736</v>
      </c>
      <c r="AU661" s="16">
        <f t="shared" ca="1" si="722"/>
        <v>568.8704595616216</v>
      </c>
      <c r="AV661" s="2">
        <f t="shared" ca="1" si="723"/>
        <v>22.497996837556641</v>
      </c>
      <c r="AW661" s="2">
        <f t="shared" ca="1" si="724"/>
        <v>112.49978054889465</v>
      </c>
      <c r="AX661" s="16">
        <f t="shared" ca="1" si="725"/>
        <v>9.6368134279600781E-5</v>
      </c>
      <c r="AY661" s="2">
        <f t="shared" ca="1" si="726"/>
        <v>360.25000000000006</v>
      </c>
      <c r="AZ661" s="2">
        <f t="shared" ca="1" si="727"/>
        <v>360.25000000000006</v>
      </c>
      <c r="BA661" s="2">
        <f t="shared" ca="1" si="728"/>
        <v>360.25000000000006</v>
      </c>
      <c r="BB661" s="19" t="str">
        <f t="shared" ca="1" si="729"/>
        <v>ok</v>
      </c>
      <c r="BC661" s="2">
        <f t="shared" ca="1" si="730"/>
        <v>-2.0031624433585193E-3</v>
      </c>
      <c r="BD661" s="2">
        <f t="shared" ca="1" si="731"/>
        <v>-2.1945110535170897E-4</v>
      </c>
      <c r="BE661" s="16">
        <f t="shared" ca="1" si="732"/>
        <v>9.6368134279600781E-5</v>
      </c>
      <c r="BF661" s="16">
        <f t="shared" ca="1" si="739"/>
        <v>2.0151472805038742E-3</v>
      </c>
      <c r="BG661" s="18">
        <f t="shared" ca="1" si="733"/>
        <v>2.0174502173354097E-3</v>
      </c>
      <c r="BH661" s="2">
        <f t="shared" ca="1" si="734"/>
        <v>-0.32050599093736309</v>
      </c>
      <c r="BI661" s="2">
        <f t="shared" ca="1" si="735"/>
        <v>-3.5112176856273436E-2</v>
      </c>
      <c r="BJ661" s="16">
        <f t="shared" ca="1" si="736"/>
        <v>1.5418901484736125E-2</v>
      </c>
      <c r="BK661" s="18">
        <f t="shared" ca="1" si="740"/>
        <v>0.32242356488061985</v>
      </c>
      <c r="BL661" s="18">
        <f t="shared" ca="1" si="737"/>
        <v>0.32279203477366558</v>
      </c>
    </row>
    <row r="662" spans="4:64" x14ac:dyDescent="0.2">
      <c r="D662">
        <f t="shared" si="688"/>
        <v>30</v>
      </c>
      <c r="E662">
        <f t="shared" si="689"/>
        <v>112.5</v>
      </c>
      <c r="F662" s="15">
        <f t="shared" ca="1" si="738"/>
        <v>0.35835368628329933</v>
      </c>
      <c r="G662" s="2">
        <f t="shared" ca="1" si="738"/>
        <v>5.9334589506835345E-2</v>
      </c>
      <c r="H662" s="16">
        <f t="shared" ca="1" si="738"/>
        <v>-0.19630275855281332</v>
      </c>
      <c r="I662" s="2">
        <f t="shared" si="741"/>
        <v>0</v>
      </c>
      <c r="J662" s="2">
        <f t="shared" si="742"/>
        <v>184.81899999999999</v>
      </c>
      <c r="K662" s="16">
        <f t="shared" ca="1" si="690"/>
        <v>351.64129433758148</v>
      </c>
      <c r="L662" s="2">
        <f t="shared" si="743"/>
        <v>160.05794910203616</v>
      </c>
      <c r="M662" s="2">
        <f t="shared" si="744"/>
        <v>-92.40949999999998</v>
      </c>
      <c r="N662" s="16">
        <f t="shared" ca="1" si="691"/>
        <v>266.22788479329677</v>
      </c>
      <c r="O662" s="2">
        <f t="shared" si="745"/>
        <v>-160.05794910203616</v>
      </c>
      <c r="P662" s="2">
        <f t="shared" si="746"/>
        <v>-92.40949999999998</v>
      </c>
      <c r="Q662" s="16">
        <f t="shared" ca="1" si="692"/>
        <v>227.30943122320653</v>
      </c>
      <c r="R662" s="2">
        <f t="shared" si="693"/>
        <v>160.05794910203616</v>
      </c>
      <c r="S662" s="2">
        <f t="shared" si="694"/>
        <v>-277.22849999999994</v>
      </c>
      <c r="T662" s="16">
        <f t="shared" ca="1" si="695"/>
        <v>-85.413409544284718</v>
      </c>
      <c r="U662" s="2">
        <f t="shared" ca="1" si="696"/>
        <v>0.48309899072422147</v>
      </c>
      <c r="V662" s="2">
        <f t="shared" ca="1" si="697"/>
        <v>-0.83675199701959724</v>
      </c>
      <c r="W662" s="16">
        <f t="shared" ca="1" si="698"/>
        <v>-0.25780120373061566</v>
      </c>
      <c r="X662" s="2">
        <f t="shared" si="699"/>
        <v>-160.05794910203616</v>
      </c>
      <c r="Y662" s="2">
        <f t="shared" si="700"/>
        <v>-277.22849999999994</v>
      </c>
      <c r="Z662" s="16">
        <f t="shared" ca="1" si="701"/>
        <v>-124.33186311437495</v>
      </c>
      <c r="AA662" s="18">
        <f t="shared" ca="1" si="702"/>
        <v>186.70057131012086</v>
      </c>
      <c r="AB662" s="2">
        <f t="shared" ca="1" si="703"/>
        <v>-250.25280666959111</v>
      </c>
      <c r="AC662" s="2">
        <f t="shared" ca="1" si="704"/>
        <v>-121.00642411155658</v>
      </c>
      <c r="AD662" s="16">
        <f t="shared" ca="1" si="705"/>
        <v>-76.200231093432151</v>
      </c>
      <c r="AE662" s="2">
        <f t="shared" ca="1" si="706"/>
        <v>-0.86824538285801778</v>
      </c>
      <c r="AF662" s="2">
        <f t="shared" ca="1" si="707"/>
        <v>-0.41982853430983974</v>
      </c>
      <c r="AG662" s="16">
        <f t="shared" ca="1" si="708"/>
        <v>-0.26437465257657694</v>
      </c>
      <c r="AH662" s="2">
        <f t="shared" ca="1" si="709"/>
        <v>0.1129837169992762</v>
      </c>
      <c r="AI662" s="2">
        <f t="shared" ca="1" si="710"/>
        <v>0.35155383266715723</v>
      </c>
      <c r="AJ662" s="16">
        <f t="shared" ca="1" si="711"/>
        <v>-0.929324799211804</v>
      </c>
      <c r="AK662" s="18">
        <f t="shared" ca="1" si="712"/>
        <v>331.31501446958254</v>
      </c>
      <c r="AL662" s="18">
        <f t="shared" ca="1" si="713"/>
        <v>288.22820323654327</v>
      </c>
      <c r="AM662" s="18">
        <f t="shared" ca="1" si="714"/>
        <v>165.65750723479127</v>
      </c>
      <c r="AN662" s="18">
        <f t="shared" ca="1" si="715"/>
        <v>97.276910020805985</v>
      </c>
      <c r="AO662" s="18">
        <f t="shared" ca="1" si="716"/>
        <v>304.75376219754713</v>
      </c>
      <c r="AP662" s="2">
        <f t="shared" ca="1" si="717"/>
        <v>30.000959389350818</v>
      </c>
      <c r="AQ662" s="2">
        <f t="shared" ca="1" si="718"/>
        <v>112.50248056405799</v>
      </c>
      <c r="AR662" s="16">
        <f t="shared" ca="1" si="719"/>
        <v>1.8114116882657072E-3</v>
      </c>
      <c r="AS662" s="2">
        <f t="shared" ca="1" si="720"/>
        <v>-38.863466255833949</v>
      </c>
      <c r="AT662" s="2">
        <f t="shared" ca="1" si="721"/>
        <v>-101.77222567650823</v>
      </c>
      <c r="AU662" s="16">
        <f t="shared" ca="1" si="722"/>
        <v>566.43226913824287</v>
      </c>
      <c r="AV662" s="2">
        <f t="shared" ca="1" si="723"/>
        <v>30.000959389350818</v>
      </c>
      <c r="AW662" s="2">
        <f t="shared" ca="1" si="724"/>
        <v>112.50248056405799</v>
      </c>
      <c r="AX662" s="16">
        <f t="shared" ca="1" si="725"/>
        <v>1.8114116882657072E-3</v>
      </c>
      <c r="AY662" s="2">
        <f t="shared" ca="1" si="726"/>
        <v>360.25</v>
      </c>
      <c r="AZ662" s="2">
        <f t="shared" ca="1" si="727"/>
        <v>360.25</v>
      </c>
      <c r="BA662" s="2">
        <f t="shared" ca="1" si="728"/>
        <v>360.25</v>
      </c>
      <c r="BB662" s="19" t="str">
        <f t="shared" ca="1" si="729"/>
        <v>ok</v>
      </c>
      <c r="BC662" s="2">
        <f t="shared" ca="1" si="730"/>
        <v>9.5938935081818499E-4</v>
      </c>
      <c r="BD662" s="2">
        <f t="shared" ca="1" si="731"/>
        <v>2.4805640579899091E-3</v>
      </c>
      <c r="BE662" s="16">
        <f t="shared" ca="1" si="732"/>
        <v>1.8114116882657072E-3</v>
      </c>
      <c r="BF662" s="16">
        <f t="shared" ca="1" si="739"/>
        <v>2.6596289162690917E-3</v>
      </c>
      <c r="BG662" s="18">
        <f t="shared" ca="1" si="733"/>
        <v>3.217893453276588E-3</v>
      </c>
      <c r="BH662" s="2">
        <f t="shared" ca="1" si="734"/>
        <v>0.1535022961309096</v>
      </c>
      <c r="BI662" s="2">
        <f t="shared" ca="1" si="735"/>
        <v>0.39689024927838545</v>
      </c>
      <c r="BJ662" s="16">
        <f t="shared" ca="1" si="736"/>
        <v>0.28982587012251315</v>
      </c>
      <c r="BK662" s="18">
        <f t="shared" ca="1" si="740"/>
        <v>0.42554062660305469</v>
      </c>
      <c r="BL662" s="18">
        <f t="shared" ca="1" si="737"/>
        <v>0.51486295252425407</v>
      </c>
    </row>
    <row r="663" spans="4:64" x14ac:dyDescent="0.2">
      <c r="D663">
        <f t="shared" si="688"/>
        <v>37.5</v>
      </c>
      <c r="E663">
        <f t="shared" si="689"/>
        <v>112.5</v>
      </c>
      <c r="F663" s="15">
        <f t="shared" ca="1" si="738"/>
        <v>0.16997904514945483</v>
      </c>
      <c r="G663" s="2">
        <f t="shared" ca="1" si="738"/>
        <v>5.3544827611714307E-2</v>
      </c>
      <c r="H663" s="16">
        <f t="shared" ca="1" si="738"/>
        <v>-0.25098217692358282</v>
      </c>
      <c r="I663" s="2">
        <f t="shared" si="741"/>
        <v>0</v>
      </c>
      <c r="J663" s="2">
        <f t="shared" si="742"/>
        <v>184.81899999999999</v>
      </c>
      <c r="K663" s="16">
        <f t="shared" ca="1" si="690"/>
        <v>350.91953543507071</v>
      </c>
      <c r="L663" s="2">
        <f t="shared" si="743"/>
        <v>160.05794910203616</v>
      </c>
      <c r="M663" s="2">
        <f t="shared" si="744"/>
        <v>-92.40949999999998</v>
      </c>
      <c r="N663" s="16">
        <f t="shared" ca="1" si="691"/>
        <v>269.76265304240161</v>
      </c>
      <c r="O663" s="2">
        <f t="shared" si="745"/>
        <v>-160.05794910203616</v>
      </c>
      <c r="P663" s="2">
        <f t="shared" si="746"/>
        <v>-92.40949999999998</v>
      </c>
      <c r="Q663" s="16">
        <f t="shared" ca="1" si="692"/>
        <v>220.82192661574277</v>
      </c>
      <c r="R663" s="2">
        <f t="shared" si="693"/>
        <v>160.05794910203616</v>
      </c>
      <c r="S663" s="2">
        <f t="shared" si="694"/>
        <v>-277.22849999999994</v>
      </c>
      <c r="T663" s="16">
        <f t="shared" ca="1" si="695"/>
        <v>-81.156882392669104</v>
      </c>
      <c r="U663" s="2">
        <f t="shared" ca="1" si="696"/>
        <v>0.48466677738715486</v>
      </c>
      <c r="V663" s="2">
        <f t="shared" ca="1" si="697"/>
        <v>-0.83946748317522668</v>
      </c>
      <c r="W663" s="16">
        <f t="shared" ca="1" si="698"/>
        <v>-0.24574877332064277</v>
      </c>
      <c r="X663" s="2">
        <f t="shared" si="699"/>
        <v>-160.05794910203616</v>
      </c>
      <c r="Y663" s="2">
        <f t="shared" si="700"/>
        <v>-277.22849999999994</v>
      </c>
      <c r="Z663" s="16">
        <f t="shared" ca="1" si="701"/>
        <v>-130.09760881932795</v>
      </c>
      <c r="AA663" s="18">
        <f t="shared" ca="1" si="702"/>
        <v>187.12086855226084</v>
      </c>
      <c r="AB663" s="2">
        <f t="shared" ca="1" si="703"/>
        <v>-250.74921744514583</v>
      </c>
      <c r="AC663" s="2">
        <f t="shared" ca="1" si="704"/>
        <v>-120.14661542687111</v>
      </c>
      <c r="AD663" s="16">
        <f t="shared" ca="1" si="705"/>
        <v>-84.112884909916602</v>
      </c>
      <c r="AE663" s="2">
        <f t="shared" ca="1" si="706"/>
        <v>-0.86318928596127509</v>
      </c>
      <c r="AF663" s="2">
        <f t="shared" ca="1" si="707"/>
        <v>-0.41359758661528961</v>
      </c>
      <c r="AG663" s="16">
        <f t="shared" ca="1" si="708"/>
        <v>-0.28955360979906963</v>
      </c>
      <c r="AH663" s="2">
        <f t="shared" ca="1" si="709"/>
        <v>0.14142974050324092</v>
      </c>
      <c r="AI663" s="2">
        <f t="shared" ca="1" si="710"/>
        <v>0.35246472311063765</v>
      </c>
      <c r="AJ663" s="16">
        <f t="shared" ca="1" si="711"/>
        <v>-0.92507634682966966</v>
      </c>
      <c r="AK663" s="18">
        <f t="shared" ca="1" si="712"/>
        <v>330.24328584045048</v>
      </c>
      <c r="AL663" s="18">
        <f t="shared" ca="1" si="713"/>
        <v>290.49157759865318</v>
      </c>
      <c r="AM663" s="18">
        <f t="shared" ca="1" si="714"/>
        <v>165.12164292022524</v>
      </c>
      <c r="AN663" s="18">
        <f t="shared" ca="1" si="715"/>
        <v>99.149459167927787</v>
      </c>
      <c r="AO663" s="18">
        <f t="shared" ca="1" si="716"/>
        <v>304.44094712445144</v>
      </c>
      <c r="AP663" s="2">
        <f t="shared" ca="1" si="717"/>
        <v>37.501227838779947</v>
      </c>
      <c r="AQ663" s="2">
        <f t="shared" ca="1" si="718"/>
        <v>112.50146710569393</v>
      </c>
      <c r="AR663" s="16">
        <f t="shared" ca="1" si="719"/>
        <v>8.9123578504768375E-4</v>
      </c>
      <c r="AS663" s="2">
        <f t="shared" ca="1" si="720"/>
        <v>-48.612780461964171</v>
      </c>
      <c r="AT663" s="2">
        <f t="shared" ca="1" si="721"/>
        <v>-102.10792115782618</v>
      </c>
      <c r="AU663" s="16">
        <f t="shared" ca="1" si="722"/>
        <v>563.26312961828933</v>
      </c>
      <c r="AV663" s="2">
        <f t="shared" ca="1" si="723"/>
        <v>37.501227838779947</v>
      </c>
      <c r="AW663" s="2">
        <f t="shared" ca="1" si="724"/>
        <v>112.50146710569393</v>
      </c>
      <c r="AX663" s="16">
        <f t="shared" ca="1" si="725"/>
        <v>8.9123578504768375E-4</v>
      </c>
      <c r="AY663" s="2">
        <f t="shared" ca="1" si="726"/>
        <v>360.24999999999994</v>
      </c>
      <c r="AZ663" s="2">
        <f t="shared" ca="1" si="727"/>
        <v>360.24999999999994</v>
      </c>
      <c r="BA663" s="2">
        <f t="shared" ca="1" si="728"/>
        <v>360.25</v>
      </c>
      <c r="BB663" s="19" t="str">
        <f t="shared" ca="1" si="729"/>
        <v>ok</v>
      </c>
      <c r="BC663" s="2">
        <f t="shared" ca="1" si="730"/>
        <v>1.2278387799469215E-3</v>
      </c>
      <c r="BD663" s="2">
        <f t="shared" ca="1" si="731"/>
        <v>1.4671056939334903E-3</v>
      </c>
      <c r="BE663" s="16">
        <f t="shared" ca="1" si="732"/>
        <v>8.9123578504768375E-4</v>
      </c>
      <c r="BF663" s="16">
        <f t="shared" ca="1" si="739"/>
        <v>1.9131092981619249E-3</v>
      </c>
      <c r="BG663" s="18">
        <f t="shared" ca="1" si="733"/>
        <v>2.1105185171571405E-3</v>
      </c>
      <c r="BH663" s="2">
        <f t="shared" ca="1" si="734"/>
        <v>0.19645420479150744</v>
      </c>
      <c r="BI663" s="2">
        <f t="shared" ca="1" si="735"/>
        <v>0.23473691102935845</v>
      </c>
      <c r="BJ663" s="16">
        <f t="shared" ca="1" si="736"/>
        <v>0.1425977256076294</v>
      </c>
      <c r="BK663" s="18">
        <f t="shared" ca="1" si="740"/>
        <v>0.306097487705908</v>
      </c>
      <c r="BL663" s="18">
        <f t="shared" ca="1" si="737"/>
        <v>0.33768296274514248</v>
      </c>
    </row>
    <row r="664" spans="4:64" x14ac:dyDescent="0.2">
      <c r="D664">
        <f t="shared" si="688"/>
        <v>45</v>
      </c>
      <c r="E664">
        <f t="shared" si="689"/>
        <v>112.5</v>
      </c>
      <c r="F664" s="15">
        <f t="shared" ca="1" si="738"/>
        <v>3.4324748936563898E-3</v>
      </c>
      <c r="G664" s="2">
        <f t="shared" ca="1" si="738"/>
        <v>-0.41089522965082403</v>
      </c>
      <c r="H664" s="16">
        <f t="shared" ca="1" si="738"/>
        <v>0.49293745183990345</v>
      </c>
      <c r="I664" s="2">
        <f t="shared" si="741"/>
        <v>0</v>
      </c>
      <c r="J664" s="2">
        <f t="shared" si="742"/>
        <v>184.81899999999999</v>
      </c>
      <c r="K664" s="16">
        <f t="shared" ca="1" si="690"/>
        <v>350.03576925453194</v>
      </c>
      <c r="L664" s="2">
        <f t="shared" si="743"/>
        <v>160.05794910203616</v>
      </c>
      <c r="M664" s="2">
        <f t="shared" si="744"/>
        <v>-92.40949999999998</v>
      </c>
      <c r="N664" s="16">
        <f t="shared" ca="1" si="691"/>
        <v>273.04290001989483</v>
      </c>
      <c r="O664" s="2">
        <f t="shared" si="745"/>
        <v>-160.05794910203616</v>
      </c>
      <c r="P664" s="2">
        <f t="shared" si="746"/>
        <v>-92.40949999999998</v>
      </c>
      <c r="Q664" s="16">
        <f t="shared" ca="1" si="692"/>
        <v>213.88014091885873</v>
      </c>
      <c r="R664" s="2">
        <f t="shared" si="693"/>
        <v>160.05794910203616</v>
      </c>
      <c r="S664" s="2">
        <f t="shared" si="694"/>
        <v>-277.22849999999994</v>
      </c>
      <c r="T664" s="16">
        <f t="shared" ca="1" si="695"/>
        <v>-76.992869234637112</v>
      </c>
      <c r="U664" s="2">
        <f t="shared" ca="1" si="696"/>
        <v>0.48613671236504946</v>
      </c>
      <c r="V664" s="2">
        <f t="shared" ca="1" si="697"/>
        <v>-0.8420134852407628</v>
      </c>
      <c r="W664" s="16">
        <f t="shared" ca="1" si="698"/>
        <v>-0.23384693190975353</v>
      </c>
      <c r="X664" s="2">
        <f t="shared" si="699"/>
        <v>-160.05794910203616</v>
      </c>
      <c r="Y664" s="2">
        <f t="shared" si="700"/>
        <v>-277.22849999999994</v>
      </c>
      <c r="Z664" s="16">
        <f t="shared" ca="1" si="701"/>
        <v>-136.15562833567321</v>
      </c>
      <c r="AA664" s="18">
        <f t="shared" ca="1" si="702"/>
        <v>187.45966627725437</v>
      </c>
      <c r="AB664" s="2">
        <f t="shared" ca="1" si="703"/>
        <v>-251.18897496710991</v>
      </c>
      <c r="AC664" s="2">
        <f t="shared" ca="1" si="704"/>
        <v>-119.38493305581869</v>
      </c>
      <c r="AD664" s="16">
        <f t="shared" ca="1" si="705"/>
        <v>-92.318760519910995</v>
      </c>
      <c r="AE664" s="2">
        <f t="shared" ca="1" si="706"/>
        <v>-0.8571883484607018</v>
      </c>
      <c r="AF664" s="2">
        <f t="shared" ca="1" si="707"/>
        <v>-0.4074039221291787</v>
      </c>
      <c r="AG664" s="16">
        <f t="shared" ca="1" si="708"/>
        <v>-0.31503996492028857</v>
      </c>
      <c r="AH664" s="2">
        <f t="shared" ca="1" si="709"/>
        <v>0.16999774161475126</v>
      </c>
      <c r="AI664" s="2">
        <f t="shared" ca="1" si="710"/>
        <v>0.35360335816627342</v>
      </c>
      <c r="AJ664" s="16">
        <f t="shared" ca="1" si="711"/>
        <v>-0.91981815210367446</v>
      </c>
      <c r="AK664" s="18">
        <f t="shared" ca="1" si="712"/>
        <v>329.24472690687378</v>
      </c>
      <c r="AL664" s="18">
        <f t="shared" ca="1" si="713"/>
        <v>293.03825164934079</v>
      </c>
      <c r="AM664" s="18">
        <f t="shared" ca="1" si="714"/>
        <v>164.62236345343689</v>
      </c>
      <c r="AN664" s="18">
        <f t="shared" ca="1" si="715"/>
        <v>101.1684250217356</v>
      </c>
      <c r="AO664" s="18">
        <f t="shared" ca="1" si="716"/>
        <v>304.04685449717448</v>
      </c>
      <c r="AP664" s="2">
        <f t="shared" ca="1" si="717"/>
        <v>44.995857999854742</v>
      </c>
      <c r="AQ664" s="2">
        <f t="shared" ca="1" si="718"/>
        <v>112.50032564060641</v>
      </c>
      <c r="AR664" s="16">
        <f t="shared" ca="1" si="719"/>
        <v>-5.7828920080282842E-4</v>
      </c>
      <c r="AS664" s="2">
        <f t="shared" ca="1" si="720"/>
        <v>-58.378699219322336</v>
      </c>
      <c r="AT664" s="2">
        <f t="shared" ca="1" si="721"/>
        <v>-102.52365193958002</v>
      </c>
      <c r="AU664" s="16">
        <f t="shared" ca="1" si="722"/>
        <v>559.33505342385081</v>
      </c>
      <c r="AV664" s="2">
        <f t="shared" ca="1" si="723"/>
        <v>44.995857999854742</v>
      </c>
      <c r="AW664" s="2">
        <f t="shared" ca="1" si="724"/>
        <v>112.50032564060641</v>
      </c>
      <c r="AX664" s="16">
        <f t="shared" ca="1" si="725"/>
        <v>-5.7828920080282842E-4</v>
      </c>
      <c r="AY664" s="2">
        <f t="shared" ca="1" si="726"/>
        <v>360.24999999999994</v>
      </c>
      <c r="AZ664" s="2">
        <f t="shared" ca="1" si="727"/>
        <v>360.24999999999994</v>
      </c>
      <c r="BA664" s="2">
        <f t="shared" ca="1" si="728"/>
        <v>360.25</v>
      </c>
      <c r="BB664" s="19" t="str">
        <f t="shared" ca="1" si="729"/>
        <v>ok</v>
      </c>
      <c r="BC664" s="2">
        <f t="shared" ca="1" si="730"/>
        <v>-4.1420001452578958E-3</v>
      </c>
      <c r="BD664" s="2">
        <f t="shared" ca="1" si="731"/>
        <v>3.2564060640538628E-4</v>
      </c>
      <c r="BE664" s="16">
        <f t="shared" ca="1" si="732"/>
        <v>-5.7828920080282842E-4</v>
      </c>
      <c r="BF664" s="16">
        <f t="shared" ca="1" si="739"/>
        <v>4.1547812226224974E-3</v>
      </c>
      <c r="BG664" s="18">
        <f t="shared" ca="1" si="733"/>
        <v>4.1948331799514585E-3</v>
      </c>
      <c r="BH664" s="2">
        <f t="shared" ca="1" si="734"/>
        <v>-0.66272002324126333</v>
      </c>
      <c r="BI664" s="2">
        <f t="shared" ca="1" si="735"/>
        <v>5.2102497024861805E-2</v>
      </c>
      <c r="BJ664" s="16">
        <f t="shared" ca="1" si="736"/>
        <v>-9.2526272128452547E-2</v>
      </c>
      <c r="BK664" s="18">
        <f t="shared" ca="1" si="740"/>
        <v>0.66476499561959956</v>
      </c>
      <c r="BL664" s="18">
        <f t="shared" ca="1" si="737"/>
        <v>0.67117330879223336</v>
      </c>
    </row>
    <row r="665" spans="4:64" x14ac:dyDescent="0.2">
      <c r="D665">
        <f t="shared" si="688"/>
        <v>52.5</v>
      </c>
      <c r="E665">
        <f t="shared" si="689"/>
        <v>112.5</v>
      </c>
      <c r="F665" s="15">
        <f t="shared" ca="1" si="738"/>
        <v>0.142149570937942</v>
      </c>
      <c r="G665" s="2">
        <f t="shared" ca="1" si="738"/>
        <v>0.30984954686267563</v>
      </c>
      <c r="H665" s="16">
        <f t="shared" ca="1" si="738"/>
        <v>-3.9392019676129153E-2</v>
      </c>
      <c r="I665" s="2">
        <f t="shared" si="741"/>
        <v>0</v>
      </c>
      <c r="J665" s="2">
        <f t="shared" si="742"/>
        <v>184.81899999999999</v>
      </c>
      <c r="K665" s="16">
        <f t="shared" ca="1" si="690"/>
        <v>348.99053690451154</v>
      </c>
      <c r="L665" s="2">
        <f t="shared" si="743"/>
        <v>160.05794910203616</v>
      </c>
      <c r="M665" s="2">
        <f t="shared" si="744"/>
        <v>-92.40949999999998</v>
      </c>
      <c r="N665" s="16">
        <f t="shared" ca="1" si="691"/>
        <v>276.08787769886067</v>
      </c>
      <c r="O665" s="2">
        <f t="shared" si="745"/>
        <v>-160.05794910203616</v>
      </c>
      <c r="P665" s="2">
        <f t="shared" si="746"/>
        <v>-92.40949999999998</v>
      </c>
      <c r="Q665" s="16">
        <f t="shared" ca="1" si="692"/>
        <v>206.42474643227658</v>
      </c>
      <c r="R665" s="2">
        <f t="shared" si="693"/>
        <v>160.05794910203616</v>
      </c>
      <c r="S665" s="2">
        <f t="shared" si="694"/>
        <v>-277.22849999999994</v>
      </c>
      <c r="T665" s="16">
        <f t="shared" ca="1" si="695"/>
        <v>-72.902659205650878</v>
      </c>
      <c r="U665" s="2">
        <f t="shared" ca="1" si="696"/>
        <v>0.48751732572047168</v>
      </c>
      <c r="V665" s="2">
        <f t="shared" ca="1" si="697"/>
        <v>-0.84440477771796218</v>
      </c>
      <c r="W665" s="16">
        <f t="shared" ca="1" si="698"/>
        <v>-0.22205276059855314</v>
      </c>
      <c r="X665" s="2">
        <f t="shared" si="699"/>
        <v>-160.05794910203616</v>
      </c>
      <c r="Y665" s="2">
        <f t="shared" si="700"/>
        <v>-277.22849999999994</v>
      </c>
      <c r="Z665" s="16">
        <f t="shared" ca="1" si="701"/>
        <v>-142.56579047223497</v>
      </c>
      <c r="AA665" s="18">
        <f t="shared" ca="1" si="702"/>
        <v>187.71917395433067</v>
      </c>
      <c r="AB665" s="2">
        <f t="shared" ca="1" si="703"/>
        <v>-251.57429877470747</v>
      </c>
      <c r="AC665" s="2">
        <f t="shared" ca="1" si="704"/>
        <v>-118.71753264369389</v>
      </c>
      <c r="AD665" s="16">
        <f t="shared" ca="1" si="705"/>
        <v>-100.88222967839582</v>
      </c>
      <c r="AE665" s="2">
        <f t="shared" ca="1" si="706"/>
        <v>-0.85018149309487634</v>
      </c>
      <c r="AF665" s="2">
        <f t="shared" ca="1" si="707"/>
        <v>-0.40119936595726186</v>
      </c>
      <c r="AG665" s="16">
        <f t="shared" ca="1" si="708"/>
        <v>-0.34092594145130412</v>
      </c>
      <c r="AH665" s="2">
        <f t="shared" ca="1" si="709"/>
        <v>0.19879206704827623</v>
      </c>
      <c r="AI665" s="2">
        <f t="shared" ca="1" si="710"/>
        <v>0.35499245079659092</v>
      </c>
      <c r="AJ665" s="16">
        <f t="shared" ca="1" si="711"/>
        <v>-0.91348895666893737</v>
      </c>
      <c r="AK665" s="18">
        <f t="shared" ca="1" si="712"/>
        <v>328.31232995770239</v>
      </c>
      <c r="AL665" s="18">
        <f t="shared" ca="1" si="713"/>
        <v>295.90658091005162</v>
      </c>
      <c r="AM665" s="18">
        <f t="shared" ca="1" si="714"/>
        <v>164.15616497885119</v>
      </c>
      <c r="AN665" s="18">
        <f t="shared" ca="1" si="715"/>
        <v>103.35808235350707</v>
      </c>
      <c r="AO665" s="18">
        <f t="shared" ca="1" si="716"/>
        <v>303.56205759554643</v>
      </c>
      <c r="AP665" s="2">
        <f t="shared" ca="1" si="717"/>
        <v>52.501574679136809</v>
      </c>
      <c r="AQ665" s="2">
        <f t="shared" ca="1" si="718"/>
        <v>112.49979168791344</v>
      </c>
      <c r="AR665" s="16">
        <f t="shared" ca="1" si="719"/>
        <v>1.1684914837246652E-3</v>
      </c>
      <c r="AS665" s="2">
        <f t="shared" ca="1" si="720"/>
        <v>-68.189883134556311</v>
      </c>
      <c r="AT665" s="2">
        <f t="shared" ca="1" si="721"/>
        <v>-103.02468590148439</v>
      </c>
      <c r="AU665" s="16">
        <f t="shared" ca="1" si="722"/>
        <v>554.60234304594701</v>
      </c>
      <c r="AV665" s="2">
        <f t="shared" ca="1" si="723"/>
        <v>52.501574679136809</v>
      </c>
      <c r="AW665" s="2">
        <f t="shared" ca="1" si="724"/>
        <v>112.49979168791344</v>
      </c>
      <c r="AX665" s="16">
        <f t="shared" ca="1" si="725"/>
        <v>1.1684914837246652E-3</v>
      </c>
      <c r="AY665" s="2">
        <f t="shared" ca="1" si="726"/>
        <v>360.25</v>
      </c>
      <c r="AZ665" s="2">
        <f t="shared" ca="1" si="727"/>
        <v>360.25</v>
      </c>
      <c r="BA665" s="2">
        <f t="shared" ca="1" si="728"/>
        <v>360.25</v>
      </c>
      <c r="BB665" s="19" t="str">
        <f t="shared" ca="1" si="729"/>
        <v>ok</v>
      </c>
      <c r="BC665" s="2">
        <f t="shared" ca="1" si="730"/>
        <v>1.5746791368087543E-3</v>
      </c>
      <c r="BD665" s="2">
        <f t="shared" ca="1" si="731"/>
        <v>-2.0831208655636146E-4</v>
      </c>
      <c r="BE665" s="16">
        <f t="shared" ca="1" si="732"/>
        <v>1.1684914837246652E-3</v>
      </c>
      <c r="BF665" s="16">
        <f t="shared" ca="1" si="739"/>
        <v>1.5883980323918273E-3</v>
      </c>
      <c r="BG665" s="18">
        <f t="shared" ca="1" si="733"/>
        <v>1.9718977298134144E-3</v>
      </c>
      <c r="BH665" s="2">
        <f t="shared" ca="1" si="734"/>
        <v>0.25194866188940068</v>
      </c>
      <c r="BI665" s="2">
        <f t="shared" ca="1" si="735"/>
        <v>-3.3329933849017834E-2</v>
      </c>
      <c r="BJ665" s="16">
        <f t="shared" ca="1" si="736"/>
        <v>0.18695863739594643</v>
      </c>
      <c r="BK665" s="18">
        <f t="shared" ca="1" si="740"/>
        <v>0.25414368518269237</v>
      </c>
      <c r="BL665" s="18">
        <f t="shared" ca="1" si="737"/>
        <v>0.31550363677014631</v>
      </c>
    </row>
    <row r="666" spans="4:64" x14ac:dyDescent="0.2">
      <c r="D666">
        <f t="shared" si="688"/>
        <v>60</v>
      </c>
      <c r="E666">
        <f t="shared" si="689"/>
        <v>112.5</v>
      </c>
      <c r="F666" s="15">
        <f t="shared" ca="1" si="738"/>
        <v>-0.47821550320683592</v>
      </c>
      <c r="G666" s="2">
        <f t="shared" ca="1" si="738"/>
        <v>-0.4597064510831107</v>
      </c>
      <c r="H666" s="16">
        <f t="shared" ca="1" si="738"/>
        <v>-0.42977647513881911</v>
      </c>
      <c r="I666" s="2">
        <f t="shared" si="741"/>
        <v>0</v>
      </c>
      <c r="J666" s="2">
        <f t="shared" si="742"/>
        <v>184.81899999999999</v>
      </c>
      <c r="K666" s="16">
        <f t="shared" ca="1" si="690"/>
        <v>347.77571196584881</v>
      </c>
      <c r="L666" s="2">
        <f t="shared" si="743"/>
        <v>160.05794910203616</v>
      </c>
      <c r="M666" s="2">
        <f t="shared" si="744"/>
        <v>-92.40949999999998</v>
      </c>
      <c r="N666" s="16">
        <f t="shared" ca="1" si="691"/>
        <v>278.88880138098978</v>
      </c>
      <c r="O666" s="2">
        <f t="shared" si="745"/>
        <v>-160.05794910203616</v>
      </c>
      <c r="P666" s="2">
        <f t="shared" si="746"/>
        <v>-92.40949999999998</v>
      </c>
      <c r="Q666" s="16">
        <f t="shared" ca="1" si="692"/>
        <v>198.40764212304703</v>
      </c>
      <c r="R666" s="2">
        <f t="shared" si="693"/>
        <v>160.05794910203616</v>
      </c>
      <c r="S666" s="2">
        <f t="shared" si="694"/>
        <v>-277.22849999999994</v>
      </c>
      <c r="T666" s="16">
        <f t="shared" ca="1" si="695"/>
        <v>-68.886910584859038</v>
      </c>
      <c r="U666" s="2">
        <f t="shared" ca="1" si="696"/>
        <v>0.48881009571723821</v>
      </c>
      <c r="V666" s="2">
        <f t="shared" ca="1" si="697"/>
        <v>-0.84664392103486252</v>
      </c>
      <c r="W666" s="16">
        <f t="shared" ca="1" si="698"/>
        <v>-0.21037766349975937</v>
      </c>
      <c r="X666" s="2">
        <f t="shared" si="699"/>
        <v>-160.05794910203616</v>
      </c>
      <c r="Y666" s="2">
        <f t="shared" si="700"/>
        <v>-277.22849999999994</v>
      </c>
      <c r="Z666" s="16">
        <f t="shared" ca="1" si="701"/>
        <v>-149.36806984280179</v>
      </c>
      <c r="AA666" s="18">
        <f t="shared" ca="1" si="702"/>
        <v>187.8995883767397</v>
      </c>
      <c r="AB666" s="2">
        <f t="shared" ca="1" si="703"/>
        <v>-251.90516488169996</v>
      </c>
      <c r="AC666" s="2">
        <f t="shared" ca="1" si="704"/>
        <v>-118.14445573588037</v>
      </c>
      <c r="AD666" s="16">
        <f t="shared" ca="1" si="705"/>
        <v>-109.83819346753674</v>
      </c>
      <c r="AE666" s="2">
        <f t="shared" ca="1" si="706"/>
        <v>-0.8421260656112034</v>
      </c>
      <c r="AF666" s="2">
        <f t="shared" ca="1" si="707"/>
        <v>-0.39496024517543232</v>
      </c>
      <c r="AG666" s="16">
        <f t="shared" ca="1" si="708"/>
        <v>-0.36719217631801138</v>
      </c>
      <c r="AH666" s="2">
        <f t="shared" ca="1" si="709"/>
        <v>0.22779021037590619</v>
      </c>
      <c r="AI666" s="2">
        <f t="shared" ca="1" si="710"/>
        <v>0.3566517569081582</v>
      </c>
      <c r="AJ666" s="16">
        <f t="shared" ca="1" si="711"/>
        <v>-0.90604146944343811</v>
      </c>
      <c r="AK666" s="18">
        <f t="shared" ca="1" si="712"/>
        <v>327.44403297804394</v>
      </c>
      <c r="AL666" s="18">
        <f t="shared" ca="1" si="713"/>
        <v>299.12999391471237</v>
      </c>
      <c r="AM666" s="18">
        <f t="shared" ca="1" si="714"/>
        <v>163.72201648902197</v>
      </c>
      <c r="AN666" s="18">
        <f t="shared" ca="1" si="715"/>
        <v>105.73732297906275</v>
      </c>
      <c r="AO666" s="18">
        <f t="shared" ca="1" si="716"/>
        <v>302.97653761634706</v>
      </c>
      <c r="AP666" s="2">
        <f t="shared" ca="1" si="717"/>
        <v>59.999908004990232</v>
      </c>
      <c r="AQ666" s="2">
        <f t="shared" ca="1" si="718"/>
        <v>112.49982543481639</v>
      </c>
      <c r="AR666" s="16">
        <f t="shared" ca="1" si="719"/>
        <v>-2.9684181034212997E-3</v>
      </c>
      <c r="AS666" s="2">
        <f t="shared" ca="1" si="720"/>
        <v>-78.030270480192485</v>
      </c>
      <c r="AT666" s="2">
        <f t="shared" ca="1" si="721"/>
        <v>-103.61440345082534</v>
      </c>
      <c r="AU666" s="16">
        <f t="shared" ca="1" si="722"/>
        <v>549.01564627949688</v>
      </c>
      <c r="AV666" s="2">
        <f t="shared" ca="1" si="723"/>
        <v>59.999908004990232</v>
      </c>
      <c r="AW666" s="2">
        <f t="shared" ca="1" si="724"/>
        <v>112.49982543481639</v>
      </c>
      <c r="AX666" s="16">
        <f t="shared" ca="1" si="725"/>
        <v>-2.9684181034212997E-3</v>
      </c>
      <c r="AY666" s="2">
        <f t="shared" ca="1" si="726"/>
        <v>360.25</v>
      </c>
      <c r="AZ666" s="2">
        <f t="shared" ca="1" si="727"/>
        <v>360.25</v>
      </c>
      <c r="BA666" s="2">
        <f t="shared" ca="1" si="728"/>
        <v>360.25</v>
      </c>
      <c r="BB666" s="19" t="str">
        <f t="shared" ca="1" si="729"/>
        <v>ok</v>
      </c>
      <c r="BC666" s="2">
        <f t="shared" ca="1" si="730"/>
        <v>-9.1995009768197633E-5</v>
      </c>
      <c r="BD666" s="2">
        <f t="shared" ca="1" si="731"/>
        <v>-1.7456518361314011E-4</v>
      </c>
      <c r="BE666" s="16">
        <f t="shared" ca="1" si="732"/>
        <v>-2.9684181034212997E-3</v>
      </c>
      <c r="BF666" s="16">
        <f t="shared" ca="1" si="739"/>
        <v>1.9732228752003688E-4</v>
      </c>
      <c r="BG666" s="18">
        <f t="shared" ca="1" si="733"/>
        <v>2.9749692640213018E-3</v>
      </c>
      <c r="BH666" s="2">
        <f t="shared" ca="1" si="734"/>
        <v>-1.4719201562911621E-2</v>
      </c>
      <c r="BI666" s="2">
        <f t="shared" ca="1" si="735"/>
        <v>-2.7930429378102417E-2</v>
      </c>
      <c r="BJ666" s="16">
        <f t="shared" ca="1" si="736"/>
        <v>-0.47494689654740796</v>
      </c>
      <c r="BK666" s="18">
        <f t="shared" ca="1" si="740"/>
        <v>3.1571566003205903E-2</v>
      </c>
      <c r="BL666" s="18">
        <f t="shared" ca="1" si="737"/>
        <v>0.47599508224340831</v>
      </c>
    </row>
    <row r="667" spans="4:64" x14ac:dyDescent="0.2">
      <c r="D667">
        <f t="shared" si="688"/>
        <v>67.5</v>
      </c>
      <c r="E667">
        <f t="shared" si="689"/>
        <v>112.5</v>
      </c>
      <c r="F667" s="15">
        <f t="shared" ca="1" si="738"/>
        <v>0.23919311861985171</v>
      </c>
      <c r="G667" s="2">
        <f t="shared" ca="1" si="738"/>
        <v>-0.24513111522866837</v>
      </c>
      <c r="H667" s="16">
        <f t="shared" ca="1" si="738"/>
        <v>0.40793215403843297</v>
      </c>
      <c r="I667" s="2">
        <f t="shared" si="741"/>
        <v>0</v>
      </c>
      <c r="J667" s="2">
        <f t="shared" si="742"/>
        <v>184.81899999999999</v>
      </c>
      <c r="K667" s="16">
        <f t="shared" ca="1" si="690"/>
        <v>346.40267096394433</v>
      </c>
      <c r="L667" s="2">
        <f t="shared" si="743"/>
        <v>160.05794910203616</v>
      </c>
      <c r="M667" s="2">
        <f t="shared" si="744"/>
        <v>-92.40949999999998</v>
      </c>
      <c r="N667" s="16">
        <f t="shared" ca="1" si="691"/>
        <v>281.46815611697542</v>
      </c>
      <c r="O667" s="2">
        <f t="shared" si="745"/>
        <v>-160.05794910203616</v>
      </c>
      <c r="P667" s="2">
        <f t="shared" si="746"/>
        <v>-92.40949999999998</v>
      </c>
      <c r="Q667" s="16">
        <f t="shared" ca="1" si="692"/>
        <v>189.76434528370032</v>
      </c>
      <c r="R667" s="2">
        <f t="shared" si="693"/>
        <v>160.05794910203616</v>
      </c>
      <c r="S667" s="2">
        <f t="shared" si="694"/>
        <v>-277.22849999999994</v>
      </c>
      <c r="T667" s="16">
        <f t="shared" ca="1" si="695"/>
        <v>-64.934514846968909</v>
      </c>
      <c r="U667" s="2">
        <f t="shared" ca="1" si="696"/>
        <v>0.49002022706774845</v>
      </c>
      <c r="V667" s="2">
        <f t="shared" ca="1" si="697"/>
        <v>-0.84873993001777814</v>
      </c>
      <c r="W667" s="16">
        <f t="shared" ca="1" si="698"/>
        <v>-0.19879815959381802</v>
      </c>
      <c r="X667" s="2">
        <f t="shared" si="699"/>
        <v>-160.05794910203616</v>
      </c>
      <c r="Y667" s="2">
        <f t="shared" si="700"/>
        <v>-277.22849999999994</v>
      </c>
      <c r="Z667" s="16">
        <f t="shared" ca="1" si="701"/>
        <v>-156.63832568024401</v>
      </c>
      <c r="AA667" s="18">
        <f t="shared" ca="1" si="702"/>
        <v>188.00267599304527</v>
      </c>
      <c r="AB667" s="2">
        <f t="shared" ca="1" si="703"/>
        <v>-252.18306308149255</v>
      </c>
      <c r="AC667" s="2">
        <f t="shared" ca="1" si="704"/>
        <v>-117.66312193450767</v>
      </c>
      <c r="AD667" s="16">
        <f t="shared" ca="1" si="705"/>
        <v>-119.26373969411372</v>
      </c>
      <c r="AE667" s="2">
        <f t="shared" ca="1" si="706"/>
        <v>-0.83294196480694893</v>
      </c>
      <c r="AF667" s="2">
        <f t="shared" ca="1" si="707"/>
        <v>-0.38863257021260689</v>
      </c>
      <c r="AG667" s="16">
        <f t="shared" ca="1" si="708"/>
        <v>-0.39391929203008413</v>
      </c>
      <c r="AH667" s="2">
        <f t="shared" ca="1" si="709"/>
        <v>0.25707559263378477</v>
      </c>
      <c r="AI667" s="2">
        <f t="shared" ca="1" si="710"/>
        <v>0.35861575057902872</v>
      </c>
      <c r="AJ667" s="16">
        <f t="shared" ca="1" si="711"/>
        <v>-0.89738892522062486</v>
      </c>
      <c r="AK667" s="18">
        <f t="shared" ca="1" si="712"/>
        <v>326.63539229760636</v>
      </c>
      <c r="AL667" s="18">
        <f t="shared" ca="1" si="713"/>
        <v>302.76186545594578</v>
      </c>
      <c r="AM667" s="18">
        <f t="shared" ca="1" si="714"/>
        <v>163.31769614880318</v>
      </c>
      <c r="AN667" s="18">
        <f t="shared" ca="1" si="715"/>
        <v>108.33832297559873</v>
      </c>
      <c r="AO667" s="18">
        <f t="shared" ca="1" si="716"/>
        <v>302.27504098003539</v>
      </c>
      <c r="AP667" s="2">
        <f t="shared" ca="1" si="717"/>
        <v>67.496974246177231</v>
      </c>
      <c r="AQ667" s="2">
        <f t="shared" ca="1" si="718"/>
        <v>112.50153979183162</v>
      </c>
      <c r="AR667" s="16">
        <f t="shared" ca="1" si="719"/>
        <v>5.8390809118691323E-4</v>
      </c>
      <c r="AS667" s="2">
        <f t="shared" ca="1" si="720"/>
        <v>-87.918096350511107</v>
      </c>
      <c r="AT667" s="2">
        <f t="shared" ca="1" si="721"/>
        <v>-104.29964161289249</v>
      </c>
      <c r="AU667" s="16">
        <f t="shared" ca="1" si="722"/>
        <v>542.51713220027978</v>
      </c>
      <c r="AV667" s="2">
        <f t="shared" ca="1" si="723"/>
        <v>67.496974246177231</v>
      </c>
      <c r="AW667" s="2">
        <f t="shared" ca="1" si="724"/>
        <v>112.50153979183162</v>
      </c>
      <c r="AX667" s="16">
        <f t="shared" ca="1" si="725"/>
        <v>5.8390809118691323E-4</v>
      </c>
      <c r="AY667" s="2">
        <f t="shared" ca="1" si="726"/>
        <v>360.25</v>
      </c>
      <c r="AZ667" s="2">
        <f t="shared" ca="1" si="727"/>
        <v>360.25</v>
      </c>
      <c r="BA667" s="2">
        <f t="shared" ca="1" si="728"/>
        <v>360.25</v>
      </c>
      <c r="BB667" s="19" t="str">
        <f t="shared" ca="1" si="729"/>
        <v>ok</v>
      </c>
      <c r="BC667" s="2">
        <f t="shared" ca="1" si="730"/>
        <v>-3.0257538227687064E-3</v>
      </c>
      <c r="BD667" s="2">
        <f t="shared" ca="1" si="731"/>
        <v>1.5397918316182313E-3</v>
      </c>
      <c r="BE667" s="16">
        <f t="shared" ca="1" si="732"/>
        <v>5.8390809118691323E-4</v>
      </c>
      <c r="BF667" s="16">
        <f t="shared" ca="1" si="739"/>
        <v>3.3950176848902666E-3</v>
      </c>
      <c r="BG667" s="18">
        <f t="shared" ca="1" si="733"/>
        <v>3.4448648361976716E-3</v>
      </c>
      <c r="BH667" s="2">
        <f t="shared" ca="1" si="734"/>
        <v>-0.48412061164299303</v>
      </c>
      <c r="BI667" s="2">
        <f t="shared" ca="1" si="735"/>
        <v>0.24636669305891701</v>
      </c>
      <c r="BJ667" s="16">
        <f t="shared" ca="1" si="736"/>
        <v>9.3425294589906116E-2</v>
      </c>
      <c r="BK667" s="18">
        <f t="shared" ca="1" si="740"/>
        <v>0.5432028295824427</v>
      </c>
      <c r="BL667" s="18">
        <f t="shared" ca="1" si="737"/>
        <v>0.55117837379162749</v>
      </c>
    </row>
    <row r="668" spans="4:64" x14ac:dyDescent="0.2">
      <c r="D668">
        <f t="shared" si="688"/>
        <v>75</v>
      </c>
      <c r="E668">
        <f t="shared" si="689"/>
        <v>112.5</v>
      </c>
      <c r="F668" s="15">
        <f t="shared" ca="1" si="738"/>
        <v>0.21814102454046891</v>
      </c>
      <c r="G668" s="2">
        <f t="shared" ca="1" si="738"/>
        <v>2.5317318073196815E-2</v>
      </c>
      <c r="H668" s="16">
        <f t="shared" ca="1" si="738"/>
        <v>0.48371641896405937</v>
      </c>
      <c r="I668" s="2">
        <f t="shared" si="741"/>
        <v>0</v>
      </c>
      <c r="J668" s="2">
        <f t="shared" si="742"/>
        <v>184.81899999999999</v>
      </c>
      <c r="K668" s="16">
        <f t="shared" ca="1" si="690"/>
        <v>344.85644126050323</v>
      </c>
      <c r="L668" s="2">
        <f t="shared" si="743"/>
        <v>160.05794910203616</v>
      </c>
      <c r="M668" s="2">
        <f t="shared" si="744"/>
        <v>-92.40949999999998</v>
      </c>
      <c r="N668" s="16">
        <f t="shared" ca="1" si="691"/>
        <v>283.82634554565891</v>
      </c>
      <c r="O668" s="2">
        <f t="shared" si="745"/>
        <v>-160.05794910203616</v>
      </c>
      <c r="P668" s="2">
        <f t="shared" si="746"/>
        <v>-92.40949999999998</v>
      </c>
      <c r="Q668" s="16">
        <f t="shared" ca="1" si="692"/>
        <v>180.39127083176425</v>
      </c>
      <c r="R668" s="2">
        <f t="shared" si="693"/>
        <v>160.05794910203616</v>
      </c>
      <c r="S668" s="2">
        <f t="shared" si="694"/>
        <v>-277.22849999999994</v>
      </c>
      <c r="T668" s="16">
        <f t="shared" ca="1" si="695"/>
        <v>-61.030095714844322</v>
      </c>
      <c r="U668" s="2">
        <f t="shared" ca="1" si="696"/>
        <v>0.49115358526032776</v>
      </c>
      <c r="V668" s="2">
        <f t="shared" ca="1" si="697"/>
        <v>-0.85070296399049994</v>
      </c>
      <c r="W668" s="16">
        <f t="shared" ca="1" si="698"/>
        <v>-0.18727686120742271</v>
      </c>
      <c r="X668" s="2">
        <f t="shared" si="699"/>
        <v>-160.05794910203616</v>
      </c>
      <c r="Y668" s="2">
        <f t="shared" si="700"/>
        <v>-277.22849999999994</v>
      </c>
      <c r="Z668" s="16">
        <f t="shared" ca="1" si="701"/>
        <v>-164.46517042873899</v>
      </c>
      <c r="AA668" s="18">
        <f t="shared" ca="1" si="702"/>
        <v>188.02659199759822</v>
      </c>
      <c r="AB668" s="2">
        <f t="shared" ca="1" si="703"/>
        <v>-252.40788388593739</v>
      </c>
      <c r="AC668" s="2">
        <f t="shared" ca="1" si="704"/>
        <v>-117.27372087861073</v>
      </c>
      <c r="AD668" s="16">
        <f t="shared" ca="1" si="705"/>
        <v>-129.25214045590008</v>
      </c>
      <c r="AE668" s="2">
        <f t="shared" ca="1" si="706"/>
        <v>-0.82252475925148594</v>
      </c>
      <c r="AF668" s="2">
        <f t="shared" ca="1" si="707"/>
        <v>-0.3821613554503534</v>
      </c>
      <c r="AG668" s="16">
        <f t="shared" ca="1" si="708"/>
        <v>-0.42119558262003859</v>
      </c>
      <c r="AH668" s="2">
        <f t="shared" ca="1" si="709"/>
        <v>0.28674235143105598</v>
      </c>
      <c r="AI668" s="2">
        <f t="shared" ca="1" si="710"/>
        <v>0.36091157567765386</v>
      </c>
      <c r="AJ668" s="16">
        <f t="shared" ca="1" si="711"/>
        <v>-0.887424170528199</v>
      </c>
      <c r="AK668" s="18">
        <f t="shared" ca="1" si="712"/>
        <v>325.88166696818496</v>
      </c>
      <c r="AL668" s="18">
        <f t="shared" ca="1" si="713"/>
        <v>306.86964866034384</v>
      </c>
      <c r="AM668" s="18">
        <f t="shared" ca="1" si="714"/>
        <v>162.94083348409248</v>
      </c>
      <c r="AN668" s="18">
        <f t="shared" ca="1" si="715"/>
        <v>111.20122441331826</v>
      </c>
      <c r="AO668" s="18">
        <f t="shared" ca="1" si="716"/>
        <v>301.4376137320757</v>
      </c>
      <c r="AP668" s="2">
        <f t="shared" ca="1" si="717"/>
        <v>74.998144383284782</v>
      </c>
      <c r="AQ668" s="2">
        <f t="shared" ca="1" si="718"/>
        <v>112.50026349102282</v>
      </c>
      <c r="AR668" s="16">
        <f t="shared" ca="1" si="719"/>
        <v>9.0456606483257929E-4</v>
      </c>
      <c r="AS668" s="2">
        <f t="shared" ca="1" si="720"/>
        <v>-97.871715959318735</v>
      </c>
      <c r="AT668" s="2">
        <f t="shared" ca="1" si="721"/>
        <v>-105.08438479008805</v>
      </c>
      <c r="AU668" s="16">
        <f t="shared" ca="1" si="722"/>
        <v>535.00695323043874</v>
      </c>
      <c r="AV668" s="2">
        <f t="shared" ca="1" si="723"/>
        <v>74.998144383284782</v>
      </c>
      <c r="AW668" s="2">
        <f t="shared" ca="1" si="724"/>
        <v>112.50026349102282</v>
      </c>
      <c r="AX668" s="16">
        <f t="shared" ca="1" si="725"/>
        <v>9.0456606483257929E-4</v>
      </c>
      <c r="AY668" s="2">
        <f t="shared" ca="1" si="726"/>
        <v>360.25000000000006</v>
      </c>
      <c r="AZ668" s="2">
        <f t="shared" ca="1" si="727"/>
        <v>360.25000000000006</v>
      </c>
      <c r="BA668" s="2">
        <f t="shared" ca="1" si="728"/>
        <v>360.25000000000006</v>
      </c>
      <c r="BB668" s="19" t="str">
        <f t="shared" ca="1" si="729"/>
        <v>ok</v>
      </c>
      <c r="BC668" s="2">
        <f t="shared" ca="1" si="730"/>
        <v>-1.8556167152183889E-3</v>
      </c>
      <c r="BD668" s="2">
        <f t="shared" ca="1" si="731"/>
        <v>2.6349102282097192E-4</v>
      </c>
      <c r="BE668" s="16">
        <f t="shared" ca="1" si="732"/>
        <v>9.0456606483257929E-4</v>
      </c>
      <c r="BF668" s="16">
        <f t="shared" ca="1" si="739"/>
        <v>1.8742307523101646E-3</v>
      </c>
      <c r="BG668" s="18">
        <f t="shared" ca="1" si="733"/>
        <v>2.0811008333456176E-3</v>
      </c>
      <c r="BH668" s="2">
        <f t="shared" ca="1" si="734"/>
        <v>-0.29689867443494222</v>
      </c>
      <c r="BI668" s="2">
        <f t="shared" ca="1" si="735"/>
        <v>4.2158563651355507E-2</v>
      </c>
      <c r="BJ668" s="16">
        <f t="shared" ca="1" si="736"/>
        <v>0.14473057037321269</v>
      </c>
      <c r="BK668" s="18">
        <f t="shared" ca="1" si="740"/>
        <v>0.29987692036962632</v>
      </c>
      <c r="BL668" s="18">
        <f t="shared" ca="1" si="737"/>
        <v>0.3329761333352988</v>
      </c>
    </row>
    <row r="669" spans="4:64" x14ac:dyDescent="0.2">
      <c r="D669">
        <f t="shared" si="688"/>
        <v>82.5</v>
      </c>
      <c r="E669">
        <f t="shared" si="689"/>
        <v>112.5</v>
      </c>
      <c r="F669" s="15">
        <f t="shared" ca="1" si="738"/>
        <v>0.14535521948902164</v>
      </c>
      <c r="G669" s="2">
        <f t="shared" ca="1" si="738"/>
        <v>9.1690527947808964E-2</v>
      </c>
      <c r="H669" s="16">
        <f t="shared" ca="1" si="738"/>
        <v>0.2439989118939736</v>
      </c>
      <c r="I669" s="2">
        <f t="shared" si="741"/>
        <v>0</v>
      </c>
      <c r="J669" s="2">
        <f t="shared" si="742"/>
        <v>184.81899999999999</v>
      </c>
      <c r="K669" s="16">
        <f t="shared" ca="1" si="690"/>
        <v>343.13903625396341</v>
      </c>
      <c r="L669" s="2">
        <f t="shared" si="743"/>
        <v>160.05794910203616</v>
      </c>
      <c r="M669" s="2">
        <f t="shared" si="744"/>
        <v>-92.40949999999998</v>
      </c>
      <c r="N669" s="16">
        <f t="shared" ca="1" si="691"/>
        <v>285.96722119252792</v>
      </c>
      <c r="O669" s="2">
        <f t="shared" si="745"/>
        <v>-160.05794910203616</v>
      </c>
      <c r="P669" s="2">
        <f t="shared" si="746"/>
        <v>-92.40949999999998</v>
      </c>
      <c r="Q669" s="16">
        <f t="shared" ca="1" si="692"/>
        <v>170.17144195023388</v>
      </c>
      <c r="R669" s="2">
        <f t="shared" si="693"/>
        <v>160.05794910203616</v>
      </c>
      <c r="S669" s="2">
        <f t="shared" si="694"/>
        <v>-277.22849999999994</v>
      </c>
      <c r="T669" s="16">
        <f t="shared" ca="1" si="695"/>
        <v>-57.171815061435495</v>
      </c>
      <c r="U669" s="2">
        <f t="shared" ca="1" si="696"/>
        <v>0.49221158923759034</v>
      </c>
      <c r="V669" s="2">
        <f t="shared" ca="1" si="697"/>
        <v>-0.85253548063372875</v>
      </c>
      <c r="W669" s="16">
        <f t="shared" ca="1" si="698"/>
        <v>-0.17581526009087656</v>
      </c>
      <c r="X669" s="2">
        <f t="shared" si="699"/>
        <v>-160.05794910203616</v>
      </c>
      <c r="Y669" s="2">
        <f t="shared" si="700"/>
        <v>-277.22849999999994</v>
      </c>
      <c r="Z669" s="16">
        <f t="shared" ca="1" si="701"/>
        <v>-172.96759430372953</v>
      </c>
      <c r="AA669" s="18">
        <f t="shared" ca="1" si="702"/>
        <v>187.97509757504847</v>
      </c>
      <c r="AB669" s="2">
        <f t="shared" ca="1" si="703"/>
        <v>-252.58147061654188</v>
      </c>
      <c r="AC669" s="2">
        <f t="shared" ca="1" si="704"/>
        <v>-116.97305984168395</v>
      </c>
      <c r="AD669" s="16">
        <f t="shared" ca="1" si="705"/>
        <v>-139.91870363296448</v>
      </c>
      <c r="AE669" s="2">
        <f t="shared" ca="1" si="706"/>
        <v>-0.81075063216674315</v>
      </c>
      <c r="AF669" s="2">
        <f t="shared" ca="1" si="707"/>
        <v>-0.37546690175503555</v>
      </c>
      <c r="AG669" s="16">
        <f t="shared" ca="1" si="708"/>
        <v>-0.44911915805017827</v>
      </c>
      <c r="AH669" s="2">
        <f t="shared" ca="1" si="709"/>
        <v>0.31687720628254717</v>
      </c>
      <c r="AI669" s="2">
        <f t="shared" ca="1" si="710"/>
        <v>0.36360398780416531</v>
      </c>
      <c r="AJ669" s="16">
        <f t="shared" ca="1" si="711"/>
        <v>-0.87600284028733399</v>
      </c>
      <c r="AK669" s="18">
        <f t="shared" ca="1" si="712"/>
        <v>325.18118752538402</v>
      </c>
      <c r="AL669" s="18">
        <f t="shared" ca="1" si="713"/>
        <v>311.54026971463986</v>
      </c>
      <c r="AM669" s="18">
        <f t="shared" ca="1" si="714"/>
        <v>162.59059376269201</v>
      </c>
      <c r="AN669" s="18">
        <f t="shared" ca="1" si="715"/>
        <v>114.37688548713552</v>
      </c>
      <c r="AO669" s="18">
        <f t="shared" ca="1" si="716"/>
        <v>300.43683094147752</v>
      </c>
      <c r="AP669" s="2">
        <f t="shared" ca="1" si="717"/>
        <v>82.499425990177087</v>
      </c>
      <c r="AQ669" s="2">
        <f t="shared" ca="1" si="718"/>
        <v>112.50004498732181</v>
      </c>
      <c r="AR669" s="16">
        <f t="shared" ca="1" si="719"/>
        <v>7.6098120183587525E-4</v>
      </c>
      <c r="AS669" s="2">
        <f t="shared" ca="1" si="720"/>
        <v>-107.90374131605756</v>
      </c>
      <c r="AT669" s="2">
        <f t="shared" ca="1" si="721"/>
        <v>-105.98001463981231</v>
      </c>
      <c r="AU669" s="16">
        <f t="shared" ca="1" si="722"/>
        <v>526.36779544452156</v>
      </c>
      <c r="AV669" s="2">
        <f t="shared" ca="1" si="723"/>
        <v>82.499425990177087</v>
      </c>
      <c r="AW669" s="2">
        <f t="shared" ca="1" si="724"/>
        <v>112.50004498732181</v>
      </c>
      <c r="AX669" s="16">
        <f t="shared" ca="1" si="725"/>
        <v>7.6098120183587525E-4</v>
      </c>
      <c r="AY669" s="2">
        <f t="shared" ca="1" si="726"/>
        <v>360.24999999999994</v>
      </c>
      <c r="AZ669" s="2">
        <f t="shared" ca="1" si="727"/>
        <v>360.24999999999994</v>
      </c>
      <c r="BA669" s="2">
        <f t="shared" ca="1" si="728"/>
        <v>360.24999999999994</v>
      </c>
      <c r="BB669" s="19" t="str">
        <f t="shared" ca="1" si="729"/>
        <v>ok</v>
      </c>
      <c r="BC669" s="2">
        <f t="shared" ca="1" si="730"/>
        <v>-5.7400982291255787E-4</v>
      </c>
      <c r="BD669" s="2">
        <f t="shared" ca="1" si="731"/>
        <v>4.4987321814460302E-5</v>
      </c>
      <c r="BE669" s="16">
        <f t="shared" ca="1" si="732"/>
        <v>7.6098120183587525E-4</v>
      </c>
      <c r="BF669" s="16">
        <f t="shared" ca="1" si="739"/>
        <v>5.7577003736226484E-4</v>
      </c>
      <c r="BG669" s="18">
        <f t="shared" ca="1" si="733"/>
        <v>9.5425548228538718E-4</v>
      </c>
      <c r="BH669" s="2">
        <f t="shared" ca="1" si="734"/>
        <v>-9.1841571666009258E-2</v>
      </c>
      <c r="BI669" s="2">
        <f t="shared" ca="1" si="735"/>
        <v>7.1979714903136482E-3</v>
      </c>
      <c r="BJ669" s="16">
        <f t="shared" ca="1" si="736"/>
        <v>0.12175699229374004</v>
      </c>
      <c r="BK669" s="18">
        <f t="shared" ca="1" si="740"/>
        <v>9.2123205977962377E-2</v>
      </c>
      <c r="BL669" s="18">
        <f t="shared" ca="1" si="737"/>
        <v>0.15268087716566195</v>
      </c>
    </row>
    <row r="670" spans="4:64" x14ac:dyDescent="0.2">
      <c r="D670">
        <f t="shared" si="688"/>
        <v>90</v>
      </c>
      <c r="E670">
        <f t="shared" si="689"/>
        <v>112.5</v>
      </c>
      <c r="F670" s="15">
        <f t="shared" ca="1" si="738"/>
        <v>0.30933891713668971</v>
      </c>
      <c r="G670" s="2">
        <f t="shared" ca="1" si="738"/>
        <v>-0.48850367565280239</v>
      </c>
      <c r="H670" s="16">
        <f t="shared" ca="1" si="738"/>
        <v>-0.42961752493117633</v>
      </c>
      <c r="I670" s="2">
        <f t="shared" si="741"/>
        <v>0</v>
      </c>
      <c r="J670" s="2">
        <f t="shared" si="742"/>
        <v>184.81899999999999</v>
      </c>
      <c r="K670" s="16">
        <f t="shared" ca="1" si="690"/>
        <v>341.24968023112353</v>
      </c>
      <c r="L670" s="2">
        <f t="shared" si="743"/>
        <v>160.05794910203616</v>
      </c>
      <c r="M670" s="2">
        <f t="shared" si="744"/>
        <v>-92.40949999999998</v>
      </c>
      <c r="N670" s="16">
        <f t="shared" ca="1" si="691"/>
        <v>287.89283615468207</v>
      </c>
      <c r="O670" s="2">
        <f t="shared" si="745"/>
        <v>-160.05794910203616</v>
      </c>
      <c r="P670" s="2">
        <f t="shared" si="746"/>
        <v>-92.40949999999998</v>
      </c>
      <c r="Q670" s="16">
        <f t="shared" ca="1" si="692"/>
        <v>158.9412716822689</v>
      </c>
      <c r="R670" s="2">
        <f t="shared" si="693"/>
        <v>160.05794910203616</v>
      </c>
      <c r="S670" s="2">
        <f t="shared" si="694"/>
        <v>-277.22849999999994</v>
      </c>
      <c r="T670" s="16">
        <f t="shared" ca="1" si="695"/>
        <v>-53.356844076441462</v>
      </c>
      <c r="U670" s="2">
        <f t="shared" ca="1" si="696"/>
        <v>0.49319591395368012</v>
      </c>
      <c r="V670" s="2">
        <f t="shared" ca="1" si="697"/>
        <v>-0.85424038105314204</v>
      </c>
      <c r="W670" s="16">
        <f t="shared" ca="1" si="698"/>
        <v>-0.16441156235975901</v>
      </c>
      <c r="X670" s="2">
        <f t="shared" si="699"/>
        <v>-160.05794910203616</v>
      </c>
      <c r="Y670" s="2">
        <f t="shared" si="700"/>
        <v>-277.22849999999994</v>
      </c>
      <c r="Z670" s="16">
        <f t="shared" ca="1" si="701"/>
        <v>-182.30840854885463</v>
      </c>
      <c r="AA670" s="18">
        <f t="shared" ca="1" si="702"/>
        <v>187.85346326669904</v>
      </c>
      <c r="AB670" s="2">
        <f t="shared" ca="1" si="703"/>
        <v>-252.70650960721986</v>
      </c>
      <c r="AC670" s="2">
        <f t="shared" ca="1" si="704"/>
        <v>-116.75648595690254</v>
      </c>
      <c r="AD670" s="16">
        <f t="shared" ca="1" si="705"/>
        <v>-151.42312715848504</v>
      </c>
      <c r="AE670" s="2">
        <f t="shared" ca="1" si="706"/>
        <v>-0.79744881451609517</v>
      </c>
      <c r="AF670" s="2">
        <f t="shared" ca="1" si="707"/>
        <v>-0.36844053387509945</v>
      </c>
      <c r="AG670" s="16">
        <f t="shared" ca="1" si="708"/>
        <v>-0.47783570526354152</v>
      </c>
      <c r="AH670" s="2">
        <f t="shared" ca="1" si="709"/>
        <v>0.34761067113405575</v>
      </c>
      <c r="AI670" s="2">
        <f t="shared" ca="1" si="710"/>
        <v>0.36677642287368256</v>
      </c>
      <c r="AJ670" s="16">
        <f t="shared" ca="1" si="711"/>
        <v>-0.86292634502471699</v>
      </c>
      <c r="AK670" s="18">
        <f t="shared" ca="1" si="712"/>
        <v>324.53218806891505</v>
      </c>
      <c r="AL670" s="18">
        <f t="shared" ca="1" si="713"/>
        <v>316.89370528510506</v>
      </c>
      <c r="AM670" s="18">
        <f t="shared" ca="1" si="714"/>
        <v>162.26609403445752</v>
      </c>
      <c r="AN670" s="18">
        <f t="shared" ca="1" si="715"/>
        <v>117.93552127061444</v>
      </c>
      <c r="AO670" s="18">
        <f t="shared" ca="1" si="716"/>
        <v>299.23400550309958</v>
      </c>
      <c r="AP670" s="2">
        <f t="shared" ca="1" si="717"/>
        <v>89.998366403493051</v>
      </c>
      <c r="AQ670" s="2">
        <f t="shared" ca="1" si="718"/>
        <v>112.50450172080738</v>
      </c>
      <c r="AR670" s="16">
        <f t="shared" ca="1" si="719"/>
        <v>5.4853503957019711E-4</v>
      </c>
      <c r="AS670" s="2">
        <f t="shared" ca="1" si="720"/>
        <v>-118.03550055463531</v>
      </c>
      <c r="AT670" s="2">
        <f t="shared" ca="1" si="721"/>
        <v>-106.99945456037403</v>
      </c>
      <c r="AU670" s="16">
        <f t="shared" ca="1" si="722"/>
        <v>516.43436188683108</v>
      </c>
      <c r="AV670" s="2">
        <f t="shared" ca="1" si="723"/>
        <v>89.998366403493051</v>
      </c>
      <c r="AW670" s="2">
        <f t="shared" ca="1" si="724"/>
        <v>112.50450172080738</v>
      </c>
      <c r="AX670" s="16">
        <f t="shared" ca="1" si="725"/>
        <v>5.4853503957019711E-4</v>
      </c>
      <c r="AY670" s="2">
        <f t="shared" ca="1" si="726"/>
        <v>360.25</v>
      </c>
      <c r="AZ670" s="2">
        <f t="shared" ca="1" si="727"/>
        <v>360.25</v>
      </c>
      <c r="BA670" s="2">
        <f t="shared" ca="1" si="728"/>
        <v>360.25</v>
      </c>
      <c r="BB670" s="19" t="str">
        <f t="shared" ca="1" si="729"/>
        <v>ok</v>
      </c>
      <c r="BC670" s="2">
        <f t="shared" ca="1" si="730"/>
        <v>-1.6335965069487202E-3</v>
      </c>
      <c r="BD670" s="2">
        <f t="shared" ca="1" si="731"/>
        <v>4.5017208073829806E-3</v>
      </c>
      <c r="BE670" s="16">
        <f t="shared" ca="1" si="732"/>
        <v>5.4853503957019711E-4</v>
      </c>
      <c r="BF670" s="16">
        <f t="shared" ca="1" si="739"/>
        <v>4.7889589448167061E-3</v>
      </c>
      <c r="BG670" s="18">
        <f t="shared" ca="1" si="733"/>
        <v>4.8202716173236767E-3</v>
      </c>
      <c r="BH670" s="2">
        <f t="shared" ca="1" si="734"/>
        <v>-0.26137544111179523</v>
      </c>
      <c r="BI670" s="2">
        <f t="shared" ca="1" si="735"/>
        <v>0.7202753291812769</v>
      </c>
      <c r="BJ670" s="16">
        <f t="shared" ca="1" si="736"/>
        <v>8.7765606331231538E-2</v>
      </c>
      <c r="BK670" s="18">
        <f t="shared" ca="1" si="740"/>
        <v>0.766233431170673</v>
      </c>
      <c r="BL670" s="18">
        <f t="shared" ca="1" si="737"/>
        <v>0.77124345877178824</v>
      </c>
    </row>
    <row r="671" spans="4:64" x14ac:dyDescent="0.2">
      <c r="D671">
        <f t="shared" si="688"/>
        <v>97.5</v>
      </c>
      <c r="E671">
        <f t="shared" si="689"/>
        <v>112.5</v>
      </c>
      <c r="F671" s="15">
        <f t="shared" ca="1" si="738"/>
        <v>7.3009619905070489E-2</v>
      </c>
      <c r="G671" s="2">
        <f t="shared" ca="1" si="738"/>
        <v>0.29560531405217638</v>
      </c>
      <c r="H671" s="16">
        <f t="shared" ca="1" si="738"/>
        <v>0.38652745384419807</v>
      </c>
      <c r="I671" s="2">
        <f t="shared" si="741"/>
        <v>0</v>
      </c>
      <c r="J671" s="2">
        <f t="shared" si="742"/>
        <v>184.81899999999999</v>
      </c>
      <c r="K671" s="16">
        <f t="shared" ca="1" si="690"/>
        <v>339.18149165703176</v>
      </c>
      <c r="L671" s="2">
        <f t="shared" si="743"/>
        <v>160.05794910203616</v>
      </c>
      <c r="M671" s="2">
        <f t="shared" si="744"/>
        <v>-92.40949999999998</v>
      </c>
      <c r="N671" s="16">
        <f t="shared" ca="1" si="691"/>
        <v>289.61997941362023</v>
      </c>
      <c r="O671" s="2">
        <f t="shared" si="745"/>
        <v>-160.05794910203616</v>
      </c>
      <c r="P671" s="2">
        <f t="shared" si="746"/>
        <v>-92.40949999999998</v>
      </c>
      <c r="Q671" s="16">
        <f t="shared" ca="1" si="692"/>
        <v>146.48129538031003</v>
      </c>
      <c r="R671" s="2">
        <f t="shared" si="693"/>
        <v>160.05794910203616</v>
      </c>
      <c r="S671" s="2">
        <f t="shared" si="694"/>
        <v>-277.22849999999994</v>
      </c>
      <c r="T671" s="16">
        <f t="shared" ca="1" si="695"/>
        <v>-49.561512243411528</v>
      </c>
      <c r="U671" s="2">
        <f t="shared" ca="1" si="696"/>
        <v>0.49411303484656782</v>
      </c>
      <c r="V671" s="2">
        <f t="shared" ca="1" si="697"/>
        <v>-0.8558288810363065</v>
      </c>
      <c r="W671" s="16">
        <f t="shared" ca="1" si="698"/>
        <v>-0.15300076855642944</v>
      </c>
      <c r="X671" s="2">
        <f t="shared" si="699"/>
        <v>-160.05794910203616</v>
      </c>
      <c r="Y671" s="2">
        <f t="shared" si="700"/>
        <v>-277.22849999999994</v>
      </c>
      <c r="Z671" s="16">
        <f t="shared" ca="1" si="701"/>
        <v>-192.70019627672173</v>
      </c>
      <c r="AA671" s="18">
        <f t="shared" ca="1" si="702"/>
        <v>187.65671609556233</v>
      </c>
      <c r="AB671" s="2">
        <f t="shared" ca="1" si="703"/>
        <v>-252.78157860135525</v>
      </c>
      <c r="AC671" s="2">
        <f t="shared" ca="1" si="704"/>
        <v>-116.62646264498699</v>
      </c>
      <c r="AD671" s="16">
        <f t="shared" ca="1" si="705"/>
        <v>-163.988574489325</v>
      </c>
      <c r="AE671" s="2">
        <f t="shared" ca="1" si="706"/>
        <v>-0.78236740758093515</v>
      </c>
      <c r="AF671" s="2">
        <f t="shared" ca="1" si="707"/>
        <v>-0.36096278747744176</v>
      </c>
      <c r="AG671" s="16">
        <f t="shared" ca="1" si="708"/>
        <v>-0.50755010157776748</v>
      </c>
      <c r="AH671" s="2">
        <f t="shared" ca="1" si="709"/>
        <v>0.37914845159884475</v>
      </c>
      <c r="AI671" s="2">
        <f t="shared" ca="1" si="710"/>
        <v>0.3704899356806588</v>
      </c>
      <c r="AJ671" s="16">
        <f t="shared" ca="1" si="711"/>
        <v>-0.84792904137642311</v>
      </c>
      <c r="AK671" s="18">
        <f t="shared" ca="1" si="712"/>
        <v>323.92982539255905</v>
      </c>
      <c r="AL671" s="18">
        <f t="shared" ca="1" si="713"/>
        <v>323.09829902417709</v>
      </c>
      <c r="AM671" s="18">
        <f t="shared" ca="1" si="714"/>
        <v>161.96491269627953</v>
      </c>
      <c r="AN671" s="18">
        <f t="shared" ca="1" si="715"/>
        <v>121.97518044440787</v>
      </c>
      <c r="AO671" s="18">
        <f t="shared" ca="1" si="716"/>
        <v>297.77421800894831</v>
      </c>
      <c r="AP671" s="2">
        <f t="shared" ca="1" si="717"/>
        <v>97.500202521659503</v>
      </c>
      <c r="AQ671" s="2">
        <f t="shared" ca="1" si="718"/>
        <v>112.49859974121634</v>
      </c>
      <c r="AR671" s="16">
        <f t="shared" ca="1" si="719"/>
        <v>8.1308785871669897E-4</v>
      </c>
      <c r="AS671" s="2">
        <f t="shared" ca="1" si="720"/>
        <v>-128.30106484663966</v>
      </c>
      <c r="AT671" s="2">
        <f t="shared" ca="1" si="721"/>
        <v>-108.14610201377113</v>
      </c>
      <c r="AU671" s="16">
        <f t="shared" ca="1" si="722"/>
        <v>504.98362753374187</v>
      </c>
      <c r="AV671" s="2">
        <f t="shared" ca="1" si="723"/>
        <v>97.500202521659503</v>
      </c>
      <c r="AW671" s="2">
        <f t="shared" ca="1" si="724"/>
        <v>112.49859974121634</v>
      </c>
      <c r="AX671" s="16">
        <f t="shared" ca="1" si="725"/>
        <v>8.1308785871669897E-4</v>
      </c>
      <c r="AY671" s="2">
        <f t="shared" ca="1" si="726"/>
        <v>360.24999999999994</v>
      </c>
      <c r="AZ671" s="2">
        <f t="shared" ca="1" si="727"/>
        <v>360.25</v>
      </c>
      <c r="BA671" s="2">
        <f t="shared" ca="1" si="728"/>
        <v>360.25</v>
      </c>
      <c r="BB671" s="19" t="str">
        <f t="shared" ca="1" si="729"/>
        <v>ok</v>
      </c>
      <c r="BC671" s="2">
        <f t="shared" ca="1" si="730"/>
        <v>2.025216595029633E-4</v>
      </c>
      <c r="BD671" s="2">
        <f t="shared" ca="1" si="731"/>
        <v>-1.4002587836614566E-3</v>
      </c>
      <c r="BE671" s="16">
        <f t="shared" ca="1" si="732"/>
        <v>8.1308785871669897E-4</v>
      </c>
      <c r="BF671" s="16">
        <f t="shared" ca="1" si="739"/>
        <v>1.4148284997797069E-3</v>
      </c>
      <c r="BG671" s="18">
        <f t="shared" ca="1" si="733"/>
        <v>1.6318246075425517E-3</v>
      </c>
      <c r="BH671" s="2">
        <f t="shared" ca="1" si="734"/>
        <v>3.2403465520474128E-2</v>
      </c>
      <c r="BI671" s="2">
        <f t="shared" ca="1" si="735"/>
        <v>-0.22404140538583306</v>
      </c>
      <c r="BJ671" s="16">
        <f t="shared" ca="1" si="736"/>
        <v>0.13009405739467184</v>
      </c>
      <c r="BK671" s="18">
        <f t="shared" ca="1" si="740"/>
        <v>0.22637255996475311</v>
      </c>
      <c r="BL671" s="18">
        <f t="shared" ca="1" si="737"/>
        <v>0.26109193720680829</v>
      </c>
    </row>
    <row r="672" spans="4:64" x14ac:dyDescent="0.2">
      <c r="D672">
        <f t="shared" si="688"/>
        <v>0</v>
      </c>
      <c r="E672">
        <f t="shared" si="689"/>
        <v>120</v>
      </c>
      <c r="F672" s="15">
        <f t="shared" ca="1" si="738"/>
        <v>0.10187044493068398</v>
      </c>
      <c r="G672" s="2">
        <f t="shared" ca="1" si="738"/>
        <v>-0.10468748866354471</v>
      </c>
      <c r="H672" s="16">
        <f t="shared" ca="1" si="738"/>
        <v>-0.35206578040396708</v>
      </c>
      <c r="I672" s="2">
        <f t="shared" si="741"/>
        <v>0</v>
      </c>
      <c r="J672" s="2">
        <f t="shared" si="742"/>
        <v>184.81899999999999</v>
      </c>
      <c r="K672" s="16">
        <f t="shared" ca="1" si="690"/>
        <v>354.37128973451922</v>
      </c>
      <c r="L672" s="2">
        <f t="shared" si="743"/>
        <v>160.05794910203616</v>
      </c>
      <c r="M672" s="2">
        <f t="shared" si="744"/>
        <v>-92.40949999999998</v>
      </c>
      <c r="N672" s="16">
        <f t="shared" ca="1" si="691"/>
        <v>242.98848072573139</v>
      </c>
      <c r="O672" s="2">
        <f t="shared" si="745"/>
        <v>-160.05794910203616</v>
      </c>
      <c r="P672" s="2">
        <f t="shared" si="746"/>
        <v>-92.40949999999998</v>
      </c>
      <c r="Q672" s="16">
        <f t="shared" ca="1" si="692"/>
        <v>242.98693461140803</v>
      </c>
      <c r="R672" s="2">
        <f t="shared" si="693"/>
        <v>160.05794910203616</v>
      </c>
      <c r="S672" s="2">
        <f t="shared" si="694"/>
        <v>-277.22849999999994</v>
      </c>
      <c r="T672" s="16">
        <f t="shared" ca="1" si="695"/>
        <v>-111.38280900878783</v>
      </c>
      <c r="U672" s="2">
        <f t="shared" ca="1" si="696"/>
        <v>0.47223093381310099</v>
      </c>
      <c r="V672" s="2">
        <f t="shared" ca="1" si="697"/>
        <v>-0.81792797026998654</v>
      </c>
      <c r="W672" s="16">
        <f t="shared" ca="1" si="698"/>
        <v>-0.32862102884633948</v>
      </c>
      <c r="X672" s="2">
        <f t="shared" si="699"/>
        <v>-160.05794910203616</v>
      </c>
      <c r="Y672" s="2">
        <f t="shared" si="700"/>
        <v>-277.22849999999994</v>
      </c>
      <c r="Z672" s="16">
        <f t="shared" ca="1" si="701"/>
        <v>-111.38435512311119</v>
      </c>
      <c r="AA672" s="18">
        <f t="shared" ca="1" si="702"/>
        <v>187.77187091527142</v>
      </c>
      <c r="AB672" s="2">
        <f t="shared" ca="1" si="703"/>
        <v>-248.72963504818784</v>
      </c>
      <c r="AC672" s="2">
        <f t="shared" ca="1" si="704"/>
        <v>-123.64463474847406</v>
      </c>
      <c r="AD672" s="16">
        <f t="shared" ca="1" si="705"/>
        <v>-49.678569714532649</v>
      </c>
      <c r="AE672" s="2">
        <f t="shared" ca="1" si="706"/>
        <v>-0.88147486925602203</v>
      </c>
      <c r="AF672" s="2">
        <f t="shared" ca="1" si="707"/>
        <v>-0.43818517334295359</v>
      </c>
      <c r="AG672" s="16">
        <f t="shared" ca="1" si="708"/>
        <v>-0.17605626581432515</v>
      </c>
      <c r="AH672" s="2">
        <f t="shared" ca="1" si="709"/>
        <v>4.4816616511789142E-6</v>
      </c>
      <c r="AI672" s="2">
        <f t="shared" ca="1" si="710"/>
        <v>0.37281039324625287</v>
      </c>
      <c r="AJ672" s="16">
        <f t="shared" ca="1" si="711"/>
        <v>-0.92790754424537836</v>
      </c>
      <c r="AK672" s="18">
        <f t="shared" ca="1" si="712"/>
        <v>338.93999236692042</v>
      </c>
      <c r="AL672" s="18">
        <f t="shared" ca="1" si="713"/>
        <v>282.17439171932301</v>
      </c>
      <c r="AM672" s="18">
        <f t="shared" ca="1" si="714"/>
        <v>169.46999618346021</v>
      </c>
      <c r="AN672" s="18">
        <f t="shared" ca="1" si="715"/>
        <v>90.790071420464358</v>
      </c>
      <c r="AO672" s="18">
        <f t="shared" ca="1" si="716"/>
        <v>304.65906489885538</v>
      </c>
      <c r="AP672" s="2">
        <f t="shared" ca="1" si="717"/>
        <v>1.1735947671998731E-3</v>
      </c>
      <c r="AQ672" s="2">
        <f t="shared" ca="1" si="718"/>
        <v>120.00195260778264</v>
      </c>
      <c r="AR672" s="16">
        <f t="shared" ca="1" si="719"/>
        <v>2.7954043224553971E-4</v>
      </c>
      <c r="AS672" s="2">
        <f t="shared" ca="1" si="720"/>
        <v>-1.5571629284825833E-3</v>
      </c>
      <c r="AT672" s="2">
        <f t="shared" ca="1" si="721"/>
        <v>-107.15817897417324</v>
      </c>
      <c r="AU672" s="16">
        <f t="shared" ca="1" si="722"/>
        <v>565.39116902521278</v>
      </c>
      <c r="AV672" s="2">
        <f t="shared" ca="1" si="723"/>
        <v>1.1735947671998731E-3</v>
      </c>
      <c r="AW672" s="2">
        <f t="shared" ca="1" si="724"/>
        <v>120.00195260778264</v>
      </c>
      <c r="AX672" s="16">
        <f t="shared" ca="1" si="725"/>
        <v>2.7954043224553971E-4</v>
      </c>
      <c r="AY672" s="2">
        <f t="shared" ca="1" si="726"/>
        <v>360.24999999999994</v>
      </c>
      <c r="AZ672" s="2">
        <f t="shared" ca="1" si="727"/>
        <v>360.25</v>
      </c>
      <c r="BA672" s="2">
        <f t="shared" ca="1" si="728"/>
        <v>360.25</v>
      </c>
      <c r="BB672" s="19" t="str">
        <f t="shared" ca="1" si="729"/>
        <v>ok</v>
      </c>
      <c r="BC672" s="2">
        <f t="shared" ca="1" si="730"/>
        <v>1.1735947671998731E-3</v>
      </c>
      <c r="BD672" s="2">
        <f t="shared" ca="1" si="731"/>
        <v>1.9526077826412802E-3</v>
      </c>
      <c r="BE672" s="16">
        <f t="shared" ca="1" si="732"/>
        <v>2.7954043224553971E-4</v>
      </c>
      <c r="BF672" s="16">
        <f t="shared" ca="1" si="739"/>
        <v>2.2781575517137136E-3</v>
      </c>
      <c r="BG672" s="18">
        <f t="shared" ca="1" si="733"/>
        <v>2.2952439268387674E-3</v>
      </c>
      <c r="BH672" s="2">
        <f t="shared" ca="1" si="734"/>
        <v>0.1877751627519797</v>
      </c>
      <c r="BI672" s="2">
        <f t="shared" ca="1" si="735"/>
        <v>0.31241724522260483</v>
      </c>
      <c r="BJ672" s="16">
        <f t="shared" ca="1" si="736"/>
        <v>4.4726469159286353E-2</v>
      </c>
      <c r="BK672" s="18">
        <f t="shared" ca="1" si="740"/>
        <v>0.36450520827419419</v>
      </c>
      <c r="BL672" s="18">
        <f t="shared" ca="1" si="737"/>
        <v>0.3672390282942028</v>
      </c>
    </row>
    <row r="673" spans="4:64" x14ac:dyDescent="0.2">
      <c r="D673">
        <f t="shared" si="688"/>
        <v>7.5</v>
      </c>
      <c r="E673">
        <f t="shared" si="689"/>
        <v>120</v>
      </c>
      <c r="F673" s="15">
        <f t="shared" ca="1" si="738"/>
        <v>0.44801561733939399</v>
      </c>
      <c r="G673" s="2">
        <f t="shared" ca="1" si="738"/>
        <v>0.41760902807176437</v>
      </c>
      <c r="H673" s="16">
        <f t="shared" ca="1" si="738"/>
        <v>0.17245202483595146</v>
      </c>
      <c r="I673" s="2">
        <f t="shared" si="741"/>
        <v>0</v>
      </c>
      <c r="J673" s="2">
        <f t="shared" si="742"/>
        <v>184.81899999999999</v>
      </c>
      <c r="K673" s="16">
        <f t="shared" ca="1" si="690"/>
        <v>354.29407819939854</v>
      </c>
      <c r="L673" s="2">
        <f t="shared" si="743"/>
        <v>160.05794910203616</v>
      </c>
      <c r="M673" s="2">
        <f t="shared" si="744"/>
        <v>-92.40949999999998</v>
      </c>
      <c r="N673" s="16">
        <f t="shared" ca="1" si="691"/>
        <v>247.76931277398305</v>
      </c>
      <c r="O673" s="2">
        <f t="shared" si="745"/>
        <v>-160.05794910203616</v>
      </c>
      <c r="P673" s="2">
        <f t="shared" si="746"/>
        <v>-92.40949999999998</v>
      </c>
      <c r="Q673" s="16">
        <f t="shared" ca="1" si="692"/>
        <v>237.88046008109907</v>
      </c>
      <c r="R673" s="2">
        <f t="shared" si="693"/>
        <v>160.05794910203616</v>
      </c>
      <c r="S673" s="2">
        <f t="shared" si="694"/>
        <v>-277.22849999999994</v>
      </c>
      <c r="T673" s="16">
        <f t="shared" ca="1" si="695"/>
        <v>-106.5247654254155</v>
      </c>
      <c r="U673" s="2">
        <f t="shared" ca="1" si="696"/>
        <v>0.47442185501687556</v>
      </c>
      <c r="V673" s="2">
        <f t="shared" ca="1" si="697"/>
        <v>-0.82172275711030407</v>
      </c>
      <c r="W673" s="16">
        <f t="shared" ca="1" si="698"/>
        <v>-0.31574612258804857</v>
      </c>
      <c r="X673" s="2">
        <f t="shared" si="699"/>
        <v>-160.05794910203616</v>
      </c>
      <c r="Y673" s="2">
        <f t="shared" si="700"/>
        <v>-277.22849999999994</v>
      </c>
      <c r="Z673" s="16">
        <f t="shared" ca="1" si="701"/>
        <v>-116.41361811829947</v>
      </c>
      <c r="AA673" s="18">
        <f t="shared" ca="1" si="702"/>
        <v>188.62712678366807</v>
      </c>
      <c r="AB673" s="2">
        <f t="shared" ca="1" si="703"/>
        <v>-249.54678049724734</v>
      </c>
      <c r="AC673" s="2">
        <f t="shared" ca="1" si="704"/>
        <v>-122.22929731352932</v>
      </c>
      <c r="AD673" s="16">
        <f t="shared" ca="1" si="705"/>
        <v>-56.855334221432024</v>
      </c>
      <c r="AE673" s="2">
        <f t="shared" ca="1" si="706"/>
        <v>-0.87983129266497528</v>
      </c>
      <c r="AF673" s="2">
        <f t="shared" ca="1" si="707"/>
        <v>-0.43094589496449281</v>
      </c>
      <c r="AG673" s="16">
        <f t="shared" ca="1" si="708"/>
        <v>-0.20045581074324273</v>
      </c>
      <c r="AH673" s="2">
        <f t="shared" ca="1" si="709"/>
        <v>2.8649606102443687E-2</v>
      </c>
      <c r="AI673" s="2">
        <f t="shared" ca="1" si="710"/>
        <v>0.37290393677231748</v>
      </c>
      <c r="AJ673" s="16">
        <f t="shared" ca="1" si="711"/>
        <v>-0.92742754650154868</v>
      </c>
      <c r="AK673" s="18">
        <f t="shared" ca="1" si="712"/>
        <v>337.37473813541487</v>
      </c>
      <c r="AL673" s="18">
        <f t="shared" ca="1" si="713"/>
        <v>283.63026250337111</v>
      </c>
      <c r="AM673" s="18">
        <f t="shared" ca="1" si="714"/>
        <v>168.68736906770744</v>
      </c>
      <c r="AN673" s="18">
        <f t="shared" ca="1" si="715"/>
        <v>92.353141022627682</v>
      </c>
      <c r="AO673" s="18">
        <f t="shared" ca="1" si="716"/>
        <v>304.62358963197471</v>
      </c>
      <c r="AP673" s="2">
        <f t="shared" ca="1" si="717"/>
        <v>7.5011369558773353</v>
      </c>
      <c r="AQ673" s="2">
        <f t="shared" ca="1" si="718"/>
        <v>120.00087879669999</v>
      </c>
      <c r="AR673" s="16">
        <f t="shared" ca="1" si="719"/>
        <v>2.6633894380552192E-3</v>
      </c>
      <c r="AS673" s="2">
        <f t="shared" ca="1" si="720"/>
        <v>-9.9535547490597125</v>
      </c>
      <c r="AT673" s="2">
        <f t="shared" ca="1" si="721"/>
        <v>-107.18979281825656</v>
      </c>
      <c r="AU673" s="16">
        <f t="shared" ca="1" si="722"/>
        <v>565.03528006719193</v>
      </c>
      <c r="AV673" s="2">
        <f t="shared" ca="1" si="723"/>
        <v>7.5011369558773353</v>
      </c>
      <c r="AW673" s="2">
        <f t="shared" ca="1" si="724"/>
        <v>120.00087879669999</v>
      </c>
      <c r="AX673" s="16">
        <f t="shared" ca="1" si="725"/>
        <v>2.6633894380552192E-3</v>
      </c>
      <c r="AY673" s="2">
        <f t="shared" ca="1" si="726"/>
        <v>360.25</v>
      </c>
      <c r="AZ673" s="2">
        <f t="shared" ca="1" si="727"/>
        <v>360.25</v>
      </c>
      <c r="BA673" s="2">
        <f t="shared" ca="1" si="728"/>
        <v>360.25000000000006</v>
      </c>
      <c r="BB673" s="19" t="str">
        <f t="shared" ca="1" si="729"/>
        <v>ok</v>
      </c>
      <c r="BC673" s="2">
        <f t="shared" ca="1" si="730"/>
        <v>1.1369558773353106E-3</v>
      </c>
      <c r="BD673" s="2">
        <f t="shared" ca="1" si="731"/>
        <v>8.7879669999324506E-4</v>
      </c>
      <c r="BE673" s="16">
        <f t="shared" ca="1" si="732"/>
        <v>2.6633894380552192E-3</v>
      </c>
      <c r="BF673" s="16">
        <f t="shared" ca="1" si="739"/>
        <v>1.4369941916814847E-3</v>
      </c>
      <c r="BG673" s="18">
        <f t="shared" ca="1" si="733"/>
        <v>3.0263171687168579E-3</v>
      </c>
      <c r="BH673" s="2">
        <f t="shared" ca="1" si="734"/>
        <v>0.18191294037364969</v>
      </c>
      <c r="BI673" s="2">
        <f t="shared" ca="1" si="735"/>
        <v>0.14060747199891921</v>
      </c>
      <c r="BJ673" s="16">
        <f t="shared" ca="1" si="736"/>
        <v>0.42614231008883507</v>
      </c>
      <c r="BK673" s="18">
        <f t="shared" ca="1" si="740"/>
        <v>0.22991907066903755</v>
      </c>
      <c r="BL673" s="18">
        <f t="shared" ca="1" si="737"/>
        <v>0.48421074699469724</v>
      </c>
    </row>
    <row r="674" spans="4:64" x14ac:dyDescent="0.2">
      <c r="D674">
        <f t="shared" si="688"/>
        <v>15</v>
      </c>
      <c r="E674">
        <f t="shared" si="689"/>
        <v>120</v>
      </c>
      <c r="F674" s="15">
        <f t="shared" ca="1" si="738"/>
        <v>-0.31790181716347032</v>
      </c>
      <c r="G674" s="2">
        <f t="shared" ca="1" si="738"/>
        <v>-0.12314498993271739</v>
      </c>
      <c r="H674" s="16">
        <f t="shared" ca="1" si="738"/>
        <v>0.16648936229700706</v>
      </c>
      <c r="I674" s="2">
        <f t="shared" si="741"/>
        <v>0</v>
      </c>
      <c r="J674" s="2">
        <f t="shared" si="742"/>
        <v>184.81899999999999</v>
      </c>
      <c r="K674" s="16">
        <f t="shared" ca="1" si="690"/>
        <v>354.05105961797659</v>
      </c>
      <c r="L674" s="2">
        <f t="shared" si="743"/>
        <v>160.05794910203616</v>
      </c>
      <c r="M674" s="2">
        <f t="shared" si="744"/>
        <v>-92.40949999999998</v>
      </c>
      <c r="N674" s="16">
        <f t="shared" ca="1" si="691"/>
        <v>252.2301923846795</v>
      </c>
      <c r="O674" s="2">
        <f t="shared" si="745"/>
        <v>-160.05794910203616</v>
      </c>
      <c r="P674" s="2">
        <f t="shared" si="746"/>
        <v>-92.40949999999998</v>
      </c>
      <c r="Q674" s="16">
        <f t="shared" ca="1" si="692"/>
        <v>232.41657632568058</v>
      </c>
      <c r="R674" s="2">
        <f t="shared" si="693"/>
        <v>160.05794910203616</v>
      </c>
      <c r="S674" s="2">
        <f t="shared" si="694"/>
        <v>-277.22849999999994</v>
      </c>
      <c r="T674" s="16">
        <f t="shared" ca="1" si="695"/>
        <v>-101.82086723329709</v>
      </c>
      <c r="U674" s="2">
        <f t="shared" ca="1" si="696"/>
        <v>0.47647759205978857</v>
      </c>
      <c r="V674" s="2">
        <f t="shared" ca="1" si="697"/>
        <v>-0.82528339811563078</v>
      </c>
      <c r="W674" s="16">
        <f t="shared" ca="1" si="698"/>
        <v>-0.30311122885769654</v>
      </c>
      <c r="X674" s="2">
        <f t="shared" si="699"/>
        <v>-160.05794910203616</v>
      </c>
      <c r="Y674" s="2">
        <f t="shared" si="700"/>
        <v>-277.22849999999994</v>
      </c>
      <c r="Z674" s="16">
        <f t="shared" ca="1" si="701"/>
        <v>-121.63448329229601</v>
      </c>
      <c r="AA674" s="18">
        <f t="shared" ca="1" si="702"/>
        <v>189.39683005853149</v>
      </c>
      <c r="AB674" s="2">
        <f t="shared" ca="1" si="703"/>
        <v>-250.30129463208223</v>
      </c>
      <c r="AC674" s="2">
        <f t="shared" ca="1" si="704"/>
        <v>-120.92244049696643</v>
      </c>
      <c r="AD674" s="16">
        <f t="shared" ca="1" si="705"/>
        <v>-64.226177391502205</v>
      </c>
      <c r="AE674" s="2">
        <f t="shared" ca="1" si="706"/>
        <v>-0.87731648784014682</v>
      </c>
      <c r="AF674" s="2">
        <f t="shared" ca="1" si="707"/>
        <v>-0.42383820249030407</v>
      </c>
      <c r="AG674" s="16">
        <f t="shared" ca="1" si="708"/>
        <v>-0.22511543321953217</v>
      </c>
      <c r="AH674" s="2">
        <f t="shared" ca="1" si="709"/>
        <v>5.7313911302014575E-2</v>
      </c>
      <c r="AI674" s="2">
        <f t="shared" ca="1" si="710"/>
        <v>0.37318693828228411</v>
      </c>
      <c r="AJ674" s="16">
        <f t="shared" ca="1" si="711"/>
        <v>-0.925984138453116</v>
      </c>
      <c r="AK674" s="18">
        <f t="shared" ca="1" si="712"/>
        <v>335.91915290310658</v>
      </c>
      <c r="AL674" s="18">
        <f t="shared" ca="1" si="713"/>
        <v>285.30330627695776</v>
      </c>
      <c r="AM674" s="18">
        <f t="shared" ca="1" si="714"/>
        <v>167.95957645155329</v>
      </c>
      <c r="AN674" s="18">
        <f t="shared" ca="1" si="715"/>
        <v>94.017685587054572</v>
      </c>
      <c r="AO674" s="18">
        <f t="shared" ca="1" si="716"/>
        <v>304.51653153001166</v>
      </c>
      <c r="AP674" s="2">
        <f t="shared" ca="1" si="717"/>
        <v>14.998742315032391</v>
      </c>
      <c r="AQ674" s="2">
        <f t="shared" ca="1" si="718"/>
        <v>119.99805519650991</v>
      </c>
      <c r="AR674" s="16">
        <f t="shared" ca="1" si="719"/>
        <v>-1.6841134485048315E-3</v>
      </c>
      <c r="AS674" s="2">
        <f t="shared" ca="1" si="720"/>
        <v>-19.907324641184037</v>
      </c>
      <c r="AT674" s="2">
        <f t="shared" ca="1" si="721"/>
        <v>-107.28512891954145</v>
      </c>
      <c r="AU674" s="16">
        <f t="shared" ca="1" si="722"/>
        <v>563.95327207364949</v>
      </c>
      <c r="AV674" s="2">
        <f t="shared" ca="1" si="723"/>
        <v>14.998742315032391</v>
      </c>
      <c r="AW674" s="2">
        <f t="shared" ca="1" si="724"/>
        <v>119.99805519650991</v>
      </c>
      <c r="AX674" s="16">
        <f t="shared" ca="1" si="725"/>
        <v>-1.6841134485048315E-3</v>
      </c>
      <c r="AY674" s="2">
        <f t="shared" ca="1" si="726"/>
        <v>360.25000000000006</v>
      </c>
      <c r="AZ674" s="2">
        <f t="shared" ca="1" si="727"/>
        <v>360.25</v>
      </c>
      <c r="BA674" s="2">
        <f t="shared" ca="1" si="728"/>
        <v>360.25</v>
      </c>
      <c r="BB674" s="19" t="str">
        <f t="shared" ca="1" si="729"/>
        <v>ok</v>
      </c>
      <c r="BC674" s="2">
        <f t="shared" ca="1" si="730"/>
        <v>-1.2576849676086965E-3</v>
      </c>
      <c r="BD674" s="2">
        <f t="shared" ca="1" si="731"/>
        <v>-1.9448034900904076E-3</v>
      </c>
      <c r="BE674" s="16">
        <f t="shared" ca="1" si="732"/>
        <v>-1.6841134485048315E-3</v>
      </c>
      <c r="BF674" s="16">
        <f t="shared" ca="1" si="739"/>
        <v>2.3160380162719086E-3</v>
      </c>
      <c r="BG674" s="18">
        <f t="shared" ca="1" si="733"/>
        <v>2.8636113912770276E-3</v>
      </c>
      <c r="BH674" s="2">
        <f t="shared" ca="1" si="734"/>
        <v>-0.20122959481739144</v>
      </c>
      <c r="BI674" s="2">
        <f t="shared" ca="1" si="735"/>
        <v>-0.31116855841446522</v>
      </c>
      <c r="BJ674" s="16">
        <f t="shared" ca="1" si="736"/>
        <v>-0.26945815176077303</v>
      </c>
      <c r="BK674" s="18">
        <f t="shared" ca="1" si="740"/>
        <v>0.37056608260350538</v>
      </c>
      <c r="BL674" s="18">
        <f t="shared" ca="1" si="737"/>
        <v>0.45817782260432438</v>
      </c>
    </row>
    <row r="675" spans="4:64" x14ac:dyDescent="0.2">
      <c r="D675">
        <f t="shared" si="688"/>
        <v>22.5</v>
      </c>
      <c r="E675">
        <f t="shared" si="689"/>
        <v>120</v>
      </c>
      <c r="F675" s="15">
        <f t="shared" ca="1" si="738"/>
        <v>0.24719997170796493</v>
      </c>
      <c r="G675" s="2">
        <f t="shared" ca="1" si="738"/>
        <v>-0.47507320793899455</v>
      </c>
      <c r="H675" s="16">
        <f t="shared" ca="1" si="738"/>
        <v>-0.35231612168704451</v>
      </c>
      <c r="I675" s="2">
        <f t="shared" si="741"/>
        <v>0</v>
      </c>
      <c r="J675" s="2">
        <f t="shared" si="742"/>
        <v>184.81899999999999</v>
      </c>
      <c r="K675" s="16">
        <f t="shared" ca="1" si="690"/>
        <v>353.65718222196614</v>
      </c>
      <c r="L675" s="2">
        <f t="shared" si="743"/>
        <v>160.05794910203616</v>
      </c>
      <c r="M675" s="2">
        <f t="shared" si="744"/>
        <v>-92.40949999999998</v>
      </c>
      <c r="N675" s="16">
        <f t="shared" ca="1" si="691"/>
        <v>256.39530974258616</v>
      </c>
      <c r="O675" s="2">
        <f t="shared" si="745"/>
        <v>-160.05794910203616</v>
      </c>
      <c r="P675" s="2">
        <f t="shared" si="746"/>
        <v>-92.40949999999998</v>
      </c>
      <c r="Q675" s="16">
        <f t="shared" ca="1" si="692"/>
        <v>226.56977782184899</v>
      </c>
      <c r="R675" s="2">
        <f t="shared" si="693"/>
        <v>160.05794910203616</v>
      </c>
      <c r="S675" s="2">
        <f t="shared" si="694"/>
        <v>-277.22849999999994</v>
      </c>
      <c r="T675" s="16">
        <f t="shared" ca="1" si="695"/>
        <v>-97.261872479379974</v>
      </c>
      <c r="U675" s="2">
        <f t="shared" ca="1" si="696"/>
        <v>0.47840545087564751</v>
      </c>
      <c r="V675" s="2">
        <f t="shared" ca="1" si="697"/>
        <v>-0.82862254753451803</v>
      </c>
      <c r="W675" s="16">
        <f t="shared" ca="1" si="698"/>
        <v>-0.29071102196145521</v>
      </c>
      <c r="X675" s="2">
        <f t="shared" si="699"/>
        <v>-160.05794910203616</v>
      </c>
      <c r="Y675" s="2">
        <f t="shared" si="700"/>
        <v>-277.22849999999994</v>
      </c>
      <c r="Z675" s="16">
        <f t="shared" ca="1" si="701"/>
        <v>-127.08740440011715</v>
      </c>
      <c r="AA675" s="18">
        <f t="shared" ca="1" si="702"/>
        <v>190.09089982436882</v>
      </c>
      <c r="AB675" s="2">
        <f t="shared" ca="1" si="703"/>
        <v>-250.99847173987087</v>
      </c>
      <c r="AC675" s="2">
        <f t="shared" ca="1" si="704"/>
        <v>-119.71489432440259</v>
      </c>
      <c r="AD675" s="16">
        <f t="shared" ca="1" si="705"/>
        <v>-71.825884646602276</v>
      </c>
      <c r="AE675" s="2">
        <f t="shared" ca="1" si="706"/>
        <v>-0.87391299480503837</v>
      </c>
      <c r="AF675" s="2">
        <f t="shared" ca="1" si="707"/>
        <v>-0.4168168877547333</v>
      </c>
      <c r="AG675" s="16">
        <f t="shared" ca="1" si="708"/>
        <v>-0.25007950654411309</v>
      </c>
      <c r="AH675" s="2">
        <f t="shared" ca="1" si="709"/>
        <v>8.604825438878648E-2</v>
      </c>
      <c r="AI675" s="2">
        <f t="shared" ca="1" si="710"/>
        <v>0.37369553890816448</v>
      </c>
      <c r="AJ675" s="16">
        <f t="shared" ca="1" si="711"/>
        <v>-0.92355148319775826</v>
      </c>
      <c r="AK675" s="18">
        <f t="shared" ca="1" si="712"/>
        <v>334.56547957192947</v>
      </c>
      <c r="AL675" s="18">
        <f t="shared" ca="1" si="713"/>
        <v>287.21219758937929</v>
      </c>
      <c r="AM675" s="18">
        <f t="shared" ca="1" si="714"/>
        <v>167.28273978596474</v>
      </c>
      <c r="AN675" s="18">
        <f t="shared" ca="1" si="715"/>
        <v>95.795972524869811</v>
      </c>
      <c r="AO675" s="18">
        <f t="shared" ca="1" si="716"/>
        <v>304.33481417300192</v>
      </c>
      <c r="AP675" s="2">
        <f t="shared" ca="1" si="717"/>
        <v>22.499108820870461</v>
      </c>
      <c r="AQ675" s="2">
        <f t="shared" ca="1" si="718"/>
        <v>120.0039332636419</v>
      </c>
      <c r="AR675" s="16">
        <f t="shared" ca="1" si="719"/>
        <v>7.6742615317471063E-4</v>
      </c>
      <c r="AS675" s="2">
        <f t="shared" ca="1" si="720"/>
        <v>-29.875850197774596</v>
      </c>
      <c r="AT675" s="2">
        <f t="shared" ca="1" si="721"/>
        <v>-107.45319151815019</v>
      </c>
      <c r="AU675" s="16">
        <f t="shared" ca="1" si="722"/>
        <v>562.13850546253332</v>
      </c>
      <c r="AV675" s="2">
        <f t="shared" ca="1" si="723"/>
        <v>22.499108820870461</v>
      </c>
      <c r="AW675" s="2">
        <f t="shared" ca="1" si="724"/>
        <v>120.0039332636419</v>
      </c>
      <c r="AX675" s="16">
        <f t="shared" ca="1" si="725"/>
        <v>7.6742615317471063E-4</v>
      </c>
      <c r="AY675" s="2">
        <f t="shared" ca="1" si="726"/>
        <v>360.25000000000006</v>
      </c>
      <c r="AZ675" s="2">
        <f t="shared" ca="1" si="727"/>
        <v>360.25000000000006</v>
      </c>
      <c r="BA675" s="2">
        <f t="shared" ca="1" si="728"/>
        <v>360.25000000000006</v>
      </c>
      <c r="BB675" s="19" t="str">
        <f t="shared" ca="1" si="729"/>
        <v>ok</v>
      </c>
      <c r="BC675" s="2">
        <f t="shared" ca="1" si="730"/>
        <v>-8.9117912953895484E-4</v>
      </c>
      <c r="BD675" s="2">
        <f t="shared" ca="1" si="731"/>
        <v>3.9332636418976108E-3</v>
      </c>
      <c r="BE675" s="16">
        <f t="shared" ca="1" si="732"/>
        <v>7.6742615317471063E-4</v>
      </c>
      <c r="BF675" s="16">
        <f t="shared" ca="1" si="739"/>
        <v>4.032959597813926E-3</v>
      </c>
      <c r="BG675" s="18">
        <f t="shared" ca="1" si="733"/>
        <v>4.1053265422102535E-3</v>
      </c>
      <c r="BH675" s="2">
        <f t="shared" ca="1" si="734"/>
        <v>-0.14258866072623277</v>
      </c>
      <c r="BI675" s="2">
        <f t="shared" ca="1" si="735"/>
        <v>0.62932218270361773</v>
      </c>
      <c r="BJ675" s="16">
        <f t="shared" ca="1" si="736"/>
        <v>0.1227881845079537</v>
      </c>
      <c r="BK675" s="18">
        <f t="shared" ca="1" si="740"/>
        <v>0.64527353565022816</v>
      </c>
      <c r="BL675" s="18">
        <f t="shared" ca="1" si="737"/>
        <v>0.65685224675364062</v>
      </c>
    </row>
    <row r="676" spans="4:64" x14ac:dyDescent="0.2">
      <c r="D676">
        <f t="shared" si="688"/>
        <v>30</v>
      </c>
      <c r="E676">
        <f t="shared" si="689"/>
        <v>120</v>
      </c>
      <c r="F676" s="15">
        <f t="shared" ca="1" si="738"/>
        <v>0.28006504774459706</v>
      </c>
      <c r="G676" s="2">
        <f t="shared" ca="1" si="738"/>
        <v>-0.16384518377037227</v>
      </c>
      <c r="H676" s="16">
        <f t="shared" ca="1" si="738"/>
        <v>0.36432103476406075</v>
      </c>
      <c r="I676" s="2">
        <f t="shared" si="741"/>
        <v>0</v>
      </c>
      <c r="J676" s="2">
        <f t="shared" si="742"/>
        <v>184.81899999999999</v>
      </c>
      <c r="K676" s="16">
        <f t="shared" ca="1" si="690"/>
        <v>353.10026320290672</v>
      </c>
      <c r="L676" s="2">
        <f t="shared" si="743"/>
        <v>160.05794910203616</v>
      </c>
      <c r="M676" s="2">
        <f t="shared" si="744"/>
        <v>-92.40949999999998</v>
      </c>
      <c r="N676" s="16">
        <f t="shared" ca="1" si="691"/>
        <v>260.28189258934628</v>
      </c>
      <c r="O676" s="2">
        <f t="shared" si="745"/>
        <v>-160.05794910203616</v>
      </c>
      <c r="P676" s="2">
        <f t="shared" si="746"/>
        <v>-92.40949999999998</v>
      </c>
      <c r="Q676" s="16">
        <f t="shared" ca="1" si="692"/>
        <v>220.32078007163844</v>
      </c>
      <c r="R676" s="2">
        <f t="shared" si="693"/>
        <v>160.05794910203616</v>
      </c>
      <c r="S676" s="2">
        <f t="shared" si="694"/>
        <v>-277.22849999999994</v>
      </c>
      <c r="T676" s="16">
        <f t="shared" ca="1" si="695"/>
        <v>-92.818370613560433</v>
      </c>
      <c r="U676" s="2">
        <f t="shared" ca="1" si="696"/>
        <v>0.48022068458740746</v>
      </c>
      <c r="V676" s="2">
        <f t="shared" ca="1" si="697"/>
        <v>-0.83176662455089811</v>
      </c>
      <c r="W676" s="16">
        <f t="shared" ca="1" si="698"/>
        <v>-0.27848227300423817</v>
      </c>
      <c r="X676" s="2">
        <f t="shared" si="699"/>
        <v>-160.05794910203616</v>
      </c>
      <c r="Y676" s="2">
        <f t="shared" si="700"/>
        <v>-277.22849999999994</v>
      </c>
      <c r="Z676" s="16">
        <f t="shared" ca="1" si="701"/>
        <v>-132.77948313126828</v>
      </c>
      <c r="AA676" s="18">
        <f t="shared" ca="1" si="702"/>
        <v>190.70300805359588</v>
      </c>
      <c r="AB676" s="2">
        <f t="shared" ca="1" si="703"/>
        <v>-251.63747818241185</v>
      </c>
      <c r="AC676" s="2">
        <f t="shared" ca="1" si="704"/>
        <v>-118.60810269955775</v>
      </c>
      <c r="AD676" s="16">
        <f t="shared" ca="1" si="705"/>
        <v>-79.672075979757352</v>
      </c>
      <c r="AE676" s="2">
        <f t="shared" ca="1" si="706"/>
        <v>-0.86959448230782621</v>
      </c>
      <c r="AF676" s="2">
        <f t="shared" ca="1" si="707"/>
        <v>-0.40987913410008259</v>
      </c>
      <c r="AG676" s="16">
        <f t="shared" ca="1" si="708"/>
        <v>-0.27532622789910538</v>
      </c>
      <c r="AH676" s="2">
        <f t="shared" ca="1" si="709"/>
        <v>0.11486309430877024</v>
      </c>
      <c r="AI676" s="2">
        <f t="shared" ca="1" si="710"/>
        <v>0.37438399767160413</v>
      </c>
      <c r="AJ676" s="16">
        <f t="shared" ca="1" si="711"/>
        <v>-0.92013210565290171</v>
      </c>
      <c r="AK676" s="18">
        <f t="shared" ca="1" si="712"/>
        <v>333.30082239075892</v>
      </c>
      <c r="AL676" s="18">
        <f t="shared" ca="1" si="713"/>
        <v>289.37336114942724</v>
      </c>
      <c r="AM676" s="18">
        <f t="shared" ca="1" si="714"/>
        <v>166.65041119537946</v>
      </c>
      <c r="AN676" s="18">
        <f t="shared" ca="1" si="715"/>
        <v>97.699231509001649</v>
      </c>
      <c r="AO676" s="18">
        <f t="shared" ca="1" si="716"/>
        <v>304.07657441993365</v>
      </c>
      <c r="AP676" s="2">
        <f t="shared" ca="1" si="717"/>
        <v>29.997438149759958</v>
      </c>
      <c r="AQ676" s="2">
        <f t="shared" ca="1" si="718"/>
        <v>120.00127711646871</v>
      </c>
      <c r="AR676" s="16">
        <f t="shared" ca="1" si="719"/>
        <v>1.2983153768573175E-3</v>
      </c>
      <c r="AS676" s="2">
        <f t="shared" ca="1" si="720"/>
        <v>-39.856914339609304</v>
      </c>
      <c r="AT676" s="2">
        <f t="shared" ca="1" si="721"/>
        <v>-107.68152994277489</v>
      </c>
      <c r="AU676" s="16">
        <f t="shared" ca="1" si="722"/>
        <v>559.58253571684645</v>
      </c>
      <c r="AV676" s="2">
        <f t="shared" ca="1" si="723"/>
        <v>29.997438149759958</v>
      </c>
      <c r="AW676" s="2">
        <f t="shared" ca="1" si="724"/>
        <v>120.00127711646871</v>
      </c>
      <c r="AX676" s="16">
        <f t="shared" ca="1" si="725"/>
        <v>1.2983153768573175E-3</v>
      </c>
      <c r="AY676" s="2">
        <f t="shared" ca="1" si="726"/>
        <v>360.24999999999994</v>
      </c>
      <c r="AZ676" s="2">
        <f t="shared" ca="1" si="727"/>
        <v>360.25</v>
      </c>
      <c r="BA676" s="2">
        <f t="shared" ca="1" si="728"/>
        <v>360.25</v>
      </c>
      <c r="BB676" s="19" t="str">
        <f t="shared" ca="1" si="729"/>
        <v>ok</v>
      </c>
      <c r="BC676" s="2">
        <f t="shared" ca="1" si="730"/>
        <v>-2.5618502400419629E-3</v>
      </c>
      <c r="BD676" s="2">
        <f t="shared" ca="1" si="731"/>
        <v>1.2771164687137571E-3</v>
      </c>
      <c r="BE676" s="16">
        <f t="shared" ca="1" si="732"/>
        <v>1.2983153768573175E-3</v>
      </c>
      <c r="BF676" s="16">
        <f t="shared" ca="1" si="739"/>
        <v>2.8625343888000645E-3</v>
      </c>
      <c r="BG676" s="18">
        <f t="shared" ca="1" si="733"/>
        <v>3.1432031345185307E-3</v>
      </c>
      <c r="BH676" s="2">
        <f t="shared" ca="1" si="734"/>
        <v>-0.40989603840671407</v>
      </c>
      <c r="BI676" s="2">
        <f t="shared" ca="1" si="735"/>
        <v>0.20433863499420113</v>
      </c>
      <c r="BJ676" s="16">
        <f t="shared" ca="1" si="736"/>
        <v>0.20773046029717079</v>
      </c>
      <c r="BK676" s="18">
        <f t="shared" ca="1" si="740"/>
        <v>0.45800550220801034</v>
      </c>
      <c r="BL676" s="18">
        <f t="shared" ca="1" si="737"/>
        <v>0.50291250152296496</v>
      </c>
    </row>
    <row r="677" spans="4:64" x14ac:dyDescent="0.2">
      <c r="D677">
        <f t="shared" si="688"/>
        <v>37.5</v>
      </c>
      <c r="E677">
        <f t="shared" si="689"/>
        <v>120</v>
      </c>
      <c r="F677" s="15">
        <f t="shared" ca="1" si="738"/>
        <v>-0.1904841774356576</v>
      </c>
      <c r="G677" s="2">
        <f t="shared" ca="1" si="738"/>
        <v>-6.853675649702895E-2</v>
      </c>
      <c r="H677" s="16">
        <f t="shared" ca="1" si="738"/>
        <v>-0.21669839916688516</v>
      </c>
      <c r="I677" s="2">
        <f t="shared" si="741"/>
        <v>0</v>
      </c>
      <c r="J677" s="2">
        <f t="shared" si="742"/>
        <v>184.81899999999999</v>
      </c>
      <c r="K677" s="16">
        <f t="shared" ca="1" si="690"/>
        <v>352.37972515889231</v>
      </c>
      <c r="L677" s="2">
        <f t="shared" si="743"/>
        <v>160.05794910203616</v>
      </c>
      <c r="M677" s="2">
        <f t="shared" si="744"/>
        <v>-92.40949999999998</v>
      </c>
      <c r="N677" s="16">
        <f t="shared" ca="1" si="691"/>
        <v>263.896930331661</v>
      </c>
      <c r="O677" s="2">
        <f t="shared" si="745"/>
        <v>-160.05794910203616</v>
      </c>
      <c r="P677" s="2">
        <f t="shared" si="746"/>
        <v>-92.40949999999998</v>
      </c>
      <c r="Q677" s="16">
        <f t="shared" ca="1" si="692"/>
        <v>213.61775422865912</v>
      </c>
      <c r="R677" s="2">
        <f t="shared" si="693"/>
        <v>160.05794910203616</v>
      </c>
      <c r="S677" s="2">
        <f t="shared" si="694"/>
        <v>-277.22849999999994</v>
      </c>
      <c r="T677" s="16">
        <f t="shared" ca="1" si="695"/>
        <v>-88.482794827231317</v>
      </c>
      <c r="U677" s="2">
        <f t="shared" ca="1" si="696"/>
        <v>0.48192872331388786</v>
      </c>
      <c r="V677" s="2">
        <f t="shared" ca="1" si="697"/>
        <v>-0.8347250344064574</v>
      </c>
      <c r="W677" s="16">
        <f t="shared" ca="1" si="698"/>
        <v>-0.26641851020562524</v>
      </c>
      <c r="X677" s="2">
        <f t="shared" si="699"/>
        <v>-160.05794910203616</v>
      </c>
      <c r="Y677" s="2">
        <f t="shared" si="700"/>
        <v>-277.22849999999994</v>
      </c>
      <c r="Z677" s="16">
        <f t="shared" ca="1" si="701"/>
        <v>-138.76197093023319</v>
      </c>
      <c r="AA677" s="18">
        <f t="shared" ca="1" si="702"/>
        <v>191.241803702396</v>
      </c>
      <c r="AB677" s="2">
        <f t="shared" ca="1" si="703"/>
        <v>-252.22286740457702</v>
      </c>
      <c r="AC677" s="2">
        <f t="shared" ca="1" si="704"/>
        <v>-117.59417882456447</v>
      </c>
      <c r="AD677" s="16">
        <f t="shared" ca="1" si="705"/>
        <v>-87.811614498804232</v>
      </c>
      <c r="AE677" s="2">
        <f t="shared" ca="1" si="706"/>
        <v>-0.86432631644216662</v>
      </c>
      <c r="AF677" s="2">
        <f t="shared" ca="1" si="707"/>
        <v>-0.40297592547563277</v>
      </c>
      <c r="AG677" s="16">
        <f t="shared" ca="1" si="708"/>
        <v>-0.30091597197984166</v>
      </c>
      <c r="AH677" s="2">
        <f t="shared" ca="1" si="709"/>
        <v>0.14382184935037473</v>
      </c>
      <c r="AI677" s="2">
        <f t="shared" ca="1" si="710"/>
        <v>0.37529257975904062</v>
      </c>
      <c r="AJ677" s="16">
        <f t="shared" ca="1" si="711"/>
        <v>-0.91568048752129827</v>
      </c>
      <c r="AK677" s="18">
        <f t="shared" ca="1" si="712"/>
        <v>332.11954664463497</v>
      </c>
      <c r="AL677" s="18">
        <f t="shared" ca="1" si="713"/>
        <v>291.81440227668179</v>
      </c>
      <c r="AM677" s="18">
        <f t="shared" ca="1" si="714"/>
        <v>166.05977332231748</v>
      </c>
      <c r="AN677" s="18">
        <f t="shared" ca="1" si="715"/>
        <v>99.744788571308518</v>
      </c>
      <c r="AO677" s="18">
        <f t="shared" ca="1" si="716"/>
        <v>303.73539691153138</v>
      </c>
      <c r="AP677" s="2">
        <f t="shared" ca="1" si="717"/>
        <v>37.500715357862816</v>
      </c>
      <c r="AQ677" s="2">
        <f t="shared" ca="1" si="718"/>
        <v>119.9996421851704</v>
      </c>
      <c r="AR677" s="16">
        <f t="shared" ca="1" si="719"/>
        <v>-1.0485790085112967E-3</v>
      </c>
      <c r="AS677" s="2">
        <f t="shared" ca="1" si="720"/>
        <v>-49.866857636110268</v>
      </c>
      <c r="AT677" s="2">
        <f t="shared" ca="1" si="721"/>
        <v>-107.9796391569591</v>
      </c>
      <c r="AU677" s="16">
        <f t="shared" ca="1" si="722"/>
        <v>556.2481040638437</v>
      </c>
      <c r="AV677" s="2">
        <f t="shared" ca="1" si="723"/>
        <v>37.500715357862816</v>
      </c>
      <c r="AW677" s="2">
        <f t="shared" ca="1" si="724"/>
        <v>119.9996421851704</v>
      </c>
      <c r="AX677" s="16">
        <f t="shared" ca="1" si="725"/>
        <v>-1.0485790085112967E-3</v>
      </c>
      <c r="AY677" s="2">
        <f t="shared" ca="1" si="726"/>
        <v>360.25</v>
      </c>
      <c r="AZ677" s="2">
        <f t="shared" ca="1" si="727"/>
        <v>360.25000000000006</v>
      </c>
      <c r="BA677" s="2">
        <f t="shared" ca="1" si="728"/>
        <v>360.25000000000006</v>
      </c>
      <c r="BB677" s="19" t="str">
        <f t="shared" ca="1" si="729"/>
        <v>ok</v>
      </c>
      <c r="BC677" s="2">
        <f t="shared" ca="1" si="730"/>
        <v>7.1535786281629044E-4</v>
      </c>
      <c r="BD677" s="2">
        <f t="shared" ca="1" si="731"/>
        <v>-3.5781482959862387E-4</v>
      </c>
      <c r="BE677" s="16">
        <f t="shared" ca="1" si="732"/>
        <v>-1.0485790085112967E-3</v>
      </c>
      <c r="BF677" s="16">
        <f t="shared" ca="1" si="739"/>
        <v>7.9985518950231415E-4</v>
      </c>
      <c r="BG677" s="18">
        <f t="shared" ca="1" si="733"/>
        <v>1.3188200261083074E-3</v>
      </c>
      <c r="BH677" s="2">
        <f t="shared" ca="1" si="734"/>
        <v>0.11445725805060647</v>
      </c>
      <c r="BI677" s="2">
        <f t="shared" ca="1" si="735"/>
        <v>-5.725037273577982E-2</v>
      </c>
      <c r="BJ677" s="16">
        <f t="shared" ca="1" si="736"/>
        <v>-0.16777264136180747</v>
      </c>
      <c r="BK677" s="18">
        <f t="shared" ca="1" si="740"/>
        <v>0.12797683032037027</v>
      </c>
      <c r="BL677" s="18">
        <f t="shared" ca="1" si="737"/>
        <v>0.21101120417732919</v>
      </c>
    </row>
    <row r="678" spans="4:64" x14ac:dyDescent="0.2">
      <c r="D678">
        <f t="shared" si="688"/>
        <v>45</v>
      </c>
      <c r="E678">
        <f t="shared" si="689"/>
        <v>120</v>
      </c>
      <c r="F678" s="15">
        <f t="shared" ca="1" si="738"/>
        <v>-0.32760638917726415</v>
      </c>
      <c r="G678" s="2">
        <f t="shared" ca="1" si="738"/>
        <v>9.959597944406029E-2</v>
      </c>
      <c r="H678" s="16">
        <f t="shared" ca="1" si="738"/>
        <v>0.16920403218063551</v>
      </c>
      <c r="I678" s="2">
        <f t="shared" si="741"/>
        <v>0</v>
      </c>
      <c r="J678" s="2">
        <f t="shared" si="742"/>
        <v>184.81899999999999</v>
      </c>
      <c r="K678" s="16">
        <f t="shared" ca="1" si="690"/>
        <v>351.499815526254</v>
      </c>
      <c r="L678" s="2">
        <f t="shared" si="743"/>
        <v>160.05794910203616</v>
      </c>
      <c r="M678" s="2">
        <f t="shared" si="744"/>
        <v>-92.40949999999998</v>
      </c>
      <c r="N678" s="16">
        <f t="shared" ca="1" si="691"/>
        <v>267.25319057887174</v>
      </c>
      <c r="O678" s="2">
        <f t="shared" si="745"/>
        <v>-160.05794910203616</v>
      </c>
      <c r="P678" s="2">
        <f t="shared" si="746"/>
        <v>-92.40949999999998</v>
      </c>
      <c r="Q678" s="16">
        <f t="shared" ca="1" si="692"/>
        <v>206.43144366013223</v>
      </c>
      <c r="R678" s="2">
        <f t="shared" si="693"/>
        <v>160.05794910203616</v>
      </c>
      <c r="S678" s="2">
        <f t="shared" si="694"/>
        <v>-277.22849999999994</v>
      </c>
      <c r="T678" s="16">
        <f t="shared" ca="1" si="695"/>
        <v>-84.246624947382259</v>
      </c>
      <c r="U678" s="2">
        <f t="shared" ca="1" si="696"/>
        <v>0.48353518707010207</v>
      </c>
      <c r="V678" s="2">
        <f t="shared" ca="1" si="697"/>
        <v>-0.83750751125273837</v>
      </c>
      <c r="W678" s="16">
        <f t="shared" ca="1" si="698"/>
        <v>-0.25450911861920755</v>
      </c>
      <c r="X678" s="2">
        <f t="shared" si="699"/>
        <v>-160.05794910203616</v>
      </c>
      <c r="Y678" s="2">
        <f t="shared" si="700"/>
        <v>-277.22849999999994</v>
      </c>
      <c r="Z678" s="16">
        <f t="shared" ca="1" si="701"/>
        <v>-145.06837186612177</v>
      </c>
      <c r="AA678" s="18">
        <f t="shared" ca="1" si="702"/>
        <v>191.70852418538988</v>
      </c>
      <c r="AB678" s="2">
        <f t="shared" ca="1" si="703"/>
        <v>-252.75576620695185</v>
      </c>
      <c r="AC678" s="2">
        <f t="shared" ca="1" si="704"/>
        <v>-116.67117102355866</v>
      </c>
      <c r="AD678" s="16">
        <f t="shared" ca="1" si="705"/>
        <v>-96.276804343909163</v>
      </c>
      <c r="AE678" s="2">
        <f t="shared" ca="1" si="706"/>
        <v>-0.85807277953852024</v>
      </c>
      <c r="AF678" s="2">
        <f t="shared" ca="1" si="707"/>
        <v>-0.39608337136897936</v>
      </c>
      <c r="AG678" s="16">
        <f t="shared" ca="1" si="708"/>
        <v>-0.32684716296768002</v>
      </c>
      <c r="AH678" s="2">
        <f t="shared" ca="1" si="709"/>
        <v>0.17293012427023668</v>
      </c>
      <c r="AI678" s="2">
        <f t="shared" ca="1" si="710"/>
        <v>0.37642945092039165</v>
      </c>
      <c r="AJ678" s="16">
        <f t="shared" ca="1" si="711"/>
        <v>-0.91016264513528189</v>
      </c>
      <c r="AK678" s="18">
        <f t="shared" ca="1" si="712"/>
        <v>331.01613570644082</v>
      </c>
      <c r="AL678" s="18">
        <f t="shared" ca="1" si="713"/>
        <v>294.56215397356652</v>
      </c>
      <c r="AM678" s="18">
        <f t="shared" ca="1" si="714"/>
        <v>165.50806785322041</v>
      </c>
      <c r="AN678" s="18">
        <f t="shared" ca="1" si="715"/>
        <v>101.94861276449745</v>
      </c>
      <c r="AO678" s="18">
        <f t="shared" ca="1" si="716"/>
        <v>303.30450430365903</v>
      </c>
      <c r="AP678" s="2">
        <f t="shared" ca="1" si="717"/>
        <v>45.00013064704379</v>
      </c>
      <c r="AQ678" s="2">
        <f t="shared" ca="1" si="718"/>
        <v>119.99734776655524</v>
      </c>
      <c r="AR678" s="16">
        <f t="shared" ca="1" si="719"/>
        <v>-1.5417164675568529E-3</v>
      </c>
      <c r="AS678" s="2">
        <f t="shared" ca="1" si="720"/>
        <v>-59.900840594864803</v>
      </c>
      <c r="AT678" s="2">
        <f t="shared" ca="1" si="721"/>
        <v>-108.34814826686065</v>
      </c>
      <c r="AU678" s="16">
        <f t="shared" ca="1" si="722"/>
        <v>552.11131812046006</v>
      </c>
      <c r="AV678" s="2">
        <f t="shared" ca="1" si="723"/>
        <v>45.00013064704379</v>
      </c>
      <c r="AW678" s="2">
        <f t="shared" ca="1" si="724"/>
        <v>119.99734776655524</v>
      </c>
      <c r="AX678" s="16">
        <f t="shared" ca="1" si="725"/>
        <v>-1.5417164675568529E-3</v>
      </c>
      <c r="AY678" s="2">
        <f t="shared" ca="1" si="726"/>
        <v>360.25000000000006</v>
      </c>
      <c r="AZ678" s="2">
        <f t="shared" ca="1" si="727"/>
        <v>360.25000000000006</v>
      </c>
      <c r="BA678" s="2">
        <f t="shared" ca="1" si="728"/>
        <v>360.25000000000006</v>
      </c>
      <c r="BB678" s="19" t="str">
        <f t="shared" ca="1" si="729"/>
        <v>ok</v>
      </c>
      <c r="BC678" s="2">
        <f t="shared" ca="1" si="730"/>
        <v>1.3064704378962233E-4</v>
      </c>
      <c r="BD678" s="2">
        <f t="shared" ca="1" si="731"/>
        <v>-2.6522334447633966E-3</v>
      </c>
      <c r="BE678" s="16">
        <f t="shared" ca="1" si="732"/>
        <v>-1.5417164675568529E-3</v>
      </c>
      <c r="BF678" s="16">
        <f t="shared" ca="1" si="739"/>
        <v>2.6554492831858947E-3</v>
      </c>
      <c r="BG678" s="18">
        <f t="shared" ca="1" si="733"/>
        <v>3.070553787496396E-3</v>
      </c>
      <c r="BH678" s="2">
        <f t="shared" ca="1" si="734"/>
        <v>2.0903527006339573E-2</v>
      </c>
      <c r="BI678" s="2">
        <f t="shared" ca="1" si="735"/>
        <v>-0.42435735116214346</v>
      </c>
      <c r="BJ678" s="16">
        <f t="shared" ca="1" si="736"/>
        <v>-0.24667463480909646</v>
      </c>
      <c r="BK678" s="18">
        <f t="shared" ca="1" si="740"/>
        <v>0.42487188530974318</v>
      </c>
      <c r="BL678" s="18">
        <f t="shared" ca="1" si="737"/>
        <v>0.49128860599942337</v>
      </c>
    </row>
    <row r="679" spans="4:64" x14ac:dyDescent="0.2">
      <c r="D679">
        <f t="shared" si="688"/>
        <v>52.5</v>
      </c>
      <c r="E679">
        <f t="shared" si="689"/>
        <v>120</v>
      </c>
      <c r="F679" s="15">
        <f t="shared" ca="1" si="738"/>
        <v>-0.34328945925569454</v>
      </c>
      <c r="G679" s="2">
        <f t="shared" ca="1" si="738"/>
        <v>-0.48825065375746068</v>
      </c>
      <c r="H679" s="16">
        <f t="shared" ca="1" si="738"/>
        <v>-0.19551777553875194</v>
      </c>
      <c r="I679" s="2">
        <f t="shared" si="741"/>
        <v>0</v>
      </c>
      <c r="J679" s="2">
        <f t="shared" si="742"/>
        <v>184.81899999999999</v>
      </c>
      <c r="K679" s="16">
        <f t="shared" ca="1" si="690"/>
        <v>350.45799445540399</v>
      </c>
      <c r="L679" s="2">
        <f t="shared" si="743"/>
        <v>160.05794910203616</v>
      </c>
      <c r="M679" s="2">
        <f t="shared" si="744"/>
        <v>-92.40949999999998</v>
      </c>
      <c r="N679" s="16">
        <f t="shared" ca="1" si="691"/>
        <v>270.35514489639127</v>
      </c>
      <c r="O679" s="2">
        <f t="shared" si="745"/>
        <v>-160.05794910203616</v>
      </c>
      <c r="P679" s="2">
        <f t="shared" si="746"/>
        <v>-92.40949999999998</v>
      </c>
      <c r="Q679" s="16">
        <f t="shared" ca="1" si="692"/>
        <v>198.69801073332283</v>
      </c>
      <c r="R679" s="2">
        <f t="shared" si="693"/>
        <v>160.05794910203616</v>
      </c>
      <c r="S679" s="2">
        <f t="shared" si="694"/>
        <v>-277.22849999999994</v>
      </c>
      <c r="T679" s="16">
        <f t="shared" ca="1" si="695"/>
        <v>-80.102849559012725</v>
      </c>
      <c r="U679" s="2">
        <f t="shared" ca="1" si="696"/>
        <v>0.48504490060064215</v>
      </c>
      <c r="V679" s="2">
        <f t="shared" ca="1" si="697"/>
        <v>-0.84012241179250791</v>
      </c>
      <c r="W679" s="16">
        <f t="shared" ca="1" si="698"/>
        <v>-0.24274632356691397</v>
      </c>
      <c r="X679" s="2">
        <f t="shared" si="699"/>
        <v>-160.05794910203616</v>
      </c>
      <c r="Y679" s="2">
        <f t="shared" si="700"/>
        <v>-277.22849999999994</v>
      </c>
      <c r="Z679" s="16">
        <f t="shared" ca="1" si="701"/>
        <v>-151.75998372208116</v>
      </c>
      <c r="AA679" s="18">
        <f t="shared" ca="1" si="702"/>
        <v>192.10976213818938</v>
      </c>
      <c r="AB679" s="2">
        <f t="shared" ca="1" si="703"/>
        <v>-253.23980958276724</v>
      </c>
      <c r="AC679" s="2">
        <f t="shared" ca="1" si="704"/>
        <v>-115.83278330357925</v>
      </c>
      <c r="AD679" s="16">
        <f t="shared" ca="1" si="705"/>
        <v>-105.12604524172136</v>
      </c>
      <c r="AE679" s="2">
        <f t="shared" ca="1" si="706"/>
        <v>-0.8507800029959065</v>
      </c>
      <c r="AF679" s="2">
        <f t="shared" ca="1" si="707"/>
        <v>-0.38914977818222724</v>
      </c>
      <c r="AG679" s="16">
        <f t="shared" ca="1" si="708"/>
        <v>-0.35317960960821126</v>
      </c>
      <c r="AH679" s="2">
        <f t="shared" ca="1" si="709"/>
        <v>0.20224942744937108</v>
      </c>
      <c r="AI679" s="2">
        <f t="shared" ca="1" si="710"/>
        <v>0.37783168652809279</v>
      </c>
      <c r="AJ679" s="16">
        <f t="shared" ca="1" si="711"/>
        <v>-0.90351446349891851</v>
      </c>
      <c r="AK679" s="18">
        <f t="shared" ca="1" si="712"/>
        <v>329.98584028784296</v>
      </c>
      <c r="AL679" s="18">
        <f t="shared" ca="1" si="713"/>
        <v>297.65604350245366</v>
      </c>
      <c r="AM679" s="18">
        <f t="shared" ca="1" si="714"/>
        <v>164.99292014392148</v>
      </c>
      <c r="AN679" s="18">
        <f t="shared" ca="1" si="715"/>
        <v>104.33482035977244</v>
      </c>
      <c r="AO679" s="18">
        <f t="shared" ca="1" si="716"/>
        <v>302.77325519747541</v>
      </c>
      <c r="AP679" s="2">
        <f t="shared" ca="1" si="717"/>
        <v>52.498713283425246</v>
      </c>
      <c r="AQ679" s="2">
        <f t="shared" ca="1" si="718"/>
        <v>120.00020744717483</v>
      </c>
      <c r="AR679" s="16">
        <f t="shared" ca="1" si="719"/>
        <v>-2.3766788777379588E-3</v>
      </c>
      <c r="AS679" s="2">
        <f t="shared" ca="1" si="720"/>
        <v>-69.972721737918192</v>
      </c>
      <c r="AT679" s="2">
        <f t="shared" ca="1" si="721"/>
        <v>-108.79445184655071</v>
      </c>
      <c r="AU679" s="16">
        <f t="shared" ca="1" si="722"/>
        <v>547.11765378425844</v>
      </c>
      <c r="AV679" s="2">
        <f t="shared" ca="1" si="723"/>
        <v>52.498713283425246</v>
      </c>
      <c r="AW679" s="2">
        <f t="shared" ca="1" si="724"/>
        <v>120.00020744717483</v>
      </c>
      <c r="AX679" s="16">
        <f t="shared" ca="1" si="725"/>
        <v>-2.3766788777379588E-3</v>
      </c>
      <c r="AY679" s="2">
        <f t="shared" ca="1" si="726"/>
        <v>360.24999999999994</v>
      </c>
      <c r="AZ679" s="2">
        <f t="shared" ca="1" si="727"/>
        <v>360.25</v>
      </c>
      <c r="BA679" s="2">
        <f t="shared" ca="1" si="728"/>
        <v>360.25</v>
      </c>
      <c r="BB679" s="19" t="str">
        <f t="shared" ca="1" si="729"/>
        <v>ok</v>
      </c>
      <c r="BC679" s="2">
        <f t="shared" ca="1" si="730"/>
        <v>-1.2867165747536546E-3</v>
      </c>
      <c r="BD679" s="2">
        <f t="shared" ca="1" si="731"/>
        <v>2.0744717483012209E-4</v>
      </c>
      <c r="BE679" s="16">
        <f t="shared" ca="1" si="732"/>
        <v>-2.3766788777379588E-3</v>
      </c>
      <c r="BF679" s="16">
        <f t="shared" ca="1" si="739"/>
        <v>1.3033318357543397E-3</v>
      </c>
      <c r="BG679" s="18">
        <f t="shared" ca="1" si="733"/>
        <v>2.710585981291968E-3</v>
      </c>
      <c r="BH679" s="2">
        <f t="shared" ca="1" si="734"/>
        <v>-0.20587465196058474</v>
      </c>
      <c r="BI679" s="2">
        <f t="shared" ca="1" si="735"/>
        <v>3.3191547972819535E-2</v>
      </c>
      <c r="BJ679" s="16">
        <f t="shared" ca="1" si="736"/>
        <v>-0.38026862043807341</v>
      </c>
      <c r="BK679" s="18">
        <f t="shared" ca="1" si="740"/>
        <v>0.20853309372069434</v>
      </c>
      <c r="BL679" s="18">
        <f t="shared" ca="1" si="737"/>
        <v>0.43369375700671486</v>
      </c>
    </row>
    <row r="680" spans="4:64" x14ac:dyDescent="0.2">
      <c r="D680">
        <f t="shared" si="688"/>
        <v>60</v>
      </c>
      <c r="E680">
        <f t="shared" si="689"/>
        <v>120</v>
      </c>
      <c r="F680" s="15">
        <f t="shared" ca="1" si="738"/>
        <v>0.46986373076062682</v>
      </c>
      <c r="G680" s="2">
        <f t="shared" ca="1" si="738"/>
        <v>0.215191001030555</v>
      </c>
      <c r="H680" s="16">
        <f t="shared" ca="1" si="738"/>
        <v>-0.32582159569065927</v>
      </c>
      <c r="I680" s="2">
        <f t="shared" si="741"/>
        <v>0</v>
      </c>
      <c r="J680" s="2">
        <f t="shared" si="742"/>
        <v>184.81899999999999</v>
      </c>
      <c r="K680" s="16">
        <f t="shared" ca="1" si="690"/>
        <v>349.25722758688255</v>
      </c>
      <c r="L680" s="2">
        <f t="shared" si="743"/>
        <v>160.05794910203616</v>
      </c>
      <c r="M680" s="2">
        <f t="shared" si="744"/>
        <v>-92.40949999999998</v>
      </c>
      <c r="N680" s="16">
        <f t="shared" ca="1" si="691"/>
        <v>273.22409954381595</v>
      </c>
      <c r="O680" s="2">
        <f t="shared" si="745"/>
        <v>-160.05794910203616</v>
      </c>
      <c r="P680" s="2">
        <f t="shared" si="746"/>
        <v>-92.40949999999998</v>
      </c>
      <c r="Q680" s="16">
        <f t="shared" ca="1" si="692"/>
        <v>190.35753349990475</v>
      </c>
      <c r="R680" s="2">
        <f t="shared" si="693"/>
        <v>160.05794910203616</v>
      </c>
      <c r="S680" s="2">
        <f t="shared" si="694"/>
        <v>-277.22849999999994</v>
      </c>
      <c r="T680" s="16">
        <f t="shared" ca="1" si="695"/>
        <v>-76.033128043066597</v>
      </c>
      <c r="U680" s="2">
        <f t="shared" ca="1" si="696"/>
        <v>0.48646636130881327</v>
      </c>
      <c r="V680" s="2">
        <f t="shared" ca="1" si="697"/>
        <v>-0.84258445396002302</v>
      </c>
      <c r="W680" s="16">
        <f t="shared" ca="1" si="698"/>
        <v>-0.23108854852599858</v>
      </c>
      <c r="X680" s="2">
        <f t="shared" si="699"/>
        <v>-160.05794910203616</v>
      </c>
      <c r="Y680" s="2">
        <f t="shared" si="700"/>
        <v>-277.22849999999994</v>
      </c>
      <c r="Z680" s="16">
        <f t="shared" ca="1" si="701"/>
        <v>-158.8996940869778</v>
      </c>
      <c r="AA680" s="18">
        <f t="shared" ca="1" si="702"/>
        <v>192.44551586422233</v>
      </c>
      <c r="AB680" s="2">
        <f t="shared" ca="1" si="703"/>
        <v>-253.67621895470188</v>
      </c>
      <c r="AC680" s="2">
        <f t="shared" ca="1" si="704"/>
        <v>-115.07690009848923</v>
      </c>
      <c r="AD680" s="16">
        <f t="shared" ca="1" si="705"/>
        <v>-114.42773915557763</v>
      </c>
      <c r="AE680" s="2">
        <f t="shared" ca="1" si="706"/>
        <v>-0.84237367285287146</v>
      </c>
      <c r="AF680" s="2">
        <f t="shared" ca="1" si="707"/>
        <v>-0.38213180327241153</v>
      </c>
      <c r="AG680" s="16">
        <f t="shared" ca="1" si="708"/>
        <v>-0.37997615742588176</v>
      </c>
      <c r="AH680" s="2">
        <f t="shared" ca="1" si="709"/>
        <v>0.23185571935867028</v>
      </c>
      <c r="AI680" s="2">
        <f t="shared" ca="1" si="710"/>
        <v>0.37950852806315793</v>
      </c>
      <c r="AJ680" s="16">
        <f t="shared" ca="1" si="711"/>
        <v>-0.89566522904934109</v>
      </c>
      <c r="AK680" s="18">
        <f t="shared" ca="1" si="712"/>
        <v>329.02161759223867</v>
      </c>
      <c r="AL680" s="18">
        <f t="shared" ca="1" si="713"/>
        <v>301.14452425320383</v>
      </c>
      <c r="AM680" s="18">
        <f t="shared" ca="1" si="714"/>
        <v>164.51080879611933</v>
      </c>
      <c r="AN680" s="18">
        <f t="shared" ca="1" si="715"/>
        <v>106.93298557499949</v>
      </c>
      <c r="AO680" s="18">
        <f t="shared" ca="1" si="716"/>
        <v>302.12843773015413</v>
      </c>
      <c r="AP680" s="2">
        <f t="shared" ca="1" si="717"/>
        <v>60.00164901171874</v>
      </c>
      <c r="AQ680" s="2">
        <f t="shared" ca="1" si="718"/>
        <v>120.00257408191496</v>
      </c>
      <c r="AR680" s="16">
        <f t="shared" ca="1" si="719"/>
        <v>2.7422225855957549E-3</v>
      </c>
      <c r="AS680" s="2">
        <f t="shared" ca="1" si="720"/>
        <v>-80.098763525553466</v>
      </c>
      <c r="AT680" s="2">
        <f t="shared" ca="1" si="721"/>
        <v>-109.31806329606957</v>
      </c>
      <c r="AU680" s="16">
        <f t="shared" ca="1" si="722"/>
        <v>541.21461498638178</v>
      </c>
      <c r="AV680" s="2">
        <f t="shared" ca="1" si="723"/>
        <v>60.00164901171874</v>
      </c>
      <c r="AW680" s="2">
        <f t="shared" ca="1" si="724"/>
        <v>120.00257408191496</v>
      </c>
      <c r="AX680" s="16">
        <f t="shared" ca="1" si="725"/>
        <v>2.7422225855957549E-3</v>
      </c>
      <c r="AY680" s="2">
        <f t="shared" ca="1" si="726"/>
        <v>360.25</v>
      </c>
      <c r="AZ680" s="2">
        <f t="shared" ca="1" si="727"/>
        <v>360.25</v>
      </c>
      <c r="BA680" s="2">
        <f t="shared" ca="1" si="728"/>
        <v>360.24999999999994</v>
      </c>
      <c r="BB680" s="19" t="str">
        <f t="shared" ca="1" si="729"/>
        <v>ok</v>
      </c>
      <c r="BC680" s="2">
        <f t="shared" ca="1" si="730"/>
        <v>1.649011718740212E-3</v>
      </c>
      <c r="BD680" s="2">
        <f t="shared" ca="1" si="731"/>
        <v>2.57408191495756E-3</v>
      </c>
      <c r="BE680" s="16">
        <f t="shared" ca="1" si="732"/>
        <v>2.7422225855957549E-3</v>
      </c>
      <c r="BF680" s="16">
        <f t="shared" ca="1" si="739"/>
        <v>3.05698173914306E-3</v>
      </c>
      <c r="BG680" s="18">
        <f t="shared" ca="1" si="733"/>
        <v>4.106692350591361E-3</v>
      </c>
      <c r="BH680" s="2">
        <f t="shared" ca="1" si="734"/>
        <v>0.26384187499843392</v>
      </c>
      <c r="BI680" s="2">
        <f t="shared" ca="1" si="735"/>
        <v>0.4118531063932096</v>
      </c>
      <c r="BJ680" s="16">
        <f t="shared" ca="1" si="736"/>
        <v>0.43875561369532079</v>
      </c>
      <c r="BK680" s="18">
        <f t="shared" ca="1" si="740"/>
        <v>0.48911707826288958</v>
      </c>
      <c r="BL680" s="18">
        <f t="shared" ca="1" si="737"/>
        <v>0.65707077609461773</v>
      </c>
    </row>
    <row r="681" spans="4:64" x14ac:dyDescent="0.2">
      <c r="D681">
        <f t="shared" si="688"/>
        <v>67.5</v>
      </c>
      <c r="E681">
        <f t="shared" si="689"/>
        <v>120</v>
      </c>
      <c r="F681" s="15">
        <f t="shared" ca="1" si="738"/>
        <v>-0.16518389860819505</v>
      </c>
      <c r="G681" s="2">
        <f t="shared" ca="1" si="738"/>
        <v>-6.3059623605649207E-2</v>
      </c>
      <c r="H681" s="16">
        <f t="shared" ca="1" si="738"/>
        <v>0.29899180803863723</v>
      </c>
      <c r="I681" s="2">
        <f t="shared" si="741"/>
        <v>0</v>
      </c>
      <c r="J681" s="2">
        <f t="shared" si="742"/>
        <v>184.81899999999999</v>
      </c>
      <c r="K681" s="16">
        <f t="shared" ca="1" si="690"/>
        <v>347.88157673624426</v>
      </c>
      <c r="L681" s="2">
        <f t="shared" si="743"/>
        <v>160.05794910203616</v>
      </c>
      <c r="M681" s="2">
        <f t="shared" si="744"/>
        <v>-92.40949999999998</v>
      </c>
      <c r="N681" s="16">
        <f t="shared" ca="1" si="691"/>
        <v>275.85335855759945</v>
      </c>
      <c r="O681" s="2">
        <f t="shared" si="745"/>
        <v>-160.05794910203616</v>
      </c>
      <c r="P681" s="2">
        <f t="shared" si="746"/>
        <v>-92.40949999999998</v>
      </c>
      <c r="Q681" s="16">
        <f t="shared" ca="1" si="692"/>
        <v>181.32932555579455</v>
      </c>
      <c r="R681" s="2">
        <f t="shared" si="693"/>
        <v>160.05794910203616</v>
      </c>
      <c r="S681" s="2">
        <f t="shared" si="694"/>
        <v>-277.22849999999994</v>
      </c>
      <c r="T681" s="16">
        <f t="shared" ca="1" si="695"/>
        <v>-72.028218178644806</v>
      </c>
      <c r="U681" s="2">
        <f t="shared" ca="1" si="696"/>
        <v>0.48780417931353115</v>
      </c>
      <c r="V681" s="2">
        <f t="shared" ca="1" si="697"/>
        <v>-0.84490162271547498</v>
      </c>
      <c r="W681" s="16">
        <f t="shared" ca="1" si="698"/>
        <v>-0.21951840600963204</v>
      </c>
      <c r="X681" s="2">
        <f t="shared" si="699"/>
        <v>-160.05794910203616</v>
      </c>
      <c r="Y681" s="2">
        <f t="shared" si="700"/>
        <v>-277.22849999999994</v>
      </c>
      <c r="Z681" s="16">
        <f t="shared" ca="1" si="701"/>
        <v>-166.5522511804497</v>
      </c>
      <c r="AA681" s="18">
        <f t="shared" ca="1" si="702"/>
        <v>192.7151577050995</v>
      </c>
      <c r="AB681" s="2">
        <f t="shared" ca="1" si="703"/>
        <v>-254.06520844764995</v>
      </c>
      <c r="AC681" s="2">
        <f t="shared" ca="1" si="704"/>
        <v>-114.40315053309271</v>
      </c>
      <c r="AD681" s="16">
        <f t="shared" ca="1" si="705"/>
        <v>-124.2477269471314</v>
      </c>
      <c r="AE681" s="2">
        <f t="shared" ca="1" si="706"/>
        <v>-0.83277821232750593</v>
      </c>
      <c r="AF681" s="2">
        <f t="shared" ca="1" si="707"/>
        <v>-0.37499212020292955</v>
      </c>
      <c r="AG681" s="16">
        <f t="shared" ca="1" si="708"/>
        <v>-0.40726079956007943</v>
      </c>
      <c r="AH681" s="2">
        <f t="shared" ca="1" si="709"/>
        <v>0.26177763792359349</v>
      </c>
      <c r="AI681" s="2">
        <f t="shared" ca="1" si="710"/>
        <v>0.38147366582566211</v>
      </c>
      <c r="AJ681" s="16">
        <f t="shared" ca="1" si="711"/>
        <v>-0.88653838640223315</v>
      </c>
      <c r="AK681" s="18">
        <f t="shared" ca="1" si="712"/>
        <v>328.11926565959277</v>
      </c>
      <c r="AL681" s="18">
        <f t="shared" ca="1" si="713"/>
        <v>305.08147870195955</v>
      </c>
      <c r="AM681" s="18">
        <f t="shared" ca="1" si="714"/>
        <v>164.05963282979639</v>
      </c>
      <c r="AN681" s="18">
        <f t="shared" ca="1" si="715"/>
        <v>109.77441979367117</v>
      </c>
      <c r="AO681" s="18">
        <f t="shared" ca="1" si="716"/>
        <v>301.35373920811941</v>
      </c>
      <c r="AP681" s="2">
        <f t="shared" ca="1" si="717"/>
        <v>67.498899505299519</v>
      </c>
      <c r="AQ681" s="2">
        <f t="shared" ca="1" si="718"/>
        <v>119.99872318351672</v>
      </c>
      <c r="AR681" s="16">
        <f t="shared" ca="1" si="719"/>
        <v>-1.0080233380449499E-3</v>
      </c>
      <c r="AS681" s="2">
        <f t="shared" ca="1" si="720"/>
        <v>-90.276440553388667</v>
      </c>
      <c r="AT681" s="2">
        <f t="shared" ca="1" si="721"/>
        <v>-109.91830802846704</v>
      </c>
      <c r="AU681" s="16">
        <f t="shared" ca="1" si="722"/>
        <v>534.32230736435304</v>
      </c>
      <c r="AV681" s="2">
        <f t="shared" ca="1" si="723"/>
        <v>67.498899505299519</v>
      </c>
      <c r="AW681" s="2">
        <f t="shared" ca="1" si="724"/>
        <v>119.99872318351672</v>
      </c>
      <c r="AX681" s="16">
        <f t="shared" ca="1" si="725"/>
        <v>-1.0080233380449499E-3</v>
      </c>
      <c r="AY681" s="2">
        <f t="shared" ca="1" si="726"/>
        <v>360.25</v>
      </c>
      <c r="AZ681" s="2">
        <f t="shared" ca="1" si="727"/>
        <v>360.25000000000006</v>
      </c>
      <c r="BA681" s="2">
        <f t="shared" ca="1" si="728"/>
        <v>360.25000000000006</v>
      </c>
      <c r="BB681" s="19" t="str">
        <f t="shared" ca="1" si="729"/>
        <v>ok</v>
      </c>
      <c r="BC681" s="2">
        <f t="shared" ca="1" si="730"/>
        <v>-1.1004947004806809E-3</v>
      </c>
      <c r="BD681" s="2">
        <f t="shared" ca="1" si="731"/>
        <v>-1.2768164832834827E-3</v>
      </c>
      <c r="BE681" s="16">
        <f t="shared" ca="1" si="732"/>
        <v>-1.0080233380449499E-3</v>
      </c>
      <c r="BF681" s="16">
        <f t="shared" ca="1" si="739"/>
        <v>1.6856301248406968E-3</v>
      </c>
      <c r="BG681" s="18">
        <f t="shared" ca="1" si="733"/>
        <v>1.9640417428898366E-3</v>
      </c>
      <c r="BH681" s="2">
        <f t="shared" ca="1" si="734"/>
        <v>-0.17607915207690894</v>
      </c>
      <c r="BI681" s="2">
        <f t="shared" ca="1" si="735"/>
        <v>-0.20429063732535724</v>
      </c>
      <c r="BJ681" s="16">
        <f t="shared" ca="1" si="736"/>
        <v>-0.16128373408719199</v>
      </c>
      <c r="BK681" s="18">
        <f t="shared" ca="1" si="740"/>
        <v>0.26970081997451151</v>
      </c>
      <c r="BL681" s="18">
        <f t="shared" ca="1" si="737"/>
        <v>0.31424667886237384</v>
      </c>
    </row>
    <row r="682" spans="4:64" x14ac:dyDescent="0.2">
      <c r="D682">
        <f t="shared" si="688"/>
        <v>75</v>
      </c>
      <c r="E682">
        <f t="shared" si="689"/>
        <v>120</v>
      </c>
      <c r="F682" s="15">
        <f t="shared" ca="1" si="738"/>
        <v>0.15760652450251356</v>
      </c>
      <c r="G682" s="2">
        <f t="shared" ca="1" si="738"/>
        <v>0.23054763786013321</v>
      </c>
      <c r="H682" s="16">
        <f t="shared" ca="1" si="738"/>
        <v>-1.5314685348153279E-2</v>
      </c>
      <c r="I682" s="2">
        <f t="shared" si="741"/>
        <v>0</v>
      </c>
      <c r="J682" s="2">
        <f t="shared" si="742"/>
        <v>184.81899999999999</v>
      </c>
      <c r="K682" s="16">
        <f t="shared" ca="1" si="690"/>
        <v>346.34410932506358</v>
      </c>
      <c r="L682" s="2">
        <f t="shared" si="743"/>
        <v>160.05794910203616</v>
      </c>
      <c r="M682" s="2">
        <f t="shared" si="744"/>
        <v>-92.40949999999998</v>
      </c>
      <c r="N682" s="16">
        <f t="shared" ca="1" si="691"/>
        <v>278.25925681351339</v>
      </c>
      <c r="O682" s="2">
        <f t="shared" si="745"/>
        <v>-160.05794910203616</v>
      </c>
      <c r="P682" s="2">
        <f t="shared" si="746"/>
        <v>-92.40949999999998</v>
      </c>
      <c r="Q682" s="16">
        <f t="shared" ca="1" si="692"/>
        <v>171.49342420071838</v>
      </c>
      <c r="R682" s="2">
        <f t="shared" si="693"/>
        <v>160.05794910203616</v>
      </c>
      <c r="S682" s="2">
        <f t="shared" si="694"/>
        <v>-277.22849999999994</v>
      </c>
      <c r="T682" s="16">
        <f t="shared" ca="1" si="695"/>
        <v>-68.084852511550196</v>
      </c>
      <c r="U682" s="2">
        <f t="shared" ca="1" si="696"/>
        <v>0.48906071054784661</v>
      </c>
      <c r="V682" s="2">
        <f t="shared" ca="1" si="697"/>
        <v>-0.84707799865460653</v>
      </c>
      <c r="W682" s="16">
        <f t="shared" ca="1" si="698"/>
        <v>-0.20803481822459818</v>
      </c>
      <c r="X682" s="2">
        <f t="shared" si="699"/>
        <v>-160.05794910203616</v>
      </c>
      <c r="Y682" s="2">
        <f t="shared" si="700"/>
        <v>-277.22849999999994</v>
      </c>
      <c r="Z682" s="16">
        <f t="shared" ca="1" si="701"/>
        <v>-174.8506851243452</v>
      </c>
      <c r="AA682" s="18">
        <f t="shared" ca="1" si="702"/>
        <v>192.93113912963528</v>
      </c>
      <c r="AB682" s="2">
        <f t="shared" ca="1" si="703"/>
        <v>-254.41298909158104</v>
      </c>
      <c r="AC682" s="2">
        <f t="shared" ca="1" si="704"/>
        <v>-113.80077678791503</v>
      </c>
      <c r="AD682" s="16">
        <f t="shared" ca="1" si="705"/>
        <v>-134.71429066564687</v>
      </c>
      <c r="AE682" s="2">
        <f t="shared" ca="1" si="706"/>
        <v>-0.82186586084767776</v>
      </c>
      <c r="AF682" s="2">
        <f t="shared" ca="1" si="707"/>
        <v>-0.36762656542770533</v>
      </c>
      <c r="AG682" s="16">
        <f t="shared" ca="1" si="708"/>
        <v>-0.43518641426971844</v>
      </c>
      <c r="AH682" s="2">
        <f t="shared" ca="1" si="709"/>
        <v>0.29215771112798156</v>
      </c>
      <c r="AI682" s="2">
        <f t="shared" ca="1" si="710"/>
        <v>0.3838092919499676</v>
      </c>
      <c r="AJ682" s="16">
        <f t="shared" ca="1" si="711"/>
        <v>-0.87597619787373415</v>
      </c>
      <c r="AK682" s="18">
        <f t="shared" ca="1" si="712"/>
        <v>327.27623718278039</v>
      </c>
      <c r="AL682" s="18">
        <f t="shared" ca="1" si="713"/>
        <v>309.55536810980072</v>
      </c>
      <c r="AM682" s="18">
        <f t="shared" ca="1" si="714"/>
        <v>163.6381185913902</v>
      </c>
      <c r="AN682" s="18">
        <f t="shared" ca="1" si="715"/>
        <v>112.91222883416887</v>
      </c>
      <c r="AO682" s="18">
        <f t="shared" ca="1" si="716"/>
        <v>300.42213171397742</v>
      </c>
      <c r="AP682" s="2">
        <f t="shared" ca="1" si="717"/>
        <v>75.000910773738539</v>
      </c>
      <c r="AQ682" s="2">
        <f t="shared" ca="1" si="718"/>
        <v>120.00002077814898</v>
      </c>
      <c r="AR682" s="16">
        <f t="shared" ca="1" si="719"/>
        <v>1.1783798125293288E-3</v>
      </c>
      <c r="AS682" s="2">
        <f t="shared" ca="1" si="720"/>
        <v>-100.54037397375073</v>
      </c>
      <c r="AT682" s="2">
        <f t="shared" ca="1" si="721"/>
        <v>-110.60959054033418</v>
      </c>
      <c r="AU682" s="16">
        <f t="shared" ca="1" si="722"/>
        <v>526.32645177167683</v>
      </c>
      <c r="AV682" s="2">
        <f t="shared" ca="1" si="723"/>
        <v>75.000910773738539</v>
      </c>
      <c r="AW682" s="2">
        <f t="shared" ca="1" si="724"/>
        <v>120.00002077814898</v>
      </c>
      <c r="AX682" s="16">
        <f t="shared" ca="1" si="725"/>
        <v>1.1783798125293288E-3</v>
      </c>
      <c r="AY682" s="2">
        <f t="shared" ca="1" si="726"/>
        <v>360.25</v>
      </c>
      <c r="AZ682" s="2">
        <f t="shared" ca="1" si="727"/>
        <v>360.25</v>
      </c>
      <c r="BA682" s="2">
        <f t="shared" ca="1" si="728"/>
        <v>360.25</v>
      </c>
      <c r="BB682" s="19" t="str">
        <f t="shared" ca="1" si="729"/>
        <v>ok</v>
      </c>
      <c r="BC682" s="2">
        <f t="shared" ca="1" si="730"/>
        <v>9.1077373853920562E-4</v>
      </c>
      <c r="BD682" s="2">
        <f t="shared" ca="1" si="731"/>
        <v>2.0778148979161415E-5</v>
      </c>
      <c r="BE682" s="16">
        <f t="shared" ca="1" si="732"/>
        <v>1.1783798125293288E-3</v>
      </c>
      <c r="BF682" s="16">
        <f t="shared" ca="1" si="739"/>
        <v>9.1101072128031593E-4</v>
      </c>
      <c r="BG682" s="18">
        <f t="shared" ca="1" si="733"/>
        <v>1.4894695421069669E-3</v>
      </c>
      <c r="BH682" s="2">
        <f t="shared" ca="1" si="734"/>
        <v>0.1457237981662729</v>
      </c>
      <c r="BI682" s="2">
        <f t="shared" ca="1" si="735"/>
        <v>3.3245038366658264E-3</v>
      </c>
      <c r="BJ682" s="16">
        <f t="shared" ca="1" si="736"/>
        <v>0.1885407700046926</v>
      </c>
      <c r="BK682" s="18">
        <f t="shared" ca="1" si="740"/>
        <v>0.14576171540485056</v>
      </c>
      <c r="BL682" s="18">
        <f t="shared" ca="1" si="737"/>
        <v>0.23831512673711472</v>
      </c>
    </row>
    <row r="683" spans="4:64" x14ac:dyDescent="0.2">
      <c r="D683">
        <f t="shared" si="688"/>
        <v>82.5</v>
      </c>
      <c r="E683">
        <f t="shared" si="689"/>
        <v>120</v>
      </c>
      <c r="F683" s="15">
        <f t="shared" ca="1" si="738"/>
        <v>-0.47228883600669325</v>
      </c>
      <c r="G683" s="2">
        <f t="shared" ca="1" si="738"/>
        <v>0.37317431881157859</v>
      </c>
      <c r="H683" s="16">
        <f t="shared" ca="1" si="738"/>
        <v>-0.31905328716183423</v>
      </c>
      <c r="I683" s="2">
        <f t="shared" si="741"/>
        <v>0</v>
      </c>
      <c r="J683" s="2">
        <f t="shared" si="742"/>
        <v>184.81899999999999</v>
      </c>
      <c r="K683" s="16">
        <f t="shared" ca="1" si="690"/>
        <v>344.63063584838716</v>
      </c>
      <c r="L683" s="2">
        <f t="shared" si="743"/>
        <v>160.05794910203616</v>
      </c>
      <c r="M683" s="2">
        <f t="shared" si="744"/>
        <v>-92.40949999999998</v>
      </c>
      <c r="N683" s="16">
        <f t="shared" ca="1" si="691"/>
        <v>280.44311279204368</v>
      </c>
      <c r="O683" s="2">
        <f t="shared" si="745"/>
        <v>-160.05794910203616</v>
      </c>
      <c r="P683" s="2">
        <f t="shared" si="746"/>
        <v>-92.40949999999998</v>
      </c>
      <c r="Q683" s="16">
        <f t="shared" ca="1" si="692"/>
        <v>160.70864071491766</v>
      </c>
      <c r="R683" s="2">
        <f t="shared" si="693"/>
        <v>160.05794910203616</v>
      </c>
      <c r="S683" s="2">
        <f t="shared" si="694"/>
        <v>-277.22849999999994</v>
      </c>
      <c r="T683" s="16">
        <f t="shared" ca="1" si="695"/>
        <v>-64.18752305634348</v>
      </c>
      <c r="U683" s="2">
        <f t="shared" ca="1" si="696"/>
        <v>0.49024187736568481</v>
      </c>
      <c r="V683" s="2">
        <f t="shared" ca="1" si="697"/>
        <v>-0.84912383959531668</v>
      </c>
      <c r="W683" s="16">
        <f t="shared" ca="1" si="698"/>
        <v>-0.19660011878906861</v>
      </c>
      <c r="X683" s="2">
        <f t="shared" si="699"/>
        <v>-160.05794910203616</v>
      </c>
      <c r="Y683" s="2">
        <f t="shared" si="700"/>
        <v>-277.22849999999994</v>
      </c>
      <c r="Z683" s="16">
        <f t="shared" ca="1" si="701"/>
        <v>-183.92199513346949</v>
      </c>
      <c r="AA683" s="18">
        <f t="shared" ca="1" si="702"/>
        <v>193.09330500132938</v>
      </c>
      <c r="AB683" s="2">
        <f t="shared" ca="1" si="703"/>
        <v>-254.72037345263266</v>
      </c>
      <c r="AC683" s="2">
        <f t="shared" ca="1" si="704"/>
        <v>-113.26837145712156</v>
      </c>
      <c r="AD683" s="16">
        <f t="shared" ca="1" si="705"/>
        <v>-145.95982843283429</v>
      </c>
      <c r="AE683" s="2">
        <f t="shared" ca="1" si="706"/>
        <v>-0.80948718149058019</v>
      </c>
      <c r="AF683" s="2">
        <f t="shared" ca="1" si="707"/>
        <v>-0.35996058548455212</v>
      </c>
      <c r="AG683" s="16">
        <f t="shared" ca="1" si="708"/>
        <v>-0.46385221773756202</v>
      </c>
      <c r="AH683" s="2">
        <f t="shared" ca="1" si="709"/>
        <v>0.32309968226447588</v>
      </c>
      <c r="AI683" s="2">
        <f t="shared" ca="1" si="710"/>
        <v>0.38654505808317519</v>
      </c>
      <c r="AJ683" s="16">
        <f t="shared" ca="1" si="711"/>
        <v>-0.86382261685607031</v>
      </c>
      <c r="AK683" s="18">
        <f t="shared" ca="1" si="712"/>
        <v>326.4877124779868</v>
      </c>
      <c r="AL683" s="18">
        <f t="shared" ca="1" si="713"/>
        <v>314.66881660015105</v>
      </c>
      <c r="AM683" s="18">
        <f t="shared" ca="1" si="714"/>
        <v>163.2438562389934</v>
      </c>
      <c r="AN683" s="18">
        <f t="shared" ca="1" si="715"/>
        <v>116.4063505302268</v>
      </c>
      <c r="AO683" s="18">
        <f t="shared" ca="1" si="716"/>
        <v>299.30096467678953</v>
      </c>
      <c r="AP683" s="2">
        <f t="shared" ca="1" si="717"/>
        <v>82.503572541222098</v>
      </c>
      <c r="AQ683" s="2">
        <f t="shared" ca="1" si="718"/>
        <v>119.99636068435954</v>
      </c>
      <c r="AR683" s="16">
        <f t="shared" ca="1" si="719"/>
        <v>-1.4120666169219476E-3</v>
      </c>
      <c r="AS683" s="2">
        <f t="shared" ca="1" si="720"/>
        <v>-110.90452063582154</v>
      </c>
      <c r="AT683" s="2">
        <f t="shared" ca="1" si="721"/>
        <v>-111.3902568663204</v>
      </c>
      <c r="AU683" s="16">
        <f t="shared" ca="1" si="722"/>
        <v>517.08447300268426</v>
      </c>
      <c r="AV683" s="2">
        <f t="shared" ca="1" si="723"/>
        <v>82.503572541222098</v>
      </c>
      <c r="AW683" s="2">
        <f t="shared" ca="1" si="724"/>
        <v>119.99636068435954</v>
      </c>
      <c r="AX683" s="16">
        <f t="shared" ca="1" si="725"/>
        <v>-1.4120666169219476E-3</v>
      </c>
      <c r="AY683" s="2">
        <f t="shared" ca="1" si="726"/>
        <v>360.24999999999994</v>
      </c>
      <c r="AZ683" s="2">
        <f t="shared" ca="1" si="727"/>
        <v>360.25</v>
      </c>
      <c r="BA683" s="2">
        <f t="shared" ca="1" si="728"/>
        <v>360.25000000000006</v>
      </c>
      <c r="BB683" s="19" t="str">
        <f t="shared" ca="1" si="729"/>
        <v>ok</v>
      </c>
      <c r="BC683" s="2">
        <f t="shared" ca="1" si="730"/>
        <v>3.5725412220983799E-3</v>
      </c>
      <c r="BD683" s="2">
        <f t="shared" ca="1" si="731"/>
        <v>-3.6393156404557203E-3</v>
      </c>
      <c r="BE683" s="16">
        <f t="shared" ca="1" si="732"/>
        <v>-1.4120666169219476E-3</v>
      </c>
      <c r="BF683" s="16">
        <f t="shared" ca="1" si="739"/>
        <v>5.0997714766896967E-3</v>
      </c>
      <c r="BG683" s="18">
        <f t="shared" ca="1" si="733"/>
        <v>5.2916539234045918E-3</v>
      </c>
      <c r="BH683" s="2">
        <f t="shared" ca="1" si="734"/>
        <v>0.57160659553574078</v>
      </c>
      <c r="BI683" s="2">
        <f t="shared" ca="1" si="735"/>
        <v>-0.58229050247291525</v>
      </c>
      <c r="BJ683" s="16">
        <f t="shared" ca="1" si="736"/>
        <v>-0.22593065870751161</v>
      </c>
      <c r="BK683" s="18">
        <f t="shared" ca="1" si="740"/>
        <v>0.81596343627035151</v>
      </c>
      <c r="BL683" s="18">
        <f t="shared" ca="1" si="737"/>
        <v>0.84666462774473472</v>
      </c>
    </row>
    <row r="684" spans="4:64" x14ac:dyDescent="0.2">
      <c r="D684">
        <f t="shared" si="688"/>
        <v>0</v>
      </c>
      <c r="E684">
        <f t="shared" si="689"/>
        <v>127.5</v>
      </c>
      <c r="F684" s="15">
        <f t="shared" ca="1" si="738"/>
        <v>0.11912600790399508</v>
      </c>
      <c r="G684" s="2">
        <f t="shared" ca="1" si="738"/>
        <v>0.49569997809083455</v>
      </c>
      <c r="H684" s="16">
        <f t="shared" ca="1" si="738"/>
        <v>0.3994625142092566</v>
      </c>
      <c r="I684" s="2">
        <f t="shared" si="741"/>
        <v>0</v>
      </c>
      <c r="J684" s="2">
        <f t="shared" si="742"/>
        <v>184.81899999999999</v>
      </c>
      <c r="K684" s="16">
        <f t="shared" ca="1" si="690"/>
        <v>355.66153059499487</v>
      </c>
      <c r="L684" s="2">
        <f t="shared" si="743"/>
        <v>160.05794910203616</v>
      </c>
      <c r="M684" s="2">
        <f t="shared" si="744"/>
        <v>-92.40949999999998</v>
      </c>
      <c r="N684" s="16">
        <f t="shared" ca="1" si="691"/>
        <v>236.22614365387153</v>
      </c>
      <c r="O684" s="2">
        <f t="shared" si="745"/>
        <v>-160.05794910203616</v>
      </c>
      <c r="P684" s="2">
        <f t="shared" si="746"/>
        <v>-92.40949999999998</v>
      </c>
      <c r="Q684" s="16">
        <f t="shared" ca="1" si="692"/>
        <v>236.22554216972227</v>
      </c>
      <c r="R684" s="2">
        <f t="shared" si="693"/>
        <v>160.05794910203616</v>
      </c>
      <c r="S684" s="2">
        <f t="shared" si="694"/>
        <v>-277.22849999999994</v>
      </c>
      <c r="T684" s="16">
        <f t="shared" ca="1" si="695"/>
        <v>-119.43538694112334</v>
      </c>
      <c r="U684" s="2">
        <f t="shared" ca="1" si="696"/>
        <v>0.46845649373020609</v>
      </c>
      <c r="V684" s="2">
        <f t="shared" ca="1" si="697"/>
        <v>-0.81139044827628803</v>
      </c>
      <c r="W684" s="16">
        <f t="shared" ca="1" si="698"/>
        <v>-0.34956266094651162</v>
      </c>
      <c r="X684" s="2">
        <f t="shared" si="699"/>
        <v>-160.05794910203616</v>
      </c>
      <c r="Y684" s="2">
        <f t="shared" si="700"/>
        <v>-277.22849999999994</v>
      </c>
      <c r="Z684" s="16">
        <f t="shared" ca="1" si="701"/>
        <v>-119.4359884252726</v>
      </c>
      <c r="AA684" s="18">
        <f t="shared" ca="1" si="702"/>
        <v>191.71073318669025</v>
      </c>
      <c r="AB684" s="2">
        <f t="shared" ca="1" si="703"/>
        <v>-249.86608698112013</v>
      </c>
      <c r="AC684" s="2">
        <f t="shared" ca="1" si="704"/>
        <v>-121.6762422602755</v>
      </c>
      <c r="AD684" s="16">
        <f t="shared" ca="1" si="705"/>
        <v>-52.421074400526436</v>
      </c>
      <c r="AE684" s="2">
        <f t="shared" ca="1" si="706"/>
        <v>-0.8834865666658569</v>
      </c>
      <c r="AF684" s="2">
        <f t="shared" ca="1" si="707"/>
        <v>-0.43022775446696171</v>
      </c>
      <c r="AG684" s="16">
        <f t="shared" ca="1" si="708"/>
        <v>-0.18535254464746942</v>
      </c>
      <c r="AH684" s="2">
        <f t="shared" ca="1" si="709"/>
        <v>1.7256261473086454E-6</v>
      </c>
      <c r="AI684" s="2">
        <f t="shared" ca="1" si="710"/>
        <v>0.39566351832373953</v>
      </c>
      <c r="AJ684" s="16">
        <f t="shared" ca="1" si="711"/>
        <v>-0.91839554673610113</v>
      </c>
      <c r="AK684" s="18">
        <f t="shared" ca="1" si="712"/>
        <v>341.67089419026581</v>
      </c>
      <c r="AL684" s="18">
        <f t="shared" ca="1" si="713"/>
        <v>282.81820732609043</v>
      </c>
      <c r="AM684" s="18">
        <f t="shared" ca="1" si="714"/>
        <v>170.83544709513291</v>
      </c>
      <c r="AN684" s="18">
        <f t="shared" ca="1" si="715"/>
        <v>90.583216803430986</v>
      </c>
      <c r="AO684" s="18">
        <f t="shared" ca="1" si="716"/>
        <v>303.95722289386157</v>
      </c>
      <c r="AP684" s="2">
        <f t="shared" ca="1" si="717"/>
        <v>4.4385633737395751E-4</v>
      </c>
      <c r="AQ684" s="2">
        <f t="shared" ca="1" si="718"/>
        <v>127.49812027236433</v>
      </c>
      <c r="AR684" s="16">
        <f t="shared" ca="1" si="719"/>
        <v>1.0474835689251449E-3</v>
      </c>
      <c r="AS684" s="2">
        <f t="shared" ca="1" si="720"/>
        <v>-6.0517672560398154E-4</v>
      </c>
      <c r="AT684" s="2">
        <f t="shared" ca="1" si="721"/>
        <v>-113.03144818783241</v>
      </c>
      <c r="AU684" s="16">
        <f t="shared" ca="1" si="722"/>
        <v>558.30696729155875</v>
      </c>
      <c r="AV684" s="2">
        <f t="shared" ca="1" si="723"/>
        <v>4.4385633737395751E-4</v>
      </c>
      <c r="AW684" s="2">
        <f t="shared" ca="1" si="724"/>
        <v>127.49812027236433</v>
      </c>
      <c r="AX684" s="16">
        <f t="shared" ca="1" si="725"/>
        <v>1.0474835689251449E-3</v>
      </c>
      <c r="AY684" s="2">
        <f t="shared" ca="1" si="726"/>
        <v>360.25</v>
      </c>
      <c r="AZ684" s="2">
        <f t="shared" ca="1" si="727"/>
        <v>360.25</v>
      </c>
      <c r="BA684" s="2">
        <f t="shared" ca="1" si="728"/>
        <v>360.24999999999994</v>
      </c>
      <c r="BB684" s="19" t="str">
        <f t="shared" ca="1" si="729"/>
        <v>ok</v>
      </c>
      <c r="BC684" s="2">
        <f t="shared" ca="1" si="730"/>
        <v>4.4385633737395751E-4</v>
      </c>
      <c r="BD684" s="2">
        <f t="shared" ca="1" si="731"/>
        <v>-1.8797276356679049E-3</v>
      </c>
      <c r="BE684" s="16">
        <f t="shared" ca="1" si="732"/>
        <v>1.0474835689251449E-3</v>
      </c>
      <c r="BF684" s="16">
        <f t="shared" ca="1" si="739"/>
        <v>1.931420314825511E-3</v>
      </c>
      <c r="BG684" s="18">
        <f t="shared" ca="1" si="733"/>
        <v>2.1971814353140789E-3</v>
      </c>
      <c r="BH684" s="2">
        <f t="shared" ca="1" si="734"/>
        <v>7.1017013979833205E-2</v>
      </c>
      <c r="BI684" s="2">
        <f t="shared" ca="1" si="735"/>
        <v>-0.30075642170686478</v>
      </c>
      <c r="BJ684" s="16">
        <f t="shared" ca="1" si="736"/>
        <v>0.16759737102802319</v>
      </c>
      <c r="BK684" s="18">
        <f t="shared" ca="1" si="740"/>
        <v>0.30902725037208179</v>
      </c>
      <c r="BL684" s="18">
        <f t="shared" ca="1" si="737"/>
        <v>0.35154902965025264</v>
      </c>
    </row>
    <row r="685" spans="4:64" x14ac:dyDescent="0.2">
      <c r="D685">
        <f t="shared" si="688"/>
        <v>7.5</v>
      </c>
      <c r="E685">
        <f t="shared" si="689"/>
        <v>127.5</v>
      </c>
      <c r="F685" s="15">
        <f t="shared" ca="1" si="738"/>
        <v>-4.0042358926112631E-2</v>
      </c>
      <c r="G685" s="2">
        <f t="shared" ca="1" si="738"/>
        <v>0.38583647013995925</v>
      </c>
      <c r="H685" s="16">
        <f t="shared" ca="1" si="738"/>
        <v>0.25786424664286556</v>
      </c>
      <c r="I685" s="2">
        <f t="shared" si="741"/>
        <v>0</v>
      </c>
      <c r="J685" s="2">
        <f t="shared" si="742"/>
        <v>184.81899999999999</v>
      </c>
      <c r="K685" s="16">
        <f t="shared" ca="1" si="690"/>
        <v>355.5814488411022</v>
      </c>
      <c r="L685" s="2">
        <f t="shared" si="743"/>
        <v>160.05794910203616</v>
      </c>
      <c r="M685" s="2">
        <f t="shared" si="744"/>
        <v>-92.40949999999998</v>
      </c>
      <c r="N685" s="16">
        <f t="shared" ca="1" si="691"/>
        <v>241.13711755636783</v>
      </c>
      <c r="O685" s="2">
        <f t="shared" si="745"/>
        <v>-160.05794910203616</v>
      </c>
      <c r="P685" s="2">
        <f t="shared" si="746"/>
        <v>-92.40949999999998</v>
      </c>
      <c r="Q685" s="16">
        <f t="shared" ca="1" si="692"/>
        <v>230.9652624766648</v>
      </c>
      <c r="R685" s="2">
        <f t="shared" si="693"/>
        <v>160.05794910203616</v>
      </c>
      <c r="S685" s="2">
        <f t="shared" si="694"/>
        <v>-277.22849999999994</v>
      </c>
      <c r="T685" s="16">
        <f t="shared" ca="1" si="695"/>
        <v>-114.44433128473437</v>
      </c>
      <c r="U685" s="2">
        <f t="shared" ca="1" si="696"/>
        <v>0.47081632131067785</v>
      </c>
      <c r="V685" s="2">
        <f t="shared" ca="1" si="697"/>
        <v>-0.8154777895427674</v>
      </c>
      <c r="W685" s="16">
        <f t="shared" ca="1" si="698"/>
        <v>-0.3366421933595406</v>
      </c>
      <c r="X685" s="2">
        <f t="shared" si="699"/>
        <v>-160.05794910203616</v>
      </c>
      <c r="Y685" s="2">
        <f t="shared" si="700"/>
        <v>-277.22849999999994</v>
      </c>
      <c r="Z685" s="16">
        <f t="shared" ca="1" si="701"/>
        <v>-124.6161863644374</v>
      </c>
      <c r="AA685" s="18">
        <f t="shared" ca="1" si="702"/>
        <v>192.66685589133016</v>
      </c>
      <c r="AB685" s="2">
        <f t="shared" ca="1" si="703"/>
        <v>-250.76864943128675</v>
      </c>
      <c r="AC685" s="2">
        <f t="shared" ca="1" si="704"/>
        <v>-120.11295823958312</v>
      </c>
      <c r="AD685" s="16">
        <f t="shared" ca="1" si="705"/>
        <v>-59.756393409493484</v>
      </c>
      <c r="AE685" s="2">
        <f t="shared" ca="1" si="706"/>
        <v>-0.88174900507739062</v>
      </c>
      <c r="AF685" s="2">
        <f t="shared" ca="1" si="707"/>
        <v>-0.42233940193419156</v>
      </c>
      <c r="AG685" s="16">
        <f t="shared" ca="1" si="708"/>
        <v>-0.21011454404419752</v>
      </c>
      <c r="AH685" s="2">
        <f t="shared" ca="1" si="709"/>
        <v>2.9166481318665782E-2</v>
      </c>
      <c r="AI685" s="2">
        <f t="shared" ca="1" si="710"/>
        <v>0.39575927574260494</v>
      </c>
      <c r="AJ685" s="16">
        <f t="shared" ca="1" si="711"/>
        <v>-0.91789101315525268</v>
      </c>
      <c r="AK685" s="18">
        <f t="shared" ca="1" si="712"/>
        <v>339.95836987226835</v>
      </c>
      <c r="AL685" s="18">
        <f t="shared" ca="1" si="713"/>
        <v>284.39912944305149</v>
      </c>
      <c r="AM685" s="18">
        <f t="shared" ca="1" si="714"/>
        <v>169.97918493613417</v>
      </c>
      <c r="AN685" s="18">
        <f t="shared" ca="1" si="715"/>
        <v>92.308074276820022</v>
      </c>
      <c r="AO685" s="18">
        <f t="shared" ca="1" si="716"/>
        <v>303.91834201270672</v>
      </c>
      <c r="AP685" s="2">
        <f t="shared" ca="1" si="717"/>
        <v>7.500650541535645</v>
      </c>
      <c r="AQ685" s="2">
        <f t="shared" ca="1" si="718"/>
        <v>127.49791603607304</v>
      </c>
      <c r="AR685" s="16">
        <f t="shared" ca="1" si="719"/>
        <v>9.9393955053983518E-5</v>
      </c>
      <c r="AS685" s="2">
        <f t="shared" ca="1" si="720"/>
        <v>-10.227806747891332</v>
      </c>
      <c r="AT685" s="2">
        <f t="shared" ca="1" si="721"/>
        <v>-113.05908980361119</v>
      </c>
      <c r="AU685" s="16">
        <f t="shared" ca="1" si="722"/>
        <v>557.92792912697109</v>
      </c>
      <c r="AV685" s="2">
        <f t="shared" ca="1" si="723"/>
        <v>7.500650541535645</v>
      </c>
      <c r="AW685" s="2">
        <f t="shared" ca="1" si="724"/>
        <v>127.49791603607304</v>
      </c>
      <c r="AX685" s="16">
        <f t="shared" ca="1" si="725"/>
        <v>9.9393955053983518E-5</v>
      </c>
      <c r="AY685" s="2">
        <f t="shared" ca="1" si="726"/>
        <v>360.24999999999994</v>
      </c>
      <c r="AZ685" s="2">
        <f t="shared" ca="1" si="727"/>
        <v>360.25</v>
      </c>
      <c r="BA685" s="2">
        <f t="shared" ca="1" si="728"/>
        <v>360.25</v>
      </c>
      <c r="BB685" s="19" t="str">
        <f t="shared" ca="1" si="729"/>
        <v>ok</v>
      </c>
      <c r="BC685" s="2">
        <f t="shared" ca="1" si="730"/>
        <v>6.5054153564503281E-4</v>
      </c>
      <c r="BD685" s="2">
        <f t="shared" ca="1" si="731"/>
        <v>-2.083963926963861E-3</v>
      </c>
      <c r="BE685" s="16">
        <f t="shared" ca="1" si="732"/>
        <v>9.9393955053983518E-5</v>
      </c>
      <c r="BF685" s="16">
        <f t="shared" ca="1" si="739"/>
        <v>2.1831422167339519E-3</v>
      </c>
      <c r="BG685" s="18">
        <f t="shared" ca="1" si="733"/>
        <v>2.1854036461915467E-3</v>
      </c>
      <c r="BH685" s="2">
        <f t="shared" ca="1" si="734"/>
        <v>0.10408664570320525</v>
      </c>
      <c r="BI685" s="2">
        <f t="shared" ca="1" si="735"/>
        <v>-0.33343422831421776</v>
      </c>
      <c r="BJ685" s="16">
        <f t="shared" ca="1" si="736"/>
        <v>1.5903032808637363E-2</v>
      </c>
      <c r="BK685" s="18">
        <f t="shared" ca="1" si="740"/>
        <v>0.34930275467743233</v>
      </c>
      <c r="BL685" s="18">
        <f t="shared" ca="1" si="737"/>
        <v>0.34966458339064749</v>
      </c>
    </row>
    <row r="686" spans="4:64" x14ac:dyDescent="0.2">
      <c r="D686">
        <f t="shared" si="688"/>
        <v>15</v>
      </c>
      <c r="E686">
        <f t="shared" si="689"/>
        <v>127.5</v>
      </c>
      <c r="F686" s="15">
        <f t="shared" ca="1" si="738"/>
        <v>-0.47014828354749849</v>
      </c>
      <c r="G686" s="2">
        <f t="shared" ca="1" si="738"/>
        <v>-0.43793258761365761</v>
      </c>
      <c r="H686" s="16">
        <f t="shared" ca="1" si="738"/>
        <v>0.37753972081315879</v>
      </c>
      <c r="I686" s="2">
        <f t="shared" si="741"/>
        <v>0</v>
      </c>
      <c r="J686" s="2">
        <f t="shared" si="742"/>
        <v>184.81899999999999</v>
      </c>
      <c r="K686" s="16">
        <f t="shared" ca="1" si="690"/>
        <v>355.34139421271146</v>
      </c>
      <c r="L686" s="2">
        <f t="shared" si="743"/>
        <v>160.05794910203616</v>
      </c>
      <c r="M686" s="2">
        <f t="shared" si="744"/>
        <v>-92.40949999999998</v>
      </c>
      <c r="N686" s="16">
        <f t="shared" ca="1" si="691"/>
        <v>245.71674874217373</v>
      </c>
      <c r="O686" s="2">
        <f t="shared" si="745"/>
        <v>-160.05794910203616</v>
      </c>
      <c r="P686" s="2">
        <f t="shared" si="746"/>
        <v>-92.40949999999998</v>
      </c>
      <c r="Q686" s="16">
        <f t="shared" ca="1" si="692"/>
        <v>225.33453390366921</v>
      </c>
      <c r="R686" s="2">
        <f t="shared" si="693"/>
        <v>160.05794910203616</v>
      </c>
      <c r="S686" s="2">
        <f t="shared" si="694"/>
        <v>-277.22849999999994</v>
      </c>
      <c r="T686" s="16">
        <f t="shared" ca="1" si="695"/>
        <v>-109.62464547053773</v>
      </c>
      <c r="U686" s="2">
        <f t="shared" ca="1" si="696"/>
        <v>0.47303159433705527</v>
      </c>
      <c r="V686" s="2">
        <f t="shared" ca="1" si="697"/>
        <v>-0.81931475497709005</v>
      </c>
      <c r="W686" s="16">
        <f t="shared" ca="1" si="698"/>
        <v>-0.32398216468777202</v>
      </c>
      <c r="X686" s="2">
        <f t="shared" si="699"/>
        <v>-160.05794910203616</v>
      </c>
      <c r="Y686" s="2">
        <f t="shared" si="700"/>
        <v>-277.22849999999994</v>
      </c>
      <c r="Z686" s="16">
        <f t="shared" ca="1" si="701"/>
        <v>-130.00686030904225</v>
      </c>
      <c r="AA686" s="18">
        <f t="shared" ca="1" si="702"/>
        <v>193.54483772729503</v>
      </c>
      <c r="AB686" s="2">
        <f t="shared" ca="1" si="703"/>
        <v>-251.61077226788518</v>
      </c>
      <c r="AC686" s="2">
        <f t="shared" ca="1" si="704"/>
        <v>-118.65435870038056</v>
      </c>
      <c r="AD686" s="16">
        <f t="shared" ca="1" si="705"/>
        <v>-67.301784818009651</v>
      </c>
      <c r="AE686" s="2">
        <f t="shared" ca="1" si="706"/>
        <v>-0.87911134981432526</v>
      </c>
      <c r="AF686" s="2">
        <f t="shared" ca="1" si="707"/>
        <v>-0.41457045935770742</v>
      </c>
      <c r="AG686" s="16">
        <f t="shared" ca="1" si="708"/>
        <v>-0.23514797225486461</v>
      </c>
      <c r="AH686" s="2">
        <f t="shared" ca="1" si="709"/>
        <v>5.8346768433039903E-2</v>
      </c>
      <c r="AI686" s="2">
        <f t="shared" ca="1" si="710"/>
        <v>0.3960488183352785</v>
      </c>
      <c r="AJ686" s="16">
        <f t="shared" ca="1" si="711"/>
        <v>-0.91637382552572455</v>
      </c>
      <c r="AK686" s="18">
        <f t="shared" ca="1" si="712"/>
        <v>338.3662973428959</v>
      </c>
      <c r="AL686" s="18">
        <f t="shared" ca="1" si="713"/>
        <v>286.21035585654448</v>
      </c>
      <c r="AM686" s="18">
        <f t="shared" ca="1" si="714"/>
        <v>169.18314867144795</v>
      </c>
      <c r="AN686" s="18">
        <f t="shared" ca="1" si="715"/>
        <v>94.13866548876338</v>
      </c>
      <c r="AO686" s="18">
        <f t="shared" ca="1" si="716"/>
        <v>303.80098150863415</v>
      </c>
      <c r="AP686" s="2">
        <f t="shared" ca="1" si="717"/>
        <v>14.996410781286578</v>
      </c>
      <c r="AQ686" s="2">
        <f t="shared" ca="1" si="718"/>
        <v>127.49765994059418</v>
      </c>
      <c r="AR686" s="16">
        <f t="shared" ca="1" si="719"/>
        <v>-2.7124465561314537E-3</v>
      </c>
      <c r="AS686" s="2">
        <f t="shared" ca="1" si="720"/>
        <v>-20.455200254342451</v>
      </c>
      <c r="AT686" s="2">
        <f t="shared" ca="1" si="721"/>
        <v>-113.14237953059053</v>
      </c>
      <c r="AU686" s="16">
        <f t="shared" ca="1" si="722"/>
        <v>556.78782280051792</v>
      </c>
      <c r="AV686" s="2">
        <f t="shared" ca="1" si="723"/>
        <v>14.996410781286578</v>
      </c>
      <c r="AW686" s="2">
        <f t="shared" ca="1" si="724"/>
        <v>127.49765994059418</v>
      </c>
      <c r="AX686" s="16">
        <f t="shared" ca="1" si="725"/>
        <v>-2.7124465561314537E-3</v>
      </c>
      <c r="AY686" s="2">
        <f t="shared" ca="1" si="726"/>
        <v>360.25000000000011</v>
      </c>
      <c r="AZ686" s="2">
        <f t="shared" ca="1" si="727"/>
        <v>360.25000000000011</v>
      </c>
      <c r="BA686" s="2">
        <f t="shared" ca="1" si="728"/>
        <v>360.25000000000011</v>
      </c>
      <c r="BB686" s="19" t="str">
        <f t="shared" ca="1" si="729"/>
        <v>ok</v>
      </c>
      <c r="BC686" s="2">
        <f t="shared" ca="1" si="730"/>
        <v>-3.5892187134223263E-3</v>
      </c>
      <c r="BD686" s="2">
        <f t="shared" ca="1" si="731"/>
        <v>-2.3400594058244906E-3</v>
      </c>
      <c r="BE686" s="16">
        <f t="shared" ca="1" si="732"/>
        <v>-2.7124465561314537E-3</v>
      </c>
      <c r="BF686" s="16">
        <f t="shared" ca="1" si="739"/>
        <v>4.2846667309802159E-3</v>
      </c>
      <c r="BG686" s="18">
        <f t="shared" ca="1" si="733"/>
        <v>5.0710684589579417E-3</v>
      </c>
      <c r="BH686" s="2">
        <f t="shared" ca="1" si="734"/>
        <v>-0.57427499414757222</v>
      </c>
      <c r="BI686" s="2">
        <f t="shared" ca="1" si="735"/>
        <v>-0.37440950493191849</v>
      </c>
      <c r="BJ686" s="16">
        <f t="shared" ca="1" si="736"/>
        <v>-0.43399144898103259</v>
      </c>
      <c r="BK686" s="18">
        <f t="shared" ca="1" si="740"/>
        <v>0.68554667695683458</v>
      </c>
      <c r="BL686" s="18">
        <f t="shared" ca="1" si="737"/>
        <v>0.8113709534332707</v>
      </c>
    </row>
    <row r="687" spans="4:64" x14ac:dyDescent="0.2">
      <c r="D687">
        <f t="shared" si="688"/>
        <v>22.5</v>
      </c>
      <c r="E687">
        <f t="shared" si="689"/>
        <v>127.5</v>
      </c>
      <c r="F687" s="15">
        <f t="shared" ca="1" si="738"/>
        <v>-0.34875595834871564</v>
      </c>
      <c r="G687" s="2">
        <f t="shared" ca="1" si="738"/>
        <v>-7.0463729529600672E-2</v>
      </c>
      <c r="H687" s="16">
        <f t="shared" ca="1" si="738"/>
        <v>0.27826486531105554</v>
      </c>
      <c r="I687" s="2">
        <f t="shared" si="741"/>
        <v>0</v>
      </c>
      <c r="J687" s="2">
        <f t="shared" si="742"/>
        <v>184.81899999999999</v>
      </c>
      <c r="K687" s="16">
        <f t="shared" ca="1" si="690"/>
        <v>354.9461893925166</v>
      </c>
      <c r="L687" s="2">
        <f t="shared" si="743"/>
        <v>160.05794910203616</v>
      </c>
      <c r="M687" s="2">
        <f t="shared" si="744"/>
        <v>-92.40949999999998</v>
      </c>
      <c r="N687" s="16">
        <f t="shared" ca="1" si="691"/>
        <v>249.99492945599721</v>
      </c>
      <c r="O687" s="2">
        <f t="shared" si="745"/>
        <v>-160.05794910203616</v>
      </c>
      <c r="P687" s="2">
        <f t="shared" si="746"/>
        <v>-92.40949999999998</v>
      </c>
      <c r="Q687" s="16">
        <f t="shared" ca="1" si="692"/>
        <v>219.30169248282772</v>
      </c>
      <c r="R687" s="2">
        <f t="shared" si="693"/>
        <v>160.05794910203616</v>
      </c>
      <c r="S687" s="2">
        <f t="shared" si="694"/>
        <v>-277.22849999999994</v>
      </c>
      <c r="T687" s="16">
        <f t="shared" ca="1" si="695"/>
        <v>-104.95125993651939</v>
      </c>
      <c r="U687" s="2">
        <f t="shared" ca="1" si="696"/>
        <v>0.47511686732892161</v>
      </c>
      <c r="V687" s="2">
        <f t="shared" ca="1" si="697"/>
        <v>-0.82292655374665369</v>
      </c>
      <c r="W687" s="16">
        <f t="shared" ca="1" si="698"/>
        <v>-0.31153787814358613</v>
      </c>
      <c r="X687" s="2">
        <f t="shared" si="699"/>
        <v>-160.05794910203616</v>
      </c>
      <c r="Y687" s="2">
        <f t="shared" si="700"/>
        <v>-277.22849999999994</v>
      </c>
      <c r="Z687" s="16">
        <f t="shared" ca="1" si="701"/>
        <v>-135.64449690968888</v>
      </c>
      <c r="AA687" s="18">
        <f t="shared" ca="1" si="702"/>
        <v>194.35086148600141</v>
      </c>
      <c r="AB687" s="2">
        <f t="shared" ca="1" si="703"/>
        <v>-252.39732157394229</v>
      </c>
      <c r="AC687" s="2">
        <f t="shared" ca="1" si="704"/>
        <v>-117.29201533963155</v>
      </c>
      <c r="AD687" s="16">
        <f t="shared" ca="1" si="705"/>
        <v>-75.096841906961998</v>
      </c>
      <c r="AE687" s="2">
        <f t="shared" ca="1" si="706"/>
        <v>-0.8755494408585287</v>
      </c>
      <c r="AF687" s="2">
        <f t="shared" ca="1" si="707"/>
        <v>-0.40687816260244614</v>
      </c>
      <c r="AG687" s="16">
        <f t="shared" ca="1" si="708"/>
        <v>-0.26050592586268589</v>
      </c>
      <c r="AH687" s="2">
        <f t="shared" ca="1" si="709"/>
        <v>8.7619284360634292E-2</v>
      </c>
      <c r="AI687" s="2">
        <f t="shared" ca="1" si="710"/>
        <v>0.39653757443136889</v>
      </c>
      <c r="AJ687" s="16">
        <f t="shared" ca="1" si="711"/>
        <v>-0.91382756200074033</v>
      </c>
      <c r="AK687" s="18">
        <f t="shared" ca="1" si="712"/>
        <v>336.88121830292471</v>
      </c>
      <c r="AL687" s="18">
        <f t="shared" ca="1" si="713"/>
        <v>288.27306579791957</v>
      </c>
      <c r="AM687" s="18">
        <f t="shared" ca="1" si="714"/>
        <v>168.44060915146235</v>
      </c>
      <c r="AN687" s="18">
        <f t="shared" ca="1" si="715"/>
        <v>96.090251574337813</v>
      </c>
      <c r="AO687" s="18">
        <f t="shared" ca="1" si="716"/>
        <v>303.60251520872612</v>
      </c>
      <c r="AP687" s="2">
        <f t="shared" ca="1" si="717"/>
        <v>22.498643625828425</v>
      </c>
      <c r="AQ687" s="2">
        <f t="shared" ca="1" si="718"/>
        <v>127.49752996755768</v>
      </c>
      <c r="AR687" s="16">
        <f t="shared" ca="1" si="719"/>
        <v>-1.8668189772483856E-3</v>
      </c>
      <c r="AS687" s="2">
        <f t="shared" ca="1" si="720"/>
        <v>-30.704226599525914</v>
      </c>
      <c r="AT687" s="2">
        <f t="shared" ca="1" si="721"/>
        <v>-113.28207997670438</v>
      </c>
      <c r="AU687" s="16">
        <f t="shared" ca="1" si="722"/>
        <v>554.87882576198854</v>
      </c>
      <c r="AV687" s="2">
        <f t="shared" ca="1" si="723"/>
        <v>22.498643625828425</v>
      </c>
      <c r="AW687" s="2">
        <f t="shared" ca="1" si="724"/>
        <v>127.49752996755768</v>
      </c>
      <c r="AX687" s="16">
        <f t="shared" ca="1" si="725"/>
        <v>-1.8668189772483856E-3</v>
      </c>
      <c r="AY687" s="2">
        <f t="shared" ca="1" si="726"/>
        <v>360.25</v>
      </c>
      <c r="AZ687" s="2">
        <f t="shared" ca="1" si="727"/>
        <v>360.25000000000006</v>
      </c>
      <c r="BA687" s="2">
        <f t="shared" ca="1" si="728"/>
        <v>360.25000000000006</v>
      </c>
      <c r="BB687" s="19" t="str">
        <f t="shared" ca="1" si="729"/>
        <v>ok</v>
      </c>
      <c r="BC687" s="2">
        <f t="shared" ca="1" si="730"/>
        <v>-1.35637417157497E-3</v>
      </c>
      <c r="BD687" s="2">
        <f t="shared" ca="1" si="731"/>
        <v>-2.4700324423179154E-3</v>
      </c>
      <c r="BE687" s="16">
        <f t="shared" ca="1" si="732"/>
        <v>-1.8668189772483856E-3</v>
      </c>
      <c r="BF687" s="16">
        <f t="shared" ca="1" si="739"/>
        <v>2.8179444918980737E-3</v>
      </c>
      <c r="BG687" s="18">
        <f t="shared" ca="1" si="733"/>
        <v>3.3802106817820395E-3</v>
      </c>
      <c r="BH687" s="2">
        <f t="shared" ca="1" si="734"/>
        <v>-0.2170198674519952</v>
      </c>
      <c r="BI687" s="2">
        <f t="shared" ca="1" si="735"/>
        <v>-0.39520519077086647</v>
      </c>
      <c r="BJ687" s="16">
        <f t="shared" ca="1" si="736"/>
        <v>-0.2986910363597417</v>
      </c>
      <c r="BK687" s="18">
        <f t="shared" ca="1" si="740"/>
        <v>0.45087111870369179</v>
      </c>
      <c r="BL687" s="18">
        <f t="shared" ca="1" si="737"/>
        <v>0.54083370908512629</v>
      </c>
    </row>
    <row r="688" spans="4:64" x14ac:dyDescent="0.2">
      <c r="D688">
        <f t="shared" si="688"/>
        <v>30</v>
      </c>
      <c r="E688">
        <f t="shared" si="689"/>
        <v>127.5</v>
      </c>
      <c r="F688" s="15">
        <f t="shared" ca="1" si="738"/>
        <v>7.5541042899216815E-2</v>
      </c>
      <c r="G688" s="2">
        <f t="shared" ca="1" si="738"/>
        <v>0.19480327071385584</v>
      </c>
      <c r="H688" s="16">
        <f t="shared" ca="1" si="738"/>
        <v>-0.31691532561149904</v>
      </c>
      <c r="I688" s="2">
        <f t="shared" si="741"/>
        <v>0</v>
      </c>
      <c r="J688" s="2">
        <f t="shared" si="742"/>
        <v>184.81899999999999</v>
      </c>
      <c r="K688" s="16">
        <f t="shared" ca="1" si="690"/>
        <v>354.39374906972415</v>
      </c>
      <c r="L688" s="2">
        <f t="shared" si="743"/>
        <v>160.05794910203616</v>
      </c>
      <c r="M688" s="2">
        <f t="shared" si="744"/>
        <v>-92.40949999999998</v>
      </c>
      <c r="N688" s="16">
        <f t="shared" ca="1" si="691"/>
        <v>253.97917755855664</v>
      </c>
      <c r="O688" s="2">
        <f t="shared" si="745"/>
        <v>-160.05794910203616</v>
      </c>
      <c r="P688" s="2">
        <f t="shared" si="746"/>
        <v>-92.40949999999998</v>
      </c>
      <c r="Q688" s="16">
        <f t="shared" ca="1" si="692"/>
        <v>212.83093565466154</v>
      </c>
      <c r="R688" s="2">
        <f t="shared" si="693"/>
        <v>160.05794910203616</v>
      </c>
      <c r="S688" s="2">
        <f t="shared" si="694"/>
        <v>-277.22849999999994</v>
      </c>
      <c r="T688" s="16">
        <f t="shared" ca="1" si="695"/>
        <v>-100.41457151116751</v>
      </c>
      <c r="U688" s="2">
        <f t="shared" ca="1" si="696"/>
        <v>0.47707917949508938</v>
      </c>
      <c r="V688" s="2">
        <f t="shared" ca="1" si="697"/>
        <v>-0.82632537811876683</v>
      </c>
      <c r="W688" s="16">
        <f t="shared" ca="1" si="698"/>
        <v>-0.29930223181454813</v>
      </c>
      <c r="X688" s="2">
        <f t="shared" si="699"/>
        <v>-160.05794910203616</v>
      </c>
      <c r="Y688" s="2">
        <f t="shared" si="700"/>
        <v>-277.22849999999994</v>
      </c>
      <c r="Z688" s="16">
        <f t="shared" ca="1" si="701"/>
        <v>-141.56281341506261</v>
      </c>
      <c r="AA688" s="18">
        <f t="shared" ca="1" si="702"/>
        <v>195.090696055607</v>
      </c>
      <c r="AB688" s="2">
        <f t="shared" ca="1" si="703"/>
        <v>-253.13165830337101</v>
      </c>
      <c r="AC688" s="2">
        <f t="shared" ca="1" si="704"/>
        <v>-116.02010681439708</v>
      </c>
      <c r="AD688" s="16">
        <f t="shared" ca="1" si="705"/>
        <v>-83.171732679365775</v>
      </c>
      <c r="AE688" s="2">
        <f t="shared" ca="1" si="706"/>
        <v>-0.87103732800981404</v>
      </c>
      <c r="AF688" s="2">
        <f t="shared" ca="1" si="707"/>
        <v>-0.39923036301492848</v>
      </c>
      <c r="AG688" s="16">
        <f t="shared" ca="1" si="708"/>
        <v>-0.28619764230421635</v>
      </c>
      <c r="AH688" s="2">
        <f t="shared" ca="1" si="709"/>
        <v>0.11700183633523083</v>
      </c>
      <c r="AI688" s="2">
        <f t="shared" ca="1" si="710"/>
        <v>0.39724235263104257</v>
      </c>
      <c r="AJ688" s="16">
        <f t="shared" ca="1" si="711"/>
        <v>-0.91022474343995863</v>
      </c>
      <c r="AK688" s="18">
        <f t="shared" ca="1" si="712"/>
        <v>335.49556547705862</v>
      </c>
      <c r="AL688" s="18">
        <f t="shared" ca="1" si="713"/>
        <v>290.60942644299507</v>
      </c>
      <c r="AM688" s="18">
        <f t="shared" ca="1" si="714"/>
        <v>167.74778273852931</v>
      </c>
      <c r="AN688" s="18">
        <f t="shared" ca="1" si="715"/>
        <v>98.176710457965939</v>
      </c>
      <c r="AO688" s="18">
        <f t="shared" ca="1" si="716"/>
        <v>303.31844225163741</v>
      </c>
      <c r="AP688" s="2">
        <f t="shared" ca="1" si="717"/>
        <v>30.002209738701509</v>
      </c>
      <c r="AQ688" s="2">
        <f t="shared" ca="1" si="718"/>
        <v>127.50055784067823</v>
      </c>
      <c r="AR688" s="16">
        <f t="shared" ca="1" si="719"/>
        <v>5.6897278227552306E-4</v>
      </c>
      <c r="AS688" s="2">
        <f t="shared" ca="1" si="720"/>
        <v>-40.975419736864978</v>
      </c>
      <c r="AT688" s="2">
        <f t="shared" ca="1" si="721"/>
        <v>-113.4813053521687</v>
      </c>
      <c r="AU688" s="16">
        <f t="shared" ca="1" si="722"/>
        <v>552.17647153099142</v>
      </c>
      <c r="AV688" s="2">
        <f t="shared" ca="1" si="723"/>
        <v>30.002209738701509</v>
      </c>
      <c r="AW688" s="2">
        <f t="shared" ca="1" si="724"/>
        <v>127.50055784067823</v>
      </c>
      <c r="AX688" s="16">
        <f t="shared" ca="1" si="725"/>
        <v>5.6897278227552306E-4</v>
      </c>
      <c r="AY688" s="2">
        <f t="shared" ca="1" si="726"/>
        <v>360.25000000000006</v>
      </c>
      <c r="AZ688" s="2">
        <f t="shared" ca="1" si="727"/>
        <v>360.25000000000006</v>
      </c>
      <c r="BA688" s="2">
        <f t="shared" ca="1" si="728"/>
        <v>360.25000000000006</v>
      </c>
      <c r="BB688" s="19" t="str">
        <f t="shared" ca="1" si="729"/>
        <v>ok</v>
      </c>
      <c r="BC688" s="2">
        <f t="shared" ca="1" si="730"/>
        <v>2.2097387015094228E-3</v>
      </c>
      <c r="BD688" s="2">
        <f t="shared" ca="1" si="731"/>
        <v>5.5784067822628458E-4</v>
      </c>
      <c r="BE688" s="16">
        <f t="shared" ca="1" si="732"/>
        <v>5.6897278227552306E-4</v>
      </c>
      <c r="BF688" s="16">
        <f t="shared" ca="1" si="739"/>
        <v>2.2790637005648856E-3</v>
      </c>
      <c r="BG688" s="18">
        <f t="shared" ca="1" si="733"/>
        <v>2.3490128518598745E-3</v>
      </c>
      <c r="BH688" s="2">
        <f t="shared" ca="1" si="734"/>
        <v>0.35355819224150764</v>
      </c>
      <c r="BI688" s="2">
        <f t="shared" ca="1" si="735"/>
        <v>8.9254508516205533E-2</v>
      </c>
      <c r="BJ688" s="16">
        <f t="shared" ca="1" si="736"/>
        <v>9.1035645164083689E-2</v>
      </c>
      <c r="BK688" s="18">
        <f t="shared" ca="1" si="740"/>
        <v>0.36465019209038169</v>
      </c>
      <c r="BL688" s="18">
        <f t="shared" ca="1" si="737"/>
        <v>0.37584205629757994</v>
      </c>
    </row>
    <row r="689" spans="4:64" x14ac:dyDescent="0.2">
      <c r="D689">
        <f t="shared" si="688"/>
        <v>37.5</v>
      </c>
      <c r="E689">
        <f t="shared" si="689"/>
        <v>127.5</v>
      </c>
      <c r="F689" s="15">
        <f t="shared" ca="1" si="738"/>
        <v>-0.4393644463692139</v>
      </c>
      <c r="G689" s="2">
        <f t="shared" ca="1" si="738"/>
        <v>0.43693663225036672</v>
      </c>
      <c r="H689" s="16">
        <f t="shared" ca="1" si="738"/>
        <v>-0.19136963402351781</v>
      </c>
      <c r="I689" s="2">
        <f t="shared" si="741"/>
        <v>0</v>
      </c>
      <c r="J689" s="2">
        <f t="shared" si="742"/>
        <v>184.81899999999999</v>
      </c>
      <c r="K689" s="16">
        <f t="shared" ca="1" si="690"/>
        <v>353.67556082605165</v>
      </c>
      <c r="L689" s="2">
        <f t="shared" si="743"/>
        <v>160.05794910203616</v>
      </c>
      <c r="M689" s="2">
        <f t="shared" si="744"/>
        <v>-92.40949999999998</v>
      </c>
      <c r="N689" s="16">
        <f t="shared" ca="1" si="691"/>
        <v>257.68358660705701</v>
      </c>
      <c r="O689" s="2">
        <f t="shared" si="745"/>
        <v>-160.05794910203616</v>
      </c>
      <c r="P689" s="2">
        <f t="shared" si="746"/>
        <v>-92.40949999999998</v>
      </c>
      <c r="Q689" s="16">
        <f t="shared" ca="1" si="692"/>
        <v>205.88889854452376</v>
      </c>
      <c r="R689" s="2">
        <f t="shared" si="693"/>
        <v>160.05794910203616</v>
      </c>
      <c r="S689" s="2">
        <f t="shared" si="694"/>
        <v>-277.22849999999994</v>
      </c>
      <c r="T689" s="16">
        <f t="shared" ca="1" si="695"/>
        <v>-95.991974218994642</v>
      </c>
      <c r="U689" s="2">
        <f t="shared" ca="1" si="696"/>
        <v>0.47893076103006066</v>
      </c>
      <c r="V689" s="2">
        <f t="shared" ca="1" si="697"/>
        <v>-0.82953241141169343</v>
      </c>
      <c r="W689" s="16">
        <f t="shared" ca="1" si="698"/>
        <v>-0.28723040325959182</v>
      </c>
      <c r="X689" s="2">
        <f t="shared" si="699"/>
        <v>-160.05794910203616</v>
      </c>
      <c r="Y689" s="2">
        <f t="shared" si="700"/>
        <v>-277.22849999999994</v>
      </c>
      <c r="Z689" s="16">
        <f t="shared" ca="1" si="701"/>
        <v>-147.7866622815279</v>
      </c>
      <c r="AA689" s="18">
        <f t="shared" ca="1" si="702"/>
        <v>195.7621733482101</v>
      </c>
      <c r="AB689" s="2">
        <f t="shared" ca="1" si="703"/>
        <v>-253.81447576459308</v>
      </c>
      <c r="AC689" s="2">
        <f t="shared" ca="1" si="704"/>
        <v>-114.83743227926527</v>
      </c>
      <c r="AD689" s="16">
        <f t="shared" ca="1" si="705"/>
        <v>-91.557814287747391</v>
      </c>
      <c r="AE689" s="2">
        <f t="shared" ca="1" si="706"/>
        <v>-0.86553914237389917</v>
      </c>
      <c r="AF689" s="2">
        <f t="shared" ca="1" si="707"/>
        <v>-0.39161002282471746</v>
      </c>
      <c r="AG689" s="16">
        <f t="shared" ca="1" si="708"/>
        <v>-0.31222361064128273</v>
      </c>
      <c r="AH689" s="2">
        <f t="shared" ca="1" si="709"/>
        <v>0.14651729985848738</v>
      </c>
      <c r="AI689" s="2">
        <f t="shared" ca="1" si="710"/>
        <v>0.3981426483569992</v>
      </c>
      <c r="AJ689" s="16">
        <f t="shared" ca="1" si="711"/>
        <v>-0.90554685820307101</v>
      </c>
      <c r="AK689" s="18">
        <f t="shared" ca="1" si="712"/>
        <v>334.19851495400172</v>
      </c>
      <c r="AL689" s="18">
        <f t="shared" ca="1" si="713"/>
        <v>293.24436451072626</v>
      </c>
      <c r="AM689" s="18">
        <f t="shared" ca="1" si="714"/>
        <v>167.09925747700086</v>
      </c>
      <c r="AN689" s="18">
        <f t="shared" ca="1" si="715"/>
        <v>100.41396415653975</v>
      </c>
      <c r="AO689" s="18">
        <f t="shared" ca="1" si="716"/>
        <v>302.94378431155195</v>
      </c>
      <c r="AP689" s="2">
        <f t="shared" ca="1" si="717"/>
        <v>37.503263418843794</v>
      </c>
      <c r="AQ689" s="2">
        <f t="shared" ca="1" si="718"/>
        <v>127.49647579382997</v>
      </c>
      <c r="AR689" s="16">
        <f t="shared" ca="1" si="719"/>
        <v>-1.8288266795138952E-3</v>
      </c>
      <c r="AS689" s="2">
        <f t="shared" ca="1" si="720"/>
        <v>-51.269747153637375</v>
      </c>
      <c r="AT689" s="2">
        <f t="shared" ca="1" si="721"/>
        <v>-113.7332053843557</v>
      </c>
      <c r="AU689" s="16">
        <f t="shared" ca="1" si="722"/>
        <v>548.65775536426986</v>
      </c>
      <c r="AV689" s="2">
        <f t="shared" ca="1" si="723"/>
        <v>37.503263418843794</v>
      </c>
      <c r="AW689" s="2">
        <f t="shared" ca="1" si="724"/>
        <v>127.49647579382997</v>
      </c>
      <c r="AX689" s="16">
        <f t="shared" ca="1" si="725"/>
        <v>-1.8288266795138952E-3</v>
      </c>
      <c r="AY689" s="2">
        <f t="shared" ca="1" si="726"/>
        <v>360.24999999999994</v>
      </c>
      <c r="AZ689" s="2">
        <f t="shared" ca="1" si="727"/>
        <v>360.24999999999994</v>
      </c>
      <c r="BA689" s="2">
        <f t="shared" ca="1" si="728"/>
        <v>360.24999999999994</v>
      </c>
      <c r="BB689" s="19" t="str">
        <f t="shared" ca="1" si="729"/>
        <v>ok</v>
      </c>
      <c r="BC689" s="2">
        <f t="shared" ca="1" si="730"/>
        <v>3.263418843793886E-3</v>
      </c>
      <c r="BD689" s="2">
        <f t="shared" ca="1" si="731"/>
        <v>-3.5242061700273553E-3</v>
      </c>
      <c r="BE689" s="16">
        <f t="shared" ca="1" si="732"/>
        <v>-1.8288266795138952E-3</v>
      </c>
      <c r="BF689" s="16">
        <f t="shared" ca="1" si="739"/>
        <v>4.8031168712501576E-3</v>
      </c>
      <c r="BG689" s="18">
        <f t="shared" ca="1" si="733"/>
        <v>5.1395076323116516E-3</v>
      </c>
      <c r="BH689" s="2">
        <f t="shared" ca="1" si="734"/>
        <v>0.52214701500702176</v>
      </c>
      <c r="BI689" s="2">
        <f t="shared" ca="1" si="735"/>
        <v>-0.56387298720437684</v>
      </c>
      <c r="BJ689" s="16">
        <f t="shared" ca="1" si="736"/>
        <v>-0.29261226872222323</v>
      </c>
      <c r="BK689" s="18">
        <f t="shared" ca="1" si="740"/>
        <v>0.76849869940002524</v>
      </c>
      <c r="BL689" s="18">
        <f t="shared" ca="1" si="737"/>
        <v>0.82232122116986428</v>
      </c>
    </row>
    <row r="690" spans="4:64" x14ac:dyDescent="0.2">
      <c r="D690">
        <f t="shared" si="688"/>
        <v>45</v>
      </c>
      <c r="E690">
        <f t="shared" si="689"/>
        <v>127.5</v>
      </c>
      <c r="F690" s="15">
        <f t="shared" ca="1" si="738"/>
        <v>0.21105522781556074</v>
      </c>
      <c r="G690" s="2">
        <f t="shared" ca="1" si="738"/>
        <v>5.72897786961587E-2</v>
      </c>
      <c r="H690" s="16">
        <f t="shared" ca="1" si="738"/>
        <v>-9.0817312642172854E-2</v>
      </c>
      <c r="I690" s="2">
        <f t="shared" si="741"/>
        <v>0</v>
      </c>
      <c r="J690" s="2">
        <f t="shared" si="742"/>
        <v>184.81899999999999</v>
      </c>
      <c r="K690" s="16">
        <f t="shared" ca="1" si="690"/>
        <v>352.80380596140901</v>
      </c>
      <c r="L690" s="2">
        <f t="shared" si="743"/>
        <v>160.05794910203616</v>
      </c>
      <c r="M690" s="2">
        <f t="shared" si="744"/>
        <v>-92.40949999999998</v>
      </c>
      <c r="N690" s="16">
        <f t="shared" ca="1" si="691"/>
        <v>261.11631440653679</v>
      </c>
      <c r="O690" s="2">
        <f t="shared" si="745"/>
        <v>-160.05794910203616</v>
      </c>
      <c r="P690" s="2">
        <f t="shared" si="746"/>
        <v>-92.40949999999998</v>
      </c>
      <c r="Q690" s="16">
        <f t="shared" ca="1" si="692"/>
        <v>198.42098318660445</v>
      </c>
      <c r="R690" s="2">
        <f t="shared" si="693"/>
        <v>160.05794910203616</v>
      </c>
      <c r="S690" s="2">
        <f t="shared" si="694"/>
        <v>-277.22849999999994</v>
      </c>
      <c r="T690" s="16">
        <f t="shared" ca="1" si="695"/>
        <v>-91.687491554872224</v>
      </c>
      <c r="U690" s="2">
        <f t="shared" ca="1" si="696"/>
        <v>0.48067230830391466</v>
      </c>
      <c r="V690" s="2">
        <f t="shared" ca="1" si="697"/>
        <v>-0.83254885977379156</v>
      </c>
      <c r="W690" s="16">
        <f t="shared" ca="1" si="698"/>
        <v>-0.27534801273869042</v>
      </c>
      <c r="X690" s="2">
        <f t="shared" si="699"/>
        <v>-160.05794910203616</v>
      </c>
      <c r="Y690" s="2">
        <f t="shared" si="700"/>
        <v>-277.22849999999994</v>
      </c>
      <c r="Z690" s="16">
        <f t="shared" ca="1" si="701"/>
        <v>-154.38282277480457</v>
      </c>
      <c r="AA690" s="18">
        <f t="shared" ca="1" si="702"/>
        <v>196.37985116656418</v>
      </c>
      <c r="AB690" s="2">
        <f t="shared" ca="1" si="703"/>
        <v>-254.45230546664777</v>
      </c>
      <c r="AC690" s="2">
        <f t="shared" ca="1" si="704"/>
        <v>-113.73267882873003</v>
      </c>
      <c r="AD690" s="16">
        <f t="shared" ca="1" si="705"/>
        <v>-100.31002101417133</v>
      </c>
      <c r="AE690" s="2">
        <f t="shared" ca="1" si="706"/>
        <v>-0.85901284859284321</v>
      </c>
      <c r="AF690" s="2">
        <f t="shared" ca="1" si="707"/>
        <v>-0.38395341806627115</v>
      </c>
      <c r="AG690" s="16">
        <f t="shared" ca="1" si="708"/>
        <v>-0.33863948190905924</v>
      </c>
      <c r="AH690" s="2">
        <f t="shared" ca="1" si="709"/>
        <v>0.17621310388899941</v>
      </c>
      <c r="AI690" s="2">
        <f t="shared" ca="1" si="710"/>
        <v>0.39930210222911022</v>
      </c>
      <c r="AJ690" s="16">
        <f t="shared" ca="1" si="711"/>
        <v>-0.89972594337010081</v>
      </c>
      <c r="AK690" s="18">
        <f t="shared" ca="1" si="712"/>
        <v>332.98766402169423</v>
      </c>
      <c r="AL690" s="18">
        <f t="shared" ca="1" si="713"/>
        <v>296.21478407857154</v>
      </c>
      <c r="AM690" s="18">
        <f t="shared" ca="1" si="714"/>
        <v>166.49383201084711</v>
      </c>
      <c r="AN690" s="18">
        <f t="shared" ca="1" si="715"/>
        <v>102.8243349492582</v>
      </c>
      <c r="AO690" s="18">
        <f t="shared" ca="1" si="716"/>
        <v>302.46821741232014</v>
      </c>
      <c r="AP690" s="2">
        <f t="shared" ca="1" si="717"/>
        <v>45.000413099588776</v>
      </c>
      <c r="AQ690" s="2">
        <f t="shared" ca="1" si="718"/>
        <v>127.50119020607218</v>
      </c>
      <c r="AR690" s="16">
        <f t="shared" ca="1" si="719"/>
        <v>1.1784183400891379E-3</v>
      </c>
      <c r="AS690" s="2">
        <f t="shared" ca="1" si="720"/>
        <v>-61.597313736406484</v>
      </c>
      <c r="AT690" s="2">
        <f t="shared" ca="1" si="721"/>
        <v>-114.05119993438981</v>
      </c>
      <c r="AU690" s="16">
        <f t="shared" ca="1" si="722"/>
        <v>544.27818291988501</v>
      </c>
      <c r="AV690" s="2">
        <f t="shared" ca="1" si="723"/>
        <v>45.000413099588776</v>
      </c>
      <c r="AW690" s="2">
        <f t="shared" ca="1" si="724"/>
        <v>127.50119020607218</v>
      </c>
      <c r="AX690" s="16">
        <f t="shared" ca="1" si="725"/>
        <v>1.1784183400891379E-3</v>
      </c>
      <c r="AY690" s="2">
        <f t="shared" ca="1" si="726"/>
        <v>360.24999999999994</v>
      </c>
      <c r="AZ690" s="2">
        <f t="shared" ca="1" si="727"/>
        <v>360.24999999999994</v>
      </c>
      <c r="BA690" s="2">
        <f t="shared" ca="1" si="728"/>
        <v>360.24999999999994</v>
      </c>
      <c r="BB690" s="19" t="str">
        <f t="shared" ca="1" si="729"/>
        <v>ok</v>
      </c>
      <c r="BC690" s="2">
        <f t="shared" ca="1" si="730"/>
        <v>4.1309958877633335E-4</v>
      </c>
      <c r="BD690" s="2">
        <f t="shared" ca="1" si="731"/>
        <v>1.1902060721808994E-3</v>
      </c>
      <c r="BE690" s="16">
        <f t="shared" ca="1" si="732"/>
        <v>1.1784183400891379E-3</v>
      </c>
      <c r="BF690" s="16">
        <f t="shared" ca="1" si="739"/>
        <v>1.2598578350367393E-3</v>
      </c>
      <c r="BG690" s="18">
        <f t="shared" ca="1" si="733"/>
        <v>1.7250830556126563E-3</v>
      </c>
      <c r="BH690" s="2">
        <f t="shared" ca="1" si="734"/>
        <v>6.6095934204213336E-2</v>
      </c>
      <c r="BI690" s="2">
        <f t="shared" ca="1" si="735"/>
        <v>0.1904329715489439</v>
      </c>
      <c r="BJ690" s="16">
        <f t="shared" ca="1" si="736"/>
        <v>0.18854693441426207</v>
      </c>
      <c r="BK690" s="18">
        <f t="shared" ca="1" si="740"/>
        <v>0.20157725360587828</v>
      </c>
      <c r="BL690" s="18">
        <f t="shared" ca="1" si="737"/>
        <v>0.27601328889802501</v>
      </c>
    </row>
    <row r="691" spans="4:64" x14ac:dyDescent="0.2">
      <c r="D691">
        <f t="shared" si="688"/>
        <v>52.5</v>
      </c>
      <c r="E691">
        <f t="shared" si="689"/>
        <v>127.5</v>
      </c>
      <c r="F691" s="15">
        <f t="shared" ca="1" si="738"/>
        <v>-0.19105916936695866</v>
      </c>
      <c r="G691" s="2">
        <f t="shared" ca="1" si="738"/>
        <v>-0.30450755522296757</v>
      </c>
      <c r="H691" s="16">
        <f t="shared" ca="1" si="738"/>
        <v>-0.19939656623419655</v>
      </c>
      <c r="I691" s="2">
        <f t="shared" si="741"/>
        <v>0</v>
      </c>
      <c r="J691" s="2">
        <f t="shared" si="742"/>
        <v>184.81899999999999</v>
      </c>
      <c r="K691" s="16">
        <f t="shared" ca="1" si="690"/>
        <v>351.76342141023594</v>
      </c>
      <c r="L691" s="2">
        <f t="shared" si="743"/>
        <v>160.05794910203616</v>
      </c>
      <c r="M691" s="2">
        <f t="shared" si="744"/>
        <v>-92.40949999999998</v>
      </c>
      <c r="N691" s="16">
        <f t="shared" ca="1" si="691"/>
        <v>264.29180067770858</v>
      </c>
      <c r="O691" s="2">
        <f t="shared" si="745"/>
        <v>-160.05794910203616</v>
      </c>
      <c r="P691" s="2">
        <f t="shared" si="746"/>
        <v>-92.40949999999998</v>
      </c>
      <c r="Q691" s="16">
        <f t="shared" ca="1" si="692"/>
        <v>190.36417233083651</v>
      </c>
      <c r="R691" s="2">
        <f t="shared" si="693"/>
        <v>160.05794910203616</v>
      </c>
      <c r="S691" s="2">
        <f t="shared" si="694"/>
        <v>-277.22849999999994</v>
      </c>
      <c r="T691" s="16">
        <f t="shared" ca="1" si="695"/>
        <v>-87.471620732527356</v>
      </c>
      <c r="U691" s="2">
        <f t="shared" ca="1" si="696"/>
        <v>0.48231787223222522</v>
      </c>
      <c r="V691" s="2">
        <f t="shared" ca="1" si="697"/>
        <v>-0.8353990601047282</v>
      </c>
      <c r="W691" s="16">
        <f t="shared" ca="1" si="698"/>
        <v>-0.26358657117067913</v>
      </c>
      <c r="X691" s="2">
        <f t="shared" si="699"/>
        <v>-160.05794910203616</v>
      </c>
      <c r="Y691" s="2">
        <f t="shared" si="700"/>
        <v>-277.22849999999994</v>
      </c>
      <c r="Z691" s="16">
        <f t="shared" ca="1" si="701"/>
        <v>-161.39924907939942</v>
      </c>
      <c r="AA691" s="18">
        <f t="shared" ca="1" si="702"/>
        <v>196.94029354385702</v>
      </c>
      <c r="AB691" s="2">
        <f t="shared" ca="1" si="703"/>
        <v>-255.04577244089913</v>
      </c>
      <c r="AC691" s="2">
        <f t="shared" ca="1" si="704"/>
        <v>-112.70476387671252</v>
      </c>
      <c r="AD691" s="16">
        <f t="shared" ca="1" si="705"/>
        <v>-109.48843237882711</v>
      </c>
      <c r="AE691" s="2">
        <f t="shared" ca="1" si="706"/>
        <v>-0.85139070343642365</v>
      </c>
      <c r="AF691" s="2">
        <f t="shared" ca="1" si="707"/>
        <v>-0.37622967547860769</v>
      </c>
      <c r="AG691" s="16">
        <f t="shared" ca="1" si="708"/>
        <v>-0.36549295669177134</v>
      </c>
      <c r="AH691" s="2">
        <f t="shared" ca="1" si="709"/>
        <v>0.20616338236314036</v>
      </c>
      <c r="AI691" s="2">
        <f t="shared" ca="1" si="710"/>
        <v>0.40069894143283946</v>
      </c>
      <c r="AJ691" s="16">
        <f t="shared" ca="1" si="711"/>
        <v>-0.89271328998015442</v>
      </c>
      <c r="AK691" s="18">
        <f t="shared" ca="1" si="712"/>
        <v>331.85158236262049</v>
      </c>
      <c r="AL691" s="18">
        <f t="shared" ca="1" si="713"/>
        <v>299.5637272188564</v>
      </c>
      <c r="AM691" s="18">
        <f t="shared" ca="1" si="714"/>
        <v>165.92579118131025</v>
      </c>
      <c r="AN691" s="18">
        <f t="shared" ca="1" si="715"/>
        <v>105.43492436378295</v>
      </c>
      <c r="AO691" s="18">
        <f t="shared" ca="1" si="716"/>
        <v>301.88105446559513</v>
      </c>
      <c r="AP691" s="2">
        <f t="shared" ca="1" si="717"/>
        <v>52.499479390149276</v>
      </c>
      <c r="AQ691" s="2">
        <f t="shared" ca="1" si="718"/>
        <v>127.50042158549573</v>
      </c>
      <c r="AR691" s="16">
        <f t="shared" ca="1" si="719"/>
        <v>-1.3405149796881233E-3</v>
      </c>
      <c r="AS691" s="2">
        <f t="shared" ca="1" si="720"/>
        <v>-71.974159129807703</v>
      </c>
      <c r="AT691" s="2">
        <f t="shared" ca="1" si="721"/>
        <v>-114.4264163404909</v>
      </c>
      <c r="AU691" s="16">
        <f t="shared" ca="1" si="722"/>
        <v>538.98511811433957</v>
      </c>
      <c r="AV691" s="2">
        <f t="shared" ca="1" si="723"/>
        <v>52.499479390149276</v>
      </c>
      <c r="AW691" s="2">
        <f t="shared" ca="1" si="724"/>
        <v>127.50042158549573</v>
      </c>
      <c r="AX691" s="16">
        <f t="shared" ca="1" si="725"/>
        <v>-1.3405149796881233E-3</v>
      </c>
      <c r="AY691" s="2">
        <f t="shared" ca="1" si="726"/>
        <v>360.25</v>
      </c>
      <c r="AZ691" s="2">
        <f t="shared" ca="1" si="727"/>
        <v>360.25</v>
      </c>
      <c r="BA691" s="2">
        <f t="shared" ca="1" si="728"/>
        <v>360.25</v>
      </c>
      <c r="BB691" s="19" t="str">
        <f t="shared" ca="1" si="729"/>
        <v>ok</v>
      </c>
      <c r="BC691" s="2">
        <f t="shared" ca="1" si="730"/>
        <v>-5.2060985072444055E-4</v>
      </c>
      <c r="BD691" s="2">
        <f t="shared" ca="1" si="731"/>
        <v>4.2158549572945958E-4</v>
      </c>
      <c r="BE691" s="16">
        <f t="shared" ca="1" si="732"/>
        <v>-1.3405149796881233E-3</v>
      </c>
      <c r="BF691" s="16">
        <f t="shared" ca="1" si="739"/>
        <v>6.6990219202565568E-4</v>
      </c>
      <c r="BG691" s="18">
        <f t="shared" ca="1" si="733"/>
        <v>1.4985824493997746E-3</v>
      </c>
      <c r="BH691" s="2">
        <f t="shared" ca="1" si="734"/>
        <v>-8.3297576115910488E-2</v>
      </c>
      <c r="BI691" s="2">
        <f t="shared" ca="1" si="735"/>
        <v>6.7453679316713533E-2</v>
      </c>
      <c r="BJ691" s="16">
        <f t="shared" ca="1" si="736"/>
        <v>-0.21448239675009972</v>
      </c>
      <c r="BK691" s="18">
        <f t="shared" ca="1" si="740"/>
        <v>0.10718435072410491</v>
      </c>
      <c r="BL691" s="18">
        <f t="shared" ca="1" si="737"/>
        <v>0.23977319190396393</v>
      </c>
    </row>
    <row r="692" spans="4:64" x14ac:dyDescent="0.2">
      <c r="D692">
        <f t="shared" si="688"/>
        <v>60</v>
      </c>
      <c r="E692">
        <f t="shared" si="689"/>
        <v>127.5</v>
      </c>
      <c r="F692" s="15">
        <f t="shared" ca="1" si="738"/>
        <v>-0.49381161255307615</v>
      </c>
      <c r="G692" s="2">
        <f t="shared" ca="1" si="738"/>
        <v>-0.41499806059974309</v>
      </c>
      <c r="H692" s="16">
        <f t="shared" ca="1" si="738"/>
        <v>-0.1280694332553115</v>
      </c>
      <c r="I692" s="2">
        <f t="shared" si="741"/>
        <v>0</v>
      </c>
      <c r="J692" s="2">
        <f t="shared" si="742"/>
        <v>184.81899999999999</v>
      </c>
      <c r="K692" s="16">
        <f t="shared" ca="1" si="690"/>
        <v>350.56016722662059</v>
      </c>
      <c r="L692" s="2">
        <f t="shared" si="743"/>
        <v>160.05794910203616</v>
      </c>
      <c r="M692" s="2">
        <f t="shared" si="744"/>
        <v>-92.40949999999998</v>
      </c>
      <c r="N692" s="16">
        <f t="shared" ca="1" si="691"/>
        <v>267.22068580798037</v>
      </c>
      <c r="O692" s="2">
        <f t="shared" si="745"/>
        <v>-160.05794910203616</v>
      </c>
      <c r="P692" s="2">
        <f t="shared" si="746"/>
        <v>-92.40949999999998</v>
      </c>
      <c r="Q692" s="16">
        <f t="shared" ca="1" si="692"/>
        <v>181.64273329833793</v>
      </c>
      <c r="R692" s="2">
        <f t="shared" si="693"/>
        <v>160.05794910203616</v>
      </c>
      <c r="S692" s="2">
        <f t="shared" si="694"/>
        <v>-277.22849999999994</v>
      </c>
      <c r="T692" s="16">
        <f t="shared" ca="1" si="695"/>
        <v>-83.339481418640219</v>
      </c>
      <c r="U692" s="2">
        <f t="shared" ca="1" si="696"/>
        <v>0.48387097569800602</v>
      </c>
      <c r="V692" s="2">
        <f t="shared" ca="1" si="697"/>
        <v>-0.83808911421687182</v>
      </c>
      <c r="W692" s="16">
        <f t="shared" ca="1" si="698"/>
        <v>-0.25194347681223844</v>
      </c>
      <c r="X692" s="2">
        <f t="shared" si="699"/>
        <v>-160.05794910203616</v>
      </c>
      <c r="Y692" s="2">
        <f t="shared" si="700"/>
        <v>-277.22849999999994</v>
      </c>
      <c r="Z692" s="16">
        <f t="shared" ca="1" si="701"/>
        <v>-168.91743392828266</v>
      </c>
      <c r="AA692" s="18">
        <f t="shared" ca="1" si="702"/>
        <v>197.45243759854108</v>
      </c>
      <c r="AB692" s="2">
        <f t="shared" ca="1" si="703"/>
        <v>-255.59945273679187</v>
      </c>
      <c r="AC692" s="2">
        <f t="shared" ca="1" si="704"/>
        <v>-111.7457614730765</v>
      </c>
      <c r="AD692" s="16">
        <f t="shared" ca="1" si="705"/>
        <v>-119.17058029465467</v>
      </c>
      <c r="AE692" s="2">
        <f t="shared" ca="1" si="706"/>
        <v>-0.84259567125298862</v>
      </c>
      <c r="AF692" s="2">
        <f t="shared" ca="1" si="707"/>
        <v>-0.36837518191027813</v>
      </c>
      <c r="AG692" s="16">
        <f t="shared" ca="1" si="708"/>
        <v>-0.39285144792694227</v>
      </c>
      <c r="AH692" s="2">
        <f t="shared" ca="1" si="709"/>
        <v>0.23643479791009031</v>
      </c>
      <c r="AI692" s="2">
        <f t="shared" ca="1" si="710"/>
        <v>0.40237589637520377</v>
      </c>
      <c r="AJ692" s="16">
        <f t="shared" ca="1" si="711"/>
        <v>-0.88441631845724444</v>
      </c>
      <c r="AK692" s="18">
        <f t="shared" ca="1" si="712"/>
        <v>330.78642270523716</v>
      </c>
      <c r="AL692" s="18">
        <f t="shared" ca="1" si="713"/>
        <v>303.34769268004982</v>
      </c>
      <c r="AM692" s="18">
        <f t="shared" ca="1" si="714"/>
        <v>165.39321135261858</v>
      </c>
      <c r="AN692" s="18">
        <f t="shared" ca="1" si="715"/>
        <v>108.27954829633951</v>
      </c>
      <c r="AO692" s="18">
        <f t="shared" ca="1" si="716"/>
        <v>301.1655484267892</v>
      </c>
      <c r="AP692" s="2">
        <f t="shared" ca="1" si="717"/>
        <v>59.999111451062916</v>
      </c>
      <c r="AQ692" s="2">
        <f t="shared" ca="1" si="718"/>
        <v>127.49900920473235</v>
      </c>
      <c r="AR692" s="16">
        <f t="shared" ca="1" si="719"/>
        <v>-3.0763975696004309E-3</v>
      </c>
      <c r="AS692" s="2">
        <f t="shared" ca="1" si="720"/>
        <v>-82.41291970847594</v>
      </c>
      <c r="AT692" s="2">
        <f t="shared" ca="1" si="721"/>
        <v>-114.86450580638595</v>
      </c>
      <c r="AU692" s="16">
        <f t="shared" ca="1" si="722"/>
        <v>532.70837477398618</v>
      </c>
      <c r="AV692" s="2">
        <f t="shared" ca="1" si="723"/>
        <v>59.999111451062916</v>
      </c>
      <c r="AW692" s="2">
        <f t="shared" ca="1" si="724"/>
        <v>127.49900920473235</v>
      </c>
      <c r="AX692" s="16">
        <f t="shared" ca="1" si="725"/>
        <v>-3.0763975696004309E-3</v>
      </c>
      <c r="AY692" s="2">
        <f t="shared" ca="1" si="726"/>
        <v>360.24999999999994</v>
      </c>
      <c r="AZ692" s="2">
        <f t="shared" ca="1" si="727"/>
        <v>360.24999999999994</v>
      </c>
      <c r="BA692" s="2">
        <f t="shared" ca="1" si="728"/>
        <v>360.25</v>
      </c>
      <c r="BB692" s="19" t="str">
        <f t="shared" ca="1" si="729"/>
        <v>ok</v>
      </c>
      <c r="BC692" s="2">
        <f t="shared" ca="1" si="730"/>
        <v>-8.885489370840105E-4</v>
      </c>
      <c r="BD692" s="2">
        <f t="shared" ca="1" si="731"/>
        <v>-9.9079526765422088E-4</v>
      </c>
      <c r="BE692" s="16">
        <f t="shared" ca="1" si="732"/>
        <v>-3.0763975696004309E-3</v>
      </c>
      <c r="BF692" s="16">
        <f t="shared" ca="1" si="739"/>
        <v>1.3308623054242403E-3</v>
      </c>
      <c r="BG692" s="18">
        <f t="shared" ca="1" si="733"/>
        <v>3.3519272787819491E-3</v>
      </c>
      <c r="BH692" s="2">
        <f t="shared" ca="1" si="734"/>
        <v>-0.14216782993344168</v>
      </c>
      <c r="BI692" s="2">
        <f t="shared" ca="1" si="735"/>
        <v>-0.15852724282467534</v>
      </c>
      <c r="BJ692" s="16">
        <f t="shared" ca="1" si="736"/>
        <v>-0.49222361113606894</v>
      </c>
      <c r="BK692" s="18">
        <f t="shared" ca="1" si="740"/>
        <v>0.21293796886787844</v>
      </c>
      <c r="BL692" s="18">
        <f t="shared" ca="1" si="737"/>
        <v>0.53630836460511189</v>
      </c>
    </row>
    <row r="693" spans="4:64" x14ac:dyDescent="0.2">
      <c r="D693">
        <f t="shared" si="688"/>
        <v>67.5</v>
      </c>
      <c r="E693">
        <f t="shared" si="689"/>
        <v>127.5</v>
      </c>
      <c r="F693" s="15">
        <f t="shared" ca="1" si="738"/>
        <v>-0.41256711068059626</v>
      </c>
      <c r="G693" s="2">
        <f t="shared" ca="1" si="738"/>
        <v>-0.48984493171455012</v>
      </c>
      <c r="H693" s="16">
        <f t="shared" ca="1" si="738"/>
        <v>0.10289276396021418</v>
      </c>
      <c r="I693" s="2">
        <f t="shared" si="741"/>
        <v>0</v>
      </c>
      <c r="J693" s="2">
        <f t="shared" si="742"/>
        <v>184.81899999999999</v>
      </c>
      <c r="K693" s="16">
        <f t="shared" ca="1" si="690"/>
        <v>349.19413498390747</v>
      </c>
      <c r="L693" s="2">
        <f t="shared" si="743"/>
        <v>160.05794910203616</v>
      </c>
      <c r="M693" s="2">
        <f t="shared" si="744"/>
        <v>-92.40949999999998</v>
      </c>
      <c r="N693" s="16">
        <f t="shared" ca="1" si="691"/>
        <v>269.90970283532323</v>
      </c>
      <c r="O693" s="2">
        <f t="shared" si="745"/>
        <v>-160.05794910203616</v>
      </c>
      <c r="P693" s="2">
        <f t="shared" si="746"/>
        <v>-92.40949999999998</v>
      </c>
      <c r="Q693" s="16">
        <f t="shared" ca="1" si="692"/>
        <v>172.15538193475118</v>
      </c>
      <c r="R693" s="2">
        <f t="shared" si="693"/>
        <v>160.05794910203616</v>
      </c>
      <c r="S693" s="2">
        <f t="shared" si="694"/>
        <v>-277.22849999999994</v>
      </c>
      <c r="T693" s="16">
        <f t="shared" ca="1" si="695"/>
        <v>-79.284432148584244</v>
      </c>
      <c r="U693" s="2">
        <f t="shared" ca="1" si="696"/>
        <v>0.48533569113982561</v>
      </c>
      <c r="V693" s="2">
        <f t="shared" ca="1" si="697"/>
        <v>-0.84062607578073401</v>
      </c>
      <c r="W693" s="16">
        <f t="shared" ca="1" si="698"/>
        <v>-0.24041020698654089</v>
      </c>
      <c r="X693" s="2">
        <f t="shared" si="699"/>
        <v>-160.05794910203616</v>
      </c>
      <c r="Y693" s="2">
        <f t="shared" si="700"/>
        <v>-277.22849999999994</v>
      </c>
      <c r="Z693" s="16">
        <f t="shared" ca="1" si="701"/>
        <v>-177.0387530491563</v>
      </c>
      <c r="AA693" s="18">
        <f t="shared" ca="1" si="702"/>
        <v>197.92559396490617</v>
      </c>
      <c r="AB693" s="2">
        <f t="shared" ca="1" si="703"/>
        <v>-256.1183040432544</v>
      </c>
      <c r="AC693" s="2">
        <f t="shared" ca="1" si="704"/>
        <v>-110.84708464870994</v>
      </c>
      <c r="AD693" s="16">
        <f t="shared" ca="1" si="705"/>
        <v>-129.45542003611916</v>
      </c>
      <c r="AE693" s="2">
        <f t="shared" ca="1" si="706"/>
        <v>-0.83252602628164762</v>
      </c>
      <c r="AF693" s="2">
        <f t="shared" ca="1" si="707"/>
        <v>-0.36031428230881429</v>
      </c>
      <c r="AG693" s="16">
        <f t="shared" ca="1" si="708"/>
        <v>-0.42080165580469542</v>
      </c>
      <c r="AH693" s="2">
        <f t="shared" ca="1" si="709"/>
        <v>0.26711361341106726</v>
      </c>
      <c r="AI693" s="2">
        <f t="shared" ca="1" si="710"/>
        <v>0.40437781675280815</v>
      </c>
      <c r="AJ693" s="16">
        <f t="shared" ca="1" si="711"/>
        <v>-0.87471646769036837</v>
      </c>
      <c r="AK693" s="18">
        <f t="shared" ca="1" si="712"/>
        <v>329.78812814309043</v>
      </c>
      <c r="AL693" s="18">
        <f t="shared" ca="1" si="713"/>
        <v>307.639996778441</v>
      </c>
      <c r="AM693" s="18">
        <f t="shared" ca="1" si="714"/>
        <v>164.89406407154522</v>
      </c>
      <c r="AN693" s="18">
        <f t="shared" ca="1" si="715"/>
        <v>111.40195998030214</v>
      </c>
      <c r="AO693" s="18">
        <f t="shared" ca="1" si="716"/>
        <v>300.29920653660793</v>
      </c>
      <c r="AP693" s="2">
        <f t="shared" ca="1" si="717"/>
        <v>67.497949651099731</v>
      </c>
      <c r="AQ693" s="2">
        <f t="shared" ca="1" si="718"/>
        <v>127.49937025377633</v>
      </c>
      <c r="AR693" s="16">
        <f t="shared" ca="1" si="719"/>
        <v>-2.8715019062701685E-3</v>
      </c>
      <c r="AS693" s="2">
        <f t="shared" ca="1" si="720"/>
        <v>-92.930062673839728</v>
      </c>
      <c r="AT693" s="2">
        <f t="shared" ca="1" si="721"/>
        <v>-115.36930476997193</v>
      </c>
      <c r="AU693" s="16">
        <f t="shared" ca="1" si="722"/>
        <v>525.35045088193783</v>
      </c>
      <c r="AV693" s="2">
        <f t="shared" ca="1" si="723"/>
        <v>67.497949651099731</v>
      </c>
      <c r="AW693" s="2">
        <f t="shared" ca="1" si="724"/>
        <v>127.49937025377633</v>
      </c>
      <c r="AX693" s="16">
        <f t="shared" ca="1" si="725"/>
        <v>-2.8715019062701685E-3</v>
      </c>
      <c r="AY693" s="2">
        <f t="shared" ca="1" si="726"/>
        <v>360.25</v>
      </c>
      <c r="AZ693" s="2">
        <f t="shared" ca="1" si="727"/>
        <v>360.25</v>
      </c>
      <c r="BA693" s="2">
        <f t="shared" ca="1" si="728"/>
        <v>360.25000000000006</v>
      </c>
      <c r="BB693" s="19" t="str">
        <f t="shared" ca="1" si="729"/>
        <v>ok</v>
      </c>
      <c r="BC693" s="2">
        <f t="shared" ca="1" si="730"/>
        <v>-2.0503489002692277E-3</v>
      </c>
      <c r="BD693" s="2">
        <f t="shared" ca="1" si="731"/>
        <v>-6.2974622366596122E-4</v>
      </c>
      <c r="BE693" s="16">
        <f t="shared" ca="1" si="732"/>
        <v>-2.8715019062701685E-3</v>
      </c>
      <c r="BF693" s="16">
        <f t="shared" ca="1" si="739"/>
        <v>2.1448801642648409E-3</v>
      </c>
      <c r="BG693" s="18">
        <f t="shared" ca="1" si="733"/>
        <v>3.5841364534250062E-3</v>
      </c>
      <c r="BH693" s="2">
        <f t="shared" ca="1" si="734"/>
        <v>-0.32805582404307643</v>
      </c>
      <c r="BI693" s="2">
        <f t="shared" ca="1" si="735"/>
        <v>-0.1007593957865538</v>
      </c>
      <c r="BJ693" s="16">
        <f t="shared" ca="1" si="736"/>
        <v>-0.45944030500322697</v>
      </c>
      <c r="BK693" s="18">
        <f t="shared" ca="1" si="740"/>
        <v>0.34318082628237456</v>
      </c>
      <c r="BL693" s="18">
        <f t="shared" ca="1" si="737"/>
        <v>0.57346183254800098</v>
      </c>
    </row>
    <row r="694" spans="4:64" x14ac:dyDescent="0.2">
      <c r="D694">
        <f t="shared" si="688"/>
        <v>75</v>
      </c>
      <c r="E694">
        <f t="shared" si="689"/>
        <v>127.5</v>
      </c>
      <c r="F694" s="15">
        <f t="shared" ca="1" si="738"/>
        <v>0.36996922968666601</v>
      </c>
      <c r="G694" s="2">
        <f t="shared" ca="1" si="738"/>
        <v>0.25072037746296805</v>
      </c>
      <c r="H694" s="16">
        <f t="shared" ca="1" si="738"/>
        <v>3.6450595833276145E-2</v>
      </c>
      <c r="I694" s="2">
        <f t="shared" si="741"/>
        <v>0</v>
      </c>
      <c r="J694" s="2">
        <f t="shared" si="742"/>
        <v>184.81899999999999</v>
      </c>
      <c r="K694" s="16">
        <f t="shared" ca="1" si="690"/>
        <v>347.66536001192463</v>
      </c>
      <c r="L694" s="2">
        <f t="shared" si="743"/>
        <v>160.05794910203616</v>
      </c>
      <c r="M694" s="2">
        <f t="shared" si="744"/>
        <v>-92.40949999999998</v>
      </c>
      <c r="N694" s="16">
        <f t="shared" ca="1" si="691"/>
        <v>272.37083767051922</v>
      </c>
      <c r="O694" s="2">
        <f t="shared" si="745"/>
        <v>-160.05794910203616</v>
      </c>
      <c r="P694" s="2">
        <f t="shared" si="746"/>
        <v>-92.40949999999998</v>
      </c>
      <c r="Q694" s="16">
        <f t="shared" ca="1" si="692"/>
        <v>161.76436127508003</v>
      </c>
      <c r="R694" s="2">
        <f t="shared" si="693"/>
        <v>160.05794910203616</v>
      </c>
      <c r="S694" s="2">
        <f t="shared" si="694"/>
        <v>-277.22849999999994</v>
      </c>
      <c r="T694" s="16">
        <f t="shared" ca="1" si="695"/>
        <v>-75.294522341405411</v>
      </c>
      <c r="U694" s="2">
        <f t="shared" ca="1" si="696"/>
        <v>0.4867176895877447</v>
      </c>
      <c r="V694" s="2">
        <f t="shared" ca="1" si="697"/>
        <v>-0.84301976730851125</v>
      </c>
      <c r="W694" s="16">
        <f t="shared" ca="1" si="698"/>
        <v>-0.22896192384209091</v>
      </c>
      <c r="X694" s="2">
        <f t="shared" si="699"/>
        <v>-160.05794910203616</v>
      </c>
      <c r="Y694" s="2">
        <f t="shared" si="700"/>
        <v>-277.22849999999994</v>
      </c>
      <c r="Z694" s="16">
        <f t="shared" ca="1" si="701"/>
        <v>-185.9009987368446</v>
      </c>
      <c r="AA694" s="18">
        <f t="shared" ca="1" si="702"/>
        <v>198.37032068914573</v>
      </c>
      <c r="AB694" s="2">
        <f t="shared" ca="1" si="703"/>
        <v>-256.60829327063715</v>
      </c>
      <c r="AC694" s="2">
        <f t="shared" ca="1" si="704"/>
        <v>-109.99839841172155</v>
      </c>
      <c r="AD694" s="16">
        <f t="shared" ca="1" si="705"/>
        <v>-140.48174847868526</v>
      </c>
      <c r="AE694" s="2">
        <f t="shared" ca="1" si="706"/>
        <v>-0.82103583936236535</v>
      </c>
      <c r="AF694" s="2">
        <f t="shared" ca="1" si="707"/>
        <v>-0.3519474223431806</v>
      </c>
      <c r="AG694" s="16">
        <f t="shared" ca="1" si="708"/>
        <v>-0.44948099224386245</v>
      </c>
      <c r="AH694" s="2">
        <f t="shared" ca="1" si="709"/>
        <v>0.29833880258006018</v>
      </c>
      <c r="AI694" s="2">
        <f t="shared" ca="1" si="710"/>
        <v>0.40675629538225277</v>
      </c>
      <c r="AJ694" s="16">
        <f t="shared" ca="1" si="711"/>
        <v>-0.86344847851044448</v>
      </c>
      <c r="AK694" s="18">
        <f t="shared" ca="1" si="712"/>
        <v>328.8517194384429</v>
      </c>
      <c r="AL694" s="18">
        <f t="shared" ca="1" si="713"/>
        <v>312.54213393403734</v>
      </c>
      <c r="AM694" s="18">
        <f t="shared" ca="1" si="714"/>
        <v>164.42585971922145</v>
      </c>
      <c r="AN694" s="18">
        <f t="shared" ca="1" si="715"/>
        <v>114.86283091886848</v>
      </c>
      <c r="AO694" s="18">
        <f t="shared" ca="1" si="716"/>
        <v>299.25027857781242</v>
      </c>
      <c r="AP694" s="2">
        <f t="shared" ca="1" si="717"/>
        <v>75.000443538661443</v>
      </c>
      <c r="AQ694" s="2">
        <f t="shared" ca="1" si="718"/>
        <v>127.50100744148176</v>
      </c>
      <c r="AR694" s="16">
        <f t="shared" ca="1" si="719"/>
        <v>2.2418960310801594E-3</v>
      </c>
      <c r="AS694" s="2">
        <f t="shared" ca="1" si="720"/>
        <v>-103.55549602664655</v>
      </c>
      <c r="AT694" s="2">
        <f t="shared" ca="1" si="721"/>
        <v>-115.94286197135443</v>
      </c>
      <c r="AU694" s="16">
        <f t="shared" ca="1" si="722"/>
        <v>516.77663735970873</v>
      </c>
      <c r="AV694" s="2">
        <f t="shared" ca="1" si="723"/>
        <v>75.000443538661443</v>
      </c>
      <c r="AW694" s="2">
        <f t="shared" ca="1" si="724"/>
        <v>127.50100744148176</v>
      </c>
      <c r="AX694" s="16">
        <f t="shared" ca="1" si="725"/>
        <v>2.2418960310801594E-3</v>
      </c>
      <c r="AY694" s="2">
        <f t="shared" ca="1" si="726"/>
        <v>360.25000000000006</v>
      </c>
      <c r="AZ694" s="2">
        <f t="shared" ca="1" si="727"/>
        <v>360.25000000000006</v>
      </c>
      <c r="BA694" s="2">
        <f t="shared" ca="1" si="728"/>
        <v>360.25000000000006</v>
      </c>
      <c r="BB694" s="19" t="str">
        <f t="shared" ca="1" si="729"/>
        <v>ok</v>
      </c>
      <c r="BC694" s="2">
        <f t="shared" ca="1" si="730"/>
        <v>4.4353866144319909E-4</v>
      </c>
      <c r="BD694" s="2">
        <f t="shared" ca="1" si="731"/>
        <v>1.0074414817609068E-3</v>
      </c>
      <c r="BE694" s="16">
        <f t="shared" ca="1" si="732"/>
        <v>2.2418960310801594E-3</v>
      </c>
      <c r="BF694" s="16">
        <f t="shared" ca="1" si="739"/>
        <v>1.1007565050307156E-3</v>
      </c>
      <c r="BG694" s="18">
        <f t="shared" ca="1" si="733"/>
        <v>2.4975513403212367E-3</v>
      </c>
      <c r="BH694" s="2">
        <f t="shared" ca="1" si="734"/>
        <v>7.0966185830911854E-2</v>
      </c>
      <c r="BI694" s="2">
        <f t="shared" ca="1" si="735"/>
        <v>0.16119063708174508</v>
      </c>
      <c r="BJ694" s="16">
        <f t="shared" ca="1" si="736"/>
        <v>0.35870336497282551</v>
      </c>
      <c r="BK694" s="18">
        <f t="shared" ca="1" si="740"/>
        <v>0.1761210408049145</v>
      </c>
      <c r="BL694" s="18">
        <f t="shared" ca="1" si="737"/>
        <v>0.39960821445139788</v>
      </c>
    </row>
    <row r="695" spans="4:64" x14ac:dyDescent="0.2">
      <c r="D695">
        <f t="shared" si="688"/>
        <v>0</v>
      </c>
      <c r="E695">
        <f t="shared" si="689"/>
        <v>135</v>
      </c>
      <c r="F695" s="15">
        <f t="shared" ca="1" si="738"/>
        <v>-0.42191206417169902</v>
      </c>
      <c r="G695" s="2">
        <f t="shared" ca="1" si="738"/>
        <v>0.46300964019109792</v>
      </c>
      <c r="H695" s="16">
        <f t="shared" ca="1" si="738"/>
        <v>4.954132545213441E-2</v>
      </c>
      <c r="I695" s="2">
        <f t="shared" si="741"/>
        <v>0</v>
      </c>
      <c r="J695" s="2">
        <f t="shared" si="742"/>
        <v>184.81899999999999</v>
      </c>
      <c r="K695" s="16">
        <f t="shared" ca="1" si="690"/>
        <v>356.78599759251705</v>
      </c>
      <c r="L695" s="2">
        <f t="shared" si="743"/>
        <v>160.05794910203616</v>
      </c>
      <c r="M695" s="2">
        <f t="shared" si="744"/>
        <v>-92.40949999999998</v>
      </c>
      <c r="N695" s="16">
        <f t="shared" ca="1" si="691"/>
        <v>229.01475974518482</v>
      </c>
      <c r="O695" s="2">
        <f t="shared" si="745"/>
        <v>-160.05794910203616</v>
      </c>
      <c r="P695" s="2">
        <f t="shared" si="746"/>
        <v>-92.40949999999998</v>
      </c>
      <c r="Q695" s="16">
        <f t="shared" ca="1" si="692"/>
        <v>229.01217556821771</v>
      </c>
      <c r="R695" s="2">
        <f t="shared" si="693"/>
        <v>160.05794910203616</v>
      </c>
      <c r="S695" s="2">
        <f t="shared" si="694"/>
        <v>-277.22849999999994</v>
      </c>
      <c r="T695" s="16">
        <f t="shared" ca="1" si="695"/>
        <v>-127.77123784733223</v>
      </c>
      <c r="U695" s="2">
        <f t="shared" ca="1" si="696"/>
        <v>0.46437584024663003</v>
      </c>
      <c r="V695" s="2">
        <f t="shared" ca="1" si="697"/>
        <v>-0.8043225491146514</v>
      </c>
      <c r="W695" s="16">
        <f t="shared" ca="1" si="698"/>
        <v>-0.37070246287412983</v>
      </c>
      <c r="X695" s="2">
        <f t="shared" si="699"/>
        <v>-160.05794910203616</v>
      </c>
      <c r="Y695" s="2">
        <f t="shared" si="700"/>
        <v>-277.22849999999994</v>
      </c>
      <c r="Z695" s="16">
        <f t="shared" ca="1" si="701"/>
        <v>-127.77382202429933</v>
      </c>
      <c r="AA695" s="18">
        <f t="shared" ca="1" si="702"/>
        <v>196.02015972006922</v>
      </c>
      <c r="AB695" s="2">
        <f t="shared" ca="1" si="703"/>
        <v>-251.08497547732193</v>
      </c>
      <c r="AC695" s="2">
        <f t="shared" ca="1" si="704"/>
        <v>-119.56506545609275</v>
      </c>
      <c r="AD695" s="16">
        <f t="shared" ca="1" si="705"/>
        <v>-55.108666043089372</v>
      </c>
      <c r="AE695" s="2">
        <f t="shared" ca="1" si="706"/>
        <v>-0.88563823254277285</v>
      </c>
      <c r="AF695" s="2">
        <f t="shared" ca="1" si="707"/>
        <v>-0.42173528321673343</v>
      </c>
      <c r="AG695" s="16">
        <f t="shared" ca="1" si="708"/>
        <v>-0.19438176856026099</v>
      </c>
      <c r="AH695" s="2">
        <f t="shared" ca="1" si="709"/>
        <v>7.3314204415697581E-6</v>
      </c>
      <c r="AI695" s="2">
        <f t="shared" ca="1" si="710"/>
        <v>0.41857447112289442</v>
      </c>
      <c r="AJ695" s="16">
        <f t="shared" ca="1" si="711"/>
        <v>-0.90818247729761858</v>
      </c>
      <c r="AK695" s="18">
        <f t="shared" ca="1" si="712"/>
        <v>344.67329096412374</v>
      </c>
      <c r="AL695" s="18">
        <f t="shared" ca="1" si="713"/>
        <v>283.50738061118591</v>
      </c>
      <c r="AM695" s="18">
        <f t="shared" ca="1" si="714"/>
        <v>172.33664548206187</v>
      </c>
      <c r="AN695" s="18">
        <f t="shared" ca="1" si="715"/>
        <v>90.36347523159732</v>
      </c>
      <c r="AO695" s="18">
        <f t="shared" ca="1" si="716"/>
        <v>303.17418337988249</v>
      </c>
      <c r="AP695" s="2">
        <f t="shared" ca="1" si="717"/>
        <v>1.8487578889799712E-3</v>
      </c>
      <c r="AQ695" s="2">
        <f t="shared" ca="1" si="718"/>
        <v>134.99625764710379</v>
      </c>
      <c r="AR695" s="16">
        <f t="shared" ca="1" si="719"/>
        <v>-2.1143745424865301E-3</v>
      </c>
      <c r="AS695" s="2">
        <f t="shared" ca="1" si="720"/>
        <v>-2.5966369217950065E-3</v>
      </c>
      <c r="AT695" s="2">
        <f t="shared" ca="1" si="721"/>
        <v>-118.80568928559568</v>
      </c>
      <c r="AU695" s="16">
        <f t="shared" ca="1" si="722"/>
        <v>550.67284745470579</v>
      </c>
      <c r="AV695" s="2">
        <f t="shared" ca="1" si="723"/>
        <v>1.8487578889799712E-3</v>
      </c>
      <c r="AW695" s="2">
        <f t="shared" ca="1" si="724"/>
        <v>134.99625764710379</v>
      </c>
      <c r="AX695" s="16">
        <f t="shared" ca="1" si="725"/>
        <v>-2.1143745424865301E-3</v>
      </c>
      <c r="AY695" s="2">
        <f t="shared" ca="1" si="726"/>
        <v>360.25</v>
      </c>
      <c r="AZ695" s="2">
        <f t="shared" ca="1" si="727"/>
        <v>360.25000000000006</v>
      </c>
      <c r="BA695" s="2">
        <f t="shared" ca="1" si="728"/>
        <v>360.25000000000006</v>
      </c>
      <c r="BB695" s="19" t="str">
        <f t="shared" ca="1" si="729"/>
        <v>ok</v>
      </c>
      <c r="BC695" s="2">
        <f t="shared" ca="1" si="730"/>
        <v>1.8487578889799712E-3</v>
      </c>
      <c r="BD695" s="2">
        <f t="shared" ca="1" si="731"/>
        <v>-3.7423528962108321E-3</v>
      </c>
      <c r="BE695" s="16">
        <f t="shared" ca="1" si="732"/>
        <v>-2.1143745424865301E-3</v>
      </c>
      <c r="BF695" s="16">
        <f t="shared" ca="1" si="739"/>
        <v>4.1741000145951558E-3</v>
      </c>
      <c r="BG695" s="18">
        <f t="shared" ca="1" si="733"/>
        <v>4.6790694200619003E-3</v>
      </c>
      <c r="BH695" s="2">
        <f t="shared" ca="1" si="734"/>
        <v>0.29580126223679537</v>
      </c>
      <c r="BI695" s="2">
        <f t="shared" ca="1" si="735"/>
        <v>-0.59877646339373314</v>
      </c>
      <c r="BJ695" s="16">
        <f t="shared" ca="1" si="736"/>
        <v>-0.33829992679784482</v>
      </c>
      <c r="BK695" s="18">
        <f t="shared" ca="1" si="740"/>
        <v>0.66785600233522491</v>
      </c>
      <c r="BL695" s="18">
        <f t="shared" ca="1" si="737"/>
        <v>0.74865110720990402</v>
      </c>
    </row>
    <row r="696" spans="4:64" x14ac:dyDescent="0.2">
      <c r="D696">
        <f t="shared" si="688"/>
        <v>7.5</v>
      </c>
      <c r="E696">
        <f t="shared" si="689"/>
        <v>135</v>
      </c>
      <c r="F696" s="15">
        <f t="shared" ca="1" si="738"/>
        <v>0.22116369672852787</v>
      </c>
      <c r="G696" s="2">
        <f t="shared" ca="1" si="738"/>
        <v>-0.35975302979059165</v>
      </c>
      <c r="H696" s="16">
        <f t="shared" ca="1" si="738"/>
        <v>0.48778457863088998</v>
      </c>
      <c r="I696" s="2">
        <f t="shared" si="741"/>
        <v>0</v>
      </c>
      <c r="J696" s="2">
        <f t="shared" si="742"/>
        <v>184.81899999999999</v>
      </c>
      <c r="K696" s="16">
        <f t="shared" ca="1" si="690"/>
        <v>356.71117992239812</v>
      </c>
      <c r="L696" s="2">
        <f t="shared" si="743"/>
        <v>160.05794910203616</v>
      </c>
      <c r="M696" s="2">
        <f t="shared" si="744"/>
        <v>-92.40949999999998</v>
      </c>
      <c r="N696" s="16">
        <f t="shared" ca="1" si="691"/>
        <v>234.07264121678475</v>
      </c>
      <c r="O696" s="2">
        <f t="shared" si="745"/>
        <v>-160.05794910203616</v>
      </c>
      <c r="P696" s="2">
        <f t="shared" si="746"/>
        <v>-92.40949999999998</v>
      </c>
      <c r="Q696" s="16">
        <f t="shared" ca="1" si="692"/>
        <v>223.58595386434465</v>
      </c>
      <c r="R696" s="2">
        <f t="shared" si="693"/>
        <v>160.05794910203616</v>
      </c>
      <c r="S696" s="2">
        <f t="shared" si="694"/>
        <v>-277.22849999999994</v>
      </c>
      <c r="T696" s="16">
        <f t="shared" ca="1" si="695"/>
        <v>-122.63853870561337</v>
      </c>
      <c r="U696" s="2">
        <f t="shared" ca="1" si="696"/>
        <v>0.466908419091976</v>
      </c>
      <c r="V696" s="2">
        <f t="shared" ca="1" si="697"/>
        <v>-0.8087091043489647</v>
      </c>
      <c r="W696" s="16">
        <f t="shared" ca="1" si="698"/>
        <v>-0.35775146781547512</v>
      </c>
      <c r="X696" s="2">
        <f t="shared" si="699"/>
        <v>-160.05794910203616</v>
      </c>
      <c r="Y696" s="2">
        <f t="shared" si="700"/>
        <v>-277.22849999999994</v>
      </c>
      <c r="Z696" s="16">
        <f t="shared" ca="1" si="701"/>
        <v>-133.12522605805347</v>
      </c>
      <c r="AA696" s="18">
        <f t="shared" ca="1" si="702"/>
        <v>197.09055298220682</v>
      </c>
      <c r="AB696" s="2">
        <f t="shared" ca="1" si="703"/>
        <v>-252.08118761292167</v>
      </c>
      <c r="AC696" s="2">
        <f t="shared" ca="1" si="704"/>
        <v>-117.83957542211729</v>
      </c>
      <c r="AD696" s="16">
        <f t="shared" ca="1" si="705"/>
        <v>-62.615791436105312</v>
      </c>
      <c r="AE696" s="2">
        <f t="shared" ca="1" si="706"/>
        <v>-0.88380565920815457</v>
      </c>
      <c r="AF696" s="2">
        <f t="shared" ca="1" si="707"/>
        <v>-0.41314976584716329</v>
      </c>
      <c r="AG696" s="16">
        <f t="shared" ca="1" si="708"/>
        <v>-0.21953320416755542</v>
      </c>
      <c r="AH696" s="2">
        <f t="shared" ca="1" si="709"/>
        <v>2.973356575775965E-2</v>
      </c>
      <c r="AI696" s="2">
        <f t="shared" ca="1" si="710"/>
        <v>0.41868467314141017</v>
      </c>
      <c r="AJ696" s="16">
        <f t="shared" ca="1" si="711"/>
        <v>-0.90764478709669205</v>
      </c>
      <c r="AK696" s="18">
        <f t="shared" ca="1" si="712"/>
        <v>342.80373314602076</v>
      </c>
      <c r="AL696" s="18">
        <f t="shared" ca="1" si="713"/>
        <v>285.22241851084522</v>
      </c>
      <c r="AM696" s="18">
        <f t="shared" ca="1" si="714"/>
        <v>171.40186657301038</v>
      </c>
      <c r="AN696" s="18">
        <f t="shared" ca="1" si="715"/>
        <v>92.26682993695394</v>
      </c>
      <c r="AO696" s="18">
        <f t="shared" ca="1" si="716"/>
        <v>303.13082114604111</v>
      </c>
      <c r="AP696" s="2">
        <f t="shared" ca="1" si="717"/>
        <v>7.4961882992913047</v>
      </c>
      <c r="AQ696" s="2">
        <f t="shared" ca="1" si="718"/>
        <v>135.00095958670497</v>
      </c>
      <c r="AR696" s="16">
        <f t="shared" ca="1" si="719"/>
        <v>1.1681336051196922E-3</v>
      </c>
      <c r="AS696" s="2">
        <f t="shared" ca="1" si="720"/>
        <v>-10.530132108207681</v>
      </c>
      <c r="AT696" s="2">
        <f t="shared" ca="1" si="721"/>
        <v>-118.83149795453002</v>
      </c>
      <c r="AU696" s="16">
        <f t="shared" ca="1" si="722"/>
        <v>550.27138737669293</v>
      </c>
      <c r="AV696" s="2">
        <f t="shared" ca="1" si="723"/>
        <v>7.4961882992913047</v>
      </c>
      <c r="AW696" s="2">
        <f t="shared" ca="1" si="724"/>
        <v>135.00095958670497</v>
      </c>
      <c r="AX696" s="16">
        <f t="shared" ca="1" si="725"/>
        <v>1.1681336051196922E-3</v>
      </c>
      <c r="AY696" s="2">
        <f t="shared" ca="1" si="726"/>
        <v>360.24999999999994</v>
      </c>
      <c r="AZ696" s="2">
        <f t="shared" ca="1" si="727"/>
        <v>360.24999999999994</v>
      </c>
      <c r="BA696" s="2">
        <f t="shared" ca="1" si="728"/>
        <v>360.25</v>
      </c>
      <c r="BB696" s="19" t="str">
        <f t="shared" ca="1" si="729"/>
        <v>ok</v>
      </c>
      <c r="BC696" s="2">
        <f t="shared" ca="1" si="730"/>
        <v>-3.8117007086952981E-3</v>
      </c>
      <c r="BD696" s="2">
        <f t="shared" ca="1" si="731"/>
        <v>9.5958670496543164E-4</v>
      </c>
      <c r="BE696" s="16">
        <f t="shared" ca="1" si="732"/>
        <v>1.1681336051196922E-3</v>
      </c>
      <c r="BF696" s="16">
        <f t="shared" ca="1" si="739"/>
        <v>3.9306321294436406E-3</v>
      </c>
      <c r="BG696" s="18">
        <f t="shared" ca="1" si="733"/>
        <v>4.1005371668141949E-3</v>
      </c>
      <c r="BH696" s="2">
        <f t="shared" ca="1" si="734"/>
        <v>-0.60987211339124769</v>
      </c>
      <c r="BI696" s="2">
        <f t="shared" ca="1" si="735"/>
        <v>0.15353387279446906</v>
      </c>
      <c r="BJ696" s="16">
        <f t="shared" ca="1" si="736"/>
        <v>0.18690137681915076</v>
      </c>
      <c r="BK696" s="18">
        <f t="shared" ca="1" si="740"/>
        <v>0.62890114071098246</v>
      </c>
      <c r="BL696" s="18">
        <f t="shared" ca="1" si="737"/>
        <v>0.6560859466902712</v>
      </c>
    </row>
    <row r="697" spans="4:64" x14ac:dyDescent="0.2">
      <c r="D697">
        <f t="shared" si="688"/>
        <v>15</v>
      </c>
      <c r="E697">
        <f t="shared" si="689"/>
        <v>135</v>
      </c>
      <c r="F697" s="15">
        <f t="shared" ca="1" si="738"/>
        <v>-0.31170885520706892</v>
      </c>
      <c r="G697" s="2">
        <f t="shared" ca="1" si="738"/>
        <v>0.20992671337519508</v>
      </c>
      <c r="H697" s="16">
        <f t="shared" ca="1" si="738"/>
        <v>-0.20679548284646765</v>
      </c>
      <c r="I697" s="2">
        <f t="shared" si="741"/>
        <v>0</v>
      </c>
      <c r="J697" s="2">
        <f t="shared" si="742"/>
        <v>184.81899999999999</v>
      </c>
      <c r="K697" s="16">
        <f t="shared" ca="1" si="690"/>
        <v>356.47123417563529</v>
      </c>
      <c r="L697" s="2">
        <f t="shared" si="743"/>
        <v>160.05794910203616</v>
      </c>
      <c r="M697" s="2">
        <f t="shared" si="744"/>
        <v>-92.40949999999998</v>
      </c>
      <c r="N697" s="16">
        <f t="shared" ca="1" si="691"/>
        <v>238.79656578888944</v>
      </c>
      <c r="O697" s="2">
        <f t="shared" si="745"/>
        <v>-160.05794910203616</v>
      </c>
      <c r="P697" s="2">
        <f t="shared" si="746"/>
        <v>-92.40949999999998</v>
      </c>
      <c r="Q697" s="16">
        <f t="shared" ca="1" si="692"/>
        <v>217.75934737377207</v>
      </c>
      <c r="R697" s="2">
        <f t="shared" si="693"/>
        <v>160.05794910203616</v>
      </c>
      <c r="S697" s="2">
        <f t="shared" si="694"/>
        <v>-277.22849999999994</v>
      </c>
      <c r="T697" s="16">
        <f t="shared" ca="1" si="695"/>
        <v>-117.67466838674585</v>
      </c>
      <c r="U697" s="2">
        <f t="shared" ca="1" si="696"/>
        <v>0.4692963983583347</v>
      </c>
      <c r="V697" s="2">
        <f t="shared" ca="1" si="697"/>
        <v>-0.81284520576571906</v>
      </c>
      <c r="W697" s="16">
        <f t="shared" ca="1" si="698"/>
        <v>-0.3450269003303672</v>
      </c>
      <c r="X697" s="2">
        <f t="shared" si="699"/>
        <v>-160.05794910203616</v>
      </c>
      <c r="Y697" s="2">
        <f t="shared" si="700"/>
        <v>-277.22849999999994</v>
      </c>
      <c r="Z697" s="16">
        <f t="shared" ca="1" si="701"/>
        <v>-138.71188680186322</v>
      </c>
      <c r="AA697" s="18">
        <f t="shared" ca="1" si="702"/>
        <v>198.088570426638</v>
      </c>
      <c r="AB697" s="2">
        <f t="shared" ca="1" si="703"/>
        <v>-253.0202017592087</v>
      </c>
      <c r="AC697" s="2">
        <f t="shared" ca="1" si="704"/>
        <v>-116.21315521172224</v>
      </c>
      <c r="AD697" s="16">
        <f t="shared" ca="1" si="705"/>
        <v>-70.366001356686667</v>
      </c>
      <c r="AE697" s="2">
        <f t="shared" ca="1" si="706"/>
        <v>-0.88103092943704242</v>
      </c>
      <c r="AF697" s="2">
        <f t="shared" ca="1" si="707"/>
        <v>-0.40466090627195744</v>
      </c>
      <c r="AG697" s="16">
        <f t="shared" ca="1" si="708"/>
        <v>-0.24501847340651542</v>
      </c>
      <c r="AH697" s="2">
        <f t="shared" ca="1" si="709"/>
        <v>5.9543193256630655E-2</v>
      </c>
      <c r="AI697" s="2">
        <f t="shared" ca="1" si="710"/>
        <v>0.41896565777978034</v>
      </c>
      <c r="AJ697" s="16">
        <f t="shared" ca="1" si="711"/>
        <v>-0.90604767299406475</v>
      </c>
      <c r="AK697" s="18">
        <f t="shared" ca="1" si="712"/>
        <v>341.05940224971158</v>
      </c>
      <c r="AL697" s="18">
        <f t="shared" ca="1" si="713"/>
        <v>287.186514463099</v>
      </c>
      <c r="AM697" s="18">
        <f t="shared" ca="1" si="714"/>
        <v>170.52970112485579</v>
      </c>
      <c r="AN697" s="18">
        <f t="shared" ca="1" si="715"/>
        <v>94.285775399600681</v>
      </c>
      <c r="AO697" s="18">
        <f t="shared" ca="1" si="716"/>
        <v>303.00144569220032</v>
      </c>
      <c r="AP697" s="2">
        <f t="shared" ca="1" si="717"/>
        <v>15.001963855904819</v>
      </c>
      <c r="AQ697" s="2">
        <f t="shared" ca="1" si="718"/>
        <v>134.99818268090047</v>
      </c>
      <c r="AR697" s="16">
        <f t="shared" ca="1" si="719"/>
        <v>-1.611553352915962E-3</v>
      </c>
      <c r="AS697" s="2">
        <f t="shared" ca="1" si="720"/>
        <v>-21.081383419873504</v>
      </c>
      <c r="AT697" s="2">
        <f t="shared" ca="1" si="721"/>
        <v>-118.89621732441373</v>
      </c>
      <c r="AU697" s="16">
        <f t="shared" ca="1" si="722"/>
        <v>549.06589801315818</v>
      </c>
      <c r="AV697" s="2">
        <f t="shared" ca="1" si="723"/>
        <v>15.001963855904819</v>
      </c>
      <c r="AW697" s="2">
        <f t="shared" ca="1" si="724"/>
        <v>134.99818268090047</v>
      </c>
      <c r="AX697" s="16">
        <f t="shared" ca="1" si="725"/>
        <v>-1.611553352915962E-3</v>
      </c>
      <c r="AY697" s="2">
        <f t="shared" ca="1" si="726"/>
        <v>360.25</v>
      </c>
      <c r="AZ697" s="2">
        <f t="shared" ca="1" si="727"/>
        <v>360.25000000000006</v>
      </c>
      <c r="BA697" s="2">
        <f t="shared" ca="1" si="728"/>
        <v>360.25</v>
      </c>
      <c r="BB697" s="19" t="str">
        <f t="shared" ca="1" si="729"/>
        <v>ok</v>
      </c>
      <c r="BC697" s="2">
        <f t="shared" ca="1" si="730"/>
        <v>1.9638559048189563E-3</v>
      </c>
      <c r="BD697" s="2">
        <f t="shared" ca="1" si="731"/>
        <v>-1.8173190995298683E-3</v>
      </c>
      <c r="BE697" s="16">
        <f t="shared" ca="1" si="732"/>
        <v>-1.611553352915962E-3</v>
      </c>
      <c r="BF697" s="16">
        <f t="shared" ca="1" si="739"/>
        <v>2.6757015387386413E-3</v>
      </c>
      <c r="BG697" s="18">
        <f t="shared" ca="1" si="733"/>
        <v>3.1235369268992185E-3</v>
      </c>
      <c r="BH697" s="2">
        <f t="shared" ca="1" si="734"/>
        <v>0.31421694477103301</v>
      </c>
      <c r="BI697" s="2">
        <f t="shared" ca="1" si="735"/>
        <v>-0.29077105592477892</v>
      </c>
      <c r="BJ697" s="16">
        <f t="shared" ca="1" si="736"/>
        <v>-0.25784853646655392</v>
      </c>
      <c r="BK697" s="18">
        <f t="shared" ca="1" si="740"/>
        <v>0.42811224619818261</v>
      </c>
      <c r="BL697" s="18">
        <f t="shared" ca="1" si="737"/>
        <v>0.49976590830387496</v>
      </c>
    </row>
    <row r="698" spans="4:64" x14ac:dyDescent="0.2">
      <c r="D698">
        <f t="shared" si="688"/>
        <v>22.5</v>
      </c>
      <c r="E698">
        <f t="shared" si="689"/>
        <v>135</v>
      </c>
      <c r="F698" s="15">
        <f t="shared" ca="1" si="738"/>
        <v>-0.49291286675830059</v>
      </c>
      <c r="G698" s="2">
        <f t="shared" ca="1" si="738"/>
        <v>2.1978712330236516E-2</v>
      </c>
      <c r="H698" s="16">
        <f t="shared" ca="1" si="738"/>
        <v>0.32432869778193762</v>
      </c>
      <c r="I698" s="2">
        <f t="shared" si="741"/>
        <v>0</v>
      </c>
      <c r="J698" s="2">
        <f t="shared" si="742"/>
        <v>184.81899999999999</v>
      </c>
      <c r="K698" s="16">
        <f t="shared" ca="1" si="690"/>
        <v>356.0753934249351</v>
      </c>
      <c r="L698" s="2">
        <f t="shared" si="743"/>
        <v>160.05794910203616</v>
      </c>
      <c r="M698" s="2">
        <f t="shared" si="744"/>
        <v>-92.40949999999998</v>
      </c>
      <c r="N698" s="16">
        <f t="shared" ca="1" si="691"/>
        <v>243.19304937014275</v>
      </c>
      <c r="O698" s="2">
        <f t="shared" si="745"/>
        <v>-160.05794910203616</v>
      </c>
      <c r="P698" s="2">
        <f t="shared" si="746"/>
        <v>-92.40949999999998</v>
      </c>
      <c r="Q698" s="16">
        <f t="shared" ca="1" si="692"/>
        <v>211.51462012959246</v>
      </c>
      <c r="R698" s="2">
        <f t="shared" si="693"/>
        <v>160.05794910203616</v>
      </c>
      <c r="S698" s="2">
        <f t="shared" si="694"/>
        <v>-277.22849999999994</v>
      </c>
      <c r="T698" s="16">
        <f t="shared" ca="1" si="695"/>
        <v>-112.88234405479236</v>
      </c>
      <c r="U698" s="2">
        <f t="shared" ca="1" si="696"/>
        <v>0.47154125798452273</v>
      </c>
      <c r="V698" s="2">
        <f t="shared" ca="1" si="697"/>
        <v>-0.81673341669413679</v>
      </c>
      <c r="W698" s="16">
        <f t="shared" ca="1" si="698"/>
        <v>-0.33255881896815681</v>
      </c>
      <c r="X698" s="2">
        <f t="shared" si="699"/>
        <v>-160.05794910203616</v>
      </c>
      <c r="Y698" s="2">
        <f t="shared" si="700"/>
        <v>-277.22849999999994</v>
      </c>
      <c r="Z698" s="16">
        <f t="shared" ca="1" si="701"/>
        <v>-144.56077329534264</v>
      </c>
      <c r="AA698" s="18">
        <f t="shared" ca="1" si="702"/>
        <v>199.02281337621622</v>
      </c>
      <c r="AB698" s="2">
        <f t="shared" ca="1" si="703"/>
        <v>-253.90541688907604</v>
      </c>
      <c r="AC698" s="2">
        <f t="shared" ca="1" si="704"/>
        <v>-114.67991763116331</v>
      </c>
      <c r="AD698" s="16">
        <f t="shared" ca="1" si="705"/>
        <v>-78.373981531228296</v>
      </c>
      <c r="AE698" s="2">
        <f t="shared" ca="1" si="706"/>
        <v>-0.8773010334416782</v>
      </c>
      <c r="AF698" s="2">
        <f t="shared" ca="1" si="707"/>
        <v>-0.39624522976120352</v>
      </c>
      <c r="AG698" s="16">
        <f t="shared" ca="1" si="708"/>
        <v>-0.27079995312712762</v>
      </c>
      <c r="AH698" s="2">
        <f t="shared" ca="1" si="709"/>
        <v>8.9396525326979254E-2</v>
      </c>
      <c r="AI698" s="2">
        <f t="shared" ca="1" si="710"/>
        <v>0.41944754612062352</v>
      </c>
      <c r="AJ698" s="16">
        <f t="shared" ca="1" si="711"/>
        <v>-0.90336704462408313</v>
      </c>
      <c r="AK698" s="18">
        <f t="shared" ca="1" si="712"/>
        <v>339.4357257012062</v>
      </c>
      <c r="AL698" s="18">
        <f t="shared" ca="1" si="713"/>
        <v>289.41652546902577</v>
      </c>
      <c r="AM698" s="18">
        <f t="shared" ca="1" si="714"/>
        <v>169.7178628506031</v>
      </c>
      <c r="AN698" s="18">
        <f t="shared" ca="1" si="715"/>
        <v>96.429449353038777</v>
      </c>
      <c r="AO698" s="18">
        <f t="shared" ca="1" si="716"/>
        <v>302.78254709757232</v>
      </c>
      <c r="AP698" s="2">
        <f t="shared" ca="1" si="717"/>
        <v>22.49902661956061</v>
      </c>
      <c r="AQ698" s="2">
        <f t="shared" ca="1" si="718"/>
        <v>134.99643707358766</v>
      </c>
      <c r="AR698" s="16">
        <f t="shared" ca="1" si="719"/>
        <v>-2.6437026248800066E-3</v>
      </c>
      <c r="AS698" s="2">
        <f t="shared" ca="1" si="720"/>
        <v>-31.636388660790217</v>
      </c>
      <c r="AT698" s="2">
        <f t="shared" ca="1" si="721"/>
        <v>-119.00635570287</v>
      </c>
      <c r="AU698" s="16">
        <f t="shared" ca="1" si="722"/>
        <v>547.04490576794751</v>
      </c>
      <c r="AV698" s="2">
        <f t="shared" ca="1" si="723"/>
        <v>22.49902661956061</v>
      </c>
      <c r="AW698" s="2">
        <f t="shared" ca="1" si="724"/>
        <v>134.99643707358766</v>
      </c>
      <c r="AX698" s="16">
        <f t="shared" ca="1" si="725"/>
        <v>-2.6437026248800066E-3</v>
      </c>
      <c r="AY698" s="2">
        <f t="shared" ca="1" si="726"/>
        <v>360.25</v>
      </c>
      <c r="AZ698" s="2">
        <f t="shared" ca="1" si="727"/>
        <v>360.25000000000006</v>
      </c>
      <c r="BA698" s="2">
        <f t="shared" ca="1" si="728"/>
        <v>360.25</v>
      </c>
      <c r="BB698" s="19" t="str">
        <f t="shared" ca="1" si="729"/>
        <v>ok</v>
      </c>
      <c r="BC698" s="2">
        <f t="shared" ca="1" si="730"/>
        <v>-9.7338043939032559E-4</v>
      </c>
      <c r="BD698" s="2">
        <f t="shared" ca="1" si="731"/>
        <v>-3.5629264123429039E-3</v>
      </c>
      <c r="BE698" s="16">
        <f t="shared" ca="1" si="732"/>
        <v>-2.6437026248800066E-3</v>
      </c>
      <c r="BF698" s="16">
        <f t="shared" ca="1" si="739"/>
        <v>3.693496189189638E-3</v>
      </c>
      <c r="BG698" s="18">
        <f t="shared" ca="1" si="733"/>
        <v>4.5421446111232316E-3</v>
      </c>
      <c r="BH698" s="2">
        <f t="shared" ca="1" si="734"/>
        <v>-0.15574087030245209</v>
      </c>
      <c r="BI698" s="2">
        <f t="shared" ca="1" si="735"/>
        <v>-0.57006822597486462</v>
      </c>
      <c r="BJ698" s="16">
        <f t="shared" ca="1" si="736"/>
        <v>-0.42299241998080106</v>
      </c>
      <c r="BK698" s="18">
        <f t="shared" ca="1" si="740"/>
        <v>0.59095939027034206</v>
      </c>
      <c r="BL698" s="18">
        <f t="shared" ca="1" si="737"/>
        <v>0.72674313777971711</v>
      </c>
    </row>
    <row r="699" spans="4:64" x14ac:dyDescent="0.2">
      <c r="D699">
        <f t="shared" si="688"/>
        <v>30</v>
      </c>
      <c r="E699">
        <f t="shared" si="689"/>
        <v>135</v>
      </c>
      <c r="F699" s="15">
        <f t="shared" ca="1" si="738"/>
        <v>0.18637465204763071</v>
      </c>
      <c r="G699" s="2">
        <f t="shared" ca="1" si="738"/>
        <v>-0.46048729495784702</v>
      </c>
      <c r="H699" s="16">
        <f t="shared" ca="1" si="738"/>
        <v>-0.41570452258363277</v>
      </c>
      <c r="I699" s="2">
        <f t="shared" si="741"/>
        <v>0</v>
      </c>
      <c r="J699" s="2">
        <f t="shared" si="742"/>
        <v>184.81899999999999</v>
      </c>
      <c r="K699" s="16">
        <f t="shared" ca="1" si="690"/>
        <v>355.52631126444084</v>
      </c>
      <c r="L699" s="2">
        <f t="shared" si="743"/>
        <v>160.05794910203616</v>
      </c>
      <c r="M699" s="2">
        <f t="shared" si="744"/>
        <v>-92.40949999999998</v>
      </c>
      <c r="N699" s="16">
        <f t="shared" ca="1" si="691"/>
        <v>247.28220376307968</v>
      </c>
      <c r="O699" s="2">
        <f t="shared" si="745"/>
        <v>-160.05794910203616</v>
      </c>
      <c r="P699" s="2">
        <f t="shared" si="746"/>
        <v>-92.40949999999998</v>
      </c>
      <c r="Q699" s="16">
        <f t="shared" ca="1" si="692"/>
        <v>204.79720114565367</v>
      </c>
      <c r="R699" s="2">
        <f t="shared" si="693"/>
        <v>160.05794910203616</v>
      </c>
      <c r="S699" s="2">
        <f t="shared" si="694"/>
        <v>-277.22849999999994</v>
      </c>
      <c r="T699" s="16">
        <f t="shared" ca="1" si="695"/>
        <v>-108.24410750136116</v>
      </c>
      <c r="U699" s="2">
        <f t="shared" ca="1" si="696"/>
        <v>0.47365416116531323</v>
      </c>
      <c r="V699" s="2">
        <f t="shared" ca="1" si="697"/>
        <v>-0.82039307235473979</v>
      </c>
      <c r="W699" s="16">
        <f t="shared" ca="1" si="698"/>
        <v>-0.32032318436718604</v>
      </c>
      <c r="X699" s="2">
        <f t="shared" si="699"/>
        <v>-160.05794910203616</v>
      </c>
      <c r="Y699" s="2">
        <f t="shared" si="700"/>
        <v>-277.22849999999994</v>
      </c>
      <c r="Z699" s="16">
        <f t="shared" ca="1" si="701"/>
        <v>-150.72911011878716</v>
      </c>
      <c r="AA699" s="18">
        <f t="shared" ca="1" si="702"/>
        <v>199.90625576961276</v>
      </c>
      <c r="AB699" s="2">
        <f t="shared" ca="1" si="703"/>
        <v>-254.74437899029064</v>
      </c>
      <c r="AC699" s="2">
        <f t="shared" ca="1" si="704"/>
        <v>-113.22679264623491</v>
      </c>
      <c r="AD699" s="16">
        <f t="shared" ca="1" si="705"/>
        <v>-86.694501695743654</v>
      </c>
      <c r="AE699" s="2">
        <f t="shared" ca="1" si="706"/>
        <v>-0.87258142989440746</v>
      </c>
      <c r="AF699" s="2">
        <f t="shared" ca="1" si="707"/>
        <v>-0.38783818124353941</v>
      </c>
      <c r="AG699" s="16">
        <f t="shared" ca="1" si="708"/>
        <v>-0.29695655132213294</v>
      </c>
      <c r="AH699" s="2">
        <f t="shared" ca="1" si="709"/>
        <v>0.11938753625992421</v>
      </c>
      <c r="AI699" s="2">
        <f t="shared" ca="1" si="710"/>
        <v>0.42016276846247824</v>
      </c>
      <c r="AJ699" s="16">
        <f t="shared" ca="1" si="711"/>
        <v>-0.89956092855555425</v>
      </c>
      <c r="AK699" s="18">
        <f t="shared" ca="1" si="712"/>
        <v>337.92155168288127</v>
      </c>
      <c r="AL699" s="18">
        <f t="shared" ca="1" si="713"/>
        <v>291.9433880470246</v>
      </c>
      <c r="AM699" s="18">
        <f t="shared" ca="1" si="714"/>
        <v>168.96077584144064</v>
      </c>
      <c r="AN699" s="18">
        <f t="shared" ca="1" si="715"/>
        <v>98.719174914374975</v>
      </c>
      <c r="AO699" s="18">
        <f t="shared" ca="1" si="716"/>
        <v>302.46792099540653</v>
      </c>
      <c r="AP699" s="2">
        <f t="shared" ca="1" si="717"/>
        <v>29.999355631539636</v>
      </c>
      <c r="AQ699" s="2">
        <f t="shared" ca="1" si="718"/>
        <v>135.00344380386616</v>
      </c>
      <c r="AR699" s="16">
        <f t="shared" ca="1" si="719"/>
        <v>6.2791292509700725E-4</v>
      </c>
      <c r="AS699" s="2">
        <f t="shared" ca="1" si="720"/>
        <v>-42.222444139066347</v>
      </c>
      <c r="AT699" s="2">
        <f t="shared" ca="1" si="721"/>
        <v>-119.16807430917417</v>
      </c>
      <c r="AU699" s="16">
        <f t="shared" ca="1" si="722"/>
        <v>544.17727565071698</v>
      </c>
      <c r="AV699" s="2">
        <f t="shared" ca="1" si="723"/>
        <v>29.999355631539636</v>
      </c>
      <c r="AW699" s="2">
        <f t="shared" ca="1" si="724"/>
        <v>135.00344380386616</v>
      </c>
      <c r="AX699" s="16">
        <f t="shared" ca="1" si="725"/>
        <v>6.2791292509700725E-4</v>
      </c>
      <c r="AY699" s="2">
        <f t="shared" ca="1" si="726"/>
        <v>360.25</v>
      </c>
      <c r="AZ699" s="2">
        <f t="shared" ca="1" si="727"/>
        <v>360.25</v>
      </c>
      <c r="BA699" s="2">
        <f t="shared" ca="1" si="728"/>
        <v>360.25000000000006</v>
      </c>
      <c r="BB699" s="19" t="str">
        <f t="shared" ca="1" si="729"/>
        <v>ok</v>
      </c>
      <c r="BC699" s="2">
        <f t="shared" ca="1" si="730"/>
        <v>-6.4436846036386441E-4</v>
      </c>
      <c r="BD699" s="2">
        <f t="shared" ca="1" si="731"/>
        <v>3.443803866161943E-3</v>
      </c>
      <c r="BE699" s="16">
        <f t="shared" ca="1" si="732"/>
        <v>6.2791292509700725E-4</v>
      </c>
      <c r="BF699" s="16">
        <f t="shared" ca="1" si="739"/>
        <v>3.5035690062140408E-3</v>
      </c>
      <c r="BG699" s="18">
        <f t="shared" ca="1" si="733"/>
        <v>3.5593918613728839E-3</v>
      </c>
      <c r="BH699" s="2">
        <f t="shared" ca="1" si="734"/>
        <v>-0.10309895365821831</v>
      </c>
      <c r="BI699" s="2">
        <f t="shared" ca="1" si="735"/>
        <v>0.55100861858591088</v>
      </c>
      <c r="BJ699" s="16">
        <f t="shared" ca="1" si="736"/>
        <v>0.10046606801552116</v>
      </c>
      <c r="BK699" s="18">
        <f t="shared" ca="1" si="740"/>
        <v>0.56057104099424648</v>
      </c>
      <c r="BL699" s="18">
        <f t="shared" ca="1" si="737"/>
        <v>0.56950269781966145</v>
      </c>
    </row>
    <row r="700" spans="4:64" x14ac:dyDescent="0.2">
      <c r="D700">
        <f t="shared" si="688"/>
        <v>37.5</v>
      </c>
      <c r="E700">
        <f t="shared" si="689"/>
        <v>135</v>
      </c>
      <c r="F700" s="15">
        <f t="shared" ca="1" si="738"/>
        <v>0.22697968029889992</v>
      </c>
      <c r="G700" s="2">
        <f t="shared" ca="1" si="738"/>
        <v>-0.36268299943490967</v>
      </c>
      <c r="H700" s="16">
        <f t="shared" ca="1" si="738"/>
        <v>0.34990365426802617</v>
      </c>
      <c r="I700" s="2">
        <f t="shared" si="741"/>
        <v>0</v>
      </c>
      <c r="J700" s="2">
        <f t="shared" si="742"/>
        <v>184.81899999999999</v>
      </c>
      <c r="K700" s="16">
        <f t="shared" ca="1" si="690"/>
        <v>354.81387575916273</v>
      </c>
      <c r="L700" s="2">
        <f t="shared" si="743"/>
        <v>160.05794910203616</v>
      </c>
      <c r="M700" s="2">
        <f t="shared" si="744"/>
        <v>-92.40949999999998</v>
      </c>
      <c r="N700" s="16">
        <f t="shared" ca="1" si="691"/>
        <v>251.08443324073775</v>
      </c>
      <c r="O700" s="2">
        <f t="shared" si="745"/>
        <v>-160.05794910203616</v>
      </c>
      <c r="P700" s="2">
        <f t="shared" si="746"/>
        <v>-92.40949999999998</v>
      </c>
      <c r="Q700" s="16">
        <f t="shared" ca="1" si="692"/>
        <v>197.57708043532105</v>
      </c>
      <c r="R700" s="2">
        <f t="shared" si="693"/>
        <v>160.05794910203616</v>
      </c>
      <c r="S700" s="2">
        <f t="shared" si="694"/>
        <v>-277.22849999999994</v>
      </c>
      <c r="T700" s="16">
        <f t="shared" ca="1" si="695"/>
        <v>-103.72944251842497</v>
      </c>
      <c r="U700" s="2">
        <f t="shared" ca="1" si="696"/>
        <v>0.47565147845374112</v>
      </c>
      <c r="V700" s="2">
        <f t="shared" ca="1" si="697"/>
        <v>-0.82385252737713255</v>
      </c>
      <c r="W700" s="16">
        <f t="shared" ca="1" si="698"/>
        <v>-0.30825749654968887</v>
      </c>
      <c r="X700" s="2">
        <f t="shared" si="699"/>
        <v>-160.05794910203616</v>
      </c>
      <c r="Y700" s="2">
        <f t="shared" si="700"/>
        <v>-277.22849999999994</v>
      </c>
      <c r="Z700" s="16">
        <f t="shared" ca="1" si="701"/>
        <v>-157.23679532384168</v>
      </c>
      <c r="AA700" s="18">
        <f t="shared" ca="1" si="702"/>
        <v>200.73302114933745</v>
      </c>
      <c r="AB700" s="2">
        <f t="shared" ca="1" si="703"/>
        <v>-255.5369073862046</v>
      </c>
      <c r="AC700" s="2">
        <f t="shared" ca="1" si="704"/>
        <v>-111.85409319807087</v>
      </c>
      <c r="AD700" s="16">
        <f t="shared" ca="1" si="705"/>
        <v>-95.359336749491163</v>
      </c>
      <c r="AE700" s="2">
        <f t="shared" ca="1" si="706"/>
        <v>-0.86683037305943211</v>
      </c>
      <c r="AF700" s="2">
        <f t="shared" ca="1" si="707"/>
        <v>-0.37943061269255485</v>
      </c>
      <c r="AG700" s="16">
        <f t="shared" ca="1" si="708"/>
        <v>-0.32347722407211044</v>
      </c>
      <c r="AH700" s="2">
        <f t="shared" ca="1" si="709"/>
        <v>0.14953519781782565</v>
      </c>
      <c r="AI700" s="2">
        <f t="shared" ca="1" si="710"/>
        <v>0.42106938060854482</v>
      </c>
      <c r="AJ700" s="16">
        <f t="shared" ca="1" si="711"/>
        <v>-0.89461712555009831</v>
      </c>
      <c r="AK700" s="18">
        <f t="shared" ca="1" si="712"/>
        <v>336.50257878385298</v>
      </c>
      <c r="AL700" s="18">
        <f t="shared" ca="1" si="713"/>
        <v>294.79459341543441</v>
      </c>
      <c r="AM700" s="18">
        <f t="shared" ca="1" si="714"/>
        <v>168.25128939192649</v>
      </c>
      <c r="AN700" s="18">
        <f t="shared" ca="1" si="715"/>
        <v>101.17285078363788</v>
      </c>
      <c r="AO700" s="18">
        <f t="shared" ca="1" si="716"/>
        <v>302.0523470894837</v>
      </c>
      <c r="AP700" s="2">
        <f t="shared" ca="1" si="717"/>
        <v>37.496732036115475</v>
      </c>
      <c r="AQ700" s="2">
        <f t="shared" ca="1" si="718"/>
        <v>135.00166793963797</v>
      </c>
      <c r="AR700" s="16">
        <f t="shared" ca="1" si="719"/>
        <v>8.3905814267382084E-4</v>
      </c>
      <c r="AS700" s="2">
        <f t="shared" ca="1" si="720"/>
        <v>-52.838182910613483</v>
      </c>
      <c r="AT700" s="2">
        <f t="shared" ca="1" si="721"/>
        <v>-119.36832146101423</v>
      </c>
      <c r="AU700" s="16">
        <f t="shared" ca="1" si="722"/>
        <v>540.4432440958517</v>
      </c>
      <c r="AV700" s="2">
        <f t="shared" ca="1" si="723"/>
        <v>37.496732036115475</v>
      </c>
      <c r="AW700" s="2">
        <f t="shared" ca="1" si="724"/>
        <v>135.00166793963797</v>
      </c>
      <c r="AX700" s="16">
        <f t="shared" ca="1" si="725"/>
        <v>8.3905814267382084E-4</v>
      </c>
      <c r="AY700" s="2">
        <f t="shared" ca="1" si="726"/>
        <v>360.25</v>
      </c>
      <c r="AZ700" s="2">
        <f t="shared" ca="1" si="727"/>
        <v>360.25000000000006</v>
      </c>
      <c r="BA700" s="2">
        <f t="shared" ca="1" si="728"/>
        <v>360.25000000000006</v>
      </c>
      <c r="BB700" s="19" t="str">
        <f t="shared" ca="1" si="729"/>
        <v>ok</v>
      </c>
      <c r="BC700" s="2">
        <f t="shared" ca="1" si="730"/>
        <v>-3.2679638845252157E-3</v>
      </c>
      <c r="BD700" s="2">
        <f t="shared" ca="1" si="731"/>
        <v>1.6679396379686295E-3</v>
      </c>
      <c r="BE700" s="16">
        <f t="shared" ca="1" si="732"/>
        <v>8.3905814267382084E-4</v>
      </c>
      <c r="BF700" s="16">
        <f t="shared" ca="1" si="739"/>
        <v>3.6690067574846547E-3</v>
      </c>
      <c r="BG700" s="18">
        <f t="shared" ca="1" si="733"/>
        <v>3.7637254354236974E-3</v>
      </c>
      <c r="BH700" s="2">
        <f t="shared" ca="1" si="734"/>
        <v>-0.52287422152403451</v>
      </c>
      <c r="BI700" s="2">
        <f t="shared" ca="1" si="735"/>
        <v>0.26687034207498073</v>
      </c>
      <c r="BJ700" s="16">
        <f t="shared" ca="1" si="736"/>
        <v>0.13424930282781133</v>
      </c>
      <c r="BK700" s="18">
        <f t="shared" ca="1" si="740"/>
        <v>0.58704108119754472</v>
      </c>
      <c r="BL700" s="18">
        <f t="shared" ca="1" si="737"/>
        <v>0.6021960696677916</v>
      </c>
    </row>
    <row r="701" spans="4:64" x14ac:dyDescent="0.2">
      <c r="D701">
        <f t="shared" si="688"/>
        <v>45</v>
      </c>
      <c r="E701">
        <f t="shared" si="689"/>
        <v>135</v>
      </c>
      <c r="F701" s="15">
        <f t="shared" ca="1" si="738"/>
        <v>-6.5706188551722167E-2</v>
      </c>
      <c r="G701" s="2">
        <f t="shared" ca="1" si="738"/>
        <v>3.8222690460877784E-2</v>
      </c>
      <c r="H701" s="16">
        <f t="shared" ca="1" si="738"/>
        <v>-7.7090125401143572E-3</v>
      </c>
      <c r="I701" s="2">
        <f t="shared" si="741"/>
        <v>0</v>
      </c>
      <c r="J701" s="2">
        <f t="shared" si="742"/>
        <v>184.81899999999999</v>
      </c>
      <c r="K701" s="16">
        <f t="shared" ca="1" si="690"/>
        <v>353.93903294073249</v>
      </c>
      <c r="L701" s="2">
        <f t="shared" si="743"/>
        <v>160.05794910203616</v>
      </c>
      <c r="M701" s="2">
        <f t="shared" si="744"/>
        <v>-92.40949999999998</v>
      </c>
      <c r="N701" s="16">
        <f t="shared" ca="1" si="691"/>
        <v>254.61102059240099</v>
      </c>
      <c r="O701" s="2">
        <f t="shared" si="745"/>
        <v>-160.05794910203616</v>
      </c>
      <c r="P701" s="2">
        <f t="shared" si="746"/>
        <v>-92.40949999999998</v>
      </c>
      <c r="Q701" s="16">
        <f t="shared" ca="1" si="692"/>
        <v>189.77934827628704</v>
      </c>
      <c r="R701" s="2">
        <f t="shared" si="693"/>
        <v>160.05794910203616</v>
      </c>
      <c r="S701" s="2">
        <f t="shared" si="694"/>
        <v>-277.22849999999994</v>
      </c>
      <c r="T701" s="16">
        <f t="shared" ca="1" si="695"/>
        <v>-99.328012348331498</v>
      </c>
      <c r="U701" s="2">
        <f t="shared" ca="1" si="696"/>
        <v>0.47753979605790814</v>
      </c>
      <c r="V701" s="2">
        <f t="shared" ca="1" si="697"/>
        <v>-0.82712318940837659</v>
      </c>
      <c r="W701" s="16">
        <f t="shared" ca="1" si="698"/>
        <v>-0.29634940985918323</v>
      </c>
      <c r="X701" s="2">
        <f t="shared" si="699"/>
        <v>-160.05794910203616</v>
      </c>
      <c r="Y701" s="2">
        <f t="shared" si="700"/>
        <v>-277.22849999999994</v>
      </c>
      <c r="Z701" s="16">
        <f t="shared" ca="1" si="701"/>
        <v>-164.15968466444545</v>
      </c>
      <c r="AA701" s="18">
        <f t="shared" ca="1" si="702"/>
        <v>201.51670641624472</v>
      </c>
      <c r="AB701" s="2">
        <f t="shared" ca="1" si="703"/>
        <v>-256.29019598631101</v>
      </c>
      <c r="AC701" s="2">
        <f t="shared" ca="1" si="704"/>
        <v>-110.54935906992415</v>
      </c>
      <c r="AD701" s="16">
        <f t="shared" ca="1" si="705"/>
        <v>-104.44032764122505</v>
      </c>
      <c r="AE701" s="2">
        <f t="shared" ca="1" si="706"/>
        <v>-0.85998769648010942</v>
      </c>
      <c r="AF701" s="2">
        <f t="shared" ca="1" si="707"/>
        <v>-0.37095093820512165</v>
      </c>
      <c r="AG701" s="16">
        <f t="shared" ca="1" si="708"/>
        <v>-0.35045194156627968</v>
      </c>
      <c r="AH701" s="2">
        <f t="shared" ca="1" si="709"/>
        <v>0.1799358360188611</v>
      </c>
      <c r="AI701" s="2">
        <f t="shared" ca="1" si="710"/>
        <v>0.42221159504169792</v>
      </c>
      <c r="AJ701" s="16">
        <f t="shared" ca="1" si="711"/>
        <v>-0.88845960174255456</v>
      </c>
      <c r="AK701" s="18">
        <f t="shared" ca="1" si="712"/>
        <v>335.1719593284472</v>
      </c>
      <c r="AL701" s="18">
        <f t="shared" ca="1" si="713"/>
        <v>298.01611934135235</v>
      </c>
      <c r="AM701" s="18">
        <f t="shared" ca="1" si="714"/>
        <v>167.5859796642236</v>
      </c>
      <c r="AN701" s="18">
        <f t="shared" ca="1" si="715"/>
        <v>103.81962083450891</v>
      </c>
      <c r="AO701" s="18">
        <f t="shared" ca="1" si="716"/>
        <v>301.52361142995289</v>
      </c>
      <c r="AP701" s="2">
        <f t="shared" ca="1" si="717"/>
        <v>45.000281082185182</v>
      </c>
      <c r="AQ701" s="2">
        <f t="shared" ca="1" si="718"/>
        <v>134.99952917191249</v>
      </c>
      <c r="AR701" s="16">
        <f t="shared" ca="1" si="719"/>
        <v>-3.0865459461892897E-4</v>
      </c>
      <c r="AS701" s="2">
        <f t="shared" ca="1" si="720"/>
        <v>-63.509525121964401</v>
      </c>
      <c r="AT701" s="2">
        <f t="shared" ca="1" si="721"/>
        <v>-119.6140006772346</v>
      </c>
      <c r="AU701" s="16">
        <f t="shared" ca="1" si="722"/>
        <v>535.78278679947084</v>
      </c>
      <c r="AV701" s="2">
        <f t="shared" ca="1" si="723"/>
        <v>45.000281082185182</v>
      </c>
      <c r="AW701" s="2">
        <f t="shared" ca="1" si="724"/>
        <v>134.99952917191249</v>
      </c>
      <c r="AX701" s="16">
        <f t="shared" ca="1" si="725"/>
        <v>-3.0865459461892897E-4</v>
      </c>
      <c r="AY701" s="2">
        <f t="shared" ca="1" si="726"/>
        <v>360.25</v>
      </c>
      <c r="AZ701" s="2">
        <f t="shared" ca="1" si="727"/>
        <v>360.24999999999994</v>
      </c>
      <c r="BA701" s="2">
        <f t="shared" ca="1" si="728"/>
        <v>360.25</v>
      </c>
      <c r="BB701" s="19" t="str">
        <f t="shared" ca="1" si="729"/>
        <v>ok</v>
      </c>
      <c r="BC701" s="2">
        <f t="shared" ca="1" si="730"/>
        <v>2.8108218518241301E-4</v>
      </c>
      <c r="BD701" s="2">
        <f t="shared" ca="1" si="731"/>
        <v>-4.7082808751497396E-4</v>
      </c>
      <c r="BE701" s="16">
        <f t="shared" ca="1" si="732"/>
        <v>-3.0865459461892897E-4</v>
      </c>
      <c r="BF701" s="16">
        <f t="shared" ca="1" si="739"/>
        <v>5.4834868726014868E-4</v>
      </c>
      <c r="BG701" s="18">
        <f t="shared" ca="1" si="733"/>
        <v>6.2924871203626925E-4</v>
      </c>
      <c r="BH701" s="2">
        <f t="shared" ca="1" si="734"/>
        <v>4.4973149629186082E-2</v>
      </c>
      <c r="BI701" s="2">
        <f t="shared" ca="1" si="735"/>
        <v>-7.5332494002395833E-2</v>
      </c>
      <c r="BJ701" s="16">
        <f t="shared" ca="1" si="736"/>
        <v>-4.9384735139028635E-2</v>
      </c>
      <c r="BK701" s="18">
        <f t="shared" ca="1" si="740"/>
        <v>8.7735789961623789E-2</v>
      </c>
      <c r="BL701" s="18">
        <f t="shared" ca="1" si="737"/>
        <v>0.10067979392580308</v>
      </c>
    </row>
    <row r="702" spans="4:64" x14ac:dyDescent="0.2">
      <c r="D702">
        <f t="shared" si="688"/>
        <v>52.5</v>
      </c>
      <c r="E702">
        <f t="shared" si="689"/>
        <v>135</v>
      </c>
      <c r="F702" s="15">
        <f t="shared" ca="1" si="738"/>
        <v>-0.14568933363831371</v>
      </c>
      <c r="G702" s="2">
        <f t="shared" ca="1" si="738"/>
        <v>-4.2079800504825959E-2</v>
      </c>
      <c r="H702" s="16">
        <f t="shared" ca="1" si="738"/>
        <v>-0.44794179474911611</v>
      </c>
      <c r="I702" s="2">
        <f t="shared" si="741"/>
        <v>0</v>
      </c>
      <c r="J702" s="2">
        <f t="shared" si="742"/>
        <v>184.81899999999999</v>
      </c>
      <c r="K702" s="16">
        <f t="shared" ca="1" si="690"/>
        <v>352.90400544454502</v>
      </c>
      <c r="L702" s="2">
        <f t="shared" si="743"/>
        <v>160.05794910203616</v>
      </c>
      <c r="M702" s="2">
        <f t="shared" si="744"/>
        <v>-92.40949999999998</v>
      </c>
      <c r="N702" s="16">
        <f t="shared" ca="1" si="691"/>
        <v>257.86844273095301</v>
      </c>
      <c r="O702" s="2">
        <f t="shared" si="745"/>
        <v>-160.05794910203616</v>
      </c>
      <c r="P702" s="2">
        <f t="shared" si="746"/>
        <v>-92.40949999999998</v>
      </c>
      <c r="Q702" s="16">
        <f t="shared" ca="1" si="692"/>
        <v>181.33693699998233</v>
      </c>
      <c r="R702" s="2">
        <f t="shared" si="693"/>
        <v>160.05794910203616</v>
      </c>
      <c r="S702" s="2">
        <f t="shared" si="694"/>
        <v>-277.22849999999994</v>
      </c>
      <c r="T702" s="16">
        <f t="shared" ca="1" si="695"/>
        <v>-95.035562713592014</v>
      </c>
      <c r="U702" s="2">
        <f t="shared" ca="1" si="696"/>
        <v>0.47932296111992145</v>
      </c>
      <c r="V702" s="2">
        <f t="shared" ca="1" si="697"/>
        <v>-0.83021172189406534</v>
      </c>
      <c r="W702" s="16">
        <f t="shared" ca="1" si="698"/>
        <v>-0.28460146832530808</v>
      </c>
      <c r="X702" s="2">
        <f t="shared" si="699"/>
        <v>-160.05794910203616</v>
      </c>
      <c r="Y702" s="2">
        <f t="shared" si="700"/>
        <v>-277.22849999999994</v>
      </c>
      <c r="Z702" s="16">
        <f t="shared" ca="1" si="701"/>
        <v>-171.56706844456269</v>
      </c>
      <c r="AA702" s="18">
        <f t="shared" ca="1" si="702"/>
        <v>202.2671398243304</v>
      </c>
      <c r="AB702" s="2">
        <f t="shared" ca="1" si="703"/>
        <v>-257.00923349989137</v>
      </c>
      <c r="AC702" s="2">
        <f t="shared" ca="1" si="704"/>
        <v>-109.30394956385493</v>
      </c>
      <c r="AD702" s="16">
        <f t="shared" ca="1" si="705"/>
        <v>-114.00154345659786</v>
      </c>
      <c r="AE702" s="2">
        <f t="shared" ca="1" si="706"/>
        <v>-0.85198924368199513</v>
      </c>
      <c r="AF702" s="2">
        <f t="shared" ca="1" si="707"/>
        <v>-0.36234413858287728</v>
      </c>
      <c r="AG702" s="16">
        <f t="shared" ca="1" si="708"/>
        <v>-0.37791672877078936</v>
      </c>
      <c r="AH702" s="2">
        <f t="shared" ca="1" si="709"/>
        <v>0.2106272242456137</v>
      </c>
      <c r="AI702" s="2">
        <f t="shared" ca="1" si="710"/>
        <v>0.42362155524043349</v>
      </c>
      <c r="AJ702" s="16">
        <f t="shared" ca="1" si="711"/>
        <v>-0.88101132248244352</v>
      </c>
      <c r="AK702" s="18">
        <f t="shared" ca="1" si="712"/>
        <v>333.92506114888869</v>
      </c>
      <c r="AL702" s="18">
        <f t="shared" ca="1" si="713"/>
        <v>301.6578382952215</v>
      </c>
      <c r="AM702" s="18">
        <f t="shared" ca="1" si="714"/>
        <v>166.96253057444434</v>
      </c>
      <c r="AN702" s="18">
        <f t="shared" ca="1" si="715"/>
        <v>106.68938786270967</v>
      </c>
      <c r="AO702" s="18">
        <f t="shared" ca="1" si="716"/>
        <v>300.86699786061291</v>
      </c>
      <c r="AP702" s="2">
        <f t="shared" ca="1" si="717"/>
        <v>52.501544303464939</v>
      </c>
      <c r="AQ702" s="2">
        <f t="shared" ca="1" si="718"/>
        <v>135.00022121318503</v>
      </c>
      <c r="AR702" s="16">
        <f t="shared" ca="1" si="719"/>
        <v>-7.1204438523864155E-4</v>
      </c>
      <c r="AS702" s="2">
        <f t="shared" ca="1" si="720"/>
        <v>-74.240016949518846</v>
      </c>
      <c r="AT702" s="2">
        <f t="shared" ca="1" si="721"/>
        <v>-119.90726989528102</v>
      </c>
      <c r="AU702" s="16">
        <f t="shared" ca="1" si="722"/>
        <v>530.13375130861687</v>
      </c>
      <c r="AV702" s="2">
        <f t="shared" ca="1" si="723"/>
        <v>52.501544303464939</v>
      </c>
      <c r="AW702" s="2">
        <f t="shared" ca="1" si="724"/>
        <v>135.00022121318503</v>
      </c>
      <c r="AX702" s="16">
        <f t="shared" ca="1" si="725"/>
        <v>-7.1204438523864155E-4</v>
      </c>
      <c r="AY702" s="2">
        <f t="shared" ca="1" si="726"/>
        <v>360.25</v>
      </c>
      <c r="AZ702" s="2">
        <f t="shared" ca="1" si="727"/>
        <v>360.25</v>
      </c>
      <c r="BA702" s="2">
        <f t="shared" ca="1" si="728"/>
        <v>360.25</v>
      </c>
      <c r="BB702" s="19" t="str">
        <f t="shared" ca="1" si="729"/>
        <v>ok</v>
      </c>
      <c r="BC702" s="2">
        <f t="shared" ca="1" si="730"/>
        <v>1.5443034649393894E-3</v>
      </c>
      <c r="BD702" s="2">
        <f t="shared" ca="1" si="731"/>
        <v>2.2121318502854592E-4</v>
      </c>
      <c r="BE702" s="16">
        <f t="shared" ca="1" si="732"/>
        <v>-7.1204438523864155E-4</v>
      </c>
      <c r="BF702" s="16">
        <f t="shared" ca="1" si="739"/>
        <v>1.5600668142917078E-3</v>
      </c>
      <c r="BG702" s="18">
        <f t="shared" ca="1" si="733"/>
        <v>1.7148806581229355E-3</v>
      </c>
      <c r="BH702" s="2">
        <f t="shared" ca="1" si="734"/>
        <v>0.24708855439030231</v>
      </c>
      <c r="BI702" s="2">
        <f t="shared" ca="1" si="735"/>
        <v>3.5394109604567348E-2</v>
      </c>
      <c r="BJ702" s="16">
        <f t="shared" ca="1" si="736"/>
        <v>-0.11392710163818265</v>
      </c>
      <c r="BK702" s="18">
        <f t="shared" ca="1" si="740"/>
        <v>0.24961069028667324</v>
      </c>
      <c r="BL702" s="18">
        <f t="shared" ca="1" si="737"/>
        <v>0.27438090529966969</v>
      </c>
    </row>
    <row r="703" spans="4:64" x14ac:dyDescent="0.2">
      <c r="D703">
        <f t="shared" si="688"/>
        <v>60</v>
      </c>
      <c r="E703">
        <f t="shared" si="689"/>
        <v>135</v>
      </c>
      <c r="F703" s="15">
        <f t="shared" ca="1" si="738"/>
        <v>-0.22692412582105403</v>
      </c>
      <c r="G703" s="2">
        <f t="shared" ca="1" si="738"/>
        <v>-6.9461592505951408E-2</v>
      </c>
      <c r="H703" s="16">
        <f t="shared" ca="1" si="738"/>
        <v>-2.2402643211130946E-2</v>
      </c>
      <c r="I703" s="2">
        <f t="shared" si="741"/>
        <v>0</v>
      </c>
      <c r="J703" s="2">
        <f t="shared" si="742"/>
        <v>184.81899999999999</v>
      </c>
      <c r="K703" s="16">
        <f t="shared" ca="1" si="690"/>
        <v>351.70603080512234</v>
      </c>
      <c r="L703" s="2">
        <f t="shared" si="743"/>
        <v>160.05794910203616</v>
      </c>
      <c r="M703" s="2">
        <f t="shared" si="744"/>
        <v>-92.40949999999998</v>
      </c>
      <c r="N703" s="16">
        <f t="shared" ca="1" si="691"/>
        <v>260.8700100154802</v>
      </c>
      <c r="O703" s="2">
        <f t="shared" si="745"/>
        <v>-160.05794910203616</v>
      </c>
      <c r="P703" s="2">
        <f t="shared" si="746"/>
        <v>-92.40949999999998</v>
      </c>
      <c r="Q703" s="16">
        <f t="shared" ca="1" si="692"/>
        <v>172.16106597006586</v>
      </c>
      <c r="R703" s="2">
        <f t="shared" si="693"/>
        <v>160.05794910203616</v>
      </c>
      <c r="S703" s="2">
        <f t="shared" si="694"/>
        <v>-277.22849999999994</v>
      </c>
      <c r="T703" s="16">
        <f t="shared" ca="1" si="695"/>
        <v>-90.836020789642134</v>
      </c>
      <c r="U703" s="2">
        <f t="shared" ca="1" si="696"/>
        <v>0.48100952433220862</v>
      </c>
      <c r="V703" s="2">
        <f t="shared" ca="1" si="697"/>
        <v>-0.8331329350679233</v>
      </c>
      <c r="W703" s="16">
        <f t="shared" ca="1" si="698"/>
        <v>-0.27298232544765588</v>
      </c>
      <c r="X703" s="2">
        <f t="shared" si="699"/>
        <v>-160.05794910203616</v>
      </c>
      <c r="Y703" s="2">
        <f t="shared" si="700"/>
        <v>-277.22849999999994</v>
      </c>
      <c r="Z703" s="16">
        <f t="shared" ca="1" si="701"/>
        <v>-179.54496483505648</v>
      </c>
      <c r="AA703" s="18">
        <f t="shared" ca="1" si="702"/>
        <v>202.99139794940979</v>
      </c>
      <c r="AB703" s="2">
        <f t="shared" ca="1" si="703"/>
        <v>-257.69874487321181</v>
      </c>
      <c r="AC703" s="2">
        <f t="shared" ca="1" si="704"/>
        <v>-108.10968083286733</v>
      </c>
      <c r="AD703" s="16">
        <f t="shared" ca="1" si="705"/>
        <v>-124.13190097695608</v>
      </c>
      <c r="AE703" s="2">
        <f t="shared" ca="1" si="706"/>
        <v>-0.84274214212590093</v>
      </c>
      <c r="AF703" s="2">
        <f t="shared" ca="1" si="707"/>
        <v>-0.35354686750400599</v>
      </c>
      <c r="AG703" s="16">
        <f t="shared" ca="1" si="708"/>
        <v>-0.40594370836749338</v>
      </c>
      <c r="AH703" s="2">
        <f t="shared" ca="1" si="709"/>
        <v>0.24169302717858898</v>
      </c>
      <c r="AI703" s="2">
        <f t="shared" ca="1" si="710"/>
        <v>0.4253164997777682</v>
      </c>
      <c r="AJ703" s="16">
        <f t="shared" ca="1" si="711"/>
        <v>-0.87217564494202504</v>
      </c>
      <c r="AK703" s="18">
        <f t="shared" ca="1" si="712"/>
        <v>332.75422004220513</v>
      </c>
      <c r="AL703" s="18">
        <f t="shared" ca="1" si="713"/>
        <v>305.78599549221673</v>
      </c>
      <c r="AM703" s="18">
        <f t="shared" ca="1" si="714"/>
        <v>166.37711002110257</v>
      </c>
      <c r="AN703" s="18">
        <f t="shared" ca="1" si="715"/>
        <v>109.82245650683902</v>
      </c>
      <c r="AO703" s="18">
        <f t="shared" ca="1" si="716"/>
        <v>300.06290641768663</v>
      </c>
      <c r="AP703" s="2">
        <f t="shared" ca="1" si="717"/>
        <v>60.000074497012321</v>
      </c>
      <c r="AQ703" s="2">
        <f t="shared" ca="1" si="718"/>
        <v>134.99906959112664</v>
      </c>
      <c r="AR703" s="16">
        <f t="shared" ca="1" si="719"/>
        <v>-1.2737741370756339E-3</v>
      </c>
      <c r="AS703" s="2">
        <f t="shared" ca="1" si="720"/>
        <v>-85.046149895180349</v>
      </c>
      <c r="AT703" s="2">
        <f t="shared" ca="1" si="721"/>
        <v>-120.24434055030235</v>
      </c>
      <c r="AU703" s="16">
        <f t="shared" ca="1" si="722"/>
        <v>523.41384408191163</v>
      </c>
      <c r="AV703" s="2">
        <f t="shared" ca="1" si="723"/>
        <v>60.000074497012321</v>
      </c>
      <c r="AW703" s="2">
        <f t="shared" ca="1" si="724"/>
        <v>134.99906959112664</v>
      </c>
      <c r="AX703" s="16">
        <f t="shared" ca="1" si="725"/>
        <v>-1.2737741370756339E-3</v>
      </c>
      <c r="AY703" s="2">
        <f t="shared" ca="1" si="726"/>
        <v>360.24999999999994</v>
      </c>
      <c r="AZ703" s="2">
        <f t="shared" ca="1" si="727"/>
        <v>360.25</v>
      </c>
      <c r="BA703" s="2">
        <f t="shared" ca="1" si="728"/>
        <v>360.25000000000006</v>
      </c>
      <c r="BB703" s="19" t="str">
        <f t="shared" ca="1" si="729"/>
        <v>ok</v>
      </c>
      <c r="BC703" s="2">
        <f t="shared" ca="1" si="730"/>
        <v>7.4497012320762224E-5</v>
      </c>
      <c r="BD703" s="2">
        <f t="shared" ca="1" si="731"/>
        <v>-9.3040887335860134E-4</v>
      </c>
      <c r="BE703" s="16">
        <f t="shared" ca="1" si="732"/>
        <v>-1.2737741370756339E-3</v>
      </c>
      <c r="BF703" s="16">
        <f t="shared" ca="1" si="739"/>
        <v>9.3338656325722929E-4</v>
      </c>
      <c r="BG703" s="18">
        <f t="shared" ca="1" si="733"/>
        <v>1.5791488304627648E-3</v>
      </c>
      <c r="BH703" s="2">
        <f t="shared" ca="1" si="734"/>
        <v>1.1919521971321956E-2</v>
      </c>
      <c r="BI703" s="2">
        <f t="shared" ca="1" si="735"/>
        <v>-0.14886541973737621</v>
      </c>
      <c r="BJ703" s="16">
        <f t="shared" ca="1" si="736"/>
        <v>-0.20380386193210143</v>
      </c>
      <c r="BK703" s="18">
        <f t="shared" ca="1" si="740"/>
        <v>0.14934185012115669</v>
      </c>
      <c r="BL703" s="18">
        <f t="shared" ca="1" si="737"/>
        <v>0.25266381287404238</v>
      </c>
    </row>
    <row r="704" spans="4:64" x14ac:dyDescent="0.2">
      <c r="D704">
        <f t="shared" si="688"/>
        <v>0</v>
      </c>
      <c r="E704">
        <f t="shared" si="689"/>
        <v>142.5</v>
      </c>
      <c r="F704" s="15">
        <f t="shared" ca="1" si="738"/>
        <v>0.16571754911078485</v>
      </c>
      <c r="G704" s="2">
        <f t="shared" ca="1" si="738"/>
        <v>8.2165704012446272E-2</v>
      </c>
      <c r="H704" s="16">
        <f t="shared" ca="1" si="738"/>
        <v>-2.9079432543373862E-2</v>
      </c>
      <c r="I704" s="2">
        <f t="shared" si="741"/>
        <v>0</v>
      </c>
      <c r="J704" s="2">
        <f t="shared" si="742"/>
        <v>184.81899999999999</v>
      </c>
      <c r="K704" s="16">
        <f t="shared" ca="1" si="690"/>
        <v>357.75676907658101</v>
      </c>
      <c r="L704" s="2">
        <f t="shared" si="743"/>
        <v>160.05794910203616</v>
      </c>
      <c r="M704" s="2">
        <f t="shared" si="744"/>
        <v>-92.40949999999998</v>
      </c>
      <c r="N704" s="16">
        <f t="shared" ca="1" si="691"/>
        <v>221.31260592781919</v>
      </c>
      <c r="O704" s="2">
        <f t="shared" si="745"/>
        <v>-160.05794910203616</v>
      </c>
      <c r="P704" s="2">
        <f t="shared" si="746"/>
        <v>-92.40949999999998</v>
      </c>
      <c r="Q704" s="16">
        <f t="shared" ca="1" si="692"/>
        <v>221.31191064571573</v>
      </c>
      <c r="R704" s="2">
        <f t="shared" si="693"/>
        <v>160.05794910203616</v>
      </c>
      <c r="S704" s="2">
        <f t="shared" si="694"/>
        <v>-277.22849999999994</v>
      </c>
      <c r="T704" s="16">
        <f t="shared" ca="1" si="695"/>
        <v>-136.44416314876182</v>
      </c>
      <c r="U704" s="2">
        <f t="shared" ca="1" si="696"/>
        <v>0.45996094752495298</v>
      </c>
      <c r="V704" s="2">
        <f t="shared" ca="1" si="697"/>
        <v>-0.7966757306107406</v>
      </c>
      <c r="W704" s="16">
        <f t="shared" ca="1" si="698"/>
        <v>-0.39210165392126328</v>
      </c>
      <c r="X704" s="2">
        <f t="shared" si="699"/>
        <v>-160.05794910203616</v>
      </c>
      <c r="Y704" s="2">
        <f t="shared" si="700"/>
        <v>-277.22849999999994</v>
      </c>
      <c r="Z704" s="16">
        <f t="shared" ca="1" si="701"/>
        <v>-136.44485843086528</v>
      </c>
      <c r="AA704" s="18">
        <f t="shared" ca="1" si="702"/>
        <v>200.74106651554132</v>
      </c>
      <c r="AB704" s="2">
        <f t="shared" ca="1" si="703"/>
        <v>-252.39100026369414</v>
      </c>
      <c r="AC704" s="2">
        <f t="shared" ca="1" si="704"/>
        <v>-117.3029641701518</v>
      </c>
      <c r="AD704" s="16">
        <f t="shared" ca="1" si="705"/>
        <v>-57.733954240203204</v>
      </c>
      <c r="AE704" s="2">
        <f t="shared" ca="1" si="706"/>
        <v>-0.88793914585862799</v>
      </c>
      <c r="AF704" s="2">
        <f t="shared" ca="1" si="707"/>
        <v>-0.41268465873627552</v>
      </c>
      <c r="AG704" s="16">
        <f t="shared" ca="1" si="708"/>
        <v>-0.20311436604921365</v>
      </c>
      <c r="AH704" s="2">
        <f t="shared" ca="1" si="709"/>
        <v>1.9487313689392494E-6</v>
      </c>
      <c r="AI704" s="2">
        <f t="shared" ca="1" si="710"/>
        <v>0.44158708393652835</v>
      </c>
      <c r="AJ704" s="16">
        <f t="shared" ca="1" si="711"/>
        <v>-0.89721839442614859</v>
      </c>
      <c r="AK704" s="18">
        <f t="shared" ca="1" si="712"/>
        <v>347.9816057500251</v>
      </c>
      <c r="AL704" s="18">
        <f t="shared" ca="1" si="713"/>
        <v>284.24357844887516</v>
      </c>
      <c r="AM704" s="18">
        <f t="shared" ca="1" si="714"/>
        <v>173.99080287501255</v>
      </c>
      <c r="AN704" s="18">
        <f t="shared" ca="1" si="715"/>
        <v>90.129017669934484</v>
      </c>
      <c r="AO704" s="18">
        <f t="shared" ca="1" si="716"/>
        <v>302.29790470454998</v>
      </c>
      <c r="AP704" s="2">
        <f t="shared" ca="1" si="717"/>
        <v>4.8068150892185382E-4</v>
      </c>
      <c r="AQ704" s="2">
        <f t="shared" ca="1" si="718"/>
        <v>142.5007373192521</v>
      </c>
      <c r="AR704" s="16">
        <f t="shared" ca="1" si="719"/>
        <v>9.4851812775686994E-4</v>
      </c>
      <c r="AS704" s="2">
        <f t="shared" ca="1" si="720"/>
        <v>-6.9751331040287493E-4</v>
      </c>
      <c r="AT704" s="2">
        <f t="shared" ca="1" si="721"/>
        <v>-124.48096311795739</v>
      </c>
      <c r="AU704" s="16">
        <f t="shared" ca="1" si="722"/>
        <v>542.45542991293814</v>
      </c>
      <c r="AV704" s="2">
        <f t="shared" ca="1" si="723"/>
        <v>4.8068150892185382E-4</v>
      </c>
      <c r="AW704" s="2">
        <f t="shared" ca="1" si="724"/>
        <v>142.5007373192521</v>
      </c>
      <c r="AX704" s="16">
        <f t="shared" ca="1" si="725"/>
        <v>9.4851812775686994E-4</v>
      </c>
      <c r="AY704" s="2">
        <f t="shared" ca="1" si="726"/>
        <v>360.25000000000006</v>
      </c>
      <c r="AZ704" s="2">
        <f t="shared" ca="1" si="727"/>
        <v>360.25000000000006</v>
      </c>
      <c r="BA704" s="2">
        <f t="shared" ca="1" si="728"/>
        <v>360.25000000000006</v>
      </c>
      <c r="BB704" s="19" t="str">
        <f t="shared" ca="1" si="729"/>
        <v>ok</v>
      </c>
      <c r="BC704" s="2">
        <f t="shared" ca="1" si="730"/>
        <v>4.8068150892185382E-4</v>
      </c>
      <c r="BD704" s="2">
        <f t="shared" ca="1" si="731"/>
        <v>7.3731925209585825E-4</v>
      </c>
      <c r="BE704" s="16">
        <f t="shared" ca="1" si="732"/>
        <v>9.4851812775686994E-4</v>
      </c>
      <c r="BF704" s="16">
        <f t="shared" ca="1" si="739"/>
        <v>8.8016725258929394E-4</v>
      </c>
      <c r="BG704" s="18">
        <f t="shared" ca="1" si="733"/>
        <v>1.2939787599547312E-3</v>
      </c>
      <c r="BH704" s="2">
        <f t="shared" ca="1" si="734"/>
        <v>7.6909041427496605E-2</v>
      </c>
      <c r="BI704" s="2">
        <f t="shared" ca="1" si="735"/>
        <v>0.11797108033533732</v>
      </c>
      <c r="BJ704" s="16">
        <f t="shared" ca="1" si="736"/>
        <v>0.15176290044109919</v>
      </c>
      <c r="BK704" s="18">
        <f t="shared" ca="1" si="740"/>
        <v>0.14082676041428704</v>
      </c>
      <c r="BL704" s="18">
        <f t="shared" ca="1" si="737"/>
        <v>0.207036601592757</v>
      </c>
    </row>
    <row r="705" spans="4:64" x14ac:dyDescent="0.2">
      <c r="D705">
        <f t="shared" si="688"/>
        <v>7.5</v>
      </c>
      <c r="E705">
        <f t="shared" si="689"/>
        <v>142.5</v>
      </c>
      <c r="F705" s="15">
        <f t="shared" ca="1" si="738"/>
        <v>-0.21577687594025097</v>
      </c>
      <c r="G705" s="2">
        <f t="shared" ca="1" si="738"/>
        <v>-0.4507523880174269</v>
      </c>
      <c r="H705" s="16">
        <f t="shared" ca="1" si="738"/>
        <v>-0.22739441887188061</v>
      </c>
      <c r="I705" s="2">
        <f t="shared" si="741"/>
        <v>0</v>
      </c>
      <c r="J705" s="2">
        <f t="shared" si="742"/>
        <v>184.81899999999999</v>
      </c>
      <c r="K705" s="16">
        <f t="shared" ca="1" si="690"/>
        <v>357.67576100457575</v>
      </c>
      <c r="L705" s="2">
        <f t="shared" si="743"/>
        <v>160.05794910203616</v>
      </c>
      <c r="M705" s="2">
        <f t="shared" si="744"/>
        <v>-92.40949999999998</v>
      </c>
      <c r="N705" s="16">
        <f t="shared" ca="1" si="691"/>
        <v>226.54444381728032</v>
      </c>
      <c r="O705" s="2">
        <f t="shared" si="745"/>
        <v>-160.05794910203616</v>
      </c>
      <c r="P705" s="2">
        <f t="shared" si="746"/>
        <v>-92.40949999999998</v>
      </c>
      <c r="Q705" s="16">
        <f t="shared" ca="1" si="692"/>
        <v>215.68799206812474</v>
      </c>
      <c r="R705" s="2">
        <f t="shared" si="693"/>
        <v>160.05794910203616</v>
      </c>
      <c r="S705" s="2">
        <f t="shared" si="694"/>
        <v>-277.22849999999994</v>
      </c>
      <c r="T705" s="16">
        <f t="shared" ca="1" si="695"/>
        <v>-131.13131718729542</v>
      </c>
      <c r="U705" s="2">
        <f t="shared" ca="1" si="696"/>
        <v>0.46268488137887359</v>
      </c>
      <c r="V705" s="2">
        <f t="shared" ca="1" si="697"/>
        <v>-0.80139372244218809</v>
      </c>
      <c r="W705" s="16">
        <f t="shared" ca="1" si="698"/>
        <v>-0.37906569638213233</v>
      </c>
      <c r="X705" s="2">
        <f t="shared" si="699"/>
        <v>-160.05794910203616</v>
      </c>
      <c r="Y705" s="2">
        <f t="shared" si="700"/>
        <v>-277.22849999999994</v>
      </c>
      <c r="Z705" s="16">
        <f t="shared" ca="1" si="701"/>
        <v>-141.987768936451</v>
      </c>
      <c r="AA705" s="18">
        <f t="shared" ca="1" si="702"/>
        <v>201.93547889768382</v>
      </c>
      <c r="AB705" s="2">
        <f t="shared" ca="1" si="703"/>
        <v>-253.49044220199704</v>
      </c>
      <c r="AC705" s="2">
        <f t="shared" ca="1" si="704"/>
        <v>-115.39867487303917</v>
      </c>
      <c r="AD705" s="16">
        <f t="shared" ca="1" si="705"/>
        <v>-65.440956003841094</v>
      </c>
      <c r="AE705" s="2">
        <f t="shared" ca="1" si="706"/>
        <v>-0.88600111433161277</v>
      </c>
      <c r="AF705" s="2">
        <f t="shared" ca="1" si="707"/>
        <v>-0.40334204967156234</v>
      </c>
      <c r="AG705" s="16">
        <f t="shared" ca="1" si="708"/>
        <v>-0.22872957038800917</v>
      </c>
      <c r="AH705" s="2">
        <f t="shared" ca="1" si="709"/>
        <v>3.0409306906901773E-2</v>
      </c>
      <c r="AI705" s="2">
        <f t="shared" ca="1" si="710"/>
        <v>0.44168234354227476</v>
      </c>
      <c r="AJ705" s="16">
        <f t="shared" ca="1" si="711"/>
        <v>-0.89665599950953634</v>
      </c>
      <c r="AK705" s="18">
        <f t="shared" ca="1" si="712"/>
        <v>345.93295684319389</v>
      </c>
      <c r="AL705" s="18">
        <f t="shared" ca="1" si="713"/>
        <v>286.10623406859565</v>
      </c>
      <c r="AM705" s="18">
        <f t="shared" ca="1" si="714"/>
        <v>172.96647842159695</v>
      </c>
      <c r="AN705" s="18">
        <f t="shared" ca="1" si="715"/>
        <v>92.235979540513696</v>
      </c>
      <c r="AO705" s="18">
        <f t="shared" ca="1" si="716"/>
        <v>302.25020086119576</v>
      </c>
      <c r="AP705" s="2">
        <f t="shared" ca="1" si="717"/>
        <v>7.4990130173159208</v>
      </c>
      <c r="AQ705" s="2">
        <f t="shared" ca="1" si="718"/>
        <v>142.50067801116114</v>
      </c>
      <c r="AR705" s="16">
        <f t="shared" ca="1" si="719"/>
        <v>-1.4495188444811902E-3</v>
      </c>
      <c r="AS705" s="2">
        <f t="shared" ca="1" si="720"/>
        <v>-10.883425224005695</v>
      </c>
      <c r="AT705" s="2">
        <f t="shared" ca="1" si="721"/>
        <v>-124.49647609383129</v>
      </c>
      <c r="AU705" s="16">
        <f t="shared" ca="1" si="722"/>
        <v>542.02746239146268</v>
      </c>
      <c r="AV705" s="2">
        <f t="shared" ca="1" si="723"/>
        <v>7.4990130173159208</v>
      </c>
      <c r="AW705" s="2">
        <f t="shared" ca="1" si="724"/>
        <v>142.50067801116114</v>
      </c>
      <c r="AX705" s="16">
        <f t="shared" ca="1" si="725"/>
        <v>-1.4495188444811902E-3</v>
      </c>
      <c r="AY705" s="2">
        <f t="shared" ca="1" si="726"/>
        <v>360.25</v>
      </c>
      <c r="AZ705" s="2">
        <f t="shared" ca="1" si="727"/>
        <v>360.25</v>
      </c>
      <c r="BA705" s="2">
        <f t="shared" ca="1" si="728"/>
        <v>360.25</v>
      </c>
      <c r="BB705" s="19" t="str">
        <f t="shared" ca="1" si="729"/>
        <v>ok</v>
      </c>
      <c r="BC705" s="2">
        <f t="shared" ca="1" si="730"/>
        <v>-9.869826840791518E-4</v>
      </c>
      <c r="BD705" s="2">
        <f t="shared" ca="1" si="731"/>
        <v>6.7801116114196702E-4</v>
      </c>
      <c r="BE705" s="16">
        <f t="shared" ca="1" si="732"/>
        <v>-1.4495188444811902E-3</v>
      </c>
      <c r="BF705" s="16">
        <f t="shared" ca="1" si="739"/>
        <v>1.197428057674099E-3</v>
      </c>
      <c r="BG705" s="18">
        <f t="shared" ca="1" si="733"/>
        <v>1.8801433014031803E-3</v>
      </c>
      <c r="BH705" s="2">
        <f t="shared" ca="1" si="734"/>
        <v>-0.15791722945266429</v>
      </c>
      <c r="BI705" s="2">
        <f t="shared" ca="1" si="735"/>
        <v>0.10848178578271472</v>
      </c>
      <c r="BJ705" s="16">
        <f t="shared" ca="1" si="736"/>
        <v>-0.23192301511699043</v>
      </c>
      <c r="BK705" s="18">
        <f t="shared" ca="1" si="740"/>
        <v>0.19158848922785582</v>
      </c>
      <c r="BL705" s="18">
        <f t="shared" ca="1" si="737"/>
        <v>0.30082292822450885</v>
      </c>
    </row>
    <row r="706" spans="4:64" x14ac:dyDescent="0.2">
      <c r="D706">
        <f t="shared" si="688"/>
        <v>15</v>
      </c>
      <c r="E706">
        <f t="shared" si="689"/>
        <v>142.5</v>
      </c>
      <c r="F706" s="15">
        <f t="shared" ca="1" si="738"/>
        <v>0.10254453801686447</v>
      </c>
      <c r="G706" s="2">
        <f t="shared" ca="1" si="738"/>
        <v>-0.39752188550623646</v>
      </c>
      <c r="H706" s="16">
        <f t="shared" ca="1" si="738"/>
        <v>0.30473997048691226</v>
      </c>
      <c r="I706" s="2">
        <f t="shared" si="741"/>
        <v>0</v>
      </c>
      <c r="J706" s="2">
        <f t="shared" si="742"/>
        <v>184.81899999999999</v>
      </c>
      <c r="K706" s="16">
        <f t="shared" ca="1" si="690"/>
        <v>357.44177555213241</v>
      </c>
      <c r="L706" s="2">
        <f t="shared" si="743"/>
        <v>160.05794910203616</v>
      </c>
      <c r="M706" s="2">
        <f t="shared" si="744"/>
        <v>-92.40949999999998</v>
      </c>
      <c r="N706" s="16">
        <f t="shared" ca="1" si="691"/>
        <v>231.41873472288538</v>
      </c>
      <c r="O706" s="2">
        <f t="shared" si="745"/>
        <v>-160.05794910203616</v>
      </c>
      <c r="P706" s="2">
        <f t="shared" si="746"/>
        <v>-92.40949999999998</v>
      </c>
      <c r="Q706" s="16">
        <f t="shared" ca="1" si="692"/>
        <v>209.64995199454165</v>
      </c>
      <c r="R706" s="2">
        <f t="shared" si="693"/>
        <v>160.05794910203616</v>
      </c>
      <c r="S706" s="2">
        <f t="shared" si="694"/>
        <v>-277.22849999999994</v>
      </c>
      <c r="T706" s="16">
        <f t="shared" ca="1" si="695"/>
        <v>-126.02304082924704</v>
      </c>
      <c r="U706" s="2">
        <f t="shared" ca="1" si="696"/>
        <v>0.46524543141934716</v>
      </c>
      <c r="V706" s="2">
        <f t="shared" ca="1" si="697"/>
        <v>-0.80582872520761084</v>
      </c>
      <c r="W706" s="16">
        <f t="shared" ca="1" si="698"/>
        <v>-0.3663151023008776</v>
      </c>
      <c r="X706" s="2">
        <f t="shared" si="699"/>
        <v>-160.05794910203616</v>
      </c>
      <c r="Y706" s="2">
        <f t="shared" si="700"/>
        <v>-277.22849999999994</v>
      </c>
      <c r="Z706" s="16">
        <f t="shared" ca="1" si="701"/>
        <v>-147.79182355759076</v>
      </c>
      <c r="AA706" s="18">
        <f t="shared" ca="1" si="702"/>
        <v>203.07083612987748</v>
      </c>
      <c r="AB706" s="2">
        <f t="shared" ca="1" si="703"/>
        <v>-254.53572786596857</v>
      </c>
      <c r="AC706" s="2">
        <f t="shared" ca="1" si="704"/>
        <v>-113.58818699461713</v>
      </c>
      <c r="AD706" s="16">
        <f t="shared" ca="1" si="705"/>
        <v>-73.403909446349942</v>
      </c>
      <c r="AE706" s="2">
        <f t="shared" ca="1" si="706"/>
        <v>-0.88308705905454232</v>
      </c>
      <c r="AF706" s="2">
        <f t="shared" ca="1" si="707"/>
        <v>-0.39408321510461353</v>
      </c>
      <c r="AG706" s="16">
        <f t="shared" ca="1" si="708"/>
        <v>-0.25466775552317195</v>
      </c>
      <c r="AH706" s="2">
        <f t="shared" ca="1" si="709"/>
        <v>6.0859959528615892E-2</v>
      </c>
      <c r="AI706" s="2">
        <f t="shared" ca="1" si="710"/>
        <v>0.44197113616512079</v>
      </c>
      <c r="AJ706" s="16">
        <f t="shared" ca="1" si="711"/>
        <v>-0.89496233447172935</v>
      </c>
      <c r="AK706" s="18">
        <f t="shared" ca="1" si="712"/>
        <v>344.0290614219241</v>
      </c>
      <c r="AL706" s="18">
        <f t="shared" ca="1" si="713"/>
        <v>288.23401413953633</v>
      </c>
      <c r="AM706" s="18">
        <f t="shared" ca="1" si="714"/>
        <v>172.01453071096205</v>
      </c>
      <c r="AN706" s="18">
        <f t="shared" ca="1" si="715"/>
        <v>94.46203356691467</v>
      </c>
      <c r="AO706" s="18">
        <f t="shared" ca="1" si="716"/>
        <v>302.10592172066168</v>
      </c>
      <c r="AP706" s="2">
        <f t="shared" ca="1" si="717"/>
        <v>14.996929305374618</v>
      </c>
      <c r="AQ706" s="2">
        <f t="shared" ca="1" si="718"/>
        <v>142.50094557172224</v>
      </c>
      <c r="AR706" s="16">
        <f t="shared" ca="1" si="719"/>
        <v>4.0010601128415146E-4</v>
      </c>
      <c r="AS706" s="2">
        <f t="shared" ca="1" si="720"/>
        <v>-21.775379033174726</v>
      </c>
      <c r="AT706" s="2">
        <f t="shared" ca="1" si="721"/>
        <v>-124.54324935846154</v>
      </c>
      <c r="AU706" s="16">
        <f t="shared" ca="1" si="722"/>
        <v>540.74724202772506</v>
      </c>
      <c r="AV706" s="2">
        <f t="shared" ca="1" si="723"/>
        <v>14.996929305374618</v>
      </c>
      <c r="AW706" s="2">
        <f t="shared" ca="1" si="724"/>
        <v>142.50094557172224</v>
      </c>
      <c r="AX706" s="16">
        <f t="shared" ca="1" si="725"/>
        <v>4.0010601128415146E-4</v>
      </c>
      <c r="AY706" s="2">
        <f t="shared" ca="1" si="726"/>
        <v>360.25</v>
      </c>
      <c r="AZ706" s="2">
        <f t="shared" ca="1" si="727"/>
        <v>360.25</v>
      </c>
      <c r="BA706" s="2">
        <f t="shared" ca="1" si="728"/>
        <v>360.25000000000006</v>
      </c>
      <c r="BB706" s="19" t="str">
        <f t="shared" ca="1" si="729"/>
        <v>ok</v>
      </c>
      <c r="BC706" s="2">
        <f t="shared" ca="1" si="730"/>
        <v>-3.0706946253822309E-3</v>
      </c>
      <c r="BD706" s="2">
        <f t="shared" ca="1" si="731"/>
        <v>9.4557172224085662E-4</v>
      </c>
      <c r="BE706" s="16">
        <f t="shared" ca="1" si="732"/>
        <v>4.0010601128415146E-4</v>
      </c>
      <c r="BF706" s="16">
        <f t="shared" ca="1" si="739"/>
        <v>3.2129848061036425E-3</v>
      </c>
      <c r="BG706" s="18">
        <f t="shared" ca="1" si="733"/>
        <v>3.2378011341832862E-3</v>
      </c>
      <c r="BH706" s="2">
        <f t="shared" ca="1" si="734"/>
        <v>-0.49131114006115695</v>
      </c>
      <c r="BI706" s="2">
        <f t="shared" ca="1" si="735"/>
        <v>0.15129147555853706</v>
      </c>
      <c r="BJ706" s="16">
        <f t="shared" ca="1" si="736"/>
        <v>6.4016961805464234E-2</v>
      </c>
      <c r="BK706" s="18">
        <f t="shared" ca="1" si="740"/>
        <v>0.51407756897658285</v>
      </c>
      <c r="BL706" s="18">
        <f t="shared" ca="1" si="737"/>
        <v>0.51804818146932585</v>
      </c>
    </row>
    <row r="707" spans="4:64" x14ac:dyDescent="0.2">
      <c r="D707">
        <f t="shared" ref="D707:D711" si="747">IF(((D706+E$50)^2+E706^2)&lt;J$7^2,D706+E$50,0)</f>
        <v>22.5</v>
      </c>
      <c r="E707">
        <f t="shared" ref="E707:E711" si="748">IF(D707=0,E706+E$50,E706)</f>
        <v>142.5</v>
      </c>
      <c r="F707" s="15">
        <f t="shared" ca="1" si="738"/>
        <v>3.6650043906983565E-2</v>
      </c>
      <c r="G707" s="2">
        <f t="shared" ca="1" si="738"/>
        <v>0.1074536475510337</v>
      </c>
      <c r="H707" s="16">
        <f t="shared" ca="1" si="738"/>
        <v>0.3498238410087442</v>
      </c>
      <c r="I707" s="2">
        <f t="shared" si="741"/>
        <v>0</v>
      </c>
      <c r="J707" s="2">
        <f t="shared" si="742"/>
        <v>184.81899999999999</v>
      </c>
      <c r="K707" s="16">
        <f t="shared" ref="K707:K711" ca="1" si="749">SQRT($D$5^2-(($D707-$E$25)^2+($E707-$F$25)^2))+F707/$D$9</f>
        <v>357.04772553768316</v>
      </c>
      <c r="L707" s="2">
        <f t="shared" si="743"/>
        <v>160.05794910203616</v>
      </c>
      <c r="M707" s="2">
        <f t="shared" si="744"/>
        <v>-92.40949999999998</v>
      </c>
      <c r="N707" s="16">
        <f t="shared" ref="N707:N711" ca="1" si="750">SQRT($D$5^2-(($D707-$E$26)^2+($E707-$F$26)^2))+G707/$D$9</f>
        <v>235.95702337221482</v>
      </c>
      <c r="O707" s="2">
        <f t="shared" si="745"/>
        <v>-160.05794910203616</v>
      </c>
      <c r="P707" s="2">
        <f t="shared" si="746"/>
        <v>-92.40949999999998</v>
      </c>
      <c r="Q707" s="16">
        <f t="shared" ref="Q707:Q711" ca="1" si="751">SQRT($D$5^2-(($D707-$E$27)^2+($E707-$F$27)^2))+H707/$D$9</f>
        <v>203.15283131407512</v>
      </c>
      <c r="R707" s="2">
        <f t="shared" ref="R707:R711" si="752">L707-I707</f>
        <v>160.05794910203616</v>
      </c>
      <c r="S707" s="2">
        <f t="shared" ref="S707:S711" si="753">M707-J707</f>
        <v>-277.22849999999994</v>
      </c>
      <c r="T707" s="16">
        <f t="shared" ref="T707:T711" ca="1" si="754">N707-K707</f>
        <v>-121.09070216546834</v>
      </c>
      <c r="U707" s="2">
        <f t="shared" ref="U707:U711" ca="1" si="755">R707/SQRT($R707^2+$S707^2+$T707^2)</f>
        <v>0.46765967958059601</v>
      </c>
      <c r="V707" s="2">
        <f t="shared" ref="V707:V711" ca="1" si="756">S707/SQRT($R707^2+$S707^2+$T707^2)</f>
        <v>-0.81001032568497355</v>
      </c>
      <c r="W707" s="16">
        <f t="shared" ref="W707:W711" ca="1" si="757">T707/SQRT($R707^2+$S707^2+$T707^2)</f>
        <v>-0.35380460197444769</v>
      </c>
      <c r="X707" s="2">
        <f t="shared" ref="X707:X711" si="758">O707-I707</f>
        <v>-160.05794910203616</v>
      </c>
      <c r="Y707" s="2">
        <f t="shared" ref="Y707:Y711" si="759">P707-J707</f>
        <v>-277.22849999999994</v>
      </c>
      <c r="Z707" s="16">
        <f t="shared" ref="Z707:Z711" ca="1" si="760">Q707-K707</f>
        <v>-153.89489422360805</v>
      </c>
      <c r="AA707" s="18">
        <f t="shared" ref="AA707:AA711" ca="1" si="761">U707*X707+V707*Y707+W707*Z707</f>
        <v>204.15402017945442</v>
      </c>
      <c r="AB707" s="2">
        <f t="shared" ref="AB707:AB711" ca="1" si="762">X707-$AA707*U707</f>
        <v>-255.53255276425034</v>
      </c>
      <c r="AC707" s="2">
        <f t="shared" ref="AC707:AC711" ca="1" si="763">Y707-$AA707*V707</f>
        <v>-111.8616356245434</v>
      </c>
      <c r="AD707" s="16">
        <f t="shared" ref="AD707:AD711" ca="1" si="764">Z707-$AA707*W707</f>
        <v>-81.664262372532818</v>
      </c>
      <c r="AE707" s="2">
        <f t="shared" ref="AE707:AE711" ca="1" si="765">AB707/SQRT($AB707^2+$AC707^2+$AD707^2)</f>
        <v>-0.87916815140247284</v>
      </c>
      <c r="AF707" s="2">
        <f t="shared" ref="AF707:AF711" ca="1" si="766">AC707/SQRT($AB707^2+$AC707^2+$AD707^2)</f>
        <v>-0.38486363612395907</v>
      </c>
      <c r="AG707" s="16">
        <f t="shared" ref="AG707:AG711" ca="1" si="767">AD707/SQRT($AB707^2+$AC707^2+$AD707^2)</f>
        <v>-0.280968580359092</v>
      </c>
      <c r="AH707" s="2">
        <f t="shared" ref="AH707:AH711" ca="1" si="768">V707*AG707-W707*AF707</f>
        <v>9.1420925690636784E-2</v>
      </c>
      <c r="AI707" s="2">
        <f t="shared" ref="AI707:AI711" ca="1" si="769">W707*AE707-U707*AG707</f>
        <v>0.44245141413851075</v>
      </c>
      <c r="AJ707" s="16">
        <f t="shared" ref="AJ707:AJ711" ca="1" si="770">U707*AF707-V707*AE707</f>
        <v>-0.89212048540132693</v>
      </c>
      <c r="AK707" s="18">
        <f t="shared" ref="AK707:AK711" ca="1" si="771">SQRT((L707-I707)^2+(M707-J707)^2+(N707-K707)^2)</f>
        <v>342.25304444800213</v>
      </c>
      <c r="AL707" s="18">
        <f t="shared" ref="AL707:AL711" ca="1" si="772">AE707*X707+AF707*Y707+AG707*Z707</f>
        <v>290.65264973101898</v>
      </c>
      <c r="AM707" s="18">
        <f t="shared" ref="AM707:AM711" ca="1" si="773">($I$25^2-$I$26^2+AK707^2)/(2*AK707)</f>
        <v>171.12652222400106</v>
      </c>
      <c r="AN707" s="18">
        <f t="shared" ref="AN707:AN711" ca="1" si="774">($I$25^2-$I$27^2-2*AA707*AM707+AA707^2+AL707^2)/(2*AL707)</f>
        <v>96.826042804817163</v>
      </c>
      <c r="AO707" s="18">
        <f t="shared" ref="AO707:AO711" ca="1" si="775">SQRT($I$25^2-AM707^2-AN707^2)</f>
        <v>301.86171225625515</v>
      </c>
      <c r="AP707" s="2">
        <f t="shared" ref="AP707:AP711" ca="1" si="776">I707+$AM707*U707+$AN707*AE707+$AO707*AH707</f>
        <v>22.499078655717756</v>
      </c>
      <c r="AQ707" s="2">
        <f t="shared" ref="AQ707:AQ711" ca="1" si="777">J707+$AM707*V707+$AN707*AF707+$AO707*AI707</f>
        <v>142.49906855669627</v>
      </c>
      <c r="AR707" s="16">
        <f t="shared" ref="AR707:AR711" ca="1" si="778">K707+$AM707*W707+$AN707*AG707+$AO707*AJ707</f>
        <v>2.8140416480937347E-4</v>
      </c>
      <c r="AS707" s="2">
        <f t="shared" ref="AS707:AS711" ca="1" si="779">I707+$AM707*U707+$AN707*AE707-$AO707*AH707</f>
        <v>-32.693875674337207</v>
      </c>
      <c r="AT707" s="2">
        <f t="shared" ref="AT707:AT711" ca="1" si="780">J707+$AM707*V707+$AN707*AF707-$AO707*AI707</f>
        <v>-124.61921436740833</v>
      </c>
      <c r="AU707" s="16">
        <f t="shared" ref="AU707:AU711" ca="1" si="781">K707+$AM707*W707+$AN707*AG707-$AO707*AJ707</f>
        <v>538.59431592841679</v>
      </c>
      <c r="AV707" s="2">
        <f t="shared" ref="AV707:AV711" ca="1" si="782">IF(ABS($AR707)&lt;ABS($AU707),AP707,AS707)</f>
        <v>22.499078655717756</v>
      </c>
      <c r="AW707" s="2">
        <f t="shared" ref="AW707:AW711" ca="1" si="783">IF(ABS($AR707)&lt;ABS($AU707),AQ707,AT707)</f>
        <v>142.49906855669627</v>
      </c>
      <c r="AX707" s="16">
        <f t="shared" ref="AX707:AX711" ca="1" si="784">IF(ABS($AR707)&lt;ABS($AU707),AR707,AU707)</f>
        <v>2.8140416480937347E-4</v>
      </c>
      <c r="AY707" s="2">
        <f t="shared" ref="AY707:AY711" ca="1" si="785">SQRT((AV707-I707)^2+(AW707-J707)^2+(AX707-K707)^2)</f>
        <v>360.25</v>
      </c>
      <c r="AZ707" s="2">
        <f t="shared" ref="AZ707:AZ711" ca="1" si="786">SQRT((AV707-L707)^2+(AW707-M707)^2+(AX707-N707)^2)</f>
        <v>360.25</v>
      </c>
      <c r="BA707" s="2">
        <f t="shared" ref="BA707:BA711" ca="1" si="787">SQRT((AV707-O707)^2+(AW707-P707)^2+(AX707-Q707)^2)</f>
        <v>360.25</v>
      </c>
      <c r="BB707" s="19" t="str">
        <f t="shared" ref="BB707:BB711" ca="1" si="788">IF(AND(AY707=$I$25,AZ707=$I$26,BA707=$I$27),"ok","ERROR")</f>
        <v>ok</v>
      </c>
      <c r="BC707" s="2">
        <f t="shared" ref="BC707:BC711" ca="1" si="789">AV707-D707</f>
        <v>-9.2134428224355247E-4</v>
      </c>
      <c r="BD707" s="2">
        <f t="shared" ref="BD707:BD711" ca="1" si="790">AW707-E707</f>
        <v>-9.3144330372751938E-4</v>
      </c>
      <c r="BE707" s="16">
        <f t="shared" ref="BE707:BE711" ca="1" si="791">AX707</f>
        <v>2.8140416480937347E-4</v>
      </c>
      <c r="BF707" s="16">
        <f t="shared" ca="1" si="739"/>
        <v>1.3101381280161732E-3</v>
      </c>
      <c r="BG707" s="18">
        <f ca="1">SQRT(BC707^2+BD707^2+BE707^2)</f>
        <v>1.3400187380980103E-3</v>
      </c>
      <c r="BH707" s="2">
        <f t="shared" ref="BH707:BJ711" ca="1" si="792">BC707*$D$9</f>
        <v>-0.1474150851589684</v>
      </c>
      <c r="BI707" s="2">
        <f t="shared" ca="1" si="792"/>
        <v>-0.1490309285964031</v>
      </c>
      <c r="BJ707" s="16">
        <f t="shared" ca="1" si="792"/>
        <v>4.5024666369499755E-2</v>
      </c>
      <c r="BK707" s="18">
        <f t="shared" ca="1" si="740"/>
        <v>0.2096221004825877</v>
      </c>
      <c r="BL707" s="18">
        <f ca="1">BG707*$D$9</f>
        <v>0.21440299809568164</v>
      </c>
    </row>
    <row r="708" spans="4:64" x14ac:dyDescent="0.2">
      <c r="D708">
        <f t="shared" si="747"/>
        <v>30</v>
      </c>
      <c r="E708">
        <f t="shared" si="748"/>
        <v>142.5</v>
      </c>
      <c r="F708" s="15">
        <f t="shared" ref="F708:H711" ca="1" si="793">2*$E$51*RAND()-$E$51</f>
        <v>-0.32228589347219716</v>
      </c>
      <c r="G708" s="2">
        <f t="shared" ca="1" si="793"/>
        <v>0.10144827359330877</v>
      </c>
      <c r="H708" s="16">
        <f t="shared" ca="1" si="793"/>
        <v>2.9292715208873332E-2</v>
      </c>
      <c r="I708" s="2">
        <f t="shared" si="741"/>
        <v>0</v>
      </c>
      <c r="J708" s="2">
        <f t="shared" si="742"/>
        <v>184.81899999999999</v>
      </c>
      <c r="K708" s="16">
        <f t="shared" ca="1" si="749"/>
        <v>356.49365853262657</v>
      </c>
      <c r="L708" s="2">
        <f t="shared" si="743"/>
        <v>160.05794910203616</v>
      </c>
      <c r="M708" s="2">
        <f t="shared" si="744"/>
        <v>-92.40949999999998</v>
      </c>
      <c r="N708" s="16">
        <f t="shared" ca="1" si="750"/>
        <v>240.17248749237061</v>
      </c>
      <c r="O708" s="2">
        <f t="shared" si="745"/>
        <v>-160.05794910203616</v>
      </c>
      <c r="P708" s="2">
        <f t="shared" si="746"/>
        <v>-92.40949999999998</v>
      </c>
      <c r="Q708" s="16">
        <f t="shared" ca="1" si="751"/>
        <v>196.1520765010678</v>
      </c>
      <c r="R708" s="2">
        <f t="shared" si="752"/>
        <v>160.05794910203616</v>
      </c>
      <c r="S708" s="2">
        <f t="shared" si="753"/>
        <v>-277.22849999999994</v>
      </c>
      <c r="T708" s="16">
        <f t="shared" ca="1" si="754"/>
        <v>-116.32117104025596</v>
      </c>
      <c r="U708" s="2">
        <f t="shared" ca="1" si="755"/>
        <v>0.46993659099847701</v>
      </c>
      <c r="V708" s="2">
        <f t="shared" ca="1" si="756"/>
        <v>-0.81395405194507708</v>
      </c>
      <c r="W708" s="16">
        <f t="shared" ca="1" si="757"/>
        <v>-0.34152364744322</v>
      </c>
      <c r="X708" s="2">
        <f t="shared" si="758"/>
        <v>-160.05794910203616</v>
      </c>
      <c r="Y708" s="2">
        <f t="shared" si="759"/>
        <v>-277.22849999999994</v>
      </c>
      <c r="Z708" s="16">
        <f t="shared" ca="1" si="760"/>
        <v>-160.34158203155877</v>
      </c>
      <c r="AA708" s="18">
        <f t="shared" ca="1" si="761"/>
        <v>205.19461585867137</v>
      </c>
      <c r="AB708" s="2">
        <f t="shared" ca="1" si="762"/>
        <v>-256.48640736990222</v>
      </c>
      <c r="AC708" s="2">
        <f t="shared" ca="1" si="763"/>
        <v>-110.20951098452082</v>
      </c>
      <c r="AD708" s="16">
        <f t="shared" ca="1" si="764"/>
        <v>-90.262768387794935</v>
      </c>
      <c r="AE708" s="2">
        <f t="shared" ca="1" si="765"/>
        <v>-0.87421106830657946</v>
      </c>
      <c r="AF708" s="2">
        <f t="shared" ca="1" si="766"/>
        <v>-0.37563929926459549</v>
      </c>
      <c r="AG708" s="16">
        <f t="shared" ca="1" si="767"/>
        <v>-0.307652604244256</v>
      </c>
      <c r="AH708" s="2">
        <f t="shared" ca="1" si="768"/>
        <v>0.12212538020820748</v>
      </c>
      <c r="AI708" s="2">
        <f t="shared" ca="1" si="769"/>
        <v>0.44314096873364622</v>
      </c>
      <c r="AJ708" s="16">
        <f t="shared" ca="1" si="770"/>
        <v>-0.88809429304483567</v>
      </c>
      <c r="AK708" s="18">
        <f t="shared" ca="1" si="771"/>
        <v>340.59477846140925</v>
      </c>
      <c r="AL708" s="18">
        <f t="shared" ca="1" si="772"/>
        <v>293.3918554322791</v>
      </c>
      <c r="AM708" s="18">
        <f t="shared" ca="1" si="773"/>
        <v>170.29738923070462</v>
      </c>
      <c r="AN708" s="18">
        <f t="shared" ca="1" si="774"/>
        <v>99.347332589777182</v>
      </c>
      <c r="AO708" s="18">
        <f t="shared" ca="1" si="775"/>
        <v>301.51114279326742</v>
      </c>
      <c r="AP708" s="2">
        <f t="shared" ca="1" si="776"/>
        <v>30.000599744938832</v>
      </c>
      <c r="AQ708" s="2">
        <f t="shared" ca="1" si="777"/>
        <v>142.49792750356664</v>
      </c>
      <c r="AR708" s="16">
        <f t="shared" ca="1" si="778"/>
        <v>-1.7177875939751175E-3</v>
      </c>
      <c r="AS708" s="2">
        <f t="shared" ca="1" si="779"/>
        <v>-43.643726156339007</v>
      </c>
      <c r="AT708" s="2">
        <f t="shared" ca="1" si="780"/>
        <v>-124.72595229922784</v>
      </c>
      <c r="AU708" s="16">
        <f t="shared" ca="1" si="781"/>
        <v>535.53893262066072</v>
      </c>
      <c r="AV708" s="2">
        <f t="shared" ca="1" si="782"/>
        <v>30.000599744938832</v>
      </c>
      <c r="AW708" s="2">
        <f t="shared" ca="1" si="783"/>
        <v>142.49792750356664</v>
      </c>
      <c r="AX708" s="16">
        <f t="shared" ca="1" si="784"/>
        <v>-1.7177875939751175E-3</v>
      </c>
      <c r="AY708" s="2">
        <f t="shared" ca="1" si="785"/>
        <v>360.25000000000006</v>
      </c>
      <c r="AZ708" s="2">
        <f t="shared" ca="1" si="786"/>
        <v>360.25000000000006</v>
      </c>
      <c r="BA708" s="2">
        <f t="shared" ca="1" si="787"/>
        <v>360.25</v>
      </c>
      <c r="BB708" s="19" t="str">
        <f t="shared" ca="1" si="788"/>
        <v>ok</v>
      </c>
      <c r="BC708" s="2">
        <f t="shared" ca="1" si="789"/>
        <v>5.9974493883174773E-4</v>
      </c>
      <c r="BD708" s="2">
        <f t="shared" ca="1" si="790"/>
        <v>-2.0724964333567186E-3</v>
      </c>
      <c r="BE708" s="16">
        <f t="shared" ca="1" si="791"/>
        <v>-1.7177875939751175E-3</v>
      </c>
      <c r="BF708" s="16">
        <f t="shared" ca="1" si="739"/>
        <v>2.1575299436926978E-3</v>
      </c>
      <c r="BG708" s="18">
        <f ca="1">SQRT(BC708^2+BD708^2+BE708^2)</f>
        <v>2.7578487405848493E-3</v>
      </c>
      <c r="BH708" s="2">
        <f t="shared" ca="1" si="792"/>
        <v>9.5959190213079637E-2</v>
      </c>
      <c r="BI708" s="2">
        <f t="shared" ca="1" si="792"/>
        <v>-0.33159942933707498</v>
      </c>
      <c r="BJ708" s="16">
        <f t="shared" ca="1" si="792"/>
        <v>-0.2748460150360188</v>
      </c>
      <c r="BK708" s="18">
        <f t="shared" ca="1" si="740"/>
        <v>0.34520479099083168</v>
      </c>
      <c r="BL708" s="18">
        <f ca="1">BG708*$D$9</f>
        <v>0.44125579849357588</v>
      </c>
    </row>
    <row r="709" spans="4:64" x14ac:dyDescent="0.2">
      <c r="D709">
        <f t="shared" si="747"/>
        <v>37.5</v>
      </c>
      <c r="E709">
        <f t="shared" si="748"/>
        <v>142.5</v>
      </c>
      <c r="F709" s="15">
        <f t="shared" ca="1" si="793"/>
        <v>-0.33286656529694281</v>
      </c>
      <c r="G709" s="2">
        <f t="shared" ca="1" si="793"/>
        <v>-0.3185244298110318</v>
      </c>
      <c r="H709" s="16">
        <f t="shared" ca="1" si="793"/>
        <v>0.30293506633576872</v>
      </c>
      <c r="I709" s="2">
        <f t="shared" si="741"/>
        <v>0</v>
      </c>
      <c r="J709" s="2">
        <f t="shared" si="742"/>
        <v>184.81899999999999</v>
      </c>
      <c r="K709" s="16">
        <f t="shared" ca="1" si="749"/>
        <v>355.78284722846394</v>
      </c>
      <c r="L709" s="2">
        <f t="shared" si="743"/>
        <v>160.05794910203616</v>
      </c>
      <c r="M709" s="2">
        <f t="shared" si="744"/>
        <v>-92.40949999999998</v>
      </c>
      <c r="N709" s="16">
        <f t="shared" ca="1" si="750"/>
        <v>244.08229470921822</v>
      </c>
      <c r="O709" s="2">
        <f t="shared" si="745"/>
        <v>-160.05794910203616</v>
      </c>
      <c r="P709" s="2">
        <f t="shared" si="746"/>
        <v>-92.40949999999998</v>
      </c>
      <c r="Q709" s="16">
        <f t="shared" ca="1" si="751"/>
        <v>188.59787966504919</v>
      </c>
      <c r="R709" s="2">
        <f t="shared" si="752"/>
        <v>160.05794910203616</v>
      </c>
      <c r="S709" s="2">
        <f t="shared" si="753"/>
        <v>-277.22849999999994</v>
      </c>
      <c r="T709" s="16">
        <f t="shared" ca="1" si="754"/>
        <v>-111.70055251924572</v>
      </c>
      <c r="U709" s="2">
        <f t="shared" ca="1" si="755"/>
        <v>0.47208531356841316</v>
      </c>
      <c r="V709" s="2">
        <f t="shared" ca="1" si="756"/>
        <v>-0.81767574860757652</v>
      </c>
      <c r="W709" s="16">
        <f t="shared" ca="1" si="757"/>
        <v>-0.32945686645151628</v>
      </c>
      <c r="X709" s="2">
        <f t="shared" si="758"/>
        <v>-160.05794910203616</v>
      </c>
      <c r="Y709" s="2">
        <f t="shared" si="759"/>
        <v>-277.22849999999994</v>
      </c>
      <c r="Z709" s="16">
        <f t="shared" ca="1" si="760"/>
        <v>-167.18496756341474</v>
      </c>
      <c r="AA709" s="18">
        <f t="shared" ca="1" si="761"/>
        <v>206.20224971314465</v>
      </c>
      <c r="AB709" s="2">
        <f t="shared" ca="1" si="762"/>
        <v>-257.40300281637826</v>
      </c>
      <c r="AC709" s="2">
        <f t="shared" ca="1" si="763"/>
        <v>-108.62192110123794</v>
      </c>
      <c r="AD709" s="16">
        <f t="shared" ca="1" si="764"/>
        <v>-99.250220517669035</v>
      </c>
      <c r="AE709" s="2">
        <f t="shared" ca="1" si="765"/>
        <v>-0.86817095857179372</v>
      </c>
      <c r="AF709" s="2">
        <f t="shared" ca="1" si="766"/>
        <v>-0.3663609061765426</v>
      </c>
      <c r="AG709" s="16">
        <f t="shared" ca="1" si="767"/>
        <v>-0.3347519576014984</v>
      </c>
      <c r="AH709" s="2">
        <f t="shared" ca="1" si="768"/>
        <v>0.15301844139039522</v>
      </c>
      <c r="AI709" s="2">
        <f t="shared" ca="1" si="769"/>
        <v>0.44405636642721585</v>
      </c>
      <c r="AJ709" s="16">
        <f t="shared" ca="1" si="770"/>
        <v>-0.8828359417411098</v>
      </c>
      <c r="AK709" s="18">
        <f t="shared" ca="1" si="771"/>
        <v>339.04454237770108</v>
      </c>
      <c r="AL709" s="18">
        <f t="shared" ca="1" si="772"/>
        <v>296.4888427503098</v>
      </c>
      <c r="AM709" s="18">
        <f t="shared" ca="1" si="773"/>
        <v>169.52227118885054</v>
      </c>
      <c r="AN709" s="18">
        <f t="shared" ca="1" si="774"/>
        <v>102.04980010309544</v>
      </c>
      <c r="AO709" s="18">
        <f t="shared" ca="1" si="775"/>
        <v>301.04501385987459</v>
      </c>
      <c r="AP709" s="2">
        <f t="shared" ca="1" si="776"/>
        <v>37.497740582641725</v>
      </c>
      <c r="AQ709" s="2">
        <f t="shared" ca="1" si="777"/>
        <v>142.49864774474167</v>
      </c>
      <c r="AR709" s="16">
        <f t="shared" ca="1" si="778"/>
        <v>-2.1577059595188075E-3</v>
      </c>
      <c r="AS709" s="2">
        <f t="shared" ca="1" si="779"/>
        <v>-54.633137035734151</v>
      </c>
      <c r="AT709" s="2">
        <f t="shared" ca="1" si="780"/>
        <v>-124.8632622265518</v>
      </c>
      <c r="AU709" s="16">
        <f t="shared" ca="1" si="781"/>
        <v>531.54455892893611</v>
      </c>
      <c r="AV709" s="2">
        <f t="shared" ca="1" si="782"/>
        <v>37.497740582641725</v>
      </c>
      <c r="AW709" s="2">
        <f t="shared" ca="1" si="783"/>
        <v>142.49864774474167</v>
      </c>
      <c r="AX709" s="16">
        <f t="shared" ca="1" si="784"/>
        <v>-2.1577059595188075E-3</v>
      </c>
      <c r="AY709" s="2">
        <f t="shared" ca="1" si="785"/>
        <v>360.24999999999994</v>
      </c>
      <c r="AZ709" s="2">
        <f t="shared" ca="1" si="786"/>
        <v>360.24999999999994</v>
      </c>
      <c r="BA709" s="2">
        <f t="shared" ca="1" si="787"/>
        <v>360.25</v>
      </c>
      <c r="BB709" s="19" t="str">
        <f t="shared" ca="1" si="788"/>
        <v>ok</v>
      </c>
      <c r="BC709" s="2">
        <f t="shared" ca="1" si="789"/>
        <v>-2.259417358274618E-3</v>
      </c>
      <c r="BD709" s="2">
        <f t="shared" ca="1" si="790"/>
        <v>-1.3522552583253855E-3</v>
      </c>
      <c r="BE709" s="16">
        <f t="shared" ca="1" si="791"/>
        <v>-2.1577059595188075E-3</v>
      </c>
      <c r="BF709" s="16">
        <f t="shared" ref="BF709:BF711" ca="1" si="794">SQRT(BC709^2+BD709^2)</f>
        <v>2.6331656010477786E-3</v>
      </c>
      <c r="BG709" s="18">
        <f ca="1">SQRT(BC709^2+BD709^2+BE709^2)</f>
        <v>3.4042996475463624E-3</v>
      </c>
      <c r="BH709" s="2">
        <f t="shared" ca="1" si="792"/>
        <v>-0.36150677732393888</v>
      </c>
      <c r="BI709" s="2">
        <f t="shared" ca="1" si="792"/>
        <v>-0.21636084133206168</v>
      </c>
      <c r="BJ709" s="16">
        <f t="shared" ca="1" si="792"/>
        <v>-0.3452329535230092</v>
      </c>
      <c r="BK709" s="18">
        <f t="shared" ref="BK709:BK711" ca="1" si="795">BF709*$D$9</f>
        <v>0.4213064961676446</v>
      </c>
      <c r="BL709" s="18">
        <f ca="1">BG709*$D$9</f>
        <v>0.54468794360741801</v>
      </c>
    </row>
    <row r="710" spans="4:64" x14ac:dyDescent="0.2">
      <c r="D710">
        <f t="shared" si="747"/>
        <v>45</v>
      </c>
      <c r="E710">
        <f t="shared" si="748"/>
        <v>142.5</v>
      </c>
      <c r="F710" s="15">
        <f t="shared" ca="1" si="793"/>
        <v>-0.33120960304778613</v>
      </c>
      <c r="G710" s="2">
        <f t="shared" ca="1" si="793"/>
        <v>-3.1776587290939018E-2</v>
      </c>
      <c r="H710" s="16">
        <f t="shared" ca="1" si="793"/>
        <v>4.9479856154328705E-2</v>
      </c>
      <c r="I710" s="2">
        <f t="shared" si="741"/>
        <v>0</v>
      </c>
      <c r="J710" s="2">
        <f t="shared" si="742"/>
        <v>184.81899999999999</v>
      </c>
      <c r="K710" s="16">
        <f t="shared" ca="1" si="749"/>
        <v>354.91223613092615</v>
      </c>
      <c r="L710" s="2">
        <f t="shared" si="743"/>
        <v>160.05794910203616</v>
      </c>
      <c r="M710" s="2">
        <f t="shared" si="744"/>
        <v>-92.40949999999998</v>
      </c>
      <c r="N710" s="16">
        <f t="shared" ca="1" si="750"/>
        <v>247.7078102660131</v>
      </c>
      <c r="O710" s="2">
        <f t="shared" si="745"/>
        <v>-160.05794910203616</v>
      </c>
      <c r="P710" s="2">
        <f t="shared" si="746"/>
        <v>-92.40949999999998</v>
      </c>
      <c r="Q710" s="16">
        <f t="shared" ca="1" si="751"/>
        <v>180.41324343015336</v>
      </c>
      <c r="R710" s="2">
        <f t="shared" si="752"/>
        <v>160.05794910203616</v>
      </c>
      <c r="S710" s="2">
        <f t="shared" si="753"/>
        <v>-277.22849999999994</v>
      </c>
      <c r="T710" s="16">
        <f t="shared" ca="1" si="754"/>
        <v>-107.20442586491305</v>
      </c>
      <c r="U710" s="2">
        <f t="shared" ca="1" si="755"/>
        <v>0.47411940754983445</v>
      </c>
      <c r="V710" s="2">
        <f t="shared" ca="1" si="756"/>
        <v>-0.82119890273076823</v>
      </c>
      <c r="W710" s="16">
        <f t="shared" ca="1" si="757"/>
        <v>-0.31755810419256536</v>
      </c>
      <c r="X710" s="2">
        <f t="shared" si="758"/>
        <v>-160.05794910203616</v>
      </c>
      <c r="Y710" s="2">
        <f t="shared" si="759"/>
        <v>-277.22849999999994</v>
      </c>
      <c r="Z710" s="16">
        <f t="shared" ca="1" si="760"/>
        <v>-174.49899270077279</v>
      </c>
      <c r="AA710" s="18">
        <f t="shared" ca="1" si="761"/>
        <v>207.18672930936748</v>
      </c>
      <c r="AB710" s="2">
        <f t="shared" ca="1" si="762"/>
        <v>-258.28919845438139</v>
      </c>
      <c r="AC710" s="2">
        <f t="shared" ca="1" si="763"/>
        <v>-107.08698523077067</v>
      </c>
      <c r="AD710" s="16">
        <f t="shared" ca="1" si="764"/>
        <v>-108.70516772743184</v>
      </c>
      <c r="AE710" s="2">
        <f t="shared" ca="1" si="765"/>
        <v>-0.86097477654540566</v>
      </c>
      <c r="AF710" s="2">
        <f t="shared" ca="1" si="766"/>
        <v>-0.35696108753950856</v>
      </c>
      <c r="AG710" s="16">
        <f t="shared" ca="1" si="767"/>
        <v>-0.36235509674240834</v>
      </c>
      <c r="AH710" s="2">
        <f t="shared" ca="1" si="768"/>
        <v>0.1842097216142044</v>
      </c>
      <c r="AI710" s="2">
        <f t="shared" ca="1" si="769"/>
        <v>0.44520910158755023</v>
      </c>
      <c r="AJ710" s="16">
        <f t="shared" ca="1" si="770"/>
        <v>-0.87627372112053181</v>
      </c>
      <c r="AK710" s="18">
        <f t="shared" ca="1" si="771"/>
        <v>337.5899542463099</v>
      </c>
      <c r="AL710" s="18">
        <f t="shared" ca="1" si="772"/>
        <v>299.99624320092943</v>
      </c>
      <c r="AM710" s="18">
        <f t="shared" ca="1" si="773"/>
        <v>168.79497712315495</v>
      </c>
      <c r="AN710" s="18">
        <f t="shared" ca="1" si="774"/>
        <v>104.96786159153682</v>
      </c>
      <c r="AO710" s="18">
        <f t="shared" ca="1" si="775"/>
        <v>300.44977322489956</v>
      </c>
      <c r="AP710" s="2">
        <f t="shared" ca="1" si="776"/>
        <v>45.000062457605196</v>
      </c>
      <c r="AQ710" s="2">
        <f t="shared" ca="1" si="777"/>
        <v>142.49828157922917</v>
      </c>
      <c r="AR710" s="16">
        <f t="shared" ca="1" si="778"/>
        <v>-1.8572369780827103E-3</v>
      </c>
      <c r="AS710" s="2">
        <f t="shared" ca="1" si="779"/>
        <v>-65.691475712013983</v>
      </c>
      <c r="AT710" s="2">
        <f t="shared" ca="1" si="780"/>
        <v>-125.02766564005231</v>
      </c>
      <c r="AU710" s="16">
        <f t="shared" ca="1" si="781"/>
        <v>526.55062435022728</v>
      </c>
      <c r="AV710" s="2">
        <f t="shared" ca="1" si="782"/>
        <v>45.000062457605196</v>
      </c>
      <c r="AW710" s="2">
        <f t="shared" ca="1" si="783"/>
        <v>142.49828157922917</v>
      </c>
      <c r="AX710" s="16">
        <f t="shared" ca="1" si="784"/>
        <v>-1.8572369780827103E-3</v>
      </c>
      <c r="AY710" s="2">
        <f t="shared" ca="1" si="785"/>
        <v>360.25</v>
      </c>
      <c r="AZ710" s="2">
        <f t="shared" ca="1" si="786"/>
        <v>360.25</v>
      </c>
      <c r="BA710" s="2">
        <f t="shared" ca="1" si="787"/>
        <v>360.25</v>
      </c>
      <c r="BB710" s="19" t="str">
        <f t="shared" ca="1" si="788"/>
        <v>ok</v>
      </c>
      <c r="BC710" s="2">
        <f t="shared" ca="1" si="789"/>
        <v>6.2457605196186705E-5</v>
      </c>
      <c r="BD710" s="2">
        <f t="shared" ca="1" si="790"/>
        <v>-1.7184207708282884E-3</v>
      </c>
      <c r="BE710" s="16">
        <f t="shared" ca="1" si="791"/>
        <v>-1.8572369780827103E-3</v>
      </c>
      <c r="BF710" s="16">
        <f t="shared" ca="1" si="794"/>
        <v>1.7195554361697477E-3</v>
      </c>
      <c r="BG710" s="18">
        <f ca="1">SQRT(BC710^2+BD710^2+BE710^2)</f>
        <v>2.5310472320402735E-3</v>
      </c>
      <c r="BH710" s="2">
        <f t="shared" ca="1" si="792"/>
        <v>9.9932168313898728E-3</v>
      </c>
      <c r="BI710" s="2">
        <f t="shared" ca="1" si="792"/>
        <v>-0.27494732333252614</v>
      </c>
      <c r="BJ710" s="16">
        <f t="shared" ca="1" si="792"/>
        <v>-0.29715791649323364</v>
      </c>
      <c r="BK710" s="18">
        <f t="shared" ca="1" si="795"/>
        <v>0.27512886978715961</v>
      </c>
      <c r="BL710" s="18">
        <f ca="1">BG710*$D$9</f>
        <v>0.40496755712644378</v>
      </c>
    </row>
    <row r="711" spans="4:64" x14ac:dyDescent="0.2">
      <c r="D711">
        <f t="shared" si="747"/>
        <v>0</v>
      </c>
      <c r="E711">
        <f t="shared" si="748"/>
        <v>150</v>
      </c>
      <c r="F711" s="15">
        <f t="shared" ca="1" si="793"/>
        <v>0.30512948362386527</v>
      </c>
      <c r="G711" s="2">
        <f t="shared" ca="1" si="793"/>
        <v>-0.37759667519730111</v>
      </c>
      <c r="H711" s="16">
        <f t="shared" ca="1" si="793"/>
        <v>0.41941734380347884</v>
      </c>
      <c r="I711" s="2">
        <f t="shared" ref="I711" si="796">$E$25</f>
        <v>0</v>
      </c>
      <c r="J711" s="2">
        <f t="shared" ref="J711" si="797">$F$25</f>
        <v>184.81899999999999</v>
      </c>
      <c r="K711" s="16">
        <f t="shared" ca="1" si="749"/>
        <v>358.56529021349269</v>
      </c>
      <c r="L711" s="2">
        <f t="shared" ref="L711" si="798">$E$26</f>
        <v>160.05794910203616</v>
      </c>
      <c r="M711" s="2">
        <f t="shared" ref="M711" si="799">$F$26</f>
        <v>-92.40949999999998</v>
      </c>
      <c r="N711" s="16">
        <f t="shared" ca="1" si="750"/>
        <v>213.06840230176499</v>
      </c>
      <c r="O711" s="2">
        <f t="shared" ref="O711" si="800">$E$27</f>
        <v>-160.05794910203616</v>
      </c>
      <c r="P711" s="2">
        <f t="shared" ref="P711" si="801">$F$27</f>
        <v>-92.40949999999998</v>
      </c>
      <c r="Q711" s="16">
        <f t="shared" ca="1" si="751"/>
        <v>213.07338363938376</v>
      </c>
      <c r="R711" s="2">
        <f t="shared" si="752"/>
        <v>160.05794910203616</v>
      </c>
      <c r="S711" s="2">
        <f t="shared" si="753"/>
        <v>-277.22849999999994</v>
      </c>
      <c r="T711" s="16">
        <f t="shared" ca="1" si="754"/>
        <v>-145.4968879117277</v>
      </c>
      <c r="U711" s="2">
        <f t="shared" ca="1" si="755"/>
        <v>0.45518877657580398</v>
      </c>
      <c r="V711" s="2">
        <f t="shared" ca="1" si="756"/>
        <v>-0.78841008806441037</v>
      </c>
      <c r="W711" s="16">
        <f t="shared" ca="1" si="757"/>
        <v>-0.41377857691969949</v>
      </c>
      <c r="X711" s="2">
        <f t="shared" si="758"/>
        <v>-160.05794910203616</v>
      </c>
      <c r="Y711" s="2">
        <f t="shared" si="759"/>
        <v>-277.22849999999994</v>
      </c>
      <c r="Z711" s="16">
        <f t="shared" ca="1" si="760"/>
        <v>-145.49190657410892</v>
      </c>
      <c r="AA711" s="18">
        <f t="shared" ca="1" si="761"/>
        <v>205.91459812154486</v>
      </c>
      <c r="AB711" s="2">
        <f t="shared" ca="1" si="762"/>
        <v>-253.7879631000805</v>
      </c>
      <c r="AC711" s="2">
        <f t="shared" ca="1" si="763"/>
        <v>-114.88335356124509</v>
      </c>
      <c r="AD711" s="16">
        <f t="shared" ca="1" si="764"/>
        <v>-60.288857196384271</v>
      </c>
      <c r="AE711" s="2">
        <f t="shared" ca="1" si="765"/>
        <v>-0.89039495589854334</v>
      </c>
      <c r="AF711" s="2">
        <f t="shared" ca="1" si="766"/>
        <v>-0.40305914149010769</v>
      </c>
      <c r="AG711" s="16">
        <f t="shared" ca="1" si="767"/>
        <v>-0.21151867759535645</v>
      </c>
      <c r="AH711" s="2">
        <f t="shared" ca="1" si="768"/>
        <v>-1.377875002997464E-5</v>
      </c>
      <c r="AI711" s="2">
        <f t="shared" ca="1" si="769"/>
        <v>0.46470728582574006</v>
      </c>
      <c r="AJ711" s="16">
        <f t="shared" ca="1" si="770"/>
        <v>-0.88546436309465337</v>
      </c>
      <c r="AK711" s="18">
        <f t="shared" ca="1" si="771"/>
        <v>351.62982335831214</v>
      </c>
      <c r="AL711" s="18">
        <f t="shared" ca="1" si="772"/>
        <v>285.02852741789178</v>
      </c>
      <c r="AM711" s="18">
        <f t="shared" ca="1" si="773"/>
        <v>175.81491167915607</v>
      </c>
      <c r="AN711" s="18">
        <f t="shared" ca="1" si="774"/>
        <v>89.879370779741052</v>
      </c>
      <c r="AO711" s="18">
        <f t="shared" ca="1" si="775"/>
        <v>301.31524694161823</v>
      </c>
      <c r="AP711" s="2">
        <f t="shared" ca="1" si="776"/>
        <v>-3.3155780661061523E-3</v>
      </c>
      <c r="AQ711" s="2">
        <f t="shared" ca="1" si="777"/>
        <v>150.00143855999855</v>
      </c>
      <c r="AR711" s="16">
        <f t="shared" ca="1" si="778"/>
        <v>1.7673833271487638E-3</v>
      </c>
      <c r="AS711" s="2">
        <f t="shared" ca="1" si="779"/>
        <v>4.9879168695511249E-3</v>
      </c>
      <c r="AT711" s="2">
        <f t="shared" ca="1" si="780"/>
        <v>-130.0453426083055</v>
      </c>
      <c r="AU711" s="16">
        <f t="shared" ca="1" si="781"/>
        <v>533.60959383106342</v>
      </c>
      <c r="AV711" s="2">
        <f t="shared" ca="1" si="782"/>
        <v>-3.3155780661061523E-3</v>
      </c>
      <c r="AW711" s="2">
        <f t="shared" ca="1" si="783"/>
        <v>150.00143855999855</v>
      </c>
      <c r="AX711" s="16">
        <f t="shared" ca="1" si="784"/>
        <v>1.7673833271487638E-3</v>
      </c>
      <c r="AY711" s="2">
        <f t="shared" ca="1" si="785"/>
        <v>360.24999999999994</v>
      </c>
      <c r="AZ711" s="2">
        <f t="shared" ca="1" si="786"/>
        <v>360.25</v>
      </c>
      <c r="BA711" s="2">
        <f t="shared" ca="1" si="787"/>
        <v>360.25</v>
      </c>
      <c r="BB711" s="19" t="str">
        <f t="shared" ca="1" si="788"/>
        <v>ok</v>
      </c>
      <c r="BC711" s="2">
        <f t="shared" ca="1" si="789"/>
        <v>-3.3155780661061523E-3</v>
      </c>
      <c r="BD711" s="2">
        <f t="shared" ca="1" si="790"/>
        <v>1.4385599985473618E-3</v>
      </c>
      <c r="BE711" s="16">
        <f t="shared" ca="1" si="791"/>
        <v>1.7673833271487638E-3</v>
      </c>
      <c r="BF711" s="16">
        <f t="shared" ca="1" si="794"/>
        <v>3.614209841979959E-3</v>
      </c>
      <c r="BG711" s="18">
        <f ca="1">SQRT(BC711^2+BD711^2+BE711^2)</f>
        <v>4.0232022826286315E-3</v>
      </c>
      <c r="BH711" s="2">
        <f t="shared" ca="1" si="792"/>
        <v>-0.53049249057698433</v>
      </c>
      <c r="BI711" s="2">
        <f t="shared" ca="1" si="792"/>
        <v>0.23016959976757789</v>
      </c>
      <c r="BJ711" s="16">
        <f t="shared" ca="1" si="792"/>
        <v>0.28278133234380221</v>
      </c>
      <c r="BK711" s="18">
        <f t="shared" ca="1" si="795"/>
        <v>0.57827357471679341</v>
      </c>
      <c r="BL711" s="18">
        <f ca="1">BG711*$D$9</f>
        <v>0.64371236522058106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8E142-2A94-4019-BDDC-52341A7F5F2E}">
  <dimension ref="A1:BM711"/>
  <sheetViews>
    <sheetView topLeftCell="A37" workbookViewId="0">
      <selection activeCell="AA55" sqref="AA55"/>
    </sheetView>
  </sheetViews>
  <sheetFormatPr defaultRowHeight="12.75" x14ac:dyDescent="0.2"/>
  <cols>
    <col min="1" max="2" width="4.7109375" customWidth="1"/>
    <col min="3" max="44" width="8.7109375" customWidth="1"/>
    <col min="45" max="45" width="8.7109375" style="2" customWidth="1"/>
    <col min="46" max="64" width="8.7109375" customWidth="1"/>
  </cols>
  <sheetData>
    <row r="1" spans="1:10" x14ac:dyDescent="0.2">
      <c r="A1" t="s">
        <v>47</v>
      </c>
    </row>
    <row r="2" spans="1:10" x14ac:dyDescent="0.2">
      <c r="B2" t="s">
        <v>48</v>
      </c>
    </row>
    <row r="4" spans="1:10" x14ac:dyDescent="0.2">
      <c r="B4" t="s">
        <v>49</v>
      </c>
    </row>
    <row r="5" spans="1:10" x14ac:dyDescent="0.2">
      <c r="C5" t="s">
        <v>45</v>
      </c>
      <c r="D5" s="12">
        <f>'new effector'!D12</f>
        <v>360.25</v>
      </c>
      <c r="E5" t="s">
        <v>36</v>
      </c>
      <c r="F5" t="s">
        <v>1</v>
      </c>
    </row>
    <row r="6" spans="1:10" x14ac:dyDescent="0.2">
      <c r="C6" t="s">
        <v>43</v>
      </c>
      <c r="D6" s="12">
        <f>'new effector'!D42</f>
        <v>177.60212163512966</v>
      </c>
      <c r="E6" t="s">
        <v>36</v>
      </c>
      <c r="F6" t="s">
        <v>3</v>
      </c>
    </row>
    <row r="7" spans="1:10" x14ac:dyDescent="0.2">
      <c r="C7" t="s">
        <v>46</v>
      </c>
      <c r="D7">
        <f>'new effector'!D13</f>
        <v>150</v>
      </c>
      <c r="E7" t="s">
        <v>36</v>
      </c>
      <c r="F7" t="s">
        <v>11</v>
      </c>
      <c r="I7" t="s">
        <v>105</v>
      </c>
      <c r="J7" s="12">
        <f>MAX('new effector'!D6,'new effector'!D13)</f>
        <v>150</v>
      </c>
    </row>
    <row r="8" spans="1:10" x14ac:dyDescent="0.2">
      <c r="B8" t="s">
        <v>50</v>
      </c>
    </row>
    <row r="9" spans="1:10" x14ac:dyDescent="0.2">
      <c r="C9" t="s">
        <v>52</v>
      </c>
      <c r="D9" s="12">
        <f>'new effector'!M5</f>
        <v>160</v>
      </c>
      <c r="E9" s="8" t="s">
        <v>53</v>
      </c>
      <c r="F9" t="s">
        <v>51</v>
      </c>
    </row>
    <row r="11" spans="1:10" x14ac:dyDescent="0.2">
      <c r="B11" t="s">
        <v>54</v>
      </c>
    </row>
    <row r="12" spans="1:10" x14ac:dyDescent="0.2">
      <c r="C12" t="s">
        <v>55</v>
      </c>
      <c r="D12" s="1">
        <v>15</v>
      </c>
      <c r="E12" s="1">
        <v>-135</v>
      </c>
      <c r="F12" t="s">
        <v>39</v>
      </c>
      <c r="H12" t="s">
        <v>57</v>
      </c>
    </row>
    <row r="13" spans="1:10" x14ac:dyDescent="0.2">
      <c r="C13" t="s">
        <v>56</v>
      </c>
      <c r="D13" s="2">
        <f>SQRT(D12^2+E12^2)</f>
        <v>135.83077707206124</v>
      </c>
      <c r="E13" t="s">
        <v>36</v>
      </c>
      <c r="H13" t="str">
        <f>IF(D13&lt;=J7,"in bed","WARNING - print head is outside bed")</f>
        <v>in bed</v>
      </c>
    </row>
    <row r="14" spans="1:10" x14ac:dyDescent="0.2">
      <c r="C14" t="s">
        <v>112</v>
      </c>
      <c r="D14" s="1">
        <v>0</v>
      </c>
      <c r="E14" s="1">
        <v>0</v>
      </c>
      <c r="F14" s="1">
        <v>0</v>
      </c>
      <c r="G14" t="s">
        <v>59</v>
      </c>
    </row>
    <row r="15" spans="1:10" x14ac:dyDescent="0.2">
      <c r="D15" s="2"/>
    </row>
    <row r="16" spans="1:10" x14ac:dyDescent="0.2">
      <c r="B16" t="s">
        <v>114</v>
      </c>
    </row>
    <row r="17" spans="3:18" x14ac:dyDescent="0.2">
      <c r="C17" t="s">
        <v>67</v>
      </c>
    </row>
    <row r="18" spans="3:18" x14ac:dyDescent="0.2">
      <c r="E18" t="s">
        <v>60</v>
      </c>
      <c r="F18" t="s">
        <v>58</v>
      </c>
      <c r="G18" t="s">
        <v>59</v>
      </c>
      <c r="H18" s="8" t="s">
        <v>113</v>
      </c>
      <c r="I18" t="s">
        <v>66</v>
      </c>
      <c r="K18" t="s">
        <v>65</v>
      </c>
    </row>
    <row r="19" spans="3:18" x14ac:dyDescent="0.2">
      <c r="C19" t="s">
        <v>63</v>
      </c>
      <c r="E19" s="2">
        <f>SQRT((D$12-E25)^2+(E$12-F25)^2)</f>
        <v>312.96179711074063</v>
      </c>
      <c r="F19" s="2">
        <f>SQRT(D$5^2-E19^2)</f>
        <v>178.42358602274425</v>
      </c>
      <c r="G19" s="4">
        <f>D$9*F19</f>
        <v>28547.773763639081</v>
      </c>
      <c r="H19" s="4">
        <f>G19+D14</f>
        <v>28547.773763639081</v>
      </c>
      <c r="I19" s="2">
        <f>H19/D$9</f>
        <v>178.42358602274425</v>
      </c>
      <c r="K19" s="3">
        <f>DEGREES(ACOS(E19/D$5))</f>
        <v>29.688026251048502</v>
      </c>
      <c r="M19" t="s">
        <v>116</v>
      </c>
    </row>
    <row r="20" spans="3:18" x14ac:dyDescent="0.2">
      <c r="C20" t="s">
        <v>61</v>
      </c>
      <c r="E20" s="2">
        <f>SQRT((D$12-E26)^2+(E$12-F26)^2)</f>
        <v>146.29418551499512</v>
      </c>
      <c r="F20" s="2">
        <f t="shared" ref="F20:F21" si="0">SQRT(D$5^2-E20^2)</f>
        <v>329.20825291068297</v>
      </c>
      <c r="G20" s="4">
        <f t="shared" ref="G20:G21" si="1">D$9*F20</f>
        <v>52673.320465709272</v>
      </c>
      <c r="H20" s="4">
        <f>G20+E14</f>
        <v>52673.320465709272</v>
      </c>
      <c r="I20" s="2">
        <f t="shared" ref="I20:I21" si="2">H20/D$9</f>
        <v>329.20825291068297</v>
      </c>
      <c r="K20" s="3">
        <f>DEGREES(ACOS(E20/D$5))</f>
        <v>66.040504024887653</v>
      </c>
      <c r="M20" t="s">
        <v>64</v>
      </c>
    </row>
    <row r="21" spans="3:18" x14ac:dyDescent="0.2">
      <c r="C21" t="s">
        <v>62</v>
      </c>
      <c r="E21" s="2">
        <f>SQRT((D$12-E27)^2+(E$12-F27)^2)</f>
        <v>175.01561547935651</v>
      </c>
      <c r="F21" s="2">
        <f t="shared" si="0"/>
        <v>314.88028969496014</v>
      </c>
      <c r="G21" s="4">
        <f t="shared" si="1"/>
        <v>50380.846351193621</v>
      </c>
      <c r="H21" s="4">
        <f>G21+F14</f>
        <v>50380.846351193621</v>
      </c>
      <c r="I21" s="2">
        <f t="shared" si="2"/>
        <v>314.88028969496014</v>
      </c>
      <c r="K21" s="3">
        <f>DEGREES(ACOS(E21/D$5))</f>
        <v>60.933978597769048</v>
      </c>
    </row>
    <row r="23" spans="3:18" x14ac:dyDescent="0.2">
      <c r="C23" t="s">
        <v>68</v>
      </c>
    </row>
    <row r="24" spans="3:18" x14ac:dyDescent="0.2">
      <c r="C24" t="s">
        <v>115</v>
      </c>
      <c r="I24" t="s">
        <v>1</v>
      </c>
    </row>
    <row r="25" spans="3:18" x14ac:dyDescent="0.2">
      <c r="D25" t="s">
        <v>69</v>
      </c>
      <c r="E25" s="2">
        <f>0</f>
        <v>0</v>
      </c>
      <c r="F25" s="2">
        <f>D6</f>
        <v>177.60212163512966</v>
      </c>
      <c r="G25" s="2">
        <f>I19</f>
        <v>178.42358602274425</v>
      </c>
      <c r="I25">
        <f>D5</f>
        <v>360.25</v>
      </c>
    </row>
    <row r="26" spans="3:18" x14ac:dyDescent="0.2">
      <c r="D26" t="s">
        <v>70</v>
      </c>
      <c r="E26" s="2">
        <f>D6*COS(RADIANS(30))</f>
        <v>153.80794910203616</v>
      </c>
      <c r="F26" s="2">
        <f>-D6*SIN(RADIANS(30))</f>
        <v>-88.801060817564817</v>
      </c>
      <c r="G26" s="2">
        <f t="shared" ref="G26:G27" si="3">I20</f>
        <v>329.20825291068297</v>
      </c>
      <c r="I26">
        <f>D5</f>
        <v>360.25</v>
      </c>
    </row>
    <row r="27" spans="3:18" x14ac:dyDescent="0.2">
      <c r="D27" t="s">
        <v>71</v>
      </c>
      <c r="E27" s="2">
        <f>-E26</f>
        <v>-153.80794910203616</v>
      </c>
      <c r="F27" s="2">
        <f>F26</f>
        <v>-88.801060817564817</v>
      </c>
      <c r="G27" s="2">
        <f t="shared" si="3"/>
        <v>314.88028969496014</v>
      </c>
      <c r="I27">
        <f>D5</f>
        <v>360.25</v>
      </c>
    </row>
    <row r="28" spans="3:18" x14ac:dyDescent="0.2">
      <c r="C28" t="s">
        <v>99</v>
      </c>
    </row>
    <row r="29" spans="3:18" x14ac:dyDescent="0.2">
      <c r="D29" t="s">
        <v>72</v>
      </c>
      <c r="E29" s="2">
        <f>E26-E25</f>
        <v>153.80794910203616</v>
      </c>
      <c r="F29" s="2">
        <f t="shared" ref="F29:G29" si="4">F26-F25</f>
        <v>-266.40318245269447</v>
      </c>
      <c r="G29" s="2">
        <f t="shared" si="4"/>
        <v>150.78466688793873</v>
      </c>
      <c r="I29" s="2">
        <f>SQRT(E29^2+F29^2+G29^2)</f>
        <v>342.58364904998723</v>
      </c>
      <c r="K29" t="s">
        <v>74</v>
      </c>
    </row>
    <row r="30" spans="3:18" x14ac:dyDescent="0.2">
      <c r="D30" t="s">
        <v>78</v>
      </c>
      <c r="E30" s="2">
        <f>E29/$I29</f>
        <v>0.44896465294989507</v>
      </c>
      <c r="F30" s="2">
        <f>F29/$I29</f>
        <v>-0.77762958971174634</v>
      </c>
      <c r="G30" s="2">
        <f>G29/$I29</f>
        <v>0.44013970691852067</v>
      </c>
      <c r="K30" s="10" t="s">
        <v>84</v>
      </c>
      <c r="L30" s="9"/>
      <c r="M30" s="9"/>
      <c r="N30" s="9"/>
      <c r="O30" s="9"/>
      <c r="P30" s="9"/>
      <c r="Q30" s="9"/>
      <c r="R30" s="9"/>
    </row>
    <row r="31" spans="3:18" x14ac:dyDescent="0.2">
      <c r="D31" t="s">
        <v>73</v>
      </c>
      <c r="E31" s="2">
        <f>E27-E25</f>
        <v>-153.80794910203616</v>
      </c>
      <c r="F31" s="2">
        <f>F27-F25</f>
        <v>-266.40318245269447</v>
      </c>
      <c r="G31" s="2">
        <f>G27-G25</f>
        <v>136.45670367221589</v>
      </c>
      <c r="K31" t="s">
        <v>75</v>
      </c>
      <c r="P31" s="9"/>
      <c r="Q31" s="9"/>
      <c r="R31" s="9"/>
    </row>
    <row r="32" spans="3:18" x14ac:dyDescent="0.2">
      <c r="D32" t="s">
        <v>76</v>
      </c>
      <c r="E32" s="2">
        <f>E30*E31+F30*F31+G30*G31</f>
        <v>198.16867854041803</v>
      </c>
      <c r="F32" s="2"/>
      <c r="G32" s="2"/>
      <c r="K32" t="s">
        <v>129</v>
      </c>
    </row>
    <row r="33" spans="4:16" x14ac:dyDescent="0.2">
      <c r="D33" t="s">
        <v>77</v>
      </c>
      <c r="E33" s="2">
        <f>E31-$E32*E30</f>
        <v>-242.77868108847426</v>
      </c>
      <c r="F33" s="2">
        <f t="shared" ref="F33:G33" si="5">F31-$E32*F30</f>
        <v>-112.30135426559025</v>
      </c>
      <c r="G33" s="2">
        <f t="shared" si="5"/>
        <v>49.234799579005767</v>
      </c>
      <c r="I33" s="2">
        <f>SQRT(E33^2+F33^2+G33^2)</f>
        <v>271.9874034776787</v>
      </c>
      <c r="K33" t="s">
        <v>82</v>
      </c>
    </row>
    <row r="34" spans="4:16" x14ac:dyDescent="0.2">
      <c r="D34" t="s">
        <v>79</v>
      </c>
      <c r="E34" s="2">
        <f>E33/$I33</f>
        <v>-0.89261001790620964</v>
      </c>
      <c r="F34" s="2">
        <f>F33/$I33</f>
        <v>-0.41289174730037281</v>
      </c>
      <c r="G34" s="2">
        <f>G33/$I33</f>
        <v>0.18101867567939167</v>
      </c>
      <c r="K34" s="10" t="s">
        <v>83</v>
      </c>
      <c r="N34" s="9"/>
      <c r="O34" s="9"/>
      <c r="P34" s="9"/>
    </row>
    <row r="35" spans="4:16" x14ac:dyDescent="0.2">
      <c r="D35" t="s">
        <v>80</v>
      </c>
      <c r="E35" s="2">
        <f>F30*G34-G30*F34</f>
        <v>4.0964574147132948E-2</v>
      </c>
      <c r="F35" s="2">
        <f>G30*E34-E30*G34</f>
        <v>-0.4741440985776223</v>
      </c>
      <c r="G35" s="2">
        <f>E30*F34-F30*E34</f>
        <v>-0.87949376202958796</v>
      </c>
      <c r="K35" t="s">
        <v>81</v>
      </c>
    </row>
    <row r="36" spans="4:16" x14ac:dyDescent="0.2">
      <c r="D36" t="s">
        <v>85</v>
      </c>
      <c r="E36" s="2">
        <f>SQRT((E26-E25)^2+(F26-F25)^2+(G26-G25)^2)</f>
        <v>342.58364904998723</v>
      </c>
      <c r="F36" s="2"/>
      <c r="G36" s="2"/>
      <c r="K36" t="s">
        <v>86</v>
      </c>
    </row>
    <row r="37" spans="4:16" x14ac:dyDescent="0.2">
      <c r="D37" t="s">
        <v>87</v>
      </c>
      <c r="E37" s="2">
        <f>E34*E31+F34*F31+G34*G31</f>
        <v>271.98740347767864</v>
      </c>
      <c r="F37" s="2"/>
      <c r="G37" s="2"/>
      <c r="K37" t="s">
        <v>130</v>
      </c>
    </row>
    <row r="38" spans="4:16" x14ac:dyDescent="0.2">
      <c r="D38" t="s">
        <v>88</v>
      </c>
      <c r="E38" s="2">
        <f>(I25^2-I26^2+E36^2)/(2*E36)</f>
        <v>171.29182452499361</v>
      </c>
      <c r="F38" s="2"/>
      <c r="G38" s="2"/>
      <c r="K38" t="s">
        <v>89</v>
      </c>
    </row>
    <row r="39" spans="4:16" x14ac:dyDescent="0.2">
      <c r="D39" t="s">
        <v>90</v>
      </c>
      <c r="E39" s="2">
        <f>(I25^2-I27^2-2*E32*E38+E32^2+E37^2)/(2*E37)</f>
        <v>83.383684691333997</v>
      </c>
      <c r="F39" s="2"/>
      <c r="G39" s="2"/>
      <c r="K39" t="s">
        <v>95</v>
      </c>
    </row>
    <row r="40" spans="4:16" x14ac:dyDescent="0.2">
      <c r="D40" t="s">
        <v>91</v>
      </c>
      <c r="E40">
        <f>I25^2-E38^2-E39^2</f>
        <v>93486.334478194985</v>
      </c>
      <c r="F40" s="2"/>
      <c r="G40" s="2"/>
      <c r="K40" t="s">
        <v>96</v>
      </c>
    </row>
    <row r="41" spans="4:16" x14ac:dyDescent="0.2">
      <c r="D41" t="s">
        <v>92</v>
      </c>
      <c r="E41" s="2">
        <f>SQRT(E40)</f>
        <v>305.755350694301</v>
      </c>
      <c r="F41" s="2"/>
      <c r="G41" s="2"/>
      <c r="K41" t="s">
        <v>97</v>
      </c>
    </row>
    <row r="42" spans="4:16" x14ac:dyDescent="0.2">
      <c r="D42" t="s">
        <v>93</v>
      </c>
      <c r="E42" s="2">
        <f>E25+$E38*E30+$E39*E34+$E41*E35</f>
        <v>15.000000000000037</v>
      </c>
      <c r="F42" s="2">
        <f t="shared" ref="F42:G42" si="6">F25+$E38*F30+$E39*F34+$E41*F35</f>
        <v>-134.99999999999994</v>
      </c>
      <c r="G42" s="2">
        <f t="shared" si="6"/>
        <v>0</v>
      </c>
      <c r="I42" t="s">
        <v>100</v>
      </c>
      <c r="K42">
        <f>SQRT((E42-E25)^2+(F42-F25)^2+(G42-G25)^2)</f>
        <v>360.25</v>
      </c>
      <c r="L42">
        <f>SQRT((E42-E26)^2+(F42-F26)^2+(G42-G26)^2)</f>
        <v>360.25</v>
      </c>
      <c r="M42">
        <f>SQRT((E42-E27)^2+(F42-F27)^2+(G42-G27)^2)</f>
        <v>360.25</v>
      </c>
      <c r="O42" t="str">
        <f>IF(AND(K42=I25,L42=I26,M42=I27),"ok","ERROR")</f>
        <v>ok</v>
      </c>
    </row>
    <row r="43" spans="4:16" x14ac:dyDescent="0.2">
      <c r="D43" t="s">
        <v>94</v>
      </c>
      <c r="E43" s="2">
        <f>E25+$E38*E30+$E39*E34-$E41*E35</f>
        <v>-10.050275468798626</v>
      </c>
      <c r="F43" s="2">
        <f t="shared" ref="F43:G43" si="7">F25+$E38*F30+$E39*F34-$E41*F35</f>
        <v>154.94419028046832</v>
      </c>
      <c r="G43" s="2">
        <f t="shared" si="7"/>
        <v>537.8198472856136</v>
      </c>
      <c r="I43" t="s">
        <v>100</v>
      </c>
      <c r="K43">
        <f>SQRT((E43-E25)^2+(F43-F25)^2+(G43-G25)^2)</f>
        <v>360.24999999999989</v>
      </c>
      <c r="L43">
        <f>SQRT((E43-E26)^2+(F43-F26)^2+(G43-G26)^2)</f>
        <v>360.24999999999989</v>
      </c>
      <c r="M43">
        <f>SQRT((E43-E27)^2+(F43-F27)^2+(G43-G27)^2)</f>
        <v>360.24999999999994</v>
      </c>
      <c r="O43" t="str">
        <f>IF(AND(K43=I25,L43=I26,M43=I27),"ok","ERROR")</f>
        <v>ok</v>
      </c>
    </row>
    <row r="44" spans="4:16" x14ac:dyDescent="0.2">
      <c r="E44" s="2"/>
      <c r="F44" s="2"/>
      <c r="G44" s="2"/>
    </row>
    <row r="45" spans="4:16" x14ac:dyDescent="0.2">
      <c r="D45" t="s">
        <v>55</v>
      </c>
      <c r="E45" s="2">
        <f>IF($D13&lt;=$J7,IF(ABS($G42)&lt;ABS($G43),E42,E43),NA())</f>
        <v>15.000000000000037</v>
      </c>
      <c r="F45" s="2">
        <f>IF($D13&lt;=$J7,IF(ABS($G42)&lt;ABS($G43),F42,F43),NA())</f>
        <v>-134.99999999999994</v>
      </c>
      <c r="G45" s="2">
        <f>IF($D13&lt;=$J7,IF(ABS($G42)&lt;ABS($G43),G42,G43),NA())</f>
        <v>0</v>
      </c>
    </row>
    <row r="46" spans="4:16" x14ac:dyDescent="0.2">
      <c r="D46" t="s">
        <v>98</v>
      </c>
      <c r="E46" s="11">
        <f>E45-D12</f>
        <v>3.730349362740526E-14</v>
      </c>
      <c r="F46" s="11">
        <f>F45-E12</f>
        <v>0</v>
      </c>
      <c r="G46" s="11">
        <f>G45</f>
        <v>0</v>
      </c>
      <c r="I46" s="11">
        <f>SQRT(E46^2+F46^2+G46^2)</f>
        <v>3.730349362740526E-14</v>
      </c>
      <c r="J46" t="s">
        <v>36</v>
      </c>
    </row>
    <row r="47" spans="4:16" x14ac:dyDescent="0.2">
      <c r="E47" s="3">
        <f>E46*$D9</f>
        <v>5.9685589803848416E-12</v>
      </c>
      <c r="F47" s="3">
        <f>F46*$D9</f>
        <v>0</v>
      </c>
      <c r="G47" s="3">
        <f>G46*$D9</f>
        <v>0</v>
      </c>
      <c r="I47" s="3">
        <f>I46*$D9</f>
        <v>5.9685589803848416E-12</v>
      </c>
      <c r="J47" t="s">
        <v>59</v>
      </c>
    </row>
    <row r="49" spans="2:11" x14ac:dyDescent="0.2">
      <c r="B49" t="s">
        <v>104</v>
      </c>
    </row>
    <row r="50" spans="2:11" x14ac:dyDescent="0.2">
      <c r="C50" t="s">
        <v>120</v>
      </c>
      <c r="E50">
        <f>J7/20</f>
        <v>7.5</v>
      </c>
    </row>
    <row r="51" spans="2:11" x14ac:dyDescent="0.2">
      <c r="C51" t="s">
        <v>122</v>
      </c>
      <c r="E51" s="12">
        <f>'new effector'!M8</f>
        <v>0.5</v>
      </c>
      <c r="F51" t="s">
        <v>59</v>
      </c>
      <c r="G51" t="s">
        <v>141</v>
      </c>
    </row>
    <row r="53" spans="2:11" x14ac:dyDescent="0.2">
      <c r="C53" t="s">
        <v>135</v>
      </c>
    </row>
    <row r="54" spans="2:11" x14ac:dyDescent="0.2">
      <c r="D54" t="s">
        <v>111</v>
      </c>
      <c r="E54" s="2">
        <f ca="1">MAX(F68:H711)</f>
        <v>0.4999740420497506</v>
      </c>
      <c r="F54" t="s">
        <v>59</v>
      </c>
    </row>
    <row r="55" spans="2:11" x14ac:dyDescent="0.2">
      <c r="D55" t="s">
        <v>102</v>
      </c>
      <c r="E55" s="2">
        <f ca="1">AVERAGE(F68:H711)</f>
        <v>7.5489287629936213E-3</v>
      </c>
      <c r="F55" t="s">
        <v>59</v>
      </c>
    </row>
    <row r="56" spans="2:11" x14ac:dyDescent="0.2">
      <c r="D56" t="s">
        <v>133</v>
      </c>
      <c r="E56" s="2">
        <f ca="1">MIN(F68:H711)</f>
        <v>-0.49766713824769371</v>
      </c>
      <c r="F56" t="s">
        <v>59</v>
      </c>
    </row>
    <row r="58" spans="2:11" x14ac:dyDescent="0.2">
      <c r="C58" t="s">
        <v>134</v>
      </c>
    </row>
    <row r="59" spans="2:11" x14ac:dyDescent="0.2">
      <c r="E59" t="s">
        <v>137</v>
      </c>
      <c r="G59" t="s">
        <v>60</v>
      </c>
      <c r="I59" t="s">
        <v>138</v>
      </c>
    </row>
    <row r="60" spans="2:11" x14ac:dyDescent="0.2">
      <c r="D60" t="s">
        <v>111</v>
      </c>
      <c r="E60" s="2">
        <f ca="1">MAX(BL68:BL711)</f>
        <v>1.1189951495036841</v>
      </c>
      <c r="F60" t="s">
        <v>59</v>
      </c>
      <c r="G60" s="2">
        <f ca="1">MAX(BK68:BK711)</f>
        <v>1.1183208229843753</v>
      </c>
      <c r="H60" t="s">
        <v>59</v>
      </c>
      <c r="I60" s="2">
        <f ca="1">MAX(BJ68:BJ711)</f>
        <v>0.5383267806701042</v>
      </c>
      <c r="J60" s="2">
        <f ca="1">MIN(BJ68:BJ711)</f>
        <v>-0.49650125947664492</v>
      </c>
      <c r="K60" t="s">
        <v>110</v>
      </c>
    </row>
    <row r="61" spans="2:11" x14ac:dyDescent="0.2">
      <c r="D61" t="s">
        <v>102</v>
      </c>
      <c r="E61" s="2">
        <f ca="1">AVERAGE(BL68:BL711)</f>
        <v>0.53120429667505864</v>
      </c>
      <c r="F61" t="s">
        <v>59</v>
      </c>
      <c r="G61" s="2">
        <f ca="1">AVERAGE(BK68:BK711)</f>
        <v>0.4725393799558868</v>
      </c>
      <c r="H61" t="s">
        <v>59</v>
      </c>
      <c r="I61" s="2">
        <f ca="1">AVERAGE(BJ68:BJ711)</f>
        <v>1.109005972957308E-2</v>
      </c>
      <c r="J61" t="s">
        <v>59</v>
      </c>
    </row>
    <row r="62" spans="2:11" x14ac:dyDescent="0.2">
      <c r="D62" t="s">
        <v>103</v>
      </c>
      <c r="E62" s="2">
        <f ca="1">SQRT(SUMSQ(BL68:BL711)/COUNTA(BL68:BL711))</f>
        <v>0.5680045299945844</v>
      </c>
      <c r="F62" t="s">
        <v>59</v>
      </c>
      <c r="G62" s="2">
        <f ca="1">SQRT(SUMSQ(BK68:BK711)/COUNTA(BK68:BK711))</f>
        <v>0.52277871213327864</v>
      </c>
      <c r="H62" t="s">
        <v>59</v>
      </c>
      <c r="I62" s="2">
        <f ca="1">SQRT(SUMSQ(BJ68:BJ711)/COUNTA(BJ68:BJ711))</f>
        <v>0.22210710081994017</v>
      </c>
      <c r="J62" t="s">
        <v>59</v>
      </c>
    </row>
    <row r="66" spans="3:65" x14ac:dyDescent="0.2">
      <c r="D66" s="13" t="s">
        <v>119</v>
      </c>
      <c r="E66" s="14"/>
      <c r="F66" s="13" t="s">
        <v>121</v>
      </c>
      <c r="H66" s="14"/>
      <c r="I66" t="s">
        <v>126</v>
      </c>
      <c r="K66" s="14"/>
      <c r="L66" t="s">
        <v>127</v>
      </c>
      <c r="N66" s="14"/>
      <c r="O66" t="s">
        <v>128</v>
      </c>
      <c r="Q66" s="14"/>
      <c r="R66" t="s">
        <v>72</v>
      </c>
      <c r="T66" s="14"/>
      <c r="U66" t="s">
        <v>78</v>
      </c>
      <c r="W66" s="14"/>
      <c r="X66" t="s">
        <v>73</v>
      </c>
      <c r="Z66" s="14"/>
      <c r="AA66" s="17" t="s">
        <v>76</v>
      </c>
      <c r="AB66" t="s">
        <v>77</v>
      </c>
      <c r="AD66" s="14"/>
      <c r="AE66" t="s">
        <v>79</v>
      </c>
      <c r="AG66" s="14"/>
      <c r="AH66" t="s">
        <v>80</v>
      </c>
      <c r="AJ66" s="14"/>
      <c r="AK66" s="17" t="s">
        <v>85</v>
      </c>
      <c r="AL66" s="17" t="s">
        <v>87</v>
      </c>
      <c r="AM66" s="17" t="s">
        <v>88</v>
      </c>
      <c r="AN66" s="17" t="s">
        <v>90</v>
      </c>
      <c r="AO66" s="14" t="s">
        <v>92</v>
      </c>
      <c r="AP66" s="13" t="s">
        <v>93</v>
      </c>
      <c r="AR66" s="14"/>
      <c r="AS66" s="2" t="s">
        <v>94</v>
      </c>
      <c r="AU66" s="14"/>
      <c r="AV66" t="s">
        <v>55</v>
      </c>
      <c r="AX66" s="14"/>
      <c r="AY66" t="s">
        <v>100</v>
      </c>
      <c r="BB66" s="14"/>
      <c r="BC66" t="s">
        <v>131</v>
      </c>
      <c r="BG66" s="20"/>
      <c r="BH66" t="s">
        <v>132</v>
      </c>
      <c r="BL66" s="20"/>
    </row>
    <row r="67" spans="3:65" x14ac:dyDescent="0.2">
      <c r="D67" s="13" t="s">
        <v>117</v>
      </c>
      <c r="E67" s="14" t="s">
        <v>118</v>
      </c>
      <c r="F67" s="13" t="s">
        <v>125</v>
      </c>
      <c r="G67" t="s">
        <v>123</v>
      </c>
      <c r="H67" s="14" t="s">
        <v>124</v>
      </c>
      <c r="K67" s="14"/>
      <c r="N67" s="14"/>
      <c r="Q67" s="14"/>
      <c r="T67" s="14"/>
      <c r="W67" s="14"/>
      <c r="Z67" s="14"/>
      <c r="AA67" s="17"/>
      <c r="AD67" s="14"/>
      <c r="AG67" s="14"/>
      <c r="AJ67" s="14"/>
      <c r="AK67" s="17"/>
      <c r="AL67" s="17"/>
      <c r="AM67" s="17"/>
      <c r="AN67" s="17"/>
      <c r="AO67" s="17"/>
      <c r="AR67" s="14"/>
      <c r="AU67" s="14"/>
      <c r="AX67" s="14"/>
      <c r="BB67" s="14"/>
      <c r="BC67" t="s">
        <v>136</v>
      </c>
      <c r="BF67" t="s">
        <v>60</v>
      </c>
      <c r="BG67" s="14" t="s">
        <v>137</v>
      </c>
      <c r="BH67" t="s">
        <v>136</v>
      </c>
      <c r="BK67" t="s">
        <v>60</v>
      </c>
      <c r="BL67" s="14" t="s">
        <v>137</v>
      </c>
    </row>
    <row r="68" spans="3:65" x14ac:dyDescent="0.2">
      <c r="D68" s="13">
        <v>0</v>
      </c>
      <c r="E68" s="14">
        <f>-J7</f>
        <v>-150</v>
      </c>
      <c r="F68" s="15">
        <f ca="1">'posn jitter orig'!F68</f>
        <v>-1.1409248594245192E-2</v>
      </c>
      <c r="G68" s="2">
        <f ca="1">'posn jitter orig'!G68</f>
        <v>1.5030129071140097E-2</v>
      </c>
      <c r="H68" s="16">
        <f ca="1">'posn jitter orig'!H68</f>
        <v>0.43539201062504607</v>
      </c>
      <c r="I68" s="2">
        <f>$E$25</f>
        <v>0</v>
      </c>
      <c r="J68" s="2">
        <f>$F$25</f>
        <v>177.60212163512966</v>
      </c>
      <c r="K68" s="16">
        <f ca="1">SQRT($D$5^2-(($D68-$E$25)^2+($E68-$F$25)^2))+F68/$D$9</f>
        <v>149.85623453269704</v>
      </c>
      <c r="L68" s="2">
        <f>$E$26</f>
        <v>153.80794910203616</v>
      </c>
      <c r="M68" s="2">
        <f>$F$26</f>
        <v>-88.801060817564817</v>
      </c>
      <c r="N68" s="16">
        <f ca="1">SQRT($D$5^2-(($D68-$E$26)^2+($E68-$F$26)^2))+G68/$D$9</f>
        <v>319.96550946937634</v>
      </c>
      <c r="O68" s="2">
        <f>$E$27</f>
        <v>-153.80794910203616</v>
      </c>
      <c r="P68" s="2">
        <f>$F$27</f>
        <v>-88.801060817564817</v>
      </c>
      <c r="Q68" s="16">
        <f ca="1">SQRT($D$5^2-(($D68-$E$27)^2+($E68-$F$27)^2))+H68/$D$9</f>
        <v>319.96813673113604</v>
      </c>
      <c r="R68" s="2">
        <f>L68-I68</f>
        <v>153.80794910203616</v>
      </c>
      <c r="S68" s="2">
        <f t="shared" ref="S68:T83" si="8">M68-J68</f>
        <v>-266.40318245269447</v>
      </c>
      <c r="T68" s="16">
        <f t="shared" ca="1" si="8"/>
        <v>170.1092749366793</v>
      </c>
      <c r="U68" s="2">
        <f ca="1">R68/SQRT($R68^2+$S68^2+$T68^2)</f>
        <v>0.43755390159408208</v>
      </c>
      <c r="V68" s="2">
        <f t="shared" ref="V68:W83" ca="1" si="9">S68/SQRT($R68^2+$S68^2+$T68^2)</f>
        <v>-0.75786558861094289</v>
      </c>
      <c r="W68" s="16">
        <f t="shared" ca="1" si="9"/>
        <v>0.4839280243994819</v>
      </c>
      <c r="X68" s="2">
        <f>O68-I68</f>
        <v>-153.80794910203616</v>
      </c>
      <c r="Y68" s="2">
        <f t="shared" ref="Y68:Z83" si="10">P68-J68</f>
        <v>-266.40318245269447</v>
      </c>
      <c r="Z68" s="16">
        <f t="shared" ca="1" si="10"/>
        <v>170.111902198439</v>
      </c>
      <c r="AA68" s="18">
        <f ca="1">U68*X68+V68*Y68+W68*Z68</f>
        <v>216.92045320928827</v>
      </c>
      <c r="AB68" s="2">
        <f ca="1">X68-$AA68*U68</f>
        <v>-248.72233973931677</v>
      </c>
      <c r="AC68" s="2">
        <f t="shared" ref="AC68:AD83" ca="1" si="11">Y68-$AA68*V68</f>
        <v>-102.00663549948473</v>
      </c>
      <c r="AD68" s="16">
        <f t="shared" ca="1" si="11"/>
        <v>65.138015825027878</v>
      </c>
      <c r="AE68" s="2">
        <f ca="1">AB68/SQRT($AB68^2+$AC68^2+$AD68^2)</f>
        <v>-0.89919218365596376</v>
      </c>
      <c r="AF68" s="2">
        <f t="shared" ref="AF68:AG83" ca="1" si="12">AC68/SQRT($AB68^2+$AC68^2+$AD68^2)</f>
        <v>-0.36877897425021861</v>
      </c>
      <c r="AG68" s="16">
        <f t="shared" ca="1" si="12"/>
        <v>0.23548988301618504</v>
      </c>
      <c r="AH68" s="2">
        <f ca="1">V68*AG68-W68*AF68</f>
        <v>-7.198355007453916E-6</v>
      </c>
      <c r="AI68" s="2">
        <f ca="1">W68*AE68-U68*AG68</f>
        <v>-0.53818381409175231</v>
      </c>
      <c r="AJ68" s="16">
        <f ca="1">U68*AF68-V68*AE68</f>
        <v>-0.8428274925498328</v>
      </c>
      <c r="AK68" s="18">
        <f ca="1">SQRT((L68-I68)^2+(M68-J68)^2+(N68-K68)^2)</f>
        <v>351.51771825525509</v>
      </c>
      <c r="AL68" s="18">
        <f ca="1">AE68*X68+AF68*Y68+AG68*Z68</f>
        <v>276.60642992697484</v>
      </c>
      <c r="AM68" s="18">
        <f ca="1">($I$25^2-$I$26^2+AK68^2)/(2*AK68)</f>
        <v>175.75885912762755</v>
      </c>
      <c r="AN68" s="18">
        <f ca="1">($I$25^2-$I$27^2-2*AA68*AM68+AA68^2+AL68^2)/(2*AL68)</f>
        <v>85.526242746663115</v>
      </c>
      <c r="AO68" s="18">
        <f ca="1">SQRT($I$25^2-AM68^2-AN68^2)</f>
        <v>302.61220685853641</v>
      </c>
      <c r="AP68" s="2">
        <f ca="1">I68+$AM68*U68+$AN68*AE68+$AO68*AH68</f>
        <v>-2.7327343385151769E-3</v>
      </c>
      <c r="AQ68" s="2">
        <f t="shared" ref="AQ68:AR83" ca="1" si="13">J68+$AM68*V68+$AN68*AF68+$AO68*AI68</f>
        <v>-150.00074134065665</v>
      </c>
      <c r="AR68" s="16">
        <f t="shared" ca="1" si="13"/>
        <v>1.549378710677729E-3</v>
      </c>
      <c r="AS68" s="2">
        <f ca="1">I68+$AM68*U68+$AN68*AE68-$AO68*AH68</f>
        <v>1.6238858505984743E-3</v>
      </c>
      <c r="AT68" s="2">
        <f t="shared" ref="AT68:AU83" ca="1" si="14">J68+$AM68*V68+$AN68*AF68-$AO68*AI68</f>
        <v>175.72124201504226</v>
      </c>
      <c r="AU68" s="16">
        <f t="shared" ca="1" si="14"/>
        <v>510.10132442181384</v>
      </c>
      <c r="AV68" s="2">
        <f ca="1">IF(ABS($AR68)&lt;ABS($AU68),AP68,AS68)</f>
        <v>-2.7327343385151769E-3</v>
      </c>
      <c r="AW68" s="2">
        <f t="shared" ref="AW68:AX83" ca="1" si="15">IF(ABS($AR68)&lt;ABS($AU68),AQ68,AT68)</f>
        <v>-150.00074134065665</v>
      </c>
      <c r="AX68" s="16">
        <f t="shared" ca="1" si="15"/>
        <v>1.549378710677729E-3</v>
      </c>
      <c r="AY68" s="2">
        <f ca="1">SQRT((AV68-I68)^2+(AW68-J68)^2+(AX68-K68)^2)</f>
        <v>360.25000000000006</v>
      </c>
      <c r="AZ68" s="2">
        <f ca="1">SQRT((AV68-L68)^2+(AW68-M68)^2+(AX68-N68)^2)</f>
        <v>360.25000000000006</v>
      </c>
      <c r="BA68" s="2">
        <f ca="1">SQRT((AV68-O68)^2+(AW68-P68)^2+(AX68-Q68)^2)</f>
        <v>360.25000000000006</v>
      </c>
      <c r="BB68" s="19" t="str">
        <f ca="1">IF(AND(AY68=$I$25,AZ68=$I$26,BA68=$I$27),"ok","ERROR")</f>
        <v>ok</v>
      </c>
      <c r="BC68" s="2">
        <f ca="1">AV68-D68</f>
        <v>-2.7327343385151769E-3</v>
      </c>
      <c r="BD68" s="2">
        <f t="shared" ref="BD68:BD131" ca="1" si="16">AW68-E68</f>
        <v>-7.4134065664566151E-4</v>
      </c>
      <c r="BE68" s="16">
        <f ca="1">AX68</f>
        <v>1.549378710677729E-3</v>
      </c>
      <c r="BF68" s="16">
        <f ca="1">SQRT(BC68^2+BD68^2)</f>
        <v>2.8315054183412403E-3</v>
      </c>
      <c r="BG68" s="18">
        <f ca="1">SQRT(BC68^2+BD68^2+BE68^2)</f>
        <v>3.2276922596798448E-3</v>
      </c>
      <c r="BH68" s="2">
        <f ca="1">BC68*$D$9</f>
        <v>-0.4372374941624283</v>
      </c>
      <c r="BI68" s="2">
        <f t="shared" ref="BI68:BL83" ca="1" si="17">BD68*$D$9</f>
        <v>-0.11861450506330584</v>
      </c>
      <c r="BJ68" s="16">
        <f t="shared" ca="1" si="17"/>
        <v>0.24790059370843665</v>
      </c>
      <c r="BK68" s="18">
        <f ca="1">BF68*$D$9</f>
        <v>0.45304086693459844</v>
      </c>
      <c r="BL68" s="18">
        <f ca="1">BG68*$D$9</f>
        <v>0.51643076154877521</v>
      </c>
      <c r="BM68" s="2"/>
    </row>
    <row r="69" spans="3:65" x14ac:dyDescent="0.2">
      <c r="D69" s="13">
        <f>IF(((D68+E$50)^2+E68^2)&lt;J$7^2,D68+E$50,0)</f>
        <v>0</v>
      </c>
      <c r="E69" s="14">
        <f>IF(D69=0,E68+E$50,E68)</f>
        <v>-142.5</v>
      </c>
      <c r="F69" s="15">
        <f ca="1">'posn jitter orig'!F69</f>
        <v>7.5161171330774934E-2</v>
      </c>
      <c r="G69" s="2">
        <f ca="1">'posn jitter orig'!G69</f>
        <v>0.38123591884287633</v>
      </c>
      <c r="H69" s="16">
        <f ca="1">'posn jitter orig'!H69</f>
        <v>-0.16006916187245779</v>
      </c>
      <c r="I69" s="2">
        <f>$E$25</f>
        <v>0</v>
      </c>
      <c r="J69" s="2">
        <f>$F$25</f>
        <v>177.60212163512966</v>
      </c>
      <c r="K69" s="16">
        <f ca="1">SQRT($D$5^2-(($D69-$E$25)^2+($E69-$F$25)^2))+F69/$D$9</f>
        <v>165.27204694072117</v>
      </c>
      <c r="L69" s="2">
        <f>$E$26</f>
        <v>153.80794910203616</v>
      </c>
      <c r="M69" s="2">
        <f>$F$26</f>
        <v>-88.801060817564817</v>
      </c>
      <c r="N69" s="16">
        <f ca="1">SQRT($D$5^2-(($D69-$E$26)^2+($E69-$F$26)^2))+G69/$D$9</f>
        <v>321.31158150925614</v>
      </c>
      <c r="O69" s="2">
        <f>$E$27</f>
        <v>-153.80794910203616</v>
      </c>
      <c r="P69" s="2">
        <f>$F$27</f>
        <v>-88.801060817564817</v>
      </c>
      <c r="Q69" s="16">
        <f ca="1">SQRT($D$5^2-(($D69-$E$27)^2+($E69-$F$27)^2))+H69/$D$9</f>
        <v>321.30819835250168</v>
      </c>
      <c r="R69" s="2">
        <f t="shared" ref="R69:T84" si="18">L69-I69</f>
        <v>153.80794910203616</v>
      </c>
      <c r="S69" s="2">
        <f t="shared" si="8"/>
        <v>-266.40318245269447</v>
      </c>
      <c r="T69" s="16">
        <f t="shared" ca="1" si="8"/>
        <v>156.03953456853498</v>
      </c>
      <c r="U69" s="2">
        <f t="shared" ref="U69:W84" ca="1" si="19">R69/SQRT($R69^2+$S69^2+$T69^2)</f>
        <v>0.4459121680560959</v>
      </c>
      <c r="V69" s="2">
        <f t="shared" ca="1" si="9"/>
        <v>-0.77234253078634973</v>
      </c>
      <c r="W69" s="16">
        <f t="shared" ca="1" si="9"/>
        <v>0.45238186692002663</v>
      </c>
      <c r="X69" s="2">
        <f t="shared" ref="X69:Z84" si="20">O69-I69</f>
        <v>-153.80794910203616</v>
      </c>
      <c r="Y69" s="2">
        <f t="shared" si="10"/>
        <v>-266.40318245269447</v>
      </c>
      <c r="Z69" s="16">
        <f t="shared" ca="1" si="10"/>
        <v>156.03615141178051</v>
      </c>
      <c r="AA69" s="18">
        <f t="shared" ref="AA69:AA132" ca="1" si="21">U69*X69+V69*Y69+W69*Z69</f>
        <v>207.75759757937834</v>
      </c>
      <c r="AB69" s="2">
        <f t="shared" ref="AB69:AD84" ca="1" si="22">X69-$AA69*U69</f>
        <v>-246.44958986878265</v>
      </c>
      <c r="AC69" s="2">
        <f t="shared" ca="1" si="11"/>
        <v>-105.94315374814539</v>
      </c>
      <c r="AD69" s="16">
        <f t="shared" ca="1" si="11"/>
        <v>62.050381552001724</v>
      </c>
      <c r="AE69" s="2">
        <f t="shared" ref="AE69:AG84" ca="1" si="23">AB69/SQRT($AB69^2+$AC69^2+$AD69^2)</f>
        <v>-0.89507672201295285</v>
      </c>
      <c r="AF69" s="2">
        <f t="shared" ca="1" si="12"/>
        <v>-0.38477341685613353</v>
      </c>
      <c r="AG69" s="16">
        <f t="shared" ca="1" si="12"/>
        <v>0.225359888603547</v>
      </c>
      <c r="AH69" s="2">
        <f t="shared" ref="AH69:AH132" ca="1" si="24">V69*AG69-W69*AF69</f>
        <v>9.4899567819883845E-6</v>
      </c>
      <c r="AI69" s="2">
        <f t="shared" ref="AI69:AI132" ca="1" si="25">W69*AE69-U69*AG69</f>
        <v>-0.50540719506096521</v>
      </c>
      <c r="AJ69" s="16">
        <f t="shared" ref="AJ69:AJ132" ca="1" si="26">U69*AF69-V69*AE69</f>
        <v>-0.86288096924810453</v>
      </c>
      <c r="AK69" s="18">
        <f t="shared" ref="AK69:AK132" ca="1" si="27">SQRT((L69-I69)^2+(M69-J69)^2+(N69-K69)^2)</f>
        <v>344.92880015484815</v>
      </c>
      <c r="AL69" s="18">
        <f t="shared" ref="AL69:AL132" ca="1" si="28">AE69*X69+AF69*Y69+AG69*Z69</f>
        <v>275.33906737574188</v>
      </c>
      <c r="AM69" s="18">
        <f t="shared" ref="AM69:AM132" ca="1" si="29">($I$25^2-$I$26^2+AK69^2)/(2*AK69)</f>
        <v>172.46440007742407</v>
      </c>
      <c r="AN69" s="18">
        <f t="shared" ref="AN69:AN132" ca="1" si="30">($I$25^2-$I$27^2-2*AA69*AM69+AA69^2+AL69^2)/(2*AL69)</f>
        <v>85.918142619810993</v>
      </c>
      <c r="AO69" s="18">
        <f t="shared" ref="AO69:AO132" ca="1" si="31">SQRT($I$25^2-AM69^2-AN69^2)</f>
        <v>304.39146830142272</v>
      </c>
      <c r="AP69" s="2">
        <f t="shared" ref="AP69:AR84" ca="1" si="32">I69+$AM69*U69+$AN69*AE69+$AO69*AH69</f>
        <v>3.5337553152625452E-3</v>
      </c>
      <c r="AQ69" s="2">
        <f t="shared" ca="1" si="13"/>
        <v>-142.50012509168559</v>
      </c>
      <c r="AR69" s="16">
        <f t="shared" ca="1" si="13"/>
        <v>7.1207602758249777E-4</v>
      </c>
      <c r="AS69" s="2">
        <f t="shared" ref="AS69:AU84" ca="1" si="33">I69+$AM69*U69+$AN69*AE69-$AO69*AH69</f>
        <v>-2.2435684427104326E-3</v>
      </c>
      <c r="AT69" s="2">
        <f t="shared" ca="1" si="14"/>
        <v>165.18315129773592</v>
      </c>
      <c r="AU69" s="16">
        <f t="shared" ca="1" si="14"/>
        <v>525.30792247359818</v>
      </c>
      <c r="AV69" s="2">
        <f t="shared" ref="AV69:AX84" ca="1" si="34">IF(ABS($AR69)&lt;ABS($AU69),AP69,AS69)</f>
        <v>3.5337553152625452E-3</v>
      </c>
      <c r="AW69" s="2">
        <f t="shared" ca="1" si="15"/>
        <v>-142.50012509168559</v>
      </c>
      <c r="AX69" s="16">
        <f t="shared" ca="1" si="15"/>
        <v>7.1207602758249777E-4</v>
      </c>
      <c r="AY69" s="2">
        <f t="shared" ref="AY69:AY132" ca="1" si="35">SQRT((AV69-I69)^2+(AW69-J69)^2+(AX69-K69)^2)</f>
        <v>360.25</v>
      </c>
      <c r="AZ69" s="2">
        <f t="shared" ref="AZ69:AZ132" ca="1" si="36">SQRT((AV69-L69)^2+(AW69-M69)^2+(AX69-N69)^2)</f>
        <v>360.25000000000006</v>
      </c>
      <c r="BA69" s="2">
        <f t="shared" ref="BA69:BA132" ca="1" si="37">SQRT((AV69-O69)^2+(AW69-P69)^2+(AX69-Q69)^2)</f>
        <v>360.25000000000006</v>
      </c>
      <c r="BB69" s="19" t="str">
        <f t="shared" ref="BB69:BB132" ca="1" si="38">IF(AND(AY69=$I$25,AZ69=$I$26,BA69=$I$27),"ok","ERROR")</f>
        <v>ok</v>
      </c>
      <c r="BC69" s="2">
        <f t="shared" ref="BC69:BD132" ca="1" si="39">AV69-D69</f>
        <v>3.5337553152625452E-3</v>
      </c>
      <c r="BD69" s="2">
        <f t="shared" ca="1" si="16"/>
        <v>-1.2509168558949568E-4</v>
      </c>
      <c r="BE69" s="16">
        <f t="shared" ref="BE69:BE132" ca="1" si="40">AX69</f>
        <v>7.1207602758249777E-4</v>
      </c>
      <c r="BF69" s="16">
        <f t="shared" ref="BF69:BF132" ca="1" si="41">SQRT(BC69^2+BD69^2)</f>
        <v>3.5359686873542746E-3</v>
      </c>
      <c r="BG69" s="18">
        <f t="shared" ref="BG69:BG132" ca="1" si="42">SQRT(BC69^2+BD69^2+BE69^2)</f>
        <v>3.6069553403123224E-3</v>
      </c>
      <c r="BH69" s="2">
        <f t="shared" ref="BH69:BL84" ca="1" si="43">BC69*$D$9</f>
        <v>0.56540085044200727</v>
      </c>
      <c r="BI69" s="2">
        <f t="shared" ca="1" si="17"/>
        <v>-2.0014669694319309E-2</v>
      </c>
      <c r="BJ69" s="16">
        <f t="shared" ca="1" si="17"/>
        <v>0.11393216441319964</v>
      </c>
      <c r="BK69" s="18">
        <f t="shared" ca="1" si="17"/>
        <v>0.56575498997668394</v>
      </c>
      <c r="BL69" s="18">
        <f ca="1">BG69*$D$9</f>
        <v>0.57711285444997162</v>
      </c>
    </row>
    <row r="70" spans="3:65" x14ac:dyDescent="0.2">
      <c r="C70" s="14"/>
      <c r="D70">
        <f t="shared" ref="D70:D133" si="44">IF(((D69+E$50)^2+E69^2)&lt;J$7^2,D69+E$50,0)</f>
        <v>7.5</v>
      </c>
      <c r="E70">
        <f t="shared" ref="E70:E133" si="45">IF(D70=0,E69+E$50,E69)</f>
        <v>-142.5</v>
      </c>
      <c r="F70" s="15">
        <f ca="1">'posn jitter orig'!F70</f>
        <v>0.33828711442113146</v>
      </c>
      <c r="G70" s="2">
        <f ca="1">'posn jitter orig'!G70</f>
        <v>0.1491223253943339</v>
      </c>
      <c r="H70" s="16">
        <f ca="1">'posn jitter orig'!H70</f>
        <v>5.4015393757764651E-2</v>
      </c>
      <c r="I70" s="2">
        <f>$E$25</f>
        <v>0</v>
      </c>
      <c r="J70" s="2">
        <f>$F$25</f>
        <v>177.60212163512966</v>
      </c>
      <c r="K70" s="16">
        <f ca="1">SQRT($D$5^2-(($D70-$E$25)^2+($E70-$F$25)^2))+F70/$D$9</f>
        <v>165.10342932462675</v>
      </c>
      <c r="L70" s="2">
        <f>$E$26</f>
        <v>153.80794910203616</v>
      </c>
      <c r="M70" s="2">
        <f>$F$26</f>
        <v>-88.801060817564817</v>
      </c>
      <c r="N70" s="16">
        <f ca="1">SQRT($D$5^2-(($D70-$E$26)^2+($E70-$F$26)^2))+G70/$D$9</f>
        <v>324.79389754832897</v>
      </c>
      <c r="O70" s="2">
        <f>$E$27</f>
        <v>-153.80794910203616</v>
      </c>
      <c r="P70" s="2">
        <f>$F$27</f>
        <v>-88.801060817564817</v>
      </c>
      <c r="Q70" s="16">
        <f ca="1">SQRT($D$5^2-(($D70-$E$27)^2+($E70-$F$27)^2))+H70/$D$9</f>
        <v>317.61052632946945</v>
      </c>
      <c r="R70" s="2">
        <f t="shared" si="18"/>
        <v>153.80794910203616</v>
      </c>
      <c r="S70" s="2">
        <f t="shared" si="8"/>
        <v>-266.40318245269447</v>
      </c>
      <c r="T70" s="16">
        <f t="shared" ca="1" si="8"/>
        <v>159.69046822370223</v>
      </c>
      <c r="U70" s="2">
        <f t="shared" ca="1" si="19"/>
        <v>0.44376760728927156</v>
      </c>
      <c r="V70" s="2">
        <f t="shared" ca="1" si="9"/>
        <v>-0.76862804257829109</v>
      </c>
      <c r="W70" s="16">
        <f t="shared" ca="1" si="9"/>
        <v>0.46073988635999341</v>
      </c>
      <c r="X70" s="2">
        <f t="shared" si="20"/>
        <v>-153.80794910203616</v>
      </c>
      <c r="Y70" s="2">
        <f t="shared" si="10"/>
        <v>-266.40318245269447</v>
      </c>
      <c r="Z70" s="16">
        <f t="shared" ca="1" si="10"/>
        <v>152.50709700484271</v>
      </c>
      <c r="AA70" s="18">
        <f t="shared" ca="1" si="21"/>
        <v>206.77607365326497</v>
      </c>
      <c r="AB70" s="2">
        <f t="shared" ca="1" si="22"/>
        <v>-245.56847255181574</v>
      </c>
      <c r="AC70" s="2">
        <f t="shared" ca="1" si="11"/>
        <v>-107.46929370856085</v>
      </c>
      <c r="AD70" s="16">
        <f t="shared" ca="1" si="11"/>
        <v>57.23711232787177</v>
      </c>
      <c r="AE70" s="2">
        <f t="shared" ca="1" si="23"/>
        <v>-0.89591547737072497</v>
      </c>
      <c r="AF70" s="2">
        <f t="shared" ca="1" si="12"/>
        <v>-0.39208373361235871</v>
      </c>
      <c r="AG70" s="16">
        <f t="shared" ca="1" si="12"/>
        <v>0.20882002596537255</v>
      </c>
      <c r="AH70" s="2">
        <f t="shared" ca="1" si="24"/>
        <v>2.014368705924785E-2</v>
      </c>
      <c r="AI70" s="2">
        <f t="shared" ca="1" si="25"/>
        <v>-0.50545155850868406</v>
      </c>
      <c r="AJ70" s="16">
        <f t="shared" ca="1" si="26"/>
        <v>-0.86261982000925608</v>
      </c>
      <c r="AK70" s="18">
        <f t="shared" ca="1" si="27"/>
        <v>346.59571040248522</v>
      </c>
      <c r="AL70" s="18">
        <f t="shared" ca="1" si="28"/>
        <v>274.09781252188458</v>
      </c>
      <c r="AM70" s="18">
        <f t="shared" ca="1" si="29"/>
        <v>173.29785520124261</v>
      </c>
      <c r="AN70" s="18">
        <f t="shared" ca="1" si="30"/>
        <v>84.309785067990106</v>
      </c>
      <c r="AO70" s="18">
        <f t="shared" ca="1" si="31"/>
        <v>304.3678301405036</v>
      </c>
      <c r="AP70" s="2">
        <f t="shared" ca="1" si="32"/>
        <v>7.5006235360591189</v>
      </c>
      <c r="AQ70" s="2">
        <f t="shared" ca="1" si="13"/>
        <v>-142.49915900515458</v>
      </c>
      <c r="AR70" s="16">
        <f t="shared" ca="1" si="13"/>
        <v>5.1209110148420223E-4</v>
      </c>
      <c r="AS70" s="2">
        <f t="shared" ca="1" si="33"/>
        <v>-4.7615571064461006</v>
      </c>
      <c r="AT70" s="2">
        <f t="shared" ca="1" si="14"/>
        <v>165.18722920369333</v>
      </c>
      <c r="AU70" s="16">
        <f t="shared" ca="1" si="14"/>
        <v>525.10795779591967</v>
      </c>
      <c r="AV70" s="2">
        <f t="shared" ca="1" si="34"/>
        <v>7.5006235360591189</v>
      </c>
      <c r="AW70" s="2">
        <f t="shared" ca="1" si="15"/>
        <v>-142.49915900515458</v>
      </c>
      <c r="AX70" s="16">
        <f t="shared" ca="1" si="15"/>
        <v>5.1209110148420223E-4</v>
      </c>
      <c r="AY70" s="2">
        <f t="shared" ca="1" si="35"/>
        <v>360.25</v>
      </c>
      <c r="AZ70" s="2">
        <f t="shared" ca="1" si="36"/>
        <v>360.25</v>
      </c>
      <c r="BA70" s="2">
        <f t="shared" ca="1" si="37"/>
        <v>360.25</v>
      </c>
      <c r="BB70" s="19" t="str">
        <f t="shared" ca="1" si="38"/>
        <v>ok</v>
      </c>
      <c r="BC70" s="2">
        <f t="shared" ca="1" si="39"/>
        <v>6.2353605911891208E-4</v>
      </c>
      <c r="BD70" s="2">
        <f t="shared" ca="1" si="16"/>
        <v>8.4099484541866332E-4</v>
      </c>
      <c r="BE70" s="16">
        <f t="shared" ca="1" si="40"/>
        <v>5.1209110148420223E-4</v>
      </c>
      <c r="BF70" s="16">
        <f t="shared" ca="1" si="41"/>
        <v>1.046933401435977E-3</v>
      </c>
      <c r="BG70" s="18">
        <f t="shared" ca="1" si="42"/>
        <v>1.1654642179241748E-3</v>
      </c>
      <c r="BH70" s="2">
        <f t="shared" ca="1" si="43"/>
        <v>9.9765769459025933E-2</v>
      </c>
      <c r="BI70" s="2">
        <f t="shared" ca="1" si="17"/>
        <v>0.13455917526698613</v>
      </c>
      <c r="BJ70" s="16">
        <f t="shared" ca="1" si="17"/>
        <v>8.1934576237472356E-2</v>
      </c>
      <c r="BK70" s="18">
        <f t="shared" ca="1" si="17"/>
        <v>0.16750934422975633</v>
      </c>
      <c r="BL70" s="18">
        <f ca="1">BG70*$D$9</f>
        <v>0.18647427486786797</v>
      </c>
    </row>
    <row r="71" spans="3:65" x14ac:dyDescent="0.2">
      <c r="C71" s="14"/>
      <c r="D71">
        <f t="shared" si="44"/>
        <v>15</v>
      </c>
      <c r="E71">
        <f t="shared" si="45"/>
        <v>-142.5</v>
      </c>
      <c r="F71" s="15">
        <f ca="1">'posn jitter orig'!F71</f>
        <v>-1.9401950054715567E-2</v>
      </c>
      <c r="G71" s="2">
        <f ca="1">'posn jitter orig'!G71</f>
        <v>-0.31574649466027549</v>
      </c>
      <c r="H71" s="16">
        <f ca="1">'posn jitter orig'!H71</f>
        <v>-0.30724623614927726</v>
      </c>
      <c r="I71" s="2">
        <f t="shared" ref="I71:I134" si="46">$E$25</f>
        <v>0</v>
      </c>
      <c r="J71" s="2">
        <f t="shared" ref="J71:J134" si="47">$F$25</f>
        <v>177.60212163512966</v>
      </c>
      <c r="K71" s="16">
        <f t="shared" ref="K71:K134" ca="1" si="48">SQRT($D$5^2-(($D71-$E$25)^2+($E71-$F$25)^2))+F71/$D$9</f>
        <v>164.58935052956639</v>
      </c>
      <c r="L71" s="2">
        <f t="shared" ref="L71:L134" si="49">$E$26</f>
        <v>153.80794910203616</v>
      </c>
      <c r="M71" s="2">
        <f t="shared" ref="M71:M134" si="50">$F$26</f>
        <v>-88.801060817564817</v>
      </c>
      <c r="N71" s="16">
        <f t="shared" ref="N71:N134" ca="1" si="51">SQRT($D$5^2-(($D71-$E$26)^2+($E71-$F$26)^2))+G71/$D$9</f>
        <v>328.06637265999012</v>
      </c>
      <c r="O71" s="2">
        <f t="shared" ref="O71:O134" si="52">$E$27</f>
        <v>-153.80794910203616</v>
      </c>
      <c r="P71" s="2">
        <f t="shared" ref="P71:P134" si="53">$F$27</f>
        <v>-88.801060817564817</v>
      </c>
      <c r="Q71" s="16">
        <f t="shared" ref="Q71:Q134" ca="1" si="54">SQRT($D$5^2-(($D71-$E$27)^2+($E71-$F$27)^2))+H71/$D$9</f>
        <v>313.68640074106412</v>
      </c>
      <c r="R71" s="2">
        <f t="shared" si="18"/>
        <v>153.80794910203616</v>
      </c>
      <c r="S71" s="2">
        <f t="shared" si="8"/>
        <v>-266.40318245269447</v>
      </c>
      <c r="T71" s="16">
        <f t="shared" ca="1" si="8"/>
        <v>163.47702213042373</v>
      </c>
      <c r="U71" s="2">
        <f t="shared" ca="1" si="19"/>
        <v>0.4415245081063372</v>
      </c>
      <c r="V71" s="2">
        <f t="shared" ca="1" si="9"/>
        <v>-0.76474288082703257</v>
      </c>
      <c r="W71" s="16">
        <f t="shared" ca="1" si="9"/>
        <v>0.46928076347302788</v>
      </c>
      <c r="X71" s="2">
        <f t="shared" si="20"/>
        <v>-153.80794910203616</v>
      </c>
      <c r="Y71" s="2">
        <f t="shared" si="10"/>
        <v>-266.40318245269447</v>
      </c>
      <c r="Z71" s="16">
        <f t="shared" ca="1" si="10"/>
        <v>149.09705021149773</v>
      </c>
      <c r="AA71" s="18">
        <f t="shared" ca="1" si="21"/>
        <v>205.78833569507009</v>
      </c>
      <c r="AB71" s="2">
        <f t="shared" ca="1" si="22"/>
        <v>-244.66854279382378</v>
      </c>
      <c r="AC71" s="2">
        <f t="shared" ca="1" si="11"/>
        <v>-109.02801777264611</v>
      </c>
      <c r="AD71" s="16">
        <f t="shared" ca="1" si="11"/>
        <v>52.524542922671486</v>
      </c>
      <c r="AE71" s="2">
        <f t="shared" ca="1" si="23"/>
        <v>-0.89634425701243126</v>
      </c>
      <c r="AF71" s="2">
        <f t="shared" ca="1" si="12"/>
        <v>-0.39942461122316197</v>
      </c>
      <c r="AG71" s="16">
        <f t="shared" ca="1" si="12"/>
        <v>0.19242388851194803</v>
      </c>
      <c r="AH71" s="2">
        <f t="shared" ca="1" si="24"/>
        <v>4.0287487664155935E-2</v>
      </c>
      <c r="AI71" s="2">
        <f t="shared" ca="1" si="25"/>
        <v>-0.5055969799886042</v>
      </c>
      <c r="AJ71" s="16">
        <f t="shared" ca="1" si="26"/>
        <v>-0.86182864431632433</v>
      </c>
      <c r="AK71" s="18">
        <f t="shared" ca="1" si="27"/>
        <v>348.35653803614656</v>
      </c>
      <c r="AL71" s="18">
        <f t="shared" ca="1" si="28"/>
        <v>272.96269360760857</v>
      </c>
      <c r="AM71" s="18">
        <f t="shared" ca="1" si="29"/>
        <v>174.17826901807328</v>
      </c>
      <c r="AN71" s="18">
        <f t="shared" ca="1" si="30"/>
        <v>82.739803050972682</v>
      </c>
      <c r="AO71" s="18">
        <f t="shared" ca="1" si="31"/>
        <v>304.29610265817399</v>
      </c>
      <c r="AP71" s="2">
        <f t="shared" ca="1" si="32"/>
        <v>14.999952742030988</v>
      </c>
      <c r="AQ71" s="2">
        <f t="shared" ca="1" si="13"/>
        <v>-142.49897378380837</v>
      </c>
      <c r="AR71" s="16">
        <f t="shared" ca="1" si="13"/>
        <v>-2.1213920759350913E-3</v>
      </c>
      <c r="AS71" s="2">
        <f t="shared" ca="1" si="33"/>
        <v>-9.5186982221528389</v>
      </c>
      <c r="AT71" s="2">
        <f t="shared" ca="1" si="14"/>
        <v>165.20340726874173</v>
      </c>
      <c r="AU71" s="16">
        <f t="shared" ca="1" si="14"/>
        <v>524.50007385719437</v>
      </c>
      <c r="AV71" s="2">
        <f t="shared" ca="1" si="34"/>
        <v>14.999952742030988</v>
      </c>
      <c r="AW71" s="2">
        <f t="shared" ca="1" si="15"/>
        <v>-142.49897378380837</v>
      </c>
      <c r="AX71" s="16">
        <f t="shared" ca="1" si="15"/>
        <v>-2.1213920759350913E-3</v>
      </c>
      <c r="AY71" s="2">
        <f t="shared" ca="1" si="35"/>
        <v>360.25</v>
      </c>
      <c r="AZ71" s="2">
        <f t="shared" ca="1" si="36"/>
        <v>360.24999999999994</v>
      </c>
      <c r="BA71" s="2">
        <f t="shared" ca="1" si="37"/>
        <v>360.24999999999994</v>
      </c>
      <c r="BB71" s="19" t="str">
        <f t="shared" ca="1" si="38"/>
        <v>ok</v>
      </c>
      <c r="BC71" s="2">
        <f t="shared" ca="1" si="39"/>
        <v>-4.7257969011837986E-5</v>
      </c>
      <c r="BD71" s="2">
        <f t="shared" ca="1" si="16"/>
        <v>1.0262161916330115E-3</v>
      </c>
      <c r="BE71" s="16">
        <f t="shared" ca="1" si="40"/>
        <v>-2.1213920759350913E-3</v>
      </c>
      <c r="BF71" s="16">
        <f t="shared" ca="1" si="41"/>
        <v>1.0273037465155501E-3</v>
      </c>
      <c r="BG71" s="18">
        <f t="shared" ca="1" si="42"/>
        <v>2.3570441929342523E-3</v>
      </c>
      <c r="BH71" s="2">
        <f t="shared" ca="1" si="43"/>
        <v>-7.5612750418940777E-3</v>
      </c>
      <c r="BI71" s="2">
        <f t="shared" ca="1" si="17"/>
        <v>0.16419459066128184</v>
      </c>
      <c r="BJ71" s="16">
        <f t="shared" ca="1" si="17"/>
        <v>-0.3394227321496146</v>
      </c>
      <c r="BK71" s="18">
        <f t="shared" ca="1" si="17"/>
        <v>0.16436859944248802</v>
      </c>
      <c r="BL71" s="18">
        <f t="shared" ca="1" si="17"/>
        <v>0.37712707086948039</v>
      </c>
    </row>
    <row r="72" spans="3:65" x14ac:dyDescent="0.2">
      <c r="C72" s="14"/>
      <c r="D72">
        <f t="shared" si="44"/>
        <v>22.5</v>
      </c>
      <c r="E72">
        <f t="shared" si="45"/>
        <v>-142.5</v>
      </c>
      <c r="F72" s="15">
        <f ca="1">'posn jitter orig'!F72</f>
        <v>0.29592056505803976</v>
      </c>
      <c r="G72" s="2">
        <f ca="1">'posn jitter orig'!G72</f>
        <v>-0.49437620749995381</v>
      </c>
      <c r="H72" s="16">
        <f ca="1">'posn jitter orig'!H72</f>
        <v>-0.2115252891125956</v>
      </c>
      <c r="I72" s="2">
        <f t="shared" si="46"/>
        <v>0</v>
      </c>
      <c r="J72" s="2">
        <f t="shared" si="47"/>
        <v>177.60212163512966</v>
      </c>
      <c r="K72" s="16">
        <f t="shared" ca="1" si="48"/>
        <v>163.73469356570706</v>
      </c>
      <c r="L72" s="2">
        <f t="shared" si="49"/>
        <v>153.80794910203616</v>
      </c>
      <c r="M72" s="2">
        <f t="shared" si="50"/>
        <v>-88.801060817564817</v>
      </c>
      <c r="N72" s="16">
        <f t="shared" ca="1" si="51"/>
        <v>331.13843417324796</v>
      </c>
      <c r="O72" s="2">
        <f t="shared" si="52"/>
        <v>-153.80794910203616</v>
      </c>
      <c r="P72" s="2">
        <f t="shared" si="53"/>
        <v>-88.801060817564817</v>
      </c>
      <c r="Q72" s="16">
        <f t="shared" ca="1" si="54"/>
        <v>309.5338028140514</v>
      </c>
      <c r="R72" s="2">
        <f t="shared" si="18"/>
        <v>153.80794910203616</v>
      </c>
      <c r="S72" s="2">
        <f t="shared" si="8"/>
        <v>-266.40318245269447</v>
      </c>
      <c r="T72" s="16">
        <f t="shared" ca="1" si="8"/>
        <v>167.4037406075409</v>
      </c>
      <c r="U72" s="2">
        <f t="shared" ca="1" si="19"/>
        <v>0.4391796973778993</v>
      </c>
      <c r="V72" s="2">
        <f t="shared" ca="1" si="9"/>
        <v>-0.76068154951124556</v>
      </c>
      <c r="W72" s="16">
        <f t="shared" ca="1" si="9"/>
        <v>0.47800080925059862</v>
      </c>
      <c r="X72" s="2">
        <f t="shared" si="20"/>
        <v>-153.80794910203616</v>
      </c>
      <c r="Y72" s="2">
        <f t="shared" si="10"/>
        <v>-266.40318245269447</v>
      </c>
      <c r="Z72" s="16">
        <f t="shared" ca="1" si="10"/>
        <v>145.79910924834434</v>
      </c>
      <c r="AA72" s="18">
        <f t="shared" ca="1" si="21"/>
        <v>204.79074929062014</v>
      </c>
      <c r="AB72" s="2">
        <f t="shared" ca="1" si="22"/>
        <v>-243.74788840128394</v>
      </c>
      <c r="AC72" s="2">
        <f t="shared" ca="1" si="11"/>
        <v>-110.62263795673653</v>
      </c>
      <c r="AD72" s="16">
        <f t="shared" ca="1" si="11"/>
        <v>47.908965360391448</v>
      </c>
      <c r="AE72" s="2">
        <f t="shared" ca="1" si="23"/>
        <v>-0.89636416859686208</v>
      </c>
      <c r="AF72" s="2">
        <f t="shared" ca="1" si="12"/>
        <v>-0.40680626835559286</v>
      </c>
      <c r="AG72" s="16">
        <f t="shared" ca="1" si="12"/>
        <v>0.17618154637263694</v>
      </c>
      <c r="AH72" s="2">
        <f t="shared" ca="1" si="24"/>
        <v>6.0435673792164746E-2</v>
      </c>
      <c r="AI72" s="2">
        <f t="shared" ca="1" si="25"/>
        <v>-0.50583815619204509</v>
      </c>
      <c r="AJ72" s="16">
        <f t="shared" ca="1" si="26"/>
        <v>-0.86050873852246212</v>
      </c>
      <c r="AK72" s="18">
        <f t="shared" ca="1" si="27"/>
        <v>350.21643764577215</v>
      </c>
      <c r="AL72" s="18">
        <f t="shared" ca="1" si="28"/>
        <v>271.92953147919621</v>
      </c>
      <c r="AM72" s="18">
        <f t="shared" ca="1" si="29"/>
        <v>175.10821882288607</v>
      </c>
      <c r="AN72" s="18">
        <f t="shared" ca="1" si="30"/>
        <v>81.204557235663998</v>
      </c>
      <c r="AO72" s="18">
        <f t="shared" ca="1" si="31"/>
        <v>304.17592620856112</v>
      </c>
      <c r="AP72" s="2">
        <f t="shared" ca="1" si="32"/>
        <v>22.498196169965997</v>
      </c>
      <c r="AQ72" s="2">
        <f t="shared" ca="1" si="13"/>
        <v>-142.49778216507232</v>
      </c>
      <c r="AR72" s="16">
        <f t="shared" ca="1" si="13"/>
        <v>-2.7342148683828782E-3</v>
      </c>
      <c r="AS72" s="2">
        <f t="shared" ca="1" si="33"/>
        <v>-14.267957933574355</v>
      </c>
      <c r="AT72" s="2">
        <f t="shared" ca="1" si="14"/>
        <v>165.22979717761993</v>
      </c>
      <c r="AU72" s="16">
        <f t="shared" ca="1" si="14"/>
        <v>523.48935088639257</v>
      </c>
      <c r="AV72" s="2">
        <f t="shared" ca="1" si="34"/>
        <v>22.498196169965997</v>
      </c>
      <c r="AW72" s="2">
        <f t="shared" ca="1" si="15"/>
        <v>-142.49778216507232</v>
      </c>
      <c r="AX72" s="16">
        <f t="shared" ca="1" si="15"/>
        <v>-2.7342148683828782E-3</v>
      </c>
      <c r="AY72" s="2">
        <f t="shared" ca="1" si="35"/>
        <v>360.25</v>
      </c>
      <c r="AZ72" s="2">
        <f t="shared" ca="1" si="36"/>
        <v>360.25</v>
      </c>
      <c r="BA72" s="2">
        <f t="shared" ca="1" si="37"/>
        <v>360.25000000000006</v>
      </c>
      <c r="BB72" s="19" t="str">
        <f t="shared" ca="1" si="38"/>
        <v>ok</v>
      </c>
      <c r="BC72" s="2">
        <f t="shared" ca="1" si="39"/>
        <v>-1.8038300340030844E-3</v>
      </c>
      <c r="BD72" s="2">
        <f t="shared" ca="1" si="16"/>
        <v>2.2178349276771314E-3</v>
      </c>
      <c r="BE72" s="16">
        <f t="shared" ca="1" si="40"/>
        <v>-2.7342148683828782E-3</v>
      </c>
      <c r="BF72" s="16">
        <f t="shared" ca="1" si="41"/>
        <v>2.858775010034227E-3</v>
      </c>
      <c r="BG72" s="18">
        <f t="shared" ca="1" si="42"/>
        <v>3.9558217230408902E-3</v>
      </c>
      <c r="BH72" s="2">
        <f t="shared" ca="1" si="43"/>
        <v>-0.2886128054404935</v>
      </c>
      <c r="BI72" s="2">
        <f t="shared" ca="1" si="17"/>
        <v>0.35485358842834103</v>
      </c>
      <c r="BJ72" s="16">
        <f t="shared" ca="1" si="17"/>
        <v>-0.43747437894126051</v>
      </c>
      <c r="BK72" s="18">
        <f t="shared" ca="1" si="17"/>
        <v>0.45740400160547634</v>
      </c>
      <c r="BL72" s="18">
        <f t="shared" ca="1" si="17"/>
        <v>0.6329314756865424</v>
      </c>
    </row>
    <row r="73" spans="3:65" x14ac:dyDescent="0.2">
      <c r="C73" s="14"/>
      <c r="D73">
        <f t="shared" si="44"/>
        <v>30</v>
      </c>
      <c r="E73">
        <f t="shared" si="45"/>
        <v>-142.5</v>
      </c>
      <c r="F73" s="15">
        <f ca="1">'posn jitter orig'!F73</f>
        <v>-0.28166996656828158</v>
      </c>
      <c r="G73" s="2">
        <f ca="1">'posn jitter orig'!G73</f>
        <v>-0.49371282484647516</v>
      </c>
      <c r="H73" s="16">
        <f ca="1">'posn jitter orig'!H73</f>
        <v>7.2254395073458544E-2</v>
      </c>
      <c r="I73" s="2">
        <f t="shared" si="46"/>
        <v>0</v>
      </c>
      <c r="J73" s="2">
        <f t="shared" si="47"/>
        <v>177.60212163512966</v>
      </c>
      <c r="K73" s="16">
        <f t="shared" ca="1" si="48"/>
        <v>162.52421971569453</v>
      </c>
      <c r="L73" s="2">
        <f t="shared" si="49"/>
        <v>153.80794910203616</v>
      </c>
      <c r="M73" s="2">
        <f t="shared" si="50"/>
        <v>-88.801060817564817</v>
      </c>
      <c r="N73" s="16">
        <f t="shared" ca="1" si="51"/>
        <v>334.01499489801915</v>
      </c>
      <c r="O73" s="2">
        <f t="shared" si="52"/>
        <v>-153.80794910203616</v>
      </c>
      <c r="P73" s="2">
        <f t="shared" si="53"/>
        <v>-88.801060817564817</v>
      </c>
      <c r="Q73" s="16">
        <f t="shared" ca="1" si="54"/>
        <v>305.14160626692262</v>
      </c>
      <c r="R73" s="2">
        <f t="shared" si="18"/>
        <v>153.80794910203616</v>
      </c>
      <c r="S73" s="2">
        <f t="shared" si="8"/>
        <v>-266.40318245269447</v>
      </c>
      <c r="T73" s="16">
        <f t="shared" ca="1" si="8"/>
        <v>171.49077518232463</v>
      </c>
      <c r="U73" s="2">
        <f t="shared" ca="1" si="19"/>
        <v>0.43672073050890509</v>
      </c>
      <c r="V73" s="2">
        <f t="shared" ca="1" si="9"/>
        <v>-0.75642249396001904</v>
      </c>
      <c r="W73" s="16">
        <f t="shared" ca="1" si="9"/>
        <v>0.48692916751317478</v>
      </c>
      <c r="X73" s="2">
        <f t="shared" si="20"/>
        <v>-153.80794910203616</v>
      </c>
      <c r="Y73" s="2">
        <f t="shared" si="10"/>
        <v>-266.40318245269447</v>
      </c>
      <c r="Z73" s="16">
        <f t="shared" ca="1" si="10"/>
        <v>142.61738655122809</v>
      </c>
      <c r="AA73" s="18">
        <f t="shared" ca="1" si="21"/>
        <v>203.78680508612956</v>
      </c>
      <c r="AB73" s="2">
        <f t="shared" ca="1" si="22"/>
        <v>-242.8058714873265</v>
      </c>
      <c r="AC73" s="2">
        <f t="shared" ca="1" si="11"/>
        <v>-112.25425911330004</v>
      </c>
      <c r="AD73" s="16">
        <f t="shared" ca="1" si="11"/>
        <v>43.387647200469416</v>
      </c>
      <c r="AE73" s="2">
        <f t="shared" ca="1" si="23"/>
        <v>-0.89597971869928839</v>
      </c>
      <c r="AF73" s="2">
        <f t="shared" ca="1" si="12"/>
        <v>-0.41423026093659082</v>
      </c>
      <c r="AG73" s="16">
        <f t="shared" ca="1" si="12"/>
        <v>0.16010507363587229</v>
      </c>
      <c r="AH73" s="2">
        <f t="shared" ca="1" si="24"/>
        <v>8.059371702132033E-2</v>
      </c>
      <c r="AI73" s="2">
        <f t="shared" ca="1" si="25"/>
        <v>-0.50619986325137323</v>
      </c>
      <c r="AJ73" s="16">
        <f t="shared" ca="1" si="26"/>
        <v>-0.85864215551123424</v>
      </c>
      <c r="AK73" s="18">
        <f t="shared" ca="1" si="27"/>
        <v>352.18833995538915</v>
      </c>
      <c r="AL73" s="18">
        <f t="shared" ca="1" si="28"/>
        <v>270.99482992741474</v>
      </c>
      <c r="AM73" s="18">
        <f t="shared" ca="1" si="29"/>
        <v>176.09416997769458</v>
      </c>
      <c r="AN73" s="18">
        <f t="shared" ca="1" si="30"/>
        <v>79.698795726239666</v>
      </c>
      <c r="AO73" s="18">
        <f t="shared" ca="1" si="31"/>
        <v>304.00494693286481</v>
      </c>
      <c r="AP73" s="2">
        <f t="shared" ca="1" si="32"/>
        <v>29.996358641738635</v>
      </c>
      <c r="AQ73" s="2">
        <f t="shared" ca="1" si="13"/>
        <v>-142.500385106387</v>
      </c>
      <c r="AR73" s="16">
        <f t="shared" ca="1" si="13"/>
        <v>-1.6740552166538691E-3</v>
      </c>
      <c r="AS73" s="2">
        <f t="shared" ca="1" si="33"/>
        <v>-19.005418690638987</v>
      </c>
      <c r="AT73" s="2">
        <f t="shared" ca="1" si="14"/>
        <v>165.27414002392726</v>
      </c>
      <c r="AU73" s="16">
        <f t="shared" ca="1" si="14"/>
        <v>522.06125178581021</v>
      </c>
      <c r="AV73" s="2">
        <f t="shared" ca="1" si="34"/>
        <v>29.996358641738635</v>
      </c>
      <c r="AW73" s="2">
        <f t="shared" ca="1" si="15"/>
        <v>-142.500385106387</v>
      </c>
      <c r="AX73" s="16">
        <f t="shared" ca="1" si="15"/>
        <v>-1.6740552166538691E-3</v>
      </c>
      <c r="AY73" s="2">
        <f t="shared" ca="1" si="35"/>
        <v>360.25000000000006</v>
      </c>
      <c r="AZ73" s="2">
        <f t="shared" ca="1" si="36"/>
        <v>360.25000000000006</v>
      </c>
      <c r="BA73" s="2">
        <f t="shared" ca="1" si="37"/>
        <v>360.25000000000006</v>
      </c>
      <c r="BB73" s="19" t="str">
        <f t="shared" ca="1" si="38"/>
        <v>ok</v>
      </c>
      <c r="BC73" s="2">
        <f t="shared" ca="1" si="39"/>
        <v>-3.6413582613654683E-3</v>
      </c>
      <c r="BD73" s="2">
        <f t="shared" ca="1" si="16"/>
        <v>-3.8510638700017807E-4</v>
      </c>
      <c r="BE73" s="16">
        <f t="shared" ca="1" si="40"/>
        <v>-1.6740552166538691E-3</v>
      </c>
      <c r="BF73" s="16">
        <f t="shared" ca="1" si="41"/>
        <v>3.6616658663677758E-3</v>
      </c>
      <c r="BG73" s="18">
        <f t="shared" ca="1" si="42"/>
        <v>4.0261964414728827E-3</v>
      </c>
      <c r="BH73" s="2">
        <f t="shared" ca="1" si="43"/>
        <v>-0.58261732181847492</v>
      </c>
      <c r="BI73" s="2">
        <f t="shared" ca="1" si="17"/>
        <v>-6.1617021920028492E-2</v>
      </c>
      <c r="BJ73" s="16">
        <f t="shared" ca="1" si="17"/>
        <v>-0.26784883466461906</v>
      </c>
      <c r="BK73" s="18">
        <f t="shared" ca="1" si="17"/>
        <v>0.58586653861884419</v>
      </c>
      <c r="BL73" s="18">
        <f t="shared" ca="1" si="17"/>
        <v>0.6441914306356612</v>
      </c>
    </row>
    <row r="74" spans="3:65" x14ac:dyDescent="0.2">
      <c r="C74" s="14"/>
      <c r="D74">
        <f t="shared" si="44"/>
        <v>37.5</v>
      </c>
      <c r="E74">
        <f t="shared" si="45"/>
        <v>-142.5</v>
      </c>
      <c r="F74" s="15">
        <f ca="1">'posn jitter orig'!F74</f>
        <v>0.48393758305855972</v>
      </c>
      <c r="G74" s="2">
        <f ca="1">'posn jitter orig'!G74</f>
        <v>0.11641596994975367</v>
      </c>
      <c r="H74" s="16">
        <f ca="1">'posn jitter orig'!H74</f>
        <v>-0.33161872302660877</v>
      </c>
      <c r="I74" s="2">
        <f t="shared" si="46"/>
        <v>0</v>
      </c>
      <c r="J74" s="2">
        <f t="shared" si="47"/>
        <v>177.60212163512966</v>
      </c>
      <c r="K74" s="16">
        <f t="shared" ca="1" si="48"/>
        <v>160.96402679579211</v>
      </c>
      <c r="L74" s="2">
        <f t="shared" si="49"/>
        <v>153.80794910203616</v>
      </c>
      <c r="M74" s="2">
        <f t="shared" si="50"/>
        <v>-88.801060817564817</v>
      </c>
      <c r="N74" s="16">
        <f t="shared" ca="1" si="51"/>
        <v>336.7037828374493</v>
      </c>
      <c r="O74" s="2">
        <f t="shared" si="52"/>
        <v>-153.80794910203616</v>
      </c>
      <c r="P74" s="2">
        <f t="shared" si="53"/>
        <v>-88.801060817564817</v>
      </c>
      <c r="Q74" s="16">
        <f t="shared" ca="1" si="54"/>
        <v>300.49377600830547</v>
      </c>
      <c r="R74" s="2">
        <f t="shared" si="18"/>
        <v>153.80794910203616</v>
      </c>
      <c r="S74" s="2">
        <f t="shared" si="8"/>
        <v>-266.40318245269447</v>
      </c>
      <c r="T74" s="16">
        <f t="shared" ca="1" si="8"/>
        <v>175.73975604165719</v>
      </c>
      <c r="U74" s="2">
        <f t="shared" ca="1" si="19"/>
        <v>0.43414634748601527</v>
      </c>
      <c r="V74" s="2">
        <f t="shared" ca="1" si="9"/>
        <v>-0.75196353176623099</v>
      </c>
      <c r="W74" s="16">
        <f t="shared" ca="1" si="9"/>
        <v>0.49605221081878925</v>
      </c>
      <c r="X74" s="2">
        <f t="shared" si="20"/>
        <v>-153.80794910203616</v>
      </c>
      <c r="Y74" s="2">
        <f t="shared" si="10"/>
        <v>-266.40318245269447</v>
      </c>
      <c r="Z74" s="16">
        <f t="shared" ca="1" si="10"/>
        <v>139.52974921251337</v>
      </c>
      <c r="AA74" s="18">
        <f t="shared" ca="1" si="21"/>
        <v>202.76435920578629</v>
      </c>
      <c r="AB74" s="2">
        <f t="shared" ca="1" si="22"/>
        <v>-241.83735505157068</v>
      </c>
      <c r="AC74" s="2">
        <f t="shared" ca="1" si="11"/>
        <v>-113.93177878799472</v>
      </c>
      <c r="AD74" s="16">
        <f t="shared" ca="1" si="11"/>
        <v>38.948040553227955</v>
      </c>
      <c r="AE74" s="2">
        <f t="shared" ca="1" si="23"/>
        <v>-0.89518624898457888</v>
      </c>
      <c r="AF74" s="2">
        <f t="shared" ca="1" si="12"/>
        <v>-0.42173038847376115</v>
      </c>
      <c r="AG74" s="16">
        <f t="shared" ca="1" si="12"/>
        <v>0.14417024334684952</v>
      </c>
      <c r="AH74" s="2">
        <f t="shared" ca="1" si="24"/>
        <v>0.10078952620918212</v>
      </c>
      <c r="AI74" s="2">
        <f t="shared" ca="1" si="25"/>
        <v>-0.50665010246858422</v>
      </c>
      <c r="AJ74" s="16">
        <f t="shared" ca="1" si="26"/>
        <v>-0.85624012115475023</v>
      </c>
      <c r="AK74" s="18">
        <f t="shared" ca="1" si="27"/>
        <v>354.27673178107443</v>
      </c>
      <c r="AL74" s="18">
        <f t="shared" ca="1" si="28"/>
        <v>270.15311654517683</v>
      </c>
      <c r="AM74" s="18">
        <f t="shared" ca="1" si="29"/>
        <v>177.13836589053722</v>
      </c>
      <c r="AN74" s="18">
        <f t="shared" ca="1" si="30"/>
        <v>78.21748973795016</v>
      </c>
      <c r="AO74" s="18">
        <f t="shared" ca="1" si="31"/>
        <v>303.78295891758614</v>
      </c>
      <c r="AP74" s="2">
        <f t="shared" ca="1" si="32"/>
        <v>37.50289380723963</v>
      </c>
      <c r="AQ74" s="2">
        <f t="shared" ca="1" si="13"/>
        <v>-142.49782918765044</v>
      </c>
      <c r="AR74" s="16">
        <f t="shared" ca="1" si="13"/>
        <v>-6.1820222180131168E-4</v>
      </c>
      <c r="AS74" s="2">
        <f t="shared" ca="1" si="33"/>
        <v>-23.733387192214263</v>
      </c>
      <c r="AT74" s="2">
        <f t="shared" ca="1" si="14"/>
        <v>165.32550533995902</v>
      </c>
      <c r="AU74" s="16">
        <f t="shared" ca="1" si="14"/>
        <v>520.22169689446309</v>
      </c>
      <c r="AV74" s="2">
        <f t="shared" ca="1" si="34"/>
        <v>37.50289380723963</v>
      </c>
      <c r="AW74" s="2">
        <f t="shared" ca="1" si="15"/>
        <v>-142.49782918765044</v>
      </c>
      <c r="AX74" s="16">
        <f t="shared" ca="1" si="15"/>
        <v>-6.1820222180131168E-4</v>
      </c>
      <c r="AY74" s="2">
        <f t="shared" ca="1" si="35"/>
        <v>360.24999999999994</v>
      </c>
      <c r="AZ74" s="2">
        <f t="shared" ca="1" si="36"/>
        <v>360.24999999999994</v>
      </c>
      <c r="BA74" s="2">
        <f t="shared" ca="1" si="37"/>
        <v>360.25</v>
      </c>
      <c r="BB74" s="19" t="str">
        <f t="shared" ca="1" si="38"/>
        <v>ok</v>
      </c>
      <c r="BC74" s="2">
        <f t="shared" ca="1" si="39"/>
        <v>2.893807239630064E-3</v>
      </c>
      <c r="BD74" s="2">
        <f t="shared" ca="1" si="16"/>
        <v>2.1708123495614018E-3</v>
      </c>
      <c r="BE74" s="16">
        <f t="shared" ca="1" si="40"/>
        <v>-6.1820222180131168E-4</v>
      </c>
      <c r="BF74" s="16">
        <f t="shared" ca="1" si="41"/>
        <v>3.6175332199087909E-3</v>
      </c>
      <c r="BG74" s="18">
        <f t="shared" ca="1" si="42"/>
        <v>3.6699755563469006E-3</v>
      </c>
      <c r="BH74" s="2">
        <f t="shared" ca="1" si="43"/>
        <v>0.46300915834081025</v>
      </c>
      <c r="BI74" s="2">
        <f t="shared" ca="1" si="17"/>
        <v>0.34732997592982429</v>
      </c>
      <c r="BJ74" s="16">
        <f t="shared" ca="1" si="17"/>
        <v>-9.8912355488209869E-2</v>
      </c>
      <c r="BK74" s="18">
        <f t="shared" ca="1" si="17"/>
        <v>0.57880531518540657</v>
      </c>
      <c r="BL74" s="18">
        <f t="shared" ca="1" si="17"/>
        <v>0.58719608901550413</v>
      </c>
    </row>
    <row r="75" spans="3:65" x14ac:dyDescent="0.2">
      <c r="C75" s="14"/>
      <c r="D75">
        <f t="shared" si="44"/>
        <v>45</v>
      </c>
      <c r="E75">
        <f t="shared" si="45"/>
        <v>-142.5</v>
      </c>
      <c r="F75" s="15">
        <f ca="1">'posn jitter orig'!F75</f>
        <v>0.49022655185871089</v>
      </c>
      <c r="G75" s="2">
        <f ca="1">'posn jitter orig'!G75</f>
        <v>0.19219230531329734</v>
      </c>
      <c r="H75" s="16">
        <f ca="1">'posn jitter orig'!H75</f>
        <v>0.36258196159296485</v>
      </c>
      <c r="I75" s="2">
        <f t="shared" si="46"/>
        <v>0</v>
      </c>
      <c r="J75" s="2">
        <f t="shared" si="47"/>
        <v>177.60212163512966</v>
      </c>
      <c r="K75" s="16">
        <f t="shared" ca="1" si="48"/>
        <v>159.03040189495405</v>
      </c>
      <c r="L75" s="2">
        <f t="shared" si="49"/>
        <v>153.80794910203616</v>
      </c>
      <c r="M75" s="2">
        <f t="shared" si="50"/>
        <v>-88.801060817564817</v>
      </c>
      <c r="N75" s="16">
        <f t="shared" ca="1" si="51"/>
        <v>339.20219861036196</v>
      </c>
      <c r="O75" s="2">
        <f t="shared" si="52"/>
        <v>-153.80794910203616</v>
      </c>
      <c r="P75" s="2">
        <f t="shared" si="53"/>
        <v>-88.801060817564817</v>
      </c>
      <c r="Q75" s="16">
        <f t="shared" ca="1" si="54"/>
        <v>295.58962345235778</v>
      </c>
      <c r="R75" s="2">
        <f t="shared" si="18"/>
        <v>153.80794910203616</v>
      </c>
      <c r="S75" s="2">
        <f t="shared" si="8"/>
        <v>-266.40318245269447</v>
      </c>
      <c r="T75" s="16">
        <f t="shared" ca="1" si="8"/>
        <v>180.17179671540791</v>
      </c>
      <c r="U75" s="2">
        <f t="shared" ca="1" si="19"/>
        <v>0.43144365579962501</v>
      </c>
      <c r="V75" s="2">
        <f t="shared" ca="1" si="9"/>
        <v>-0.74728233244820907</v>
      </c>
      <c r="W75" s="16">
        <f t="shared" ca="1" si="9"/>
        <v>0.50539636670737842</v>
      </c>
      <c r="X75" s="2">
        <f t="shared" si="20"/>
        <v>-153.80794910203616</v>
      </c>
      <c r="Y75" s="2">
        <f t="shared" si="10"/>
        <v>-266.40318245269447</v>
      </c>
      <c r="Z75" s="16">
        <f t="shared" ca="1" si="10"/>
        <v>136.55922155740373</v>
      </c>
      <c r="AA75" s="18">
        <f t="shared" ca="1" si="21"/>
        <v>201.73546211874992</v>
      </c>
      <c r="AB75" s="2">
        <f t="shared" ca="1" si="22"/>
        <v>-240.84543438297641</v>
      </c>
      <c r="AC75" s="2">
        <f t="shared" ca="1" si="11"/>
        <v>-115.64983578307769</v>
      </c>
      <c r="AD75" s="16">
        <f t="shared" ca="1" si="11"/>
        <v>34.602851966553544</v>
      </c>
      <c r="AE75" s="2">
        <f t="shared" ca="1" si="23"/>
        <v>-0.89399199604305746</v>
      </c>
      <c r="AF75" s="2">
        <f t="shared" ca="1" si="12"/>
        <v>-0.42927958256149246</v>
      </c>
      <c r="AG75" s="16">
        <f t="shared" ca="1" si="12"/>
        <v>0.12844201418064408</v>
      </c>
      <c r="AH75" s="2">
        <f t="shared" ca="1" si="24"/>
        <v>0.12097389338698072</v>
      </c>
      <c r="AI75" s="2">
        <f t="shared" ca="1" si="25"/>
        <v>-0.50723579882200265</v>
      </c>
      <c r="AJ75" s="16">
        <f t="shared" ca="1" si="26"/>
        <v>-0.85327437645355331</v>
      </c>
      <c r="AK75" s="18">
        <f t="shared" ca="1" si="27"/>
        <v>356.49602684960803</v>
      </c>
      <c r="AL75" s="18">
        <f t="shared" ca="1" si="28"/>
        <v>269.40446385313783</v>
      </c>
      <c r="AM75" s="18">
        <f t="shared" ca="1" si="29"/>
        <v>178.24801342480401</v>
      </c>
      <c r="AN75" s="18">
        <f t="shared" ca="1" si="30"/>
        <v>76.758325583654894</v>
      </c>
      <c r="AO75" s="18">
        <f t="shared" ca="1" si="31"/>
        <v>303.50595984873922</v>
      </c>
      <c r="AP75" s="2">
        <f t="shared" ca="1" si="32"/>
        <v>44.998943478618195</v>
      </c>
      <c r="AQ75" s="2">
        <f t="shared" ca="1" si="13"/>
        <v>-142.49933954700197</v>
      </c>
      <c r="AR75" s="16">
        <f t="shared" ca="1" si="13"/>
        <v>1.4355558861325335E-3</v>
      </c>
      <c r="AS75" s="2">
        <f t="shared" ca="1" si="33"/>
        <v>-28.433651779491065</v>
      </c>
      <c r="AT75" s="2">
        <f t="shared" ca="1" si="14"/>
        <v>165.39883643522586</v>
      </c>
      <c r="AU75" s="16">
        <f t="shared" ca="1" si="14"/>
        <v>517.94915283562648</v>
      </c>
      <c r="AV75" s="2">
        <f t="shared" ca="1" si="34"/>
        <v>44.998943478618195</v>
      </c>
      <c r="AW75" s="2">
        <f t="shared" ca="1" si="15"/>
        <v>-142.49933954700197</v>
      </c>
      <c r="AX75" s="16">
        <f t="shared" ca="1" si="15"/>
        <v>1.4355558861325335E-3</v>
      </c>
      <c r="AY75" s="2">
        <f t="shared" ca="1" si="35"/>
        <v>360.25</v>
      </c>
      <c r="AZ75" s="2">
        <f t="shared" ca="1" si="36"/>
        <v>360.24999999999994</v>
      </c>
      <c r="BA75" s="2">
        <f t="shared" ca="1" si="37"/>
        <v>360.25</v>
      </c>
      <c r="BB75" s="19" t="str">
        <f t="shared" ca="1" si="38"/>
        <v>ok</v>
      </c>
      <c r="BC75" s="2">
        <f t="shared" ca="1" si="39"/>
        <v>-1.0565213818054531E-3</v>
      </c>
      <c r="BD75" s="2">
        <f t="shared" ca="1" si="16"/>
        <v>6.6045299803363378E-4</v>
      </c>
      <c r="BE75" s="16">
        <f t="shared" ca="1" si="40"/>
        <v>1.4355558861325335E-3</v>
      </c>
      <c r="BF75" s="16">
        <f t="shared" ca="1" si="41"/>
        <v>1.2459677334601081E-3</v>
      </c>
      <c r="BG75" s="18">
        <f t="shared" ca="1" si="42"/>
        <v>1.900856726592902E-3</v>
      </c>
      <c r="BH75" s="2">
        <f t="shared" ca="1" si="43"/>
        <v>-0.16904342108887249</v>
      </c>
      <c r="BI75" s="2">
        <f t="shared" ca="1" si="17"/>
        <v>0.1056724796853814</v>
      </c>
      <c r="BJ75" s="16">
        <f t="shared" ca="1" si="17"/>
        <v>0.22968894178120536</v>
      </c>
      <c r="BK75" s="18">
        <f t="shared" ca="1" si="17"/>
        <v>0.19935483735361731</v>
      </c>
      <c r="BL75" s="18">
        <f t="shared" ca="1" si="17"/>
        <v>0.3041370762548643</v>
      </c>
    </row>
    <row r="76" spans="3:65" x14ac:dyDescent="0.2">
      <c r="C76" s="14"/>
      <c r="D76">
        <f t="shared" si="44"/>
        <v>0</v>
      </c>
      <c r="E76">
        <f t="shared" si="45"/>
        <v>-135</v>
      </c>
      <c r="F76" s="15">
        <f ca="1">'posn jitter orig'!F76</f>
        <v>-0.49441377650242813</v>
      </c>
      <c r="G76" s="2">
        <f ca="1">'posn jitter orig'!G76</f>
        <v>-0.20134643626491522</v>
      </c>
      <c r="H76" s="16">
        <f ca="1">'posn jitter orig'!H76</f>
        <v>-0.43019641525824415</v>
      </c>
      <c r="I76" s="2">
        <f t="shared" si="46"/>
        <v>0</v>
      </c>
      <c r="J76" s="2">
        <f t="shared" si="47"/>
        <v>177.60212163512966</v>
      </c>
      <c r="K76" s="16">
        <f t="shared" ca="1" si="48"/>
        <v>179.04990779222229</v>
      </c>
      <c r="L76" s="2">
        <f t="shared" si="49"/>
        <v>153.80794910203616</v>
      </c>
      <c r="M76" s="2">
        <f t="shared" si="50"/>
        <v>-88.801060817564817</v>
      </c>
      <c r="N76" s="16">
        <f t="shared" ca="1" si="51"/>
        <v>322.47174093734412</v>
      </c>
      <c r="O76" s="2">
        <f t="shared" si="52"/>
        <v>-153.80794910203616</v>
      </c>
      <c r="P76" s="2">
        <f t="shared" si="53"/>
        <v>-88.801060817564817</v>
      </c>
      <c r="Q76" s="16">
        <f t="shared" ca="1" si="54"/>
        <v>322.47031062497541</v>
      </c>
      <c r="R76" s="2">
        <f t="shared" si="18"/>
        <v>153.80794910203616</v>
      </c>
      <c r="S76" s="2">
        <f t="shared" si="8"/>
        <v>-266.40318245269447</v>
      </c>
      <c r="T76" s="16">
        <f t="shared" ca="1" si="8"/>
        <v>143.42183314512184</v>
      </c>
      <c r="U76" s="2">
        <f t="shared" ca="1" si="19"/>
        <v>0.45316620243580252</v>
      </c>
      <c r="V76" s="2">
        <f t="shared" ca="1" si="9"/>
        <v>-0.78490688689185295</v>
      </c>
      <c r="W76" s="16">
        <f t="shared" ca="1" si="9"/>
        <v>0.42256546460832928</v>
      </c>
      <c r="X76" s="2">
        <f t="shared" si="20"/>
        <v>-153.80794910203616</v>
      </c>
      <c r="Y76" s="2">
        <f t="shared" si="10"/>
        <v>-266.40318245269447</v>
      </c>
      <c r="Z76" s="16">
        <f t="shared" ca="1" si="10"/>
        <v>143.42040283275313</v>
      </c>
      <c r="AA76" s="18">
        <f t="shared" ca="1" si="21"/>
        <v>200.00563755535387</v>
      </c>
      <c r="AB76" s="2">
        <f t="shared" ca="1" si="22"/>
        <v>-244.44374433874742</v>
      </c>
      <c r="AC76" s="2">
        <f t="shared" ca="1" si="11"/>
        <v>-109.41738011830139</v>
      </c>
      <c r="AD76" s="16">
        <f t="shared" ca="1" si="11"/>
        <v>58.904927674889905</v>
      </c>
      <c r="AE76" s="2">
        <f t="shared" ca="1" si="23"/>
        <v>-0.89142604457865804</v>
      </c>
      <c r="AF76" s="2">
        <f t="shared" ca="1" si="12"/>
        <v>-0.39901819795335208</v>
      </c>
      <c r="AG76" s="16">
        <f t="shared" ca="1" si="12"/>
        <v>0.214811742576861</v>
      </c>
      <c r="AH76" s="2">
        <f t="shared" ca="1" si="24"/>
        <v>4.0940715184401011E-6</v>
      </c>
      <c r="AI76" s="2">
        <f t="shared" ca="1" si="25"/>
        <v>-0.47403128231351915</v>
      </c>
      <c r="AJ76" s="16">
        <f t="shared" ca="1" si="26"/>
        <v>-0.88050800301385046</v>
      </c>
      <c r="AK76" s="18">
        <f t="shared" ca="1" si="27"/>
        <v>339.40737035398234</v>
      </c>
      <c r="AL76" s="18">
        <f t="shared" ca="1" si="28"/>
        <v>274.21651613767494</v>
      </c>
      <c r="AM76" s="18">
        <f t="shared" ca="1" si="29"/>
        <v>169.70368517699117</v>
      </c>
      <c r="AN76" s="18">
        <f t="shared" ca="1" si="30"/>
        <v>86.270451438122734</v>
      </c>
      <c r="AO76" s="18">
        <f t="shared" ca="1" si="31"/>
        <v>305.84004143671439</v>
      </c>
      <c r="AP76" s="2">
        <f t="shared" ca="1" si="32"/>
        <v>1.4993925199759846E-3</v>
      </c>
      <c r="AQ76" s="2">
        <f t="shared" ca="1" si="13"/>
        <v>-135.00069668574503</v>
      </c>
      <c r="AR76" s="16">
        <f t="shared" ca="1" si="13"/>
        <v>-1.873756015811523E-3</v>
      </c>
      <c r="AS76" s="2">
        <f t="shared" ca="1" si="33"/>
        <v>-1.0048694857132008E-3</v>
      </c>
      <c r="AT76" s="2">
        <f t="shared" ca="1" si="14"/>
        <v>154.95479736438608</v>
      </c>
      <c r="AU76" s="16">
        <f t="shared" ca="1" si="14"/>
        <v>538.58733449821352</v>
      </c>
      <c r="AV76" s="2">
        <f t="shared" ca="1" si="34"/>
        <v>1.4993925199759846E-3</v>
      </c>
      <c r="AW76" s="2">
        <f t="shared" ca="1" si="15"/>
        <v>-135.00069668574503</v>
      </c>
      <c r="AX76" s="16">
        <f t="shared" ca="1" si="15"/>
        <v>-1.873756015811523E-3</v>
      </c>
      <c r="AY76" s="2">
        <f t="shared" ca="1" si="35"/>
        <v>360.24999999999994</v>
      </c>
      <c r="AZ76" s="2">
        <f t="shared" ca="1" si="36"/>
        <v>360.24999999999994</v>
      </c>
      <c r="BA76" s="2">
        <f t="shared" ca="1" si="37"/>
        <v>360.24999999999994</v>
      </c>
      <c r="BB76" s="19" t="str">
        <f t="shared" ca="1" si="38"/>
        <v>ok</v>
      </c>
      <c r="BC76" s="2">
        <f t="shared" ca="1" si="39"/>
        <v>1.4993925199759846E-3</v>
      </c>
      <c r="BD76" s="2">
        <f t="shared" ca="1" si="16"/>
        <v>-6.9668574502657066E-4</v>
      </c>
      <c r="BE76" s="16">
        <f t="shared" ca="1" si="40"/>
        <v>-1.873756015811523E-3</v>
      </c>
      <c r="BF76" s="16">
        <f t="shared" ca="1" si="41"/>
        <v>1.6533447784062346E-3</v>
      </c>
      <c r="BG76" s="18">
        <f t="shared" ca="1" si="42"/>
        <v>2.4989018714373389E-3</v>
      </c>
      <c r="BH76" s="2">
        <f t="shared" ca="1" si="43"/>
        <v>0.23990280319615753</v>
      </c>
      <c r="BI76" s="2">
        <f t="shared" ca="1" si="17"/>
        <v>-0.11146971920425131</v>
      </c>
      <c r="BJ76" s="16">
        <f t="shared" ca="1" si="17"/>
        <v>-0.29980096252984367</v>
      </c>
      <c r="BK76" s="18">
        <f t="shared" ca="1" si="17"/>
        <v>0.26453516454499754</v>
      </c>
      <c r="BL76" s="18">
        <f t="shared" ca="1" si="17"/>
        <v>0.39982429942997422</v>
      </c>
    </row>
    <row r="77" spans="3:65" x14ac:dyDescent="0.2">
      <c r="C77" s="14"/>
      <c r="D77">
        <f t="shared" si="44"/>
        <v>7.5</v>
      </c>
      <c r="E77">
        <f t="shared" si="45"/>
        <v>-135</v>
      </c>
      <c r="F77" s="15">
        <f ca="1">'posn jitter orig'!F77</f>
        <v>-0.11149447763805431</v>
      </c>
      <c r="G77" s="2">
        <f ca="1">'posn jitter orig'!G77</f>
        <v>0.21131626190661246</v>
      </c>
      <c r="H77" s="16">
        <f ca="1">'posn jitter orig'!H77</f>
        <v>0.31332821037397829</v>
      </c>
      <c r="I77" s="2">
        <f t="shared" si="46"/>
        <v>0</v>
      </c>
      <c r="J77" s="2">
        <f t="shared" si="47"/>
        <v>177.60212163512966</v>
      </c>
      <c r="K77" s="16">
        <f t="shared" ca="1" si="48"/>
        <v>178.89515568051539</v>
      </c>
      <c r="L77" s="2">
        <f t="shared" si="49"/>
        <v>153.80794910203616</v>
      </c>
      <c r="M77" s="2">
        <f t="shared" si="50"/>
        <v>-88.801060817564817</v>
      </c>
      <c r="N77" s="16">
        <f t="shared" ca="1" si="51"/>
        <v>325.94564810168674</v>
      </c>
      <c r="O77" s="2">
        <f t="shared" si="52"/>
        <v>-153.80794910203616</v>
      </c>
      <c r="P77" s="2">
        <f t="shared" si="53"/>
        <v>-88.801060817564817</v>
      </c>
      <c r="Q77" s="16">
        <f t="shared" ca="1" si="54"/>
        <v>318.78945189996995</v>
      </c>
      <c r="R77" s="2">
        <f t="shared" si="18"/>
        <v>153.80794910203616</v>
      </c>
      <c r="S77" s="2">
        <f t="shared" si="8"/>
        <v>-266.40318245269447</v>
      </c>
      <c r="T77" s="16">
        <f t="shared" ca="1" si="8"/>
        <v>147.05049242117136</v>
      </c>
      <c r="U77" s="2">
        <f t="shared" ca="1" si="19"/>
        <v>0.45110714672067698</v>
      </c>
      <c r="V77" s="2">
        <f t="shared" ca="1" si="9"/>
        <v>-0.78134049777764047</v>
      </c>
      <c r="W77" s="16">
        <f t="shared" ca="1" si="9"/>
        <v>0.43128803450839964</v>
      </c>
      <c r="X77" s="2">
        <f t="shared" si="20"/>
        <v>-153.80794910203616</v>
      </c>
      <c r="Y77" s="2">
        <f t="shared" si="10"/>
        <v>-266.40318245269447</v>
      </c>
      <c r="Z77" s="16">
        <f t="shared" ca="1" si="10"/>
        <v>139.89429621945456</v>
      </c>
      <c r="AA77" s="18">
        <f t="shared" ca="1" si="21"/>
        <v>199.10246618018164</v>
      </c>
      <c r="AB77" s="2">
        <f t="shared" ca="1" si="22"/>
        <v>-243.62449452562799</v>
      </c>
      <c r="AC77" s="2">
        <f t="shared" ca="1" si="11"/>
        <v>-110.83636241871551</v>
      </c>
      <c r="AD77" s="16">
        <f t="shared" ca="1" si="11"/>
        <v>54.023784914828909</v>
      </c>
      <c r="AE77" s="2">
        <f t="shared" ca="1" si="23"/>
        <v>-0.89223483831746686</v>
      </c>
      <c r="AF77" s="2">
        <f t="shared" ca="1" si="12"/>
        <v>-0.40592003728900861</v>
      </c>
      <c r="AG77" s="16">
        <f t="shared" ca="1" si="12"/>
        <v>0.19785327043011841</v>
      </c>
      <c r="AH77" s="2">
        <f t="shared" ca="1" si="24"/>
        <v>2.0477682245149981E-2</v>
      </c>
      <c r="AI77" s="2">
        <f t="shared" ca="1" si="25"/>
        <v>-0.47406323403094519</v>
      </c>
      <c r="AJ77" s="16">
        <f t="shared" ca="1" si="26"/>
        <v>-0.8802526425237176</v>
      </c>
      <c r="AK77" s="18">
        <f t="shared" ca="1" si="27"/>
        <v>340.95657809933385</v>
      </c>
      <c r="AL77" s="18">
        <f t="shared" ca="1" si="28"/>
        <v>273.04974437564351</v>
      </c>
      <c r="AM77" s="18">
        <f t="shared" ca="1" si="29"/>
        <v>170.47828904966693</v>
      </c>
      <c r="AN77" s="18">
        <f t="shared" ca="1" si="30"/>
        <v>84.806267606293233</v>
      </c>
      <c r="AO77" s="18">
        <f t="shared" ca="1" si="31"/>
        <v>305.8187574976198</v>
      </c>
      <c r="AP77" s="2">
        <f t="shared" ca="1" si="32"/>
        <v>7.4993274256520426</v>
      </c>
      <c r="AQ77" s="2">
        <f t="shared" ca="1" si="13"/>
        <v>-135.00146210695277</v>
      </c>
      <c r="AR77" s="16">
        <f t="shared" ca="1" si="13"/>
        <v>1.8298693781844122E-3</v>
      </c>
      <c r="AS77" s="2">
        <f t="shared" ca="1" si="33"/>
        <v>-5.0255912556336302</v>
      </c>
      <c r="AT77" s="2">
        <f t="shared" ca="1" si="14"/>
        <v>154.95339630634123</v>
      </c>
      <c r="AU77" s="16">
        <f t="shared" ca="1" si="14"/>
        <v>538.39736871057778</v>
      </c>
      <c r="AV77" s="2">
        <f t="shared" ca="1" si="34"/>
        <v>7.4993274256520426</v>
      </c>
      <c r="AW77" s="2">
        <f t="shared" ca="1" si="15"/>
        <v>-135.00146210695277</v>
      </c>
      <c r="AX77" s="16">
        <f t="shared" ca="1" si="15"/>
        <v>1.8298693781844122E-3</v>
      </c>
      <c r="AY77" s="2">
        <f t="shared" ca="1" si="35"/>
        <v>360.24999999999994</v>
      </c>
      <c r="AZ77" s="2">
        <f t="shared" ca="1" si="36"/>
        <v>360.24999999999994</v>
      </c>
      <c r="BA77" s="2">
        <f t="shared" ca="1" si="37"/>
        <v>360.25</v>
      </c>
      <c r="BB77" s="19" t="str">
        <f t="shared" ca="1" si="38"/>
        <v>ok</v>
      </c>
      <c r="BC77" s="2">
        <f t="shared" ca="1" si="39"/>
        <v>-6.7257434795742199E-4</v>
      </c>
      <c r="BD77" s="2">
        <f t="shared" ca="1" si="16"/>
        <v>-1.4621069527720465E-3</v>
      </c>
      <c r="BE77" s="16">
        <f t="shared" ca="1" si="40"/>
        <v>1.8298693781844122E-3</v>
      </c>
      <c r="BF77" s="16">
        <f t="shared" ca="1" si="41"/>
        <v>1.6093827993596522E-3</v>
      </c>
      <c r="BG77" s="18">
        <f t="shared" ca="1" si="42"/>
        <v>2.4369109413541804E-3</v>
      </c>
      <c r="BH77" s="2">
        <f t="shared" ca="1" si="43"/>
        <v>-0.10761189567318752</v>
      </c>
      <c r="BI77" s="2">
        <f t="shared" ca="1" si="17"/>
        <v>-0.23393711244352744</v>
      </c>
      <c r="BJ77" s="16">
        <f t="shared" ca="1" si="17"/>
        <v>0.29277910050950595</v>
      </c>
      <c r="BK77" s="18">
        <f t="shared" ca="1" si="17"/>
        <v>0.25750124789754436</v>
      </c>
      <c r="BL77" s="18">
        <f t="shared" ca="1" si="17"/>
        <v>0.38990575061666888</v>
      </c>
    </row>
    <row r="78" spans="3:65" x14ac:dyDescent="0.2">
      <c r="C78" s="14"/>
      <c r="D78">
        <f t="shared" si="44"/>
        <v>15</v>
      </c>
      <c r="E78">
        <f t="shared" si="45"/>
        <v>-135</v>
      </c>
      <c r="F78" s="15">
        <f ca="1">'posn jitter orig'!F78</f>
        <v>-2.4292083634709694E-2</v>
      </c>
      <c r="G78" s="2">
        <f ca="1">'posn jitter orig'!G78</f>
        <v>0.36543621216865541</v>
      </c>
      <c r="H78" s="16">
        <f ca="1">'posn jitter orig'!H78</f>
        <v>0.25046964472122868</v>
      </c>
      <c r="I78" s="2">
        <f t="shared" si="46"/>
        <v>0</v>
      </c>
      <c r="J78" s="2">
        <f t="shared" si="47"/>
        <v>177.60212163512966</v>
      </c>
      <c r="K78" s="16">
        <f t="shared" ca="1" si="48"/>
        <v>178.4234341972215</v>
      </c>
      <c r="L78" s="2">
        <f t="shared" si="49"/>
        <v>153.80794910203616</v>
      </c>
      <c r="M78" s="2">
        <f t="shared" si="50"/>
        <v>-88.801060817564817</v>
      </c>
      <c r="N78" s="16">
        <f t="shared" ca="1" si="51"/>
        <v>329.21053688700903</v>
      </c>
      <c r="O78" s="2">
        <f t="shared" si="52"/>
        <v>-153.80794910203616</v>
      </c>
      <c r="P78" s="2">
        <f t="shared" si="53"/>
        <v>-88.801060817564817</v>
      </c>
      <c r="Q78" s="16">
        <f t="shared" ca="1" si="54"/>
        <v>314.88185513023967</v>
      </c>
      <c r="R78" s="2">
        <f t="shared" si="18"/>
        <v>153.80794910203616</v>
      </c>
      <c r="S78" s="2">
        <f t="shared" si="8"/>
        <v>-266.40318245269447</v>
      </c>
      <c r="T78" s="16">
        <f t="shared" ca="1" si="8"/>
        <v>150.78710268978753</v>
      </c>
      <c r="U78" s="2">
        <f t="shared" ca="1" si="19"/>
        <v>0.44896324793963988</v>
      </c>
      <c r="V78" s="2">
        <f t="shared" ca="1" si="9"/>
        <v>-0.77762715616259925</v>
      </c>
      <c r="W78" s="16">
        <f t="shared" ca="1" si="9"/>
        <v>0.44014543959691099</v>
      </c>
      <c r="X78" s="2">
        <f t="shared" si="20"/>
        <v>-153.80794910203616</v>
      </c>
      <c r="Y78" s="2">
        <f t="shared" si="10"/>
        <v>-266.40318245269447</v>
      </c>
      <c r="Z78" s="16">
        <f t="shared" ca="1" si="10"/>
        <v>136.45842093301817</v>
      </c>
      <c r="AA78" s="18">
        <f t="shared" ca="1" si="21"/>
        <v>198.16978444383349</v>
      </c>
      <c r="AB78" s="2">
        <f t="shared" ca="1" si="22"/>
        <v>-242.77889916943798</v>
      </c>
      <c r="AC78" s="2">
        <f t="shared" ca="1" si="11"/>
        <v>-112.30097653828093</v>
      </c>
      <c r="AD78" s="16">
        <f t="shared" ca="1" si="11"/>
        <v>49.23489404416199</v>
      </c>
      <c r="AE78" s="2">
        <f t="shared" ca="1" si="23"/>
        <v>-0.89261063658311246</v>
      </c>
      <c r="AF78" s="2">
        <f t="shared" ca="1" si="12"/>
        <v>-0.41289027382392418</v>
      </c>
      <c r="AG78" s="16">
        <f t="shared" ca="1" si="12"/>
        <v>0.18101898585589202</v>
      </c>
      <c r="AH78" s="2">
        <f t="shared" ca="1" si="24"/>
        <v>4.0966491894964985E-2</v>
      </c>
      <c r="AI78" s="2">
        <f t="shared" ca="1" si="25"/>
        <v>-0.47414937285635361</v>
      </c>
      <c r="AJ78" s="16">
        <f t="shared" ca="1" si="26"/>
        <v>-0.87949082926528943</v>
      </c>
      <c r="AK78" s="18">
        <f t="shared" ca="1" si="27"/>
        <v>342.5847211500809</v>
      </c>
      <c r="AL78" s="18">
        <f t="shared" ca="1" si="28"/>
        <v>271.9874592787607</v>
      </c>
      <c r="AM78" s="18">
        <f t="shared" ca="1" si="29"/>
        <v>171.29236057504045</v>
      </c>
      <c r="AN78" s="18">
        <f t="shared" ca="1" si="30"/>
        <v>83.383442103631225</v>
      </c>
      <c r="AO78" s="18">
        <f t="shared" ca="1" si="31"/>
        <v>305.75511654194884</v>
      </c>
      <c r="AP78" s="2">
        <f t="shared" ca="1" si="32"/>
        <v>15.000741718064527</v>
      </c>
      <c r="AQ78" s="2">
        <f t="shared" ca="1" si="13"/>
        <v>-135.00127858975355</v>
      </c>
      <c r="AR78" s="16">
        <f t="shared" ca="1" si="13"/>
        <v>2.1506693042852021E-3</v>
      </c>
      <c r="AS78" s="2">
        <f t="shared" ca="1" si="33"/>
        <v>-10.050687289255118</v>
      </c>
      <c r="AT78" s="2">
        <f t="shared" ca="1" si="14"/>
        <v>154.94591492221917</v>
      </c>
      <c r="AU78" s="16">
        <f t="shared" ca="1" si="14"/>
        <v>537.81979266847179</v>
      </c>
      <c r="AV78" s="2">
        <f t="shared" ca="1" si="34"/>
        <v>15.000741718064527</v>
      </c>
      <c r="AW78" s="2">
        <f t="shared" ca="1" si="15"/>
        <v>-135.00127858975355</v>
      </c>
      <c r="AX78" s="16">
        <f t="shared" ca="1" si="15"/>
        <v>2.1506693042852021E-3</v>
      </c>
      <c r="AY78" s="2">
        <f t="shared" ca="1" si="35"/>
        <v>360.25</v>
      </c>
      <c r="AZ78" s="2">
        <f t="shared" ca="1" si="36"/>
        <v>360.25000000000006</v>
      </c>
      <c r="BA78" s="2">
        <f t="shared" ca="1" si="37"/>
        <v>360.25000000000006</v>
      </c>
      <c r="BB78" s="19" t="str">
        <f t="shared" ca="1" si="38"/>
        <v>ok</v>
      </c>
      <c r="BC78" s="2">
        <f t="shared" ca="1" si="39"/>
        <v>7.417180645266086E-4</v>
      </c>
      <c r="BD78" s="2">
        <f t="shared" ca="1" si="16"/>
        <v>-1.2785897535536606E-3</v>
      </c>
      <c r="BE78" s="16">
        <f t="shared" ca="1" si="40"/>
        <v>2.1506693042852021E-3</v>
      </c>
      <c r="BF78" s="16">
        <f t="shared" ca="1" si="41"/>
        <v>1.4781533902601274E-3</v>
      </c>
      <c r="BG78" s="18">
        <f t="shared" ca="1" si="42"/>
        <v>2.6096581963031295E-3</v>
      </c>
      <c r="BH78" s="2">
        <f t="shared" ca="1" si="43"/>
        <v>0.11867489032425738</v>
      </c>
      <c r="BI78" s="2">
        <f t="shared" ca="1" si="17"/>
        <v>-0.20457436056858569</v>
      </c>
      <c r="BJ78" s="16">
        <f t="shared" ca="1" si="17"/>
        <v>0.34410708868563233</v>
      </c>
      <c r="BK78" s="18">
        <f t="shared" ca="1" si="17"/>
        <v>0.23650454244162039</v>
      </c>
      <c r="BL78" s="18">
        <f t="shared" ca="1" si="17"/>
        <v>0.41754531140850071</v>
      </c>
    </row>
    <row r="79" spans="3:65" x14ac:dyDescent="0.2">
      <c r="C79" s="14"/>
      <c r="D79">
        <f t="shared" si="44"/>
        <v>22.5</v>
      </c>
      <c r="E79">
        <f t="shared" si="45"/>
        <v>-135</v>
      </c>
      <c r="F79" s="15">
        <f ca="1">'posn jitter orig'!F79</f>
        <v>-0.47722076247775347</v>
      </c>
      <c r="G79" s="2">
        <f ca="1">'posn jitter orig'!G79</f>
        <v>-0.30016072529198545</v>
      </c>
      <c r="H79" s="16">
        <f ca="1">'posn jitter orig'!H79</f>
        <v>-0.26622434720104748</v>
      </c>
      <c r="I79" s="2">
        <f t="shared" si="46"/>
        <v>0</v>
      </c>
      <c r="J79" s="2">
        <f t="shared" si="47"/>
        <v>177.60212163512966</v>
      </c>
      <c r="K79" s="16">
        <f t="shared" ca="1" si="48"/>
        <v>177.63070237737386</v>
      </c>
      <c r="L79" s="2">
        <f t="shared" si="49"/>
        <v>153.80794910203616</v>
      </c>
      <c r="M79" s="2">
        <f t="shared" si="50"/>
        <v>-88.801060817564817</v>
      </c>
      <c r="N79" s="16">
        <f t="shared" ca="1" si="51"/>
        <v>332.26901200859805</v>
      </c>
      <c r="O79" s="2">
        <f t="shared" si="52"/>
        <v>-153.80794910203616</v>
      </c>
      <c r="P79" s="2">
        <f t="shared" si="53"/>
        <v>-88.801060817564817</v>
      </c>
      <c r="Q79" s="16">
        <f t="shared" ca="1" si="54"/>
        <v>310.74136112309344</v>
      </c>
      <c r="R79" s="2">
        <f t="shared" si="18"/>
        <v>153.80794910203616</v>
      </c>
      <c r="S79" s="2">
        <f t="shared" si="8"/>
        <v>-266.40318245269447</v>
      </c>
      <c r="T79" s="16">
        <f t="shared" ca="1" si="8"/>
        <v>154.63830963122419</v>
      </c>
      <c r="U79" s="2">
        <f t="shared" ca="1" si="19"/>
        <v>0.44673020395049512</v>
      </c>
      <c r="V79" s="2">
        <f t="shared" ca="1" si="9"/>
        <v>-0.77375941051786412</v>
      </c>
      <c r="W79" s="16">
        <f t="shared" ca="1" si="9"/>
        <v>0.44914195919931205</v>
      </c>
      <c r="X79" s="2">
        <f t="shared" si="20"/>
        <v>-153.80794910203616</v>
      </c>
      <c r="Y79" s="2">
        <f t="shared" si="10"/>
        <v>-266.40318245269447</v>
      </c>
      <c r="Z79" s="16">
        <f t="shared" ca="1" si="10"/>
        <v>133.11065874571958</v>
      </c>
      <c r="AA79" s="18">
        <f t="shared" ca="1" si="21"/>
        <v>197.20689500248341</v>
      </c>
      <c r="AB79" s="2">
        <f t="shared" ca="1" si="22"/>
        <v>-241.90622552693947</v>
      </c>
      <c r="AC79" s="2">
        <f t="shared" ca="1" si="11"/>
        <v>-113.81249162551458</v>
      </c>
      <c r="AD79" s="16">
        <f t="shared" ca="1" si="11"/>
        <v>44.53676755669116</v>
      </c>
      <c r="AE79" s="2">
        <f t="shared" ca="1" si="23"/>
        <v>-0.89255522331513626</v>
      </c>
      <c r="AF79" s="2">
        <f t="shared" ca="1" si="12"/>
        <v>-0.41993104417873084</v>
      </c>
      <c r="AG79" s="16">
        <f t="shared" ca="1" si="12"/>
        <v>0.16432617401932029</v>
      </c>
      <c r="AH79" s="2">
        <f t="shared" ca="1" si="24"/>
        <v>6.1459728369202798E-2</v>
      </c>
      <c r="AI79" s="2">
        <f t="shared" ca="1" si="25"/>
        <v>-0.47429346692739527</v>
      </c>
      <c r="AJ79" s="16">
        <f t="shared" ca="1" si="26"/>
        <v>-0.87821888445806917</v>
      </c>
      <c r="AK79" s="18">
        <f t="shared" ca="1" si="27"/>
        <v>344.29717924127772</v>
      </c>
      <c r="AL79" s="18">
        <f t="shared" ca="1" si="28"/>
        <v>271.0266202111834</v>
      </c>
      <c r="AM79" s="18">
        <f t="shared" ca="1" si="29"/>
        <v>172.14858962063886</v>
      </c>
      <c r="AN79" s="18">
        <f t="shared" ca="1" si="30"/>
        <v>81.999713881790896</v>
      </c>
      <c r="AO79" s="18">
        <f t="shared" ca="1" si="31"/>
        <v>305.64844595536437</v>
      </c>
      <c r="AP79" s="2">
        <f t="shared" ca="1" si="32"/>
        <v>22.499772080364586</v>
      </c>
      <c r="AQ79" s="2">
        <f t="shared" ca="1" si="13"/>
        <v>-135.00075615709557</v>
      </c>
      <c r="AR79" s="16">
        <f t="shared" ca="1" si="13"/>
        <v>-1.6807974029688921E-3</v>
      </c>
      <c r="AS79" s="2">
        <f t="shared" ca="1" si="33"/>
        <v>-15.070368849406726</v>
      </c>
      <c r="AT79" s="2">
        <f t="shared" ca="1" si="14"/>
        <v>154.93336602918515</v>
      </c>
      <c r="AU79" s="16">
        <f t="shared" ca="1" si="14"/>
        <v>536.85079368912216</v>
      </c>
      <c r="AV79" s="2">
        <f t="shared" ca="1" si="34"/>
        <v>22.499772080364586</v>
      </c>
      <c r="AW79" s="2">
        <f t="shared" ca="1" si="15"/>
        <v>-135.00075615709557</v>
      </c>
      <c r="AX79" s="16">
        <f t="shared" ca="1" si="15"/>
        <v>-1.6807974029688921E-3</v>
      </c>
      <c r="AY79" s="2">
        <f t="shared" ca="1" si="35"/>
        <v>360.25</v>
      </c>
      <c r="AZ79" s="2">
        <f t="shared" ca="1" si="36"/>
        <v>360.25</v>
      </c>
      <c r="BA79" s="2">
        <f t="shared" ca="1" si="37"/>
        <v>360.25</v>
      </c>
      <c r="BB79" s="19" t="str">
        <f t="shared" ca="1" si="38"/>
        <v>ok</v>
      </c>
      <c r="BC79" s="2">
        <f t="shared" ca="1" si="39"/>
        <v>-2.2791963541379801E-4</v>
      </c>
      <c r="BD79" s="2">
        <f t="shared" ca="1" si="16"/>
        <v>-7.5615709556586808E-4</v>
      </c>
      <c r="BE79" s="16">
        <f t="shared" ca="1" si="40"/>
        <v>-1.6807974029688921E-3</v>
      </c>
      <c r="BF79" s="16">
        <f t="shared" ca="1" si="41"/>
        <v>7.8976003531564443E-4</v>
      </c>
      <c r="BG79" s="18">
        <f t="shared" ca="1" si="42"/>
        <v>1.8570947265039391E-3</v>
      </c>
      <c r="BH79" s="2">
        <f t="shared" ca="1" si="43"/>
        <v>-3.6467141666207681E-2</v>
      </c>
      <c r="BI79" s="2">
        <f t="shared" ca="1" si="17"/>
        <v>-0.12098513529053889</v>
      </c>
      <c r="BJ79" s="16">
        <f t="shared" ca="1" si="17"/>
        <v>-0.26892758447502274</v>
      </c>
      <c r="BK79" s="18">
        <f t="shared" ca="1" si="17"/>
        <v>0.12636160565050311</v>
      </c>
      <c r="BL79" s="18">
        <f t="shared" ca="1" si="17"/>
        <v>0.29713515624063025</v>
      </c>
    </row>
    <row r="80" spans="3:65" x14ac:dyDescent="0.2">
      <c r="C80" s="14"/>
      <c r="D80">
        <f t="shared" si="44"/>
        <v>30</v>
      </c>
      <c r="E80">
        <f t="shared" si="45"/>
        <v>-135</v>
      </c>
      <c r="F80" s="15">
        <f ca="1">'posn jitter orig'!F80</f>
        <v>-0.42159147840420419</v>
      </c>
      <c r="G80" s="2">
        <f ca="1">'posn jitter orig'!G80</f>
        <v>0.15331730966571577</v>
      </c>
      <c r="H80" s="16">
        <f ca="1">'posn jitter orig'!H80</f>
        <v>0.13428185519991043</v>
      </c>
      <c r="I80" s="2">
        <f t="shared" si="46"/>
        <v>0</v>
      </c>
      <c r="J80" s="2">
        <f t="shared" si="47"/>
        <v>177.60212163512966</v>
      </c>
      <c r="K80" s="16">
        <f t="shared" ca="1" si="48"/>
        <v>176.51925052136733</v>
      </c>
      <c r="L80" s="2">
        <f t="shared" si="49"/>
        <v>153.80794910203616</v>
      </c>
      <c r="M80" s="2">
        <f t="shared" si="50"/>
        <v>-88.801060817564817</v>
      </c>
      <c r="N80" s="16">
        <f t="shared" ca="1" si="51"/>
        <v>335.13870940061997</v>
      </c>
      <c r="O80" s="2">
        <f t="shared" si="52"/>
        <v>-153.80794910203616</v>
      </c>
      <c r="P80" s="2">
        <f t="shared" si="53"/>
        <v>-88.801060817564817</v>
      </c>
      <c r="Q80" s="16">
        <f t="shared" ca="1" si="54"/>
        <v>306.36721856147989</v>
      </c>
      <c r="R80" s="2">
        <f t="shared" si="18"/>
        <v>153.80794910203616</v>
      </c>
      <c r="S80" s="2">
        <f t="shared" si="8"/>
        <v>-266.40318245269447</v>
      </c>
      <c r="T80" s="16">
        <f t="shared" ca="1" si="8"/>
        <v>158.61945887925265</v>
      </c>
      <c r="U80" s="2">
        <f t="shared" ca="1" si="19"/>
        <v>0.44439863473130209</v>
      </c>
      <c r="V80" s="2">
        <f t="shared" ca="1" si="9"/>
        <v>-0.76972101416885819</v>
      </c>
      <c r="W80" s="16">
        <f t="shared" ca="1" si="9"/>
        <v>0.45830057145482489</v>
      </c>
      <c r="X80" s="2">
        <f t="shared" si="20"/>
        <v>-153.80794910203616</v>
      </c>
      <c r="Y80" s="2">
        <f t="shared" si="10"/>
        <v>-266.40318245269447</v>
      </c>
      <c r="Z80" s="16">
        <f t="shared" ca="1" si="10"/>
        <v>129.84796804011256</v>
      </c>
      <c r="AA80" s="18">
        <f t="shared" ca="1" si="21"/>
        <v>196.2134831385643</v>
      </c>
      <c r="AB80" s="2">
        <f t="shared" ca="1" si="22"/>
        <v>-241.00495312468752</v>
      </c>
      <c r="AC80" s="2">
        <f t="shared" ca="1" si="11"/>
        <v>-115.37354121767459</v>
      </c>
      <c r="AD80" s="16">
        <f t="shared" ca="1" si="11"/>
        <v>39.923216590566895</v>
      </c>
      <c r="AE80" s="2">
        <f t="shared" ca="1" si="23"/>
        <v>-0.89207081284017864</v>
      </c>
      <c r="AF80" s="2">
        <f t="shared" ca="1" si="12"/>
        <v>-0.42705084422498535</v>
      </c>
      <c r="AG80" s="16">
        <f t="shared" ca="1" si="12"/>
        <v>0.14777429182841692</v>
      </c>
      <c r="AH80" s="2">
        <f t="shared" ca="1" si="24"/>
        <v>8.1972668174322305E-2</v>
      </c>
      <c r="AI80" s="2">
        <f t="shared" ca="1" si="25"/>
        <v>-0.47450725683975753</v>
      </c>
      <c r="AJ80" s="16">
        <f t="shared" ca="1" si="26"/>
        <v>-0.87642646290421344</v>
      </c>
      <c r="AK80" s="18">
        <f t="shared" ca="1" si="27"/>
        <v>346.10355901528243</v>
      </c>
      <c r="AL80" s="18">
        <f t="shared" ca="1" si="28"/>
        <v>270.16347766986672</v>
      </c>
      <c r="AM80" s="18">
        <f t="shared" ca="1" si="29"/>
        <v>173.05177950764121</v>
      </c>
      <c r="AN80" s="18">
        <f t="shared" ca="1" si="30"/>
        <v>80.650891761641276</v>
      </c>
      <c r="AO80" s="18">
        <f t="shared" ca="1" si="31"/>
        <v>305.49726310932925</v>
      </c>
      <c r="AP80" s="2">
        <f t="shared" ca="1" si="32"/>
        <v>30.000093757950161</v>
      </c>
      <c r="AQ80" s="2">
        <f t="shared" ca="1" si="13"/>
        <v>-135.00216929558587</v>
      </c>
      <c r="AR80" s="16">
        <f t="shared" ca="1" si="13"/>
        <v>1.22264257322513E-3</v>
      </c>
      <c r="AS80" s="2">
        <f t="shared" ca="1" si="33"/>
        <v>-20.084757796099204</v>
      </c>
      <c r="AT80" s="2">
        <f t="shared" ca="1" si="14"/>
        <v>154.91916728453708</v>
      </c>
      <c r="AU80" s="16">
        <f t="shared" ca="1" si="14"/>
        <v>535.49299411022776</v>
      </c>
      <c r="AV80" s="2">
        <f t="shared" ca="1" si="34"/>
        <v>30.000093757950161</v>
      </c>
      <c r="AW80" s="2">
        <f t="shared" ca="1" si="15"/>
        <v>-135.00216929558587</v>
      </c>
      <c r="AX80" s="16">
        <f t="shared" ca="1" si="15"/>
        <v>1.22264257322513E-3</v>
      </c>
      <c r="AY80" s="2">
        <f t="shared" ca="1" si="35"/>
        <v>360.24999999999994</v>
      </c>
      <c r="AZ80" s="2">
        <f t="shared" ca="1" si="36"/>
        <v>360.24999999999994</v>
      </c>
      <c r="BA80" s="2">
        <f t="shared" ca="1" si="37"/>
        <v>360.25</v>
      </c>
      <c r="BB80" s="19" t="str">
        <f t="shared" ca="1" si="38"/>
        <v>ok</v>
      </c>
      <c r="BC80" s="2">
        <f t="shared" ca="1" si="39"/>
        <v>9.3757950160977543E-5</v>
      </c>
      <c r="BD80" s="2">
        <f t="shared" ca="1" si="16"/>
        <v>-2.1692955858725327E-3</v>
      </c>
      <c r="BE80" s="16">
        <f t="shared" ca="1" si="40"/>
        <v>1.22264257322513E-3</v>
      </c>
      <c r="BF80" s="16">
        <f t="shared" ca="1" si="41"/>
        <v>2.1713207713519537E-3</v>
      </c>
      <c r="BG80" s="18">
        <f t="shared" ca="1" si="42"/>
        <v>2.4918845787810901E-3</v>
      </c>
      <c r="BH80" s="2">
        <f t="shared" ca="1" si="43"/>
        <v>1.5001272025756407E-2</v>
      </c>
      <c r="BI80" s="2">
        <f t="shared" ca="1" si="17"/>
        <v>-0.34708729373960523</v>
      </c>
      <c r="BJ80" s="16">
        <f t="shared" ca="1" si="17"/>
        <v>0.19562281171602081</v>
      </c>
      <c r="BK80" s="18">
        <f t="shared" ca="1" si="17"/>
        <v>0.34741132341631259</v>
      </c>
      <c r="BL80" s="18">
        <f t="shared" ca="1" si="17"/>
        <v>0.39870153260497443</v>
      </c>
    </row>
    <row r="81" spans="3:64" x14ac:dyDescent="0.2">
      <c r="C81" s="14"/>
      <c r="D81">
        <f t="shared" si="44"/>
        <v>37.5</v>
      </c>
      <c r="E81">
        <f t="shared" si="45"/>
        <v>-135</v>
      </c>
      <c r="F81" s="15">
        <f ca="1">'posn jitter orig'!F81</f>
        <v>0.42906223329155679</v>
      </c>
      <c r="G81" s="2">
        <f ca="1">'posn jitter orig'!G81</f>
        <v>0.37179294862112344</v>
      </c>
      <c r="H81" s="16">
        <f ca="1">'posn jitter orig'!H81</f>
        <v>0.26893282392062023</v>
      </c>
      <c r="I81" s="2">
        <f t="shared" si="46"/>
        <v>0</v>
      </c>
      <c r="J81" s="2">
        <f t="shared" si="47"/>
        <v>177.60212163512966</v>
      </c>
      <c r="K81" s="16">
        <f t="shared" ca="1" si="48"/>
        <v>175.08473682799109</v>
      </c>
      <c r="L81" s="2">
        <f t="shared" si="49"/>
        <v>153.80794910203616</v>
      </c>
      <c r="M81" s="2">
        <f t="shared" si="50"/>
        <v>-88.801060817564817</v>
      </c>
      <c r="N81" s="16">
        <f t="shared" ca="1" si="51"/>
        <v>337.81615038283655</v>
      </c>
      <c r="O81" s="2">
        <f t="shared" si="52"/>
        <v>-153.80794910203616</v>
      </c>
      <c r="P81" s="2">
        <f t="shared" si="53"/>
        <v>-88.801060817564817</v>
      </c>
      <c r="Q81" s="16">
        <f t="shared" ca="1" si="54"/>
        <v>301.74161708120391</v>
      </c>
      <c r="R81" s="2">
        <f t="shared" si="18"/>
        <v>153.80794910203616</v>
      </c>
      <c r="S81" s="2">
        <f t="shared" si="8"/>
        <v>-266.40318245269447</v>
      </c>
      <c r="T81" s="16">
        <f t="shared" ca="1" si="8"/>
        <v>162.73141355484546</v>
      </c>
      <c r="U81" s="2">
        <f t="shared" ca="1" si="19"/>
        <v>0.44196764346623829</v>
      </c>
      <c r="V81" s="2">
        <f t="shared" ca="1" si="9"/>
        <v>-0.7655104137850115</v>
      </c>
      <c r="W81" s="16">
        <f t="shared" ca="1" si="9"/>
        <v>0.46760924767972728</v>
      </c>
      <c r="X81" s="2">
        <f t="shared" si="20"/>
        <v>-153.80794910203616</v>
      </c>
      <c r="Y81" s="2">
        <f t="shared" si="10"/>
        <v>-266.40318245269447</v>
      </c>
      <c r="Z81" s="16">
        <f t="shared" ca="1" si="10"/>
        <v>126.65688025321282</v>
      </c>
      <c r="AA81" s="18">
        <f t="shared" ca="1" si="21"/>
        <v>195.18220211067015</v>
      </c>
      <c r="AB81" s="2">
        <f t="shared" ca="1" si="22"/>
        <v>-240.07216701544007</v>
      </c>
      <c r="AC81" s="2">
        <f t="shared" ca="1" si="11"/>
        <v>-116.98917415148563</v>
      </c>
      <c r="AD81" s="16">
        <f t="shared" ca="1" si="11"/>
        <v>35.387877563769877</v>
      </c>
      <c r="AE81" s="2">
        <f t="shared" ca="1" si="23"/>
        <v>-0.89115456359787226</v>
      </c>
      <c r="AF81" s="2">
        <f t="shared" ca="1" si="12"/>
        <v>-0.43426706949305593</v>
      </c>
      <c r="AG81" s="16">
        <f t="shared" ca="1" si="12"/>
        <v>0.13136078612964766</v>
      </c>
      <c r="AH81" s="2">
        <f t="shared" ca="1" si="24"/>
        <v>0.10250924791249676</v>
      </c>
      <c r="AI81" s="2">
        <f t="shared" ca="1" si="25"/>
        <v>-0.4747693321399496</v>
      </c>
      <c r="AJ81" s="16">
        <f t="shared" ca="1" si="26"/>
        <v>-0.8741200920650436</v>
      </c>
      <c r="AK81" s="18">
        <f t="shared" ca="1" si="27"/>
        <v>348.00726111024795</v>
      </c>
      <c r="AL81" s="18">
        <f t="shared" ca="1" si="28"/>
        <v>269.39453246605501</v>
      </c>
      <c r="AM81" s="18">
        <f t="shared" ca="1" si="29"/>
        <v>174.00363055512398</v>
      </c>
      <c r="AN81" s="18">
        <f t="shared" ca="1" si="30"/>
        <v>79.334725501082175</v>
      </c>
      <c r="AO81" s="18">
        <f t="shared" ca="1" si="31"/>
        <v>305.30116341623045</v>
      </c>
      <c r="AP81" s="2">
        <f t="shared" ca="1" si="32"/>
        <v>37.500664517552266</v>
      </c>
      <c r="AQ81" s="2">
        <f t="shared" ca="1" si="13"/>
        <v>-134.99955780028188</v>
      </c>
      <c r="AR81" s="16">
        <f t="shared" ca="1" si="13"/>
        <v>2.0344416555531097E-3</v>
      </c>
      <c r="AS81" s="2">
        <f t="shared" ca="1" si="33"/>
        <v>-25.091720779663842</v>
      </c>
      <c r="AT81" s="2">
        <f t="shared" ca="1" si="14"/>
        <v>154.89570111306483</v>
      </c>
      <c r="AU81" s="16">
        <f t="shared" ca="1" si="14"/>
        <v>533.74179658757612</v>
      </c>
      <c r="AV81" s="2">
        <f t="shared" ca="1" si="34"/>
        <v>37.500664517552266</v>
      </c>
      <c r="AW81" s="2">
        <f t="shared" ca="1" si="15"/>
        <v>-134.99955780028188</v>
      </c>
      <c r="AX81" s="16">
        <f t="shared" ca="1" si="15"/>
        <v>2.0344416555531097E-3</v>
      </c>
      <c r="AY81" s="2">
        <f t="shared" ca="1" si="35"/>
        <v>360.24999999999994</v>
      </c>
      <c r="AZ81" s="2">
        <f t="shared" ca="1" si="36"/>
        <v>360.24999999999989</v>
      </c>
      <c r="BA81" s="2">
        <f t="shared" ca="1" si="37"/>
        <v>360.24999999999989</v>
      </c>
      <c r="BB81" s="19" t="str">
        <f t="shared" ca="1" si="38"/>
        <v>ok</v>
      </c>
      <c r="BC81" s="2">
        <f t="shared" ca="1" si="39"/>
        <v>6.6451755226637488E-4</v>
      </c>
      <c r="BD81" s="2">
        <f t="shared" ca="1" si="16"/>
        <v>4.4219971812253789E-4</v>
      </c>
      <c r="BE81" s="16">
        <f t="shared" ca="1" si="40"/>
        <v>2.0344416555531097E-3</v>
      </c>
      <c r="BF81" s="16">
        <f t="shared" ca="1" si="41"/>
        <v>7.982005812937912E-4</v>
      </c>
      <c r="BG81" s="18">
        <f t="shared" ca="1" si="42"/>
        <v>2.1854237616140775E-3</v>
      </c>
      <c r="BH81" s="2">
        <f t="shared" ca="1" si="43"/>
        <v>0.10632280836261998</v>
      </c>
      <c r="BI81" s="2">
        <f t="shared" ca="1" si="17"/>
        <v>7.0751954899606062E-2</v>
      </c>
      <c r="BJ81" s="16">
        <f t="shared" ca="1" si="17"/>
        <v>0.32551066488849756</v>
      </c>
      <c r="BK81" s="18">
        <f t="shared" ca="1" si="17"/>
        <v>0.12771209300700659</v>
      </c>
      <c r="BL81" s="18">
        <f t="shared" ca="1" si="17"/>
        <v>0.34966780185825241</v>
      </c>
    </row>
    <row r="82" spans="3:64" x14ac:dyDescent="0.2">
      <c r="C82" s="14"/>
      <c r="D82">
        <f t="shared" si="44"/>
        <v>45</v>
      </c>
      <c r="E82">
        <f t="shared" si="45"/>
        <v>-135</v>
      </c>
      <c r="F82" s="15">
        <f ca="1">'posn jitter orig'!F82</f>
        <v>-0.15768585358723008</v>
      </c>
      <c r="G82" s="2">
        <f ca="1">'posn jitter orig'!G82</f>
        <v>-0.23051484524014187</v>
      </c>
      <c r="H82" s="16">
        <f ca="1">'posn jitter orig'!H82</f>
        <v>-0.38918017094602209</v>
      </c>
      <c r="I82" s="2">
        <f t="shared" si="46"/>
        <v>0</v>
      </c>
      <c r="J82" s="2">
        <f t="shared" si="47"/>
        <v>177.60212163512966</v>
      </c>
      <c r="K82" s="16">
        <f t="shared" ca="1" si="48"/>
        <v>173.30503296599221</v>
      </c>
      <c r="L82" s="2">
        <f t="shared" si="49"/>
        <v>153.80794910203616</v>
      </c>
      <c r="M82" s="2">
        <f t="shared" si="50"/>
        <v>-88.801060817564817</v>
      </c>
      <c r="N82" s="16">
        <f t="shared" ca="1" si="51"/>
        <v>340.30217479434538</v>
      </c>
      <c r="O82" s="2">
        <f t="shared" si="52"/>
        <v>-153.80794910203616</v>
      </c>
      <c r="P82" s="2">
        <f t="shared" si="53"/>
        <v>-88.801060817564817</v>
      </c>
      <c r="Q82" s="16">
        <f t="shared" ca="1" si="54"/>
        <v>296.84958444756688</v>
      </c>
      <c r="R82" s="2">
        <f t="shared" si="18"/>
        <v>153.80794910203616</v>
      </c>
      <c r="S82" s="2">
        <f t="shared" si="8"/>
        <v>-266.40318245269447</v>
      </c>
      <c r="T82" s="16">
        <f t="shared" ca="1" si="8"/>
        <v>166.99714182835316</v>
      </c>
      <c r="U82" s="2">
        <f t="shared" ca="1" si="19"/>
        <v>0.43942332916903276</v>
      </c>
      <c r="V82" s="2">
        <f t="shared" ca="1" si="9"/>
        <v>-0.76110353215182769</v>
      </c>
      <c r="W82" s="16">
        <f t="shared" ca="1" si="9"/>
        <v>0.47710433987547801</v>
      </c>
      <c r="X82" s="2">
        <f t="shared" si="20"/>
        <v>-153.80794910203616</v>
      </c>
      <c r="Y82" s="2">
        <f t="shared" si="10"/>
        <v>-266.40318245269447</v>
      </c>
      <c r="Z82" s="16">
        <f t="shared" ca="1" si="10"/>
        <v>123.54455148157467</v>
      </c>
      <c r="AA82" s="18">
        <f t="shared" ca="1" si="21"/>
        <v>194.11724377398437</v>
      </c>
      <c r="AB82" s="2">
        <f t="shared" ca="1" si="22"/>
        <v>-239.10759461031705</v>
      </c>
      <c r="AC82" s="2">
        <f t="shared" ca="1" si="11"/>
        <v>-118.65986256473758</v>
      </c>
      <c r="AD82" s="16">
        <f t="shared" ca="1" si="11"/>
        <v>30.930372032340614</v>
      </c>
      <c r="AE82" s="2">
        <f t="shared" ca="1" si="23"/>
        <v>-0.88980906330567955</v>
      </c>
      <c r="AF82" s="2">
        <f t="shared" ca="1" si="12"/>
        <v>-0.44157786511459485</v>
      </c>
      <c r="AG82" s="16">
        <f t="shared" ca="1" si="12"/>
        <v>0.11510351819082562</v>
      </c>
      <c r="AH82" s="2">
        <f t="shared" ca="1" si="24"/>
        <v>0.12307302158098211</v>
      </c>
      <c r="AI82" s="2">
        <f t="shared" ca="1" si="25"/>
        <v>-0.47511093692615458</v>
      </c>
      <c r="AJ82" s="16">
        <f t="shared" ca="1" si="26"/>
        <v>-0.87127643659867127</v>
      </c>
      <c r="AK82" s="18">
        <f t="shared" ca="1" si="27"/>
        <v>350.02226530141945</v>
      </c>
      <c r="AL82" s="18">
        <f t="shared" ca="1" si="28"/>
        <v>268.71786821548199</v>
      </c>
      <c r="AM82" s="18">
        <f t="shared" ca="1" si="29"/>
        <v>175.01113265070973</v>
      </c>
      <c r="AN82" s="18">
        <f t="shared" ca="1" si="30"/>
        <v>78.047358568668287</v>
      </c>
      <c r="AO82" s="18">
        <f t="shared" ca="1" si="31"/>
        <v>305.05700412999767</v>
      </c>
      <c r="AP82" s="2">
        <f t="shared" ca="1" si="32"/>
        <v>45.001014782269813</v>
      </c>
      <c r="AQ82" s="2">
        <f t="shared" ca="1" si="13"/>
        <v>-134.9993746138924</v>
      </c>
      <c r="AR82" s="16">
        <f t="shared" ca="1" si="13"/>
        <v>-1.8500809271131402E-3</v>
      </c>
      <c r="AS82" s="2">
        <f t="shared" ca="1" si="33"/>
        <v>-30.087559723172099</v>
      </c>
      <c r="AT82" s="2">
        <f t="shared" ca="1" si="14"/>
        <v>154.87246348228561</v>
      </c>
      <c r="AU82" s="16">
        <f t="shared" ca="1" si="14"/>
        <v>531.57610895477387</v>
      </c>
      <c r="AV82" s="2">
        <f t="shared" ca="1" si="34"/>
        <v>45.001014782269813</v>
      </c>
      <c r="AW82" s="2">
        <f t="shared" ca="1" si="15"/>
        <v>-134.9993746138924</v>
      </c>
      <c r="AX82" s="16">
        <f t="shared" ca="1" si="15"/>
        <v>-1.8500809271131402E-3</v>
      </c>
      <c r="AY82" s="2">
        <f t="shared" ca="1" si="35"/>
        <v>360.25</v>
      </c>
      <c r="AZ82" s="2">
        <f t="shared" ca="1" si="36"/>
        <v>360.24999999999994</v>
      </c>
      <c r="BA82" s="2">
        <f t="shared" ca="1" si="37"/>
        <v>360.25</v>
      </c>
      <c r="BB82" s="19" t="str">
        <f t="shared" ca="1" si="38"/>
        <v>ok</v>
      </c>
      <c r="BC82" s="2">
        <f t="shared" ca="1" si="39"/>
        <v>1.0147822698129971E-3</v>
      </c>
      <c r="BD82" s="2">
        <f t="shared" ca="1" si="16"/>
        <v>6.2538610760043412E-4</v>
      </c>
      <c r="BE82" s="16">
        <f t="shared" ca="1" si="40"/>
        <v>-1.8500809271131402E-3</v>
      </c>
      <c r="BF82" s="16">
        <f t="shared" ca="1" si="41"/>
        <v>1.1920112577934994E-3</v>
      </c>
      <c r="BG82" s="18">
        <f t="shared" ca="1" si="42"/>
        <v>2.2008385391877926E-3</v>
      </c>
      <c r="BH82" s="2">
        <f t="shared" ca="1" si="43"/>
        <v>0.16236516317007954</v>
      </c>
      <c r="BI82" s="2">
        <f t="shared" ca="1" si="17"/>
        <v>0.10006177721606946</v>
      </c>
      <c r="BJ82" s="16">
        <f t="shared" ca="1" si="17"/>
        <v>-0.29601294833810243</v>
      </c>
      <c r="BK82" s="18">
        <f t="shared" ca="1" si="17"/>
        <v>0.19072180124695992</v>
      </c>
      <c r="BL82" s="18">
        <f t="shared" ca="1" si="17"/>
        <v>0.35213416627004679</v>
      </c>
    </row>
    <row r="83" spans="3:64" x14ac:dyDescent="0.2">
      <c r="C83" s="14"/>
      <c r="D83">
        <f t="shared" si="44"/>
        <v>52.5</v>
      </c>
      <c r="E83">
        <f t="shared" si="45"/>
        <v>-135</v>
      </c>
      <c r="F83" s="15">
        <f ca="1">'posn jitter orig'!F83</f>
        <v>-0.18121407423660552</v>
      </c>
      <c r="G83" s="2">
        <f ca="1">'posn jitter orig'!G83</f>
        <v>0.32767898802233664</v>
      </c>
      <c r="H83" s="16">
        <f ca="1">'posn jitter orig'!H83</f>
        <v>6.2021914170109715E-2</v>
      </c>
      <c r="I83" s="2">
        <f t="shared" si="46"/>
        <v>0</v>
      </c>
      <c r="J83" s="2">
        <f t="shared" si="47"/>
        <v>177.60212163512966</v>
      </c>
      <c r="K83" s="16">
        <f t="shared" ca="1" si="48"/>
        <v>171.18217865824252</v>
      </c>
      <c r="L83" s="2">
        <f t="shared" si="49"/>
        <v>153.80794910203616</v>
      </c>
      <c r="M83" s="2">
        <f t="shared" si="50"/>
        <v>-88.801060817564817</v>
      </c>
      <c r="N83" s="16">
        <f t="shared" ca="1" si="51"/>
        <v>342.6132269811053</v>
      </c>
      <c r="O83" s="2">
        <f t="shared" si="52"/>
        <v>-153.80794910203616</v>
      </c>
      <c r="P83" s="2">
        <f t="shared" si="53"/>
        <v>-88.801060817564817</v>
      </c>
      <c r="Q83" s="16">
        <f t="shared" ca="1" si="54"/>
        <v>291.68986405963011</v>
      </c>
      <c r="R83" s="2">
        <f t="shared" si="18"/>
        <v>153.80794910203616</v>
      </c>
      <c r="S83" s="2">
        <f t="shared" si="8"/>
        <v>-266.40318245269447</v>
      </c>
      <c r="T83" s="16">
        <f t="shared" ca="1" si="8"/>
        <v>171.43104832286278</v>
      </c>
      <c r="U83" s="2">
        <f t="shared" ca="1" si="19"/>
        <v>0.43675679189850369</v>
      </c>
      <c r="V83" s="2">
        <f t="shared" ca="1" si="9"/>
        <v>-0.7564849541189953</v>
      </c>
      <c r="W83" s="16">
        <f t="shared" ca="1" si="9"/>
        <v>0.48679977292733895</v>
      </c>
      <c r="X83" s="2">
        <f t="shared" si="20"/>
        <v>-153.80794910203616</v>
      </c>
      <c r="Y83" s="2">
        <f t="shared" si="10"/>
        <v>-266.40318245269447</v>
      </c>
      <c r="Z83" s="16">
        <f t="shared" ca="1" si="10"/>
        <v>120.50768540138759</v>
      </c>
      <c r="AA83" s="18">
        <f t="shared" ca="1" si="21"/>
        <v>193.01644672598195</v>
      </c>
      <c r="AB83" s="2">
        <f t="shared" ca="1" si="22"/>
        <v>-238.10919315772449</v>
      </c>
      <c r="AC83" s="2">
        <f t="shared" ca="1" si="11"/>
        <v>-120.3891446069785</v>
      </c>
      <c r="AD83" s="16">
        <f t="shared" ca="1" si="11"/>
        <v>26.547322963937759</v>
      </c>
      <c r="AE83" s="2">
        <f t="shared" ca="1" si="23"/>
        <v>-0.88803268481038866</v>
      </c>
      <c r="AF83" s="2">
        <f t="shared" ca="1" si="12"/>
        <v>-0.44899356421129011</v>
      </c>
      <c r="AG83" s="16">
        <f t="shared" ca="1" si="12"/>
        <v>9.9008737014946044E-2</v>
      </c>
      <c r="AH83" s="2">
        <f t="shared" ca="1" si="24"/>
        <v>0.14367134522576147</v>
      </c>
      <c r="AI83" s="2">
        <f t="shared" ca="1" si="25"/>
        <v>-0.47553684766632281</v>
      </c>
      <c r="AJ83" s="16">
        <f t="shared" ca="1" si="26"/>
        <v>-0.8678843535129529</v>
      </c>
      <c r="AK83" s="18">
        <f t="shared" ca="1" si="27"/>
        <v>352.15926106943982</v>
      </c>
      <c r="AL83" s="18">
        <f t="shared" ca="1" si="28"/>
        <v>268.13111412511256</v>
      </c>
      <c r="AM83" s="18">
        <f t="shared" ca="1" si="29"/>
        <v>176.07963053471991</v>
      </c>
      <c r="AN83" s="18">
        <f t="shared" ca="1" si="30"/>
        <v>76.785407672258501</v>
      </c>
      <c r="AO83" s="18">
        <f t="shared" ca="1" si="31"/>
        <v>304.76224730002502</v>
      </c>
      <c r="AP83" s="2">
        <f t="shared" ca="1" si="32"/>
        <v>52.501624865182933</v>
      </c>
      <c r="AQ83" s="2">
        <f t="shared" ca="1" si="13"/>
        <v>-135.00130183016006</v>
      </c>
      <c r="AR83" s="16">
        <f t="shared" ca="1" si="13"/>
        <v>1.7430813450118876E-3</v>
      </c>
      <c r="AS83" s="2">
        <f t="shared" ca="1" si="33"/>
        <v>-35.069579222058636</v>
      </c>
      <c r="AT83" s="2">
        <f t="shared" ca="1" si="14"/>
        <v>154.85005490735637</v>
      </c>
      <c r="AU83" s="16">
        <f t="shared" ca="1" si="14"/>
        <v>528.99851502761885</v>
      </c>
      <c r="AV83" s="2">
        <f t="shared" ca="1" si="34"/>
        <v>52.501624865182933</v>
      </c>
      <c r="AW83" s="2">
        <f t="shared" ca="1" si="15"/>
        <v>-135.00130183016006</v>
      </c>
      <c r="AX83" s="16">
        <f t="shared" ca="1" si="15"/>
        <v>1.7430813450118876E-3</v>
      </c>
      <c r="AY83" s="2">
        <f t="shared" ca="1" si="35"/>
        <v>360.25</v>
      </c>
      <c r="AZ83" s="2">
        <f t="shared" ca="1" si="36"/>
        <v>360.25000000000006</v>
      </c>
      <c r="BA83" s="2">
        <f t="shared" ca="1" si="37"/>
        <v>360.25</v>
      </c>
      <c r="BB83" s="19" t="str">
        <f t="shared" ca="1" si="38"/>
        <v>ok</v>
      </c>
      <c r="BC83" s="2">
        <f t="shared" ca="1" si="39"/>
        <v>1.6248651829329219E-3</v>
      </c>
      <c r="BD83" s="2">
        <f t="shared" ca="1" si="16"/>
        <v>-1.3018301600595805E-3</v>
      </c>
      <c r="BE83" s="16">
        <f t="shared" ca="1" si="40"/>
        <v>1.7430813450118876E-3</v>
      </c>
      <c r="BF83" s="16">
        <f t="shared" ca="1" si="41"/>
        <v>2.0820539446297715E-3</v>
      </c>
      <c r="BG83" s="18">
        <f t="shared" ca="1" si="42"/>
        <v>2.7153786483061328E-3</v>
      </c>
      <c r="BH83" s="2">
        <f t="shared" ca="1" si="43"/>
        <v>0.25997842926926751</v>
      </c>
      <c r="BI83" s="2">
        <f t="shared" ca="1" si="17"/>
        <v>-0.20829282560953288</v>
      </c>
      <c r="BJ83" s="16">
        <f t="shared" ca="1" si="17"/>
        <v>0.27889301520190202</v>
      </c>
      <c r="BK83" s="18">
        <f t="shared" ca="1" si="17"/>
        <v>0.33312863114076341</v>
      </c>
      <c r="BL83" s="18">
        <f t="shared" ca="1" si="17"/>
        <v>0.43446058372898122</v>
      </c>
    </row>
    <row r="84" spans="3:64" x14ac:dyDescent="0.2">
      <c r="C84" s="14"/>
      <c r="D84">
        <f t="shared" si="44"/>
        <v>60</v>
      </c>
      <c r="E84">
        <f t="shared" si="45"/>
        <v>-135</v>
      </c>
      <c r="F84" s="15">
        <f ca="1">'posn jitter orig'!F84</f>
        <v>-0.19232790499354846</v>
      </c>
      <c r="G84" s="2">
        <f ca="1">'posn jitter orig'!G84</f>
        <v>-0.42156088531140268</v>
      </c>
      <c r="H84" s="16">
        <f ca="1">'posn jitter orig'!H84</f>
        <v>-9.3504428628599312E-2</v>
      </c>
      <c r="I84" s="2">
        <f t="shared" si="46"/>
        <v>0</v>
      </c>
      <c r="J84" s="2">
        <f t="shared" si="47"/>
        <v>177.60212163512966</v>
      </c>
      <c r="K84" s="16">
        <f t="shared" ca="1" si="48"/>
        <v>168.69964575289623</v>
      </c>
      <c r="L84" s="2">
        <f t="shared" si="49"/>
        <v>153.80794910203616</v>
      </c>
      <c r="M84" s="2">
        <f t="shared" si="50"/>
        <v>-88.801060817564817</v>
      </c>
      <c r="N84" s="16">
        <f t="shared" ca="1" si="51"/>
        <v>344.73754161456651</v>
      </c>
      <c r="O84" s="2">
        <f t="shared" si="52"/>
        <v>-153.80794910203616</v>
      </c>
      <c r="P84" s="2">
        <f t="shared" si="53"/>
        <v>-88.801060817564817</v>
      </c>
      <c r="Q84" s="16">
        <f t="shared" ca="1" si="54"/>
        <v>286.23687194990737</v>
      </c>
      <c r="R84" s="2">
        <f t="shared" si="18"/>
        <v>153.80794910203616</v>
      </c>
      <c r="S84" s="2">
        <f t="shared" si="18"/>
        <v>-266.40318245269447</v>
      </c>
      <c r="T84" s="16">
        <f t="shared" ca="1" si="18"/>
        <v>176.03789586167028</v>
      </c>
      <c r="U84" s="2">
        <f t="shared" ca="1" si="19"/>
        <v>0.43396507284393904</v>
      </c>
      <c r="V84" s="2">
        <f t="shared" ca="1" si="19"/>
        <v>-0.75164955487603113</v>
      </c>
      <c r="W84" s="16">
        <f t="shared" ca="1" si="19"/>
        <v>0.49668628147576127</v>
      </c>
      <c r="X84" s="2">
        <f t="shared" si="20"/>
        <v>-153.80794910203616</v>
      </c>
      <c r="Y84" s="2">
        <f t="shared" si="20"/>
        <v>-266.40318245269447</v>
      </c>
      <c r="Z84" s="16">
        <f t="shared" ca="1" si="20"/>
        <v>117.53722619701114</v>
      </c>
      <c r="AA84" s="18">
        <f t="shared" ca="1" si="21"/>
        <v>191.87368348685277</v>
      </c>
      <c r="AB84" s="2">
        <f t="shared" ca="1" si="22"/>
        <v>-237.07442613324312</v>
      </c>
      <c r="AC84" s="2">
        <f t="shared" ca="1" si="22"/>
        <v>-122.18141366737709</v>
      </c>
      <c r="AD84" s="16">
        <f t="shared" ca="1" si="22"/>
        <v>22.236199832869062</v>
      </c>
      <c r="AE84" s="2">
        <f t="shared" ca="1" si="23"/>
        <v>-0.88582153948340436</v>
      </c>
      <c r="AF84" s="2">
        <f t="shared" ca="1" si="23"/>
        <v>-0.45652721685917114</v>
      </c>
      <c r="AG84" s="16">
        <f t="shared" ca="1" si="23"/>
        <v>8.3084899073602309E-2</v>
      </c>
      <c r="AH84" s="2">
        <f t="shared" ca="1" si="24"/>
        <v>0.16430007832866703</v>
      </c>
      <c r="AI84" s="2">
        <f t="shared" ca="1" si="25"/>
        <v>-0.47603135077585346</v>
      </c>
      <c r="AJ84" s="16">
        <f t="shared" ca="1" si="26"/>
        <v>-0.86394423277183252</v>
      </c>
      <c r="AK84" s="18">
        <f t="shared" ca="1" si="27"/>
        <v>354.42471923851815</v>
      </c>
      <c r="AL84" s="18">
        <f t="shared" ca="1" si="28"/>
        <v>267.63226628187516</v>
      </c>
      <c r="AM84" s="18">
        <f t="shared" ca="1" si="29"/>
        <v>177.21235961925908</v>
      </c>
      <c r="AN84" s="18">
        <f t="shared" ca="1" si="30"/>
        <v>75.547250958723353</v>
      </c>
      <c r="AO84" s="18">
        <f t="shared" ca="1" si="31"/>
        <v>304.41493881009529</v>
      </c>
      <c r="AP84" s="2">
        <f t="shared" ca="1" si="32"/>
        <v>59.997990693937702</v>
      </c>
      <c r="AQ84" s="2">
        <f t="shared" ca="1" si="32"/>
        <v>-134.99990033088335</v>
      </c>
      <c r="AR84" s="16">
        <f t="shared" ca="1" si="32"/>
        <v>-2.101349647148254E-3</v>
      </c>
      <c r="AS84" s="2">
        <f t="shared" ca="1" si="33"/>
        <v>-40.032805887892373</v>
      </c>
      <c r="AT84" s="2">
        <f t="shared" ca="1" si="33"/>
        <v>154.82220870535355</v>
      </c>
      <c r="AU84" s="16">
        <f t="shared" ca="1" si="33"/>
        <v>525.99296015949699</v>
      </c>
      <c r="AV84" s="2">
        <f t="shared" ca="1" si="34"/>
        <v>59.997990693937702</v>
      </c>
      <c r="AW84" s="2">
        <f t="shared" ca="1" si="34"/>
        <v>-134.99990033088335</v>
      </c>
      <c r="AX84" s="16">
        <f t="shared" ca="1" si="34"/>
        <v>-2.101349647148254E-3</v>
      </c>
      <c r="AY84" s="2">
        <f t="shared" ca="1" si="35"/>
        <v>360.25</v>
      </c>
      <c r="AZ84" s="2">
        <f t="shared" ca="1" si="36"/>
        <v>360.25000000000006</v>
      </c>
      <c r="BA84" s="2">
        <f t="shared" ca="1" si="37"/>
        <v>360.25000000000006</v>
      </c>
      <c r="BB84" s="19" t="str">
        <f t="shared" ca="1" si="38"/>
        <v>ok</v>
      </c>
      <c r="BC84" s="2">
        <f t="shared" ca="1" si="39"/>
        <v>-2.0093060622983216E-3</v>
      </c>
      <c r="BD84" s="2">
        <f t="shared" ca="1" si="16"/>
        <v>9.9669116650602518E-5</v>
      </c>
      <c r="BE84" s="16">
        <f t="shared" ca="1" si="40"/>
        <v>-2.101349647148254E-3</v>
      </c>
      <c r="BF84" s="16">
        <f t="shared" ca="1" si="41"/>
        <v>2.0117765245679497E-3</v>
      </c>
      <c r="BG84" s="18">
        <f t="shared" ca="1" si="42"/>
        <v>2.9091089914908292E-3</v>
      </c>
      <c r="BH84" s="2">
        <f t="shared" ca="1" si="43"/>
        <v>-0.32148896996773146</v>
      </c>
      <c r="BI84" s="2">
        <f t="shared" ca="1" si="43"/>
        <v>1.5947058664096403E-2</v>
      </c>
      <c r="BJ84" s="16">
        <f t="shared" ca="1" si="43"/>
        <v>-0.33621594354372064</v>
      </c>
      <c r="BK84" s="18">
        <f t="shared" ca="1" si="43"/>
        <v>0.32188424393087195</v>
      </c>
      <c r="BL84" s="18">
        <f t="shared" ca="1" si="43"/>
        <v>0.46545743863853267</v>
      </c>
    </row>
    <row r="85" spans="3:64" x14ac:dyDescent="0.2">
      <c r="C85" s="14"/>
      <c r="D85">
        <f t="shared" si="44"/>
        <v>0</v>
      </c>
      <c r="E85">
        <f t="shared" si="45"/>
        <v>-127.5</v>
      </c>
      <c r="F85" s="15">
        <f ca="1">'posn jitter orig'!F85</f>
        <v>-0.1591310708217446</v>
      </c>
      <c r="G85" s="2">
        <f ca="1">'posn jitter orig'!G85</f>
        <v>-0.45579309234928134</v>
      </c>
      <c r="H85" s="16">
        <f ca="1">'posn jitter orig'!H85</f>
        <v>0.31957076356084024</v>
      </c>
      <c r="I85" s="2">
        <f t="shared" si="46"/>
        <v>0</v>
      </c>
      <c r="J85" s="2">
        <f t="shared" si="47"/>
        <v>177.60212163512966</v>
      </c>
      <c r="K85" s="16">
        <f t="shared" ca="1" si="48"/>
        <v>191.55254330923589</v>
      </c>
      <c r="L85" s="2">
        <f t="shared" si="49"/>
        <v>153.80794910203616</v>
      </c>
      <c r="M85" s="2">
        <f t="shared" si="50"/>
        <v>-88.801060817564817</v>
      </c>
      <c r="N85" s="16">
        <f t="shared" ca="1" si="51"/>
        <v>323.45591125984868</v>
      </c>
      <c r="O85" s="2">
        <f t="shared" si="52"/>
        <v>-153.80794910203616</v>
      </c>
      <c r="P85" s="2">
        <f t="shared" si="53"/>
        <v>-88.801060817564817</v>
      </c>
      <c r="Q85" s="16">
        <f t="shared" ca="1" si="54"/>
        <v>323.46075728394811</v>
      </c>
      <c r="R85" s="2">
        <f t="shared" ref="R85:T107" si="55">L85-I85</f>
        <v>153.80794910203616</v>
      </c>
      <c r="S85" s="2">
        <f t="shared" si="55"/>
        <v>-266.40318245269447</v>
      </c>
      <c r="T85" s="16">
        <f t="shared" ca="1" si="55"/>
        <v>131.90336795061279</v>
      </c>
      <c r="U85" s="2">
        <f t="shared" ref="U85:W107" ca="1" si="56">R85/SQRT($R85^2+$S85^2+$T85^2)</f>
        <v>0.459535736276319</v>
      </c>
      <c r="V85" s="2">
        <f t="shared" ca="1" si="56"/>
        <v>-0.79593924312415676</v>
      </c>
      <c r="W85" s="16">
        <f t="shared" ca="1" si="56"/>
        <v>0.39409088842540607</v>
      </c>
      <c r="X85" s="2">
        <f t="shared" ref="X85:Z107" si="57">O85-I85</f>
        <v>-153.80794910203616</v>
      </c>
      <c r="Y85" s="2">
        <f t="shared" si="57"/>
        <v>-266.40318245269447</v>
      </c>
      <c r="Z85" s="16">
        <f t="shared" ca="1" si="57"/>
        <v>131.90821397471223</v>
      </c>
      <c r="AA85" s="18">
        <f t="shared" ca="1" si="21"/>
        <v>193.34432350741238</v>
      </c>
      <c r="AB85" s="2">
        <f t="shared" ref="AB85:AD107" ca="1" si="58">X85-$AA85*U85</f>
        <v>-242.65657515986172</v>
      </c>
      <c r="AC85" s="2">
        <f t="shared" ca="1" si="58"/>
        <v>-112.51284793785254</v>
      </c>
      <c r="AD85" s="16">
        <f t="shared" ca="1" si="58"/>
        <v>55.712977751666955</v>
      </c>
      <c r="AE85" s="2">
        <f t="shared" ref="AE85:AG107" ca="1" si="59">AB85/SQRT($AB85^2+$AC85^2+$AD85^2)</f>
        <v>-0.88815928013260748</v>
      </c>
      <c r="AF85" s="2">
        <f t="shared" ca="1" si="59"/>
        <v>-0.41181381532447403</v>
      </c>
      <c r="AG85" s="16">
        <f t="shared" ca="1" si="59"/>
        <v>0.20391781340095916</v>
      </c>
      <c r="AH85" s="2">
        <f t="shared" ca="1" si="24"/>
        <v>-1.4117710814387507E-5</v>
      </c>
      <c r="AI85" s="2">
        <f t="shared" ca="1" si="25"/>
        <v>-0.44372300229179518</v>
      </c>
      <c r="AJ85" s="16">
        <f t="shared" ca="1" si="26"/>
        <v>-0.89616399003633573</v>
      </c>
      <c r="AK85" s="18">
        <f t="shared" ca="1" si="27"/>
        <v>334.70291200497928</v>
      </c>
      <c r="AL85" s="18">
        <f t="shared" ca="1" si="28"/>
        <v>273.2129028969124</v>
      </c>
      <c r="AM85" s="18">
        <f t="shared" ca="1" si="29"/>
        <v>167.35145600248964</v>
      </c>
      <c r="AN85" s="18">
        <f t="shared" ca="1" si="30"/>
        <v>86.588900345942676</v>
      </c>
      <c r="AO85" s="18">
        <f t="shared" ca="1" si="31"/>
        <v>307.04383239323857</v>
      </c>
      <c r="AP85" s="2">
        <f t="shared" ref="AP85:AR107" ca="1" si="60">I85+$AM85*U85+$AN85*AE85+$AO85*AH85</f>
        <v>-5.0956037415178738E-3</v>
      </c>
      <c r="AQ85" s="2">
        <f t="shared" ca="1" si="60"/>
        <v>-127.50038615213748</v>
      </c>
      <c r="AR85" s="16">
        <f t="shared" ca="1" si="60"/>
        <v>-3.7944569214687363E-4</v>
      </c>
      <c r="AS85" s="2">
        <f t="shared" ref="AS85:AU107" ca="1" si="61">I85+$AM85*U85+$AN85*AE85-$AO85*AH85</f>
        <v>3.5739083246201456E-3</v>
      </c>
      <c r="AT85" s="2">
        <f t="shared" ca="1" si="61"/>
        <v>144.98443613727568</v>
      </c>
      <c r="AU85" s="16">
        <f t="shared" ca="1" si="61"/>
        <v>550.32287246145302</v>
      </c>
      <c r="AV85" s="2">
        <f t="shared" ref="AV85:AX107" ca="1" si="62">IF(ABS($AR85)&lt;ABS($AU85),AP85,AS85)</f>
        <v>-5.0956037415178738E-3</v>
      </c>
      <c r="AW85" s="2">
        <f t="shared" ca="1" si="62"/>
        <v>-127.50038615213748</v>
      </c>
      <c r="AX85" s="16">
        <f t="shared" ca="1" si="62"/>
        <v>-3.7944569214687363E-4</v>
      </c>
      <c r="AY85" s="2">
        <f t="shared" ca="1" si="35"/>
        <v>360.25</v>
      </c>
      <c r="AZ85" s="2">
        <f t="shared" ca="1" si="36"/>
        <v>360.25</v>
      </c>
      <c r="BA85" s="2">
        <f t="shared" ca="1" si="37"/>
        <v>360.25</v>
      </c>
      <c r="BB85" s="19" t="str">
        <f t="shared" ca="1" si="38"/>
        <v>ok</v>
      </c>
      <c r="BC85" s="2">
        <f t="shared" ca="1" si="39"/>
        <v>-5.0956037415178738E-3</v>
      </c>
      <c r="BD85" s="2">
        <f t="shared" ca="1" si="16"/>
        <v>-3.8615213748016686E-4</v>
      </c>
      <c r="BE85" s="16">
        <f t="shared" ca="1" si="40"/>
        <v>-3.7944569214687363E-4</v>
      </c>
      <c r="BF85" s="16">
        <f t="shared" ca="1" si="41"/>
        <v>5.1102143755278459E-3</v>
      </c>
      <c r="BG85" s="18">
        <f t="shared" ca="1" si="42"/>
        <v>5.1242823885047821E-3</v>
      </c>
      <c r="BH85" s="2">
        <f t="shared" ref="BH85:BL107" ca="1" si="63">BC85*$D$9</f>
        <v>-0.81529659864285975</v>
      </c>
      <c r="BI85" s="2">
        <f t="shared" ca="1" si="63"/>
        <v>-6.1784341996826697E-2</v>
      </c>
      <c r="BJ85" s="16">
        <f t="shared" ca="1" si="63"/>
        <v>-6.071131074349978E-2</v>
      </c>
      <c r="BK85" s="18">
        <f t="shared" ca="1" si="63"/>
        <v>0.81763430008445537</v>
      </c>
      <c r="BL85" s="18">
        <f t="shared" ca="1" si="63"/>
        <v>0.81988518216076511</v>
      </c>
    </row>
    <row r="86" spans="3:64" x14ac:dyDescent="0.2">
      <c r="C86" s="14"/>
      <c r="D86">
        <f t="shared" si="44"/>
        <v>7.5</v>
      </c>
      <c r="E86">
        <f t="shared" si="45"/>
        <v>-127.5</v>
      </c>
      <c r="F86" s="15">
        <f ca="1">'posn jitter orig'!F86</f>
        <v>0.14496643082092142</v>
      </c>
      <c r="G86" s="2">
        <f ca="1">'posn jitter orig'!G86</f>
        <v>0.18364326418654364</v>
      </c>
      <c r="H86" s="16">
        <f ca="1">'posn jitter orig'!H86</f>
        <v>-0.48902817114061203</v>
      </c>
      <c r="I86" s="2">
        <f t="shared" si="46"/>
        <v>0</v>
      </c>
      <c r="J86" s="2">
        <f t="shared" si="47"/>
        <v>177.60212163512966</v>
      </c>
      <c r="K86" s="16">
        <f t="shared" ca="1" si="48"/>
        <v>191.40756181198796</v>
      </c>
      <c r="L86" s="2">
        <f t="shared" si="49"/>
        <v>153.80794910203616</v>
      </c>
      <c r="M86" s="2">
        <f t="shared" si="50"/>
        <v>-88.801060817564817</v>
      </c>
      <c r="N86" s="16">
        <f t="shared" ca="1" si="51"/>
        <v>326.92076883299535</v>
      </c>
      <c r="O86" s="2">
        <f t="shared" si="52"/>
        <v>-153.80794910203616</v>
      </c>
      <c r="P86" s="2">
        <f t="shared" si="53"/>
        <v>-88.801060817564817</v>
      </c>
      <c r="Q86" s="16">
        <f t="shared" ca="1" si="54"/>
        <v>319.78155884278459</v>
      </c>
      <c r="R86" s="2">
        <f t="shared" si="55"/>
        <v>153.80794910203616</v>
      </c>
      <c r="S86" s="2">
        <f t="shared" si="55"/>
        <v>-266.40318245269447</v>
      </c>
      <c r="T86" s="16">
        <f t="shared" ca="1" si="55"/>
        <v>135.51320702100739</v>
      </c>
      <c r="U86" s="2">
        <f t="shared" ca="1" si="56"/>
        <v>0.45756852612263393</v>
      </c>
      <c r="V86" s="2">
        <f t="shared" ca="1" si="56"/>
        <v>-0.79253193518880882</v>
      </c>
      <c r="W86" s="16">
        <f t="shared" ca="1" si="56"/>
        <v>0.4031428724507507</v>
      </c>
      <c r="X86" s="2">
        <f t="shared" si="57"/>
        <v>-153.80794910203616</v>
      </c>
      <c r="Y86" s="2">
        <f t="shared" si="57"/>
        <v>-266.40318245269447</v>
      </c>
      <c r="Z86" s="16">
        <f t="shared" ca="1" si="57"/>
        <v>128.37399703079663</v>
      </c>
      <c r="AA86" s="18">
        <f t="shared" ca="1" si="21"/>
        <v>192.508415064107</v>
      </c>
      <c r="AB86" s="2">
        <f t="shared" ca="1" si="58"/>
        <v>-241.89374084912384</v>
      </c>
      <c r="AC86" s="2">
        <f t="shared" ca="1" si="58"/>
        <v>-113.83411572180731</v>
      </c>
      <c r="AD86" s="16">
        <f t="shared" ca="1" si="58"/>
        <v>50.765601610911162</v>
      </c>
      <c r="AE86" s="2">
        <f t="shared" ca="1" si="59"/>
        <v>-0.88893121690660515</v>
      </c>
      <c r="AF86" s="2">
        <f t="shared" ca="1" si="59"/>
        <v>-0.41832706649978624</v>
      </c>
      <c r="AG86" s="16">
        <f t="shared" ca="1" si="59"/>
        <v>0.18655765072123248</v>
      </c>
      <c r="AH86" s="2">
        <f t="shared" ca="1" si="24"/>
        <v>2.0792679262243763E-2</v>
      </c>
      <c r="AI86" s="2">
        <f t="shared" ca="1" si="25"/>
        <v>-0.44372919347228557</v>
      </c>
      <c r="AJ86" s="16">
        <f t="shared" ca="1" si="26"/>
        <v>-0.89591967684024687</v>
      </c>
      <c r="AK86" s="18">
        <f t="shared" ca="1" si="27"/>
        <v>336.14188983971718</v>
      </c>
      <c r="AL86" s="18">
        <f t="shared" ca="1" si="28"/>
        <v>272.11750048658507</v>
      </c>
      <c r="AM86" s="18">
        <f t="shared" ca="1" si="29"/>
        <v>168.07094491985859</v>
      </c>
      <c r="AN86" s="18">
        <f t="shared" ca="1" si="30"/>
        <v>85.252292500295908</v>
      </c>
      <c r="AO86" s="18">
        <f t="shared" ca="1" si="31"/>
        <v>307.02486315800201</v>
      </c>
      <c r="AP86" s="2">
        <f t="shared" ca="1" si="60"/>
        <v>7.5044199398308047</v>
      </c>
      <c r="AQ86" s="2">
        <f t="shared" ca="1" si="60"/>
        <v>-127.49870593028714</v>
      </c>
      <c r="AR86" s="16">
        <f t="shared" ca="1" si="60"/>
        <v>-9.8345249193698692E-4</v>
      </c>
      <c r="AS86" s="2">
        <f t="shared" ca="1" si="61"/>
        <v>-5.2633190705264292</v>
      </c>
      <c r="AT86" s="2">
        <f t="shared" ca="1" si="61"/>
        <v>144.97308387979098</v>
      </c>
      <c r="AU86" s="16">
        <f t="shared" ca="1" si="61"/>
        <v>550.13824891238437</v>
      </c>
      <c r="AV86" s="2">
        <f t="shared" ca="1" si="62"/>
        <v>7.5044199398308047</v>
      </c>
      <c r="AW86" s="2">
        <f t="shared" ca="1" si="62"/>
        <v>-127.49870593028714</v>
      </c>
      <c r="AX86" s="16">
        <f t="shared" ca="1" si="62"/>
        <v>-9.8345249193698692E-4</v>
      </c>
      <c r="AY86" s="2">
        <f t="shared" ca="1" si="35"/>
        <v>360.24999999999994</v>
      </c>
      <c r="AZ86" s="2">
        <f t="shared" ca="1" si="36"/>
        <v>360.25</v>
      </c>
      <c r="BA86" s="2">
        <f t="shared" ca="1" si="37"/>
        <v>360.25</v>
      </c>
      <c r="BB86" s="19" t="str">
        <f t="shared" ca="1" si="38"/>
        <v>ok</v>
      </c>
      <c r="BC86" s="2">
        <f t="shared" ca="1" si="39"/>
        <v>4.4199398308046867E-3</v>
      </c>
      <c r="BD86" s="2">
        <f t="shared" ca="1" si="16"/>
        <v>1.2940697128556167E-3</v>
      </c>
      <c r="BE86" s="16">
        <f t="shared" ca="1" si="40"/>
        <v>-9.8345249193698692E-4</v>
      </c>
      <c r="BF86" s="16">
        <f t="shared" ca="1" si="41"/>
        <v>4.6054841797213879E-3</v>
      </c>
      <c r="BG86" s="18">
        <f t="shared" ca="1" si="42"/>
        <v>4.709316652505016E-3</v>
      </c>
      <c r="BH86" s="2">
        <f t="shared" ca="1" si="63"/>
        <v>0.70719037292874987</v>
      </c>
      <c r="BI86" s="2">
        <f t="shared" ca="1" si="63"/>
        <v>0.20705115405689867</v>
      </c>
      <c r="BJ86" s="16">
        <f t="shared" ca="1" si="63"/>
        <v>-0.15735239870991791</v>
      </c>
      <c r="BK86" s="18">
        <f t="shared" ca="1" si="63"/>
        <v>0.73687746875542204</v>
      </c>
      <c r="BL86" s="18">
        <f t="shared" ca="1" si="63"/>
        <v>0.75349066440080259</v>
      </c>
    </row>
    <row r="87" spans="3:64" x14ac:dyDescent="0.2">
      <c r="C87" s="14"/>
      <c r="D87">
        <f t="shared" si="44"/>
        <v>15</v>
      </c>
      <c r="E87">
        <f t="shared" si="45"/>
        <v>-127.5</v>
      </c>
      <c r="F87" s="15">
        <f ca="1">'posn jitter orig'!F87</f>
        <v>0.30475129626610686</v>
      </c>
      <c r="G87" s="2">
        <f ca="1">'posn jitter orig'!G87</f>
        <v>9.9867454953446178E-2</v>
      </c>
      <c r="H87" s="16">
        <f ca="1">'posn jitter orig'!H87</f>
        <v>-0.45526713332342306</v>
      </c>
      <c r="I87" s="2">
        <f t="shared" si="46"/>
        <v>0</v>
      </c>
      <c r="J87" s="2">
        <f t="shared" si="47"/>
        <v>177.60212163512966</v>
      </c>
      <c r="K87" s="16">
        <f t="shared" ca="1" si="48"/>
        <v>190.96723629728939</v>
      </c>
      <c r="L87" s="2">
        <f t="shared" si="49"/>
        <v>153.80794910203616</v>
      </c>
      <c r="M87" s="2">
        <f t="shared" si="50"/>
        <v>-88.801060817564817</v>
      </c>
      <c r="N87" s="16">
        <f t="shared" ca="1" si="51"/>
        <v>330.17452967025747</v>
      </c>
      <c r="O87" s="2">
        <f t="shared" si="52"/>
        <v>-153.80794910203616</v>
      </c>
      <c r="P87" s="2">
        <f t="shared" si="53"/>
        <v>-88.801060817564817</v>
      </c>
      <c r="Q87" s="16">
        <f t="shared" ca="1" si="54"/>
        <v>315.88689946954503</v>
      </c>
      <c r="R87" s="2">
        <f t="shared" si="55"/>
        <v>153.80794910203616</v>
      </c>
      <c r="S87" s="2">
        <f t="shared" si="55"/>
        <v>-266.40318245269447</v>
      </c>
      <c r="T87" s="16">
        <f t="shared" ca="1" si="55"/>
        <v>139.20729337296808</v>
      </c>
      <c r="U87" s="2">
        <f t="shared" ca="1" si="56"/>
        <v>0.45552742053625989</v>
      </c>
      <c r="V87" s="2">
        <f t="shared" ca="1" si="56"/>
        <v>-0.78899663660959629</v>
      </c>
      <c r="W87" s="16">
        <f t="shared" ca="1" si="56"/>
        <v>0.4122851883809629</v>
      </c>
      <c r="X87" s="2">
        <f t="shared" si="57"/>
        <v>-153.80794910203616</v>
      </c>
      <c r="Y87" s="2">
        <f t="shared" si="57"/>
        <v>-266.40318245269447</v>
      </c>
      <c r="Z87" s="16">
        <f t="shared" ca="1" si="57"/>
        <v>124.91966317225564</v>
      </c>
      <c r="AA87" s="18">
        <f t="shared" ca="1" si="21"/>
        <v>191.63000348830553</v>
      </c>
      <c r="AB87" s="2">
        <f t="shared" ca="1" si="58"/>
        <v>-241.10067028841848</v>
      </c>
      <c r="AC87" s="2">
        <f t="shared" ca="1" si="58"/>
        <v>-115.2077542269362</v>
      </c>
      <c r="AD87" s="16">
        <f t="shared" ca="1" si="58"/>
        <v>45.913451084635014</v>
      </c>
      <c r="AE87" s="2">
        <f t="shared" ca="1" si="59"/>
        <v>-0.88925027981223626</v>
      </c>
      <c r="AF87" s="2">
        <f t="shared" ca="1" si="59"/>
        <v>-0.42492012801245033</v>
      </c>
      <c r="AG87" s="16">
        <f t="shared" ca="1" si="59"/>
        <v>0.16934232980487218</v>
      </c>
      <c r="AH87" s="2">
        <f t="shared" ca="1" si="24"/>
        <v>4.1577746372798818E-2</v>
      </c>
      <c r="AI87" s="2">
        <f t="shared" ca="1" si="25"/>
        <v>-0.44376479381382583</v>
      </c>
      <c r="AJ87" s="16">
        <f t="shared" ca="1" si="26"/>
        <v>-0.89517824972344573</v>
      </c>
      <c r="AK87" s="18">
        <f t="shared" ca="1" si="27"/>
        <v>337.64805842196955</v>
      </c>
      <c r="AL87" s="18">
        <f t="shared" ca="1" si="28"/>
        <v>271.12802296708458</v>
      </c>
      <c r="AM87" s="18">
        <f t="shared" ca="1" si="29"/>
        <v>168.82402921098478</v>
      </c>
      <c r="AN87" s="18">
        <f t="shared" ca="1" si="30"/>
        <v>83.962114951270863</v>
      </c>
      <c r="AO87" s="18">
        <f t="shared" ca="1" si="31"/>
        <v>306.96721797918116</v>
      </c>
      <c r="AP87" s="2">
        <f t="shared" ca="1" si="60"/>
        <v>15.003645470875357</v>
      </c>
      <c r="AQ87" s="2">
        <f t="shared" ca="1" si="60"/>
        <v>-127.49790641864271</v>
      </c>
      <c r="AR87" s="16">
        <f t="shared" ca="1" si="60"/>
        <v>-1.1537681126583266E-3</v>
      </c>
      <c r="AS87" s="2">
        <f t="shared" ca="1" si="61"/>
        <v>-10.522364796928729</v>
      </c>
      <c r="AT87" s="2">
        <f t="shared" ca="1" si="61"/>
        <v>144.94458196962742</v>
      </c>
      <c r="AU87" s="16">
        <f t="shared" ca="1" si="61"/>
        <v>549.579600058045</v>
      </c>
      <c r="AV87" s="2">
        <f t="shared" ca="1" si="62"/>
        <v>15.003645470875357</v>
      </c>
      <c r="AW87" s="2">
        <f t="shared" ca="1" si="62"/>
        <v>-127.49790641864271</v>
      </c>
      <c r="AX87" s="16">
        <f t="shared" ca="1" si="62"/>
        <v>-1.1537681126583266E-3</v>
      </c>
      <c r="AY87" s="2">
        <f t="shared" ca="1" si="35"/>
        <v>360.24999999999994</v>
      </c>
      <c r="AZ87" s="2">
        <f t="shared" ca="1" si="36"/>
        <v>360.24999999999994</v>
      </c>
      <c r="BA87" s="2">
        <f t="shared" ca="1" si="37"/>
        <v>360.24999999999994</v>
      </c>
      <c r="BB87" s="19" t="str">
        <f t="shared" ca="1" si="38"/>
        <v>ok</v>
      </c>
      <c r="BC87" s="2">
        <f t="shared" ca="1" si="39"/>
        <v>3.6454708753570486E-3</v>
      </c>
      <c r="BD87" s="2">
        <f t="shared" ca="1" si="16"/>
        <v>2.0935813572862116E-3</v>
      </c>
      <c r="BE87" s="16">
        <f t="shared" ca="1" si="40"/>
        <v>-1.1537681126583266E-3</v>
      </c>
      <c r="BF87" s="16">
        <f t="shared" ca="1" si="41"/>
        <v>4.2038721201593252E-3</v>
      </c>
      <c r="BG87" s="18">
        <f t="shared" ca="1" si="42"/>
        <v>4.3593258263681118E-3</v>
      </c>
      <c r="BH87" s="2">
        <f t="shared" ca="1" si="63"/>
        <v>0.58327534005712778</v>
      </c>
      <c r="BI87" s="2">
        <f t="shared" ca="1" si="63"/>
        <v>0.33497301716579386</v>
      </c>
      <c r="BJ87" s="16">
        <f t="shared" ca="1" si="63"/>
        <v>-0.18460289802533225</v>
      </c>
      <c r="BK87" s="18">
        <f t="shared" ca="1" si="63"/>
        <v>0.672619539225492</v>
      </c>
      <c r="BL87" s="18">
        <f t="shared" ca="1" si="63"/>
        <v>0.69749213221889783</v>
      </c>
    </row>
    <row r="88" spans="3:64" x14ac:dyDescent="0.2">
      <c r="C88" s="14"/>
      <c r="D88">
        <f t="shared" si="44"/>
        <v>22.5</v>
      </c>
      <c r="E88">
        <f t="shared" si="45"/>
        <v>-127.5</v>
      </c>
      <c r="F88" s="15">
        <f ca="1">'posn jitter orig'!F88</f>
        <v>-0.14486150168274725</v>
      </c>
      <c r="G88" s="2">
        <f ca="1">'posn jitter orig'!G88</f>
        <v>0.19332259639684091</v>
      </c>
      <c r="H88" s="16">
        <f ca="1">'posn jitter orig'!H88</f>
        <v>-0.36089989450388549</v>
      </c>
      <c r="I88" s="2">
        <f t="shared" si="46"/>
        <v>0</v>
      </c>
      <c r="J88" s="2">
        <f t="shared" si="47"/>
        <v>177.60212163512966</v>
      </c>
      <c r="K88" s="16">
        <f t="shared" ca="1" si="48"/>
        <v>190.22661069502544</v>
      </c>
      <c r="L88" s="2">
        <f t="shared" si="49"/>
        <v>153.80794910203616</v>
      </c>
      <c r="M88" s="2">
        <f t="shared" si="50"/>
        <v>-88.801060817564817</v>
      </c>
      <c r="N88" s="16">
        <f t="shared" ca="1" si="51"/>
        <v>333.22887384754034</v>
      </c>
      <c r="O88" s="2">
        <f t="shared" si="52"/>
        <v>-153.80794910203616</v>
      </c>
      <c r="P88" s="2">
        <f t="shared" si="53"/>
        <v>-88.801060817564817</v>
      </c>
      <c r="Q88" s="16">
        <f t="shared" ca="1" si="54"/>
        <v>311.76362077907203</v>
      </c>
      <c r="R88" s="2">
        <f t="shared" si="55"/>
        <v>153.80794910203616</v>
      </c>
      <c r="S88" s="2">
        <f t="shared" si="55"/>
        <v>-266.40318245269447</v>
      </c>
      <c r="T88" s="16">
        <f t="shared" ca="1" si="55"/>
        <v>143.0022631525149</v>
      </c>
      <c r="U88" s="2">
        <f t="shared" ca="1" si="56"/>
        <v>0.45340276112661865</v>
      </c>
      <c r="V88" s="2">
        <f t="shared" ca="1" si="56"/>
        <v>-0.78531661856331847</v>
      </c>
      <c r="W88" s="16">
        <f t="shared" ca="1" si="56"/>
        <v>0.42154921991510536</v>
      </c>
      <c r="X88" s="2">
        <f t="shared" si="57"/>
        <v>-153.80794910203616</v>
      </c>
      <c r="Y88" s="2">
        <f t="shared" si="57"/>
        <v>-266.40318245269447</v>
      </c>
      <c r="Z88" s="16">
        <f t="shared" ca="1" si="57"/>
        <v>121.53701008404659</v>
      </c>
      <c r="AA88" s="18">
        <f t="shared" ca="1" si="21"/>
        <v>190.70772940391532</v>
      </c>
      <c r="AB88" s="2">
        <f t="shared" ca="1" si="58"/>
        <v>-240.2753601819594</v>
      </c>
      <c r="AC88" s="2">
        <f t="shared" ca="1" si="58"/>
        <v>-116.63723326332334</v>
      </c>
      <c r="AD88" s="16">
        <f t="shared" ca="1" si="58"/>
        <v>41.144315522045076</v>
      </c>
      <c r="AE88" s="2">
        <f t="shared" ca="1" si="59"/>
        <v>-0.88912030106764917</v>
      </c>
      <c r="AF88" s="2">
        <f t="shared" ca="1" si="59"/>
        <v>-0.43160701903120119</v>
      </c>
      <c r="AG88" s="16">
        <f t="shared" ca="1" si="59"/>
        <v>0.15225134269481277</v>
      </c>
      <c r="AH88" s="2">
        <f t="shared" ca="1" si="24"/>
        <v>6.2378092565671533E-2</v>
      </c>
      <c r="AI88" s="2">
        <f t="shared" ca="1" si="25"/>
        <v>-0.44383914848881428</v>
      </c>
      <c r="AJ88" s="16">
        <f t="shared" ca="1" si="26"/>
        <v>-0.89393276248082154</v>
      </c>
      <c r="AK88" s="18">
        <f t="shared" ca="1" si="27"/>
        <v>339.23028770237966</v>
      </c>
      <c r="AL88" s="18">
        <f t="shared" ca="1" si="28"/>
        <v>270.23942642344184</v>
      </c>
      <c r="AM88" s="18">
        <f t="shared" ca="1" si="29"/>
        <v>169.61514385118983</v>
      </c>
      <c r="AN88" s="18">
        <f t="shared" ca="1" si="30"/>
        <v>82.71359277025195</v>
      </c>
      <c r="AO88" s="18">
        <f t="shared" ca="1" si="31"/>
        <v>306.87004912075912</v>
      </c>
      <c r="AP88" s="2">
        <f t="shared" ca="1" si="60"/>
        <v>22.503608374431614</v>
      </c>
      <c r="AQ88" s="2">
        <f t="shared" ca="1" si="60"/>
        <v>-127.50017809862507</v>
      </c>
      <c r="AR88" s="16">
        <f t="shared" ca="1" si="60"/>
        <v>-1.9290347995593038E-4</v>
      </c>
      <c r="AS88" s="2">
        <f t="shared" ca="1" si="61"/>
        <v>-15.780328284942151</v>
      </c>
      <c r="AT88" s="2">
        <f t="shared" ca="1" si="61"/>
        <v>144.90170449833161</v>
      </c>
      <c r="AU88" s="16">
        <f t="shared" ca="1" si="61"/>
        <v>548.64218856281127</v>
      </c>
      <c r="AV88" s="2">
        <f t="shared" ca="1" si="62"/>
        <v>22.503608374431614</v>
      </c>
      <c r="AW88" s="2">
        <f t="shared" ca="1" si="62"/>
        <v>-127.50017809862507</v>
      </c>
      <c r="AX88" s="16">
        <f t="shared" ca="1" si="62"/>
        <v>-1.9290347995593038E-4</v>
      </c>
      <c r="AY88" s="2">
        <f t="shared" ca="1" si="35"/>
        <v>360.25000000000011</v>
      </c>
      <c r="AZ88" s="2">
        <f t="shared" ca="1" si="36"/>
        <v>360.25000000000011</v>
      </c>
      <c r="BA88" s="2">
        <f t="shared" ca="1" si="37"/>
        <v>360.25000000000006</v>
      </c>
      <c r="BB88" s="19" t="str">
        <f t="shared" ca="1" si="38"/>
        <v>ok</v>
      </c>
      <c r="BC88" s="2">
        <f t="shared" ca="1" si="39"/>
        <v>3.6083744316144362E-3</v>
      </c>
      <c r="BD88" s="2">
        <f t="shared" ca="1" si="16"/>
        <v>-1.7809862507078833E-4</v>
      </c>
      <c r="BE88" s="16">
        <f t="shared" ca="1" si="40"/>
        <v>-1.9290347995593038E-4</v>
      </c>
      <c r="BF88" s="16">
        <f t="shared" ca="1" si="41"/>
        <v>3.6127669671570171E-3</v>
      </c>
      <c r="BG88" s="18">
        <f t="shared" ca="1" si="42"/>
        <v>3.6179133366569215E-3</v>
      </c>
      <c r="BH88" s="2">
        <f t="shared" ca="1" si="63"/>
        <v>0.57733990905830979</v>
      </c>
      <c r="BI88" s="2">
        <f t="shared" ca="1" si="63"/>
        <v>-2.8495780011326133E-2</v>
      </c>
      <c r="BJ88" s="16">
        <f t="shared" ca="1" si="63"/>
        <v>-3.0864556792948861E-2</v>
      </c>
      <c r="BK88" s="18">
        <f t="shared" ca="1" si="63"/>
        <v>0.5780427147451227</v>
      </c>
      <c r="BL88" s="18">
        <f t="shared" ca="1" si="63"/>
        <v>0.57886613386510744</v>
      </c>
    </row>
    <row r="89" spans="3:64" x14ac:dyDescent="0.2">
      <c r="C89" s="14"/>
      <c r="D89">
        <f t="shared" si="44"/>
        <v>30</v>
      </c>
      <c r="E89">
        <f t="shared" si="45"/>
        <v>-127.5</v>
      </c>
      <c r="F89" s="15">
        <f ca="1">'posn jitter orig'!F89</f>
        <v>-1.5175181492685486E-2</v>
      </c>
      <c r="G89" s="2">
        <f ca="1">'posn jitter orig'!G89</f>
        <v>0.31701987823579647</v>
      </c>
      <c r="H89" s="16">
        <f ca="1">'posn jitter orig'!H89</f>
        <v>-0.17406964580118023</v>
      </c>
      <c r="I89" s="2">
        <f t="shared" si="46"/>
        <v>0</v>
      </c>
      <c r="J89" s="2">
        <f t="shared" si="47"/>
        <v>177.60212163512966</v>
      </c>
      <c r="K89" s="16">
        <f t="shared" ca="1" si="48"/>
        <v>189.18964555808401</v>
      </c>
      <c r="L89" s="2">
        <f t="shared" si="49"/>
        <v>153.80794910203616</v>
      </c>
      <c r="M89" s="2">
        <f t="shared" si="50"/>
        <v>-88.801060817564817</v>
      </c>
      <c r="N89" s="16">
        <f t="shared" ca="1" si="51"/>
        <v>336.08834876408389</v>
      </c>
      <c r="O89" s="2">
        <f t="shared" si="52"/>
        <v>-153.80794910203616</v>
      </c>
      <c r="P89" s="2">
        <f t="shared" si="53"/>
        <v>-88.801060817564817</v>
      </c>
      <c r="Q89" s="16">
        <f t="shared" ca="1" si="54"/>
        <v>307.40270588166953</v>
      </c>
      <c r="R89" s="2">
        <f t="shared" si="55"/>
        <v>153.80794910203616</v>
      </c>
      <c r="S89" s="2">
        <f t="shared" si="55"/>
        <v>-266.40318245269447</v>
      </c>
      <c r="T89" s="16">
        <f t="shared" ca="1" si="55"/>
        <v>146.89870320599988</v>
      </c>
      <c r="U89" s="2">
        <f t="shared" ca="1" si="56"/>
        <v>0.45119374111770566</v>
      </c>
      <c r="V89" s="2">
        <f t="shared" ca="1" si="56"/>
        <v>-0.78149048367294494</v>
      </c>
      <c r="W89" s="16">
        <f t="shared" ca="1" si="56"/>
        <v>0.43092555262462151</v>
      </c>
      <c r="X89" s="2">
        <f t="shared" si="57"/>
        <v>-153.80794910203616</v>
      </c>
      <c r="Y89" s="2">
        <f t="shared" si="57"/>
        <v>-266.40318245269447</v>
      </c>
      <c r="Z89" s="16">
        <f t="shared" ca="1" si="57"/>
        <v>118.21306032358552</v>
      </c>
      <c r="AA89" s="18">
        <f t="shared" ca="1" si="21"/>
        <v>189.73539628536741</v>
      </c>
      <c r="AB89" s="2">
        <f t="shared" ca="1" si="58"/>
        <v>-239.41537237448154</v>
      </c>
      <c r="AC89" s="2">
        <f t="shared" ca="1" si="58"/>
        <v>-118.1267758397648</v>
      </c>
      <c r="AD89" s="16">
        <f t="shared" ca="1" si="58"/>
        <v>36.451229826862004</v>
      </c>
      <c r="AE89" s="2">
        <f t="shared" ca="1" si="59"/>
        <v>-0.88853941881468923</v>
      </c>
      <c r="AF89" s="2">
        <f t="shared" ca="1" si="59"/>
        <v>-0.43840249567159811</v>
      </c>
      <c r="AG89" s="16">
        <f t="shared" ca="1" si="59"/>
        <v>0.13528101493324493</v>
      </c>
      <c r="AH89" s="2">
        <f t="shared" ca="1" si="24"/>
        <v>8.3198011927348187E-2</v>
      </c>
      <c r="AI89" s="2">
        <f t="shared" ca="1" si="25"/>
        <v>-0.44393228731141099</v>
      </c>
      <c r="AJ89" s="16">
        <f t="shared" ca="1" si="26"/>
        <v>-0.89218956230937596</v>
      </c>
      <c r="AK89" s="18">
        <f t="shared" ca="1" si="27"/>
        <v>340.89114073484308</v>
      </c>
      <c r="AL89" s="18">
        <f t="shared" ca="1" si="28"/>
        <v>269.44822852525937</v>
      </c>
      <c r="AM89" s="18">
        <f t="shared" ca="1" si="29"/>
        <v>170.44557036742154</v>
      </c>
      <c r="AN89" s="18">
        <f t="shared" ca="1" si="30"/>
        <v>81.504994525046342</v>
      </c>
      <c r="AO89" s="18">
        <f t="shared" ca="1" si="31"/>
        <v>306.73328138563073</v>
      </c>
      <c r="AP89" s="2">
        <f t="shared" ca="1" si="60"/>
        <v>30.003173288475324</v>
      </c>
      <c r="AQ89" s="2">
        <f t="shared" ca="1" si="60"/>
        <v>-127.50026980075552</v>
      </c>
      <c r="AR89" s="16">
        <f t="shared" ca="1" si="60"/>
        <v>8.4347739624490714E-4</v>
      </c>
      <c r="AS89" s="2">
        <f t="shared" ca="1" si="61"/>
        <v>-21.036025117997383</v>
      </c>
      <c r="AT89" s="2">
        <f t="shared" ca="1" si="61"/>
        <v>144.83734459935988</v>
      </c>
      <c r="AU89" s="16">
        <f t="shared" ca="1" si="61"/>
        <v>547.32930760772524</v>
      </c>
      <c r="AV89" s="2">
        <f t="shared" ca="1" si="62"/>
        <v>30.003173288475324</v>
      </c>
      <c r="AW89" s="2">
        <f t="shared" ca="1" si="62"/>
        <v>-127.50026980075552</v>
      </c>
      <c r="AX89" s="16">
        <f t="shared" ca="1" si="62"/>
        <v>8.4347739624490714E-4</v>
      </c>
      <c r="AY89" s="2">
        <f t="shared" ca="1" si="35"/>
        <v>360.25000000000006</v>
      </c>
      <c r="AZ89" s="2">
        <f t="shared" ca="1" si="36"/>
        <v>360.25</v>
      </c>
      <c r="BA89" s="2">
        <f t="shared" ca="1" si="37"/>
        <v>360.25000000000006</v>
      </c>
      <c r="BB89" s="19" t="str">
        <f t="shared" ca="1" si="38"/>
        <v>ok</v>
      </c>
      <c r="BC89" s="2">
        <f t="shared" ca="1" si="39"/>
        <v>3.1732884753239432E-3</v>
      </c>
      <c r="BD89" s="2">
        <f t="shared" ca="1" si="16"/>
        <v>-2.6980075551819027E-4</v>
      </c>
      <c r="BE89" s="16">
        <f t="shared" ca="1" si="40"/>
        <v>8.4347739624490714E-4</v>
      </c>
      <c r="BF89" s="16">
        <f t="shared" ca="1" si="41"/>
        <v>3.1847373824700118E-3</v>
      </c>
      <c r="BG89" s="18">
        <f t="shared" ca="1" si="42"/>
        <v>3.294541897332318E-3</v>
      </c>
      <c r="BH89" s="2">
        <f t="shared" ca="1" si="63"/>
        <v>0.50772615605183091</v>
      </c>
      <c r="BI89" s="2">
        <f t="shared" ca="1" si="63"/>
        <v>-4.3168120882910443E-2</v>
      </c>
      <c r="BJ89" s="16">
        <f t="shared" ca="1" si="63"/>
        <v>0.13495638339918514</v>
      </c>
      <c r="BK89" s="18">
        <f t="shared" ca="1" si="63"/>
        <v>0.5095579811952019</v>
      </c>
      <c r="BL89" s="18">
        <f t="shared" ca="1" si="63"/>
        <v>0.52712670357317093</v>
      </c>
    </row>
    <row r="90" spans="3:64" x14ac:dyDescent="0.2">
      <c r="C90" s="14"/>
      <c r="D90">
        <f t="shared" si="44"/>
        <v>37.5</v>
      </c>
      <c r="E90">
        <f t="shared" si="45"/>
        <v>-127.5</v>
      </c>
      <c r="F90" s="15">
        <f ca="1">'posn jitter orig'!F90</f>
        <v>0.49291238134252346</v>
      </c>
      <c r="G90" s="2">
        <f ca="1">'posn jitter orig'!G90</f>
        <v>-0.42332508125668511</v>
      </c>
      <c r="H90" s="16">
        <f ca="1">'posn jitter orig'!H90</f>
        <v>-0.42397832948604719</v>
      </c>
      <c r="I90" s="2">
        <f t="shared" si="46"/>
        <v>0</v>
      </c>
      <c r="J90" s="2">
        <f t="shared" si="47"/>
        <v>177.60212163512966</v>
      </c>
      <c r="K90" s="16">
        <f t="shared" ca="1" si="48"/>
        <v>187.85011388029267</v>
      </c>
      <c r="L90" s="2">
        <f t="shared" si="49"/>
        <v>153.80794910203616</v>
      </c>
      <c r="M90" s="2">
        <f t="shared" si="50"/>
        <v>-88.801060817564817</v>
      </c>
      <c r="N90" s="16">
        <f t="shared" ca="1" si="51"/>
        <v>338.75230338036488</v>
      </c>
      <c r="O90" s="2">
        <f t="shared" si="52"/>
        <v>-153.80794910203616</v>
      </c>
      <c r="P90" s="2">
        <f t="shared" si="53"/>
        <v>-88.801060817564817</v>
      </c>
      <c r="Q90" s="16">
        <f t="shared" ca="1" si="54"/>
        <v>302.79055220002959</v>
      </c>
      <c r="R90" s="2">
        <f t="shared" si="55"/>
        <v>153.80794910203616</v>
      </c>
      <c r="S90" s="2">
        <f t="shared" si="55"/>
        <v>-266.40318245269447</v>
      </c>
      <c r="T90" s="16">
        <f t="shared" ca="1" si="55"/>
        <v>150.90218950007221</v>
      </c>
      <c r="U90" s="2">
        <f t="shared" ca="1" si="56"/>
        <v>0.44889685316236588</v>
      </c>
      <c r="V90" s="2">
        <f t="shared" ca="1" si="56"/>
        <v>-0.77751215703500343</v>
      </c>
      <c r="W90" s="16">
        <f t="shared" ca="1" si="56"/>
        <v>0.4404162359447043</v>
      </c>
      <c r="X90" s="2">
        <f t="shared" si="57"/>
        <v>-153.80794910203616</v>
      </c>
      <c r="Y90" s="2">
        <f t="shared" si="57"/>
        <v>-266.40318245269447</v>
      </c>
      <c r="Z90" s="16">
        <f t="shared" ca="1" si="57"/>
        <v>114.94043831973693</v>
      </c>
      <c r="AA90" s="18">
        <f t="shared" ca="1" si="21"/>
        <v>188.70944388913566</v>
      </c>
      <c r="AB90" s="2">
        <f t="shared" ca="1" si="58"/>
        <v>-238.51902462588922</v>
      </c>
      <c r="AC90" s="2">
        <f t="shared" ca="1" si="58"/>
        <v>-119.67929568157666</v>
      </c>
      <c r="AD90" s="16">
        <f t="shared" ca="1" si="58"/>
        <v>31.82973535486542</v>
      </c>
      <c r="AE90" s="2">
        <f t="shared" ca="1" si="59"/>
        <v>-0.88750633093350217</v>
      </c>
      <c r="AF90" s="2">
        <f t="shared" ca="1" si="59"/>
        <v>-0.44531513897333358</v>
      </c>
      <c r="AG90" s="16">
        <f t="shared" ca="1" si="59"/>
        <v>0.11843538134406233</v>
      </c>
      <c r="AH90" s="2">
        <f t="shared" ca="1" si="24"/>
        <v>0.10403906849774336</v>
      </c>
      <c r="AI90" s="2">
        <f t="shared" ca="1" si="25"/>
        <v>-0.44403746763526247</v>
      </c>
      <c r="AJ90" s="16">
        <f t="shared" ca="1" si="26"/>
        <v>-0.8899475262970199</v>
      </c>
      <c r="AK90" s="18">
        <f t="shared" ca="1" si="27"/>
        <v>342.6353916684817</v>
      </c>
      <c r="AL90" s="18">
        <f t="shared" ca="1" si="28"/>
        <v>268.75191343706666</v>
      </c>
      <c r="AM90" s="18">
        <f t="shared" ca="1" si="29"/>
        <v>171.31769583424085</v>
      </c>
      <c r="AN90" s="18">
        <f t="shared" ca="1" si="30"/>
        <v>80.334890305157813</v>
      </c>
      <c r="AO90" s="18">
        <f t="shared" ca="1" si="31"/>
        <v>306.55605522270275</v>
      </c>
      <c r="AP90" s="2">
        <f t="shared" ca="1" si="60"/>
        <v>37.500057238054858</v>
      </c>
      <c r="AQ90" s="2">
        <f t="shared" ca="1" si="60"/>
        <v>-127.49618688121106</v>
      </c>
      <c r="AR90" s="16">
        <f t="shared" ca="1" si="60"/>
        <v>-3.1010179633881307E-3</v>
      </c>
      <c r="AS90" s="2">
        <f t="shared" ca="1" si="61"/>
        <v>-26.287555617370678</v>
      </c>
      <c r="AT90" s="2">
        <f t="shared" ca="1" si="61"/>
        <v>144.74856201747818</v>
      </c>
      <c r="AU90" s="16">
        <f t="shared" ca="1" si="61"/>
        <v>545.63450501567058</v>
      </c>
      <c r="AV90" s="2">
        <f t="shared" ca="1" si="62"/>
        <v>37.500057238054858</v>
      </c>
      <c r="AW90" s="2">
        <f t="shared" ca="1" si="62"/>
        <v>-127.49618688121106</v>
      </c>
      <c r="AX90" s="16">
        <f t="shared" ca="1" si="62"/>
        <v>-3.1010179633881307E-3</v>
      </c>
      <c r="AY90" s="2">
        <f t="shared" ca="1" si="35"/>
        <v>360.24999999999994</v>
      </c>
      <c r="AZ90" s="2">
        <f t="shared" ca="1" si="36"/>
        <v>360.24999999999994</v>
      </c>
      <c r="BA90" s="2">
        <f t="shared" ca="1" si="37"/>
        <v>360.24999999999994</v>
      </c>
      <c r="BB90" s="19" t="str">
        <f t="shared" ca="1" si="38"/>
        <v>ok</v>
      </c>
      <c r="BC90" s="2">
        <f t="shared" ca="1" si="39"/>
        <v>5.7238054857577936E-5</v>
      </c>
      <c r="BD90" s="2">
        <f t="shared" ca="1" si="16"/>
        <v>3.8131187889405282E-3</v>
      </c>
      <c r="BE90" s="16">
        <f t="shared" ca="1" si="40"/>
        <v>-3.1010179633881307E-3</v>
      </c>
      <c r="BF90" s="16">
        <f t="shared" ca="1" si="41"/>
        <v>3.8135483599261145E-3</v>
      </c>
      <c r="BG90" s="18">
        <f t="shared" ca="1" si="42"/>
        <v>4.9152277162661578E-3</v>
      </c>
      <c r="BH90" s="2">
        <f t="shared" ca="1" si="63"/>
        <v>9.1580887772124697E-3</v>
      </c>
      <c r="BI90" s="2">
        <f t="shared" ca="1" si="63"/>
        <v>0.61009900623048452</v>
      </c>
      <c r="BJ90" s="16">
        <f t="shared" ca="1" si="63"/>
        <v>-0.49616287414210092</v>
      </c>
      <c r="BK90" s="18">
        <f t="shared" ca="1" si="63"/>
        <v>0.61016773758817833</v>
      </c>
      <c r="BL90" s="18">
        <f t="shared" ca="1" si="63"/>
        <v>0.78643643460258528</v>
      </c>
    </row>
    <row r="91" spans="3:64" x14ac:dyDescent="0.2">
      <c r="C91" s="14"/>
      <c r="D91">
        <f t="shared" si="44"/>
        <v>45</v>
      </c>
      <c r="E91">
        <f t="shared" si="45"/>
        <v>-127.5</v>
      </c>
      <c r="F91" s="15">
        <f ca="1">'posn jitter orig'!F91</f>
        <v>0.12283824904425278</v>
      </c>
      <c r="G91" s="2">
        <f ca="1">'posn jitter orig'!G91</f>
        <v>-0.18766447563140176</v>
      </c>
      <c r="H91" s="16">
        <f ca="1">'posn jitter orig'!H91</f>
        <v>0.25672016757245908</v>
      </c>
      <c r="I91" s="2">
        <f t="shared" si="46"/>
        <v>0</v>
      </c>
      <c r="J91" s="2">
        <f t="shared" si="47"/>
        <v>177.60212163512966</v>
      </c>
      <c r="K91" s="16">
        <f t="shared" ca="1" si="48"/>
        <v>186.19356532731598</v>
      </c>
      <c r="L91" s="2">
        <f t="shared" si="49"/>
        <v>153.80794910203616</v>
      </c>
      <c r="M91" s="2">
        <f t="shared" si="50"/>
        <v>-88.801060817564817</v>
      </c>
      <c r="N91" s="16">
        <f t="shared" ca="1" si="51"/>
        <v>341.23669841022559</v>
      </c>
      <c r="O91" s="2">
        <f t="shared" si="52"/>
        <v>-153.80794910203616</v>
      </c>
      <c r="P91" s="2">
        <f t="shared" si="53"/>
        <v>-88.801060817564817</v>
      </c>
      <c r="Q91" s="16">
        <f t="shared" ca="1" si="54"/>
        <v>297.92416823195435</v>
      </c>
      <c r="R91" s="2">
        <f t="shared" si="55"/>
        <v>153.80794910203616</v>
      </c>
      <c r="S91" s="2">
        <f t="shared" si="55"/>
        <v>-266.40318245269447</v>
      </c>
      <c r="T91" s="16">
        <f t="shared" ca="1" si="55"/>
        <v>155.04313308290961</v>
      </c>
      <c r="U91" s="2">
        <f t="shared" ca="1" si="56"/>
        <v>0.4464941643193876</v>
      </c>
      <c r="V91" s="2">
        <f t="shared" ca="1" si="56"/>
        <v>-0.77335057788418615</v>
      </c>
      <c r="W91" s="16">
        <f t="shared" ca="1" si="56"/>
        <v>0.4500798206039982</v>
      </c>
      <c r="X91" s="2">
        <f t="shared" si="57"/>
        <v>-153.80794910203616</v>
      </c>
      <c r="Y91" s="2">
        <f t="shared" si="57"/>
        <v>-266.40318245269447</v>
      </c>
      <c r="Z91" s="16">
        <f t="shared" ca="1" si="57"/>
        <v>111.73060290463837</v>
      </c>
      <c r="AA91" s="18">
        <f t="shared" ca="1" si="21"/>
        <v>187.63639311128119</v>
      </c>
      <c r="AB91" s="2">
        <f t="shared" ca="1" si="58"/>
        <v>-237.58650364016177</v>
      </c>
      <c r="AC91" s="2">
        <f t="shared" ca="1" si="58"/>
        <v>-121.29446940798084</v>
      </c>
      <c r="AD91" s="16">
        <f t="shared" ca="1" si="58"/>
        <v>27.279248754331647</v>
      </c>
      <c r="AE91" s="2">
        <f t="shared" ca="1" si="59"/>
        <v>-0.88602440966712082</v>
      </c>
      <c r="AF91" s="2">
        <f t="shared" ca="1" si="59"/>
        <v>-0.45233992253980077</v>
      </c>
      <c r="AG91" s="16">
        <f t="shared" ca="1" si="59"/>
        <v>0.10173170572991047</v>
      </c>
      <c r="AH91" s="2">
        <f t="shared" ca="1" si="24"/>
        <v>0.12491479777336974</v>
      </c>
      <c r="AI91" s="2">
        <f t="shared" ca="1" si="25"/>
        <v>-0.44420432028840334</v>
      </c>
      <c r="AJ91" s="16">
        <f t="shared" ca="1" si="26"/>
        <v>-0.8871746249382676</v>
      </c>
      <c r="AK91" s="18">
        <f t="shared" ca="1" si="27"/>
        <v>344.47919232380781</v>
      </c>
      <c r="AL91" s="18">
        <f t="shared" ca="1" si="28"/>
        <v>268.1489370359705</v>
      </c>
      <c r="AM91" s="18">
        <f t="shared" ca="1" si="29"/>
        <v>172.2395961619039</v>
      </c>
      <c r="AN91" s="18">
        <f t="shared" ca="1" si="30"/>
        <v>79.199335588094854</v>
      </c>
      <c r="AO91" s="18">
        <f t="shared" ca="1" si="31"/>
        <v>306.33486457859902</v>
      </c>
      <c r="AP91" s="2">
        <f t="shared" ca="1" si="60"/>
        <v>44.997187650316455</v>
      </c>
      <c r="AQ91" s="2">
        <f t="shared" ca="1" si="60"/>
        <v>-127.49976121711674</v>
      </c>
      <c r="AR91" s="16">
        <f t="shared" ca="1" si="60"/>
        <v>-3.03217210330331E-4</v>
      </c>
      <c r="AS91" s="2">
        <f t="shared" ca="1" si="61"/>
        <v>-31.534327669220154</v>
      </c>
      <c r="AT91" s="2">
        <f t="shared" ca="1" si="61"/>
        <v>144.65077938443656</v>
      </c>
      <c r="AU91" s="16">
        <f t="shared" ca="1" si="61"/>
        <v>543.5447339588568</v>
      </c>
      <c r="AV91" s="2">
        <f t="shared" ca="1" si="62"/>
        <v>44.997187650316455</v>
      </c>
      <c r="AW91" s="2">
        <f t="shared" ca="1" si="62"/>
        <v>-127.49976121711674</v>
      </c>
      <c r="AX91" s="16">
        <f t="shared" ca="1" si="62"/>
        <v>-3.03217210330331E-4</v>
      </c>
      <c r="AY91" s="2">
        <f t="shared" ca="1" si="35"/>
        <v>360.25</v>
      </c>
      <c r="AZ91" s="2">
        <f t="shared" ca="1" si="36"/>
        <v>360.25000000000006</v>
      </c>
      <c r="BA91" s="2">
        <f t="shared" ca="1" si="37"/>
        <v>360.25000000000006</v>
      </c>
      <c r="BB91" s="19" t="str">
        <f t="shared" ca="1" si="38"/>
        <v>ok</v>
      </c>
      <c r="BC91" s="2">
        <f t="shared" ca="1" si="39"/>
        <v>-2.8123496835448236E-3</v>
      </c>
      <c r="BD91" s="2">
        <f t="shared" ca="1" si="16"/>
        <v>2.3878288325818176E-4</v>
      </c>
      <c r="BE91" s="16">
        <f t="shared" ca="1" si="40"/>
        <v>-3.03217210330331E-4</v>
      </c>
      <c r="BF91" s="16">
        <f t="shared" ca="1" si="41"/>
        <v>2.8224684246013739E-3</v>
      </c>
      <c r="BG91" s="18">
        <f t="shared" ca="1" si="42"/>
        <v>2.8387089820043668E-3</v>
      </c>
      <c r="BH91" s="2">
        <f t="shared" ca="1" si="63"/>
        <v>-0.44997594936717178</v>
      </c>
      <c r="BI91" s="2">
        <f t="shared" ca="1" si="63"/>
        <v>3.8205261321309081E-2</v>
      </c>
      <c r="BJ91" s="16">
        <f t="shared" ca="1" si="63"/>
        <v>-4.851475365285296E-2</v>
      </c>
      <c r="BK91" s="18">
        <f t="shared" ca="1" si="63"/>
        <v>0.45159494793621979</v>
      </c>
      <c r="BL91" s="18">
        <f t="shared" ca="1" si="63"/>
        <v>0.45419343712069871</v>
      </c>
    </row>
    <row r="92" spans="3:64" x14ac:dyDescent="0.2">
      <c r="C92" s="14"/>
      <c r="D92">
        <f t="shared" si="44"/>
        <v>52.5</v>
      </c>
      <c r="E92">
        <f t="shared" si="45"/>
        <v>-127.5</v>
      </c>
      <c r="F92" s="15">
        <f ca="1">'posn jitter orig'!F92</f>
        <v>-0.21299538325814282</v>
      </c>
      <c r="G92" s="2">
        <f ca="1">'posn jitter orig'!G92</f>
        <v>-2.029564561341235E-2</v>
      </c>
      <c r="H92" s="16">
        <f ca="1">'posn jitter orig'!H92</f>
        <v>0.11983260739234713</v>
      </c>
      <c r="I92" s="2">
        <f t="shared" si="46"/>
        <v>0</v>
      </c>
      <c r="J92" s="2">
        <f t="shared" si="47"/>
        <v>177.60212163512966</v>
      </c>
      <c r="K92" s="16">
        <f t="shared" ca="1" si="48"/>
        <v>184.21731027244113</v>
      </c>
      <c r="L92" s="2">
        <f t="shared" si="49"/>
        <v>153.80794910203616</v>
      </c>
      <c r="M92" s="2">
        <f t="shared" si="50"/>
        <v>-88.801060817564817</v>
      </c>
      <c r="N92" s="16">
        <f t="shared" ca="1" si="51"/>
        <v>343.53903257205951</v>
      </c>
      <c r="O92" s="2">
        <f t="shared" si="52"/>
        <v>-153.80794910203616</v>
      </c>
      <c r="P92" s="2">
        <f t="shared" si="53"/>
        <v>-88.801060817564817</v>
      </c>
      <c r="Q92" s="16">
        <f t="shared" ca="1" si="54"/>
        <v>292.77964973639331</v>
      </c>
      <c r="R92" s="2">
        <f t="shared" si="55"/>
        <v>153.80794910203616</v>
      </c>
      <c r="S92" s="2">
        <f t="shared" si="55"/>
        <v>-266.40318245269447</v>
      </c>
      <c r="T92" s="16">
        <f t="shared" ca="1" si="55"/>
        <v>159.32172229961839</v>
      </c>
      <c r="U92" s="2">
        <f t="shared" ca="1" si="56"/>
        <v>0.44398504398740934</v>
      </c>
      <c r="V92" s="2">
        <f t="shared" ca="1" si="56"/>
        <v>-0.76900465398689566</v>
      </c>
      <c r="W92" s="16">
        <f t="shared" ca="1" si="56"/>
        <v>0.45990120989403044</v>
      </c>
      <c r="X92" s="2">
        <f t="shared" si="57"/>
        <v>-153.80794910203616</v>
      </c>
      <c r="Y92" s="2">
        <f t="shared" si="57"/>
        <v>-266.40318245269447</v>
      </c>
      <c r="Z92" s="16">
        <f t="shared" ca="1" si="57"/>
        <v>108.56233946395218</v>
      </c>
      <c r="AA92" s="18">
        <f t="shared" ca="1" si="21"/>
        <v>186.50480936375945</v>
      </c>
      <c r="AB92" s="2">
        <f t="shared" ca="1" si="58"/>
        <v>-236.6132950912683</v>
      </c>
      <c r="AC92" s="2">
        <f t="shared" ca="1" si="58"/>
        <v>-122.98011606102469</v>
      </c>
      <c r="AD92" s="16">
        <f t="shared" ca="1" si="58"/>
        <v>22.78855198650372</v>
      </c>
      <c r="AE92" s="2">
        <f t="shared" ca="1" si="59"/>
        <v>-0.88408466063641411</v>
      </c>
      <c r="AF92" s="2">
        <f t="shared" ca="1" si="59"/>
        <v>-0.45950433229417498</v>
      </c>
      <c r="AG92" s="16">
        <f t="shared" ca="1" si="59"/>
        <v>8.5147410003365037E-2</v>
      </c>
      <c r="AH92" s="2">
        <f t="shared" ca="1" si="24"/>
        <v>0.14584784380612159</v>
      </c>
      <c r="AI92" s="2">
        <f t="shared" ca="1" si="25"/>
        <v>-0.4443957816511982</v>
      </c>
      <c r="AJ92" s="16">
        <f t="shared" ca="1" si="26"/>
        <v>-0.88387826973386208</v>
      </c>
      <c r="AK92" s="18">
        <f t="shared" ca="1" si="27"/>
        <v>346.42596903871811</v>
      </c>
      <c r="AL92" s="18">
        <f t="shared" ca="1" si="28"/>
        <v>267.63646698828677</v>
      </c>
      <c r="AM92" s="18">
        <f t="shared" ca="1" si="29"/>
        <v>173.21298451935905</v>
      </c>
      <c r="AN92" s="18">
        <f t="shared" ca="1" si="30"/>
        <v>78.097005116631493</v>
      </c>
      <c r="AO92" s="18">
        <f t="shared" ca="1" si="31"/>
        <v>306.0689175426167</v>
      </c>
      <c r="AP92" s="2">
        <f t="shared" ca="1" si="60"/>
        <v>52.499101965424892</v>
      </c>
      <c r="AQ92" s="2">
        <f t="shared" ca="1" si="60"/>
        <v>-127.50111763199737</v>
      </c>
      <c r="AR92" s="16">
        <f t="shared" ca="1" si="60"/>
        <v>2.6388006688193855E-4</v>
      </c>
      <c r="AS92" s="2">
        <f t="shared" ca="1" si="61"/>
        <v>-36.779881393903644</v>
      </c>
      <c r="AT92" s="2">
        <f t="shared" ca="1" si="61"/>
        <v>144.5303540689772</v>
      </c>
      <c r="AU92" s="16">
        <f t="shared" ca="1" si="61"/>
        <v>541.05559439383524</v>
      </c>
      <c r="AV92" s="2">
        <f t="shared" ca="1" si="62"/>
        <v>52.499101965424892</v>
      </c>
      <c r="AW92" s="2">
        <f t="shared" ca="1" si="62"/>
        <v>-127.50111763199737</v>
      </c>
      <c r="AX92" s="16">
        <f t="shared" ca="1" si="62"/>
        <v>2.6388006688193855E-4</v>
      </c>
      <c r="AY92" s="2">
        <f t="shared" ca="1" si="35"/>
        <v>360.25</v>
      </c>
      <c r="AZ92" s="2">
        <f t="shared" ca="1" si="36"/>
        <v>360.25</v>
      </c>
      <c r="BA92" s="2">
        <f t="shared" ca="1" si="37"/>
        <v>360.24999999999994</v>
      </c>
      <c r="BB92" s="19" t="str">
        <f t="shared" ca="1" si="38"/>
        <v>ok</v>
      </c>
      <c r="BC92" s="2">
        <f t="shared" ca="1" si="39"/>
        <v>-8.9803457510839735E-4</v>
      </c>
      <c r="BD92" s="2">
        <f t="shared" ca="1" si="16"/>
        <v>-1.1176319973742466E-3</v>
      </c>
      <c r="BE92" s="16">
        <f t="shared" ca="1" si="40"/>
        <v>2.6388006688193855E-4</v>
      </c>
      <c r="BF92" s="16">
        <f t="shared" ca="1" si="41"/>
        <v>1.4337250014018962E-3</v>
      </c>
      <c r="BG92" s="18">
        <f t="shared" ca="1" si="42"/>
        <v>1.4578065953145102E-3</v>
      </c>
      <c r="BH92" s="2">
        <f t="shared" ca="1" si="63"/>
        <v>-0.14368553201734358</v>
      </c>
      <c r="BI92" s="2">
        <f t="shared" ca="1" si="63"/>
        <v>-0.17882111957987945</v>
      </c>
      <c r="BJ92" s="16">
        <f t="shared" ca="1" si="63"/>
        <v>4.2220810701110167E-2</v>
      </c>
      <c r="BK92" s="18">
        <f t="shared" ca="1" si="63"/>
        <v>0.2293960002243034</v>
      </c>
      <c r="BL92" s="18">
        <f t="shared" ca="1" si="63"/>
        <v>0.23324905525032164</v>
      </c>
    </row>
    <row r="93" spans="3:64" x14ac:dyDescent="0.2">
      <c r="C93" s="14"/>
      <c r="D93">
        <f t="shared" si="44"/>
        <v>60</v>
      </c>
      <c r="E93">
        <f t="shared" si="45"/>
        <v>-127.5</v>
      </c>
      <c r="F93" s="15">
        <f ca="1">'posn jitter orig'!F93</f>
        <v>0.22972139684648774</v>
      </c>
      <c r="G93" s="2">
        <f ca="1">'posn jitter orig'!G93</f>
        <v>-8.289130251586696E-2</v>
      </c>
      <c r="H93" s="16">
        <f ca="1">'posn jitter orig'!H93</f>
        <v>-0.41843045305660154</v>
      </c>
      <c r="I93" s="2">
        <f t="shared" si="46"/>
        <v>0</v>
      </c>
      <c r="J93" s="2">
        <f t="shared" si="47"/>
        <v>177.60212163512966</v>
      </c>
      <c r="K93" s="16">
        <f t="shared" ca="1" si="48"/>
        <v>181.9155854935504</v>
      </c>
      <c r="L93" s="2">
        <f t="shared" si="49"/>
        <v>153.80794910203616</v>
      </c>
      <c r="M93" s="2">
        <f t="shared" si="50"/>
        <v>-88.801060817564817</v>
      </c>
      <c r="N93" s="16">
        <f t="shared" ca="1" si="51"/>
        <v>345.66192318010314</v>
      </c>
      <c r="O93" s="2">
        <f t="shared" si="52"/>
        <v>-153.80794910203616</v>
      </c>
      <c r="P93" s="2">
        <f t="shared" si="53"/>
        <v>-88.801060817564817</v>
      </c>
      <c r="Q93" s="16">
        <f t="shared" ca="1" si="54"/>
        <v>287.34493657744542</v>
      </c>
      <c r="R93" s="2">
        <f t="shared" si="55"/>
        <v>153.80794910203616</v>
      </c>
      <c r="S93" s="2">
        <f t="shared" si="55"/>
        <v>-266.40318245269447</v>
      </c>
      <c r="T93" s="16">
        <f t="shared" ca="1" si="55"/>
        <v>163.74633768655275</v>
      </c>
      <c r="U93" s="2">
        <f t="shared" ca="1" si="56"/>
        <v>0.44136427724528093</v>
      </c>
      <c r="V93" s="2">
        <f t="shared" ca="1" si="56"/>
        <v>-0.7644653528347426</v>
      </c>
      <c r="W93" s="16">
        <f t="shared" ca="1" si="56"/>
        <v>0.46988328240851829</v>
      </c>
      <c r="X93" s="2">
        <f t="shared" si="57"/>
        <v>-153.80794910203616</v>
      </c>
      <c r="Y93" s="2">
        <f t="shared" si="57"/>
        <v>-266.40318245269447</v>
      </c>
      <c r="Z93" s="16">
        <f t="shared" ca="1" si="57"/>
        <v>105.42935108389503</v>
      </c>
      <c r="AA93" s="18">
        <f t="shared" ca="1" si="21"/>
        <v>185.31015812949892</v>
      </c>
      <c r="AB93" s="2">
        <f t="shared" ca="1" si="58"/>
        <v>-235.59723311107118</v>
      </c>
      <c r="AC93" s="2">
        <f t="shared" ca="1" si="58"/>
        <v>-124.73998703436513</v>
      </c>
      <c r="AD93" s="16">
        <f t="shared" ca="1" si="58"/>
        <v>18.355205718364502</v>
      </c>
      <c r="AE93" s="2">
        <f t="shared" ca="1" si="59"/>
        <v>-0.88168175167228924</v>
      </c>
      <c r="AF93" s="2">
        <f t="shared" ca="1" si="59"/>
        <v>-0.4668177500208065</v>
      </c>
      <c r="AG93" s="16">
        <f t="shared" ca="1" si="59"/>
        <v>6.8691171438516954E-2</v>
      </c>
      <c r="AH93" s="2">
        <f t="shared" ca="1" si="24"/>
        <v>0.16683783605595806</v>
      </c>
      <c r="AI93" s="2">
        <f t="shared" ca="1" si="25"/>
        <v>-0.44460534475056013</v>
      </c>
      <c r="AJ93" s="16">
        <f t="shared" ca="1" si="26"/>
        <v>-0.88005183022331201</v>
      </c>
      <c r="AK93" s="18">
        <f t="shared" ca="1" si="27"/>
        <v>348.48300379452758</v>
      </c>
      <c r="AL93" s="18">
        <f t="shared" ca="1" si="28"/>
        <v>267.21346184631022</v>
      </c>
      <c r="AM93" s="18">
        <f t="shared" ca="1" si="29"/>
        <v>174.24150189726379</v>
      </c>
      <c r="AN93" s="18">
        <f t="shared" ca="1" si="30"/>
        <v>77.027272643433122</v>
      </c>
      <c r="AO93" s="18">
        <f t="shared" ca="1" si="31"/>
        <v>305.75604783176414</v>
      </c>
      <c r="AP93" s="2">
        <f t="shared" ca="1" si="60"/>
        <v>60.002111261490491</v>
      </c>
      <c r="AQ93" s="2">
        <f t="shared" ca="1" si="60"/>
        <v>-127.49794075267448</v>
      </c>
      <c r="AR93" s="16">
        <f t="shared" ca="1" si="60"/>
        <v>-1.3215687723686642E-3</v>
      </c>
      <c r="AS93" s="2">
        <f t="shared" ca="1" si="61"/>
        <v>-42.021243501056581</v>
      </c>
      <c r="AT93" s="2">
        <f t="shared" ca="1" si="61"/>
        <v>144.383605358946</v>
      </c>
      <c r="AU93" s="16">
        <f t="shared" ca="1" si="61"/>
        <v>538.16101742360877</v>
      </c>
      <c r="AV93" s="2">
        <f t="shared" ca="1" si="62"/>
        <v>60.002111261490491</v>
      </c>
      <c r="AW93" s="2">
        <f t="shared" ca="1" si="62"/>
        <v>-127.49794075267448</v>
      </c>
      <c r="AX93" s="16">
        <f t="shared" ca="1" si="62"/>
        <v>-1.3215687723686642E-3</v>
      </c>
      <c r="AY93" s="2">
        <f t="shared" ca="1" si="35"/>
        <v>360.25000000000006</v>
      </c>
      <c r="AZ93" s="2">
        <f t="shared" ca="1" si="36"/>
        <v>360.25000000000006</v>
      </c>
      <c r="BA93" s="2">
        <f t="shared" ca="1" si="37"/>
        <v>360.25000000000006</v>
      </c>
      <c r="BB93" s="19" t="str">
        <f t="shared" ca="1" si="38"/>
        <v>ok</v>
      </c>
      <c r="BC93" s="2">
        <f t="shared" ca="1" si="39"/>
        <v>2.11126149049079E-3</v>
      </c>
      <c r="BD93" s="2">
        <f t="shared" ca="1" si="16"/>
        <v>2.059247325519209E-3</v>
      </c>
      <c r="BE93" s="16">
        <f t="shared" ca="1" si="40"/>
        <v>-1.3215687723686642E-3</v>
      </c>
      <c r="BF93" s="16">
        <f t="shared" ca="1" si="41"/>
        <v>2.9492244114152125E-3</v>
      </c>
      <c r="BG93" s="18">
        <f t="shared" ca="1" si="42"/>
        <v>3.2317903163706996E-3</v>
      </c>
      <c r="BH93" s="2">
        <f t="shared" ca="1" si="63"/>
        <v>0.33780183847852641</v>
      </c>
      <c r="BI93" s="2">
        <f t="shared" ca="1" si="63"/>
        <v>0.32947957208307344</v>
      </c>
      <c r="BJ93" s="16">
        <f t="shared" ca="1" si="63"/>
        <v>-0.21145100357898627</v>
      </c>
      <c r="BK93" s="18">
        <f t="shared" ca="1" si="63"/>
        <v>0.47187590582643402</v>
      </c>
      <c r="BL93" s="18">
        <f t="shared" ca="1" si="63"/>
        <v>0.51708645061931191</v>
      </c>
    </row>
    <row r="94" spans="3:64" x14ac:dyDescent="0.2">
      <c r="C94" s="14"/>
      <c r="D94">
        <f t="shared" si="44"/>
        <v>67.5</v>
      </c>
      <c r="E94">
        <f t="shared" si="45"/>
        <v>-127.5</v>
      </c>
      <c r="F94" s="15">
        <f ca="1">'posn jitter orig'!F94</f>
        <v>-0.13508305494064077</v>
      </c>
      <c r="G94" s="2">
        <f ca="1">'posn jitter orig'!G94</f>
        <v>-0.13259446466224389</v>
      </c>
      <c r="H94" s="16">
        <f ca="1">'posn jitter orig'!H94</f>
        <v>0.15052278362534488</v>
      </c>
      <c r="I94" s="2">
        <f t="shared" si="46"/>
        <v>0</v>
      </c>
      <c r="J94" s="2">
        <f t="shared" si="47"/>
        <v>177.60212163512966</v>
      </c>
      <c r="K94" s="16">
        <f t="shared" ca="1" si="48"/>
        <v>179.2657389909848</v>
      </c>
      <c r="L94" s="2">
        <f t="shared" si="49"/>
        <v>153.80794910203616</v>
      </c>
      <c r="M94" s="2">
        <f t="shared" si="50"/>
        <v>-88.801060817564817</v>
      </c>
      <c r="N94" s="16">
        <f t="shared" ca="1" si="51"/>
        <v>347.61015000643448</v>
      </c>
      <c r="O94" s="2">
        <f t="shared" si="52"/>
        <v>-153.80794910203616</v>
      </c>
      <c r="P94" s="2">
        <f t="shared" si="53"/>
        <v>-88.801060817564817</v>
      </c>
      <c r="Q94" s="16">
        <f t="shared" ca="1" si="54"/>
        <v>281.61281244614054</v>
      </c>
      <c r="R94" s="2">
        <f t="shared" si="55"/>
        <v>153.80794910203616</v>
      </c>
      <c r="S94" s="2">
        <f t="shared" si="55"/>
        <v>-266.40318245269447</v>
      </c>
      <c r="T94" s="16">
        <f t="shared" ca="1" si="55"/>
        <v>168.34441101544968</v>
      </c>
      <c r="U94" s="2">
        <f t="shared" ca="1" si="56"/>
        <v>0.43861534212064701</v>
      </c>
      <c r="V94" s="2">
        <f t="shared" ca="1" si="56"/>
        <v>-0.75970405753216597</v>
      </c>
      <c r="W94" s="16">
        <f t="shared" ca="1" si="56"/>
        <v>0.48006908526331021</v>
      </c>
      <c r="X94" s="2">
        <f t="shared" si="57"/>
        <v>-153.80794910203616</v>
      </c>
      <c r="Y94" s="2">
        <f t="shared" si="57"/>
        <v>-266.40318245269447</v>
      </c>
      <c r="Z94" s="16">
        <f t="shared" ca="1" si="57"/>
        <v>102.34707345515574</v>
      </c>
      <c r="AA94" s="18">
        <f t="shared" ca="1" si="21"/>
        <v>184.05871836552268</v>
      </c>
      <c r="AB94" s="2">
        <f t="shared" ca="1" si="58"/>
        <v>-234.53892682821771</v>
      </c>
      <c r="AC94" s="2">
        <f t="shared" ca="1" si="58"/>
        <v>-126.57302728623668</v>
      </c>
      <c r="AD94" s="16">
        <f t="shared" ca="1" si="58"/>
        <v>13.986172894682028</v>
      </c>
      <c r="AE94" s="2">
        <f t="shared" ca="1" si="59"/>
        <v>-0.87881842674347277</v>
      </c>
      <c r="AF94" s="2">
        <f t="shared" ca="1" si="59"/>
        <v>-0.47426970956220121</v>
      </c>
      <c r="AG94" s="16">
        <f t="shared" ca="1" si="59"/>
        <v>5.2406253519140251E-2</v>
      </c>
      <c r="AH94" s="2">
        <f t="shared" ca="1" si="24"/>
        <v>0.18786898219907155</v>
      </c>
      <c r="AI94" s="2">
        <f t="shared" ca="1" si="25"/>
        <v>-0.44487974505583944</v>
      </c>
      <c r="AJ94" s="16">
        <f t="shared" ca="1" si="26"/>
        <v>-0.87566389554813551</v>
      </c>
      <c r="AK94" s="18">
        <f t="shared" ca="1" si="27"/>
        <v>350.66705227043616</v>
      </c>
      <c r="AL94" s="18">
        <f t="shared" ca="1" si="28"/>
        <v>266.87984649721005</v>
      </c>
      <c r="AM94" s="18">
        <f t="shared" ca="1" si="29"/>
        <v>175.33352613521808</v>
      </c>
      <c r="AN94" s="18">
        <f t="shared" ca="1" si="30"/>
        <v>75.987633744470415</v>
      </c>
      <c r="AO94" s="18">
        <f t="shared" ca="1" si="31"/>
        <v>305.39171015420021</v>
      </c>
      <c r="AP94" s="2">
        <f t="shared" ca="1" si="60"/>
        <v>67.498271570446832</v>
      </c>
      <c r="AQ94" s="2">
        <f t="shared" ca="1" si="60"/>
        <v>-127.50068873309388</v>
      </c>
      <c r="AR94" s="16">
        <f t="shared" ca="1" si="60"/>
        <v>-3.2288469213881399E-4</v>
      </c>
      <c r="AS94" s="2">
        <f t="shared" ca="1" si="61"/>
        <v>-47.248987946960085</v>
      </c>
      <c r="AT94" s="2">
        <f t="shared" ca="1" si="61"/>
        <v>144.22448357804095</v>
      </c>
      <c r="AU94" s="16">
        <f t="shared" ca="1" si="61"/>
        <v>534.84066627877587</v>
      </c>
      <c r="AV94" s="2">
        <f t="shared" ca="1" si="62"/>
        <v>67.498271570446832</v>
      </c>
      <c r="AW94" s="2">
        <f t="shared" ca="1" si="62"/>
        <v>-127.50068873309388</v>
      </c>
      <c r="AX94" s="16">
        <f t="shared" ca="1" si="62"/>
        <v>-3.2288469213881399E-4</v>
      </c>
      <c r="AY94" s="2">
        <f t="shared" ca="1" si="35"/>
        <v>360.25</v>
      </c>
      <c r="AZ94" s="2">
        <f t="shared" ca="1" si="36"/>
        <v>360.25</v>
      </c>
      <c r="BA94" s="2">
        <f t="shared" ca="1" si="37"/>
        <v>360.25</v>
      </c>
      <c r="BB94" s="19" t="str">
        <f t="shared" ca="1" si="38"/>
        <v>ok</v>
      </c>
      <c r="BC94" s="2">
        <f t="shared" ca="1" si="39"/>
        <v>-1.7284295531680982E-3</v>
      </c>
      <c r="BD94" s="2">
        <f t="shared" ca="1" si="16"/>
        <v>-6.8873309388095549E-4</v>
      </c>
      <c r="BE94" s="16">
        <f t="shared" ca="1" si="40"/>
        <v>-3.2288469213881399E-4</v>
      </c>
      <c r="BF94" s="16">
        <f t="shared" ca="1" si="41"/>
        <v>1.8605972145716292E-3</v>
      </c>
      <c r="BG94" s="18">
        <f t="shared" ca="1" si="42"/>
        <v>1.8884058142489611E-3</v>
      </c>
      <c r="BH94" s="2">
        <f t="shared" ca="1" si="63"/>
        <v>-0.27654872850689571</v>
      </c>
      <c r="BI94" s="2">
        <f t="shared" ca="1" si="63"/>
        <v>-0.11019729502095288</v>
      </c>
      <c r="BJ94" s="16">
        <f t="shared" ca="1" si="63"/>
        <v>-5.1661550742210238E-2</v>
      </c>
      <c r="BK94" s="18">
        <f t="shared" ca="1" si="63"/>
        <v>0.29769555433146067</v>
      </c>
      <c r="BL94" s="18">
        <f t="shared" ca="1" si="63"/>
        <v>0.3021449302798338</v>
      </c>
    </row>
    <row r="95" spans="3:64" x14ac:dyDescent="0.2">
      <c r="C95" s="14"/>
      <c r="D95">
        <f t="shared" si="44"/>
        <v>75</v>
      </c>
      <c r="E95">
        <f t="shared" si="45"/>
        <v>-127.5</v>
      </c>
      <c r="F95" s="15">
        <f ca="1">'posn jitter orig'!F95</f>
        <v>-0.47650806471422369</v>
      </c>
      <c r="G95" s="2">
        <f ca="1">'posn jitter orig'!G95</f>
        <v>0.21587665657100807</v>
      </c>
      <c r="H95" s="16">
        <f ca="1">'posn jitter orig'!H95</f>
        <v>-0.32782898015739104</v>
      </c>
      <c r="I95" s="2">
        <f t="shared" si="46"/>
        <v>0</v>
      </c>
      <c r="J95" s="2">
        <f t="shared" si="47"/>
        <v>177.60212163512966</v>
      </c>
      <c r="K95" s="16">
        <f t="shared" ca="1" si="48"/>
        <v>176.25750484260658</v>
      </c>
      <c r="L95" s="2">
        <f t="shared" si="49"/>
        <v>153.80794910203616</v>
      </c>
      <c r="M95" s="2">
        <f t="shared" si="50"/>
        <v>-88.801060817564817</v>
      </c>
      <c r="N95" s="16">
        <f t="shared" ca="1" si="51"/>
        <v>349.38904472578969</v>
      </c>
      <c r="O95" s="2">
        <f t="shared" si="52"/>
        <v>-153.80794910203616</v>
      </c>
      <c r="P95" s="2">
        <f t="shared" si="53"/>
        <v>-88.801060817564817</v>
      </c>
      <c r="Q95" s="16">
        <f t="shared" ca="1" si="54"/>
        <v>275.55080812877497</v>
      </c>
      <c r="R95" s="2">
        <f t="shared" si="55"/>
        <v>153.80794910203616</v>
      </c>
      <c r="S95" s="2">
        <f t="shared" si="55"/>
        <v>-266.40318245269447</v>
      </c>
      <c r="T95" s="16">
        <f t="shared" ca="1" si="55"/>
        <v>173.13153988318311</v>
      </c>
      <c r="U95" s="2">
        <f t="shared" ca="1" si="56"/>
        <v>0.43572868453510794</v>
      </c>
      <c r="V95" s="2">
        <f t="shared" ca="1" si="56"/>
        <v>-0.75470421992995818</v>
      </c>
      <c r="W95" s="16">
        <f t="shared" ca="1" si="56"/>
        <v>0.4904712569490875</v>
      </c>
      <c r="X95" s="2">
        <f t="shared" si="57"/>
        <v>-153.80794910203616</v>
      </c>
      <c r="Y95" s="2">
        <f t="shared" si="57"/>
        <v>-266.40318245269447</v>
      </c>
      <c r="Z95" s="16">
        <f t="shared" ca="1" si="57"/>
        <v>99.293303286168396</v>
      </c>
      <c r="AA95" s="18">
        <f t="shared" ca="1" si="21"/>
        <v>182.73758193594006</v>
      </c>
      <c r="AB95" s="2">
        <f t="shared" ca="1" si="58"/>
        <v>-233.43195529410983</v>
      </c>
      <c r="AC95" s="2">
        <f t="shared" ca="1" si="58"/>
        <v>-128.49035822584401</v>
      </c>
      <c r="AD95" s="16">
        <f t="shared" ca="1" si="58"/>
        <v>9.6657717822110101</v>
      </c>
      <c r="AE95" s="2">
        <f t="shared" ca="1" si="59"/>
        <v>-0.87547715773786272</v>
      </c>
      <c r="AF95" s="2">
        <f t="shared" ca="1" si="59"/>
        <v>-0.48189791956525752</v>
      </c>
      <c r="AG95" s="16">
        <f t="shared" ca="1" si="59"/>
        <v>3.6251088230705733E-2</v>
      </c>
      <c r="AH95" s="2">
        <f t="shared" ca="1" si="24"/>
        <v>0.20899822906555526</v>
      </c>
      <c r="AI95" s="2">
        <f t="shared" ca="1" si="25"/>
        <v>-0.44519202097363564</v>
      </c>
      <c r="AJ95" s="16">
        <f t="shared" ca="1" si="26"/>
        <v>-0.87070305196942566</v>
      </c>
      <c r="AK95" s="18">
        <f t="shared" ca="1" si="27"/>
        <v>352.99018531712801</v>
      </c>
      <c r="AL95" s="18">
        <f t="shared" ca="1" si="28"/>
        <v>266.63397580500276</v>
      </c>
      <c r="AM95" s="18">
        <f t="shared" ca="1" si="29"/>
        <v>176.495092658564</v>
      </c>
      <c r="AN95" s="18">
        <f t="shared" ca="1" si="30"/>
        <v>74.975681311233132</v>
      </c>
      <c r="AO95" s="18">
        <f t="shared" ca="1" si="31"/>
        <v>304.97244462305332</v>
      </c>
      <c r="AP95" s="2">
        <f t="shared" ca="1" si="60"/>
        <v>75.003179017211167</v>
      </c>
      <c r="AQ95" s="2">
        <f t="shared" ca="1" si="60"/>
        <v>-127.50139339609586</v>
      </c>
      <c r="AR95" s="16">
        <f t="shared" ca="1" si="60"/>
        <v>7.8652269968415567E-4</v>
      </c>
      <c r="AS95" s="2">
        <f t="shared" ca="1" si="61"/>
        <v>-52.474222662811357</v>
      </c>
      <c r="AT95" s="2">
        <f t="shared" ca="1" si="61"/>
        <v>144.04120452991873</v>
      </c>
      <c r="AU95" s="16">
        <f t="shared" ca="1" si="61"/>
        <v>531.08166312243816</v>
      </c>
      <c r="AV95" s="2">
        <f t="shared" ca="1" si="62"/>
        <v>75.003179017211167</v>
      </c>
      <c r="AW95" s="2">
        <f t="shared" ca="1" si="62"/>
        <v>-127.50139339609586</v>
      </c>
      <c r="AX95" s="16">
        <f t="shared" ca="1" si="62"/>
        <v>7.8652269968415567E-4</v>
      </c>
      <c r="AY95" s="2">
        <f t="shared" ca="1" si="35"/>
        <v>360.25000000000011</v>
      </c>
      <c r="AZ95" s="2">
        <f t="shared" ca="1" si="36"/>
        <v>360.25000000000017</v>
      </c>
      <c r="BA95" s="2">
        <f t="shared" ca="1" si="37"/>
        <v>360.25000000000011</v>
      </c>
      <c r="BB95" s="19" t="str">
        <f t="shared" ca="1" si="38"/>
        <v>ok</v>
      </c>
      <c r="BC95" s="2">
        <f t="shared" ca="1" si="39"/>
        <v>3.179017211166979E-3</v>
      </c>
      <c r="BD95" s="2">
        <f t="shared" ca="1" si="16"/>
        <v>-1.3933960958638636E-3</v>
      </c>
      <c r="BE95" s="16">
        <f t="shared" ca="1" si="40"/>
        <v>7.8652269968415567E-4</v>
      </c>
      <c r="BF95" s="16">
        <f t="shared" ca="1" si="41"/>
        <v>3.4709801366277701E-3</v>
      </c>
      <c r="BG95" s="18">
        <f t="shared" ca="1" si="42"/>
        <v>3.55897753097473E-3</v>
      </c>
      <c r="BH95" s="2">
        <f t="shared" ca="1" si="63"/>
        <v>0.50864275378671664</v>
      </c>
      <c r="BI95" s="2">
        <f t="shared" ca="1" si="63"/>
        <v>-0.22294337533821817</v>
      </c>
      <c r="BJ95" s="16">
        <f t="shared" ca="1" si="63"/>
        <v>0.12584363194946491</v>
      </c>
      <c r="BK95" s="18">
        <f t="shared" ca="1" si="63"/>
        <v>0.55535682186044322</v>
      </c>
      <c r="BL95" s="18">
        <f t="shared" ca="1" si="63"/>
        <v>0.56943640495595682</v>
      </c>
    </row>
    <row r="96" spans="3:64" x14ac:dyDescent="0.2">
      <c r="C96" s="14"/>
      <c r="D96">
        <f t="shared" si="44"/>
        <v>0</v>
      </c>
      <c r="E96">
        <f t="shared" si="45"/>
        <v>-120</v>
      </c>
      <c r="F96" s="15">
        <f ca="1">'posn jitter orig'!F96</f>
        <v>-0.35932719435149607</v>
      </c>
      <c r="G96" s="2">
        <f ca="1">'posn jitter orig'!G96</f>
        <v>0.13165414505578066</v>
      </c>
      <c r="H96" s="16">
        <f ca="1">'posn jitter orig'!H96</f>
        <v>0.29162260034394649</v>
      </c>
      <c r="I96" s="2">
        <f t="shared" si="46"/>
        <v>0</v>
      </c>
      <c r="J96" s="2">
        <f t="shared" si="47"/>
        <v>177.60212163512966</v>
      </c>
      <c r="K96" s="16">
        <f t="shared" ca="1" si="48"/>
        <v>203.00770395693661</v>
      </c>
      <c r="L96" s="2">
        <f t="shared" si="49"/>
        <v>153.80794910203616</v>
      </c>
      <c r="M96" s="2">
        <f t="shared" si="50"/>
        <v>-88.801060817564817</v>
      </c>
      <c r="N96" s="16">
        <f t="shared" ca="1" si="51"/>
        <v>324.26892717017114</v>
      </c>
      <c r="O96" s="2">
        <f t="shared" si="52"/>
        <v>-153.80794910203616</v>
      </c>
      <c r="P96" s="2">
        <f t="shared" si="53"/>
        <v>-88.801060817564817</v>
      </c>
      <c r="Q96" s="16">
        <f t="shared" ca="1" si="54"/>
        <v>324.26992697301671</v>
      </c>
      <c r="R96" s="2">
        <f t="shared" si="55"/>
        <v>153.80794910203616</v>
      </c>
      <c r="S96" s="2">
        <f t="shared" si="55"/>
        <v>-266.40318245269447</v>
      </c>
      <c r="T96" s="16">
        <f t="shared" ca="1" si="55"/>
        <v>121.26122321323453</v>
      </c>
      <c r="U96" s="2">
        <f t="shared" ca="1" si="56"/>
        <v>0.46516334225467265</v>
      </c>
      <c r="V96" s="2">
        <f t="shared" ca="1" si="56"/>
        <v>-0.8056865426036437</v>
      </c>
      <c r="W96" s="16">
        <f t="shared" ca="1" si="56"/>
        <v>0.36673186402308866</v>
      </c>
      <c r="X96" s="2">
        <f t="shared" si="57"/>
        <v>-153.80794910203616</v>
      </c>
      <c r="Y96" s="2">
        <f t="shared" si="57"/>
        <v>-266.40318245269447</v>
      </c>
      <c r="Z96" s="16">
        <f t="shared" ca="1" si="57"/>
        <v>121.2622230160801</v>
      </c>
      <c r="AA96" s="18">
        <f t="shared" ca="1" si="21"/>
        <v>187.5623604215499</v>
      </c>
      <c r="AB96" s="2">
        <f t="shared" ca="1" si="58"/>
        <v>-241.05508355689983</v>
      </c>
      <c r="AC96" s="2">
        <f t="shared" ca="1" si="58"/>
        <v>-115.28671276207743</v>
      </c>
      <c r="AD96" s="16">
        <f t="shared" ca="1" si="58"/>
        <v>52.477128958114719</v>
      </c>
      <c r="AE96" s="2">
        <f t="shared" ca="1" si="59"/>
        <v>-0.88522486692010149</v>
      </c>
      <c r="AF96" s="2">
        <f t="shared" ca="1" si="59"/>
        <v>-0.42336657438040076</v>
      </c>
      <c r="AG96" s="16">
        <f t="shared" ca="1" si="59"/>
        <v>0.19271138701097279</v>
      </c>
      <c r="AH96" s="2">
        <f t="shared" ca="1" si="24"/>
        <v>-2.9581336294104421E-6</v>
      </c>
      <c r="AI96" s="2">
        <f t="shared" ca="1" si="25"/>
        <v>-0.41428243839775725</v>
      </c>
      <c r="AJ96" s="16">
        <f t="shared" ca="1" si="26"/>
        <v>-0.91014837319332587</v>
      </c>
      <c r="AK96" s="18">
        <f t="shared" ca="1" si="27"/>
        <v>330.65363310126816</v>
      </c>
      <c r="AL96" s="18">
        <f t="shared" ca="1" si="28"/>
        <v>272.30943522360053</v>
      </c>
      <c r="AM96" s="18">
        <f t="shared" ca="1" si="29"/>
        <v>165.32681655063408</v>
      </c>
      <c r="AN96" s="18">
        <f t="shared" ca="1" si="30"/>
        <v>86.875233708692448</v>
      </c>
      <c r="AO96" s="18">
        <f t="shared" ca="1" si="31"/>
        <v>308.05811139668612</v>
      </c>
      <c r="AP96" s="2">
        <f t="shared" ca="1" si="60"/>
        <v>-1.0539244710409327E-3</v>
      </c>
      <c r="AQ96" s="2">
        <f t="shared" ca="1" si="60"/>
        <v>-120.00260524259048</v>
      </c>
      <c r="AR96" s="16">
        <f t="shared" ca="1" si="60"/>
        <v>1.5734117561692074E-3</v>
      </c>
      <c r="AS96" s="2">
        <f t="shared" ca="1" si="61"/>
        <v>7.6862964722947786E-4</v>
      </c>
      <c r="AT96" s="2">
        <f t="shared" ca="1" si="61"/>
        <v>135.24352587266364</v>
      </c>
      <c r="AU96" s="16">
        <f t="shared" ca="1" si="61"/>
        <v>560.75875128516054</v>
      </c>
      <c r="AV96" s="2">
        <f t="shared" ca="1" si="62"/>
        <v>-1.0539244710409327E-3</v>
      </c>
      <c r="AW96" s="2">
        <f t="shared" ca="1" si="62"/>
        <v>-120.00260524259048</v>
      </c>
      <c r="AX96" s="16">
        <f t="shared" ca="1" si="62"/>
        <v>1.5734117561692074E-3</v>
      </c>
      <c r="AY96" s="2">
        <f t="shared" ca="1" si="35"/>
        <v>360.25</v>
      </c>
      <c r="AZ96" s="2">
        <f t="shared" ca="1" si="36"/>
        <v>360.25</v>
      </c>
      <c r="BA96" s="2">
        <f t="shared" ca="1" si="37"/>
        <v>360.25</v>
      </c>
      <c r="BB96" s="19" t="str">
        <f t="shared" ca="1" si="38"/>
        <v>ok</v>
      </c>
      <c r="BC96" s="2">
        <f t="shared" ca="1" si="39"/>
        <v>-1.0539244710409327E-3</v>
      </c>
      <c r="BD96" s="2">
        <f t="shared" ca="1" si="16"/>
        <v>-2.6052425904765641E-3</v>
      </c>
      <c r="BE96" s="16">
        <f t="shared" ca="1" si="40"/>
        <v>1.5734117561692074E-3</v>
      </c>
      <c r="BF96" s="16">
        <f t="shared" ca="1" si="41"/>
        <v>2.8103461968042205E-3</v>
      </c>
      <c r="BG96" s="18">
        <f t="shared" ca="1" si="42"/>
        <v>3.220818265649805E-3</v>
      </c>
      <c r="BH96" s="2">
        <f t="shared" ca="1" si="63"/>
        <v>-0.16862791536654925</v>
      </c>
      <c r="BI96" s="2">
        <f t="shared" ca="1" si="63"/>
        <v>-0.41683881447625026</v>
      </c>
      <c r="BJ96" s="16">
        <f t="shared" ca="1" si="63"/>
        <v>0.25174588098707318</v>
      </c>
      <c r="BK96" s="18">
        <f t="shared" ca="1" si="63"/>
        <v>0.44965539148867528</v>
      </c>
      <c r="BL96" s="18">
        <f t="shared" ca="1" si="63"/>
        <v>0.51533092250396884</v>
      </c>
    </row>
    <row r="97" spans="3:64" x14ac:dyDescent="0.2">
      <c r="C97" s="14"/>
      <c r="D97">
        <f t="shared" si="44"/>
        <v>7.5</v>
      </c>
      <c r="E97">
        <f t="shared" si="45"/>
        <v>-120</v>
      </c>
      <c r="F97" s="15">
        <f ca="1">'posn jitter orig'!F97</f>
        <v>-0.1756016633047387</v>
      </c>
      <c r="G97" s="2">
        <f ca="1">'posn jitter orig'!G97</f>
        <v>0.42596489493278111</v>
      </c>
      <c r="H97" s="16">
        <f ca="1">'posn jitter orig'!H97</f>
        <v>7.2529226323680307E-2</v>
      </c>
      <c r="I97" s="2">
        <f t="shared" si="46"/>
        <v>0</v>
      </c>
      <c r="J97" s="2">
        <f t="shared" si="47"/>
        <v>177.60212163512966</v>
      </c>
      <c r="K97" s="16">
        <f t="shared" ca="1" si="48"/>
        <v>202.8702649296232</v>
      </c>
      <c r="L97" s="2">
        <f t="shared" si="49"/>
        <v>153.80794910203616</v>
      </c>
      <c r="M97" s="2">
        <f t="shared" si="50"/>
        <v>-88.801060817564817</v>
      </c>
      <c r="N97" s="16">
        <f t="shared" ca="1" si="51"/>
        <v>327.72308081359637</v>
      </c>
      <c r="O97" s="2">
        <f t="shared" si="52"/>
        <v>-153.80794910203616</v>
      </c>
      <c r="P97" s="2">
        <f t="shared" si="53"/>
        <v>-88.801060817564817</v>
      </c>
      <c r="Q97" s="16">
        <f t="shared" ca="1" si="54"/>
        <v>320.60368824203886</v>
      </c>
      <c r="R97" s="2">
        <f t="shared" si="55"/>
        <v>153.80794910203616</v>
      </c>
      <c r="S97" s="2">
        <f t="shared" si="55"/>
        <v>-266.40318245269447</v>
      </c>
      <c r="T97" s="16">
        <f t="shared" ca="1" si="55"/>
        <v>124.85281588397316</v>
      </c>
      <c r="U97" s="2">
        <f t="shared" ca="1" si="56"/>
        <v>0.46329425908083244</v>
      </c>
      <c r="V97" s="2">
        <f t="shared" ca="1" si="56"/>
        <v>-0.80244919558298033</v>
      </c>
      <c r="W97" s="16">
        <f t="shared" ca="1" si="56"/>
        <v>0.37607674484202053</v>
      </c>
      <c r="X97" s="2">
        <f t="shared" si="57"/>
        <v>-153.80794910203616</v>
      </c>
      <c r="Y97" s="2">
        <f t="shared" si="57"/>
        <v>-266.40318245269447</v>
      </c>
      <c r="Z97" s="16">
        <f t="shared" ca="1" si="57"/>
        <v>117.73342331241565</v>
      </c>
      <c r="AA97" s="18">
        <f t="shared" ca="1" si="21"/>
        <v>186.7934822383813</v>
      </c>
      <c r="AB97" s="2">
        <f t="shared" ca="1" si="58"/>
        <v>-240.34829705679567</v>
      </c>
      <c r="AC97" s="2">
        <f t="shared" ca="1" si="58"/>
        <v>-116.51090289036168</v>
      </c>
      <c r="AD97" s="16">
        <f t="shared" ca="1" si="58"/>
        <v>47.48473855449943</v>
      </c>
      <c r="AE97" s="2">
        <f t="shared" ca="1" si="59"/>
        <v>-0.88595426649664266</v>
      </c>
      <c r="AF97" s="2">
        <f t="shared" ca="1" si="59"/>
        <v>-0.42947394582412907</v>
      </c>
      <c r="AG97" s="16">
        <f t="shared" ca="1" si="59"/>
        <v>0.17503476093236131</v>
      </c>
      <c r="AH97" s="2">
        <f t="shared" ca="1" si="24"/>
        <v>2.1058660430764126E-2</v>
      </c>
      <c r="AI97" s="2">
        <f t="shared" ca="1" si="25"/>
        <v>-0.41427939650250634</v>
      </c>
      <c r="AJ97" s="16">
        <f t="shared" ca="1" si="26"/>
        <v>-0.90990610199865174</v>
      </c>
      <c r="AK97" s="18">
        <f t="shared" ca="1" si="27"/>
        <v>331.9875998618856</v>
      </c>
      <c r="AL97" s="18">
        <f t="shared" ca="1" si="28"/>
        <v>271.28747627934865</v>
      </c>
      <c r="AM97" s="18">
        <f t="shared" ca="1" si="29"/>
        <v>165.9937999309428</v>
      </c>
      <c r="AN97" s="18">
        <f t="shared" ca="1" si="30"/>
        <v>85.657437254379687</v>
      </c>
      <c r="AO97" s="18">
        <f t="shared" ca="1" si="31"/>
        <v>308.04045891327024</v>
      </c>
      <c r="AP97" s="2">
        <f t="shared" ca="1" si="60"/>
        <v>7.5023219815232345</v>
      </c>
      <c r="AQ97" s="2">
        <f t="shared" ca="1" si="60"/>
        <v>-120.00192257498347</v>
      </c>
      <c r="AR97" s="16">
        <f t="shared" ca="1" si="60"/>
        <v>1.8086958592675728E-3</v>
      </c>
      <c r="AS97" s="2">
        <f t="shared" ca="1" si="61"/>
        <v>-5.4715168648593782</v>
      </c>
      <c r="AT97" s="2">
        <f t="shared" ca="1" si="61"/>
        <v>135.22770825890592</v>
      </c>
      <c r="AU97" s="16">
        <f t="shared" ca="1" si="61"/>
        <v>560.57759515115845</v>
      </c>
      <c r="AV97" s="2">
        <f t="shared" ca="1" si="62"/>
        <v>7.5023219815232345</v>
      </c>
      <c r="AW97" s="2">
        <f t="shared" ca="1" si="62"/>
        <v>-120.00192257498347</v>
      </c>
      <c r="AX97" s="16">
        <f t="shared" ca="1" si="62"/>
        <v>1.8086958592675728E-3</v>
      </c>
      <c r="AY97" s="2">
        <f t="shared" ca="1" si="35"/>
        <v>360.25</v>
      </c>
      <c r="AZ97" s="2">
        <f t="shared" ca="1" si="36"/>
        <v>360.25</v>
      </c>
      <c r="BA97" s="2">
        <f t="shared" ca="1" si="37"/>
        <v>360.25</v>
      </c>
      <c r="BB97" s="19" t="str">
        <f t="shared" ca="1" si="38"/>
        <v>ok</v>
      </c>
      <c r="BC97" s="2">
        <f t="shared" ca="1" si="39"/>
        <v>2.3219815232344843E-3</v>
      </c>
      <c r="BD97" s="2">
        <f t="shared" ca="1" si="16"/>
        <v>-1.9225749834674843E-3</v>
      </c>
      <c r="BE97" s="16">
        <f t="shared" ca="1" si="40"/>
        <v>1.8086958592675728E-3</v>
      </c>
      <c r="BF97" s="16">
        <f t="shared" ca="1" si="41"/>
        <v>3.0146132026011782E-3</v>
      </c>
      <c r="BG97" s="18">
        <f t="shared" ca="1" si="42"/>
        <v>3.5155758379857198E-3</v>
      </c>
      <c r="BH97" s="2">
        <f t="shared" ca="1" si="63"/>
        <v>0.37151704371751748</v>
      </c>
      <c r="BI97" s="2">
        <f t="shared" ca="1" si="63"/>
        <v>-0.3076119973547975</v>
      </c>
      <c r="BJ97" s="16">
        <f t="shared" ca="1" si="63"/>
        <v>0.28939133748281165</v>
      </c>
      <c r="BK97" s="18">
        <f t="shared" ca="1" si="63"/>
        <v>0.48233811241618851</v>
      </c>
      <c r="BL97" s="18">
        <f t="shared" ca="1" si="63"/>
        <v>0.56249213407771514</v>
      </c>
    </row>
    <row r="98" spans="3:64" x14ac:dyDescent="0.2">
      <c r="C98" s="14"/>
      <c r="D98">
        <f t="shared" si="44"/>
        <v>15</v>
      </c>
      <c r="E98">
        <f t="shared" si="45"/>
        <v>-120</v>
      </c>
      <c r="F98" s="15">
        <f ca="1">'posn jitter orig'!F98</f>
        <v>0.29479738578257186</v>
      </c>
      <c r="G98" s="2">
        <f ca="1">'posn jitter orig'!G98</f>
        <v>-0.36668956906107053</v>
      </c>
      <c r="H98" s="16">
        <f ca="1">'posn jitter orig'!H98</f>
        <v>-0.46862400224715117</v>
      </c>
      <c r="I98" s="2">
        <f t="shared" si="46"/>
        <v>0</v>
      </c>
      <c r="J98" s="2">
        <f t="shared" si="47"/>
        <v>177.60212163512966</v>
      </c>
      <c r="K98" s="16">
        <f t="shared" ca="1" si="48"/>
        <v>202.4568737826375</v>
      </c>
      <c r="L98" s="2">
        <f t="shared" si="49"/>
        <v>153.80794910203616</v>
      </c>
      <c r="M98" s="2">
        <f t="shared" si="50"/>
        <v>-88.801060817564817</v>
      </c>
      <c r="N98" s="16">
        <f t="shared" ca="1" si="51"/>
        <v>330.96453728334768</v>
      </c>
      <c r="O98" s="2">
        <f t="shared" si="52"/>
        <v>-153.80794910203616</v>
      </c>
      <c r="P98" s="2">
        <f t="shared" si="53"/>
        <v>-88.801060817564817</v>
      </c>
      <c r="Q98" s="16">
        <f t="shared" ca="1" si="54"/>
        <v>316.71550285578866</v>
      </c>
      <c r="R98" s="2">
        <f t="shared" si="55"/>
        <v>153.80794910203616</v>
      </c>
      <c r="S98" s="2">
        <f t="shared" si="55"/>
        <v>-266.40318245269447</v>
      </c>
      <c r="T98" s="16">
        <f t="shared" ca="1" si="55"/>
        <v>128.50766350071018</v>
      </c>
      <c r="U98" s="2">
        <f t="shared" ca="1" si="56"/>
        <v>0.46136022004850219</v>
      </c>
      <c r="V98" s="2">
        <f t="shared" ca="1" si="56"/>
        <v>-0.79909934171516295</v>
      </c>
      <c r="W98" s="16">
        <f t="shared" ca="1" si="56"/>
        <v>0.38546982946424085</v>
      </c>
      <c r="X98" s="2">
        <f t="shared" si="57"/>
        <v>-153.80794910203616</v>
      </c>
      <c r="Y98" s="2">
        <f t="shared" si="57"/>
        <v>-266.40318245269447</v>
      </c>
      <c r="Z98" s="16">
        <f t="shared" ca="1" si="57"/>
        <v>114.25862907315116</v>
      </c>
      <c r="AA98" s="18">
        <f t="shared" ca="1" si="21"/>
        <v>185.96499274949392</v>
      </c>
      <c r="AB98" s="2">
        <f t="shared" ca="1" si="58"/>
        <v>-239.60479907826078</v>
      </c>
      <c r="AC98" s="2">
        <f t="shared" ca="1" si="58"/>
        <v>-117.79867916450883</v>
      </c>
      <c r="AD98" s="16">
        <f t="shared" ca="1" si="58"/>
        <v>42.574735031684952</v>
      </c>
      <c r="AE98" s="2">
        <f t="shared" ca="1" si="59"/>
        <v>-0.88621280750282483</v>
      </c>
      <c r="AF98" s="2">
        <f t="shared" ca="1" si="59"/>
        <v>-0.43569535578628382</v>
      </c>
      <c r="AG98" s="16">
        <f t="shared" ca="1" si="59"/>
        <v>0.15746878028429956</v>
      </c>
      <c r="AH98" s="2">
        <f t="shared" ca="1" si="24"/>
        <v>4.2114215827427137E-2</v>
      </c>
      <c r="AI98" s="2">
        <f t="shared" ca="1" si="25"/>
        <v>-0.41425813089987362</v>
      </c>
      <c r="AJ98" s="16">
        <f t="shared" ca="1" si="26"/>
        <v>-0.90918457631472416</v>
      </c>
      <c r="AK98" s="18">
        <f t="shared" ca="1" si="27"/>
        <v>333.3793041061636</v>
      </c>
      <c r="AL98" s="18">
        <f t="shared" ca="1" si="28"/>
        <v>270.36937070839735</v>
      </c>
      <c r="AM98" s="18">
        <f t="shared" ca="1" si="29"/>
        <v>166.6896520530818</v>
      </c>
      <c r="AN98" s="18">
        <f t="shared" ca="1" si="30"/>
        <v>84.487557068573551</v>
      </c>
      <c r="AO98" s="18">
        <f t="shared" ca="1" si="31"/>
        <v>307.98778400937761</v>
      </c>
      <c r="AP98" s="2">
        <f t="shared" ca="1" si="60"/>
        <v>15.000683410204321</v>
      </c>
      <c r="AQ98" s="2">
        <f t="shared" ca="1" si="60"/>
        <v>-119.99674957144242</v>
      </c>
      <c r="AR98" s="16">
        <f t="shared" ca="1" si="60"/>
        <v>-2.8848208957015231E-3</v>
      </c>
      <c r="AS98" s="2">
        <f t="shared" ca="1" si="61"/>
        <v>-10.940644605759562</v>
      </c>
      <c r="AT98" s="2">
        <f t="shared" ca="1" si="61"/>
        <v>135.17613791599507</v>
      </c>
      <c r="AU98" s="16">
        <f t="shared" ca="1" si="61"/>
        <v>560.03260100845785</v>
      </c>
      <c r="AV98" s="2">
        <f t="shared" ca="1" si="62"/>
        <v>15.000683410204321</v>
      </c>
      <c r="AW98" s="2">
        <f t="shared" ca="1" si="62"/>
        <v>-119.99674957144242</v>
      </c>
      <c r="AX98" s="16">
        <f t="shared" ca="1" si="62"/>
        <v>-2.8848208957015231E-3</v>
      </c>
      <c r="AY98" s="2">
        <f t="shared" ca="1" si="35"/>
        <v>360.25</v>
      </c>
      <c r="AZ98" s="2">
        <f t="shared" ca="1" si="36"/>
        <v>360.25</v>
      </c>
      <c r="BA98" s="2">
        <f t="shared" ca="1" si="37"/>
        <v>360.25</v>
      </c>
      <c r="BB98" s="19" t="str">
        <f t="shared" ca="1" si="38"/>
        <v>ok</v>
      </c>
      <c r="BC98" s="2">
        <f t="shared" ca="1" si="39"/>
        <v>6.8341020432072241E-4</v>
      </c>
      <c r="BD98" s="2">
        <f t="shared" ca="1" si="16"/>
        <v>3.2504285575782887E-3</v>
      </c>
      <c r="BE98" s="16">
        <f t="shared" ca="1" si="40"/>
        <v>-2.8848208957015231E-3</v>
      </c>
      <c r="BF98" s="16">
        <f t="shared" ca="1" si="41"/>
        <v>3.3214959453972191E-3</v>
      </c>
      <c r="BG98" s="18">
        <f t="shared" ca="1" si="42"/>
        <v>4.399378014625057E-3</v>
      </c>
      <c r="BH98" s="2">
        <f t="shared" ca="1" si="63"/>
        <v>0.10934563269131559</v>
      </c>
      <c r="BI98" s="2">
        <f t="shared" ca="1" si="63"/>
        <v>0.5200685692125262</v>
      </c>
      <c r="BJ98" s="16">
        <f t="shared" ca="1" si="63"/>
        <v>-0.4615713433122437</v>
      </c>
      <c r="BK98" s="18">
        <f t="shared" ca="1" si="63"/>
        <v>0.53143935126355502</v>
      </c>
      <c r="BL98" s="18">
        <f t="shared" ca="1" si="63"/>
        <v>0.70390048234000913</v>
      </c>
    </row>
    <row r="99" spans="3:64" x14ac:dyDescent="0.2">
      <c r="C99" s="14"/>
      <c r="D99">
        <f t="shared" si="44"/>
        <v>22.5</v>
      </c>
      <c r="E99">
        <f t="shared" si="45"/>
        <v>-120</v>
      </c>
      <c r="F99" s="15">
        <f ca="1">'posn jitter orig'!F99</f>
        <v>0.12631736880718936</v>
      </c>
      <c r="G99" s="2">
        <f ca="1">'posn jitter orig'!G99</f>
        <v>0.42163744313929719</v>
      </c>
      <c r="H99" s="16">
        <f ca="1">'posn jitter orig'!H99</f>
        <v>5.419380754984382E-3</v>
      </c>
      <c r="I99" s="2">
        <f t="shared" si="46"/>
        <v>0</v>
      </c>
      <c r="J99" s="2">
        <f t="shared" si="47"/>
        <v>177.60212163512966</v>
      </c>
      <c r="K99" s="16">
        <f t="shared" ca="1" si="48"/>
        <v>201.76002644253418</v>
      </c>
      <c r="L99" s="2">
        <f t="shared" si="49"/>
        <v>153.80794910203616</v>
      </c>
      <c r="M99" s="2">
        <f t="shared" si="50"/>
        <v>-88.801060817564817</v>
      </c>
      <c r="N99" s="16">
        <f t="shared" ca="1" si="51"/>
        <v>334.01597508215769</v>
      </c>
      <c r="O99" s="2">
        <f t="shared" si="52"/>
        <v>-153.80794910203616</v>
      </c>
      <c r="P99" s="2">
        <f t="shared" si="53"/>
        <v>-88.801060817564817</v>
      </c>
      <c r="Q99" s="16">
        <f t="shared" ca="1" si="54"/>
        <v>312.60552930798951</v>
      </c>
      <c r="R99" s="2">
        <f t="shared" si="55"/>
        <v>153.80794910203616</v>
      </c>
      <c r="S99" s="2">
        <f t="shared" si="55"/>
        <v>-266.40318245269447</v>
      </c>
      <c r="T99" s="16">
        <f t="shared" ca="1" si="55"/>
        <v>132.25594863962351</v>
      </c>
      <c r="U99" s="2">
        <f t="shared" ca="1" si="56"/>
        <v>0.45934482830213552</v>
      </c>
      <c r="V99" s="2">
        <f t="shared" ca="1" si="56"/>
        <v>-0.79560858081330099</v>
      </c>
      <c r="W99" s="16">
        <f t="shared" ca="1" si="56"/>
        <v>0.39498014487860872</v>
      </c>
      <c r="X99" s="2">
        <f t="shared" si="57"/>
        <v>-153.80794910203616</v>
      </c>
      <c r="Y99" s="2">
        <f t="shared" si="57"/>
        <v>-266.40318245269447</v>
      </c>
      <c r="Z99" s="16">
        <f t="shared" ca="1" si="57"/>
        <v>110.84550286545533</v>
      </c>
      <c r="AA99" s="18">
        <f t="shared" ca="1" si="21"/>
        <v>185.08354472449651</v>
      </c>
      <c r="AB99" s="2">
        <f t="shared" ca="1" si="58"/>
        <v>-238.82511817506062</v>
      </c>
      <c r="AC99" s="2">
        <f t="shared" ca="1" si="58"/>
        <v>-119.14912610254268</v>
      </c>
      <c r="AD99" s="16">
        <f t="shared" ca="1" si="58"/>
        <v>37.741177555527244</v>
      </c>
      <c r="AE99" s="2">
        <f t="shared" ca="1" si="59"/>
        <v>-0.8860071818976164</v>
      </c>
      <c r="AF99" s="2">
        <f t="shared" ca="1" si="59"/>
        <v>-0.44202629208497313</v>
      </c>
      <c r="AG99" s="16">
        <f t="shared" ca="1" si="59"/>
        <v>0.1400143947294491</v>
      </c>
      <c r="AH99" s="2">
        <f t="shared" ca="1" si="24"/>
        <v>6.319495500374657E-2</v>
      </c>
      <c r="AI99" s="2">
        <f t="shared" ca="1" si="25"/>
        <v>-0.41427013317623457</v>
      </c>
      <c r="AJ99" s="16">
        <f t="shared" ca="1" si="26"/>
        <v>-0.90795740782275647</v>
      </c>
      <c r="AK99" s="18">
        <f t="shared" ca="1" si="27"/>
        <v>334.84201764184985</v>
      </c>
      <c r="AL99" s="18">
        <f t="shared" ca="1" si="28"/>
        <v>269.55212446873634</v>
      </c>
      <c r="AM99" s="18">
        <f t="shared" ca="1" si="29"/>
        <v>167.42100882092492</v>
      </c>
      <c r="AN99" s="18">
        <f t="shared" ca="1" si="30"/>
        <v>83.361462785929987</v>
      </c>
      <c r="AO99" s="18">
        <f t="shared" ca="1" si="31"/>
        <v>307.89792923560526</v>
      </c>
      <c r="AP99" s="2">
        <f t="shared" ca="1" si="60"/>
        <v>22.502715612984044</v>
      </c>
      <c r="AQ99" s="2">
        <f t="shared" ca="1" si="60"/>
        <v>-120.00034403838271</v>
      </c>
      <c r="AR99" s="16">
        <f t="shared" ca="1" si="60"/>
        <v>1.5998153247664959E-3</v>
      </c>
      <c r="AS99" s="2">
        <f t="shared" ca="1" si="61"/>
        <v>-16.412475954597593</v>
      </c>
      <c r="AT99" s="2">
        <f t="shared" ca="1" si="61"/>
        <v>135.10548825985936</v>
      </c>
      <c r="AU99" s="16">
        <f t="shared" ca="1" si="61"/>
        <v>559.11801122083409</v>
      </c>
      <c r="AV99" s="2">
        <f t="shared" ca="1" si="62"/>
        <v>22.502715612984044</v>
      </c>
      <c r="AW99" s="2">
        <f t="shared" ca="1" si="62"/>
        <v>-120.00034403838271</v>
      </c>
      <c r="AX99" s="16">
        <f t="shared" ca="1" si="62"/>
        <v>1.5998153247664959E-3</v>
      </c>
      <c r="AY99" s="2">
        <f t="shared" ca="1" si="35"/>
        <v>360.25</v>
      </c>
      <c r="AZ99" s="2">
        <f t="shared" ca="1" si="36"/>
        <v>360.25</v>
      </c>
      <c r="BA99" s="2">
        <f t="shared" ca="1" si="37"/>
        <v>360.25</v>
      </c>
      <c r="BB99" s="19" t="str">
        <f t="shared" ca="1" si="38"/>
        <v>ok</v>
      </c>
      <c r="BC99" s="2">
        <f t="shared" ca="1" si="39"/>
        <v>2.7156129840442134E-3</v>
      </c>
      <c r="BD99" s="2">
        <f t="shared" ca="1" si="16"/>
        <v>-3.4403838270691267E-4</v>
      </c>
      <c r="BE99" s="16">
        <f t="shared" ca="1" si="40"/>
        <v>1.5998153247664959E-3</v>
      </c>
      <c r="BF99" s="16">
        <f t="shared" ca="1" si="41"/>
        <v>2.7373191790299326E-3</v>
      </c>
      <c r="BG99" s="18">
        <f t="shared" ca="1" si="42"/>
        <v>3.1705402317653742E-3</v>
      </c>
      <c r="BH99" s="2">
        <f t="shared" ca="1" si="63"/>
        <v>0.43449807744707414</v>
      </c>
      <c r="BI99" s="2">
        <f t="shared" ca="1" si="63"/>
        <v>-5.5046141233106027E-2</v>
      </c>
      <c r="BJ99" s="16">
        <f t="shared" ca="1" si="63"/>
        <v>0.25597045196263934</v>
      </c>
      <c r="BK99" s="18">
        <f t="shared" ca="1" si="63"/>
        <v>0.43797106864478919</v>
      </c>
      <c r="BL99" s="18">
        <f t="shared" ca="1" si="63"/>
        <v>0.50728643708245991</v>
      </c>
    </row>
    <row r="100" spans="3:64" x14ac:dyDescent="0.2">
      <c r="C100" s="14"/>
      <c r="D100">
        <f t="shared" si="44"/>
        <v>30</v>
      </c>
      <c r="E100">
        <f t="shared" si="45"/>
        <v>-120</v>
      </c>
      <c r="F100" s="15">
        <f ca="1">'posn jitter orig'!F100</f>
        <v>0.21499938555351006</v>
      </c>
      <c r="G100" s="2">
        <f ca="1">'posn jitter orig'!G100</f>
        <v>-9.7591792068778216E-2</v>
      </c>
      <c r="H100" s="16">
        <f ca="1">'posn jitter orig'!H100</f>
        <v>-0.33808915879277635</v>
      </c>
      <c r="I100" s="2">
        <f t="shared" si="46"/>
        <v>0</v>
      </c>
      <c r="J100" s="2">
        <f t="shared" si="47"/>
        <v>177.60212163512966</v>
      </c>
      <c r="K100" s="16">
        <f t="shared" ca="1" si="48"/>
        <v>200.78241780013894</v>
      </c>
      <c r="L100" s="2">
        <f t="shared" si="49"/>
        <v>153.80794910203616</v>
      </c>
      <c r="M100" s="2">
        <f t="shared" si="50"/>
        <v>-88.801060817564817</v>
      </c>
      <c r="N100" s="16">
        <f t="shared" ca="1" si="51"/>
        <v>336.86476439695463</v>
      </c>
      <c r="O100" s="2">
        <f t="shared" si="52"/>
        <v>-153.80794910203616</v>
      </c>
      <c r="P100" s="2">
        <f t="shared" si="53"/>
        <v>-88.801060817564817</v>
      </c>
      <c r="Q100" s="16">
        <f t="shared" ca="1" si="54"/>
        <v>308.25318136735291</v>
      </c>
      <c r="R100" s="2">
        <f t="shared" si="55"/>
        <v>153.80794910203616</v>
      </c>
      <c r="S100" s="2">
        <f t="shared" si="55"/>
        <v>-266.40318245269447</v>
      </c>
      <c r="T100" s="16">
        <f t="shared" ca="1" si="55"/>
        <v>136.08234659681568</v>
      </c>
      <c r="U100" s="2">
        <f t="shared" ca="1" si="56"/>
        <v>0.45725586275766256</v>
      </c>
      <c r="V100" s="2">
        <f t="shared" ca="1" si="56"/>
        <v>-0.79199038635501295</v>
      </c>
      <c r="W100" s="16">
        <f t="shared" ca="1" si="56"/>
        <v>0.40455939476791625</v>
      </c>
      <c r="X100" s="2">
        <f t="shared" si="57"/>
        <v>-153.80794910203616</v>
      </c>
      <c r="Y100" s="2">
        <f t="shared" si="57"/>
        <v>-266.40318245269447</v>
      </c>
      <c r="Z100" s="16">
        <f t="shared" ca="1" si="57"/>
        <v>107.47076356721396</v>
      </c>
      <c r="AA100" s="18">
        <f t="shared" ca="1" si="21"/>
        <v>184.13747999527422</v>
      </c>
      <c r="AB100" s="2">
        <f t="shared" ca="1" si="58"/>
        <v>-238.00589138329713</v>
      </c>
      <c r="AC100" s="2">
        <f t="shared" ca="1" si="58"/>
        <v>-120.56806852879876</v>
      </c>
      <c r="AD100" s="16">
        <f t="shared" ca="1" si="58"/>
        <v>32.976216106236535</v>
      </c>
      <c r="AE100" s="2">
        <f t="shared" ca="1" si="59"/>
        <v>-0.88533165539995218</v>
      </c>
      <c r="AF100" s="2">
        <f t="shared" ca="1" si="59"/>
        <v>-0.44848775414164943</v>
      </c>
      <c r="AG100" s="16">
        <f t="shared" ca="1" si="59"/>
        <v>0.12266456021100748</v>
      </c>
      <c r="AH100" s="2">
        <f t="shared" ca="1" si="24"/>
        <v>8.4290781942784151E-2</v>
      </c>
      <c r="AI100" s="2">
        <f t="shared" ca="1" si="25"/>
        <v>-0.41425832798655549</v>
      </c>
      <c r="AJ100" s="16">
        <f t="shared" ca="1" si="26"/>
        <v>-0.90624781476881766</v>
      </c>
      <c r="AK100" s="18">
        <f t="shared" ca="1" si="27"/>
        <v>336.37173764035833</v>
      </c>
      <c r="AL100" s="18">
        <f t="shared" ca="1" si="28"/>
        <v>268.83246513508777</v>
      </c>
      <c r="AM100" s="18">
        <f t="shared" ca="1" si="29"/>
        <v>168.18586882017917</v>
      </c>
      <c r="AN100" s="18">
        <f t="shared" ca="1" si="30"/>
        <v>82.279611795884023</v>
      </c>
      <c r="AO100" s="18">
        <f t="shared" ca="1" si="31"/>
        <v>307.77206096707368</v>
      </c>
      <c r="AP100" s="2">
        <f t="shared" ca="1" si="60"/>
        <v>30.001577313159526</v>
      </c>
      <c r="AQ100" s="2">
        <f t="shared" ca="1" si="60"/>
        <v>-119.99800727439653</v>
      </c>
      <c r="AR100" s="16">
        <f t="shared" ca="1" si="60"/>
        <v>-1.3742044845344026E-3</v>
      </c>
      <c r="AS100" s="2">
        <f t="shared" ca="1" si="61"/>
        <v>-21.883118044954227</v>
      </c>
      <c r="AT100" s="2">
        <f t="shared" ca="1" si="61"/>
        <v>134.99627147999581</v>
      </c>
      <c r="AU100" s="16">
        <f t="shared" ca="1" si="61"/>
        <v>557.83414119212716</v>
      </c>
      <c r="AV100" s="2">
        <f t="shared" ca="1" si="62"/>
        <v>30.001577313159526</v>
      </c>
      <c r="AW100" s="2">
        <f t="shared" ca="1" si="62"/>
        <v>-119.99800727439653</v>
      </c>
      <c r="AX100" s="16">
        <f t="shared" ca="1" si="62"/>
        <v>-1.3742044845344026E-3</v>
      </c>
      <c r="AY100" s="2">
        <f t="shared" ca="1" si="35"/>
        <v>360.25</v>
      </c>
      <c r="AZ100" s="2">
        <f t="shared" ca="1" si="36"/>
        <v>360.25</v>
      </c>
      <c r="BA100" s="2">
        <f t="shared" ca="1" si="37"/>
        <v>360.24999999999994</v>
      </c>
      <c r="BB100" s="19" t="str">
        <f t="shared" ca="1" si="38"/>
        <v>ok</v>
      </c>
      <c r="BC100" s="2">
        <f t="shared" ca="1" si="39"/>
        <v>1.5773131595260281E-3</v>
      </c>
      <c r="BD100" s="2">
        <f t="shared" ca="1" si="16"/>
        <v>1.9927256034719676E-3</v>
      </c>
      <c r="BE100" s="16">
        <f t="shared" ca="1" si="40"/>
        <v>-1.3742044845344026E-3</v>
      </c>
      <c r="BF100" s="16">
        <f t="shared" ca="1" si="41"/>
        <v>2.541431119260701E-3</v>
      </c>
      <c r="BG100" s="18">
        <f t="shared" ca="1" si="42"/>
        <v>2.8891711786014273E-3</v>
      </c>
      <c r="BH100" s="2">
        <f t="shared" ca="1" si="63"/>
        <v>0.2523701055241645</v>
      </c>
      <c r="BI100" s="2">
        <f t="shared" ca="1" si="63"/>
        <v>0.31883609655551481</v>
      </c>
      <c r="BJ100" s="16">
        <f t="shared" ca="1" si="63"/>
        <v>-0.21987271752550441</v>
      </c>
      <c r="BK100" s="18">
        <f t="shared" ca="1" si="63"/>
        <v>0.40662897908171214</v>
      </c>
      <c r="BL100" s="18">
        <f t="shared" ca="1" si="63"/>
        <v>0.4622673885762284</v>
      </c>
    </row>
    <row r="101" spans="3:64" x14ac:dyDescent="0.2">
      <c r="C101" s="14"/>
      <c r="D101">
        <f t="shared" si="44"/>
        <v>37.5</v>
      </c>
      <c r="E101">
        <f t="shared" si="45"/>
        <v>-120</v>
      </c>
      <c r="F101" s="15">
        <f ca="1">'posn jitter orig'!F101</f>
        <v>-0.31687122051448413</v>
      </c>
      <c r="G101" s="2">
        <f ca="1">'posn jitter orig'!G101</f>
        <v>0.15657706597957011</v>
      </c>
      <c r="H101" s="16">
        <f ca="1">'posn jitter orig'!H101</f>
        <v>-0.23452898315189052</v>
      </c>
      <c r="I101" s="2">
        <f t="shared" si="46"/>
        <v>0</v>
      </c>
      <c r="J101" s="2">
        <f t="shared" si="47"/>
        <v>177.60212163512966</v>
      </c>
      <c r="K101" s="16">
        <f t="shared" ca="1" si="48"/>
        <v>199.51440910287229</v>
      </c>
      <c r="L101" s="2">
        <f t="shared" si="49"/>
        <v>153.80794910203616</v>
      </c>
      <c r="M101" s="2">
        <f t="shared" si="50"/>
        <v>-88.801060817564817</v>
      </c>
      <c r="N101" s="16">
        <f t="shared" ca="1" si="51"/>
        <v>339.52881203062316</v>
      </c>
      <c r="O101" s="2">
        <f t="shared" si="52"/>
        <v>-153.80794910203616</v>
      </c>
      <c r="P101" s="2">
        <f t="shared" si="53"/>
        <v>-88.801060817564817</v>
      </c>
      <c r="Q101" s="16">
        <f t="shared" ca="1" si="54"/>
        <v>303.65616591791297</v>
      </c>
      <c r="R101" s="2">
        <f t="shared" si="55"/>
        <v>153.80794910203616</v>
      </c>
      <c r="S101" s="2">
        <f t="shared" si="55"/>
        <v>-266.40318245269447</v>
      </c>
      <c r="T101" s="16">
        <f t="shared" ca="1" si="55"/>
        <v>140.01440292775087</v>
      </c>
      <c r="U101" s="2">
        <f t="shared" ca="1" si="56"/>
        <v>0.45507785358572944</v>
      </c>
      <c r="V101" s="2">
        <f t="shared" ca="1" si="56"/>
        <v>-0.78821796380987386</v>
      </c>
      <c r="W101" s="16">
        <f t="shared" ca="1" si="56"/>
        <v>0.41426632581374706</v>
      </c>
      <c r="X101" s="2">
        <f t="shared" si="57"/>
        <v>-153.80794910203616</v>
      </c>
      <c r="Y101" s="2">
        <f t="shared" si="57"/>
        <v>-266.40318245269447</v>
      </c>
      <c r="Z101" s="16">
        <f t="shared" ca="1" si="57"/>
        <v>104.14175681504068</v>
      </c>
      <c r="AA101" s="18">
        <f t="shared" ca="1" si="21"/>
        <v>183.1316056431111</v>
      </c>
      <c r="AB101" s="2">
        <f t="shared" ca="1" si="58"/>
        <v>-237.14708712181141</v>
      </c>
      <c r="AC101" s="2">
        <f t="shared" ca="1" si="58"/>
        <v>-122.05556114344864</v>
      </c>
      <c r="AD101" s="16">
        <f t="shared" ca="1" si="58"/>
        <v>28.276499404896981</v>
      </c>
      <c r="AE101" s="2">
        <f t="shared" ca="1" si="59"/>
        <v>-0.88418892435931851</v>
      </c>
      <c r="AF101" s="2">
        <f t="shared" ca="1" si="59"/>
        <v>-0.45507695932214981</v>
      </c>
      <c r="AG101" s="16">
        <f t="shared" ca="1" si="59"/>
        <v>0.10542725992084621</v>
      </c>
      <c r="AH101" s="2">
        <f t="shared" ca="1" si="24"/>
        <v>0.10542339975601531</v>
      </c>
      <c r="AI101" s="2">
        <f t="shared" ca="1" si="25"/>
        <v>-0.41426730817374752</v>
      </c>
      <c r="AJ101" s="16">
        <f t="shared" ca="1" si="26"/>
        <v>-0.90402903944638879</v>
      </c>
      <c r="AK101" s="18">
        <f t="shared" ca="1" si="27"/>
        <v>337.98161762899582</v>
      </c>
      <c r="AL101" s="18">
        <f t="shared" ca="1" si="28"/>
        <v>268.20861536311105</v>
      </c>
      <c r="AM101" s="18">
        <f t="shared" ca="1" si="29"/>
        <v>168.99080881449791</v>
      </c>
      <c r="AN101" s="18">
        <f t="shared" ca="1" si="30"/>
        <v>81.238870658889383</v>
      </c>
      <c r="AO101" s="18">
        <f t="shared" ca="1" si="31"/>
        <v>307.60756643862004</v>
      </c>
      <c r="AP101" s="2">
        <f t="shared" ca="1" si="60"/>
        <v>37.502500331602555</v>
      </c>
      <c r="AQ101" s="2">
        <f t="shared" ca="1" si="60"/>
        <v>-120.00116635183468</v>
      </c>
      <c r="AR101" s="16">
        <f t="shared" ca="1" si="60"/>
        <v>2.2928543154421277E-4</v>
      </c>
      <c r="AS101" s="2">
        <f t="shared" ca="1" si="61"/>
        <v>-27.355570557664798</v>
      </c>
      <c r="AT101" s="2">
        <f t="shared" ca="1" si="61"/>
        <v>134.86235069297396</v>
      </c>
      <c r="AU101" s="16">
        <f t="shared" ca="1" si="61"/>
        <v>556.17257491332543</v>
      </c>
      <c r="AV101" s="2">
        <f t="shared" ca="1" si="62"/>
        <v>37.502500331602555</v>
      </c>
      <c r="AW101" s="2">
        <f t="shared" ca="1" si="62"/>
        <v>-120.00116635183468</v>
      </c>
      <c r="AX101" s="16">
        <f t="shared" ca="1" si="62"/>
        <v>2.2928543154421277E-4</v>
      </c>
      <c r="AY101" s="2">
        <f t="shared" ca="1" si="35"/>
        <v>360.24999999999994</v>
      </c>
      <c r="AZ101" s="2">
        <f t="shared" ca="1" si="36"/>
        <v>360.24999999999994</v>
      </c>
      <c r="BA101" s="2">
        <f t="shared" ca="1" si="37"/>
        <v>360.25</v>
      </c>
      <c r="BB101" s="19" t="str">
        <f t="shared" ca="1" si="38"/>
        <v>ok</v>
      </c>
      <c r="BC101" s="2">
        <f t="shared" ca="1" si="39"/>
        <v>2.5003316025546951E-3</v>
      </c>
      <c r="BD101" s="2">
        <f t="shared" ca="1" si="16"/>
        <v>-1.1663518346836099E-3</v>
      </c>
      <c r="BE101" s="16">
        <f t="shared" ca="1" si="40"/>
        <v>2.2928543154421277E-4</v>
      </c>
      <c r="BF101" s="16">
        <f t="shared" ca="1" si="41"/>
        <v>2.7589916137972497E-3</v>
      </c>
      <c r="BG101" s="18">
        <f t="shared" ca="1" si="42"/>
        <v>2.768502579757145E-3</v>
      </c>
      <c r="BH101" s="2">
        <f t="shared" ca="1" si="63"/>
        <v>0.40005305640875122</v>
      </c>
      <c r="BI101" s="2">
        <f t="shared" ca="1" si="63"/>
        <v>-0.18661629354937759</v>
      </c>
      <c r="BJ101" s="16">
        <f t="shared" ca="1" si="63"/>
        <v>3.6685669047074043E-2</v>
      </c>
      <c r="BK101" s="18">
        <f t="shared" ca="1" si="63"/>
        <v>0.44143865820755995</v>
      </c>
      <c r="BL101" s="18">
        <f t="shared" ca="1" si="63"/>
        <v>0.44296041276114317</v>
      </c>
    </row>
    <row r="102" spans="3:64" x14ac:dyDescent="0.2">
      <c r="C102" s="14"/>
      <c r="D102">
        <f t="shared" si="44"/>
        <v>45</v>
      </c>
      <c r="E102">
        <f t="shared" si="45"/>
        <v>-120</v>
      </c>
      <c r="F102" s="15">
        <f ca="1">'posn jitter orig'!F102</f>
        <v>1.6474013314647484E-2</v>
      </c>
      <c r="G102" s="2">
        <f ca="1">'posn jitter orig'!G102</f>
        <v>0.12745740860642607</v>
      </c>
      <c r="H102" s="16">
        <f ca="1">'posn jitter orig'!H102</f>
        <v>-0.11002402912310372</v>
      </c>
      <c r="I102" s="2">
        <f t="shared" si="46"/>
        <v>0</v>
      </c>
      <c r="J102" s="2">
        <f t="shared" si="47"/>
        <v>177.60212163512966</v>
      </c>
      <c r="K102" s="16">
        <f t="shared" ca="1" si="48"/>
        <v>197.95979506749001</v>
      </c>
      <c r="L102" s="2">
        <f t="shared" si="49"/>
        <v>153.80794910203616</v>
      </c>
      <c r="M102" s="2">
        <f t="shared" si="50"/>
        <v>-88.801060817564817</v>
      </c>
      <c r="N102" s="16">
        <f t="shared" ca="1" si="51"/>
        <v>342.00594116967062</v>
      </c>
      <c r="O102" s="2">
        <f t="shared" si="52"/>
        <v>-153.80794910203616</v>
      </c>
      <c r="P102" s="2">
        <f t="shared" si="53"/>
        <v>-88.801060817564817</v>
      </c>
      <c r="Q102" s="16">
        <f t="shared" ca="1" si="54"/>
        <v>298.80039679854099</v>
      </c>
      <c r="R102" s="2">
        <f t="shared" si="55"/>
        <v>153.80794910203616</v>
      </c>
      <c r="S102" s="2">
        <f t="shared" si="55"/>
        <v>-266.40318245269447</v>
      </c>
      <c r="T102" s="16">
        <f t="shared" ca="1" si="55"/>
        <v>144.04614610218061</v>
      </c>
      <c r="U102" s="2">
        <f t="shared" ca="1" si="56"/>
        <v>0.45281361266107134</v>
      </c>
      <c r="V102" s="2">
        <f t="shared" ca="1" si="56"/>
        <v>-0.78429618348778929</v>
      </c>
      <c r="W102" s="16">
        <f t="shared" ca="1" si="56"/>
        <v>0.42407467356034989</v>
      </c>
      <c r="X102" s="2">
        <f t="shared" si="57"/>
        <v>-153.80794910203616</v>
      </c>
      <c r="Y102" s="2">
        <f t="shared" si="57"/>
        <v>-266.40318245269447</v>
      </c>
      <c r="Z102" s="16">
        <f t="shared" ca="1" si="57"/>
        <v>100.84060173105098</v>
      </c>
      <c r="AA102" s="18">
        <f t="shared" ca="1" si="21"/>
        <v>182.05661143849096</v>
      </c>
      <c r="AB102" s="2">
        <f t="shared" ca="1" si="58"/>
        <v>-236.24566103633219</v>
      </c>
      <c r="AC102" s="2">
        <f t="shared" ca="1" si="58"/>
        <v>-123.61687692276661</v>
      </c>
      <c r="AD102" s="16">
        <f t="shared" ca="1" si="58"/>
        <v>23.63500366576946</v>
      </c>
      <c r="AE102" s="2">
        <f t="shared" ca="1" si="59"/>
        <v>-0.88257254962792919</v>
      </c>
      <c r="AF102" s="2">
        <f t="shared" ca="1" si="59"/>
        <v>-0.46181107311845798</v>
      </c>
      <c r="AG102" s="16">
        <f t="shared" ca="1" si="59"/>
        <v>8.8296247872910599E-2</v>
      </c>
      <c r="AH102" s="2">
        <f t="shared" ca="1" si="24"/>
        <v>0.12659196985624932</v>
      </c>
      <c r="AI102" s="2">
        <f t="shared" ca="1" si="25"/>
        <v>-0.41425840886053983</v>
      </c>
      <c r="AJ102" s="16">
        <f t="shared" ca="1" si="26"/>
        <v>-0.90131262270992751</v>
      </c>
      <c r="AK102" s="18">
        <f t="shared" ca="1" si="27"/>
        <v>339.67165474144133</v>
      </c>
      <c r="AL102" s="18">
        <f t="shared" ca="1" si="28"/>
        <v>267.67846012877635</v>
      </c>
      <c r="AM102" s="18">
        <f t="shared" ca="1" si="29"/>
        <v>169.83582737072066</v>
      </c>
      <c r="AN102" s="18">
        <f t="shared" ca="1" si="30"/>
        <v>80.239734831074543</v>
      </c>
      <c r="AO102" s="18">
        <f t="shared" ca="1" si="31"/>
        <v>307.40435780180735</v>
      </c>
      <c r="AP102" s="2">
        <f t="shared" ca="1" si="60"/>
        <v>45.001510396213746</v>
      </c>
      <c r="AQ102" s="2">
        <f t="shared" ca="1" si="60"/>
        <v>-119.99990778006941</v>
      </c>
      <c r="AR102" s="16">
        <f t="shared" ca="1" si="60"/>
        <v>3.0767167356771097E-4</v>
      </c>
      <c r="AS102" s="2">
        <f t="shared" ca="1" si="61"/>
        <v>-32.828335996838405</v>
      </c>
      <c r="AT102" s="2">
        <f t="shared" ca="1" si="61"/>
        <v>134.68977249947616</v>
      </c>
      <c r="AU102" s="16">
        <f t="shared" ca="1" si="61"/>
        <v>554.13516359728942</v>
      </c>
      <c r="AV102" s="2">
        <f t="shared" ca="1" si="62"/>
        <v>45.001510396213746</v>
      </c>
      <c r="AW102" s="2">
        <f t="shared" ca="1" si="62"/>
        <v>-119.99990778006941</v>
      </c>
      <c r="AX102" s="16">
        <f t="shared" ca="1" si="62"/>
        <v>3.0767167356771097E-4</v>
      </c>
      <c r="AY102" s="2">
        <f t="shared" ca="1" si="35"/>
        <v>360.24999999999994</v>
      </c>
      <c r="AZ102" s="2">
        <f t="shared" ca="1" si="36"/>
        <v>360.24999999999994</v>
      </c>
      <c r="BA102" s="2">
        <f t="shared" ca="1" si="37"/>
        <v>360.24999999999994</v>
      </c>
      <c r="BB102" s="19" t="str">
        <f t="shared" ca="1" si="38"/>
        <v>ok</v>
      </c>
      <c r="BC102" s="2">
        <f t="shared" ca="1" si="39"/>
        <v>1.5103962137459348E-3</v>
      </c>
      <c r="BD102" s="2">
        <f t="shared" ca="1" si="16"/>
        <v>9.2219930593273602E-5</v>
      </c>
      <c r="BE102" s="16">
        <f t="shared" ca="1" si="40"/>
        <v>3.0767167356771097E-4</v>
      </c>
      <c r="BF102" s="16">
        <f t="shared" ca="1" si="41"/>
        <v>1.5132089208356801E-3</v>
      </c>
      <c r="BG102" s="18">
        <f t="shared" ca="1" si="42"/>
        <v>1.5441706825388959E-3</v>
      </c>
      <c r="BH102" s="2">
        <f t="shared" ca="1" si="63"/>
        <v>0.24166339419934957</v>
      </c>
      <c r="BI102" s="2">
        <f t="shared" ca="1" si="63"/>
        <v>1.4755188894923776E-2</v>
      </c>
      <c r="BJ102" s="16">
        <f t="shared" ca="1" si="63"/>
        <v>4.9227467770833755E-2</v>
      </c>
      <c r="BK102" s="18">
        <f t="shared" ca="1" si="63"/>
        <v>0.24211342733370883</v>
      </c>
      <c r="BL102" s="18">
        <f t="shared" ca="1" si="63"/>
        <v>0.24706730920622336</v>
      </c>
    </row>
    <row r="103" spans="3:64" x14ac:dyDescent="0.2">
      <c r="C103" s="14"/>
      <c r="D103">
        <f t="shared" si="44"/>
        <v>52.5</v>
      </c>
      <c r="E103">
        <f t="shared" si="45"/>
        <v>-120</v>
      </c>
      <c r="F103" s="15">
        <f ca="1">'posn jitter orig'!F103</f>
        <v>0.15094201930549722</v>
      </c>
      <c r="G103" s="2">
        <f ca="1">'posn jitter orig'!G103</f>
        <v>0.10769686000517287</v>
      </c>
      <c r="H103" s="16">
        <f ca="1">'posn jitter orig'!H103</f>
        <v>-0.45368347972579137</v>
      </c>
      <c r="I103" s="2">
        <f t="shared" si="46"/>
        <v>0</v>
      </c>
      <c r="J103" s="2">
        <f t="shared" si="47"/>
        <v>177.60212163512966</v>
      </c>
      <c r="K103" s="16">
        <f t="shared" ca="1" si="48"/>
        <v>196.10497113378781</v>
      </c>
      <c r="L103" s="2">
        <f t="shared" si="49"/>
        <v>153.80794910203616</v>
      </c>
      <c r="M103" s="2">
        <f t="shared" si="50"/>
        <v>-88.801060817564817</v>
      </c>
      <c r="N103" s="16">
        <f t="shared" ca="1" si="51"/>
        <v>344.30197740530065</v>
      </c>
      <c r="O103" s="2">
        <f t="shared" si="52"/>
        <v>-153.80794910203616</v>
      </c>
      <c r="P103" s="2">
        <f t="shared" si="53"/>
        <v>-88.801060817564817</v>
      </c>
      <c r="Q103" s="16">
        <f t="shared" ca="1" si="54"/>
        <v>293.66997362339941</v>
      </c>
      <c r="R103" s="2">
        <f t="shared" si="55"/>
        <v>153.80794910203616</v>
      </c>
      <c r="S103" s="2">
        <f t="shared" si="55"/>
        <v>-266.40318245269447</v>
      </c>
      <c r="T103" s="16">
        <f t="shared" ca="1" si="55"/>
        <v>148.19700627151283</v>
      </c>
      <c r="U103" s="2">
        <f t="shared" ca="1" si="56"/>
        <v>0.45045180183639216</v>
      </c>
      <c r="V103" s="2">
        <f t="shared" ca="1" si="56"/>
        <v>-0.78020540714157882</v>
      </c>
      <c r="W103" s="16">
        <f t="shared" ca="1" si="56"/>
        <v>0.43401923562140737</v>
      </c>
      <c r="X103" s="2">
        <f t="shared" si="57"/>
        <v>-153.80794910203616</v>
      </c>
      <c r="Y103" s="2">
        <f t="shared" si="57"/>
        <v>-266.40318245269447</v>
      </c>
      <c r="Z103" s="16">
        <f t="shared" ca="1" si="57"/>
        <v>97.565002489611601</v>
      </c>
      <c r="AA103" s="18">
        <f t="shared" ca="1" si="21"/>
        <v>180.91122342348643</v>
      </c>
      <c r="AB103" s="2">
        <f t="shared" ca="1" si="58"/>
        <v>-235.29973566557175</v>
      </c>
      <c r="AC103" s="2">
        <f t="shared" ca="1" si="58"/>
        <v>-125.2552677250921</v>
      </c>
      <c r="AD103" s="16">
        <f t="shared" ca="1" si="58"/>
        <v>19.046051584016368</v>
      </c>
      <c r="AE103" s="2">
        <f t="shared" ca="1" si="59"/>
        <v>-0.88047861878147093</v>
      </c>
      <c r="AF103" s="2">
        <f t="shared" ca="1" si="59"/>
        <v>-0.46869829585545481</v>
      </c>
      <c r="AG103" s="16">
        <f t="shared" ca="1" si="59"/>
        <v>7.1269273399311578E-2</v>
      </c>
      <c r="AH103" s="2">
        <f t="shared" ca="1" si="24"/>
        <v>0.14781940363504636</v>
      </c>
      <c r="AI103" s="2">
        <f t="shared" ca="1" si="25"/>
        <v>-0.41424802972281694</v>
      </c>
      <c r="AJ103" s="16">
        <f t="shared" ca="1" si="26"/>
        <v>-0.89808017113158845</v>
      </c>
      <c r="AK103" s="18">
        <f t="shared" ca="1" si="27"/>
        <v>341.45262262243205</v>
      </c>
      <c r="AL103" s="18">
        <f t="shared" ca="1" si="28"/>
        <v>267.24071504565592</v>
      </c>
      <c r="AM103" s="18">
        <f t="shared" ca="1" si="29"/>
        <v>170.72631131121602</v>
      </c>
      <c r="AN103" s="18">
        <f t="shared" ca="1" si="30"/>
        <v>79.28032005092237</v>
      </c>
      <c r="AO103" s="18">
        <f t="shared" ca="1" si="31"/>
        <v>307.15992573688561</v>
      </c>
      <c r="AP103" s="2">
        <f t="shared" ca="1" si="60"/>
        <v>52.503544899040556</v>
      </c>
      <c r="AQ103" s="2">
        <f t="shared" ca="1" si="60"/>
        <v>-119.99841454027157</v>
      </c>
      <c r="AR103" s="16">
        <f t="shared" ca="1" si="60"/>
        <v>-5.135961098972075E-4</v>
      </c>
      <c r="AS103" s="2">
        <f t="shared" ca="1" si="61"/>
        <v>-38.304849186982558</v>
      </c>
      <c r="AT103" s="2">
        <f t="shared" ca="1" si="61"/>
        <v>134.4823735523517</v>
      </c>
      <c r="AU103" s="16">
        <f t="shared" ca="1" si="61"/>
        <v>551.7079637449865</v>
      </c>
      <c r="AV103" s="2">
        <f t="shared" ca="1" si="62"/>
        <v>52.503544899040556</v>
      </c>
      <c r="AW103" s="2">
        <f t="shared" ca="1" si="62"/>
        <v>-119.99841454027157</v>
      </c>
      <c r="AX103" s="16">
        <f t="shared" ca="1" si="62"/>
        <v>-5.135961098972075E-4</v>
      </c>
      <c r="AY103" s="2">
        <f t="shared" ca="1" si="35"/>
        <v>360.25</v>
      </c>
      <c r="AZ103" s="2">
        <f t="shared" ca="1" si="36"/>
        <v>360.25</v>
      </c>
      <c r="BA103" s="2">
        <f t="shared" ca="1" si="37"/>
        <v>360.24999999999994</v>
      </c>
      <c r="BB103" s="19" t="str">
        <f t="shared" ca="1" si="38"/>
        <v>ok</v>
      </c>
      <c r="BC103" s="2">
        <f t="shared" ca="1" si="39"/>
        <v>3.5448990405555492E-3</v>
      </c>
      <c r="BD103" s="2">
        <f t="shared" ca="1" si="16"/>
        <v>1.5854597284317151E-3</v>
      </c>
      <c r="BE103" s="16">
        <f t="shared" ca="1" si="40"/>
        <v>-5.135961098972075E-4</v>
      </c>
      <c r="BF103" s="16">
        <f t="shared" ca="1" si="41"/>
        <v>3.8832965066049772E-3</v>
      </c>
      <c r="BG103" s="18">
        <f t="shared" ca="1" si="42"/>
        <v>3.9171128043894729E-3</v>
      </c>
      <c r="BH103" s="2">
        <f t="shared" ca="1" si="63"/>
        <v>0.56718384648888787</v>
      </c>
      <c r="BI103" s="2">
        <f t="shared" ca="1" si="63"/>
        <v>0.25367355654907442</v>
      </c>
      <c r="BJ103" s="16">
        <f t="shared" ca="1" si="63"/>
        <v>-8.21753775835532E-2</v>
      </c>
      <c r="BK103" s="18">
        <f t="shared" ca="1" si="63"/>
        <v>0.62132744105679638</v>
      </c>
      <c r="BL103" s="18">
        <f t="shared" ca="1" si="63"/>
        <v>0.62673804870231564</v>
      </c>
    </row>
    <row r="104" spans="3:64" x14ac:dyDescent="0.2">
      <c r="C104" s="14"/>
      <c r="D104">
        <f t="shared" si="44"/>
        <v>60</v>
      </c>
      <c r="E104">
        <f t="shared" si="45"/>
        <v>-120</v>
      </c>
      <c r="F104" s="15">
        <f ca="1">'posn jitter orig'!F104</f>
        <v>8.9035743237596998E-2</v>
      </c>
      <c r="G104" s="2">
        <f ca="1">'posn jitter orig'!G104</f>
        <v>8.7063669010414957E-2</v>
      </c>
      <c r="H104" s="16">
        <f ca="1">'posn jitter orig'!H104</f>
        <v>0.31824344533759141</v>
      </c>
      <c r="I104" s="2">
        <f t="shared" si="46"/>
        <v>0</v>
      </c>
      <c r="J104" s="2">
        <f t="shared" si="47"/>
        <v>177.60212163512966</v>
      </c>
      <c r="K104" s="16">
        <f t="shared" ca="1" si="48"/>
        <v>193.9413714099874</v>
      </c>
      <c r="L104" s="2">
        <f t="shared" si="49"/>
        <v>153.80794910203616</v>
      </c>
      <c r="M104" s="2">
        <f t="shared" si="50"/>
        <v>-88.801060817564817</v>
      </c>
      <c r="N104" s="16">
        <f t="shared" ca="1" si="51"/>
        <v>346.4204589610963</v>
      </c>
      <c r="O104" s="2">
        <f t="shared" si="52"/>
        <v>-153.80794910203616</v>
      </c>
      <c r="P104" s="2">
        <f t="shared" si="53"/>
        <v>-88.801060817564817</v>
      </c>
      <c r="Q104" s="16">
        <f t="shared" ca="1" si="54"/>
        <v>288.26029262209198</v>
      </c>
      <c r="R104" s="2">
        <f t="shared" si="55"/>
        <v>153.80794910203616</v>
      </c>
      <c r="S104" s="2">
        <f t="shared" si="55"/>
        <v>-266.40318245269447</v>
      </c>
      <c r="T104" s="16">
        <f t="shared" ca="1" si="55"/>
        <v>152.4790875511089</v>
      </c>
      <c r="U104" s="2">
        <f t="shared" ca="1" si="56"/>
        <v>0.44798501098796045</v>
      </c>
      <c r="V104" s="2">
        <f t="shared" ca="1" si="56"/>
        <v>-0.77593280006044918</v>
      </c>
      <c r="W104" s="16">
        <f t="shared" ca="1" si="56"/>
        <v>0.44411453446207755</v>
      </c>
      <c r="X104" s="2">
        <f t="shared" si="57"/>
        <v>-153.80794910203616</v>
      </c>
      <c r="Y104" s="2">
        <f t="shared" si="57"/>
        <v>-266.40318245269447</v>
      </c>
      <c r="Z104" s="16">
        <f t="shared" ca="1" si="57"/>
        <v>94.318921212104584</v>
      </c>
      <c r="AA104" s="18">
        <f t="shared" ca="1" si="21"/>
        <v>179.69571532210179</v>
      </c>
      <c r="AB104" s="2">
        <f t="shared" ca="1" si="58"/>
        <v>-234.30893610509736</v>
      </c>
      <c r="AC104" s="2">
        <f t="shared" ca="1" si="58"/>
        <v>-126.97138290395065</v>
      </c>
      <c r="AD104" s="16">
        <f t="shared" ca="1" si="58"/>
        <v>14.513442256999326</v>
      </c>
      <c r="AE104" s="2">
        <f t="shared" ca="1" si="59"/>
        <v>-0.87790613349968771</v>
      </c>
      <c r="AF104" s="2">
        <f t="shared" ca="1" si="59"/>
        <v>-0.47573497487230781</v>
      </c>
      <c r="AG104" s="16">
        <f t="shared" ca="1" si="59"/>
        <v>5.4378805125461331E-2</v>
      </c>
      <c r="AH104" s="2">
        <f t="shared" ca="1" si="24"/>
        <v>0.16908651836780242</v>
      </c>
      <c r="AI104" s="2">
        <f t="shared" ca="1" si="25"/>
        <v>-0.41425176339225828</v>
      </c>
      <c r="AJ104" s="16">
        <f t="shared" ca="1" si="26"/>
        <v>-0.89431830230218312</v>
      </c>
      <c r="AK104" s="18">
        <f t="shared" ca="1" si="27"/>
        <v>343.33280205700839</v>
      </c>
      <c r="AL104" s="18">
        <f t="shared" ca="1" si="28"/>
        <v>266.89520344395754</v>
      </c>
      <c r="AM104" s="18">
        <f t="shared" ca="1" si="29"/>
        <v>171.6664010285042</v>
      </c>
      <c r="AN104" s="18">
        <f t="shared" ca="1" si="30"/>
        <v>78.36065565734431</v>
      </c>
      <c r="AO104" s="18">
        <f t="shared" ca="1" si="31"/>
        <v>306.87182487623704</v>
      </c>
      <c r="AP104" s="2">
        <f t="shared" ca="1" si="60"/>
        <v>59.998562777875406</v>
      </c>
      <c r="AQ104" s="2">
        <f t="shared" ca="1" si="60"/>
        <v>-120.00056873172329</v>
      </c>
      <c r="AR104" s="16">
        <f t="shared" ca="1" si="60"/>
        <v>9.8456134679736351E-4</v>
      </c>
      <c r="AS104" s="2">
        <f t="shared" ca="1" si="61"/>
        <v>-43.777214129118391</v>
      </c>
      <c r="AT104" s="2">
        <f t="shared" ca="1" si="61"/>
        <v>134.24382044903965</v>
      </c>
      <c r="AU104" s="16">
        <f t="shared" ca="1" si="61"/>
        <v>548.88316345672501</v>
      </c>
      <c r="AV104" s="2">
        <f t="shared" ca="1" si="62"/>
        <v>59.998562777875406</v>
      </c>
      <c r="AW104" s="2">
        <f t="shared" ca="1" si="62"/>
        <v>-120.00056873172329</v>
      </c>
      <c r="AX104" s="16">
        <f t="shared" ca="1" si="62"/>
        <v>9.8456134679736351E-4</v>
      </c>
      <c r="AY104" s="2">
        <f t="shared" ca="1" si="35"/>
        <v>360.24999999999994</v>
      </c>
      <c r="AZ104" s="2">
        <f t="shared" ca="1" si="36"/>
        <v>360.24999999999994</v>
      </c>
      <c r="BA104" s="2">
        <f t="shared" ca="1" si="37"/>
        <v>360.25</v>
      </c>
      <c r="BB104" s="19" t="str">
        <f t="shared" ca="1" si="38"/>
        <v>ok</v>
      </c>
      <c r="BC104" s="2">
        <f t="shared" ca="1" si="39"/>
        <v>-1.4372221245935179E-3</v>
      </c>
      <c r="BD104" s="2">
        <f t="shared" ca="1" si="16"/>
        <v>-5.687317232911937E-4</v>
      </c>
      <c r="BE104" s="16">
        <f t="shared" ca="1" si="40"/>
        <v>9.8456134679736351E-4</v>
      </c>
      <c r="BF104" s="16">
        <f t="shared" ca="1" si="41"/>
        <v>1.5456594736548139E-3</v>
      </c>
      <c r="BG104" s="18">
        <f t="shared" ca="1" si="42"/>
        <v>1.8326004076465536E-3</v>
      </c>
      <c r="BH104" s="2">
        <f t="shared" ca="1" si="63"/>
        <v>-0.22995553993496287</v>
      </c>
      <c r="BI104" s="2">
        <f t="shared" ca="1" si="63"/>
        <v>-9.0997075726590992E-2</v>
      </c>
      <c r="BJ104" s="16">
        <f t="shared" ca="1" si="63"/>
        <v>0.15752981548757816</v>
      </c>
      <c r="BK104" s="18">
        <f t="shared" ca="1" si="63"/>
        <v>0.24730551578477022</v>
      </c>
      <c r="BL104" s="18">
        <f t="shared" ca="1" si="63"/>
        <v>0.29321606522344856</v>
      </c>
    </row>
    <row r="105" spans="3:64" x14ac:dyDescent="0.2">
      <c r="C105" s="14"/>
      <c r="D105">
        <f t="shared" si="44"/>
        <v>67.5</v>
      </c>
      <c r="E105">
        <f t="shared" si="45"/>
        <v>-120</v>
      </c>
      <c r="F105" s="15">
        <f ca="1">'posn jitter orig'!F105</f>
        <v>0.46299894723729096</v>
      </c>
      <c r="G105" s="2">
        <f ca="1">'posn jitter orig'!G105</f>
        <v>0.12633435331980913</v>
      </c>
      <c r="H105" s="16">
        <f ca="1">'posn jitter orig'!H105</f>
        <v>1.6739629376887444E-2</v>
      </c>
      <c r="I105" s="2">
        <f t="shared" si="46"/>
        <v>0</v>
      </c>
      <c r="J105" s="2">
        <f t="shared" si="47"/>
        <v>177.60212163512966</v>
      </c>
      <c r="K105" s="16">
        <f t="shared" ca="1" si="48"/>
        <v>191.46252316505442</v>
      </c>
      <c r="L105" s="2">
        <f t="shared" si="49"/>
        <v>153.80794910203616</v>
      </c>
      <c r="M105" s="2">
        <f t="shared" si="50"/>
        <v>-88.801060817564817</v>
      </c>
      <c r="N105" s="16">
        <f t="shared" ca="1" si="51"/>
        <v>348.36500505348266</v>
      </c>
      <c r="O105" s="2">
        <f t="shared" si="52"/>
        <v>-153.80794910203616</v>
      </c>
      <c r="P105" s="2">
        <f t="shared" si="53"/>
        <v>-88.801060817564817</v>
      </c>
      <c r="Q105" s="16">
        <f t="shared" ca="1" si="54"/>
        <v>282.5412173092115</v>
      </c>
      <c r="R105" s="2">
        <f t="shared" si="55"/>
        <v>153.80794910203616</v>
      </c>
      <c r="S105" s="2">
        <f t="shared" si="55"/>
        <v>-266.40318245269447</v>
      </c>
      <c r="T105" s="16">
        <f t="shared" ca="1" si="55"/>
        <v>156.90248188842824</v>
      </c>
      <c r="U105" s="2">
        <f t="shared" ca="1" si="56"/>
        <v>0.44540696029066745</v>
      </c>
      <c r="V105" s="2">
        <f t="shared" ca="1" si="56"/>
        <v>-0.77146748526824938</v>
      </c>
      <c r="W105" s="16">
        <f t="shared" ca="1" si="56"/>
        <v>0.45436830754192253</v>
      </c>
      <c r="X105" s="2">
        <f t="shared" si="57"/>
        <v>-153.80794910203616</v>
      </c>
      <c r="Y105" s="2">
        <f t="shared" si="57"/>
        <v>-266.40318245269447</v>
      </c>
      <c r="Z105" s="16">
        <f t="shared" ca="1" si="57"/>
        <v>91.078694144157083</v>
      </c>
      <c r="AA105" s="18">
        <f t="shared" ca="1" si="21"/>
        <v>178.39753426756826</v>
      </c>
      <c r="AB105" s="2">
        <f t="shared" ca="1" si="58"/>
        <v>-233.26745256350392</v>
      </c>
      <c r="AC105" s="2">
        <f t="shared" ca="1" si="58"/>
        <v>-128.77528531323725</v>
      </c>
      <c r="AD105" s="16">
        <f t="shared" ca="1" si="58"/>
        <v>10.02050842934996</v>
      </c>
      <c r="AE105" s="2">
        <f t="shared" ca="1" si="59"/>
        <v>-0.87483858836633399</v>
      </c>
      <c r="AF105" s="2">
        <f t="shared" ca="1" si="59"/>
        <v>-0.48295459817410602</v>
      </c>
      <c r="AG105" s="16">
        <f t="shared" ca="1" si="59"/>
        <v>3.7580585515499441E-2</v>
      </c>
      <c r="AH105" s="2">
        <f t="shared" ca="1" si="24"/>
        <v>0.19044706358940708</v>
      </c>
      <c r="AI105" s="2">
        <f t="shared" ca="1" si="25"/>
        <v>-0.41423758312877795</v>
      </c>
      <c r="AJ105" s="16">
        <f t="shared" ca="1" si="26"/>
        <v>-0.89002086531373015</v>
      </c>
      <c r="AK105" s="18">
        <f t="shared" ca="1" si="27"/>
        <v>345.32003945709079</v>
      </c>
      <c r="AL105" s="18">
        <f t="shared" ca="1" si="28"/>
        <v>266.64056165961483</v>
      </c>
      <c r="AM105" s="18">
        <f t="shared" ca="1" si="29"/>
        <v>172.66001972854539</v>
      </c>
      <c r="AN105" s="18">
        <f t="shared" ca="1" si="30"/>
        <v>77.480008152932044</v>
      </c>
      <c r="AO105" s="18">
        <f t="shared" ca="1" si="31"/>
        <v>306.53780912631299</v>
      </c>
      <c r="AP105" s="2">
        <f t="shared" ca="1" si="60"/>
        <v>67.500699219131434</v>
      </c>
      <c r="AQ105" s="2">
        <f t="shared" ca="1" si="60"/>
        <v>-119.99827698531787</v>
      </c>
      <c r="AR105" s="16">
        <f t="shared" ca="1" si="60"/>
        <v>4.6205142524513576E-4</v>
      </c>
      <c r="AS105" s="2">
        <f t="shared" ca="1" si="61"/>
        <v>-49.25775203534149</v>
      </c>
      <c r="AT105" s="2">
        <f t="shared" ca="1" si="61"/>
        <v>133.96068539483122</v>
      </c>
      <c r="AU105" s="16">
        <f t="shared" ca="1" si="61"/>
        <v>545.65055431137762</v>
      </c>
      <c r="AV105" s="2">
        <f t="shared" ca="1" si="62"/>
        <v>67.500699219131434</v>
      </c>
      <c r="AW105" s="2">
        <f t="shared" ca="1" si="62"/>
        <v>-119.99827698531787</v>
      </c>
      <c r="AX105" s="16">
        <f t="shared" ca="1" si="62"/>
        <v>4.6205142524513576E-4</v>
      </c>
      <c r="AY105" s="2">
        <f t="shared" ca="1" si="35"/>
        <v>360.25</v>
      </c>
      <c r="AZ105" s="2">
        <f t="shared" ca="1" si="36"/>
        <v>360.24999999999994</v>
      </c>
      <c r="BA105" s="2">
        <f t="shared" ca="1" si="37"/>
        <v>360.25000000000006</v>
      </c>
      <c r="BB105" s="19" t="str">
        <f t="shared" ca="1" si="38"/>
        <v>ok</v>
      </c>
      <c r="BC105" s="2">
        <f t="shared" ca="1" si="39"/>
        <v>6.9921913143389247E-4</v>
      </c>
      <c r="BD105" s="2">
        <f t="shared" ca="1" si="16"/>
        <v>1.7230146821276549E-3</v>
      </c>
      <c r="BE105" s="16">
        <f t="shared" ca="1" si="40"/>
        <v>4.6205142524513576E-4</v>
      </c>
      <c r="BF105" s="16">
        <f t="shared" ca="1" si="41"/>
        <v>1.859485678511838E-3</v>
      </c>
      <c r="BG105" s="18">
        <f t="shared" ca="1" si="42"/>
        <v>1.9160319695040822E-3</v>
      </c>
      <c r="BH105" s="2">
        <f t="shared" ca="1" si="63"/>
        <v>0.1118750610294228</v>
      </c>
      <c r="BI105" s="2">
        <f t="shared" ca="1" si="63"/>
        <v>0.27568234914042478</v>
      </c>
      <c r="BJ105" s="16">
        <f t="shared" ca="1" si="63"/>
        <v>7.3928228039221722E-2</v>
      </c>
      <c r="BK105" s="18">
        <f t="shared" ca="1" si="63"/>
        <v>0.29751770856189408</v>
      </c>
      <c r="BL105" s="18">
        <f t="shared" ca="1" si="63"/>
        <v>0.30656511512065315</v>
      </c>
    </row>
    <row r="106" spans="3:64" x14ac:dyDescent="0.2">
      <c r="C106" s="14"/>
      <c r="D106">
        <f t="shared" si="44"/>
        <v>75</v>
      </c>
      <c r="E106">
        <f t="shared" si="45"/>
        <v>-120</v>
      </c>
      <c r="F106" s="15">
        <f ca="1">'posn jitter orig'!F106</f>
        <v>0.29709777298512896</v>
      </c>
      <c r="G106" s="2">
        <f ca="1">'posn jitter orig'!G106</f>
        <v>-0.33667667409386981</v>
      </c>
      <c r="H106" s="16">
        <f ca="1">'posn jitter orig'!H106</f>
        <v>-0.41525631797324714</v>
      </c>
      <c r="I106" s="2">
        <f t="shared" si="46"/>
        <v>0</v>
      </c>
      <c r="J106" s="2">
        <f t="shared" si="47"/>
        <v>177.60212163512966</v>
      </c>
      <c r="K106" s="16">
        <f t="shared" ca="1" si="48"/>
        <v>188.64978210350066</v>
      </c>
      <c r="L106" s="2">
        <f t="shared" si="49"/>
        <v>153.80794910203616</v>
      </c>
      <c r="M106" s="2">
        <f t="shared" si="50"/>
        <v>-88.801060817564817</v>
      </c>
      <c r="N106" s="16">
        <f t="shared" ca="1" si="51"/>
        <v>350.13500584657078</v>
      </c>
      <c r="O106" s="2">
        <f t="shared" si="52"/>
        <v>-153.80794910203616</v>
      </c>
      <c r="P106" s="2">
        <f t="shared" si="53"/>
        <v>-88.801060817564817</v>
      </c>
      <c r="Q106" s="16">
        <f t="shared" ca="1" si="54"/>
        <v>276.49986597812585</v>
      </c>
      <c r="R106" s="2">
        <f t="shared" si="55"/>
        <v>153.80794910203616</v>
      </c>
      <c r="S106" s="2">
        <f t="shared" si="55"/>
        <v>-266.40318245269447</v>
      </c>
      <c r="T106" s="16">
        <f t="shared" ca="1" si="55"/>
        <v>161.48522374307012</v>
      </c>
      <c r="U106" s="2">
        <f t="shared" ca="1" si="56"/>
        <v>0.44270672384800608</v>
      </c>
      <c r="V106" s="2">
        <f t="shared" ca="1" si="56"/>
        <v>-0.76679053855711077</v>
      </c>
      <c r="W106" s="16">
        <f t="shared" ca="1" si="56"/>
        <v>0.46480428853342276</v>
      </c>
      <c r="X106" s="2">
        <f t="shared" si="57"/>
        <v>-153.80794910203616</v>
      </c>
      <c r="Y106" s="2">
        <f t="shared" si="57"/>
        <v>-266.40318245269447</v>
      </c>
      <c r="Z106" s="16">
        <f t="shared" ca="1" si="57"/>
        <v>87.850083874625199</v>
      </c>
      <c r="AA106" s="18">
        <f t="shared" ca="1" si="21"/>
        <v>177.01672223043323</v>
      </c>
      <c r="AB106" s="2">
        <f t="shared" ca="1" si="58"/>
        <v>-232.17444226698376</v>
      </c>
      <c r="AC106" s="2">
        <f t="shared" ca="1" si="58"/>
        <v>-130.6684346800061</v>
      </c>
      <c r="AD106" s="16">
        <f t="shared" ca="1" si="58"/>
        <v>5.5719522397901642</v>
      </c>
      <c r="AE106" s="2">
        <f t="shared" ca="1" si="59"/>
        <v>-0.87127221656023734</v>
      </c>
      <c r="AF106" s="2">
        <f t="shared" ca="1" si="59"/>
        <v>-0.49035447487880179</v>
      </c>
      <c r="AG106" s="16">
        <f t="shared" ca="1" si="59"/>
        <v>2.0909653668715257E-2</v>
      </c>
      <c r="AH106" s="2">
        <f t="shared" ca="1" si="24"/>
        <v>0.21188553822754475</v>
      </c>
      <c r="AI106" s="2">
        <f t="shared" ca="1" si="25"/>
        <v>-0.4142279070096927</v>
      </c>
      <c r="AJ106" s="16">
        <f t="shared" ca="1" si="26"/>
        <v>-0.88516651526387569</v>
      </c>
      <c r="AK106" s="18">
        <f t="shared" ca="1" si="27"/>
        <v>347.42627752553142</v>
      </c>
      <c r="AL106" s="18">
        <f t="shared" ca="1" si="28"/>
        <v>266.47750020493379</v>
      </c>
      <c r="AM106" s="18">
        <f t="shared" ca="1" si="29"/>
        <v>173.71313876276571</v>
      </c>
      <c r="AN106" s="18">
        <f t="shared" ca="1" si="30"/>
        <v>76.638585188195563</v>
      </c>
      <c r="AO106" s="18">
        <f t="shared" ca="1" si="31"/>
        <v>306.1541036496813</v>
      </c>
      <c r="AP106" s="2">
        <f t="shared" ca="1" si="60"/>
        <v>75.000531592442599</v>
      </c>
      <c r="AQ106" s="2">
        <f t="shared" ca="1" si="60"/>
        <v>-119.99711636386553</v>
      </c>
      <c r="AR106" s="16">
        <f t="shared" ca="1" si="60"/>
        <v>-2.4808123426396378E-3</v>
      </c>
      <c r="AS106" s="2">
        <f t="shared" ca="1" si="61"/>
        <v>-54.73872247232589</v>
      </c>
      <c r="AT106" s="2">
        <f t="shared" ca="1" si="61"/>
        <v>133.63803079060648</v>
      </c>
      <c r="AU106" s="16">
        <f t="shared" ca="1" si="61"/>
        <v>541.99224131030496</v>
      </c>
      <c r="AV106" s="2">
        <f t="shared" ca="1" si="62"/>
        <v>75.000531592442599</v>
      </c>
      <c r="AW106" s="2">
        <f t="shared" ca="1" si="62"/>
        <v>-119.99711636386553</v>
      </c>
      <c r="AX106" s="16">
        <f t="shared" ca="1" si="62"/>
        <v>-2.4808123426396378E-3</v>
      </c>
      <c r="AY106" s="2">
        <f t="shared" ca="1" si="35"/>
        <v>360.25000000000006</v>
      </c>
      <c r="AZ106" s="2">
        <f t="shared" ca="1" si="36"/>
        <v>360.25000000000006</v>
      </c>
      <c r="BA106" s="2">
        <f t="shared" ca="1" si="37"/>
        <v>360.25000000000006</v>
      </c>
      <c r="BB106" s="19" t="str">
        <f t="shared" ca="1" si="38"/>
        <v>ok</v>
      </c>
      <c r="BC106" s="2">
        <f t="shared" ca="1" si="39"/>
        <v>5.3159244259859406E-4</v>
      </c>
      <c r="BD106" s="2">
        <f t="shared" ca="1" si="16"/>
        <v>2.88363613447018E-3</v>
      </c>
      <c r="BE106" s="16">
        <f t="shared" ca="1" si="40"/>
        <v>-2.4808123426396378E-3</v>
      </c>
      <c r="BF106" s="16">
        <f t="shared" ca="1" si="41"/>
        <v>2.9322257554714407E-3</v>
      </c>
      <c r="BG106" s="18">
        <f t="shared" ca="1" si="42"/>
        <v>3.8408824195024804E-3</v>
      </c>
      <c r="BH106" s="2">
        <f t="shared" ca="1" si="63"/>
        <v>8.505479081577505E-2</v>
      </c>
      <c r="BI106" s="2">
        <f t="shared" ca="1" si="63"/>
        <v>0.46138178151522879</v>
      </c>
      <c r="BJ106" s="16">
        <f t="shared" ca="1" si="63"/>
        <v>-0.39692997482234205</v>
      </c>
      <c r="BK106" s="18">
        <f t="shared" ca="1" si="63"/>
        <v>0.46915612087543052</v>
      </c>
      <c r="BL106" s="18">
        <f t="shared" ca="1" si="63"/>
        <v>0.61454118712039685</v>
      </c>
    </row>
    <row r="107" spans="3:64" x14ac:dyDescent="0.2">
      <c r="C107" s="14"/>
      <c r="D107">
        <f t="shared" si="44"/>
        <v>82.5</v>
      </c>
      <c r="E107">
        <f t="shared" si="45"/>
        <v>-120</v>
      </c>
      <c r="F107" s="15">
        <f ca="1">'posn jitter orig'!F107</f>
        <v>-0.42252124523443935</v>
      </c>
      <c r="G107" s="2">
        <f ca="1">'posn jitter orig'!G107</f>
        <v>0.48944720572765021</v>
      </c>
      <c r="H107" s="16">
        <f ca="1">'posn jitter orig'!H107</f>
        <v>0.45342455451374919</v>
      </c>
      <c r="I107" s="2">
        <f t="shared" si="46"/>
        <v>0</v>
      </c>
      <c r="J107" s="2">
        <f t="shared" si="47"/>
        <v>177.60212163512966</v>
      </c>
      <c r="K107" s="16">
        <f t="shared" ca="1" si="48"/>
        <v>185.48803204888293</v>
      </c>
      <c r="L107" s="2">
        <f t="shared" si="49"/>
        <v>153.80794910203616</v>
      </c>
      <c r="M107" s="2">
        <f t="shared" si="50"/>
        <v>-88.801060817564817</v>
      </c>
      <c r="N107" s="16">
        <f t="shared" ca="1" si="51"/>
        <v>351.74424953706807</v>
      </c>
      <c r="O107" s="2">
        <f t="shared" si="52"/>
        <v>-153.80794910203616</v>
      </c>
      <c r="P107" s="2">
        <f t="shared" si="53"/>
        <v>-88.801060817564817</v>
      </c>
      <c r="Q107" s="16">
        <f t="shared" ca="1" si="54"/>
        <v>270.12362518966091</v>
      </c>
      <c r="R107" s="2">
        <f t="shared" si="55"/>
        <v>153.80794910203616</v>
      </c>
      <c r="S107" s="2">
        <f t="shared" si="55"/>
        <v>-266.40318245269447</v>
      </c>
      <c r="T107" s="16">
        <f t="shared" ca="1" si="55"/>
        <v>166.25621748818514</v>
      </c>
      <c r="U107" s="2">
        <f t="shared" ca="1" si="56"/>
        <v>0.43986680221489333</v>
      </c>
      <c r="V107" s="2">
        <f t="shared" ca="1" si="56"/>
        <v>-0.76187164999904555</v>
      </c>
      <c r="W107" s="16">
        <f t="shared" ca="1" si="56"/>
        <v>0.47546691287299464</v>
      </c>
      <c r="X107" s="2">
        <f t="shared" si="57"/>
        <v>-153.80794910203616</v>
      </c>
      <c r="Y107" s="2">
        <f t="shared" si="57"/>
        <v>-266.40318245269447</v>
      </c>
      <c r="Z107" s="16">
        <f t="shared" ca="1" si="57"/>
        <v>84.635593140777985</v>
      </c>
      <c r="AA107" s="18">
        <f t="shared" ca="1" si="21"/>
        <v>175.55144564330789</v>
      </c>
      <c r="AB107" s="2">
        <f t="shared" ca="1" si="58"/>
        <v>-231.02720212135966</v>
      </c>
      <c r="AC107" s="2">
        <f t="shared" ca="1" si="58"/>
        <v>-132.65551290070974</v>
      </c>
      <c r="AD107" s="16">
        <f t="shared" ca="1" si="58"/>
        <v>1.1666892303630618</v>
      </c>
      <c r="AE107" s="2">
        <f t="shared" ca="1" si="59"/>
        <v>-0.86719812217216707</v>
      </c>
      <c r="AF107" s="2">
        <f t="shared" ca="1" si="59"/>
        <v>-0.49794401103836616</v>
      </c>
      <c r="AG107" s="16">
        <f t="shared" ca="1" si="59"/>
        <v>4.3793574974684618E-3</v>
      </c>
      <c r="AH107" s="2">
        <f t="shared" ca="1" si="24"/>
        <v>0.23341939338947634</v>
      </c>
      <c r="AI107" s="2">
        <f t="shared" ca="1" si="25"/>
        <v>-0.41425034797662558</v>
      </c>
      <c r="AJ107" s="16">
        <f t="shared" ca="1" si="26"/>
        <v>-0.87972270403288644</v>
      </c>
      <c r="AK107" s="18">
        <f t="shared" ca="1" si="27"/>
        <v>349.66937338202337</v>
      </c>
      <c r="AL107" s="18">
        <f t="shared" ca="1" si="28"/>
        <v>266.40648337969208</v>
      </c>
      <c r="AM107" s="18">
        <f t="shared" ca="1" si="29"/>
        <v>174.83468669101168</v>
      </c>
      <c r="AN107" s="18">
        <f t="shared" ca="1" si="30"/>
        <v>75.834791907443716</v>
      </c>
      <c r="AO107" s="18">
        <f t="shared" ca="1" si="31"/>
        <v>305.71551999532261</v>
      </c>
      <c r="AP107" s="2">
        <f t="shared" ca="1" si="60"/>
        <v>82.50011664062238</v>
      </c>
      <c r="AQ107" s="2">
        <f t="shared" ca="1" si="60"/>
        <v>-120.00371058978735</v>
      </c>
      <c r="AR107" s="16">
        <f t="shared" ca="1" si="60"/>
        <v>3.3645423791881512E-3</v>
      </c>
      <c r="AS107" s="2">
        <f t="shared" ca="1" si="61"/>
        <v>-60.21974581349069</v>
      </c>
      <c r="AT107" s="2">
        <f t="shared" ca="1" si="61"/>
        <v>133.28181049004749</v>
      </c>
      <c r="AU107" s="16">
        <f t="shared" ca="1" si="61"/>
        <v>537.89313237258943</v>
      </c>
      <c r="AV107" s="2">
        <f t="shared" ca="1" si="62"/>
        <v>82.50011664062238</v>
      </c>
      <c r="AW107" s="2">
        <f t="shared" ca="1" si="62"/>
        <v>-120.00371058978735</v>
      </c>
      <c r="AX107" s="16">
        <f t="shared" ca="1" si="62"/>
        <v>3.3645423791881512E-3</v>
      </c>
      <c r="AY107" s="2">
        <f t="shared" ca="1" si="35"/>
        <v>360.24999999999994</v>
      </c>
      <c r="AZ107" s="2">
        <f t="shared" ca="1" si="36"/>
        <v>360.25</v>
      </c>
      <c r="BA107" s="2">
        <f t="shared" ca="1" si="37"/>
        <v>360.25000000000006</v>
      </c>
      <c r="BB107" s="19" t="str">
        <f t="shared" ca="1" si="38"/>
        <v>ok</v>
      </c>
      <c r="BC107" s="2">
        <f t="shared" ca="1" si="39"/>
        <v>1.1664062238025963E-4</v>
      </c>
      <c r="BD107" s="2">
        <f t="shared" ca="1" si="16"/>
        <v>-3.7105897873459526E-3</v>
      </c>
      <c r="BE107" s="16">
        <f t="shared" ca="1" si="40"/>
        <v>3.3645423791881512E-3</v>
      </c>
      <c r="BF107" s="16">
        <f t="shared" ca="1" si="41"/>
        <v>3.712422605892995E-3</v>
      </c>
      <c r="BG107" s="18">
        <f t="shared" ca="1" si="42"/>
        <v>5.0102122735567198E-3</v>
      </c>
      <c r="BH107" s="2">
        <f t="shared" ca="1" si="63"/>
        <v>1.8662499580841541E-2</v>
      </c>
      <c r="BI107" s="2">
        <f t="shared" ca="1" si="63"/>
        <v>-0.59369436597535241</v>
      </c>
      <c r="BJ107" s="16">
        <f t="shared" ca="1" si="63"/>
        <v>0.5383267806701042</v>
      </c>
      <c r="BK107" s="18">
        <f t="shared" ca="1" si="63"/>
        <v>0.59398761694287916</v>
      </c>
      <c r="BL107" s="18">
        <f t="shared" ca="1" si="63"/>
        <v>0.80163396376907514</v>
      </c>
    </row>
    <row r="108" spans="3:64" x14ac:dyDescent="0.2">
      <c r="C108" s="14"/>
      <c r="D108">
        <f t="shared" si="44"/>
        <v>0</v>
      </c>
      <c r="E108">
        <f t="shared" si="45"/>
        <v>-112.5</v>
      </c>
      <c r="F108" s="15">
        <f ca="1">'posn jitter orig'!F108</f>
        <v>-0.26222652135371216</v>
      </c>
      <c r="G108" s="2">
        <f ca="1">'posn jitter orig'!G108</f>
        <v>0.21838791190411211</v>
      </c>
      <c r="H108" s="16">
        <f ca="1">'posn jitter orig'!H108</f>
        <v>2.2766515144621025E-3</v>
      </c>
      <c r="I108" s="2">
        <f t="shared" si="46"/>
        <v>0</v>
      </c>
      <c r="J108" s="2">
        <f t="shared" si="47"/>
        <v>177.60212163512966</v>
      </c>
      <c r="K108" s="16">
        <f t="shared" ca="1" si="48"/>
        <v>213.5886734179156</v>
      </c>
      <c r="L108" s="2">
        <f t="shared" si="49"/>
        <v>153.80794910203616</v>
      </c>
      <c r="M108" s="2">
        <f t="shared" si="50"/>
        <v>-88.801060817564817</v>
      </c>
      <c r="N108" s="16">
        <f t="shared" ca="1" si="51"/>
        <v>324.90371575412973</v>
      </c>
      <c r="O108" s="2">
        <f t="shared" si="52"/>
        <v>-153.80794910203616</v>
      </c>
      <c r="P108" s="2">
        <f t="shared" si="53"/>
        <v>-88.801060817564817</v>
      </c>
      <c r="Q108" s="16">
        <f t="shared" ca="1" si="54"/>
        <v>324.90236505875231</v>
      </c>
      <c r="R108" s="2">
        <f t="shared" ref="R108:T171" si="64">L108-I108</f>
        <v>153.80794910203616</v>
      </c>
      <c r="S108" s="2">
        <f t="shared" si="64"/>
        <v>-266.40318245269447</v>
      </c>
      <c r="T108" s="16">
        <f t="shared" ca="1" si="64"/>
        <v>111.31504233621413</v>
      </c>
      <c r="U108" s="2">
        <f t="shared" ref="U108:W171" ca="1" si="65">R108/SQRT($R108^2+$S108^2+$T108^2)</f>
        <v>0.47016380262502283</v>
      </c>
      <c r="V108" s="2">
        <f t="shared" ca="1" si="65"/>
        <v>-0.81434759402632484</v>
      </c>
      <c r="W108" s="16">
        <f t="shared" ca="1" si="65"/>
        <v>0.34027047301332874</v>
      </c>
      <c r="X108" s="2">
        <f t="shared" ref="X108:Z171" si="66">O108-I108</f>
        <v>-153.80794910203616</v>
      </c>
      <c r="Y108" s="2">
        <f t="shared" si="66"/>
        <v>-266.40318245269447</v>
      </c>
      <c r="Z108" s="16">
        <f t="shared" ca="1" si="66"/>
        <v>111.31369164083671</v>
      </c>
      <c r="AA108" s="18">
        <f t="shared" ca="1" si="21"/>
        <v>182.50662295502582</v>
      </c>
      <c r="AB108" s="2">
        <f t="shared" ref="AB108:AD171" ca="1" si="67">X108-$AA108*U108</f>
        <v>-239.61595695482237</v>
      </c>
      <c r="AC108" s="2">
        <f t="shared" ca="1" si="67"/>
        <v>-117.77935315539958</v>
      </c>
      <c r="AD108" s="16">
        <f t="shared" ca="1" si="67"/>
        <v>49.212076719864832</v>
      </c>
      <c r="AE108" s="2">
        <f t="shared" ref="AE108:AG171" ca="1" si="68">AB108/SQRT($AB108^2+$AC108^2+$AD108^2)</f>
        <v>-0.88257917417349274</v>
      </c>
      <c r="AF108" s="2">
        <f t="shared" ca="1" si="68"/>
        <v>-0.43381753687706021</v>
      </c>
      <c r="AG108" s="16">
        <f t="shared" ca="1" si="68"/>
        <v>0.18126319541803268</v>
      </c>
      <c r="AH108" s="2">
        <f t="shared" ca="1" si="24"/>
        <v>4.0514004359948341E-6</v>
      </c>
      <c r="AI108" s="2">
        <f t="shared" ca="1" si="25"/>
        <v>-0.38553902630143227</v>
      </c>
      <c r="AJ108" s="16">
        <f t="shared" ca="1" si="26"/>
        <v>-0.92269152980946423</v>
      </c>
      <c r="AK108" s="18">
        <f t="shared" ca="1" si="27"/>
        <v>327.13694300431939</v>
      </c>
      <c r="AL108" s="18">
        <f t="shared" ca="1" si="28"/>
        <v>271.49514056822727</v>
      </c>
      <c r="AM108" s="18">
        <f t="shared" ca="1" si="29"/>
        <v>163.5684715021597</v>
      </c>
      <c r="AN108" s="18">
        <f t="shared" ca="1" si="30"/>
        <v>87.135298193616009</v>
      </c>
      <c r="AO108" s="18">
        <f t="shared" ca="1" si="31"/>
        <v>308.92208959405411</v>
      </c>
      <c r="AP108" s="2">
        <f t="shared" ref="AP108:AR171" ca="1" si="69">I108+$AM108*U108+$AN108*AE108+$AO108*AH108</f>
        <v>1.4265970239039538E-3</v>
      </c>
      <c r="AQ108" s="2">
        <f t="shared" ca="1" si="69"/>
        <v>-112.50181165371566</v>
      </c>
      <c r="AR108" s="16">
        <f t="shared" ca="1" si="69"/>
        <v>8.2173082648751006E-4</v>
      </c>
      <c r="AS108" s="2">
        <f t="shared" ref="AS108:AU171" ca="1" si="70">I108+$AM108*U108+$AN108*AE108-$AO108*AH108</f>
        <v>-1.0765371530356183E-3</v>
      </c>
      <c r="AT108" s="2">
        <f t="shared" ca="1" si="70"/>
        <v>125.70123159647522</v>
      </c>
      <c r="AU108" s="16">
        <f t="shared" ca="1" si="70"/>
        <v>570.08041260977484</v>
      </c>
      <c r="AV108" s="2">
        <f t="shared" ref="AV108:AX171" ca="1" si="71">IF(ABS($AR108)&lt;ABS($AU108),AP108,AS108)</f>
        <v>1.4265970239039538E-3</v>
      </c>
      <c r="AW108" s="2">
        <f t="shared" ca="1" si="71"/>
        <v>-112.50181165371566</v>
      </c>
      <c r="AX108" s="16">
        <f t="shared" ca="1" si="71"/>
        <v>8.2173082648751006E-4</v>
      </c>
      <c r="AY108" s="2">
        <f t="shared" ca="1" si="35"/>
        <v>360.24999999999994</v>
      </c>
      <c r="AZ108" s="2">
        <f t="shared" ca="1" si="36"/>
        <v>360.24999999999994</v>
      </c>
      <c r="BA108" s="2">
        <f t="shared" ca="1" si="37"/>
        <v>360.25</v>
      </c>
      <c r="BB108" s="19" t="str">
        <f t="shared" ca="1" si="38"/>
        <v>ok</v>
      </c>
      <c r="BC108" s="2">
        <f t="shared" ca="1" si="39"/>
        <v>1.4265970239039538E-3</v>
      </c>
      <c r="BD108" s="2">
        <f t="shared" ca="1" si="16"/>
        <v>-1.811653715662942E-3</v>
      </c>
      <c r="BE108" s="16">
        <f t="shared" ca="1" si="40"/>
        <v>8.2173082648751006E-4</v>
      </c>
      <c r="BF108" s="16">
        <f t="shared" ca="1" si="41"/>
        <v>2.3059202618666069E-3</v>
      </c>
      <c r="BG108" s="18">
        <f t="shared" ca="1" si="42"/>
        <v>2.4479603357258077E-3</v>
      </c>
      <c r="BH108" s="2">
        <f t="shared" ref="BH108:BL158" ca="1" si="72">BC108*$D$9</f>
        <v>0.2282555238246326</v>
      </c>
      <c r="BI108" s="2">
        <f t="shared" ca="1" si="72"/>
        <v>-0.28986459450607072</v>
      </c>
      <c r="BJ108" s="16">
        <f t="shared" ca="1" si="72"/>
        <v>0.13147693223800161</v>
      </c>
      <c r="BK108" s="18">
        <f t="shared" ca="1" si="72"/>
        <v>0.36894724189865713</v>
      </c>
      <c r="BL108" s="18">
        <f t="shared" ca="1" si="72"/>
        <v>0.39167365371612922</v>
      </c>
    </row>
    <row r="109" spans="3:64" x14ac:dyDescent="0.2">
      <c r="C109" s="14"/>
      <c r="D109">
        <f t="shared" si="44"/>
        <v>7.5</v>
      </c>
      <c r="E109">
        <f t="shared" si="45"/>
        <v>-112.5</v>
      </c>
      <c r="F109" s="15">
        <f ca="1">'posn jitter orig'!F109</f>
        <v>6.2704554076174257E-2</v>
      </c>
      <c r="G109" s="2">
        <f ca="1">'posn jitter orig'!G109</f>
        <v>0.37622981441287262</v>
      </c>
      <c r="H109" s="16">
        <f ca="1">'posn jitter orig'!H109</f>
        <v>-0.48384487338476323</v>
      </c>
      <c r="I109" s="2">
        <f t="shared" si="46"/>
        <v>0</v>
      </c>
      <c r="J109" s="2">
        <f t="shared" si="47"/>
        <v>177.60212163512966</v>
      </c>
      <c r="K109" s="16">
        <f t="shared" ca="1" si="48"/>
        <v>213.45898630246214</v>
      </c>
      <c r="L109" s="2">
        <f t="shared" si="49"/>
        <v>153.80794910203616</v>
      </c>
      <c r="M109" s="2">
        <f t="shared" si="50"/>
        <v>-88.801060817564817</v>
      </c>
      <c r="N109" s="16">
        <f t="shared" ca="1" si="51"/>
        <v>328.3503479448969</v>
      </c>
      <c r="O109" s="2">
        <f t="shared" si="52"/>
        <v>-153.80794910203616</v>
      </c>
      <c r="P109" s="2">
        <f t="shared" si="53"/>
        <v>-88.801060817564817</v>
      </c>
      <c r="Q109" s="16">
        <f t="shared" ca="1" si="54"/>
        <v>321.24169318388272</v>
      </c>
      <c r="R109" s="2">
        <f t="shared" si="64"/>
        <v>153.80794910203616</v>
      </c>
      <c r="S109" s="2">
        <f t="shared" si="64"/>
        <v>-266.40318245269447</v>
      </c>
      <c r="T109" s="16">
        <f t="shared" ca="1" si="64"/>
        <v>114.89136164243476</v>
      </c>
      <c r="U109" s="2">
        <f t="shared" ca="1" si="65"/>
        <v>0.46839675822745291</v>
      </c>
      <c r="V109" s="2">
        <f t="shared" ca="1" si="65"/>
        <v>-0.81128698335050387</v>
      </c>
      <c r="W109" s="16">
        <f t="shared" ca="1" si="65"/>
        <v>0.34988270538575145</v>
      </c>
      <c r="X109" s="2">
        <f t="shared" si="66"/>
        <v>-153.80794910203616</v>
      </c>
      <c r="Y109" s="2">
        <f t="shared" si="66"/>
        <v>-266.40318245269447</v>
      </c>
      <c r="Z109" s="16">
        <f t="shared" ca="1" si="66"/>
        <v>107.78270688142058</v>
      </c>
      <c r="AA109" s="18">
        <f t="shared" ca="1" si="21"/>
        <v>181.79759457548445</v>
      </c>
      <c r="AB109" s="2">
        <f t="shared" ca="1" si="67"/>
        <v>-238.96135305474186</v>
      </c>
      <c r="AC109" s="2">
        <f t="shared" ca="1" si="67"/>
        <v>-118.91316036917175</v>
      </c>
      <c r="AD109" s="16">
        <f t="shared" ca="1" si="67"/>
        <v>44.17487265872807</v>
      </c>
      <c r="AE109" s="2">
        <f t="shared" ca="1" si="68"/>
        <v>-0.88326104190263999</v>
      </c>
      <c r="AF109" s="2">
        <f t="shared" ca="1" si="68"/>
        <v>-0.43953283901748541</v>
      </c>
      <c r="AG109" s="16">
        <f t="shared" ca="1" si="68"/>
        <v>0.16328139907010936</v>
      </c>
      <c r="AH109" s="2">
        <f t="shared" ca="1" si="24"/>
        <v>2.131686513247899E-2</v>
      </c>
      <c r="AI109" s="2">
        <f t="shared" ca="1" si="25"/>
        <v>-0.38551824090601555</v>
      </c>
      <c r="AJ109" s="16">
        <f t="shared" ca="1" si="26"/>
        <v>-0.92245394312651496</v>
      </c>
      <c r="AK109" s="18">
        <f t="shared" ca="1" si="27"/>
        <v>328.37107943293495</v>
      </c>
      <c r="AL109" s="18">
        <f t="shared" ca="1" si="28"/>
        <v>270.54442765866048</v>
      </c>
      <c r="AM109" s="18">
        <f t="shared" ca="1" si="29"/>
        <v>164.18553971646747</v>
      </c>
      <c r="AN109" s="18">
        <f t="shared" ca="1" si="30"/>
        <v>86.025760656673839</v>
      </c>
      <c r="AO109" s="18">
        <f t="shared" ca="1" si="31"/>
        <v>308.90571304437373</v>
      </c>
      <c r="AP109" s="2">
        <f t="shared" ca="1" si="69"/>
        <v>7.5056729865563749</v>
      </c>
      <c r="AQ109" s="2">
        <f t="shared" ca="1" si="69"/>
        <v>-112.4994034999695</v>
      </c>
      <c r="AR109" s="16">
        <f t="shared" ca="1" si="69"/>
        <v>-2.1937231866786533E-4</v>
      </c>
      <c r="AS109" s="2">
        <f t="shared" ca="1" si="70"/>
        <v>-5.6641298606819657</v>
      </c>
      <c r="AT109" s="2">
        <f t="shared" ca="1" si="70"/>
        <v>125.67817069740127</v>
      </c>
      <c r="AU109" s="16">
        <f t="shared" ca="1" si="70"/>
        <v>569.90236673186178</v>
      </c>
      <c r="AV109" s="2">
        <f t="shared" ca="1" si="71"/>
        <v>7.5056729865563749</v>
      </c>
      <c r="AW109" s="2">
        <f t="shared" ca="1" si="71"/>
        <v>-112.4994034999695</v>
      </c>
      <c r="AX109" s="16">
        <f t="shared" ca="1" si="71"/>
        <v>-2.1937231866786533E-4</v>
      </c>
      <c r="AY109" s="2">
        <f t="shared" ca="1" si="35"/>
        <v>360.25000000000011</v>
      </c>
      <c r="AZ109" s="2">
        <f t="shared" ca="1" si="36"/>
        <v>360.25000000000011</v>
      </c>
      <c r="BA109" s="2">
        <f t="shared" ca="1" si="37"/>
        <v>360.25000000000006</v>
      </c>
      <c r="BB109" s="19" t="str">
        <f t="shared" ca="1" si="38"/>
        <v>ok</v>
      </c>
      <c r="BC109" s="2">
        <f t="shared" ca="1" si="39"/>
        <v>5.6729865563749371E-3</v>
      </c>
      <c r="BD109" s="2">
        <f t="shared" ca="1" si="16"/>
        <v>5.9650003049682709E-4</v>
      </c>
      <c r="BE109" s="16">
        <f t="shared" ca="1" si="40"/>
        <v>-2.1937231866786533E-4</v>
      </c>
      <c r="BF109" s="16">
        <f t="shared" ca="1" si="41"/>
        <v>5.7042605791805725E-3</v>
      </c>
      <c r="BG109" s="18">
        <f t="shared" ca="1" si="42"/>
        <v>5.7084772899076335E-3</v>
      </c>
      <c r="BH109" s="2">
        <f t="shared" ca="1" si="72"/>
        <v>0.90767784901998994</v>
      </c>
      <c r="BI109" s="2">
        <f t="shared" ca="1" si="72"/>
        <v>9.5440004879492335E-2</v>
      </c>
      <c r="BJ109" s="16">
        <f t="shared" ca="1" si="72"/>
        <v>-3.5099570986858453E-2</v>
      </c>
      <c r="BK109" s="18">
        <f t="shared" ca="1" si="72"/>
        <v>0.91268169266889165</v>
      </c>
      <c r="BL109" s="18">
        <f t="shared" ca="1" si="72"/>
        <v>0.91335636638522133</v>
      </c>
    </row>
    <row r="110" spans="3:64" x14ac:dyDescent="0.2">
      <c r="C110" s="14"/>
      <c r="D110">
        <f t="shared" si="44"/>
        <v>15</v>
      </c>
      <c r="E110">
        <f t="shared" si="45"/>
        <v>-112.5</v>
      </c>
      <c r="F110" s="15">
        <f ca="1">'posn jitter orig'!F110</f>
        <v>0.15613785115693501</v>
      </c>
      <c r="G110" s="2">
        <f ca="1">'posn jitter orig'!G110</f>
        <v>0.49852188329249336</v>
      </c>
      <c r="H110" s="16">
        <f ca="1">'posn jitter orig'!H110</f>
        <v>0.17203443819770659</v>
      </c>
      <c r="I110" s="2">
        <f t="shared" si="46"/>
        <v>0</v>
      </c>
      <c r="J110" s="2">
        <f t="shared" si="47"/>
        <v>177.60212163512966</v>
      </c>
      <c r="K110" s="16">
        <f t="shared" ca="1" si="48"/>
        <v>213.06392787997308</v>
      </c>
      <c r="L110" s="2">
        <f t="shared" si="49"/>
        <v>153.80794910203616</v>
      </c>
      <c r="M110" s="2">
        <f t="shared" si="50"/>
        <v>-88.801060817564817</v>
      </c>
      <c r="N110" s="16">
        <f t="shared" ca="1" si="51"/>
        <v>331.59137859342417</v>
      </c>
      <c r="O110" s="2">
        <f t="shared" si="52"/>
        <v>-153.80794910203616</v>
      </c>
      <c r="P110" s="2">
        <f t="shared" si="53"/>
        <v>-88.801060817564817</v>
      </c>
      <c r="Q110" s="16">
        <f t="shared" ca="1" si="54"/>
        <v>317.36884153940662</v>
      </c>
      <c r="R110" s="2">
        <f t="shared" si="64"/>
        <v>153.80794910203616</v>
      </c>
      <c r="S110" s="2">
        <f t="shared" si="64"/>
        <v>-266.40318245269447</v>
      </c>
      <c r="T110" s="16">
        <f t="shared" ca="1" si="64"/>
        <v>118.52745071345109</v>
      </c>
      <c r="U110" s="2">
        <f t="shared" ca="1" si="65"/>
        <v>0.4665641491071516</v>
      </c>
      <c r="V110" s="2">
        <f t="shared" ca="1" si="65"/>
        <v>-0.80811281124372791</v>
      </c>
      <c r="W110" s="16">
        <f t="shared" ca="1" si="65"/>
        <v>0.35954357047745761</v>
      </c>
      <c r="X110" s="2">
        <f t="shared" si="66"/>
        <v>-153.80794910203616</v>
      </c>
      <c r="Y110" s="2">
        <f t="shared" si="66"/>
        <v>-266.40318245269447</v>
      </c>
      <c r="Z110" s="16">
        <f t="shared" ca="1" si="66"/>
        <v>104.30491365943354</v>
      </c>
      <c r="AA110" s="18">
        <f t="shared" ca="1" si="21"/>
        <v>181.02471087287074</v>
      </c>
      <c r="AB110" s="2">
        <f t="shared" ca="1" si="67"/>
        <v>-238.26758929780522</v>
      </c>
      <c r="AC110" s="2">
        <f t="shared" ca="1" si="67"/>
        <v>-120.11479444463586</v>
      </c>
      <c r="AD110" s="16">
        <f t="shared" ca="1" si="67"/>
        <v>39.218642767552154</v>
      </c>
      <c r="AE110" s="2">
        <f t="shared" ca="1" si="68"/>
        <v>-0.88346012078415193</v>
      </c>
      <c r="AF110" s="2">
        <f t="shared" ca="1" si="68"/>
        <v>-0.44536745900168917</v>
      </c>
      <c r="AG110" s="16">
        <f t="shared" ca="1" si="68"/>
        <v>0.14541678529808874</v>
      </c>
      <c r="AH110" s="2">
        <f t="shared" ca="1" si="24"/>
        <v>4.2615839214675946E-2</v>
      </c>
      <c r="AI110" s="2">
        <f t="shared" ca="1" si="25"/>
        <v>-0.38548866489968009</v>
      </c>
      <c r="AJ110" s="16">
        <f t="shared" ca="1" si="26"/>
        <v>-0.92172793137774178</v>
      </c>
      <c r="AK110" s="18">
        <f t="shared" ca="1" si="27"/>
        <v>329.66088242393539</v>
      </c>
      <c r="AL110" s="18">
        <f t="shared" ca="1" si="28"/>
        <v>269.69818296531702</v>
      </c>
      <c r="AM110" s="18">
        <f t="shared" ca="1" si="29"/>
        <v>164.8304412119677</v>
      </c>
      <c r="AN110" s="18">
        <f t="shared" ca="1" si="30"/>
        <v>84.965885588494032</v>
      </c>
      <c r="AO110" s="18">
        <f t="shared" ca="1" si="31"/>
        <v>308.85560774580574</v>
      </c>
      <c r="AP110" s="2">
        <f t="shared" ca="1" si="69"/>
        <v>15.002143926720983</v>
      </c>
      <c r="AQ110" s="2">
        <f t="shared" ca="1" si="69"/>
        <v>-112.50084603430335</v>
      </c>
      <c r="AR110" s="16">
        <f t="shared" ca="1" si="69"/>
        <v>2.2787570258628875E-3</v>
      </c>
      <c r="AS110" s="2">
        <f t="shared" ca="1" si="70"/>
        <v>-11.322137913771577</v>
      </c>
      <c r="AT110" s="2">
        <f t="shared" ca="1" si="70"/>
        <v>125.61982571911653</v>
      </c>
      <c r="AU110" s="16">
        <f t="shared" ca="1" si="70"/>
        <v>569.36395960093932</v>
      </c>
      <c r="AV110" s="2">
        <f t="shared" ca="1" si="71"/>
        <v>15.002143926720983</v>
      </c>
      <c r="AW110" s="2">
        <f t="shared" ca="1" si="71"/>
        <v>-112.50084603430335</v>
      </c>
      <c r="AX110" s="16">
        <f t="shared" ca="1" si="71"/>
        <v>2.2787570258628875E-3</v>
      </c>
      <c r="AY110" s="2">
        <f t="shared" ca="1" si="35"/>
        <v>360.25000000000006</v>
      </c>
      <c r="AZ110" s="2">
        <f t="shared" ca="1" si="36"/>
        <v>360.25</v>
      </c>
      <c r="BA110" s="2">
        <f t="shared" ca="1" si="37"/>
        <v>360.25</v>
      </c>
      <c r="BB110" s="19" t="str">
        <f t="shared" ca="1" si="38"/>
        <v>ok</v>
      </c>
      <c r="BC110" s="2">
        <f t="shared" ca="1" si="39"/>
        <v>2.1439267209828472E-3</v>
      </c>
      <c r="BD110" s="2">
        <f t="shared" ca="1" si="16"/>
        <v>-8.4603430335050689E-4</v>
      </c>
      <c r="BE110" s="16">
        <f t="shared" ca="1" si="40"/>
        <v>2.2787570258628875E-3</v>
      </c>
      <c r="BF110" s="16">
        <f t="shared" ca="1" si="41"/>
        <v>2.3048201290751607E-3</v>
      </c>
      <c r="BG110" s="18">
        <f t="shared" ca="1" si="42"/>
        <v>3.241130884476823E-3</v>
      </c>
      <c r="BH110" s="2">
        <f t="shared" ca="1" si="72"/>
        <v>0.34302827535725555</v>
      </c>
      <c r="BI110" s="2">
        <f t="shared" ca="1" si="72"/>
        <v>-0.1353654885360811</v>
      </c>
      <c r="BJ110" s="16">
        <f t="shared" ca="1" si="72"/>
        <v>0.364601124138062</v>
      </c>
      <c r="BK110" s="18">
        <f t="shared" ca="1" si="72"/>
        <v>0.36877122065202572</v>
      </c>
      <c r="BL110" s="18">
        <f t="shared" ca="1" si="72"/>
        <v>0.51858094151629164</v>
      </c>
    </row>
    <row r="111" spans="3:64" x14ac:dyDescent="0.2">
      <c r="C111" s="14"/>
      <c r="D111">
        <f t="shared" si="44"/>
        <v>22.5</v>
      </c>
      <c r="E111">
        <f t="shared" si="45"/>
        <v>-112.5</v>
      </c>
      <c r="F111" s="15">
        <f ca="1">'posn jitter orig'!F111</f>
        <v>0.3661264692832924</v>
      </c>
      <c r="G111" s="2">
        <f ca="1">'posn jitter orig'!G111</f>
        <v>0.18289063250825166</v>
      </c>
      <c r="H111" s="16">
        <f ca="1">'posn jitter orig'!H111</f>
        <v>6.9431773397131358E-2</v>
      </c>
      <c r="I111" s="2">
        <f t="shared" si="46"/>
        <v>0</v>
      </c>
      <c r="J111" s="2">
        <f t="shared" si="47"/>
        <v>177.60212163512966</v>
      </c>
      <c r="K111" s="16">
        <f t="shared" ca="1" si="48"/>
        <v>212.40419864624042</v>
      </c>
      <c r="L111" s="2">
        <f t="shared" si="49"/>
        <v>153.80794910203616</v>
      </c>
      <c r="M111" s="2">
        <f t="shared" si="50"/>
        <v>-88.801060817564817</v>
      </c>
      <c r="N111" s="16">
        <f t="shared" ca="1" si="51"/>
        <v>334.63025908035343</v>
      </c>
      <c r="O111" s="2">
        <f t="shared" si="52"/>
        <v>-153.80794910203616</v>
      </c>
      <c r="P111" s="2">
        <f t="shared" si="53"/>
        <v>-88.801060817564817</v>
      </c>
      <c r="Q111" s="16">
        <f t="shared" ca="1" si="54"/>
        <v>313.26378939422324</v>
      </c>
      <c r="R111" s="2">
        <f t="shared" si="64"/>
        <v>153.80794910203616</v>
      </c>
      <c r="S111" s="2">
        <f t="shared" si="64"/>
        <v>-266.40318245269447</v>
      </c>
      <c r="T111" s="16">
        <f t="shared" ca="1" si="64"/>
        <v>122.22606043411301</v>
      </c>
      <c r="U111" s="2">
        <f t="shared" ca="1" si="65"/>
        <v>0.46466438881413891</v>
      </c>
      <c r="V111" s="2">
        <f t="shared" ca="1" si="65"/>
        <v>-0.80482232989402791</v>
      </c>
      <c r="W111" s="16">
        <f t="shared" ca="1" si="65"/>
        <v>0.36925333183592435</v>
      </c>
      <c r="X111" s="2">
        <f t="shared" si="66"/>
        <v>-153.80794910203616</v>
      </c>
      <c r="Y111" s="2">
        <f t="shared" si="66"/>
        <v>-266.40318245269447</v>
      </c>
      <c r="Z111" s="16">
        <f t="shared" ca="1" si="66"/>
        <v>100.85959074798282</v>
      </c>
      <c r="AA111" s="18">
        <f t="shared" ca="1" si="21"/>
        <v>180.18089325980799</v>
      </c>
      <c r="AB111" s="2">
        <f t="shared" ca="1" si="67"/>
        <v>-237.53159374459045</v>
      </c>
      <c r="AC111" s="2">
        <f t="shared" ca="1" si="67"/>
        <v>-121.38957613694865</v>
      </c>
      <c r="AD111" s="16">
        <f t="shared" ca="1" si="67"/>
        <v>34.327195578625677</v>
      </c>
      <c r="AE111" s="2">
        <f t="shared" ca="1" si="68"/>
        <v>-0.88317549209260149</v>
      </c>
      <c r="AF111" s="2">
        <f t="shared" ca="1" si="68"/>
        <v>-0.45134332216428996</v>
      </c>
      <c r="AG111" s="16">
        <f t="shared" ca="1" si="68"/>
        <v>0.12763328603735327</v>
      </c>
      <c r="AH111" s="2">
        <f t="shared" ca="1" si="24"/>
        <v>6.393790687044551E-2</v>
      </c>
      <c r="AI111" s="2">
        <f t="shared" ca="1" si="25"/>
        <v>-0.38542213589991209</v>
      </c>
      <c r="AJ111" s="16">
        <f t="shared" ca="1" si="26"/>
        <v>-0.92052252619008501</v>
      </c>
      <c r="AK111" s="18">
        <f t="shared" ca="1" si="27"/>
        <v>331.00868670949046</v>
      </c>
      <c r="AL111" s="18">
        <f t="shared" ca="1" si="28"/>
        <v>268.95174953483087</v>
      </c>
      <c r="AM111" s="18">
        <f t="shared" ca="1" si="29"/>
        <v>165.50434335474523</v>
      </c>
      <c r="AN111" s="18">
        <f t="shared" ca="1" si="30"/>
        <v>83.95326876248572</v>
      </c>
      <c r="AO111" s="18">
        <f t="shared" ca="1" si="31"/>
        <v>308.772122275973</v>
      </c>
      <c r="AP111" s="2">
        <f t="shared" ca="1" si="69"/>
        <v>22.500748297198307</v>
      </c>
      <c r="AQ111" s="2">
        <f t="shared" ca="1" si="69"/>
        <v>-112.49882769498372</v>
      </c>
      <c r="AR111" s="16">
        <f t="shared" ca="1" si="69"/>
        <v>7.6641447753900138E-4</v>
      </c>
      <c r="AS111" s="2">
        <f t="shared" ca="1" si="70"/>
        <v>-16.983738099343647</v>
      </c>
      <c r="AT111" s="2">
        <f t="shared" ca="1" si="70"/>
        <v>125.51639405292495</v>
      </c>
      <c r="AU111" s="16">
        <f t="shared" ca="1" si="70"/>
        <v>568.46415444358252</v>
      </c>
      <c r="AV111" s="2">
        <f t="shared" ca="1" si="71"/>
        <v>22.500748297198307</v>
      </c>
      <c r="AW111" s="2">
        <f t="shared" ca="1" si="71"/>
        <v>-112.49882769498372</v>
      </c>
      <c r="AX111" s="16">
        <f t="shared" ca="1" si="71"/>
        <v>7.6641447753900138E-4</v>
      </c>
      <c r="AY111" s="2">
        <f t="shared" ca="1" si="35"/>
        <v>360.24999999999994</v>
      </c>
      <c r="AZ111" s="2">
        <f t="shared" ca="1" si="36"/>
        <v>360.25</v>
      </c>
      <c r="BA111" s="2">
        <f t="shared" ca="1" si="37"/>
        <v>360.25</v>
      </c>
      <c r="BB111" s="19" t="str">
        <f t="shared" ca="1" si="38"/>
        <v>ok</v>
      </c>
      <c r="BC111" s="2">
        <f t="shared" ca="1" si="39"/>
        <v>7.4829719830660224E-4</v>
      </c>
      <c r="BD111" s="2">
        <f t="shared" ca="1" si="16"/>
        <v>1.1723050162828486E-3</v>
      </c>
      <c r="BE111" s="16">
        <f t="shared" ca="1" si="40"/>
        <v>7.6641447753900138E-4</v>
      </c>
      <c r="BF111" s="16">
        <f t="shared" ca="1" si="41"/>
        <v>1.3907723567124276E-3</v>
      </c>
      <c r="BG111" s="18">
        <f t="shared" ca="1" si="42"/>
        <v>1.5879669075824032E-3</v>
      </c>
      <c r="BH111" s="2">
        <f t="shared" ca="1" si="72"/>
        <v>0.11972755172905636</v>
      </c>
      <c r="BI111" s="2">
        <f t="shared" ca="1" si="72"/>
        <v>0.18756880260525577</v>
      </c>
      <c r="BJ111" s="16">
        <f t="shared" ca="1" si="72"/>
        <v>0.12262631640624022</v>
      </c>
      <c r="BK111" s="18">
        <f t="shared" ca="1" si="72"/>
        <v>0.2225235770739884</v>
      </c>
      <c r="BL111" s="18">
        <f t="shared" ca="1" si="72"/>
        <v>0.25407470521318454</v>
      </c>
    </row>
    <row r="112" spans="3:64" x14ac:dyDescent="0.2">
      <c r="C112" s="14"/>
      <c r="D112">
        <f t="shared" si="44"/>
        <v>30</v>
      </c>
      <c r="E112">
        <f t="shared" si="45"/>
        <v>-112.5</v>
      </c>
      <c r="F112" s="15">
        <f ca="1">'posn jitter orig'!F112</f>
        <v>9.6178851321709335E-2</v>
      </c>
      <c r="G112" s="2">
        <f ca="1">'posn jitter orig'!G112</f>
        <v>-4.1702235234495233E-2</v>
      </c>
      <c r="H112" s="16">
        <f ca="1">'posn jitter orig'!H112</f>
        <v>-4.9861934674291786E-2</v>
      </c>
      <c r="I112" s="2">
        <f t="shared" si="46"/>
        <v>0</v>
      </c>
      <c r="J112" s="2">
        <f t="shared" si="47"/>
        <v>177.60212163512966</v>
      </c>
      <c r="K112" s="16">
        <f t="shared" ca="1" si="48"/>
        <v>211.47358171533455</v>
      </c>
      <c r="L112" s="2">
        <f t="shared" si="49"/>
        <v>153.80794910203616</v>
      </c>
      <c r="M112" s="2">
        <f t="shared" si="50"/>
        <v>-88.801060817564817</v>
      </c>
      <c r="N112" s="16">
        <f t="shared" ca="1" si="51"/>
        <v>337.47568594207854</v>
      </c>
      <c r="O112" s="2">
        <f t="shared" si="52"/>
        <v>-153.80794910203616</v>
      </c>
      <c r="P112" s="2">
        <f t="shared" si="53"/>
        <v>-88.801060817564817</v>
      </c>
      <c r="Q112" s="16">
        <f t="shared" ca="1" si="54"/>
        <v>308.92210682510165</v>
      </c>
      <c r="R112" s="2">
        <f t="shared" si="64"/>
        <v>153.80794910203616</v>
      </c>
      <c r="S112" s="2">
        <f t="shared" si="64"/>
        <v>-266.40318245269447</v>
      </c>
      <c r="T112" s="16">
        <f t="shared" ca="1" si="64"/>
        <v>126.002104226744</v>
      </c>
      <c r="U112" s="2">
        <f t="shared" ca="1" si="65"/>
        <v>0.46268949802647524</v>
      </c>
      <c r="V112" s="2">
        <f t="shared" ca="1" si="65"/>
        <v>-0.80140171871039478</v>
      </c>
      <c r="W112" s="16">
        <f t="shared" ca="1" si="65"/>
        <v>0.37904315541113992</v>
      </c>
      <c r="X112" s="2">
        <f t="shared" si="66"/>
        <v>-153.80794910203616</v>
      </c>
      <c r="Y112" s="2">
        <f t="shared" si="66"/>
        <v>-266.40318245269447</v>
      </c>
      <c r="Z112" s="16">
        <f t="shared" ca="1" si="66"/>
        <v>97.448525109767104</v>
      </c>
      <c r="AA112" s="18">
        <f t="shared" ca="1" si="21"/>
        <v>179.26784197277328</v>
      </c>
      <c r="AB112" s="2">
        <f t="shared" ca="1" si="67"/>
        <v>-236.75329691670811</v>
      </c>
      <c r="AC112" s="2">
        <f t="shared" ca="1" si="67"/>
        <v>-122.73762578621051</v>
      </c>
      <c r="AD112" s="16">
        <f t="shared" ca="1" si="67"/>
        <v>29.498276624661528</v>
      </c>
      <c r="AE112" s="2">
        <f t="shared" ca="1" si="68"/>
        <v>-0.88240835431736109</v>
      </c>
      <c r="AF112" s="2">
        <f t="shared" ca="1" si="68"/>
        <v>-0.45745807046113773</v>
      </c>
      <c r="AG112" s="16">
        <f t="shared" ca="1" si="68"/>
        <v>0.10994366739789595</v>
      </c>
      <c r="AH112" s="2">
        <f t="shared" ca="1" si="24"/>
        <v>8.5287306481883415E-2</v>
      </c>
      <c r="AI112" s="2">
        <f t="shared" ca="1" si="25"/>
        <v>-0.38534062726112595</v>
      </c>
      <c r="AJ112" s="16">
        <f t="shared" ca="1" si="26"/>
        <v>-0.91882461674416793</v>
      </c>
      <c r="AK112" s="18">
        <f t="shared" ca="1" si="27"/>
        <v>332.42152622455939</v>
      </c>
      <c r="AL112" s="18">
        <f t="shared" ca="1" si="28"/>
        <v>268.303553290656</v>
      </c>
      <c r="AM112" s="18">
        <f t="shared" ca="1" si="29"/>
        <v>166.21076311227969</v>
      </c>
      <c r="AN112" s="18">
        <f t="shared" ca="1" si="30"/>
        <v>82.986724730688707</v>
      </c>
      <c r="AO112" s="18">
        <f t="shared" ca="1" si="31"/>
        <v>308.65392957826822</v>
      </c>
      <c r="AP112" s="2">
        <f t="shared" ca="1" si="69"/>
        <v>30.000057640002638</v>
      </c>
      <c r="AQ112" s="2">
        <f t="shared" ca="1" si="69"/>
        <v>-112.49931539070928</v>
      </c>
      <c r="AR112" s="16">
        <f t="shared" ca="1" si="69"/>
        <v>-3.2986039553861701E-4</v>
      </c>
      <c r="AS112" s="2">
        <f t="shared" ca="1" si="70"/>
        <v>-22.648466937556208</v>
      </c>
      <c r="AT112" s="2">
        <f t="shared" ca="1" si="70"/>
        <v>125.37448226989326</v>
      </c>
      <c r="AU112" s="16">
        <f t="shared" ca="1" si="70"/>
        <v>567.19732724227174</v>
      </c>
      <c r="AV112" s="2">
        <f t="shared" ca="1" si="71"/>
        <v>30.000057640002638</v>
      </c>
      <c r="AW112" s="2">
        <f t="shared" ca="1" si="71"/>
        <v>-112.49931539070928</v>
      </c>
      <c r="AX112" s="16">
        <f t="shared" ca="1" si="71"/>
        <v>-3.2986039553861701E-4</v>
      </c>
      <c r="AY112" s="2">
        <f t="shared" ca="1" si="35"/>
        <v>360.25</v>
      </c>
      <c r="AZ112" s="2">
        <f t="shared" ca="1" si="36"/>
        <v>360.24999999999994</v>
      </c>
      <c r="BA112" s="2">
        <f t="shared" ca="1" si="37"/>
        <v>360.24999999999994</v>
      </c>
      <c r="BB112" s="19" t="str">
        <f t="shared" ca="1" si="38"/>
        <v>ok</v>
      </c>
      <c r="BC112" s="2">
        <f t="shared" ca="1" si="39"/>
        <v>5.7640002637526777E-5</v>
      </c>
      <c r="BD112" s="2">
        <f t="shared" ca="1" si="16"/>
        <v>6.8460929071534338E-4</v>
      </c>
      <c r="BE112" s="16">
        <f t="shared" ca="1" si="40"/>
        <v>-3.2986039553861701E-4</v>
      </c>
      <c r="BF112" s="16">
        <f t="shared" ca="1" si="41"/>
        <v>6.8703147732678135E-4</v>
      </c>
      <c r="BG112" s="18">
        <f t="shared" ca="1" si="42"/>
        <v>7.621155630104351E-4</v>
      </c>
      <c r="BH112" s="2">
        <f t="shared" ca="1" si="72"/>
        <v>9.2224004220042843E-3</v>
      </c>
      <c r="BI112" s="2">
        <f t="shared" ca="1" si="72"/>
        <v>0.10953748651445494</v>
      </c>
      <c r="BJ112" s="16">
        <f t="shared" ca="1" si="72"/>
        <v>-5.2777663286178722E-2</v>
      </c>
      <c r="BK112" s="18">
        <f t="shared" ca="1" si="72"/>
        <v>0.10992503637228501</v>
      </c>
      <c r="BL112" s="18">
        <f t="shared" ca="1" si="72"/>
        <v>0.12193849008166961</v>
      </c>
    </row>
    <row r="113" spans="3:64" x14ac:dyDescent="0.2">
      <c r="C113" s="14"/>
      <c r="D113">
        <f t="shared" si="44"/>
        <v>37.5</v>
      </c>
      <c r="E113">
        <f t="shared" si="45"/>
        <v>-112.5</v>
      </c>
      <c r="F113" s="15">
        <f ca="1">'posn jitter orig'!F113</f>
        <v>0.40798225337792415</v>
      </c>
      <c r="G113" s="2">
        <f ca="1">'posn jitter orig'!G113</f>
        <v>0.36211107726167047</v>
      </c>
      <c r="H113" s="16">
        <f ca="1">'posn jitter orig'!H113</f>
        <v>-0.30381954602439132</v>
      </c>
      <c r="I113" s="2">
        <f t="shared" si="46"/>
        <v>0</v>
      </c>
      <c r="J113" s="2">
        <f t="shared" si="47"/>
        <v>177.60212163512966</v>
      </c>
      <c r="K113" s="16">
        <f t="shared" ca="1" si="48"/>
        <v>210.27516228260583</v>
      </c>
      <c r="L113" s="2">
        <f t="shared" si="49"/>
        <v>153.80794910203616</v>
      </c>
      <c r="M113" s="2">
        <f t="shared" si="50"/>
        <v>-88.801060817564817</v>
      </c>
      <c r="N113" s="16">
        <f t="shared" ca="1" si="51"/>
        <v>340.13588951968961</v>
      </c>
      <c r="O113" s="2">
        <f t="shared" si="52"/>
        <v>-153.80794910203616</v>
      </c>
      <c r="P113" s="2">
        <f t="shared" si="53"/>
        <v>-88.801060817564817</v>
      </c>
      <c r="Q113" s="16">
        <f t="shared" ca="1" si="54"/>
        <v>304.3329354665965</v>
      </c>
      <c r="R113" s="2">
        <f t="shared" si="64"/>
        <v>153.80794910203616</v>
      </c>
      <c r="S113" s="2">
        <f t="shared" si="64"/>
        <v>-266.40318245269447</v>
      </c>
      <c r="T113" s="16">
        <f t="shared" ca="1" si="64"/>
        <v>129.86072723708378</v>
      </c>
      <c r="U113" s="2">
        <f t="shared" ca="1" si="65"/>
        <v>0.46063633858729569</v>
      </c>
      <c r="V113" s="2">
        <f t="shared" ca="1" si="65"/>
        <v>-0.79784554224569615</v>
      </c>
      <c r="W113" s="16">
        <f t="shared" ca="1" si="65"/>
        <v>0.38891728463975644</v>
      </c>
      <c r="X113" s="2">
        <f t="shared" si="66"/>
        <v>-153.80794910203616</v>
      </c>
      <c r="Y113" s="2">
        <f t="shared" si="66"/>
        <v>-266.40318245269447</v>
      </c>
      <c r="Z113" s="16">
        <f t="shared" ca="1" si="66"/>
        <v>94.057773183990662</v>
      </c>
      <c r="AA113" s="18">
        <f t="shared" ca="1" si="21"/>
        <v>178.27975478594581</v>
      </c>
      <c r="AB113" s="2">
        <f t="shared" ca="1" si="67"/>
        <v>-235.93008259087514</v>
      </c>
      <c r="AC113" s="2">
        <f t="shared" ca="1" si="67"/>
        <v>-124.16347482407178</v>
      </c>
      <c r="AD113" s="16">
        <f t="shared" ca="1" si="67"/>
        <v>24.721695046398992</v>
      </c>
      <c r="AE113" s="2">
        <f t="shared" ca="1" si="68"/>
        <v>-0.8811539747401862</v>
      </c>
      <c r="AF113" s="2">
        <f t="shared" ca="1" si="68"/>
        <v>-0.4637269573990957</v>
      </c>
      <c r="AG113" s="16">
        <f t="shared" ca="1" si="68"/>
        <v>9.2330827901349402E-2</v>
      </c>
      <c r="AH113" s="2">
        <f t="shared" ca="1" si="24"/>
        <v>0.10668568963296615</v>
      </c>
      <c r="AI113" s="2">
        <f t="shared" ca="1" si="25"/>
        <v>-0.38522694570869309</v>
      </c>
      <c r="AJ113" s="16">
        <f t="shared" ca="1" si="26"/>
        <v>-0.91663425853908054</v>
      </c>
      <c r="AK113" s="18">
        <f t="shared" ca="1" si="27"/>
        <v>333.90320349832291</v>
      </c>
      <c r="AL113" s="18">
        <f t="shared" ca="1" si="28"/>
        <v>267.75125500675477</v>
      </c>
      <c r="AM113" s="18">
        <f t="shared" ca="1" si="29"/>
        <v>166.95160174916145</v>
      </c>
      <c r="AN113" s="18">
        <f t="shared" ca="1" si="30"/>
        <v>82.06539364530289</v>
      </c>
      <c r="AO113" s="18">
        <f t="shared" ca="1" si="31"/>
        <v>308.50039925295215</v>
      </c>
      <c r="AP113" s="2">
        <f t="shared" ca="1" si="69"/>
        <v>37.504304598188014</v>
      </c>
      <c r="AQ113" s="2">
        <f t="shared" ca="1" si="69"/>
        <v>-112.4980714482401</v>
      </c>
      <c r="AR113" s="16">
        <f t="shared" ca="1" si="69"/>
        <v>6.569102285993722E-4</v>
      </c>
      <c r="AS113" s="2">
        <f t="shared" ca="1" si="70"/>
        <v>-28.320851094505173</v>
      </c>
      <c r="AT113" s="2">
        <f t="shared" ca="1" si="70"/>
        <v>125.18726166001417</v>
      </c>
      <c r="AU113" s="16">
        <f t="shared" ca="1" si="70"/>
        <v>565.56472636670878</v>
      </c>
      <c r="AV113" s="2">
        <f t="shared" ca="1" si="71"/>
        <v>37.504304598188014</v>
      </c>
      <c r="AW113" s="2">
        <f t="shared" ca="1" si="71"/>
        <v>-112.4980714482401</v>
      </c>
      <c r="AX113" s="16">
        <f t="shared" ca="1" si="71"/>
        <v>6.569102285993722E-4</v>
      </c>
      <c r="AY113" s="2">
        <f t="shared" ca="1" si="35"/>
        <v>360.24999999999994</v>
      </c>
      <c r="AZ113" s="2">
        <f t="shared" ca="1" si="36"/>
        <v>360.24999999999994</v>
      </c>
      <c r="BA113" s="2">
        <f t="shared" ca="1" si="37"/>
        <v>360.24999999999994</v>
      </c>
      <c r="BB113" s="19" t="str">
        <f t="shared" ca="1" si="38"/>
        <v>ok</v>
      </c>
      <c r="BC113" s="2">
        <f t="shared" ca="1" si="39"/>
        <v>4.3045981880140971E-3</v>
      </c>
      <c r="BD113" s="2">
        <f t="shared" ca="1" si="16"/>
        <v>1.92855175990303E-3</v>
      </c>
      <c r="BE113" s="16">
        <f t="shared" ca="1" si="40"/>
        <v>6.569102285993722E-4</v>
      </c>
      <c r="BF113" s="16">
        <f t="shared" ca="1" si="41"/>
        <v>4.7168715745586421E-3</v>
      </c>
      <c r="BG113" s="18">
        <f t="shared" ca="1" si="42"/>
        <v>4.7623952481201937E-3</v>
      </c>
      <c r="BH113" s="2">
        <f t="shared" ca="1" si="72"/>
        <v>0.68873571008225554</v>
      </c>
      <c r="BI113" s="2">
        <f t="shared" ca="1" si="72"/>
        <v>0.30856828158448479</v>
      </c>
      <c r="BJ113" s="16">
        <f t="shared" ca="1" si="72"/>
        <v>0.10510563657589955</v>
      </c>
      <c r="BK113" s="18">
        <f t="shared" ca="1" si="72"/>
        <v>0.7546994519293827</v>
      </c>
      <c r="BL113" s="18">
        <f t="shared" ca="1" si="72"/>
        <v>0.76198323969923099</v>
      </c>
    </row>
    <row r="114" spans="3:64" x14ac:dyDescent="0.2">
      <c r="C114" s="14"/>
      <c r="D114">
        <f t="shared" si="44"/>
        <v>45</v>
      </c>
      <c r="E114">
        <f t="shared" si="45"/>
        <v>-112.5</v>
      </c>
      <c r="F114" s="15">
        <f ca="1">'posn jitter orig'!F114</f>
        <v>0.4328467785467246</v>
      </c>
      <c r="G114" s="2">
        <f ca="1">'posn jitter orig'!G114</f>
        <v>-0.14036407594082434</v>
      </c>
      <c r="H114" s="16">
        <f ca="1">'posn jitter orig'!H114</f>
        <v>0.14057107956307147</v>
      </c>
      <c r="I114" s="2">
        <f t="shared" si="46"/>
        <v>0</v>
      </c>
      <c r="J114" s="2">
        <f t="shared" si="47"/>
        <v>177.60212163512966</v>
      </c>
      <c r="K114" s="16">
        <f t="shared" ca="1" si="48"/>
        <v>208.79882959259436</v>
      </c>
      <c r="L114" s="2">
        <f t="shared" si="49"/>
        <v>153.80794910203616</v>
      </c>
      <c r="M114" s="2">
        <f t="shared" si="50"/>
        <v>-88.801060817564817</v>
      </c>
      <c r="N114" s="16">
        <f t="shared" ca="1" si="51"/>
        <v>342.60567986235355</v>
      </c>
      <c r="O114" s="2">
        <f t="shared" si="52"/>
        <v>-153.80794910203616</v>
      </c>
      <c r="P114" s="2">
        <f t="shared" si="53"/>
        <v>-88.801060817564817</v>
      </c>
      <c r="Q114" s="16">
        <f t="shared" ca="1" si="54"/>
        <v>299.49014741784799</v>
      </c>
      <c r="R114" s="2">
        <f t="shared" si="64"/>
        <v>153.80794910203616</v>
      </c>
      <c r="S114" s="2">
        <f t="shared" si="64"/>
        <v>-266.40318245269447</v>
      </c>
      <c r="T114" s="16">
        <f t="shared" ca="1" si="64"/>
        <v>133.8068502697592</v>
      </c>
      <c r="U114" s="2">
        <f t="shared" ca="1" si="65"/>
        <v>0.45850188066957814</v>
      </c>
      <c r="V114" s="2">
        <f t="shared" ca="1" si="65"/>
        <v>-0.7941485526855917</v>
      </c>
      <c r="W114" s="16">
        <f t="shared" ca="1" si="65"/>
        <v>0.39887855506386871</v>
      </c>
      <c r="X114" s="2">
        <f t="shared" si="66"/>
        <v>-153.80794910203616</v>
      </c>
      <c r="Y114" s="2">
        <f t="shared" si="66"/>
        <v>-266.40318245269447</v>
      </c>
      <c r="Z114" s="16">
        <f t="shared" ca="1" si="66"/>
        <v>90.691317825253634</v>
      </c>
      <c r="AA114" s="18">
        <f t="shared" ca="1" si="21"/>
        <v>177.21728966140384</v>
      </c>
      <c r="AB114" s="2">
        <f t="shared" ca="1" si="67"/>
        <v>-235.06240969895521</v>
      </c>
      <c r="AC114" s="2">
        <f t="shared" ca="1" si="67"/>
        <v>-125.66632835722734</v>
      </c>
      <c r="AD114" s="16">
        <f t="shared" ca="1" si="67"/>
        <v>20.003141392777792</v>
      </c>
      <c r="AE114" s="2">
        <f t="shared" ca="1" si="68"/>
        <v>-0.87941271485090056</v>
      </c>
      <c r="AF114" s="2">
        <f t="shared" ca="1" si="68"/>
        <v>-0.47014138554738555</v>
      </c>
      <c r="AG114" s="16">
        <f t="shared" ca="1" si="68"/>
        <v>7.483551666256627E-2</v>
      </c>
      <c r="AH114" s="2">
        <f t="shared" ca="1" si="24"/>
        <v>0.12809879929581089</v>
      </c>
      <c r="AI114" s="2">
        <f t="shared" ca="1" si="25"/>
        <v>-0.38509109813518738</v>
      </c>
      <c r="AJ114" s="16">
        <f t="shared" ca="1" si="26"/>
        <v>-0.91394504416622713</v>
      </c>
      <c r="AK114" s="18">
        <f t="shared" ca="1" si="27"/>
        <v>335.45761879410628</v>
      </c>
      <c r="AL114" s="18">
        <f t="shared" ca="1" si="28"/>
        <v>267.29475902427538</v>
      </c>
      <c r="AM114" s="18">
        <f t="shared" ca="1" si="29"/>
        <v>167.72880939705314</v>
      </c>
      <c r="AN114" s="18">
        <f t="shared" ca="1" si="30"/>
        <v>81.190454530905271</v>
      </c>
      <c r="AO114" s="18">
        <f t="shared" ca="1" si="31"/>
        <v>308.31026433012573</v>
      </c>
      <c r="AP114" s="2">
        <f t="shared" ca="1" si="69"/>
        <v>44.998231183279259</v>
      </c>
      <c r="AQ114" s="2">
        <f t="shared" ca="1" si="69"/>
        <v>-112.49800063483738</v>
      </c>
      <c r="AR114" s="16">
        <f t="shared" ca="1" si="69"/>
        <v>-4.5380973512010314E-4</v>
      </c>
      <c r="AS114" s="2">
        <f t="shared" ca="1" si="70"/>
        <v>-33.990118159247103</v>
      </c>
      <c r="AT114" s="2">
        <f t="shared" ca="1" si="70"/>
        <v>124.95707587963864</v>
      </c>
      <c r="AU114" s="16">
        <f t="shared" ca="1" si="70"/>
        <v>563.55682249046072</v>
      </c>
      <c r="AV114" s="2">
        <f t="shared" ca="1" si="71"/>
        <v>44.998231183279259</v>
      </c>
      <c r="AW114" s="2">
        <f t="shared" ca="1" si="71"/>
        <v>-112.49800063483738</v>
      </c>
      <c r="AX114" s="16">
        <f t="shared" ca="1" si="71"/>
        <v>-4.5380973512010314E-4</v>
      </c>
      <c r="AY114" s="2">
        <f t="shared" ca="1" si="35"/>
        <v>360.25</v>
      </c>
      <c r="AZ114" s="2">
        <f t="shared" ca="1" si="36"/>
        <v>360.24999999999994</v>
      </c>
      <c r="BA114" s="2">
        <f t="shared" ca="1" si="37"/>
        <v>360.24999999999994</v>
      </c>
      <c r="BB114" s="19" t="str">
        <f t="shared" ca="1" si="38"/>
        <v>ok</v>
      </c>
      <c r="BC114" s="2">
        <f t="shared" ca="1" si="39"/>
        <v>-1.7688167207410288E-3</v>
      </c>
      <c r="BD114" s="2">
        <f t="shared" ca="1" si="16"/>
        <v>1.9993651626180053E-3</v>
      </c>
      <c r="BE114" s="16">
        <f t="shared" ca="1" si="40"/>
        <v>-4.5380973512010314E-4</v>
      </c>
      <c r="BF114" s="16">
        <f t="shared" ca="1" si="41"/>
        <v>2.6694893978181614E-3</v>
      </c>
      <c r="BG114" s="18">
        <f t="shared" ca="1" si="42"/>
        <v>2.7077881971737279E-3</v>
      </c>
      <c r="BH114" s="2">
        <f t="shared" ca="1" si="72"/>
        <v>-0.28301067531856461</v>
      </c>
      <c r="BI114" s="2">
        <f t="shared" ca="1" si="72"/>
        <v>0.31989842601888085</v>
      </c>
      <c r="BJ114" s="16">
        <f t="shared" ca="1" si="72"/>
        <v>-7.2609557619216503E-2</v>
      </c>
      <c r="BK114" s="18">
        <f t="shared" ca="1" si="72"/>
        <v>0.42711830365090581</v>
      </c>
      <c r="BL114" s="18">
        <f t="shared" ca="1" si="72"/>
        <v>0.43324611154779646</v>
      </c>
    </row>
    <row r="115" spans="3:64" x14ac:dyDescent="0.2">
      <c r="C115" s="14"/>
      <c r="D115">
        <f t="shared" si="44"/>
        <v>52.5</v>
      </c>
      <c r="E115">
        <f t="shared" si="45"/>
        <v>-112.5</v>
      </c>
      <c r="F115" s="15">
        <f ca="1">'posn jitter orig'!F115</f>
        <v>-0.3050257577808908</v>
      </c>
      <c r="G115" s="2">
        <f ca="1">'posn jitter orig'!G115</f>
        <v>-0.2852249520327389</v>
      </c>
      <c r="H115" s="16">
        <f ca="1">'posn jitter orig'!H115</f>
        <v>-6.6029332024601928E-2</v>
      </c>
      <c r="I115" s="2">
        <f t="shared" si="46"/>
        <v>0</v>
      </c>
      <c r="J115" s="2">
        <f t="shared" si="47"/>
        <v>177.60212163512966</v>
      </c>
      <c r="K115" s="16">
        <f t="shared" ca="1" si="48"/>
        <v>207.03570254641184</v>
      </c>
      <c r="L115" s="2">
        <f t="shared" si="49"/>
        <v>153.80794910203616</v>
      </c>
      <c r="M115" s="2">
        <f t="shared" si="50"/>
        <v>-88.801060817564817</v>
      </c>
      <c r="N115" s="16">
        <f t="shared" ca="1" si="51"/>
        <v>344.8969303459491</v>
      </c>
      <c r="O115" s="2">
        <f t="shared" si="52"/>
        <v>-153.80794910203616</v>
      </c>
      <c r="P115" s="2">
        <f t="shared" si="53"/>
        <v>-88.801060817564817</v>
      </c>
      <c r="Q115" s="16">
        <f t="shared" ca="1" si="54"/>
        <v>294.3725699746268</v>
      </c>
      <c r="R115" s="2">
        <f t="shared" si="64"/>
        <v>153.80794910203616</v>
      </c>
      <c r="S115" s="2">
        <f t="shared" si="64"/>
        <v>-266.40318245269447</v>
      </c>
      <c r="T115" s="16">
        <f t="shared" ca="1" si="64"/>
        <v>137.86122779953726</v>
      </c>
      <c r="U115" s="2">
        <f t="shared" ca="1" si="65"/>
        <v>0.45627434478988527</v>
      </c>
      <c r="V115" s="2">
        <f t="shared" ca="1" si="65"/>
        <v>-0.79029034736628101</v>
      </c>
      <c r="W115" s="16">
        <f t="shared" ca="1" si="65"/>
        <v>0.4089680783951774</v>
      </c>
      <c r="X115" s="2">
        <f t="shared" si="66"/>
        <v>-153.80794910203616</v>
      </c>
      <c r="Y115" s="2">
        <f t="shared" si="66"/>
        <v>-266.40318245269447</v>
      </c>
      <c r="Z115" s="16">
        <f t="shared" ca="1" si="66"/>
        <v>87.336867428214958</v>
      </c>
      <c r="AA115" s="18">
        <f t="shared" ca="1" si="21"/>
        <v>176.0752332451865</v>
      </c>
      <c r="AB115" s="2">
        <f t="shared" ca="1" si="67"/>
        <v>-234.14656078470983</v>
      </c>
      <c r="AC115" s="2">
        <f t="shared" ca="1" si="67"/>
        <v>-127.25262520875708</v>
      </c>
      <c r="AD115" s="16">
        <f t="shared" ca="1" si="67"/>
        <v>15.327717634948385</v>
      </c>
      <c r="AE115" s="2">
        <f t="shared" ca="1" si="68"/>
        <v>-0.87717626508552182</v>
      </c>
      <c r="AF115" s="2">
        <f t="shared" ca="1" si="68"/>
        <v>-0.47672270790079624</v>
      </c>
      <c r="AG115" s="16">
        <f t="shared" ca="1" si="68"/>
        <v>5.7421770630540478E-2</v>
      </c>
      <c r="AH115" s="2">
        <f t="shared" ca="1" si="24"/>
        <v>0.14958449871953733</v>
      </c>
      <c r="AI115" s="2">
        <f t="shared" ca="1" si="25"/>
        <v>-0.38493717231700958</v>
      </c>
      <c r="AJ115" s="16">
        <f t="shared" ca="1" si="26"/>
        <v>-0.91074027642978961</v>
      </c>
      <c r="AK115" s="18">
        <f t="shared" ca="1" si="27"/>
        <v>337.09532621840674</v>
      </c>
      <c r="AL115" s="18">
        <f t="shared" ca="1" si="28"/>
        <v>266.93216643507935</v>
      </c>
      <c r="AM115" s="18">
        <f t="shared" ca="1" si="29"/>
        <v>168.54766310920337</v>
      </c>
      <c r="AN115" s="18">
        <f t="shared" ca="1" si="30"/>
        <v>80.359612749663725</v>
      </c>
      <c r="AO115" s="18">
        <f t="shared" ca="1" si="31"/>
        <v>308.08128862225726</v>
      </c>
      <c r="AP115" s="2">
        <f t="shared" ca="1" si="69"/>
        <v>52.498614698978628</v>
      </c>
      <c r="AQ115" s="2">
        <f t="shared" ca="1" si="69"/>
        <v>-112.50066187312882</v>
      </c>
      <c r="AR115" s="16">
        <f t="shared" ca="1" si="69"/>
        <v>-1.3302652296260931E-3</v>
      </c>
      <c r="AS115" s="2">
        <f t="shared" ca="1" si="70"/>
        <v>-39.669755547880271</v>
      </c>
      <c r="AT115" s="2">
        <f t="shared" ca="1" si="70"/>
        <v>124.6832182989356</v>
      </c>
      <c r="AU115" s="16">
        <f t="shared" ca="1" si="70"/>
        <v>561.16274566013112</v>
      </c>
      <c r="AV115" s="2">
        <f t="shared" ca="1" si="71"/>
        <v>52.498614698978628</v>
      </c>
      <c r="AW115" s="2">
        <f t="shared" ca="1" si="71"/>
        <v>-112.50066187312882</v>
      </c>
      <c r="AX115" s="16">
        <f t="shared" ca="1" si="71"/>
        <v>-1.3302652296260931E-3</v>
      </c>
      <c r="AY115" s="2">
        <f t="shared" ca="1" si="35"/>
        <v>360.25</v>
      </c>
      <c r="AZ115" s="2">
        <f t="shared" ca="1" si="36"/>
        <v>360.25</v>
      </c>
      <c r="BA115" s="2">
        <f t="shared" ca="1" si="37"/>
        <v>360.25</v>
      </c>
      <c r="BB115" s="19" t="str">
        <f t="shared" ca="1" si="38"/>
        <v>ok</v>
      </c>
      <c r="BC115" s="2">
        <f t="shared" ca="1" si="39"/>
        <v>-1.3853010213722428E-3</v>
      </c>
      <c r="BD115" s="2">
        <f t="shared" ca="1" si="16"/>
        <v>-6.6187312881993421E-4</v>
      </c>
      <c r="BE115" s="16">
        <f t="shared" ca="1" si="40"/>
        <v>-1.3302652296260931E-3</v>
      </c>
      <c r="BF115" s="16">
        <f t="shared" ca="1" si="41"/>
        <v>1.5352963747983215E-3</v>
      </c>
      <c r="BG115" s="18">
        <f t="shared" ca="1" si="42"/>
        <v>2.0314380472022842E-3</v>
      </c>
      <c r="BH115" s="2">
        <f t="shared" ca="1" si="72"/>
        <v>-0.22164816341955884</v>
      </c>
      <c r="BI115" s="2">
        <f t="shared" ca="1" si="72"/>
        <v>-0.10589970061118947</v>
      </c>
      <c r="BJ115" s="16">
        <f t="shared" ca="1" si="72"/>
        <v>-0.21284243674017489</v>
      </c>
      <c r="BK115" s="18">
        <f t="shared" ca="1" si="72"/>
        <v>0.24564741996773143</v>
      </c>
      <c r="BL115" s="18">
        <f t="shared" ca="1" si="72"/>
        <v>0.32503008755236545</v>
      </c>
    </row>
    <row r="116" spans="3:64" x14ac:dyDescent="0.2">
      <c r="C116" s="14"/>
      <c r="D116">
        <f t="shared" si="44"/>
        <v>60</v>
      </c>
      <c r="E116">
        <f t="shared" si="45"/>
        <v>-112.5</v>
      </c>
      <c r="F116" s="15">
        <f ca="1">'posn jitter orig'!F116</f>
        <v>-0.32234519507961956</v>
      </c>
      <c r="G116" s="2">
        <f ca="1">'posn jitter orig'!G116</f>
        <v>-2.681560182685705E-2</v>
      </c>
      <c r="H116" s="16">
        <f ca="1">'posn jitter orig'!H116</f>
        <v>0.33433877532217704</v>
      </c>
      <c r="I116" s="2">
        <f t="shared" si="46"/>
        <v>0</v>
      </c>
      <c r="J116" s="2">
        <f t="shared" si="47"/>
        <v>177.60212163512966</v>
      </c>
      <c r="K116" s="16">
        <f t="shared" ca="1" si="48"/>
        <v>204.98779368137582</v>
      </c>
      <c r="L116" s="2">
        <f t="shared" si="49"/>
        <v>153.80794910203616</v>
      </c>
      <c r="M116" s="2">
        <f t="shared" si="50"/>
        <v>-88.801060817564817</v>
      </c>
      <c r="N116" s="16">
        <f t="shared" ca="1" si="51"/>
        <v>347.01350859825044</v>
      </c>
      <c r="O116" s="2">
        <f t="shared" si="52"/>
        <v>-153.80794910203616</v>
      </c>
      <c r="P116" s="2">
        <f t="shared" si="53"/>
        <v>-88.801060817564817</v>
      </c>
      <c r="Q116" s="16">
        <f t="shared" ca="1" si="54"/>
        <v>288.97368628803645</v>
      </c>
      <c r="R116" s="2">
        <f t="shared" si="64"/>
        <v>153.80794910203616</v>
      </c>
      <c r="S116" s="2">
        <f t="shared" si="64"/>
        <v>-266.40318245269447</v>
      </c>
      <c r="T116" s="16">
        <f t="shared" ca="1" si="64"/>
        <v>142.02571491687462</v>
      </c>
      <c r="U116" s="2">
        <f t="shared" ca="1" si="65"/>
        <v>0.45395209303876533</v>
      </c>
      <c r="V116" s="2">
        <f t="shared" ca="1" si="65"/>
        <v>-0.78626808934537551</v>
      </c>
      <c r="W116" s="16">
        <f t="shared" ca="1" si="65"/>
        <v>0.41917775334921692</v>
      </c>
      <c r="X116" s="2">
        <f t="shared" si="66"/>
        <v>-153.80794910203616</v>
      </c>
      <c r="Y116" s="2">
        <f t="shared" si="66"/>
        <v>-266.40318245269447</v>
      </c>
      <c r="Z116" s="16">
        <f t="shared" ca="1" si="66"/>
        <v>83.985892606660627</v>
      </c>
      <c r="AA116" s="18">
        <f t="shared" ca="1" si="21"/>
        <v>174.84789861762698</v>
      </c>
      <c r="AB116" s="2">
        <f t="shared" ca="1" si="67"/>
        <v>-233.18051864293778</v>
      </c>
      <c r="AC116" s="2">
        <f t="shared" ca="1" si="67"/>
        <v>-128.92585928055897</v>
      </c>
      <c r="AD116" s="16">
        <f t="shared" ca="1" si="67"/>
        <v>10.693543286292098</v>
      </c>
      <c r="AE116" s="2">
        <f t="shared" ca="1" si="68"/>
        <v>-0.87443756802259787</v>
      </c>
      <c r="AF116" s="2">
        <f t="shared" ca="1" si="68"/>
        <v>-0.48347784583645825</v>
      </c>
      <c r="AG116" s="16">
        <f t="shared" ca="1" si="68"/>
        <v>4.0101274494239766E-2</v>
      </c>
      <c r="AH116" s="2">
        <f t="shared" ca="1" si="24"/>
        <v>0.17113280473494527</v>
      </c>
      <c r="AI116" s="2">
        <f t="shared" ca="1" si="25"/>
        <v>-0.38474883269804783</v>
      </c>
      <c r="AJ116" s="16">
        <f t="shared" ca="1" si="26"/>
        <v>-0.90701813591627856</v>
      </c>
      <c r="AK116" s="18">
        <f t="shared" ca="1" si="27"/>
        <v>338.81978178014856</v>
      </c>
      <c r="AL116" s="18">
        <f t="shared" ca="1" si="28"/>
        <v>266.6634270645971</v>
      </c>
      <c r="AM116" s="18">
        <f t="shared" ca="1" si="29"/>
        <v>169.40989089007428</v>
      </c>
      <c r="AN116" s="18">
        <f t="shared" ca="1" si="30"/>
        <v>79.574549456707416</v>
      </c>
      <c r="AO116" s="18">
        <f t="shared" ca="1" si="31"/>
        <v>307.81202453344014</v>
      </c>
      <c r="AP116" s="2">
        <f t="shared" ca="1" si="69"/>
        <v>59.997734137150303</v>
      </c>
      <c r="AQ116" s="2">
        <f t="shared" ca="1" si="69"/>
        <v>-112.50231847561713</v>
      </c>
      <c r="AR116" s="16">
        <f t="shared" ca="1" si="69"/>
        <v>6.0328539535703385E-4</v>
      </c>
      <c r="AS116" s="2">
        <f t="shared" ca="1" si="70"/>
        <v>-45.355736041948489</v>
      </c>
      <c r="AT116" s="2">
        <f t="shared" ca="1" si="70"/>
        <v>124.35831578371076</v>
      </c>
      <c r="AU116" s="16">
        <f t="shared" ca="1" si="70"/>
        <v>558.38278069526882</v>
      </c>
      <c r="AV116" s="2">
        <f t="shared" ca="1" si="71"/>
        <v>59.997734137150303</v>
      </c>
      <c r="AW116" s="2">
        <f t="shared" ca="1" si="71"/>
        <v>-112.50231847561713</v>
      </c>
      <c r="AX116" s="16">
        <f t="shared" ca="1" si="71"/>
        <v>6.0328539535703385E-4</v>
      </c>
      <c r="AY116" s="2">
        <f t="shared" ca="1" si="35"/>
        <v>360.25</v>
      </c>
      <c r="AZ116" s="2">
        <f t="shared" ca="1" si="36"/>
        <v>360.25</v>
      </c>
      <c r="BA116" s="2">
        <f t="shared" ca="1" si="37"/>
        <v>360.25</v>
      </c>
      <c r="BB116" s="19" t="str">
        <f t="shared" ca="1" si="38"/>
        <v>ok</v>
      </c>
      <c r="BC116" s="2">
        <f t="shared" ca="1" si="39"/>
        <v>-2.2658628496969868E-3</v>
      </c>
      <c r="BD116" s="2">
        <f t="shared" ca="1" si="16"/>
        <v>-2.3184756171303889E-3</v>
      </c>
      <c r="BE116" s="16">
        <f t="shared" ca="1" si="40"/>
        <v>6.0328539535703385E-4</v>
      </c>
      <c r="BF116" s="16">
        <f t="shared" ca="1" si="41"/>
        <v>3.241830291805092E-3</v>
      </c>
      <c r="BG116" s="18">
        <f t="shared" ca="1" si="42"/>
        <v>3.2974864532119277E-3</v>
      </c>
      <c r="BH116" s="2">
        <f t="shared" ca="1" si="72"/>
        <v>-0.36253805595151789</v>
      </c>
      <c r="BI116" s="2">
        <f t="shared" ca="1" si="72"/>
        <v>-0.37095609874086222</v>
      </c>
      <c r="BJ116" s="16">
        <f t="shared" ca="1" si="72"/>
        <v>9.6525663257125416E-2</v>
      </c>
      <c r="BK116" s="18">
        <f t="shared" ca="1" si="72"/>
        <v>0.51869284668881477</v>
      </c>
      <c r="BL116" s="18">
        <f t="shared" ca="1" si="72"/>
        <v>0.52759783251390846</v>
      </c>
    </row>
    <row r="117" spans="3:64" x14ac:dyDescent="0.2">
      <c r="C117" s="14"/>
      <c r="D117">
        <f t="shared" si="44"/>
        <v>67.5</v>
      </c>
      <c r="E117">
        <f t="shared" si="45"/>
        <v>-112.5</v>
      </c>
      <c r="F117" s="15">
        <f ca="1">'posn jitter orig'!F117</f>
        <v>-0.1240422816925485</v>
      </c>
      <c r="G117" s="2">
        <f ca="1">'posn jitter orig'!G117</f>
        <v>0.33465101957311827</v>
      </c>
      <c r="H117" s="16">
        <f ca="1">'posn jitter orig'!H117</f>
        <v>1.008826859507983E-2</v>
      </c>
      <c r="I117" s="2">
        <f t="shared" si="46"/>
        <v>0</v>
      </c>
      <c r="J117" s="2">
        <f t="shared" si="47"/>
        <v>177.60212163512966</v>
      </c>
      <c r="K117" s="16">
        <f t="shared" ca="1" si="48"/>
        <v>202.64317732943624</v>
      </c>
      <c r="L117" s="2">
        <f t="shared" si="49"/>
        <v>153.80794910203616</v>
      </c>
      <c r="M117" s="2">
        <f t="shared" si="50"/>
        <v>-88.801060817564817</v>
      </c>
      <c r="N117" s="16">
        <f t="shared" ca="1" si="51"/>
        <v>348.95676011971375</v>
      </c>
      <c r="O117" s="2">
        <f t="shared" si="52"/>
        <v>-153.80794910203616</v>
      </c>
      <c r="P117" s="2">
        <f t="shared" si="53"/>
        <v>-88.801060817564817</v>
      </c>
      <c r="Q117" s="16">
        <f t="shared" ca="1" si="54"/>
        <v>283.26886550948171</v>
      </c>
      <c r="R117" s="2">
        <f t="shared" si="64"/>
        <v>153.80794910203616</v>
      </c>
      <c r="S117" s="2">
        <f t="shared" si="64"/>
        <v>-266.40318245269447</v>
      </c>
      <c r="T117" s="16">
        <f t="shared" ca="1" si="64"/>
        <v>146.31358279027751</v>
      </c>
      <c r="U117" s="2">
        <f t="shared" ca="1" si="65"/>
        <v>0.45152717541375958</v>
      </c>
      <c r="V117" s="2">
        <f t="shared" ca="1" si="65"/>
        <v>-0.78206800881469629</v>
      </c>
      <c r="W117" s="16">
        <f t="shared" ca="1" si="65"/>
        <v>0.42952629657738989</v>
      </c>
      <c r="X117" s="2">
        <f t="shared" si="66"/>
        <v>-153.80794910203616</v>
      </c>
      <c r="Y117" s="2">
        <f t="shared" si="66"/>
        <v>-266.40318245269447</v>
      </c>
      <c r="Z117" s="16">
        <f t="shared" ca="1" si="66"/>
        <v>80.625688180045472</v>
      </c>
      <c r="AA117" s="18">
        <f t="shared" ca="1" si="21"/>
        <v>173.52779088142967</v>
      </c>
      <c r="AB117" s="2">
        <f t="shared" ca="1" si="67"/>
        <v>-232.16046237451764</v>
      </c>
      <c r="AC117" s="2">
        <f t="shared" ca="1" si="67"/>
        <v>-130.69264856404175</v>
      </c>
      <c r="AD117" s="16">
        <f t="shared" ca="1" si="67"/>
        <v>6.0909388094892165</v>
      </c>
      <c r="AE117" s="2">
        <f t="shared" ca="1" si="68"/>
        <v>-0.87118362439695229</v>
      </c>
      <c r="AF117" s="2">
        <f t="shared" ca="1" si="68"/>
        <v>-0.49042500214522411</v>
      </c>
      <c r="AG117" s="16">
        <f t="shared" ca="1" si="68"/>
        <v>2.2856286956694595E-2</v>
      </c>
      <c r="AH117" s="2">
        <f t="shared" ca="1" si="24"/>
        <v>0.19277526409127713</v>
      </c>
      <c r="AI117" s="2">
        <f t="shared" ca="1" si="25"/>
        <v>-0.38451651051609342</v>
      </c>
      <c r="AJ117" s="16">
        <f t="shared" ca="1" si="26"/>
        <v>-0.90276505841501475</v>
      </c>
      <c r="AK117" s="18">
        <f t="shared" ca="1" si="27"/>
        <v>340.63940661177998</v>
      </c>
      <c r="AL117" s="18">
        <f t="shared" ca="1" si="28"/>
        <v>266.48855175075516</v>
      </c>
      <c r="AM117" s="18">
        <f t="shared" ca="1" si="29"/>
        <v>170.31970330588999</v>
      </c>
      <c r="AN117" s="18">
        <f t="shared" ca="1" si="30"/>
        <v>78.835729395984814</v>
      </c>
      <c r="AO117" s="18">
        <f t="shared" ca="1" si="31"/>
        <v>307.49990070957205</v>
      </c>
      <c r="AP117" s="2">
        <f t="shared" ca="1" si="69"/>
        <v>67.501952651175912</v>
      </c>
      <c r="AQ117" s="2">
        <f t="shared" ca="1" si="69"/>
        <v>-112.50127115425357</v>
      </c>
      <c r="AR117" s="16">
        <f t="shared" ca="1" si="69"/>
        <v>1.6949514019302114E-3</v>
      </c>
      <c r="AS117" s="2">
        <f t="shared" ca="1" si="70"/>
        <v>-51.054796483482569</v>
      </c>
      <c r="AT117" s="2">
        <f t="shared" ca="1" si="70"/>
        <v>123.97630645552613</v>
      </c>
      <c r="AU117" s="16">
        <f t="shared" ca="1" si="70"/>
        <v>555.20202660477798</v>
      </c>
      <c r="AV117" s="2">
        <f t="shared" ca="1" si="71"/>
        <v>67.501952651175912</v>
      </c>
      <c r="AW117" s="2">
        <f t="shared" ca="1" si="71"/>
        <v>-112.50127115425357</v>
      </c>
      <c r="AX117" s="16">
        <f t="shared" ca="1" si="71"/>
        <v>1.6949514019302114E-3</v>
      </c>
      <c r="AY117" s="2">
        <f t="shared" ca="1" si="35"/>
        <v>360.24999999999994</v>
      </c>
      <c r="AZ117" s="2">
        <f t="shared" ca="1" si="36"/>
        <v>360.24999999999994</v>
      </c>
      <c r="BA117" s="2">
        <f t="shared" ca="1" si="37"/>
        <v>360.24999999999994</v>
      </c>
      <c r="BB117" s="19" t="str">
        <f t="shared" ca="1" si="38"/>
        <v>ok</v>
      </c>
      <c r="BC117" s="2">
        <f t="shared" ca="1" si="39"/>
        <v>1.9526511759124787E-3</v>
      </c>
      <c r="BD117" s="2">
        <f t="shared" ca="1" si="16"/>
        <v>-1.2711542535726039E-3</v>
      </c>
      <c r="BE117" s="16">
        <f t="shared" ca="1" si="40"/>
        <v>1.6949514019302114E-3</v>
      </c>
      <c r="BF117" s="16">
        <f t="shared" ca="1" si="41"/>
        <v>2.3299527358227913E-3</v>
      </c>
      <c r="BG117" s="18">
        <f t="shared" ca="1" si="42"/>
        <v>2.8812393177369525E-3</v>
      </c>
      <c r="BH117" s="2">
        <f t="shared" ca="1" si="72"/>
        <v>0.3124241881459966</v>
      </c>
      <c r="BI117" s="2">
        <f t="shared" ca="1" si="72"/>
        <v>-0.20338468057161663</v>
      </c>
      <c r="BJ117" s="16">
        <f t="shared" ca="1" si="72"/>
        <v>0.27119222430883383</v>
      </c>
      <c r="BK117" s="18">
        <f t="shared" ca="1" si="72"/>
        <v>0.37279243773164661</v>
      </c>
      <c r="BL117" s="18">
        <f t="shared" ca="1" si="72"/>
        <v>0.46099829083791238</v>
      </c>
    </row>
    <row r="118" spans="3:64" x14ac:dyDescent="0.2">
      <c r="C118" s="14"/>
      <c r="D118">
        <f t="shared" si="44"/>
        <v>75</v>
      </c>
      <c r="E118">
        <f t="shared" si="45"/>
        <v>-112.5</v>
      </c>
      <c r="F118" s="15">
        <f ca="1">'posn jitter orig'!F118</f>
        <v>-0.10507485814824435</v>
      </c>
      <c r="G118" s="2">
        <f ca="1">'posn jitter orig'!G118</f>
        <v>-3.4414598564973309E-2</v>
      </c>
      <c r="H118" s="16">
        <f ca="1">'posn jitter orig'!H118</f>
        <v>-9.4110510119214341E-2</v>
      </c>
      <c r="I118" s="2">
        <f t="shared" si="46"/>
        <v>0</v>
      </c>
      <c r="J118" s="2">
        <f t="shared" si="47"/>
        <v>177.60212163512966</v>
      </c>
      <c r="K118" s="16">
        <f t="shared" ca="1" si="48"/>
        <v>199.98889681630607</v>
      </c>
      <c r="L118" s="2">
        <f t="shared" si="49"/>
        <v>153.80794910203616</v>
      </c>
      <c r="M118" s="2">
        <f t="shared" si="50"/>
        <v>-88.801060817564817</v>
      </c>
      <c r="N118" s="16">
        <f t="shared" ca="1" si="51"/>
        <v>350.72436337448056</v>
      </c>
      <c r="O118" s="2">
        <f t="shared" si="52"/>
        <v>-153.80794910203616</v>
      </c>
      <c r="P118" s="2">
        <f t="shared" si="53"/>
        <v>-88.801060817564817</v>
      </c>
      <c r="Q118" s="16">
        <f t="shared" ca="1" si="54"/>
        <v>277.24541305973065</v>
      </c>
      <c r="R118" s="2">
        <f t="shared" si="64"/>
        <v>153.80794910203616</v>
      </c>
      <c r="S118" s="2">
        <f t="shared" si="64"/>
        <v>-266.40318245269447</v>
      </c>
      <c r="T118" s="16">
        <f t="shared" ca="1" si="64"/>
        <v>150.73546655817449</v>
      </c>
      <c r="U118" s="2">
        <f t="shared" ca="1" si="65"/>
        <v>0.44899303046717765</v>
      </c>
      <c r="V118" s="2">
        <f t="shared" ca="1" si="65"/>
        <v>-0.77767874101347245</v>
      </c>
      <c r="W118" s="16">
        <f t="shared" ca="1" si="65"/>
        <v>0.44002390204124187</v>
      </c>
      <c r="X118" s="2">
        <f t="shared" si="66"/>
        <v>-153.80794910203616</v>
      </c>
      <c r="Y118" s="2">
        <f t="shared" si="66"/>
        <v>-266.40318245269447</v>
      </c>
      <c r="Z118" s="16">
        <f t="shared" ca="1" si="66"/>
        <v>77.256516243424585</v>
      </c>
      <c r="AA118" s="18">
        <f t="shared" ca="1" si="21"/>
        <v>172.11210809007346</v>
      </c>
      <c r="AB118" s="2">
        <f t="shared" ca="1" si="67"/>
        <v>-231.08508609349269</v>
      </c>
      <c r="AC118" s="2">
        <f t="shared" ca="1" si="67"/>
        <v>-132.55525492003144</v>
      </c>
      <c r="AD118" s="16">
        <f t="shared" ca="1" si="67"/>
        <v>1.5230748530864702</v>
      </c>
      <c r="AE118" s="2">
        <f t="shared" ca="1" si="68"/>
        <v>-0.86740856716784798</v>
      </c>
      <c r="AF118" s="2">
        <f t="shared" ca="1" si="68"/>
        <v>-0.4975637575080667</v>
      </c>
      <c r="AG118" s="16">
        <f t="shared" ca="1" si="68"/>
        <v>5.7170637808733882E-3</v>
      </c>
      <c r="AH118" s="2">
        <f t="shared" ca="1" si="24"/>
        <v>0.21449390712959843</v>
      </c>
      <c r="AI118" s="2">
        <f t="shared" ca="1" si="25"/>
        <v>-0.38424742418154756</v>
      </c>
      <c r="AJ118" s="16">
        <f t="shared" ca="1" si="26"/>
        <v>-0.89796786179357491</v>
      </c>
      <c r="AK118" s="18">
        <f t="shared" ca="1" si="27"/>
        <v>342.56199687999356</v>
      </c>
      <c r="AL118" s="18">
        <f t="shared" ca="1" si="28"/>
        <v>266.40858165374397</v>
      </c>
      <c r="AM118" s="18">
        <f t="shared" ca="1" si="29"/>
        <v>171.28099843999678</v>
      </c>
      <c r="AN118" s="18">
        <f t="shared" ca="1" si="30"/>
        <v>78.145085336485621</v>
      </c>
      <c r="AO118" s="18">
        <f t="shared" ca="1" si="31"/>
        <v>307.14203182103097</v>
      </c>
      <c r="AP118" s="2">
        <f t="shared" ca="1" si="69"/>
        <v>75.000352497104259</v>
      </c>
      <c r="AQ118" s="2">
        <f t="shared" ca="1" si="69"/>
        <v>-112.50016646714595</v>
      </c>
      <c r="AR118" s="16">
        <f t="shared" ca="1" si="69"/>
        <v>-2.8304884153840248E-4</v>
      </c>
      <c r="AS118" s="2">
        <f t="shared" ca="1" si="70"/>
        <v>-56.759836400928506</v>
      </c>
      <c r="AT118" s="2">
        <f t="shared" ca="1" si="70"/>
        <v>123.53690270309018</v>
      </c>
      <c r="AU118" s="16">
        <f t="shared" ca="1" si="70"/>
        <v>551.60706411368915</v>
      </c>
      <c r="AV118" s="2">
        <f t="shared" ca="1" si="71"/>
        <v>75.000352497104259</v>
      </c>
      <c r="AW118" s="2">
        <f t="shared" ca="1" si="71"/>
        <v>-112.50016646714595</v>
      </c>
      <c r="AX118" s="16">
        <f t="shared" ca="1" si="71"/>
        <v>-2.8304884153840248E-4</v>
      </c>
      <c r="AY118" s="2">
        <f t="shared" ca="1" si="35"/>
        <v>360.25</v>
      </c>
      <c r="AZ118" s="2">
        <f t="shared" ca="1" si="36"/>
        <v>360.25</v>
      </c>
      <c r="BA118" s="2">
        <f t="shared" ca="1" si="37"/>
        <v>360.24999999999994</v>
      </c>
      <c r="BB118" s="19" t="str">
        <f t="shared" ca="1" si="38"/>
        <v>ok</v>
      </c>
      <c r="BC118" s="2">
        <f t="shared" ca="1" si="39"/>
        <v>3.5249710425944158E-4</v>
      </c>
      <c r="BD118" s="2">
        <f t="shared" ca="1" si="16"/>
        <v>-1.6646714594514833E-4</v>
      </c>
      <c r="BE118" s="16">
        <f t="shared" ca="1" si="40"/>
        <v>-2.8304884153840248E-4</v>
      </c>
      <c r="BF118" s="16">
        <f t="shared" ca="1" si="41"/>
        <v>3.8982755057898993E-4</v>
      </c>
      <c r="BG118" s="18">
        <f t="shared" ca="1" si="42"/>
        <v>4.817490694195959E-4</v>
      </c>
      <c r="BH118" s="2">
        <f t="shared" ca="1" si="72"/>
        <v>5.6399536681510654E-2</v>
      </c>
      <c r="BI118" s="2">
        <f t="shared" ca="1" si="72"/>
        <v>-2.6634743351223733E-2</v>
      </c>
      <c r="BJ118" s="16">
        <f t="shared" ca="1" si="72"/>
        <v>-4.5287814646144398E-2</v>
      </c>
      <c r="BK118" s="18">
        <f t="shared" ca="1" si="72"/>
        <v>6.2372408092638387E-2</v>
      </c>
      <c r="BL118" s="18">
        <f t="shared" ca="1" si="72"/>
        <v>7.7079851107135347E-2</v>
      </c>
    </row>
    <row r="119" spans="3:64" x14ac:dyDescent="0.2">
      <c r="C119" s="14"/>
      <c r="D119">
        <f t="shared" si="44"/>
        <v>82.5</v>
      </c>
      <c r="E119">
        <f t="shared" si="45"/>
        <v>-112.5</v>
      </c>
      <c r="F119" s="15">
        <f ca="1">'posn jitter orig'!F119</f>
        <v>-0.4367653375124082</v>
      </c>
      <c r="G119" s="2">
        <f ca="1">'posn jitter orig'!G119</f>
        <v>0.23030689035968466</v>
      </c>
      <c r="H119" s="16">
        <f ca="1">'posn jitter orig'!H119</f>
        <v>-0.25227686859235032</v>
      </c>
      <c r="I119" s="2">
        <f t="shared" si="46"/>
        <v>0</v>
      </c>
      <c r="J119" s="2">
        <f t="shared" si="47"/>
        <v>177.60212163512966</v>
      </c>
      <c r="K119" s="16">
        <f t="shared" ca="1" si="48"/>
        <v>197.0114106299531</v>
      </c>
      <c r="L119" s="2">
        <f t="shared" si="49"/>
        <v>153.80794910203616</v>
      </c>
      <c r="M119" s="2">
        <f t="shared" si="50"/>
        <v>-88.801060817564817</v>
      </c>
      <c r="N119" s="16">
        <f t="shared" ca="1" si="51"/>
        <v>352.32742366630134</v>
      </c>
      <c r="O119" s="2">
        <f t="shared" si="52"/>
        <v>-153.80794910203616</v>
      </c>
      <c r="P119" s="2">
        <f t="shared" si="53"/>
        <v>-88.801060817564817</v>
      </c>
      <c r="Q119" s="16">
        <f t="shared" ca="1" si="54"/>
        <v>270.88027200221842</v>
      </c>
      <c r="R119" s="2">
        <f t="shared" si="64"/>
        <v>153.80794910203616</v>
      </c>
      <c r="S119" s="2">
        <f t="shared" si="64"/>
        <v>-266.40318245269447</v>
      </c>
      <c r="T119" s="16">
        <f t="shared" ca="1" si="64"/>
        <v>155.31601303634824</v>
      </c>
      <c r="U119" s="2">
        <f t="shared" ca="1" si="65"/>
        <v>0.44633492012960585</v>
      </c>
      <c r="V119" s="2">
        <f t="shared" ca="1" si="65"/>
        <v>-0.77307475885667409</v>
      </c>
      <c r="W119" s="16">
        <f t="shared" ca="1" si="65"/>
        <v>0.45071116725858218</v>
      </c>
      <c r="X119" s="2">
        <f t="shared" si="66"/>
        <v>-153.80794910203616</v>
      </c>
      <c r="Y119" s="2">
        <f t="shared" si="66"/>
        <v>-266.40318245269447</v>
      </c>
      <c r="Z119" s="16">
        <f t="shared" ca="1" si="66"/>
        <v>73.868861372265314</v>
      </c>
      <c r="AA119" s="18">
        <f t="shared" ca="1" si="21"/>
        <v>170.59323808866765</v>
      </c>
      <c r="AB119" s="2">
        <f t="shared" ca="1" si="67"/>
        <v>-229.94966839899246</v>
      </c>
      <c r="AC119" s="2">
        <f t="shared" ca="1" si="67"/>
        <v>-134.52185605471854</v>
      </c>
      <c r="AD119" s="16">
        <f t="shared" ca="1" si="67"/>
        <v>-3.019416093099295</v>
      </c>
      <c r="AE119" s="2">
        <f t="shared" ca="1" si="68"/>
        <v>-0.86309455356688924</v>
      </c>
      <c r="AF119" s="2">
        <f t="shared" ca="1" si="68"/>
        <v>-0.50491519341997604</v>
      </c>
      <c r="AG119" s="16">
        <f t="shared" ca="1" si="68"/>
        <v>-1.1333095642409875E-2</v>
      </c>
      <c r="AH119" s="2">
        <f t="shared" ca="1" si="24"/>
        <v>0.23633224637376585</v>
      </c>
      <c r="AI119" s="2">
        <f t="shared" ca="1" si="25"/>
        <v>-0.38394799735428131</v>
      </c>
      <c r="AJ119" s="16">
        <f t="shared" ca="1" si="26"/>
        <v>-0.89259789639656117</v>
      </c>
      <c r="AK119" s="18">
        <f t="shared" ca="1" si="27"/>
        <v>344.60209624058479</v>
      </c>
      <c r="AL119" s="18">
        <f t="shared" ca="1" si="28"/>
        <v>266.42465469013234</v>
      </c>
      <c r="AM119" s="18">
        <f t="shared" ca="1" si="29"/>
        <v>172.30104812029239</v>
      </c>
      <c r="AN119" s="18">
        <f t="shared" ca="1" si="30"/>
        <v>77.502891214291608</v>
      </c>
      <c r="AO119" s="18">
        <f t="shared" ca="1" si="31"/>
        <v>306.73394525235443</v>
      </c>
      <c r="AP119" s="2">
        <f t="shared" ca="1" si="69"/>
        <v>82.502773578852512</v>
      </c>
      <c r="AQ119" s="2">
        <f t="shared" ca="1" si="69"/>
        <v>-112.50174089950823</v>
      </c>
      <c r="AR119" s="16">
        <f t="shared" ca="1" si="69"/>
        <v>9.9518376282503596E-4</v>
      </c>
      <c r="AS119" s="2">
        <f t="shared" ca="1" si="70"/>
        <v>-62.47947106230076</v>
      </c>
      <c r="AT119" s="2">
        <f t="shared" ca="1" si="70"/>
        <v>123.03802710093026</v>
      </c>
      <c r="AU119" s="16">
        <f t="shared" ca="1" si="70"/>
        <v>547.58114375510183</v>
      </c>
      <c r="AV119" s="2">
        <f t="shared" ca="1" si="71"/>
        <v>82.502773578852512</v>
      </c>
      <c r="AW119" s="2">
        <f t="shared" ca="1" si="71"/>
        <v>-112.50174089950823</v>
      </c>
      <c r="AX119" s="16">
        <f t="shared" ca="1" si="71"/>
        <v>9.9518376282503596E-4</v>
      </c>
      <c r="AY119" s="2">
        <f t="shared" ca="1" si="35"/>
        <v>360.24999999999994</v>
      </c>
      <c r="AZ119" s="2">
        <f t="shared" ca="1" si="36"/>
        <v>360.25</v>
      </c>
      <c r="BA119" s="2">
        <f t="shared" ca="1" si="37"/>
        <v>360.25</v>
      </c>
      <c r="BB119" s="19" t="str">
        <f t="shared" ca="1" si="38"/>
        <v>ok</v>
      </c>
      <c r="BC119" s="2">
        <f t="shared" ca="1" si="39"/>
        <v>2.7735788525120597E-3</v>
      </c>
      <c r="BD119" s="2">
        <f t="shared" ca="1" si="16"/>
        <v>-1.7408995082348611E-3</v>
      </c>
      <c r="BE119" s="16">
        <f t="shared" ca="1" si="40"/>
        <v>9.9518376282503596E-4</v>
      </c>
      <c r="BF119" s="16">
        <f t="shared" ca="1" si="41"/>
        <v>3.2746710901821107E-3</v>
      </c>
      <c r="BG119" s="18">
        <f t="shared" ca="1" si="42"/>
        <v>3.4225518945174655E-3</v>
      </c>
      <c r="BH119" s="2">
        <f t="shared" ca="1" si="72"/>
        <v>0.44377261640192955</v>
      </c>
      <c r="BI119" s="2">
        <f t="shared" ca="1" si="72"/>
        <v>-0.27854392131757777</v>
      </c>
      <c r="BJ119" s="16">
        <f t="shared" ca="1" si="72"/>
        <v>0.15922940205200575</v>
      </c>
      <c r="BK119" s="18">
        <f t="shared" ca="1" si="72"/>
        <v>0.52394737442913775</v>
      </c>
      <c r="BL119" s="18">
        <f t="shared" ca="1" si="72"/>
        <v>0.54760830312279452</v>
      </c>
    </row>
    <row r="120" spans="3:64" x14ac:dyDescent="0.2">
      <c r="C120" s="14"/>
      <c r="D120">
        <f t="shared" si="44"/>
        <v>90</v>
      </c>
      <c r="E120">
        <f t="shared" si="45"/>
        <v>-112.5</v>
      </c>
      <c r="F120" s="15">
        <f ca="1">'posn jitter orig'!F120</f>
        <v>4.3585575830443424E-2</v>
      </c>
      <c r="G120" s="2">
        <f ca="1">'posn jitter orig'!G120</f>
        <v>0.28961197123240745</v>
      </c>
      <c r="H120" s="16">
        <f ca="1">'posn jitter orig'!H120</f>
        <v>0.21383468355448254</v>
      </c>
      <c r="I120" s="2">
        <f t="shared" si="46"/>
        <v>0</v>
      </c>
      <c r="J120" s="2">
        <f t="shared" si="47"/>
        <v>177.60212163512966</v>
      </c>
      <c r="K120" s="16">
        <f t="shared" ca="1" si="48"/>
        <v>193.70319320041534</v>
      </c>
      <c r="L120" s="2">
        <f t="shared" si="49"/>
        <v>153.80794910203616</v>
      </c>
      <c r="M120" s="2">
        <f t="shared" si="50"/>
        <v>-88.801060817564817</v>
      </c>
      <c r="N120" s="16">
        <f t="shared" ca="1" si="51"/>
        <v>353.76298433369669</v>
      </c>
      <c r="O120" s="2">
        <f t="shared" si="52"/>
        <v>-153.80794910203616</v>
      </c>
      <c r="P120" s="2">
        <f t="shared" si="53"/>
        <v>-88.801060817564817</v>
      </c>
      <c r="Q120" s="16">
        <f t="shared" ca="1" si="54"/>
        <v>264.1530102004175</v>
      </c>
      <c r="R120" s="2">
        <f t="shared" si="64"/>
        <v>153.80794910203616</v>
      </c>
      <c r="S120" s="2">
        <f t="shared" si="64"/>
        <v>-266.40318245269447</v>
      </c>
      <c r="T120" s="16">
        <f t="shared" ca="1" si="64"/>
        <v>160.05979113328135</v>
      </c>
      <c r="U120" s="2">
        <f t="shared" ca="1" si="65"/>
        <v>0.443549647521294</v>
      </c>
      <c r="V120" s="2">
        <f t="shared" ca="1" si="65"/>
        <v>-0.768250525186148</v>
      </c>
      <c r="W120" s="16">
        <f t="shared" ca="1" si="65"/>
        <v>0.46157863981660119</v>
      </c>
      <c r="X120" s="2">
        <f t="shared" si="66"/>
        <v>-153.80794910203616</v>
      </c>
      <c r="Y120" s="2">
        <f t="shared" si="66"/>
        <v>-266.40318245269447</v>
      </c>
      <c r="Z120" s="16">
        <f t="shared" ca="1" si="66"/>
        <v>70.449817000002156</v>
      </c>
      <c r="AA120" s="18">
        <f t="shared" ca="1" si="21"/>
        <v>168.9610539265519</v>
      </c>
      <c r="AB120" s="2">
        <f t="shared" ca="1" si="67"/>
        <v>-228.75056501598459</v>
      </c>
      <c r="AC120" s="2">
        <f t="shared" ca="1" si="67"/>
        <v>-136.59876403761589</v>
      </c>
      <c r="AD120" s="16">
        <f t="shared" ca="1" si="67"/>
        <v>-7.5389964533950717</v>
      </c>
      <c r="AE120" s="2">
        <f t="shared" ca="1" si="68"/>
        <v>-0.85822645297481814</v>
      </c>
      <c r="AF120" s="2">
        <f t="shared" ca="1" si="68"/>
        <v>-0.51249129256819659</v>
      </c>
      <c r="AG120" s="16">
        <f t="shared" ca="1" si="68"/>
        <v>-2.8284809634174519E-2</v>
      </c>
      <c r="AH120" s="2">
        <f t="shared" ca="1" si="24"/>
        <v>0.2582848535977248</v>
      </c>
      <c r="AI120" s="2">
        <f t="shared" ca="1" si="25"/>
        <v>-0.38359328147529781</v>
      </c>
      <c r="AJ120" s="16">
        <f t="shared" ca="1" si="26"/>
        <v>-0.88664825540290493</v>
      </c>
      <c r="AK120" s="18">
        <f t="shared" ca="1" si="27"/>
        <v>346.76602712135428</v>
      </c>
      <c r="AL120" s="18">
        <f t="shared" ca="1" si="28"/>
        <v>266.53870225402687</v>
      </c>
      <c r="AM120" s="18">
        <f t="shared" ca="1" si="29"/>
        <v>173.38301356067714</v>
      </c>
      <c r="AN120" s="18">
        <f t="shared" ca="1" si="30"/>
        <v>76.913340892251654</v>
      </c>
      <c r="AO120" s="18">
        <f t="shared" ca="1" si="31"/>
        <v>306.27231527092084</v>
      </c>
      <c r="AP120" s="2">
        <f t="shared" ca="1" si="69"/>
        <v>90.000410921403912</v>
      </c>
      <c r="AQ120" s="2">
        <f t="shared" ca="1" si="69"/>
        <v>-112.50088952063544</v>
      </c>
      <c r="AR120" s="16">
        <f t="shared" ca="1" si="69"/>
        <v>1.795548419863735E-3</v>
      </c>
      <c r="AS120" s="2">
        <f t="shared" ca="1" si="70"/>
        <v>-68.210589300168081</v>
      </c>
      <c r="AT120" s="2">
        <f t="shared" ca="1" si="70"/>
        <v>122.46711535898353</v>
      </c>
      <c r="AU120" s="16">
        <f t="shared" ca="1" si="70"/>
        <v>543.11342357476076</v>
      </c>
      <c r="AV120" s="2">
        <f t="shared" ca="1" si="71"/>
        <v>90.000410921403912</v>
      </c>
      <c r="AW120" s="2">
        <f t="shared" ca="1" si="71"/>
        <v>-112.50088952063544</v>
      </c>
      <c r="AX120" s="16">
        <f t="shared" ca="1" si="71"/>
        <v>1.795548419863735E-3</v>
      </c>
      <c r="AY120" s="2">
        <f t="shared" ca="1" si="35"/>
        <v>360.25</v>
      </c>
      <c r="AZ120" s="2">
        <f t="shared" ca="1" si="36"/>
        <v>360.25</v>
      </c>
      <c r="BA120" s="2">
        <f t="shared" ca="1" si="37"/>
        <v>360.24999999999994</v>
      </c>
      <c r="BB120" s="19" t="str">
        <f t="shared" ca="1" si="38"/>
        <v>ok</v>
      </c>
      <c r="BC120" s="2">
        <f t="shared" ca="1" si="39"/>
        <v>4.1092140391185694E-4</v>
      </c>
      <c r="BD120" s="2">
        <f t="shared" ca="1" si="16"/>
        <v>-8.8952063543956683E-4</v>
      </c>
      <c r="BE120" s="16">
        <f t="shared" ca="1" si="40"/>
        <v>1.795548419863735E-3</v>
      </c>
      <c r="BF120" s="16">
        <f t="shared" ca="1" si="41"/>
        <v>9.7984864191654722E-4</v>
      </c>
      <c r="BG120" s="18">
        <f t="shared" ca="1" si="42"/>
        <v>2.0455066582978549E-3</v>
      </c>
      <c r="BH120" s="2">
        <f t="shared" ca="1" si="72"/>
        <v>6.5747424625897111E-2</v>
      </c>
      <c r="BI120" s="2">
        <f t="shared" ca="1" si="72"/>
        <v>-0.14232330167033069</v>
      </c>
      <c r="BJ120" s="16">
        <f t="shared" ca="1" si="72"/>
        <v>0.28728774717819761</v>
      </c>
      <c r="BK120" s="18">
        <f t="shared" ca="1" si="72"/>
        <v>0.15677578270664755</v>
      </c>
      <c r="BL120" s="18">
        <f t="shared" ca="1" si="72"/>
        <v>0.32728106532765677</v>
      </c>
    </row>
    <row r="121" spans="3:64" x14ac:dyDescent="0.2">
      <c r="C121" s="14"/>
      <c r="D121">
        <f t="shared" si="44"/>
        <v>97.5</v>
      </c>
      <c r="E121">
        <f t="shared" si="45"/>
        <v>-112.5</v>
      </c>
      <c r="F121" s="15">
        <f ca="1">'posn jitter orig'!F121</f>
        <v>-0.44283560525301258</v>
      </c>
      <c r="G121" s="2">
        <f ca="1">'posn jitter orig'!G121</f>
        <v>8.7157865210113705E-2</v>
      </c>
      <c r="H121" s="16">
        <f ca="1">'posn jitter orig'!H121</f>
        <v>0.2193072216775549</v>
      </c>
      <c r="I121" s="2">
        <f t="shared" si="46"/>
        <v>0</v>
      </c>
      <c r="J121" s="2">
        <f t="shared" si="47"/>
        <v>177.60212163512966</v>
      </c>
      <c r="K121" s="16">
        <f t="shared" ca="1" si="48"/>
        <v>190.03557452133236</v>
      </c>
      <c r="L121" s="2">
        <f t="shared" si="49"/>
        <v>153.80794910203616</v>
      </c>
      <c r="M121" s="2">
        <f t="shared" si="50"/>
        <v>-88.801060817564817</v>
      </c>
      <c r="N121" s="16">
        <f t="shared" ca="1" si="51"/>
        <v>355.03270898315191</v>
      </c>
      <c r="O121" s="2">
        <f t="shared" si="52"/>
        <v>-153.80794910203616</v>
      </c>
      <c r="P121" s="2">
        <f t="shared" si="53"/>
        <v>-88.801060817564817</v>
      </c>
      <c r="Q121" s="16">
        <f t="shared" ca="1" si="54"/>
        <v>257.02809593378515</v>
      </c>
      <c r="R121" s="2">
        <f t="shared" si="64"/>
        <v>153.80794910203616</v>
      </c>
      <c r="S121" s="2">
        <f t="shared" si="64"/>
        <v>-266.40318245269447</v>
      </c>
      <c r="T121" s="16">
        <f t="shared" ca="1" si="64"/>
        <v>164.99713446181954</v>
      </c>
      <c r="U121" s="2">
        <f t="shared" ca="1" si="65"/>
        <v>0.44061895050194033</v>
      </c>
      <c r="V121" s="2">
        <f t="shared" ca="1" si="65"/>
        <v>-0.76317440904703682</v>
      </c>
      <c r="W121" s="16">
        <f t="shared" ca="1" si="65"/>
        <v>0.47267299672635721</v>
      </c>
      <c r="X121" s="2">
        <f t="shared" si="66"/>
        <v>-153.80794910203616</v>
      </c>
      <c r="Y121" s="2">
        <f t="shared" si="66"/>
        <v>-266.40318245269447</v>
      </c>
      <c r="Z121" s="16">
        <f t="shared" ca="1" si="66"/>
        <v>66.992521412452788</v>
      </c>
      <c r="AA121" s="18">
        <f t="shared" ca="1" si="21"/>
        <v>167.20695007866874</v>
      </c>
      <c r="AB121" s="2">
        <f t="shared" ca="1" si="67"/>
        <v>-227.48249996232951</v>
      </c>
      <c r="AC121" s="2">
        <f t="shared" ca="1" si="67"/>
        <v>-138.79511713784905</v>
      </c>
      <c r="AD121" s="16">
        <f t="shared" ca="1" si="67"/>
        <v>-12.041688754705973</v>
      </c>
      <c r="AE121" s="2">
        <f t="shared" ca="1" si="68"/>
        <v>-0.85278201837514211</v>
      </c>
      <c r="AF121" s="2">
        <f t="shared" ca="1" si="68"/>
        <v>-0.52031246426881017</v>
      </c>
      <c r="AG121" s="16">
        <f t="shared" ca="1" si="68"/>
        <v>-4.5141651083419249E-2</v>
      </c>
      <c r="AH121" s="2">
        <f t="shared" ca="1" si="24"/>
        <v>0.28038860460901016</v>
      </c>
      <c r="AI121" s="2">
        <f t="shared" ca="1" si="25"/>
        <v>-0.3831967652554289</v>
      </c>
      <c r="AJ121" s="16">
        <f t="shared" ca="1" si="26"/>
        <v>-0.88008094485858979</v>
      </c>
      <c r="AK121" s="18">
        <f t="shared" ca="1" si="27"/>
        <v>349.07247844610998</v>
      </c>
      <c r="AL121" s="18">
        <f t="shared" ca="1" si="28"/>
        <v>266.75339660159102</v>
      </c>
      <c r="AM121" s="18">
        <f t="shared" ca="1" si="29"/>
        <v>174.53623922305499</v>
      </c>
      <c r="AN121" s="18">
        <f t="shared" ca="1" si="30"/>
        <v>76.378023288265055</v>
      </c>
      <c r="AO121" s="18">
        <f t="shared" ca="1" si="31"/>
        <v>305.75081562679395</v>
      </c>
      <c r="AP121" s="2">
        <f t="shared" ca="1" si="69"/>
        <v>97.499214243411288</v>
      </c>
      <c r="AQ121" s="2">
        <f t="shared" ca="1" si="69"/>
        <v>-112.50263062671181</v>
      </c>
      <c r="AR121" s="16">
        <f t="shared" ca="1" si="69"/>
        <v>8.449664086924713E-4</v>
      </c>
      <c r="AS121" s="2">
        <f t="shared" ca="1" si="70"/>
        <v>-73.958874859915696</v>
      </c>
      <c r="AT121" s="2">
        <f t="shared" ca="1" si="70"/>
        <v>121.82281641808115</v>
      </c>
      <c r="AU121" s="16">
        <f t="shared" ca="1" si="70"/>
        <v>538.17177838263524</v>
      </c>
      <c r="AV121" s="2">
        <f t="shared" ca="1" si="71"/>
        <v>97.499214243411288</v>
      </c>
      <c r="AW121" s="2">
        <f t="shared" ca="1" si="71"/>
        <v>-112.50263062671181</v>
      </c>
      <c r="AX121" s="16">
        <f t="shared" ca="1" si="71"/>
        <v>8.449664086924713E-4</v>
      </c>
      <c r="AY121" s="2">
        <f t="shared" ca="1" si="35"/>
        <v>360.25</v>
      </c>
      <c r="AZ121" s="2">
        <f t="shared" ca="1" si="36"/>
        <v>360.25000000000006</v>
      </c>
      <c r="BA121" s="2">
        <f t="shared" ca="1" si="37"/>
        <v>360.25</v>
      </c>
      <c r="BB121" s="19" t="str">
        <f t="shared" ca="1" si="38"/>
        <v>ok</v>
      </c>
      <c r="BC121" s="2">
        <f t="shared" ca="1" si="39"/>
        <v>-7.8575658871216092E-4</v>
      </c>
      <c r="BD121" s="2">
        <f t="shared" ca="1" si="16"/>
        <v>-2.6306267118059168E-3</v>
      </c>
      <c r="BE121" s="16">
        <f t="shared" ca="1" si="40"/>
        <v>8.449664086924713E-4</v>
      </c>
      <c r="BF121" s="16">
        <f t="shared" ca="1" si="41"/>
        <v>2.7454708728324511E-3</v>
      </c>
      <c r="BG121" s="18">
        <f t="shared" ca="1" si="42"/>
        <v>2.8725560996071139E-3</v>
      </c>
      <c r="BH121" s="2">
        <f t="shared" ca="1" si="72"/>
        <v>-0.12572105419394575</v>
      </c>
      <c r="BI121" s="2">
        <f t="shared" ca="1" si="72"/>
        <v>-0.42090027388894669</v>
      </c>
      <c r="BJ121" s="16">
        <f t="shared" ca="1" si="72"/>
        <v>0.13519462539079541</v>
      </c>
      <c r="BK121" s="18">
        <f t="shared" ca="1" si="72"/>
        <v>0.43927533965319221</v>
      </c>
      <c r="BL121" s="18">
        <f t="shared" ca="1" si="72"/>
        <v>0.45960897593713823</v>
      </c>
    </row>
    <row r="122" spans="3:64" x14ac:dyDescent="0.2">
      <c r="C122" s="14"/>
      <c r="D122">
        <f t="shared" si="44"/>
        <v>0</v>
      </c>
      <c r="E122">
        <f t="shared" si="45"/>
        <v>-105</v>
      </c>
      <c r="F122" s="15">
        <f ca="1">'posn jitter orig'!F122</f>
        <v>0.36373668875060194</v>
      </c>
      <c r="G122" s="2">
        <f ca="1">'posn jitter orig'!G122</f>
        <v>0.26555605006660232</v>
      </c>
      <c r="H122" s="16">
        <f ca="1">'posn jitter orig'!H122</f>
        <v>0.15653210985417421</v>
      </c>
      <c r="I122" s="2">
        <f t="shared" si="46"/>
        <v>0</v>
      </c>
      <c r="J122" s="2">
        <f t="shared" si="47"/>
        <v>177.60212163512966</v>
      </c>
      <c r="K122" s="16">
        <f t="shared" ca="1" si="48"/>
        <v>223.42139372524201</v>
      </c>
      <c r="L122" s="2">
        <f t="shared" si="49"/>
        <v>153.80794910203616</v>
      </c>
      <c r="M122" s="2">
        <f t="shared" si="50"/>
        <v>-88.801060817564817</v>
      </c>
      <c r="N122" s="16">
        <f t="shared" ca="1" si="51"/>
        <v>325.36418317014545</v>
      </c>
      <c r="O122" s="2">
        <f t="shared" si="52"/>
        <v>-153.80794910203616</v>
      </c>
      <c r="P122" s="2">
        <f t="shared" si="53"/>
        <v>-88.801060817564817</v>
      </c>
      <c r="Q122" s="16">
        <f t="shared" ca="1" si="54"/>
        <v>325.36350177051912</v>
      </c>
      <c r="R122" s="2">
        <f t="shared" si="64"/>
        <v>153.80794910203616</v>
      </c>
      <c r="S122" s="2">
        <f t="shared" si="64"/>
        <v>-266.40318245269447</v>
      </c>
      <c r="T122" s="16">
        <f t="shared" ca="1" si="64"/>
        <v>101.94278944490344</v>
      </c>
      <c r="U122" s="2">
        <f t="shared" ca="1" si="65"/>
        <v>0.47461672317350284</v>
      </c>
      <c r="V122" s="2">
        <f t="shared" ca="1" si="65"/>
        <v>-0.82206027865835973</v>
      </c>
      <c r="W122" s="16">
        <f t="shared" ca="1" si="65"/>
        <v>0.31457251045853718</v>
      </c>
      <c r="X122" s="2">
        <f t="shared" si="66"/>
        <v>-153.80794910203616</v>
      </c>
      <c r="Y122" s="2">
        <f t="shared" si="66"/>
        <v>-266.40318245269447</v>
      </c>
      <c r="Z122" s="16">
        <f t="shared" ca="1" si="66"/>
        <v>101.94210804527711</v>
      </c>
      <c r="AA122" s="18">
        <f t="shared" ca="1" si="21"/>
        <v>178.06783445092881</v>
      </c>
      <c r="AB122" s="2">
        <f t="shared" ca="1" si="67"/>
        <v>-238.32192119173777</v>
      </c>
      <c r="AC122" s="2">
        <f t="shared" ca="1" si="67"/>
        <v>-120.02068884387324</v>
      </c>
      <c r="AD122" s="16">
        <f t="shared" ca="1" si="67"/>
        <v>45.92686233013324</v>
      </c>
      <c r="AE122" s="2">
        <f t="shared" ca="1" si="68"/>
        <v>-0.88019257329278044</v>
      </c>
      <c r="AF122" s="2">
        <f t="shared" ca="1" si="68"/>
        <v>-0.44327151456986202</v>
      </c>
      <c r="AG122" s="16">
        <f t="shared" ca="1" si="68"/>
        <v>0.16962133795950907</v>
      </c>
      <c r="AH122" s="2">
        <f t="shared" ca="1" si="24"/>
        <v>2.0688036017069145E-6</v>
      </c>
      <c r="AI122" s="2">
        <f t="shared" ca="1" si="25"/>
        <v>-0.35738951107031741</v>
      </c>
      <c r="AJ122" s="16">
        <f t="shared" ca="1" si="26"/>
        <v>-0.93395542579538537</v>
      </c>
      <c r="AK122" s="18">
        <f t="shared" ca="1" si="27"/>
        <v>324.06769840221051</v>
      </c>
      <c r="AL122" s="18">
        <f t="shared" ca="1" si="28"/>
        <v>270.76111344609609</v>
      </c>
      <c r="AM122" s="18">
        <f t="shared" ca="1" si="29"/>
        <v>162.03384920110526</v>
      </c>
      <c r="AN122" s="18">
        <f t="shared" ca="1" si="30"/>
        <v>87.371669344339054</v>
      </c>
      <c r="AO122" s="18">
        <f t="shared" ca="1" si="31"/>
        <v>309.66318090637924</v>
      </c>
      <c r="AP122" s="2">
        <f t="shared" ca="1" si="69"/>
        <v>7.2071024232476914E-4</v>
      </c>
      <c r="AQ122" s="2">
        <f t="shared" ca="1" si="69"/>
        <v>-104.99921461259005</v>
      </c>
      <c r="AR122" s="16">
        <f t="shared" ca="1" si="69"/>
        <v>1.2799250654893513E-3</v>
      </c>
      <c r="AS122" s="2">
        <f t="shared" ca="1" si="70"/>
        <v>-5.6055436562550524E-4</v>
      </c>
      <c r="AT122" s="2">
        <f t="shared" ca="1" si="70"/>
        <v>116.3415310286302</v>
      </c>
      <c r="AU122" s="16">
        <f t="shared" ca="1" si="70"/>
        <v>578.42449587820715</v>
      </c>
      <c r="AV122" s="2">
        <f t="shared" ca="1" si="71"/>
        <v>7.2071024232476914E-4</v>
      </c>
      <c r="AW122" s="2">
        <f t="shared" ca="1" si="71"/>
        <v>-104.99921461259005</v>
      </c>
      <c r="AX122" s="16">
        <f t="shared" ca="1" si="71"/>
        <v>1.2799250654893513E-3</v>
      </c>
      <c r="AY122" s="2">
        <f t="shared" ca="1" si="35"/>
        <v>360.24999999999994</v>
      </c>
      <c r="AZ122" s="2">
        <f t="shared" ca="1" si="36"/>
        <v>360.25</v>
      </c>
      <c r="BA122" s="2">
        <f t="shared" ca="1" si="37"/>
        <v>360.25</v>
      </c>
      <c r="BB122" s="19" t="str">
        <f t="shared" ca="1" si="38"/>
        <v>ok</v>
      </c>
      <c r="BC122" s="2">
        <f t="shared" ca="1" si="39"/>
        <v>7.2071024232476914E-4</v>
      </c>
      <c r="BD122" s="2">
        <f t="shared" ca="1" si="16"/>
        <v>7.8538740994815726E-4</v>
      </c>
      <c r="BE122" s="16">
        <f t="shared" ca="1" si="40"/>
        <v>1.2799250654893513E-3</v>
      </c>
      <c r="BF122" s="16">
        <f t="shared" ca="1" si="41"/>
        <v>1.0659533934919022E-3</v>
      </c>
      <c r="BG122" s="18">
        <f t="shared" ca="1" si="42"/>
        <v>1.6656724799205944E-3</v>
      </c>
      <c r="BH122" s="2">
        <f t="shared" ca="1" si="72"/>
        <v>0.11531363877196306</v>
      </c>
      <c r="BI122" s="2">
        <f t="shared" ca="1" si="72"/>
        <v>0.12566198559170516</v>
      </c>
      <c r="BJ122" s="16">
        <f t="shared" ca="1" si="72"/>
        <v>0.2047880104782962</v>
      </c>
      <c r="BK122" s="18">
        <f t="shared" ca="1" si="72"/>
        <v>0.17055254295870434</v>
      </c>
      <c r="BL122" s="18">
        <f t="shared" ca="1" si="72"/>
        <v>0.26650759678729508</v>
      </c>
    </row>
    <row r="123" spans="3:64" x14ac:dyDescent="0.2">
      <c r="C123" s="14"/>
      <c r="D123">
        <f t="shared" si="44"/>
        <v>7.5</v>
      </c>
      <c r="E123">
        <f t="shared" si="45"/>
        <v>-105</v>
      </c>
      <c r="F123" s="15">
        <f ca="1">'posn jitter orig'!F123</f>
        <v>6.9969678758703191E-2</v>
      </c>
      <c r="G123" s="2">
        <f ca="1">'posn jitter orig'!G123</f>
        <v>0.18304056913605271</v>
      </c>
      <c r="H123" s="16">
        <f ca="1">'posn jitter orig'!H123</f>
        <v>8.3451622803614289E-2</v>
      </c>
      <c r="I123" s="2">
        <f t="shared" si="46"/>
        <v>0</v>
      </c>
      <c r="J123" s="2">
        <f t="shared" si="47"/>
        <v>177.60212163512966</v>
      </c>
      <c r="K123" s="16">
        <f t="shared" ca="1" si="48"/>
        <v>223.29363771597565</v>
      </c>
      <c r="L123" s="2">
        <f t="shared" si="49"/>
        <v>153.80794910203616</v>
      </c>
      <c r="M123" s="2">
        <f t="shared" si="50"/>
        <v>-88.801060817564817</v>
      </c>
      <c r="N123" s="16">
        <f t="shared" ca="1" si="51"/>
        <v>328.80449085227724</v>
      </c>
      <c r="O123" s="2">
        <f t="shared" si="52"/>
        <v>-153.80794910203616</v>
      </c>
      <c r="P123" s="2">
        <f t="shared" si="53"/>
        <v>-88.801060817564817</v>
      </c>
      <c r="Q123" s="16">
        <f t="shared" ca="1" si="54"/>
        <v>321.71064330625956</v>
      </c>
      <c r="R123" s="2">
        <f t="shared" si="64"/>
        <v>153.80794910203616</v>
      </c>
      <c r="S123" s="2">
        <f t="shared" si="64"/>
        <v>-266.40318245269447</v>
      </c>
      <c r="T123" s="16">
        <f t="shared" ca="1" si="64"/>
        <v>105.51085313630159</v>
      </c>
      <c r="U123" s="2">
        <f t="shared" ca="1" si="65"/>
        <v>0.47295290129398987</v>
      </c>
      <c r="V123" s="2">
        <f t="shared" ca="1" si="65"/>
        <v>-0.81917845462829852</v>
      </c>
      <c r="W123" s="16">
        <f t="shared" ca="1" si="65"/>
        <v>0.32444138550806079</v>
      </c>
      <c r="X123" s="2">
        <f t="shared" si="66"/>
        <v>-153.80794910203616</v>
      </c>
      <c r="Y123" s="2">
        <f t="shared" si="66"/>
        <v>-266.40318245269447</v>
      </c>
      <c r="Z123" s="16">
        <f t="shared" ca="1" si="66"/>
        <v>98.417005590283907</v>
      </c>
      <c r="AA123" s="18">
        <f t="shared" ca="1" si="21"/>
        <v>177.41838119103886</v>
      </c>
      <c r="AB123" s="2">
        <f t="shared" ca="1" si="67"/>
        <v>-237.71848722922101</v>
      </c>
      <c r="AC123" s="2">
        <f t="shared" ca="1" si="67"/>
        <v>-121.06586712596487</v>
      </c>
      <c r="AD123" s="16">
        <f t="shared" ca="1" si="67"/>
        <v>40.855140182065988</v>
      </c>
      <c r="AE123" s="2">
        <f t="shared" ca="1" si="68"/>
        <v>-0.88082456872804182</v>
      </c>
      <c r="AF123" s="2">
        <f t="shared" ca="1" si="68"/>
        <v>-0.44858854455054858</v>
      </c>
      <c r="AG123" s="16">
        <f t="shared" ca="1" si="68"/>
        <v>0.15138162643821687</v>
      </c>
      <c r="AH123" s="2">
        <f t="shared" ca="1" si="24"/>
        <v>2.1532122112247559E-2</v>
      </c>
      <c r="AI123" s="2">
        <f t="shared" ca="1" si="25"/>
        <v>-0.3573723228942236</v>
      </c>
      <c r="AJ123" s="16">
        <f t="shared" ca="1" si="26"/>
        <v>-0.93371376264170503</v>
      </c>
      <c r="AK123" s="18">
        <f t="shared" ca="1" si="27"/>
        <v>325.20775045722445</v>
      </c>
      <c r="AL123" s="18">
        <f t="shared" ca="1" si="28"/>
        <v>269.88176269027031</v>
      </c>
      <c r="AM123" s="18">
        <f t="shared" ca="1" si="29"/>
        <v>162.60387522861222</v>
      </c>
      <c r="AN123" s="18">
        <f t="shared" ca="1" si="30"/>
        <v>86.363033047650674</v>
      </c>
      <c r="AO123" s="18">
        <f t="shared" ca="1" si="31"/>
        <v>309.64732968887091</v>
      </c>
      <c r="AP123" s="2">
        <f t="shared" ca="1" si="69"/>
        <v>7.5006573273677057</v>
      </c>
      <c r="AQ123" s="2">
        <f t="shared" ca="1" si="69"/>
        <v>-105.0003223779394</v>
      </c>
      <c r="AR123" s="16">
        <f t="shared" ca="1" si="69"/>
        <v>8.6739526506107723E-4</v>
      </c>
      <c r="AS123" s="2">
        <f t="shared" ca="1" si="70"/>
        <v>-5.834070901816589</v>
      </c>
      <c r="AT123" s="2">
        <f t="shared" ca="1" si="70"/>
        <v>116.31844859987118</v>
      </c>
      <c r="AU123" s="16">
        <f t="shared" ca="1" si="70"/>
        <v>578.24481398676949</v>
      </c>
      <c r="AV123" s="2">
        <f t="shared" ca="1" si="71"/>
        <v>7.5006573273677057</v>
      </c>
      <c r="AW123" s="2">
        <f t="shared" ca="1" si="71"/>
        <v>-105.0003223779394</v>
      </c>
      <c r="AX123" s="16">
        <f t="shared" ca="1" si="71"/>
        <v>8.6739526506107723E-4</v>
      </c>
      <c r="AY123" s="2">
        <f t="shared" ca="1" si="35"/>
        <v>360.25000000000006</v>
      </c>
      <c r="AZ123" s="2">
        <f t="shared" ca="1" si="36"/>
        <v>360.25000000000006</v>
      </c>
      <c r="BA123" s="2">
        <f t="shared" ca="1" si="37"/>
        <v>360.25000000000006</v>
      </c>
      <c r="BB123" s="19" t="str">
        <f t="shared" ca="1" si="38"/>
        <v>ok</v>
      </c>
      <c r="BC123" s="2">
        <f t="shared" ca="1" si="39"/>
        <v>6.5732736770574007E-4</v>
      </c>
      <c r="BD123" s="2">
        <f t="shared" ca="1" si="16"/>
        <v>-3.2237793939771109E-4</v>
      </c>
      <c r="BE123" s="16">
        <f t="shared" ca="1" si="40"/>
        <v>8.6739526506107723E-4</v>
      </c>
      <c r="BF123" s="16">
        <f t="shared" ca="1" si="41"/>
        <v>7.3212485557128267E-4</v>
      </c>
      <c r="BG123" s="18">
        <f t="shared" ca="1" si="42"/>
        <v>1.1350688745603273E-3</v>
      </c>
      <c r="BH123" s="2">
        <f t="shared" ca="1" si="72"/>
        <v>0.10517237883291841</v>
      </c>
      <c r="BI123" s="2">
        <f t="shared" ca="1" si="72"/>
        <v>-5.1580470303633774E-2</v>
      </c>
      <c r="BJ123" s="16">
        <f t="shared" ca="1" si="72"/>
        <v>0.13878324240977236</v>
      </c>
      <c r="BK123" s="18">
        <f t="shared" ca="1" si="72"/>
        <v>0.11713997689140523</v>
      </c>
      <c r="BL123" s="18">
        <f t="shared" ca="1" si="72"/>
        <v>0.18161101992965237</v>
      </c>
    </row>
    <row r="124" spans="3:64" x14ac:dyDescent="0.2">
      <c r="C124" s="14"/>
      <c r="D124">
        <f t="shared" si="44"/>
        <v>15</v>
      </c>
      <c r="E124">
        <f t="shared" si="45"/>
        <v>-105</v>
      </c>
      <c r="F124" s="15">
        <f ca="1">'posn jitter orig'!F124</f>
        <v>0.30682989897626323</v>
      </c>
      <c r="G124" s="2">
        <f ca="1">'posn jitter orig'!G124</f>
        <v>-0.10420686278317759</v>
      </c>
      <c r="H124" s="16">
        <f ca="1">'posn jitter orig'!H124</f>
        <v>2.0301036635516967E-2</v>
      </c>
      <c r="I124" s="2">
        <f t="shared" si="46"/>
        <v>0</v>
      </c>
      <c r="J124" s="2">
        <f t="shared" si="47"/>
        <v>177.60212163512966</v>
      </c>
      <c r="K124" s="16">
        <f t="shared" ca="1" si="48"/>
        <v>222.91693141928499</v>
      </c>
      <c r="L124" s="2">
        <f t="shared" si="49"/>
        <v>153.80794910203616</v>
      </c>
      <c r="M124" s="2">
        <f t="shared" si="50"/>
        <v>-88.801060817564817</v>
      </c>
      <c r="N124" s="16">
        <f t="shared" ca="1" si="51"/>
        <v>332.03851828721952</v>
      </c>
      <c r="O124" s="2">
        <f t="shared" si="52"/>
        <v>-153.80794910203616</v>
      </c>
      <c r="P124" s="2">
        <f t="shared" si="53"/>
        <v>-88.801060817564817</v>
      </c>
      <c r="Q124" s="16">
        <f t="shared" ca="1" si="54"/>
        <v>317.83897471057639</v>
      </c>
      <c r="R124" s="2">
        <f t="shared" si="64"/>
        <v>153.80794910203616</v>
      </c>
      <c r="S124" s="2">
        <f t="shared" si="64"/>
        <v>-266.40318245269447</v>
      </c>
      <c r="T124" s="16">
        <f t="shared" ca="1" si="64"/>
        <v>109.12158686793452</v>
      </c>
      <c r="U124" s="2">
        <f t="shared" ca="1" si="65"/>
        <v>0.47122953285047842</v>
      </c>
      <c r="V124" s="2">
        <f t="shared" ca="1" si="65"/>
        <v>-0.81619349292397581</v>
      </c>
      <c r="W124" s="16">
        <f t="shared" ca="1" si="65"/>
        <v>0.33432156597814588</v>
      </c>
      <c r="X124" s="2">
        <f t="shared" si="66"/>
        <v>-153.80794910203616</v>
      </c>
      <c r="Y124" s="2">
        <f t="shared" si="66"/>
        <v>-266.40318245269447</v>
      </c>
      <c r="Z124" s="16">
        <f t="shared" ca="1" si="66"/>
        <v>94.922043291291402</v>
      </c>
      <c r="AA124" s="18">
        <f t="shared" ca="1" si="21"/>
        <v>176.69218216707515</v>
      </c>
      <c r="AB124" s="2">
        <f t="shared" ca="1" si="67"/>
        <v>-237.07052356295861</v>
      </c>
      <c r="AC124" s="2">
        <f t="shared" ca="1" si="67"/>
        <v>-122.18817311738997</v>
      </c>
      <c r="AD124" s="16">
        <f t="shared" ca="1" si="67"/>
        <v>35.85003625309902</v>
      </c>
      <c r="AE124" s="2">
        <f t="shared" ca="1" si="68"/>
        <v>-0.88095854272729612</v>
      </c>
      <c r="AF124" s="2">
        <f t="shared" ca="1" si="68"/>
        <v>-0.4540535588745172</v>
      </c>
      <c r="AG124" s="16">
        <f t="shared" ca="1" si="68"/>
        <v>0.13321941175813676</v>
      </c>
      <c r="AH124" s="2">
        <f t="shared" ca="1" si="24"/>
        <v>4.3067079832727839E-2</v>
      </c>
      <c r="AI124" s="2">
        <f t="shared" ca="1" si="25"/>
        <v>-0.35730036073581728</v>
      </c>
      <c r="AJ124" s="16">
        <f t="shared" ca="1" si="26"/>
        <v>-0.9329960765473434</v>
      </c>
      <c r="AK124" s="18">
        <f t="shared" ca="1" si="27"/>
        <v>326.39709181987871</v>
      </c>
      <c r="AL124" s="18">
        <f t="shared" ca="1" si="28"/>
        <v>269.10519855909337</v>
      </c>
      <c r="AM124" s="18">
        <f t="shared" ca="1" si="29"/>
        <v>163.19854590993936</v>
      </c>
      <c r="AN124" s="18">
        <f t="shared" ca="1" si="30"/>
        <v>85.405114746894455</v>
      </c>
      <c r="AO124" s="18">
        <f t="shared" ca="1" si="31"/>
        <v>309.60016713165902</v>
      </c>
      <c r="AP124" s="2">
        <f t="shared" ca="1" si="69"/>
        <v>14.99918423622147</v>
      </c>
      <c r="AQ124" s="2">
        <f t="shared" ca="1" si="69"/>
        <v>-104.9982172881426</v>
      </c>
      <c r="AR124" s="16">
        <f t="shared" ca="1" si="69"/>
        <v>-3.9723126997159852E-4</v>
      </c>
      <c r="AS124" s="2">
        <f t="shared" ca="1" si="70"/>
        <v>-11.667965991948609</v>
      </c>
      <c r="AT124" s="2">
        <f t="shared" ca="1" si="70"/>
        <v>116.24228551187957</v>
      </c>
      <c r="AU124" s="16">
        <f t="shared" ca="1" si="70"/>
        <v>577.71108523320936</v>
      </c>
      <c r="AV124" s="2">
        <f t="shared" ca="1" si="71"/>
        <v>14.99918423622147</v>
      </c>
      <c r="AW124" s="2">
        <f t="shared" ca="1" si="71"/>
        <v>-104.9982172881426</v>
      </c>
      <c r="AX124" s="16">
        <f t="shared" ca="1" si="71"/>
        <v>-3.9723126997159852E-4</v>
      </c>
      <c r="AY124" s="2">
        <f t="shared" ca="1" si="35"/>
        <v>360.25</v>
      </c>
      <c r="AZ124" s="2">
        <f t="shared" ca="1" si="36"/>
        <v>360.25</v>
      </c>
      <c r="BA124" s="2">
        <f t="shared" ca="1" si="37"/>
        <v>360.25000000000006</v>
      </c>
      <c r="BB124" s="19" t="str">
        <f t="shared" ca="1" si="38"/>
        <v>ok</v>
      </c>
      <c r="BC124" s="2">
        <f t="shared" ca="1" si="39"/>
        <v>-8.1576377852954352E-4</v>
      </c>
      <c r="BD124" s="2">
        <f t="shared" ca="1" si="16"/>
        <v>1.7827118574018641E-3</v>
      </c>
      <c r="BE124" s="16">
        <f t="shared" ca="1" si="40"/>
        <v>-3.9723126997159852E-4</v>
      </c>
      <c r="BF124" s="16">
        <f t="shared" ca="1" si="41"/>
        <v>1.960492822961105E-3</v>
      </c>
      <c r="BG124" s="18">
        <f t="shared" ca="1" si="42"/>
        <v>2.0003311702628769E-3</v>
      </c>
      <c r="BH124" s="2">
        <f t="shared" ca="1" si="72"/>
        <v>-0.13052220456472696</v>
      </c>
      <c r="BI124" s="2">
        <f t="shared" ca="1" si="72"/>
        <v>0.28523389718429826</v>
      </c>
      <c r="BJ124" s="16">
        <f t="shared" ca="1" si="72"/>
        <v>-6.3557003195455763E-2</v>
      </c>
      <c r="BK124" s="18">
        <f t="shared" ca="1" si="72"/>
        <v>0.31367885167377679</v>
      </c>
      <c r="BL124" s="18">
        <f t="shared" ca="1" si="72"/>
        <v>0.32005298724206033</v>
      </c>
    </row>
    <row r="125" spans="3:64" x14ac:dyDescent="0.2">
      <c r="C125" s="14"/>
      <c r="D125">
        <f t="shared" si="44"/>
        <v>22.5</v>
      </c>
      <c r="E125">
        <f t="shared" si="45"/>
        <v>-105</v>
      </c>
      <c r="F125" s="15">
        <f ca="1">'posn jitter orig'!F125</f>
        <v>0.12722585044700074</v>
      </c>
      <c r="G125" s="2">
        <f ca="1">'posn jitter orig'!G125</f>
        <v>-7.606269364799545E-2</v>
      </c>
      <c r="H125" s="16">
        <f ca="1">'posn jitter orig'!H125</f>
        <v>-0.25406791219092151</v>
      </c>
      <c r="I125" s="2">
        <f t="shared" si="46"/>
        <v>0</v>
      </c>
      <c r="J125" s="2">
        <f t="shared" si="47"/>
        <v>177.60212163512966</v>
      </c>
      <c r="K125" s="16">
        <f t="shared" ca="1" si="48"/>
        <v>222.28406791802664</v>
      </c>
      <c r="L125" s="2">
        <f t="shared" si="49"/>
        <v>153.80794910203616</v>
      </c>
      <c r="M125" s="2">
        <f t="shared" si="50"/>
        <v>-88.801060817564817</v>
      </c>
      <c r="N125" s="16">
        <f t="shared" ca="1" si="51"/>
        <v>335.07545536413653</v>
      </c>
      <c r="O125" s="2">
        <f t="shared" si="52"/>
        <v>-153.80794910203616</v>
      </c>
      <c r="P125" s="2">
        <f t="shared" si="53"/>
        <v>-88.801060817564817</v>
      </c>
      <c r="Q125" s="16">
        <f t="shared" ca="1" si="54"/>
        <v>313.7390118595066</v>
      </c>
      <c r="R125" s="2">
        <f t="shared" si="64"/>
        <v>153.80794910203616</v>
      </c>
      <c r="S125" s="2">
        <f t="shared" si="64"/>
        <v>-266.40318245269447</v>
      </c>
      <c r="T125" s="16">
        <f t="shared" ca="1" si="64"/>
        <v>112.79138744610989</v>
      </c>
      <c r="U125" s="2">
        <f t="shared" ca="1" si="65"/>
        <v>0.46943870472811361</v>
      </c>
      <c r="V125" s="2">
        <f t="shared" ca="1" si="65"/>
        <v>-0.81309168762841677</v>
      </c>
      <c r="W125" s="16">
        <f t="shared" ca="1" si="65"/>
        <v>0.34425166668117085</v>
      </c>
      <c r="X125" s="2">
        <f t="shared" si="66"/>
        <v>-153.80794910203616</v>
      </c>
      <c r="Y125" s="2">
        <f t="shared" si="66"/>
        <v>-266.40318245269447</v>
      </c>
      <c r="Z125" s="16">
        <f t="shared" ca="1" si="66"/>
        <v>91.454943941479968</v>
      </c>
      <c r="AA125" s="18">
        <f t="shared" ca="1" si="21"/>
        <v>175.8903256847824</v>
      </c>
      <c r="AB125" s="2">
        <f t="shared" ca="1" si="67"/>
        <v>-236.37767576570644</v>
      </c>
      <c r="AC125" s="2">
        <f t="shared" ca="1" si="67"/>
        <v>-123.3882207041429</v>
      </c>
      <c r="AD125" s="16">
        <f t="shared" ca="1" si="67"/>
        <v>30.904406171399671</v>
      </c>
      <c r="AE125" s="2">
        <f t="shared" ca="1" si="68"/>
        <v>-0.88059656231103323</v>
      </c>
      <c r="AF125" s="2">
        <f t="shared" ca="1" si="68"/>
        <v>-0.45966795565517166</v>
      </c>
      <c r="AG125" s="16">
        <f t="shared" ca="1" si="68"/>
        <v>0.11513064313980648</v>
      </c>
      <c r="AH125" s="2">
        <f t="shared" ca="1" si="24"/>
        <v>6.4629690925929142E-2</v>
      </c>
      <c r="AI125" s="2">
        <f t="shared" ca="1" si="25"/>
        <v>-0.35719361423934815</v>
      </c>
      <c r="AJ125" s="16">
        <f t="shared" ca="1" si="26"/>
        <v>-0.93179167467704405</v>
      </c>
      <c r="AK125" s="18">
        <f t="shared" ca="1" si="27"/>
        <v>327.64224072899492</v>
      </c>
      <c r="AL125" s="18">
        <f t="shared" ca="1" si="28"/>
        <v>268.42902400772272</v>
      </c>
      <c r="AM125" s="18">
        <f t="shared" ca="1" si="29"/>
        <v>163.82112036449746</v>
      </c>
      <c r="AN125" s="18">
        <f t="shared" ca="1" si="30"/>
        <v>84.496166793084072</v>
      </c>
      <c r="AO125" s="18">
        <f t="shared" ca="1" si="31"/>
        <v>309.52075991732147</v>
      </c>
      <c r="AP125" s="2">
        <f t="shared" ca="1" si="69"/>
        <v>22.501171593183763</v>
      </c>
      <c r="AQ125" s="2">
        <f t="shared" ca="1" si="69"/>
        <v>-104.99848875867055</v>
      </c>
      <c r="AR125" s="16">
        <f t="shared" ca="1" si="69"/>
        <v>-1.0075638545572474E-3</v>
      </c>
      <c r="AS125" s="2">
        <f t="shared" ca="1" si="70"/>
        <v>-17.507290504046644</v>
      </c>
      <c r="AT125" s="2">
        <f t="shared" ca="1" si="70"/>
        <v>116.11918907528469</v>
      </c>
      <c r="AU125" s="16">
        <f t="shared" ca="1" si="70"/>
        <v>576.81672689749007</v>
      </c>
      <c r="AV125" s="2">
        <f t="shared" ca="1" si="71"/>
        <v>22.501171593183763</v>
      </c>
      <c r="AW125" s="2">
        <f t="shared" ca="1" si="71"/>
        <v>-104.99848875867055</v>
      </c>
      <c r="AX125" s="16">
        <f t="shared" ca="1" si="71"/>
        <v>-1.0075638545572474E-3</v>
      </c>
      <c r="AY125" s="2">
        <f t="shared" ca="1" si="35"/>
        <v>360.24999999999994</v>
      </c>
      <c r="AZ125" s="2">
        <f t="shared" ca="1" si="36"/>
        <v>360.24999999999994</v>
      </c>
      <c r="BA125" s="2">
        <f t="shared" ca="1" si="37"/>
        <v>360.25</v>
      </c>
      <c r="BB125" s="19" t="str">
        <f t="shared" ca="1" si="38"/>
        <v>ok</v>
      </c>
      <c r="BC125" s="2">
        <f t="shared" ca="1" si="39"/>
        <v>1.1715931837628091E-3</v>
      </c>
      <c r="BD125" s="2">
        <f t="shared" ca="1" si="16"/>
        <v>1.5112413294531279E-3</v>
      </c>
      <c r="BE125" s="16">
        <f t="shared" ca="1" si="40"/>
        <v>-1.0075638545572474E-3</v>
      </c>
      <c r="BF125" s="16">
        <f t="shared" ca="1" si="41"/>
        <v>1.9121927057926804E-3</v>
      </c>
      <c r="BG125" s="18">
        <f t="shared" ca="1" si="42"/>
        <v>2.1614036793475185E-3</v>
      </c>
      <c r="BH125" s="2">
        <f t="shared" ca="1" si="72"/>
        <v>0.18745490940204945</v>
      </c>
      <c r="BI125" s="2">
        <f t="shared" ca="1" si="72"/>
        <v>0.24179861271250047</v>
      </c>
      <c r="BJ125" s="16">
        <f t="shared" ca="1" si="72"/>
        <v>-0.16121021672915958</v>
      </c>
      <c r="BK125" s="18">
        <f t="shared" ca="1" si="72"/>
        <v>0.3059508329268289</v>
      </c>
      <c r="BL125" s="18">
        <f t="shared" ca="1" si="72"/>
        <v>0.34582458869560295</v>
      </c>
    </row>
    <row r="126" spans="3:64" x14ac:dyDescent="0.2">
      <c r="C126" s="14"/>
      <c r="D126">
        <f t="shared" si="44"/>
        <v>30</v>
      </c>
      <c r="E126">
        <f t="shared" si="45"/>
        <v>-105</v>
      </c>
      <c r="F126" s="15">
        <f ca="1">'posn jitter orig'!F126</f>
        <v>-0.14380848197298113</v>
      </c>
      <c r="G126" s="2">
        <f ca="1">'posn jitter orig'!G126</f>
        <v>0.25131913361877267</v>
      </c>
      <c r="H126" s="16">
        <f ca="1">'posn jitter orig'!H126</f>
        <v>-0.14992695517611576</v>
      </c>
      <c r="I126" s="2">
        <f t="shared" si="46"/>
        <v>0</v>
      </c>
      <c r="J126" s="2">
        <f t="shared" si="47"/>
        <v>177.60212163512966</v>
      </c>
      <c r="K126" s="16">
        <f t="shared" ca="1" si="48"/>
        <v>221.39490817472469</v>
      </c>
      <c r="L126" s="2">
        <f t="shared" si="49"/>
        <v>153.80794910203616</v>
      </c>
      <c r="M126" s="2">
        <f t="shared" si="50"/>
        <v>-88.801060817564817</v>
      </c>
      <c r="N126" s="16">
        <f t="shared" ca="1" si="51"/>
        <v>337.92056785559606</v>
      </c>
      <c r="O126" s="2">
        <f t="shared" si="52"/>
        <v>-153.80794910203616</v>
      </c>
      <c r="P126" s="2">
        <f t="shared" si="53"/>
        <v>-88.801060817564817</v>
      </c>
      <c r="Q126" s="16">
        <f t="shared" ca="1" si="54"/>
        <v>309.40542151476512</v>
      </c>
      <c r="R126" s="2">
        <f t="shared" si="64"/>
        <v>153.80794910203616</v>
      </c>
      <c r="S126" s="2">
        <f t="shared" si="64"/>
        <v>-266.40318245269447</v>
      </c>
      <c r="T126" s="16">
        <f t="shared" ca="1" si="64"/>
        <v>116.52565968087137</v>
      </c>
      <c r="U126" s="2">
        <f t="shared" ca="1" si="65"/>
        <v>0.4675774637799599</v>
      </c>
      <c r="V126" s="2">
        <f t="shared" ca="1" si="65"/>
        <v>-0.80986792374108696</v>
      </c>
      <c r="W126" s="16">
        <f t="shared" ca="1" si="65"/>
        <v>0.35423898918724533</v>
      </c>
      <c r="X126" s="2">
        <f t="shared" si="66"/>
        <v>-153.80794910203616</v>
      </c>
      <c r="Y126" s="2">
        <f t="shared" si="66"/>
        <v>-266.40318245269447</v>
      </c>
      <c r="Z126" s="16">
        <f t="shared" ca="1" si="66"/>
        <v>88.010513340040433</v>
      </c>
      <c r="AA126" s="18">
        <f t="shared" ca="1" si="21"/>
        <v>175.01101678408091</v>
      </c>
      <c r="AB126" s="2">
        <f t="shared" ca="1" si="67"/>
        <v>-235.63915646348869</v>
      </c>
      <c r="AC126" s="2">
        <f t="shared" ca="1" si="67"/>
        <v>-124.66737365795433</v>
      </c>
      <c r="AD126" s="16">
        <f t="shared" ca="1" si="67"/>
        <v>26.014787657815582</v>
      </c>
      <c r="AE126" s="2">
        <f t="shared" ca="1" si="68"/>
        <v>-0.87973738086713482</v>
      </c>
      <c r="AF126" s="2">
        <f t="shared" ca="1" si="68"/>
        <v>-0.46543431247780248</v>
      </c>
      <c r="AG126" s="16">
        <f t="shared" ca="1" si="68"/>
        <v>9.712384605929221E-2</v>
      </c>
      <c r="AH126" s="2">
        <f t="shared" ca="1" si="24"/>
        <v>8.6217492831409309E-2</v>
      </c>
      <c r="AI126" s="2">
        <f t="shared" ca="1" si="25"/>
        <v>-0.35705020216156763</v>
      </c>
      <c r="AJ126" s="16">
        <f t="shared" ca="1" si="26"/>
        <v>-0.93009768146482852</v>
      </c>
      <c r="AK126" s="18">
        <f t="shared" ca="1" si="27"/>
        <v>328.94645490103767</v>
      </c>
      <c r="AL126" s="18">
        <f t="shared" ca="1" si="28"/>
        <v>267.85170391557665</v>
      </c>
      <c r="AM126" s="18">
        <f t="shared" ca="1" si="29"/>
        <v>164.47322745051883</v>
      </c>
      <c r="AN126" s="18">
        <f t="shared" ca="1" si="30"/>
        <v>83.636088722899913</v>
      </c>
      <c r="AO126" s="18">
        <f t="shared" ca="1" si="31"/>
        <v>309.40850766445504</v>
      </c>
      <c r="AP126" s="2">
        <f t="shared" ca="1" si="69"/>
        <v>30.0026067035</v>
      </c>
      <c r="AQ126" s="2">
        <f t="shared" ca="1" si="69"/>
        <v>-105.00094525639561</v>
      </c>
      <c r="AR126" s="16">
        <f t="shared" ca="1" si="69"/>
        <v>6.6101708233645695E-4</v>
      </c>
      <c r="AS126" s="2">
        <f t="shared" ca="1" si="70"/>
        <v>-23.350244879574412</v>
      </c>
      <c r="AT126" s="2">
        <f t="shared" ca="1" si="70"/>
        <v>115.94779516780964</v>
      </c>
      <c r="AU126" s="16">
        <f t="shared" ca="1" si="70"/>
        <v>575.56093222548679</v>
      </c>
      <c r="AV126" s="2">
        <f t="shared" ca="1" si="71"/>
        <v>30.0026067035</v>
      </c>
      <c r="AW126" s="2">
        <f t="shared" ca="1" si="71"/>
        <v>-105.00094525639561</v>
      </c>
      <c r="AX126" s="16">
        <f t="shared" ca="1" si="71"/>
        <v>6.6101708233645695E-4</v>
      </c>
      <c r="AY126" s="2">
        <f t="shared" ca="1" si="35"/>
        <v>360.25000000000006</v>
      </c>
      <c r="AZ126" s="2">
        <f t="shared" ca="1" si="36"/>
        <v>360.25000000000006</v>
      </c>
      <c r="BA126" s="2">
        <f t="shared" ca="1" si="37"/>
        <v>360.25000000000006</v>
      </c>
      <c r="BB126" s="19" t="str">
        <f t="shared" ca="1" si="38"/>
        <v>ok</v>
      </c>
      <c r="BC126" s="2">
        <f t="shared" ca="1" si="39"/>
        <v>2.6067034999996963E-3</v>
      </c>
      <c r="BD126" s="2">
        <f t="shared" ca="1" si="16"/>
        <v>-9.4525639561027219E-4</v>
      </c>
      <c r="BE126" s="16">
        <f t="shared" ca="1" si="40"/>
        <v>6.6101708233645695E-4</v>
      </c>
      <c r="BF126" s="16">
        <f t="shared" ca="1" si="41"/>
        <v>2.7727987287851944E-3</v>
      </c>
      <c r="BG126" s="18">
        <f t="shared" ca="1" si="42"/>
        <v>2.8505010741084439E-3</v>
      </c>
      <c r="BH126" s="2">
        <f t="shared" ca="1" si="72"/>
        <v>0.41707255999995141</v>
      </c>
      <c r="BI126" s="2">
        <f t="shared" ca="1" si="72"/>
        <v>-0.15124102329764355</v>
      </c>
      <c r="BJ126" s="16">
        <f t="shared" ca="1" si="72"/>
        <v>0.10576273317383311</v>
      </c>
      <c r="BK126" s="18">
        <f t="shared" ca="1" si="72"/>
        <v>0.44364779660563114</v>
      </c>
      <c r="BL126" s="18">
        <f t="shared" ca="1" si="72"/>
        <v>0.456080171857351</v>
      </c>
    </row>
    <row r="127" spans="3:64" x14ac:dyDescent="0.2">
      <c r="C127" s="14"/>
      <c r="D127">
        <f t="shared" si="44"/>
        <v>37.5</v>
      </c>
      <c r="E127">
        <f t="shared" si="45"/>
        <v>-105</v>
      </c>
      <c r="F127" s="15">
        <f ca="1">'posn jitter orig'!F127</f>
        <v>0.48784744555855264</v>
      </c>
      <c r="G127" s="2">
        <f ca="1">'posn jitter orig'!G127</f>
        <v>0.3616351031553322</v>
      </c>
      <c r="H127" s="16">
        <f ca="1">'posn jitter orig'!H127</f>
        <v>-0.36375623357546405</v>
      </c>
      <c r="I127" s="2">
        <f t="shared" si="46"/>
        <v>0</v>
      </c>
      <c r="J127" s="2">
        <f t="shared" si="47"/>
        <v>177.60212163512966</v>
      </c>
      <c r="K127" s="16">
        <f t="shared" ca="1" si="48"/>
        <v>220.25257423858454</v>
      </c>
      <c r="L127" s="2">
        <f t="shared" si="49"/>
        <v>153.80794910203616</v>
      </c>
      <c r="M127" s="2">
        <f t="shared" si="50"/>
        <v>-88.801060817564817</v>
      </c>
      <c r="N127" s="16">
        <f t="shared" ca="1" si="51"/>
        <v>340.57547972592306</v>
      </c>
      <c r="O127" s="2">
        <f t="shared" si="52"/>
        <v>-153.80794910203616</v>
      </c>
      <c r="P127" s="2">
        <f t="shared" si="53"/>
        <v>-88.801060817564817</v>
      </c>
      <c r="Q127" s="16">
        <f t="shared" ca="1" si="54"/>
        <v>304.82378426752064</v>
      </c>
      <c r="R127" s="2">
        <f t="shared" si="64"/>
        <v>153.80794910203616</v>
      </c>
      <c r="S127" s="2">
        <f t="shared" si="64"/>
        <v>-266.40318245269447</v>
      </c>
      <c r="T127" s="16">
        <f t="shared" ca="1" si="64"/>
        <v>120.32290548733852</v>
      </c>
      <c r="U127" s="2">
        <f t="shared" ca="1" si="65"/>
        <v>0.46564631562216785</v>
      </c>
      <c r="V127" s="2">
        <f t="shared" ca="1" si="65"/>
        <v>-0.80652307701484804</v>
      </c>
      <c r="W127" s="16">
        <f t="shared" ca="1" si="65"/>
        <v>0.36427192451519258</v>
      </c>
      <c r="X127" s="2">
        <f t="shared" si="66"/>
        <v>-153.80794910203616</v>
      </c>
      <c r="Y127" s="2">
        <f t="shared" si="66"/>
        <v>-266.40318245269447</v>
      </c>
      <c r="Z127" s="16">
        <f t="shared" ca="1" si="66"/>
        <v>84.571210028936093</v>
      </c>
      <c r="AA127" s="18">
        <f t="shared" ca="1" si="21"/>
        <v>174.04712706134916</v>
      </c>
      <c r="AB127" s="2">
        <f t="shared" ca="1" si="67"/>
        <v>-234.8523525627767</v>
      </c>
      <c r="AC127" s="2">
        <f t="shared" ca="1" si="67"/>
        <v>-126.03015798958091</v>
      </c>
      <c r="AD127" s="16">
        <f t="shared" ca="1" si="67"/>
        <v>21.170728097958182</v>
      </c>
      <c r="AE127" s="2">
        <f t="shared" ca="1" si="68"/>
        <v>-0.87837522747928842</v>
      </c>
      <c r="AF127" s="2">
        <f t="shared" ca="1" si="68"/>
        <v>-0.47136751020519541</v>
      </c>
      <c r="AG127" s="16">
        <f t="shared" ca="1" si="68"/>
        <v>7.9180995659711179E-2</v>
      </c>
      <c r="AH127" s="2">
        <f t="shared" ca="1" si="24"/>
        <v>0.10784464983581162</v>
      </c>
      <c r="AI127" s="2">
        <f t="shared" ca="1" si="25"/>
        <v>-0.35683777345658985</v>
      </c>
      <c r="AJ127" s="16">
        <f t="shared" ca="1" si="26"/>
        <v>-0.9279204356712567</v>
      </c>
      <c r="AK127" s="18">
        <f t="shared" ca="1" si="27"/>
        <v>330.31067559619254</v>
      </c>
      <c r="AL127" s="18">
        <f t="shared" ca="1" si="28"/>
        <v>267.37132971832852</v>
      </c>
      <c r="AM127" s="18">
        <f t="shared" ca="1" si="29"/>
        <v>165.15533779809627</v>
      </c>
      <c r="AN127" s="18">
        <f t="shared" ca="1" si="30"/>
        <v>82.825272094627692</v>
      </c>
      <c r="AO127" s="18">
        <f t="shared" ca="1" si="31"/>
        <v>309.26323932735301</v>
      </c>
      <c r="AP127" s="2">
        <f t="shared" ca="1" si="69"/>
        <v>37.504693086212711</v>
      </c>
      <c r="AQ127" s="2">
        <f t="shared" ca="1" si="69"/>
        <v>-104.99741761407519</v>
      </c>
      <c r="AR127" s="16">
        <f t="shared" ca="1" si="69"/>
        <v>5.3471875139621261E-4</v>
      </c>
      <c r="AS127" s="2">
        <f t="shared" ca="1" si="70"/>
        <v>-29.200078418481667</v>
      </c>
      <c r="AT127" s="2">
        <f t="shared" ca="1" si="70"/>
        <v>115.71619385301504</v>
      </c>
      <c r="AU127" s="16">
        <f t="shared" ca="1" si="70"/>
        <v>573.94389426623445</v>
      </c>
      <c r="AV127" s="2">
        <f t="shared" ca="1" si="71"/>
        <v>37.504693086212711</v>
      </c>
      <c r="AW127" s="2">
        <f t="shared" ca="1" si="71"/>
        <v>-104.99741761407519</v>
      </c>
      <c r="AX127" s="16">
        <f t="shared" ca="1" si="71"/>
        <v>5.3471875139621261E-4</v>
      </c>
      <c r="AY127" s="2">
        <f t="shared" ca="1" si="35"/>
        <v>360.25000000000006</v>
      </c>
      <c r="AZ127" s="2">
        <f t="shared" ca="1" si="36"/>
        <v>360.25000000000006</v>
      </c>
      <c r="BA127" s="2">
        <f t="shared" ca="1" si="37"/>
        <v>360.25000000000006</v>
      </c>
      <c r="BB127" s="19" t="str">
        <f t="shared" ca="1" si="38"/>
        <v>ok</v>
      </c>
      <c r="BC127" s="2">
        <f t="shared" ca="1" si="39"/>
        <v>4.6930862127112505E-3</v>
      </c>
      <c r="BD127" s="2">
        <f t="shared" ca="1" si="16"/>
        <v>2.5823859248106373E-3</v>
      </c>
      <c r="BE127" s="16">
        <f t="shared" ca="1" si="40"/>
        <v>5.3471875139621261E-4</v>
      </c>
      <c r="BF127" s="16">
        <f t="shared" ca="1" si="41"/>
        <v>5.3566570979110212E-3</v>
      </c>
      <c r="BG127" s="18">
        <f t="shared" ca="1" si="42"/>
        <v>5.3832796144817931E-3</v>
      </c>
      <c r="BH127" s="2">
        <f t="shared" ca="1" si="72"/>
        <v>0.75089379403380008</v>
      </c>
      <c r="BI127" s="2">
        <f t="shared" ca="1" si="72"/>
        <v>0.41318174796970197</v>
      </c>
      <c r="BJ127" s="16">
        <f t="shared" ca="1" si="72"/>
        <v>8.5555000223394018E-2</v>
      </c>
      <c r="BK127" s="18">
        <f t="shared" ca="1" si="72"/>
        <v>0.85706513566576337</v>
      </c>
      <c r="BL127" s="18">
        <f t="shared" ca="1" si="72"/>
        <v>0.86132473831708689</v>
      </c>
    </row>
    <row r="128" spans="3:64" x14ac:dyDescent="0.2">
      <c r="C128" s="14"/>
      <c r="D128">
        <f t="shared" si="44"/>
        <v>45</v>
      </c>
      <c r="E128">
        <f t="shared" si="45"/>
        <v>-105</v>
      </c>
      <c r="F128" s="15">
        <f ca="1">'posn jitter orig'!F128</f>
        <v>5.4362143317469358E-2</v>
      </c>
      <c r="G128" s="2">
        <f ca="1">'posn jitter orig'!G128</f>
        <v>0.19110284816858891</v>
      </c>
      <c r="H128" s="16">
        <f ca="1">'posn jitter orig'!H128</f>
        <v>0.14142690357390431</v>
      </c>
      <c r="I128" s="2">
        <f t="shared" si="46"/>
        <v>0</v>
      </c>
      <c r="J128" s="2">
        <f t="shared" si="47"/>
        <v>177.60212163512966</v>
      </c>
      <c r="K128" s="16">
        <f t="shared" ca="1" si="48"/>
        <v>218.84070018012369</v>
      </c>
      <c r="L128" s="2">
        <f t="shared" si="49"/>
        <v>153.80794910203616</v>
      </c>
      <c r="M128" s="2">
        <f t="shared" si="50"/>
        <v>-88.801060817564817</v>
      </c>
      <c r="N128" s="16">
        <f t="shared" ca="1" si="51"/>
        <v>343.04417578372306</v>
      </c>
      <c r="O128" s="2">
        <f t="shared" si="52"/>
        <v>-153.80794910203616</v>
      </c>
      <c r="P128" s="2">
        <f t="shared" si="53"/>
        <v>-88.801060817564817</v>
      </c>
      <c r="Q128" s="16">
        <f t="shared" ca="1" si="54"/>
        <v>299.98931076692759</v>
      </c>
      <c r="R128" s="2">
        <f t="shared" si="64"/>
        <v>153.80794910203616</v>
      </c>
      <c r="S128" s="2">
        <f t="shared" si="64"/>
        <v>-266.40318245269447</v>
      </c>
      <c r="T128" s="16">
        <f t="shared" ca="1" si="64"/>
        <v>124.20347560359937</v>
      </c>
      <c r="U128" s="2">
        <f t="shared" ca="1" si="65"/>
        <v>0.46363453508084568</v>
      </c>
      <c r="V128" s="2">
        <f t="shared" ca="1" si="65"/>
        <v>-0.80303857090359965</v>
      </c>
      <c r="W128" s="16">
        <f t="shared" ca="1" si="65"/>
        <v>0.37439560830954233</v>
      </c>
      <c r="X128" s="2">
        <f t="shared" si="66"/>
        <v>-153.80794910203616</v>
      </c>
      <c r="Y128" s="2">
        <f t="shared" si="66"/>
        <v>-266.40318245269447</v>
      </c>
      <c r="Z128" s="16">
        <f t="shared" ca="1" si="66"/>
        <v>81.148610586803898</v>
      </c>
      <c r="AA128" s="18">
        <f t="shared" ca="1" si="21"/>
        <v>173.00303737144236</v>
      </c>
      <c r="AB128" s="2">
        <f t="shared" ca="1" si="67"/>
        <v>-234.01813190131901</v>
      </c>
      <c r="AC128" s="2">
        <f t="shared" ca="1" si="67"/>
        <v>-127.47507055994936</v>
      </c>
      <c r="AD128" s="16">
        <f t="shared" ca="1" si="67"/>
        <v>16.377033170724246</v>
      </c>
      <c r="AE128" s="2">
        <f t="shared" ca="1" si="68"/>
        <v>-0.87651183022614509</v>
      </c>
      <c r="AF128" s="2">
        <f t="shared" ca="1" si="68"/>
        <v>-0.47745619750449103</v>
      </c>
      <c r="AG128" s="16">
        <f t="shared" ca="1" si="68"/>
        <v>6.1339962000033763E-2</v>
      </c>
      <c r="AH128" s="2">
        <f t="shared" ca="1" si="24"/>
        <v>0.12949914808206667</v>
      </c>
      <c r="AI128" s="2">
        <f t="shared" ca="1" si="25"/>
        <v>-0.35660150463179024</v>
      </c>
      <c r="AJ128" s="16">
        <f t="shared" ca="1" si="26"/>
        <v>-0.92523798967636528</v>
      </c>
      <c r="AK128" s="18">
        <f t="shared" ca="1" si="27"/>
        <v>331.74394369741265</v>
      </c>
      <c r="AL128" s="18">
        <f t="shared" ca="1" si="28"/>
        <v>266.9879901574642</v>
      </c>
      <c r="AM128" s="18">
        <f t="shared" ca="1" si="29"/>
        <v>165.87197184870632</v>
      </c>
      <c r="AN128" s="18">
        <f t="shared" ca="1" si="30"/>
        <v>82.06348141912602</v>
      </c>
      <c r="AO128" s="18">
        <f t="shared" ca="1" si="31"/>
        <v>309.08273402504182</v>
      </c>
      <c r="AP128" s="2">
        <f t="shared" ca="1" si="69"/>
        <v>45.000313000729598</v>
      </c>
      <c r="AQ128" s="2">
        <f t="shared" ca="1" si="69"/>
        <v>-105.00055539261128</v>
      </c>
      <c r="AR128" s="16">
        <f t="shared" ca="1" si="69"/>
        <v>1.1213407586296853E-3</v>
      </c>
      <c r="AS128" s="2">
        <f t="shared" ca="1" si="70"/>
        <v>-35.05158848550824</v>
      </c>
      <c r="AT128" s="2">
        <f t="shared" ca="1" si="70"/>
        <v>115.4381806254634</v>
      </c>
      <c r="AU128" s="16">
        <f t="shared" ca="1" si="70"/>
        <v>571.9512962867675</v>
      </c>
      <c r="AV128" s="2">
        <f t="shared" ca="1" si="71"/>
        <v>45.000313000729598</v>
      </c>
      <c r="AW128" s="2">
        <f t="shared" ca="1" si="71"/>
        <v>-105.00055539261128</v>
      </c>
      <c r="AX128" s="16">
        <f t="shared" ca="1" si="71"/>
        <v>1.1213407586296853E-3</v>
      </c>
      <c r="AY128" s="2">
        <f t="shared" ca="1" si="35"/>
        <v>360.24999999999994</v>
      </c>
      <c r="AZ128" s="2">
        <f t="shared" ca="1" si="36"/>
        <v>360.24999999999994</v>
      </c>
      <c r="BA128" s="2">
        <f t="shared" ca="1" si="37"/>
        <v>360.25</v>
      </c>
      <c r="BB128" s="19" t="str">
        <f t="shared" ca="1" si="38"/>
        <v>ok</v>
      </c>
      <c r="BC128" s="2">
        <f t="shared" ca="1" si="39"/>
        <v>3.1300072959794534E-4</v>
      </c>
      <c r="BD128" s="2">
        <f t="shared" ca="1" si="16"/>
        <v>-5.5539261127535156E-4</v>
      </c>
      <c r="BE128" s="16">
        <f t="shared" ca="1" si="40"/>
        <v>1.1213407586296853E-3</v>
      </c>
      <c r="BF128" s="16">
        <f t="shared" ca="1" si="41"/>
        <v>6.3751894825808892E-4</v>
      </c>
      <c r="BG128" s="18">
        <f t="shared" ca="1" si="42"/>
        <v>1.2898974790084281E-3</v>
      </c>
      <c r="BH128" s="2">
        <f t="shared" ca="1" si="72"/>
        <v>5.0080116735671254E-2</v>
      </c>
      <c r="BI128" s="2">
        <f t="shared" ca="1" si="72"/>
        <v>-8.8862817804056249E-2</v>
      </c>
      <c r="BJ128" s="16">
        <f t="shared" ca="1" si="72"/>
        <v>0.17941452138074965</v>
      </c>
      <c r="BK128" s="18">
        <f t="shared" ca="1" si="72"/>
        <v>0.10200303172129423</v>
      </c>
      <c r="BL128" s="18">
        <f t="shared" ca="1" si="72"/>
        <v>0.2063835966413485</v>
      </c>
    </row>
    <row r="129" spans="3:64" x14ac:dyDescent="0.2">
      <c r="C129" s="14"/>
      <c r="D129">
        <f t="shared" si="44"/>
        <v>52.5</v>
      </c>
      <c r="E129">
        <f t="shared" si="45"/>
        <v>-105</v>
      </c>
      <c r="F129" s="15">
        <f ca="1">'posn jitter orig'!F129</f>
        <v>0.21381604265980148</v>
      </c>
      <c r="G129" s="2">
        <f ca="1">'posn jitter orig'!G129</f>
        <v>0.4751741360579218</v>
      </c>
      <c r="H129" s="16">
        <f ca="1">'posn jitter orig'!H129</f>
        <v>-0.30652794425905905</v>
      </c>
      <c r="I129" s="2">
        <f t="shared" si="46"/>
        <v>0</v>
      </c>
      <c r="J129" s="2">
        <f t="shared" si="47"/>
        <v>177.60212163512966</v>
      </c>
      <c r="K129" s="16">
        <f t="shared" ca="1" si="48"/>
        <v>217.16453154531661</v>
      </c>
      <c r="L129" s="2">
        <f t="shared" si="49"/>
        <v>153.80794910203616</v>
      </c>
      <c r="M129" s="2">
        <f t="shared" si="50"/>
        <v>-88.801060817564817</v>
      </c>
      <c r="N129" s="16">
        <f t="shared" ca="1" si="51"/>
        <v>345.33521032293498</v>
      </c>
      <c r="O129" s="2">
        <f t="shared" si="52"/>
        <v>-153.80794910203616</v>
      </c>
      <c r="P129" s="2">
        <f t="shared" si="53"/>
        <v>-88.801060817564817</v>
      </c>
      <c r="Q129" s="16">
        <f t="shared" ca="1" si="54"/>
        <v>294.87888555349758</v>
      </c>
      <c r="R129" s="2">
        <f t="shared" si="64"/>
        <v>153.80794910203616</v>
      </c>
      <c r="S129" s="2">
        <f t="shared" si="64"/>
        <v>-266.40318245269447</v>
      </c>
      <c r="T129" s="16">
        <f t="shared" ca="1" si="64"/>
        <v>128.17067877761838</v>
      </c>
      <c r="U129" s="2">
        <f t="shared" ca="1" si="65"/>
        <v>0.46153985295697952</v>
      </c>
      <c r="V129" s="2">
        <f t="shared" ca="1" si="65"/>
        <v>-0.79941047503935714</v>
      </c>
      <c r="W129" s="16">
        <f t="shared" ca="1" si="65"/>
        <v>0.38460870573844169</v>
      </c>
      <c r="X129" s="2">
        <f t="shared" si="66"/>
        <v>-153.80794910203616</v>
      </c>
      <c r="Y129" s="2">
        <f t="shared" si="66"/>
        <v>-266.40318245269447</v>
      </c>
      <c r="Z129" s="16">
        <f t="shared" ca="1" si="66"/>
        <v>77.714354008180976</v>
      </c>
      <c r="AA129" s="18">
        <f t="shared" ca="1" si="21"/>
        <v>171.86661353672221</v>
      </c>
      <c r="AB129" s="2">
        <f t="shared" ca="1" si="67"/>
        <v>-233.13124064198894</v>
      </c>
      <c r="AC129" s="2">
        <f t="shared" ca="1" si="67"/>
        <v>-129.01121128189774</v>
      </c>
      <c r="AD129" s="16">
        <f t="shared" ca="1" si="67"/>
        <v>11.612958216173297</v>
      </c>
      <c r="AE129" s="2">
        <f t="shared" ca="1" si="68"/>
        <v>-0.87413264739296159</v>
      </c>
      <c r="AF129" s="2">
        <f t="shared" ca="1" si="68"/>
        <v>-0.48373144393118556</v>
      </c>
      <c r="AG129" s="16">
        <f t="shared" ca="1" si="68"/>
        <v>4.354313854124911E-2</v>
      </c>
      <c r="AH129" s="2">
        <f t="shared" ca="1" si="24"/>
        <v>0.15123848350939637</v>
      </c>
      <c r="AI129" s="2">
        <f t="shared" ca="1" si="25"/>
        <v>-0.35629591991713805</v>
      </c>
      <c r="AJ129" s="16">
        <f t="shared" ca="1" si="26"/>
        <v>-0.92205213440248512</v>
      </c>
      <c r="AK129" s="18">
        <f t="shared" ca="1" si="27"/>
        <v>333.2495517269507</v>
      </c>
      <c r="AL129" s="18">
        <f t="shared" ca="1" si="28"/>
        <v>266.70007273757165</v>
      </c>
      <c r="AM129" s="18">
        <f t="shared" ca="1" si="29"/>
        <v>166.62477586347535</v>
      </c>
      <c r="AN129" s="18">
        <f t="shared" ca="1" si="30"/>
        <v>81.350914687531514</v>
      </c>
      <c r="AO129" s="18">
        <f t="shared" ca="1" si="31"/>
        <v>308.86611217151773</v>
      </c>
      <c r="AP129" s="2">
        <f t="shared" ca="1" si="69"/>
        <v>52.504926539630638</v>
      </c>
      <c r="AQ129" s="2">
        <f t="shared" ca="1" si="69"/>
        <v>-104.99920058552073</v>
      </c>
      <c r="AR129" s="16">
        <f t="shared" ca="1" si="69"/>
        <v>1.4871104770577404E-3</v>
      </c>
      <c r="AS129" s="2">
        <f t="shared" ca="1" si="70"/>
        <v>-40.919958284896261</v>
      </c>
      <c r="AT129" s="2">
        <f t="shared" ca="1" si="70"/>
        <v>115.09627054924098</v>
      </c>
      <c r="AU129" s="16">
        <f t="shared" ca="1" si="70"/>
        <v>569.58280305516769</v>
      </c>
      <c r="AV129" s="2">
        <f t="shared" ca="1" si="71"/>
        <v>52.504926539630638</v>
      </c>
      <c r="AW129" s="2">
        <f t="shared" ca="1" si="71"/>
        <v>-104.99920058552073</v>
      </c>
      <c r="AX129" s="16">
        <f t="shared" ca="1" si="71"/>
        <v>1.4871104770577404E-3</v>
      </c>
      <c r="AY129" s="2">
        <f t="shared" ca="1" si="35"/>
        <v>360.24999999999994</v>
      </c>
      <c r="AZ129" s="2">
        <f t="shared" ca="1" si="36"/>
        <v>360.24999999999994</v>
      </c>
      <c r="BA129" s="2">
        <f t="shared" ca="1" si="37"/>
        <v>360.25</v>
      </c>
      <c r="BB129" s="19" t="str">
        <f t="shared" ca="1" si="38"/>
        <v>ok</v>
      </c>
      <c r="BC129" s="2">
        <f t="shared" ca="1" si="39"/>
        <v>4.9265396306381604E-3</v>
      </c>
      <c r="BD129" s="2">
        <f t="shared" ca="1" si="16"/>
        <v>7.9941447927467379E-4</v>
      </c>
      <c r="BE129" s="16">
        <f t="shared" ca="1" si="40"/>
        <v>1.4871104770577404E-3</v>
      </c>
      <c r="BF129" s="16">
        <f t="shared" ca="1" si="41"/>
        <v>4.9909774836120408E-3</v>
      </c>
      <c r="BG129" s="18">
        <f t="shared" ca="1" si="42"/>
        <v>5.2078166070722272E-3</v>
      </c>
      <c r="BH129" s="2">
        <f t="shared" ca="1" si="72"/>
        <v>0.78824634090210566</v>
      </c>
      <c r="BI129" s="2">
        <f t="shared" ca="1" si="72"/>
        <v>0.12790631668394781</v>
      </c>
      <c r="BJ129" s="16">
        <f t="shared" ca="1" si="72"/>
        <v>0.23793767632923846</v>
      </c>
      <c r="BK129" s="18">
        <f t="shared" ca="1" si="72"/>
        <v>0.7985563973779265</v>
      </c>
      <c r="BL129" s="18">
        <f t="shared" ca="1" si="72"/>
        <v>0.83325065713155633</v>
      </c>
    </row>
    <row r="130" spans="3:64" x14ac:dyDescent="0.2">
      <c r="C130" s="14"/>
      <c r="D130">
        <f t="shared" si="44"/>
        <v>60</v>
      </c>
      <c r="E130">
        <f t="shared" si="45"/>
        <v>-105</v>
      </c>
      <c r="F130" s="15">
        <f ca="1">'posn jitter orig'!F130</f>
        <v>8.7326920079756398E-2</v>
      </c>
      <c r="G130" s="2">
        <f ca="1">'posn jitter orig'!G130</f>
        <v>0.37810820673701639</v>
      </c>
      <c r="H130" s="16">
        <f ca="1">'posn jitter orig'!H130</f>
        <v>0.24314759714534095</v>
      </c>
      <c r="I130" s="2">
        <f t="shared" si="46"/>
        <v>0</v>
      </c>
      <c r="J130" s="2">
        <f t="shared" si="47"/>
        <v>177.60212163512966</v>
      </c>
      <c r="K130" s="16">
        <f t="shared" ca="1" si="48"/>
        <v>215.21230975452511</v>
      </c>
      <c r="L130" s="2">
        <f t="shared" si="49"/>
        <v>153.80794910203616</v>
      </c>
      <c r="M130" s="2">
        <f t="shared" si="50"/>
        <v>-88.801060817564817</v>
      </c>
      <c r="N130" s="16">
        <f t="shared" ca="1" si="51"/>
        <v>347.44692789796613</v>
      </c>
      <c r="O130" s="2">
        <f t="shared" si="52"/>
        <v>-153.80794910203616</v>
      </c>
      <c r="P130" s="2">
        <f t="shared" si="53"/>
        <v>-88.801060817564817</v>
      </c>
      <c r="Q130" s="16">
        <f t="shared" ca="1" si="54"/>
        <v>289.49041025404642</v>
      </c>
      <c r="R130" s="2">
        <f t="shared" si="64"/>
        <v>153.80794910203616</v>
      </c>
      <c r="S130" s="2">
        <f t="shared" si="64"/>
        <v>-266.40318245269447</v>
      </c>
      <c r="T130" s="16">
        <f t="shared" ca="1" si="64"/>
        <v>132.23461814344103</v>
      </c>
      <c r="U130" s="2">
        <f t="shared" ca="1" si="65"/>
        <v>0.4593563856043692</v>
      </c>
      <c r="V130" s="2">
        <f t="shared" ca="1" si="65"/>
        <v>-0.79562859864796809</v>
      </c>
      <c r="W130" s="16">
        <f t="shared" ca="1" si="65"/>
        <v>0.39492637797184488</v>
      </c>
      <c r="X130" s="2">
        <f t="shared" si="66"/>
        <v>-153.80794910203616</v>
      </c>
      <c r="Y130" s="2">
        <f t="shared" si="66"/>
        <v>-266.40318245269447</v>
      </c>
      <c r="Z130" s="16">
        <f t="shared" ca="1" si="66"/>
        <v>74.278100499521315</v>
      </c>
      <c r="AA130" s="18">
        <f t="shared" ca="1" si="21"/>
        <v>170.63970834636876</v>
      </c>
      <c r="AB130" s="2">
        <f t="shared" ca="1" si="67"/>
        <v>-232.19238876860783</v>
      </c>
      <c r="AC130" s="2">
        <f t="shared" ca="1" si="67"/>
        <v>-130.63735042737511</v>
      </c>
      <c r="AD130" s="16">
        <f t="shared" ca="1" si="67"/>
        <v>6.8879785441179138</v>
      </c>
      <c r="AE130" s="2">
        <f t="shared" ca="1" si="68"/>
        <v>-0.87123768111081745</v>
      </c>
      <c r="AF130" s="2">
        <f t="shared" ca="1" si="68"/>
        <v>-0.49018050443604971</v>
      </c>
      <c r="AG130" s="16">
        <f t="shared" ca="1" si="68"/>
        <v>2.584523328324401E-2</v>
      </c>
      <c r="AH130" s="2">
        <f t="shared" ca="1" si="24"/>
        <v>0.1730220044304637</v>
      </c>
      <c r="AI130" s="2">
        <f t="shared" ca="1" si="25"/>
        <v>-0.35594691469977707</v>
      </c>
      <c r="AJ130" s="16">
        <f t="shared" ca="1" si="26"/>
        <v>-0.91834916012297529</v>
      </c>
      <c r="AK130" s="18">
        <f t="shared" ca="1" si="27"/>
        <v>334.83359309280758</v>
      </c>
      <c r="AL130" s="18">
        <f t="shared" ca="1" si="28"/>
        <v>266.50866210534571</v>
      </c>
      <c r="AM130" s="18">
        <f t="shared" ca="1" si="29"/>
        <v>167.41679654640379</v>
      </c>
      <c r="AN130" s="18">
        <f t="shared" ca="1" si="30"/>
        <v>80.68944182157793</v>
      </c>
      <c r="AO130" s="18">
        <f t="shared" ca="1" si="31"/>
        <v>308.61123231772081</v>
      </c>
      <c r="AP130" s="2">
        <f t="shared" ca="1" si="69"/>
        <v>60.000826373627866</v>
      </c>
      <c r="AQ130" s="2">
        <f t="shared" ca="1" si="69"/>
        <v>-105.00107687117077</v>
      </c>
      <c r="AR130" s="16">
        <f t="shared" ca="1" si="69"/>
        <v>2.1902701237195288E-3</v>
      </c>
      <c r="AS130" s="2">
        <f t="shared" ca="1" si="70"/>
        <v>-46.792241637107232</v>
      </c>
      <c r="AT130" s="2">
        <f t="shared" ca="1" si="70"/>
        <v>114.69735509920693</v>
      </c>
      <c r="AU130" s="16">
        <f t="shared" ca="1" si="70"/>
        <v>566.82792227711434</v>
      </c>
      <c r="AV130" s="2">
        <f t="shared" ca="1" si="71"/>
        <v>60.000826373627866</v>
      </c>
      <c r="AW130" s="2">
        <f t="shared" ca="1" si="71"/>
        <v>-105.00107687117077</v>
      </c>
      <c r="AX130" s="16">
        <f t="shared" ca="1" si="71"/>
        <v>2.1902701237195288E-3</v>
      </c>
      <c r="AY130" s="2">
        <f t="shared" ca="1" si="35"/>
        <v>360.25</v>
      </c>
      <c r="AZ130" s="2">
        <f t="shared" ca="1" si="36"/>
        <v>360.25</v>
      </c>
      <c r="BA130" s="2">
        <f t="shared" ca="1" si="37"/>
        <v>360.25000000000006</v>
      </c>
      <c r="BB130" s="19" t="str">
        <f t="shared" ca="1" si="38"/>
        <v>ok</v>
      </c>
      <c r="BC130" s="2">
        <f t="shared" ca="1" si="39"/>
        <v>8.2637362786641688E-4</v>
      </c>
      <c r="BD130" s="2">
        <f t="shared" ca="1" si="16"/>
        <v>-1.0768711707669354E-3</v>
      </c>
      <c r="BE130" s="16">
        <f t="shared" ca="1" si="40"/>
        <v>2.1902701237195288E-3</v>
      </c>
      <c r="BF130" s="16">
        <f t="shared" ca="1" si="41"/>
        <v>1.3574037318580105E-3</v>
      </c>
      <c r="BG130" s="18">
        <f t="shared" ca="1" si="42"/>
        <v>2.5767863912479071E-3</v>
      </c>
      <c r="BH130" s="2">
        <f t="shared" ca="1" si="72"/>
        <v>0.1322197804586267</v>
      </c>
      <c r="BI130" s="2">
        <f t="shared" ca="1" si="72"/>
        <v>-0.17229938732270966</v>
      </c>
      <c r="BJ130" s="16">
        <f t="shared" ca="1" si="72"/>
        <v>0.35044321979512461</v>
      </c>
      <c r="BK130" s="18">
        <f t="shared" ca="1" si="72"/>
        <v>0.21718459709728166</v>
      </c>
      <c r="BL130" s="18">
        <f t="shared" ca="1" si="72"/>
        <v>0.41228582259966512</v>
      </c>
    </row>
    <row r="131" spans="3:64" x14ac:dyDescent="0.2">
      <c r="C131" s="14"/>
      <c r="D131">
        <f t="shared" si="44"/>
        <v>67.5</v>
      </c>
      <c r="E131">
        <f t="shared" si="45"/>
        <v>-105</v>
      </c>
      <c r="F131" s="15">
        <f ca="1">'posn jitter orig'!F131</f>
        <v>6.0059108615233447E-2</v>
      </c>
      <c r="G131" s="2">
        <f ca="1">'posn jitter orig'!G131</f>
        <v>-0.28758695097447684</v>
      </c>
      <c r="H131" s="16">
        <f ca="1">'posn jitter orig'!H131</f>
        <v>-0.48573992277845446</v>
      </c>
      <c r="I131" s="2">
        <f t="shared" si="46"/>
        <v>0</v>
      </c>
      <c r="J131" s="2">
        <f t="shared" si="47"/>
        <v>177.60212163512966</v>
      </c>
      <c r="K131" s="16">
        <f t="shared" ca="1" si="48"/>
        <v>212.9789032714767</v>
      </c>
      <c r="L131" s="2">
        <f t="shared" si="49"/>
        <v>153.80794910203616</v>
      </c>
      <c r="M131" s="2">
        <f t="shared" si="50"/>
        <v>-88.801060817564817</v>
      </c>
      <c r="N131" s="16">
        <f t="shared" ca="1" si="51"/>
        <v>349.38136587246845</v>
      </c>
      <c r="O131" s="2">
        <f t="shared" si="52"/>
        <v>-153.80794910203616</v>
      </c>
      <c r="P131" s="2">
        <f t="shared" si="53"/>
        <v>-88.801060817564817</v>
      </c>
      <c r="Q131" s="16">
        <f t="shared" ca="1" si="54"/>
        <v>283.79345553017623</v>
      </c>
      <c r="R131" s="2">
        <f t="shared" si="64"/>
        <v>153.80794910203616</v>
      </c>
      <c r="S131" s="2">
        <f t="shared" si="64"/>
        <v>-266.40318245269447</v>
      </c>
      <c r="T131" s="16">
        <f t="shared" ca="1" si="64"/>
        <v>136.40246260099175</v>
      </c>
      <c r="U131" s="2">
        <f t="shared" ca="1" si="65"/>
        <v>0.45707971019910287</v>
      </c>
      <c r="V131" s="2">
        <f t="shared" ca="1" si="65"/>
        <v>-0.7916852811737044</v>
      </c>
      <c r="W131" s="16">
        <f t="shared" ca="1" si="65"/>
        <v>0.40535484960367313</v>
      </c>
      <c r="X131" s="2">
        <f t="shared" si="66"/>
        <v>-153.80794910203616</v>
      </c>
      <c r="Y131" s="2">
        <f t="shared" si="66"/>
        <v>-266.40318245269447</v>
      </c>
      <c r="Z131" s="16">
        <f t="shared" ca="1" si="66"/>
        <v>70.814552258699536</v>
      </c>
      <c r="AA131" s="18">
        <f t="shared" ca="1" si="21"/>
        <v>169.31000778433062</v>
      </c>
      <c r="AB131" s="2">
        <f t="shared" ca="1" si="67"/>
        <v>-231.19611839390586</v>
      </c>
      <c r="AC131" s="2">
        <f t="shared" ca="1" si="67"/>
        <v>-132.36294133443459</v>
      </c>
      <c r="AD131" s="16">
        <f t="shared" ca="1" si="67"/>
        <v>2.1839195168854673</v>
      </c>
      <c r="AE131" s="2">
        <f t="shared" ca="1" si="68"/>
        <v>-0.86780803712343024</v>
      </c>
      <c r="AF131" s="2">
        <f t="shared" ca="1" si="68"/>
        <v>-0.49683197583626559</v>
      </c>
      <c r="AG131" s="16">
        <f t="shared" ca="1" si="68"/>
        <v>8.1974685489956903E-3</v>
      </c>
      <c r="AH131" s="2">
        <f t="shared" ca="1" si="24"/>
        <v>0.19490343565028095</v>
      </c>
      <c r="AI131" s="2">
        <f t="shared" ca="1" si="25"/>
        <v>-0.35551709292176809</v>
      </c>
      <c r="AJ131" s="16">
        <f t="shared" ca="1" si="26"/>
        <v>-0.91412266540775133</v>
      </c>
      <c r="AK131" s="18">
        <f t="shared" ca="1" si="27"/>
        <v>336.50137092070389</v>
      </c>
      <c r="AL131" s="18">
        <f t="shared" ca="1" si="28"/>
        <v>266.41389397621168</v>
      </c>
      <c r="AM131" s="18">
        <f t="shared" ca="1" si="29"/>
        <v>168.25068546035195</v>
      </c>
      <c r="AN131" s="18">
        <f t="shared" ca="1" si="30"/>
        <v>80.080643078783893</v>
      </c>
      <c r="AO131" s="18">
        <f t="shared" ca="1" si="31"/>
        <v>308.31616880437866</v>
      </c>
      <c r="AP131" s="2">
        <f t="shared" ca="1" si="69"/>
        <v>67.501229435742005</v>
      </c>
      <c r="AQ131" s="2">
        <f t="shared" ca="1" si="69"/>
        <v>-104.99776175239836</v>
      </c>
      <c r="AR131" s="16">
        <f t="shared" ca="1" si="69"/>
        <v>-2.2048907705425336E-3</v>
      </c>
      <c r="AS131" s="2">
        <f t="shared" ca="1" si="70"/>
        <v>-52.68253169726875</v>
      </c>
      <c r="AT131" s="2">
        <f t="shared" ca="1" si="70"/>
        <v>114.22557431582129</v>
      </c>
      <c r="AU131" s="16">
        <f t="shared" ca="1" si="70"/>
        <v>563.67539114075907</v>
      </c>
      <c r="AV131" s="2">
        <f t="shared" ca="1" si="71"/>
        <v>67.501229435742005</v>
      </c>
      <c r="AW131" s="2">
        <f t="shared" ca="1" si="71"/>
        <v>-104.99776175239836</v>
      </c>
      <c r="AX131" s="16">
        <f t="shared" ca="1" si="71"/>
        <v>-2.2048907705425336E-3</v>
      </c>
      <c r="AY131" s="2">
        <f t="shared" ca="1" si="35"/>
        <v>360.25</v>
      </c>
      <c r="AZ131" s="2">
        <f t="shared" ca="1" si="36"/>
        <v>360.24999999999994</v>
      </c>
      <c r="BA131" s="2">
        <f t="shared" ca="1" si="37"/>
        <v>360.24999999999994</v>
      </c>
      <c r="BB131" s="19" t="str">
        <f t="shared" ca="1" si="38"/>
        <v>ok</v>
      </c>
      <c r="BC131" s="2">
        <f t="shared" ca="1" si="39"/>
        <v>1.2294357420046254E-3</v>
      </c>
      <c r="BD131" s="2">
        <f t="shared" ca="1" si="16"/>
        <v>2.2382476016389319E-3</v>
      </c>
      <c r="BE131" s="16">
        <f t="shared" ca="1" si="40"/>
        <v>-2.2048907705425336E-3</v>
      </c>
      <c r="BF131" s="16">
        <f t="shared" ca="1" si="41"/>
        <v>2.5536766768643393E-3</v>
      </c>
      <c r="BG131" s="18">
        <f t="shared" ca="1" si="42"/>
        <v>3.373841709384799E-3</v>
      </c>
      <c r="BH131" s="2">
        <f t="shared" ca="1" si="72"/>
        <v>0.19670971872074006</v>
      </c>
      <c r="BI131" s="2">
        <f t="shared" ca="1" si="72"/>
        <v>0.3581196162622291</v>
      </c>
      <c r="BJ131" s="16">
        <f t="shared" ca="1" si="72"/>
        <v>-0.35278252328680537</v>
      </c>
      <c r="BK131" s="18">
        <f t="shared" ca="1" si="72"/>
        <v>0.40858826829829431</v>
      </c>
      <c r="BL131" s="18">
        <f t="shared" ca="1" si="72"/>
        <v>0.53981467350156787</v>
      </c>
    </row>
    <row r="132" spans="3:64" x14ac:dyDescent="0.2">
      <c r="C132" s="14"/>
      <c r="D132">
        <f t="shared" si="44"/>
        <v>75</v>
      </c>
      <c r="E132">
        <f t="shared" si="45"/>
        <v>-105</v>
      </c>
      <c r="F132" s="15">
        <f ca="1">'posn jitter orig'!F132</f>
        <v>2.2262823648293573E-2</v>
      </c>
      <c r="G132" s="2">
        <f ca="1">'posn jitter orig'!G132</f>
        <v>-0.38800135747165387</v>
      </c>
      <c r="H132" s="16">
        <f ca="1">'posn jitter orig'!H132</f>
        <v>0.34582788731329683</v>
      </c>
      <c r="I132" s="2">
        <f t="shared" si="46"/>
        <v>0</v>
      </c>
      <c r="J132" s="2">
        <f t="shared" si="47"/>
        <v>177.60212163512966</v>
      </c>
      <c r="K132" s="16">
        <f t="shared" ca="1" si="48"/>
        <v>210.45465524368896</v>
      </c>
      <c r="L132" s="2">
        <f t="shared" si="49"/>
        <v>153.80794910203616</v>
      </c>
      <c r="M132" s="2">
        <f t="shared" si="50"/>
        <v>-88.801060817564817</v>
      </c>
      <c r="N132" s="16">
        <f t="shared" ca="1" si="51"/>
        <v>351.14848845707218</v>
      </c>
      <c r="O132" s="2">
        <f t="shared" si="52"/>
        <v>-153.80794910203616</v>
      </c>
      <c r="P132" s="2">
        <f t="shared" si="53"/>
        <v>-88.801060817564817</v>
      </c>
      <c r="Q132" s="16">
        <f t="shared" ca="1" si="54"/>
        <v>277.78729295059571</v>
      </c>
      <c r="R132" s="2">
        <f t="shared" si="64"/>
        <v>153.80794910203616</v>
      </c>
      <c r="S132" s="2">
        <f t="shared" si="64"/>
        <v>-266.40318245269447</v>
      </c>
      <c r="T132" s="16">
        <f t="shared" ca="1" si="64"/>
        <v>140.69383321338321</v>
      </c>
      <c r="U132" s="2">
        <f t="shared" ca="1" si="65"/>
        <v>0.45469842836784641</v>
      </c>
      <c r="V132" s="2">
        <f t="shared" ca="1" si="65"/>
        <v>-0.78756078005482755</v>
      </c>
      <c r="W132" s="16">
        <f t="shared" ca="1" si="65"/>
        <v>0.41592950960378133</v>
      </c>
      <c r="X132" s="2">
        <f t="shared" si="66"/>
        <v>-153.80794910203616</v>
      </c>
      <c r="Y132" s="2">
        <f t="shared" si="66"/>
        <v>-266.40318245269447</v>
      </c>
      <c r="Z132" s="16">
        <f t="shared" ca="1" si="66"/>
        <v>67.332637706906752</v>
      </c>
      <c r="AA132" s="18">
        <f t="shared" ca="1" si="21"/>
        <v>167.87809643611786</v>
      </c>
      <c r="AB132" s="2">
        <f t="shared" ca="1" si="67"/>
        <v>-230.14185570892471</v>
      </c>
      <c r="AC132" s="2">
        <f t="shared" ca="1" si="67"/>
        <v>-134.18897786934593</v>
      </c>
      <c r="AD132" s="16">
        <f t="shared" ca="1" si="67"/>
        <v>-2.492816616984058</v>
      </c>
      <c r="AE132" s="2">
        <f t="shared" ca="1" si="68"/>
        <v>-0.86383980619260015</v>
      </c>
      <c r="AF132" s="2">
        <f t="shared" ca="1" si="68"/>
        <v>-0.50367969910891663</v>
      </c>
      <c r="AG132" s="16">
        <f t="shared" ca="1" si="68"/>
        <v>-9.3568126347809543E-3</v>
      </c>
      <c r="AH132" s="2">
        <f t="shared" ca="1" si="24"/>
        <v>0.21686430890522679</v>
      </c>
      <c r="AI132" s="2">
        <f t="shared" ca="1" si="25"/>
        <v>-0.35504193896634634</v>
      </c>
      <c r="AJ132" s="16">
        <f t="shared" ca="1" si="26"/>
        <v>-0.90934871919306937</v>
      </c>
      <c r="AK132" s="18">
        <f t="shared" ca="1" si="27"/>
        <v>338.26364796142883</v>
      </c>
      <c r="AL132" s="18">
        <f t="shared" ca="1" si="28"/>
        <v>266.4172848473861</v>
      </c>
      <c r="AM132" s="18">
        <f t="shared" ca="1" si="29"/>
        <v>169.13182398071442</v>
      </c>
      <c r="AN132" s="18">
        <f t="shared" ca="1" si="30"/>
        <v>79.52593548770588</v>
      </c>
      <c r="AO132" s="18">
        <f t="shared" ca="1" si="31"/>
        <v>307.97745729478623</v>
      </c>
      <c r="AP132" s="2">
        <f t="shared" ca="1" si="69"/>
        <v>74.995624286655826</v>
      </c>
      <c r="AQ132" s="2">
        <f t="shared" ca="1" si="69"/>
        <v>-104.99998244488641</v>
      </c>
      <c r="AR132" s="16">
        <f t="shared" ca="1" si="69"/>
        <v>-1.4437589356361968E-3</v>
      </c>
      <c r="AS132" s="2">
        <f t="shared" ca="1" si="70"/>
        <v>-58.583012582589802</v>
      </c>
      <c r="AT132" s="2">
        <f t="shared" ca="1" si="70"/>
        <v>113.68984474684565</v>
      </c>
      <c r="AU132" s="16">
        <f t="shared" ca="1" si="70"/>
        <v>560.11636890376849</v>
      </c>
      <c r="AV132" s="2">
        <f t="shared" ca="1" si="71"/>
        <v>74.995624286655826</v>
      </c>
      <c r="AW132" s="2">
        <f t="shared" ca="1" si="71"/>
        <v>-104.99998244488641</v>
      </c>
      <c r="AX132" s="16">
        <f t="shared" ca="1" si="71"/>
        <v>-1.4437589356361968E-3</v>
      </c>
      <c r="AY132" s="2">
        <f t="shared" ca="1" si="35"/>
        <v>360.25</v>
      </c>
      <c r="AZ132" s="2">
        <f t="shared" ca="1" si="36"/>
        <v>360.25</v>
      </c>
      <c r="BA132" s="2">
        <f t="shared" ca="1" si="37"/>
        <v>360.25</v>
      </c>
      <c r="BB132" s="19" t="str">
        <f t="shared" ca="1" si="38"/>
        <v>ok</v>
      </c>
      <c r="BC132" s="2">
        <f t="shared" ca="1" si="39"/>
        <v>-4.3757133441744145E-3</v>
      </c>
      <c r="BD132" s="2">
        <f t="shared" ca="1" si="39"/>
        <v>1.7555113586809057E-5</v>
      </c>
      <c r="BE132" s="16">
        <f t="shared" ca="1" si="40"/>
        <v>-1.4437589356361968E-3</v>
      </c>
      <c r="BF132" s="16">
        <f t="shared" ca="1" si="41"/>
        <v>4.3757485590923849E-3</v>
      </c>
      <c r="BG132" s="18">
        <f t="shared" ca="1" si="42"/>
        <v>4.6077776982650157E-3</v>
      </c>
      <c r="BH132" s="2">
        <f t="shared" ca="1" si="72"/>
        <v>-0.70011413506790632</v>
      </c>
      <c r="BI132" s="2">
        <f t="shared" ca="1" si="72"/>
        <v>2.8088181738894491E-3</v>
      </c>
      <c r="BJ132" s="16">
        <f t="shared" ca="1" si="72"/>
        <v>-0.23100142970179149</v>
      </c>
      <c r="BK132" s="18">
        <f t="shared" ca="1" si="72"/>
        <v>0.7001197694547816</v>
      </c>
      <c r="BL132" s="18">
        <f t="shared" ca="1" si="72"/>
        <v>0.7372444317224025</v>
      </c>
    </row>
    <row r="133" spans="3:64" x14ac:dyDescent="0.2">
      <c r="C133" s="14"/>
      <c r="D133">
        <f t="shared" si="44"/>
        <v>82.5</v>
      </c>
      <c r="E133">
        <f t="shared" si="45"/>
        <v>-105</v>
      </c>
      <c r="F133" s="15">
        <f ca="1">'posn jitter orig'!F133</f>
        <v>-0.33645675701040945</v>
      </c>
      <c r="G133" s="2">
        <f ca="1">'posn jitter orig'!G133</f>
        <v>-0.48417438614264241</v>
      </c>
      <c r="H133" s="16">
        <f ca="1">'posn jitter orig'!H133</f>
        <v>-0.47744497722447532</v>
      </c>
      <c r="I133" s="2">
        <f t="shared" si="46"/>
        <v>0</v>
      </c>
      <c r="J133" s="2">
        <f t="shared" si="47"/>
        <v>177.60212163512966</v>
      </c>
      <c r="K133" s="16">
        <f t="shared" ca="1" si="48"/>
        <v>207.62702166137166</v>
      </c>
      <c r="L133" s="2">
        <f t="shared" si="49"/>
        <v>153.80794910203616</v>
      </c>
      <c r="M133" s="2">
        <f t="shared" si="50"/>
        <v>-88.801060817564817</v>
      </c>
      <c r="N133" s="16">
        <f t="shared" ca="1" si="51"/>
        <v>352.74735770041667</v>
      </c>
      <c r="O133" s="2">
        <f t="shared" si="52"/>
        <v>-153.80794910203616</v>
      </c>
      <c r="P133" s="2">
        <f t="shared" si="53"/>
        <v>-88.801060817564817</v>
      </c>
      <c r="Q133" s="16">
        <f t="shared" ca="1" si="54"/>
        <v>271.4306359582983</v>
      </c>
      <c r="R133" s="2">
        <f t="shared" si="64"/>
        <v>153.80794910203616</v>
      </c>
      <c r="S133" s="2">
        <f t="shared" si="64"/>
        <v>-266.40318245269447</v>
      </c>
      <c r="T133" s="16">
        <f t="shared" ca="1" si="64"/>
        <v>145.12033603904501</v>
      </c>
      <c r="U133" s="2">
        <f t="shared" ca="1" si="65"/>
        <v>0.45220530391011282</v>
      </c>
      <c r="V133" s="2">
        <f t="shared" ca="1" si="65"/>
        <v>-0.78324256182444041</v>
      </c>
      <c r="W133" s="16">
        <f t="shared" ca="1" si="65"/>
        <v>0.42666316042312596</v>
      </c>
      <c r="X133" s="2">
        <f t="shared" si="66"/>
        <v>-153.80794910203616</v>
      </c>
      <c r="Y133" s="2">
        <f t="shared" si="66"/>
        <v>-266.40318245269447</v>
      </c>
      <c r="Z133" s="16">
        <f t="shared" ca="1" si="66"/>
        <v>63.803614296926639</v>
      </c>
      <c r="AA133" s="18">
        <f t="shared" ref="AA133:AA196" ca="1" si="73">U133*X133+V133*Y133+W133*Z133</f>
        <v>166.32819245729968</v>
      </c>
      <c r="AB133" s="2">
        <f t="shared" ca="1" si="67"/>
        <v>-229.0224399210091</v>
      </c>
      <c r="AC133" s="2">
        <f t="shared" ca="1" si="67"/>
        <v>-136.12786288881051</v>
      </c>
      <c r="AD133" s="16">
        <f t="shared" ca="1" si="67"/>
        <v>-7.162497964370786</v>
      </c>
      <c r="AE133" s="2">
        <f t="shared" ca="1" si="68"/>
        <v>-0.85930396174970358</v>
      </c>
      <c r="AF133" s="2">
        <f t="shared" ca="1" si="68"/>
        <v>-0.51075873580431952</v>
      </c>
      <c r="AG133" s="16">
        <f t="shared" ca="1" si="68"/>
        <v>-2.6874060371249252E-2</v>
      </c>
      <c r="AH133" s="2">
        <f t="shared" ref="AH133:AH196" ca="1" si="74">V133*AG133-W133*AF133</f>
        <v>0.23897084432379334</v>
      </c>
      <c r="AI133" s="2">
        <f t="shared" ref="AI133:AI196" ca="1" si="75">W133*AE133-U133*AG133</f>
        <v>-0.354480751446762</v>
      </c>
      <c r="AJ133" s="16">
        <f t="shared" ref="AJ133:AJ196" ca="1" si="76">U133*AF133-V133*AE133</f>
        <v>-0.90401124573586611</v>
      </c>
      <c r="AK133" s="18">
        <f t="shared" ref="AK133:AK196" ca="1" si="77">SQRT((L133-I133)^2+(M133-J133)^2+(N133-K133)^2)</f>
        <v>340.12858268599467</v>
      </c>
      <c r="AL133" s="18">
        <f t="shared" ref="AL133:AL196" ca="1" si="78">AE133*X133+AF133*Y133+AG133*Z133</f>
        <v>266.52087051324258</v>
      </c>
      <c r="AM133" s="18">
        <f t="shared" ref="AM133:AM196" ca="1" si="79">($I$25^2-$I$26^2+AK133^2)/(2*AK133)</f>
        <v>170.06429134299734</v>
      </c>
      <c r="AN133" s="18">
        <f t="shared" ref="AN133:AN196" ca="1" si="80">($I$25^2-$I$27^2-2*AA133*AM133+AA133^2+AL133^2)/(2*AL133)</f>
        <v>79.028463292392303</v>
      </c>
      <c r="AO133" s="18">
        <f t="shared" ref="AO133:AO196" ca="1" si="81">SQRT($I$25^2-AM133^2-AN133^2)</f>
        <v>307.59177703515928</v>
      </c>
      <c r="AP133" s="2">
        <f t="shared" ca="1" si="69"/>
        <v>82.499969618022362</v>
      </c>
      <c r="AQ133" s="2">
        <f t="shared" ca="1" si="69"/>
        <v>-104.99931185726606</v>
      </c>
      <c r="AR133" s="16">
        <f t="shared" ca="1" si="69"/>
        <v>-3.0515483358044548E-3</v>
      </c>
      <c r="AS133" s="2">
        <f t="shared" ca="1" si="70"/>
        <v>-64.51096371227365</v>
      </c>
      <c r="AT133" s="2">
        <f t="shared" ca="1" si="70"/>
        <v>113.0714166672702</v>
      </c>
      <c r="AU133" s="16">
        <f t="shared" ca="1" si="70"/>
        <v>556.12979952299042</v>
      </c>
      <c r="AV133" s="2">
        <f t="shared" ca="1" si="71"/>
        <v>82.499969618022362</v>
      </c>
      <c r="AW133" s="2">
        <f t="shared" ca="1" si="71"/>
        <v>-104.99931185726606</v>
      </c>
      <c r="AX133" s="16">
        <f t="shared" ca="1" si="71"/>
        <v>-3.0515483358044548E-3</v>
      </c>
      <c r="AY133" s="2">
        <f t="shared" ref="AY133:AY196" ca="1" si="82">SQRT((AV133-I133)^2+(AW133-J133)^2+(AX133-K133)^2)</f>
        <v>360.25000000000006</v>
      </c>
      <c r="AZ133" s="2">
        <f t="shared" ref="AZ133:AZ196" ca="1" si="83">SQRT((AV133-L133)^2+(AW133-M133)^2+(AX133-N133)^2)</f>
        <v>360.25000000000011</v>
      </c>
      <c r="BA133" s="2">
        <f t="shared" ref="BA133:BA196" ca="1" si="84">SQRT((AV133-O133)^2+(AW133-P133)^2+(AX133-Q133)^2)</f>
        <v>360.25000000000006</v>
      </c>
      <c r="BB133" s="19" t="str">
        <f t="shared" ref="BB133:BB196" ca="1" si="85">IF(AND(AY133=$I$25,AZ133=$I$26,BA133=$I$27),"ok","ERROR")</f>
        <v>ok</v>
      </c>
      <c r="BC133" s="2">
        <f t="shared" ref="BC133:BD196" ca="1" si="86">AV133-D133</f>
        <v>-3.0381977637716773E-5</v>
      </c>
      <c r="BD133" s="2">
        <f t="shared" ca="1" si="86"/>
        <v>6.8814273393513758E-4</v>
      </c>
      <c r="BE133" s="16">
        <f t="shared" ref="BE133:BE196" ca="1" si="87">AX133</f>
        <v>-3.0515483358044548E-3</v>
      </c>
      <c r="BF133" s="16">
        <f t="shared" ref="BF133:BF196" ca="1" si="88">SQRT(BC133^2+BD133^2)</f>
        <v>6.8881310007352817E-4</v>
      </c>
      <c r="BG133" s="18">
        <f t="shared" ref="BG133:BG196" ca="1" si="89">SQRT(BC133^2+BD133^2+BE133^2)</f>
        <v>3.1283239494310435E-3</v>
      </c>
      <c r="BH133" s="2">
        <f t="shared" ca="1" si="72"/>
        <v>-4.8611164220346836E-3</v>
      </c>
      <c r="BI133" s="2">
        <f t="shared" ca="1" si="72"/>
        <v>0.11010283742962201</v>
      </c>
      <c r="BJ133" s="16">
        <f t="shared" ca="1" si="72"/>
        <v>-0.48824773372871277</v>
      </c>
      <c r="BK133" s="18">
        <f t="shared" ca="1" si="72"/>
        <v>0.11021009601176451</v>
      </c>
      <c r="BL133" s="18">
        <f t="shared" ca="1" si="72"/>
        <v>0.500531831908967</v>
      </c>
    </row>
    <row r="134" spans="3:64" x14ac:dyDescent="0.2">
      <c r="C134" s="14"/>
      <c r="D134">
        <f t="shared" ref="D134:D197" si="90">IF(((D133+E$50)^2+E133^2)&lt;J$7^2,D133+E$50,0)</f>
        <v>90</v>
      </c>
      <c r="E134">
        <f t="shared" ref="E134:E197" si="91">IF(D134=0,E133+E$50,E133)</f>
        <v>-105</v>
      </c>
      <c r="F134" s="15">
        <f ca="1">'posn jitter orig'!F134</f>
        <v>0.34238656129165146</v>
      </c>
      <c r="G134" s="2">
        <f ca="1">'posn jitter orig'!G134</f>
        <v>0.1422796337672535</v>
      </c>
      <c r="H134" s="16">
        <f ca="1">'posn jitter orig'!H134</f>
        <v>0.31535839110518982</v>
      </c>
      <c r="I134" s="2">
        <f t="shared" si="46"/>
        <v>0</v>
      </c>
      <c r="J134" s="2">
        <f t="shared" si="47"/>
        <v>177.60212163512966</v>
      </c>
      <c r="K134" s="16">
        <f t="shared" ca="1" si="48"/>
        <v>204.49200114957483</v>
      </c>
      <c r="L134" s="2">
        <f t="shared" si="49"/>
        <v>153.80794910203616</v>
      </c>
      <c r="M134" s="2">
        <f t="shared" si="50"/>
        <v>-88.801060817564817</v>
      </c>
      <c r="N134" s="16">
        <f t="shared" ca="1" si="51"/>
        <v>354.18474334153575</v>
      </c>
      <c r="O134" s="2">
        <f t="shared" si="52"/>
        <v>-153.80794910203616</v>
      </c>
      <c r="P134" s="2">
        <f t="shared" si="53"/>
        <v>-88.801060817564817</v>
      </c>
      <c r="Q134" s="16">
        <f t="shared" ca="1" si="54"/>
        <v>264.71944458022841</v>
      </c>
      <c r="R134" s="2">
        <f t="shared" si="64"/>
        <v>153.80794910203616</v>
      </c>
      <c r="S134" s="2">
        <f t="shared" si="64"/>
        <v>-266.40318245269447</v>
      </c>
      <c r="T134" s="16">
        <f t="shared" ca="1" si="64"/>
        <v>149.69274219196092</v>
      </c>
      <c r="U134" s="2">
        <f t="shared" ca="1" si="65"/>
        <v>0.44959352914134343</v>
      </c>
      <c r="V134" s="2">
        <f t="shared" ca="1" si="65"/>
        <v>-0.77871883522700525</v>
      </c>
      <c r="W134" s="16">
        <f t="shared" ca="1" si="65"/>
        <v>0.43756443436016168</v>
      </c>
      <c r="X134" s="2">
        <f t="shared" si="66"/>
        <v>-153.80794910203616</v>
      </c>
      <c r="Y134" s="2">
        <f t="shared" si="66"/>
        <v>-266.40318245269447</v>
      </c>
      <c r="Z134" s="16">
        <f t="shared" ca="1" si="66"/>
        <v>60.22744343065358</v>
      </c>
      <c r="AA134" s="18">
        <f t="shared" ca="1" si="73"/>
        <v>164.6555045112456</v>
      </c>
      <c r="AB134" s="2">
        <f t="shared" ca="1" si="67"/>
        <v>-227.83599846779546</v>
      </c>
      <c r="AC134" s="2">
        <f t="shared" ca="1" si="67"/>
        <v>-138.18283976598238</v>
      </c>
      <c r="AD134" s="16">
        <f t="shared" ca="1" si="67"/>
        <v>-11.819949265096653</v>
      </c>
      <c r="AE134" s="2">
        <f t="shared" ca="1" si="68"/>
        <v>-0.85419078440008822</v>
      </c>
      <c r="AF134" s="2">
        <f t="shared" ca="1" si="68"/>
        <v>-0.51806786058446475</v>
      </c>
      <c r="AG134" s="16">
        <f t="shared" ca="1" si="68"/>
        <v>-4.4314734292304085E-2</v>
      </c>
      <c r="AH134" s="2">
        <f t="shared" ca="1" si="74"/>
        <v>0.26119678864831769</v>
      </c>
      <c r="AI134" s="2">
        <f t="shared" ca="1" si="75"/>
        <v>-0.35383988962824947</v>
      </c>
      <c r="AJ134" s="16">
        <f t="shared" ca="1" si="76"/>
        <v>-0.89809441046455363</v>
      </c>
      <c r="AK134" s="18">
        <f t="shared" ca="1" si="77"/>
        <v>342.10445465215304</v>
      </c>
      <c r="AL134" s="18">
        <f t="shared" ca="1" si="78"/>
        <v>266.72729632386319</v>
      </c>
      <c r="AM134" s="18">
        <f t="shared" ca="1" si="79"/>
        <v>171.05222732607652</v>
      </c>
      <c r="AN134" s="18">
        <f t="shared" ca="1" si="80"/>
        <v>78.592451488147532</v>
      </c>
      <c r="AO134" s="18">
        <f t="shared" ca="1" si="81"/>
        <v>307.15537533286215</v>
      </c>
      <c r="AP134" s="2">
        <f t="shared" ca="1" si="69"/>
        <v>89.999024419443742</v>
      </c>
      <c r="AQ134" s="2">
        <f t="shared" ca="1" si="69"/>
        <v>-104.99951689827398</v>
      </c>
      <c r="AR134" s="16">
        <f t="shared" ca="1" si="69"/>
        <v>1.0429098917370538E-3</v>
      </c>
      <c r="AS134" s="2">
        <f t="shared" ca="1" si="70"/>
        <v>-70.45697088658082</v>
      </c>
      <c r="AT134" s="2">
        <f t="shared" ca="1" si="70"/>
        <v>112.36813131473298</v>
      </c>
      <c r="AU134" s="16">
        <f t="shared" ca="1" si="70"/>
        <v>551.71009437106272</v>
      </c>
      <c r="AV134" s="2">
        <f t="shared" ca="1" si="71"/>
        <v>89.999024419443742</v>
      </c>
      <c r="AW134" s="2">
        <f t="shared" ca="1" si="71"/>
        <v>-104.99951689827398</v>
      </c>
      <c r="AX134" s="16">
        <f t="shared" ca="1" si="71"/>
        <v>1.0429098917370538E-3</v>
      </c>
      <c r="AY134" s="2">
        <f t="shared" ca="1" si="82"/>
        <v>360.24999999999994</v>
      </c>
      <c r="AZ134" s="2">
        <f t="shared" ca="1" si="83"/>
        <v>360.24999999999994</v>
      </c>
      <c r="BA134" s="2">
        <f t="shared" ca="1" si="84"/>
        <v>360.24999999999994</v>
      </c>
      <c r="BB134" s="19" t="str">
        <f t="shared" ca="1" si="85"/>
        <v>ok</v>
      </c>
      <c r="BC134" s="2">
        <f t="shared" ca="1" si="86"/>
        <v>-9.7558055625768247E-4</v>
      </c>
      <c r="BD134" s="2">
        <f t="shared" ca="1" si="86"/>
        <v>4.8310172601873091E-4</v>
      </c>
      <c r="BE134" s="16">
        <f t="shared" ca="1" si="87"/>
        <v>1.0429098917370538E-3</v>
      </c>
      <c r="BF134" s="16">
        <f t="shared" ca="1" si="88"/>
        <v>1.0886435134746021E-3</v>
      </c>
      <c r="BG134" s="18">
        <f t="shared" ca="1" si="89"/>
        <v>1.5075827478826227E-3</v>
      </c>
      <c r="BH134" s="2">
        <f t="shared" ca="1" si="72"/>
        <v>-0.1560928890012292</v>
      </c>
      <c r="BI134" s="2">
        <f t="shared" ca="1" si="72"/>
        <v>7.7296276162996946E-2</v>
      </c>
      <c r="BJ134" s="16">
        <f t="shared" ca="1" si="72"/>
        <v>0.16686558267792861</v>
      </c>
      <c r="BK134" s="18">
        <f t="shared" ca="1" si="72"/>
        <v>0.17418296215593632</v>
      </c>
      <c r="BL134" s="18">
        <f t="shared" ca="1" si="72"/>
        <v>0.24121323966121963</v>
      </c>
    </row>
    <row r="135" spans="3:64" x14ac:dyDescent="0.2">
      <c r="C135" s="14"/>
      <c r="D135">
        <f t="shared" si="90"/>
        <v>97.5</v>
      </c>
      <c r="E135">
        <f t="shared" si="91"/>
        <v>-105</v>
      </c>
      <c r="F135" s="15">
        <f ca="1">'posn jitter orig'!F135</f>
        <v>-0.38725728784754931</v>
      </c>
      <c r="G135" s="2">
        <f ca="1">'posn jitter orig'!G135</f>
        <v>0.24964873033649881</v>
      </c>
      <c r="H135" s="16">
        <f ca="1">'posn jitter orig'!H135</f>
        <v>0.26270675020610068</v>
      </c>
      <c r="I135" s="2">
        <f t="shared" ref="I135:I198" si="92">$E$25</f>
        <v>0</v>
      </c>
      <c r="J135" s="2">
        <f t="shared" ref="J135:J198" si="93">$F$25</f>
        <v>177.60212163512966</v>
      </c>
      <c r="K135" s="16">
        <f t="shared" ref="K135:K198" ca="1" si="94">SQRT($D$5^2-(($D135-$E$25)^2+($E135-$F$25)^2))+F135/$D$9</f>
        <v>201.0196016876049</v>
      </c>
      <c r="L135" s="2">
        <f t="shared" ref="L135:L198" si="95">$E$26</f>
        <v>153.80794910203616</v>
      </c>
      <c r="M135" s="2">
        <f t="shared" ref="M135:M198" si="96">$F$26</f>
        <v>-88.801060817564817</v>
      </c>
      <c r="N135" s="16">
        <f t="shared" ref="N135:N198" ca="1" si="97">SQRT($D$5^2-(($D135-$E$26)^2+($E135-$F$26)^2))+G135/$D$9</f>
        <v>355.4548930182786</v>
      </c>
      <c r="O135" s="2">
        <f t="shared" ref="O135:O198" si="98">$E$27</f>
        <v>-153.80794910203616</v>
      </c>
      <c r="P135" s="2">
        <f t="shared" ref="P135:P198" si="99">$F$27</f>
        <v>-88.801060817564817</v>
      </c>
      <c r="Q135" s="16">
        <f t="shared" ref="Q135:Q198" ca="1" si="100">SQRT($D$5^2-(($D135-$E$27)^2+($E135-$F$27)^2))+H135/$D$9</f>
        <v>257.60981645264911</v>
      </c>
      <c r="R135" s="2">
        <f t="shared" si="64"/>
        <v>153.80794910203616</v>
      </c>
      <c r="S135" s="2">
        <f t="shared" si="64"/>
        <v>-266.40318245269447</v>
      </c>
      <c r="T135" s="16">
        <f t="shared" ca="1" si="64"/>
        <v>154.43529133067369</v>
      </c>
      <c r="U135" s="2">
        <f t="shared" ca="1" si="65"/>
        <v>0.44684848575701541</v>
      </c>
      <c r="V135" s="2">
        <f t="shared" ca="1" si="65"/>
        <v>-0.77396428061636835</v>
      </c>
      <c r="W135" s="16">
        <f t="shared" ca="1" si="65"/>
        <v>0.4486710633712071</v>
      </c>
      <c r="X135" s="2">
        <f t="shared" si="66"/>
        <v>-153.80794910203616</v>
      </c>
      <c r="Y135" s="2">
        <f t="shared" si="66"/>
        <v>-266.40318245269447</v>
      </c>
      <c r="Z135" s="16">
        <f t="shared" ca="1" si="66"/>
        <v>56.590214765044209</v>
      </c>
      <c r="AA135" s="18">
        <f t="shared" ca="1" si="73"/>
        <v>162.84809014231121</v>
      </c>
      <c r="AB135" s="2">
        <f t="shared" ca="1" si="67"/>
        <v>-226.57637159054985</v>
      </c>
      <c r="AC135" s="2">
        <f t="shared" ca="1" si="67"/>
        <v>-140.36457751595105</v>
      </c>
      <c r="AD135" s="16">
        <f t="shared" ca="1" si="67"/>
        <v>-16.475011007076745</v>
      </c>
      <c r="AE135" s="2">
        <f t="shared" ca="1" si="68"/>
        <v>-0.84847275015934664</v>
      </c>
      <c r="AF135" s="2">
        <f t="shared" ca="1" si="68"/>
        <v>-0.52563079845383609</v>
      </c>
      <c r="AG135" s="16">
        <f t="shared" ca="1" si="68"/>
        <v>-6.1694861648419738E-2</v>
      </c>
      <c r="AH135" s="2">
        <f t="shared" ca="1" si="74"/>
        <v>0.28358494849638483</v>
      </c>
      <c r="AI135" s="2">
        <f t="shared" ca="1" si="75"/>
        <v>-0.35311691554890168</v>
      </c>
      <c r="AJ135" s="16">
        <f t="shared" ca="1" si="76"/>
        <v>-0.89156492805601795</v>
      </c>
      <c r="AK135" s="18">
        <f t="shared" ca="1" si="77"/>
        <v>344.2060429979233</v>
      </c>
      <c r="AL135" s="18">
        <f t="shared" ca="1" si="78"/>
        <v>267.0402456036424</v>
      </c>
      <c r="AM135" s="18">
        <f t="shared" ca="1" si="79"/>
        <v>172.10302149896165</v>
      </c>
      <c r="AN135" s="18">
        <f t="shared" ca="1" si="80"/>
        <v>78.221723513925781</v>
      </c>
      <c r="AO135" s="18">
        <f t="shared" ca="1" si="81"/>
        <v>306.6626394940194</v>
      </c>
      <c r="AP135" s="2">
        <f t="shared" ca="1" si="69"/>
        <v>97.499882505630353</v>
      </c>
      <c r="AQ135" s="2">
        <f t="shared" ca="1" si="69"/>
        <v>-105.00298195049052</v>
      </c>
      <c r="AR135" s="16">
        <f t="shared" ca="1" si="69"/>
        <v>1.7148248952025824E-3</v>
      </c>
      <c r="AS135" s="2">
        <f t="shared" ca="1" si="70"/>
        <v>-76.429935147723484</v>
      </c>
      <c r="AT135" s="2">
        <f t="shared" ca="1" si="70"/>
        <v>111.57254879393534</v>
      </c>
      <c r="AU135" s="16">
        <f t="shared" ca="1" si="70"/>
        <v>546.8210230608031</v>
      </c>
      <c r="AV135" s="2">
        <f t="shared" ca="1" si="71"/>
        <v>97.499882505630353</v>
      </c>
      <c r="AW135" s="2">
        <f t="shared" ca="1" si="71"/>
        <v>-105.00298195049052</v>
      </c>
      <c r="AX135" s="16">
        <f t="shared" ca="1" si="71"/>
        <v>1.7148248952025824E-3</v>
      </c>
      <c r="AY135" s="2">
        <f t="shared" ca="1" si="82"/>
        <v>360.25</v>
      </c>
      <c r="AZ135" s="2">
        <f t="shared" ca="1" si="83"/>
        <v>360.25</v>
      </c>
      <c r="BA135" s="2">
        <f t="shared" ca="1" si="84"/>
        <v>360.25</v>
      </c>
      <c r="BB135" s="19" t="str">
        <f t="shared" ca="1" si="85"/>
        <v>ok</v>
      </c>
      <c r="BC135" s="2">
        <f t="shared" ca="1" si="86"/>
        <v>-1.1749436964691995E-4</v>
      </c>
      <c r="BD135" s="2">
        <f t="shared" ca="1" si="86"/>
        <v>-2.9819504905219674E-3</v>
      </c>
      <c r="BE135" s="16">
        <f t="shared" ca="1" si="87"/>
        <v>1.7148248952025824E-3</v>
      </c>
      <c r="BF135" s="16">
        <f t="shared" ca="1" si="88"/>
        <v>2.9842643406412456E-3</v>
      </c>
      <c r="BG135" s="18">
        <f t="shared" ca="1" si="89"/>
        <v>3.4418683989992233E-3</v>
      </c>
      <c r="BH135" s="2">
        <f t="shared" ca="1" si="72"/>
        <v>-1.8799099143507192E-2</v>
      </c>
      <c r="BI135" s="2">
        <f t="shared" ca="1" si="72"/>
        <v>-0.47711207848351478</v>
      </c>
      <c r="BJ135" s="16">
        <f t="shared" ca="1" si="72"/>
        <v>0.27437198323241319</v>
      </c>
      <c r="BK135" s="18">
        <f t="shared" ca="1" si="72"/>
        <v>0.47748229450259927</v>
      </c>
      <c r="BL135" s="18">
        <f t="shared" ca="1" si="72"/>
        <v>0.55069894383987572</v>
      </c>
    </row>
    <row r="136" spans="3:64" x14ac:dyDescent="0.2">
      <c r="C136" s="14"/>
      <c r="D136">
        <f t="shared" si="90"/>
        <v>105</v>
      </c>
      <c r="E136">
        <f t="shared" si="91"/>
        <v>-105</v>
      </c>
      <c r="F136" s="15">
        <f ca="1">'posn jitter orig'!F136</f>
        <v>-0.47724765538527147</v>
      </c>
      <c r="G136" s="2">
        <f ca="1">'posn jitter orig'!G136</f>
        <v>-0.36050290447767419</v>
      </c>
      <c r="H136" s="16">
        <f ca="1">'posn jitter orig'!H136</f>
        <v>0.13533434443169123</v>
      </c>
      <c r="I136" s="2">
        <f t="shared" si="92"/>
        <v>0</v>
      </c>
      <c r="J136" s="2">
        <f t="shared" si="93"/>
        <v>177.60212163512966</v>
      </c>
      <c r="K136" s="16">
        <f t="shared" ca="1" si="94"/>
        <v>197.20529123578405</v>
      </c>
      <c r="L136" s="2">
        <f t="shared" si="95"/>
        <v>153.80794910203616</v>
      </c>
      <c r="M136" s="2">
        <f t="shared" si="96"/>
        <v>-88.801060817564817</v>
      </c>
      <c r="N136" s="16">
        <f t="shared" ca="1" si="97"/>
        <v>356.55831811202216</v>
      </c>
      <c r="O136" s="2">
        <f t="shared" si="98"/>
        <v>-153.80794910203616</v>
      </c>
      <c r="P136" s="2">
        <f t="shared" si="99"/>
        <v>-88.801060817564817</v>
      </c>
      <c r="Q136" s="16">
        <f t="shared" ca="1" si="100"/>
        <v>250.07304011754843</v>
      </c>
      <c r="R136" s="2">
        <f t="shared" si="64"/>
        <v>153.80794910203616</v>
      </c>
      <c r="S136" s="2">
        <f t="shared" si="64"/>
        <v>-266.40318245269447</v>
      </c>
      <c r="T136" s="16">
        <f t="shared" ca="1" si="64"/>
        <v>159.35302687623812</v>
      </c>
      <c r="U136" s="2">
        <f t="shared" ca="1" si="65"/>
        <v>0.44396659188413407</v>
      </c>
      <c r="V136" s="2">
        <f t="shared" ca="1" si="65"/>
        <v>-0.76897269400651647</v>
      </c>
      <c r="W136" s="16">
        <f t="shared" ca="1" si="65"/>
        <v>0.45997245696144373</v>
      </c>
      <c r="X136" s="2">
        <f t="shared" si="66"/>
        <v>-153.80794910203616</v>
      </c>
      <c r="Y136" s="2">
        <f t="shared" si="66"/>
        <v>-266.40318245269447</v>
      </c>
      <c r="Z136" s="16">
        <f t="shared" ca="1" si="66"/>
        <v>52.867748881764385</v>
      </c>
      <c r="AA136" s="18">
        <f t="shared" ca="1" si="73"/>
        <v>160.88889028220441</v>
      </c>
      <c r="AB136" s="2">
        <f t="shared" ca="1" si="67"/>
        <v>-225.23724139264684</v>
      </c>
      <c r="AC136" s="2">
        <f t="shared" ca="1" si="67"/>
        <v>-142.68401905666889</v>
      </c>
      <c r="AD136" s="16">
        <f t="shared" ca="1" si="67"/>
        <v>-21.136709279141328</v>
      </c>
      <c r="AE136" s="2">
        <f t="shared" ca="1" si="68"/>
        <v>-0.84211986673868755</v>
      </c>
      <c r="AF136" s="2">
        <f t="shared" ca="1" si="68"/>
        <v>-0.53346882767169712</v>
      </c>
      <c r="AG136" s="16">
        <f t="shared" ca="1" si="68"/>
        <v>-7.9026197849828436E-2</v>
      </c>
      <c r="AH136" s="2">
        <f t="shared" ca="1" si="74"/>
        <v>0.30614995563416608</v>
      </c>
      <c r="AI136" s="2">
        <f t="shared" ca="1" si="75"/>
        <v>-0.35226695243088807</v>
      </c>
      <c r="AJ136" s="16">
        <f t="shared" ca="1" si="76"/>
        <v>-0.88440951990028494</v>
      </c>
      <c r="AK136" s="18">
        <f t="shared" ca="1" si="77"/>
        <v>346.44036716658354</v>
      </c>
      <c r="AL136" s="18">
        <f t="shared" ca="1" si="78"/>
        <v>267.46458584920026</v>
      </c>
      <c r="AM136" s="18">
        <f t="shared" ca="1" si="79"/>
        <v>173.22018358329177</v>
      </c>
      <c r="AN136" s="18">
        <f t="shared" ca="1" si="80"/>
        <v>77.924584566934712</v>
      </c>
      <c r="AO136" s="18">
        <f t="shared" ca="1" si="81"/>
        <v>306.10878723003253</v>
      </c>
      <c r="AP136" s="2">
        <f t="shared" ca="1" si="69"/>
        <v>104.99732540954628</v>
      </c>
      <c r="AQ136" s="2">
        <f t="shared" ca="1" si="69"/>
        <v>-105.00181595678296</v>
      </c>
      <c r="AR136" s="16">
        <f t="shared" ca="1" si="69"/>
        <v>-1.8045148207193051E-3</v>
      </c>
      <c r="AS136" s="2">
        <f t="shared" ca="1" si="70"/>
        <v>-82.433057849859409</v>
      </c>
      <c r="AT136" s="2">
        <f t="shared" ca="1" si="70"/>
        <v>110.66220322289445</v>
      </c>
      <c r="AU136" s="16">
        <f t="shared" ca="1" si="70"/>
        <v>541.4492465879224</v>
      </c>
      <c r="AV136" s="2">
        <f t="shared" ca="1" si="71"/>
        <v>104.99732540954628</v>
      </c>
      <c r="AW136" s="2">
        <f t="shared" ca="1" si="71"/>
        <v>-105.00181595678296</v>
      </c>
      <c r="AX136" s="16">
        <f t="shared" ca="1" si="71"/>
        <v>-1.8045148207193051E-3</v>
      </c>
      <c r="AY136" s="2">
        <f t="shared" ca="1" si="82"/>
        <v>360.25</v>
      </c>
      <c r="AZ136" s="2">
        <f t="shared" ca="1" si="83"/>
        <v>360.25</v>
      </c>
      <c r="BA136" s="2">
        <f t="shared" ca="1" si="84"/>
        <v>360.25</v>
      </c>
      <c r="BB136" s="19" t="str">
        <f t="shared" ca="1" si="85"/>
        <v>ok</v>
      </c>
      <c r="BC136" s="2">
        <f t="shared" ca="1" si="86"/>
        <v>-2.6745904537222032E-3</v>
      </c>
      <c r="BD136" s="2">
        <f t="shared" ca="1" si="86"/>
        <v>-1.8159567829627576E-3</v>
      </c>
      <c r="BE136" s="16">
        <f t="shared" ca="1" si="87"/>
        <v>-1.8045148207193051E-3</v>
      </c>
      <c r="BF136" s="16">
        <f t="shared" ca="1" si="88"/>
        <v>3.23282123426743E-3</v>
      </c>
      <c r="BG136" s="18">
        <f t="shared" ca="1" si="89"/>
        <v>3.7023515325973594E-3</v>
      </c>
      <c r="BH136" s="2">
        <f t="shared" ca="1" si="72"/>
        <v>-0.42793447259555251</v>
      </c>
      <c r="BI136" s="2">
        <f t="shared" ca="1" si="72"/>
        <v>-0.29055308527404122</v>
      </c>
      <c r="BJ136" s="16">
        <f t="shared" ca="1" si="72"/>
        <v>-0.28872237131508882</v>
      </c>
      <c r="BK136" s="18">
        <f t="shared" ca="1" si="72"/>
        <v>0.51725139748278881</v>
      </c>
      <c r="BL136" s="18">
        <f t="shared" ca="1" si="72"/>
        <v>0.59237624521557752</v>
      </c>
    </row>
    <row r="137" spans="3:64" x14ac:dyDescent="0.2">
      <c r="C137" s="14"/>
      <c r="D137">
        <f t="shared" si="90"/>
        <v>0</v>
      </c>
      <c r="E137">
        <f t="shared" si="91"/>
        <v>-97.5</v>
      </c>
      <c r="F137" s="15">
        <f ca="1">'posn jitter orig'!F137</f>
        <v>0.1459219567954505</v>
      </c>
      <c r="G137" s="2">
        <f ca="1">'posn jitter orig'!G137</f>
        <v>-0.283796252065045</v>
      </c>
      <c r="H137" s="16">
        <f ca="1">'posn jitter orig'!H137</f>
        <v>0.18394932389847785</v>
      </c>
      <c r="I137" s="2">
        <f t="shared" si="92"/>
        <v>0</v>
      </c>
      <c r="J137" s="2">
        <f t="shared" si="93"/>
        <v>177.60212163512966</v>
      </c>
      <c r="K137" s="16">
        <f t="shared" ca="1" si="94"/>
        <v>232.59258248185432</v>
      </c>
      <c r="L137" s="2">
        <f t="shared" si="95"/>
        <v>153.80794910203616</v>
      </c>
      <c r="M137" s="2">
        <f t="shared" si="96"/>
        <v>-88.801060817564817</v>
      </c>
      <c r="N137" s="16">
        <f t="shared" ca="1" si="97"/>
        <v>325.64758639889106</v>
      </c>
      <c r="O137" s="2">
        <f t="shared" si="98"/>
        <v>-153.80794910203616</v>
      </c>
      <c r="P137" s="2">
        <f t="shared" si="99"/>
        <v>-88.801060817564817</v>
      </c>
      <c r="Q137" s="16">
        <f t="shared" ca="1" si="100"/>
        <v>325.65050980874082</v>
      </c>
      <c r="R137" s="2">
        <f t="shared" si="64"/>
        <v>153.80794910203616</v>
      </c>
      <c r="S137" s="2">
        <f t="shared" si="64"/>
        <v>-266.40318245269447</v>
      </c>
      <c r="T137" s="16">
        <f t="shared" ca="1" si="64"/>
        <v>93.055003917036743</v>
      </c>
      <c r="U137" s="2">
        <f t="shared" ca="1" si="65"/>
        <v>0.47858206961809863</v>
      </c>
      <c r="V137" s="2">
        <f t="shared" ca="1" si="65"/>
        <v>-0.8289284601700122</v>
      </c>
      <c r="W137" s="16">
        <f t="shared" ca="1" si="65"/>
        <v>0.28954586952714367</v>
      </c>
      <c r="X137" s="2">
        <f t="shared" si="66"/>
        <v>-153.80794910203616</v>
      </c>
      <c r="Y137" s="2">
        <f t="shared" si="66"/>
        <v>-266.40318245269447</v>
      </c>
      <c r="Z137" s="16">
        <f t="shared" ca="1" si="66"/>
        <v>93.057927326886499</v>
      </c>
      <c r="AA137" s="18">
        <f t="shared" ca="1" si="73"/>
        <v>174.16399169419228</v>
      </c>
      <c r="AB137" s="2">
        <f t="shared" ca="1" si="67"/>
        <v>-237.15971269999204</v>
      </c>
      <c r="AC137" s="2">
        <f t="shared" ca="1" si="67"/>
        <v>-122.03369300056488</v>
      </c>
      <c r="AD137" s="16">
        <f t="shared" ca="1" si="67"/>
        <v>42.629462911473368</v>
      </c>
      <c r="AE137" s="2">
        <f t="shared" ca="1" si="68"/>
        <v>-0.87804282501456798</v>
      </c>
      <c r="AF137" s="2">
        <f t="shared" ca="1" si="68"/>
        <v>-0.45180864544528559</v>
      </c>
      <c r="AG137" s="16">
        <f t="shared" ca="1" si="68"/>
        <v>0.15782821465546953</v>
      </c>
      <c r="AH137" s="2">
        <f t="shared" ca="1" si="74"/>
        <v>-8.9718404043537259E-6</v>
      </c>
      <c r="AI137" s="2">
        <f t="shared" ca="1" si="75"/>
        <v>-0.32976742686485688</v>
      </c>
      <c r="AJ137" s="16">
        <f t="shared" ca="1" si="76"/>
        <v>-0.94406220351120784</v>
      </c>
      <c r="AK137" s="18">
        <f t="shared" ca="1" si="77"/>
        <v>321.38259844288069</v>
      </c>
      <c r="AL137" s="18">
        <f t="shared" ca="1" si="78"/>
        <v>270.10039367505482</v>
      </c>
      <c r="AM137" s="18">
        <f t="shared" ca="1" si="79"/>
        <v>160.69129922144035</v>
      </c>
      <c r="AN137" s="18">
        <f t="shared" ca="1" si="80"/>
        <v>87.586030173158107</v>
      </c>
      <c r="AO137" s="18">
        <f t="shared" ca="1" si="81"/>
        <v>310.30155683307839</v>
      </c>
      <c r="AP137" s="2">
        <f t="shared" ca="1" si="69"/>
        <v>-3.094790077986697E-3</v>
      </c>
      <c r="AQ137" s="2">
        <f t="shared" ca="1" si="69"/>
        <v>-97.498941192685464</v>
      </c>
      <c r="AR137" s="16">
        <f t="shared" ca="1" si="69"/>
        <v>-3.4028543194608574E-4</v>
      </c>
      <c r="AS137" s="2">
        <f t="shared" ca="1" si="70"/>
        <v>2.4731620122710567E-3</v>
      </c>
      <c r="AT137" s="2">
        <f t="shared" ca="1" si="70"/>
        <v>107.15575070532137</v>
      </c>
      <c r="AU137" s="16">
        <f t="shared" ca="1" si="70"/>
        <v>585.88760270815669</v>
      </c>
      <c r="AV137" s="2">
        <f t="shared" ca="1" si="71"/>
        <v>-3.094790077986697E-3</v>
      </c>
      <c r="AW137" s="2">
        <f t="shared" ca="1" si="71"/>
        <v>-97.498941192685464</v>
      </c>
      <c r="AX137" s="16">
        <f t="shared" ca="1" si="71"/>
        <v>-3.4028543194608574E-4</v>
      </c>
      <c r="AY137" s="2">
        <f t="shared" ca="1" si="82"/>
        <v>360.25</v>
      </c>
      <c r="AZ137" s="2">
        <f t="shared" ca="1" si="83"/>
        <v>360.25</v>
      </c>
      <c r="BA137" s="2">
        <f t="shared" ca="1" si="84"/>
        <v>360.24999999999994</v>
      </c>
      <c r="BB137" s="19" t="str">
        <f t="shared" ca="1" si="85"/>
        <v>ok</v>
      </c>
      <c r="BC137" s="2">
        <f t="shared" ca="1" si="86"/>
        <v>-3.094790077986697E-3</v>
      </c>
      <c r="BD137" s="2">
        <f t="shared" ca="1" si="86"/>
        <v>1.0588073145356702E-3</v>
      </c>
      <c r="BE137" s="16">
        <f t="shared" ca="1" si="87"/>
        <v>-3.4028543194608574E-4</v>
      </c>
      <c r="BF137" s="16">
        <f t="shared" ca="1" si="88"/>
        <v>3.2709017955480021E-3</v>
      </c>
      <c r="BG137" s="18">
        <f t="shared" ca="1" si="89"/>
        <v>3.2885548089265412E-3</v>
      </c>
      <c r="BH137" s="2">
        <f t="shared" ca="1" si="72"/>
        <v>-0.49516641247787152</v>
      </c>
      <c r="BI137" s="2">
        <f t="shared" ca="1" si="72"/>
        <v>0.16940917032570724</v>
      </c>
      <c r="BJ137" s="16">
        <f t="shared" ca="1" si="72"/>
        <v>-5.4445669111373718E-2</v>
      </c>
      <c r="BK137" s="18">
        <f t="shared" ca="1" si="72"/>
        <v>0.52334428728768034</v>
      </c>
      <c r="BL137" s="18">
        <f t="shared" ca="1" si="72"/>
        <v>0.52616876942824664</v>
      </c>
    </row>
    <row r="138" spans="3:64" x14ac:dyDescent="0.2">
      <c r="C138" s="14"/>
      <c r="D138">
        <f t="shared" si="90"/>
        <v>7.5</v>
      </c>
      <c r="E138">
        <f t="shared" si="91"/>
        <v>-97.5</v>
      </c>
      <c r="F138" s="15">
        <f ca="1">'posn jitter orig'!F138</f>
        <v>-0.49014171331988343</v>
      </c>
      <c r="G138" s="2">
        <f ca="1">'posn jitter orig'!G138</f>
        <v>-7.3406486159272921E-2</v>
      </c>
      <c r="H138" s="16">
        <f ca="1">'posn jitter orig'!H138</f>
        <v>0.38482171759866934</v>
      </c>
      <c r="I138" s="2">
        <f t="shared" si="92"/>
        <v>0</v>
      </c>
      <c r="J138" s="2">
        <f t="shared" si="93"/>
        <v>177.60212163512966</v>
      </c>
      <c r="K138" s="16">
        <f t="shared" ca="1" si="94"/>
        <v>232.46765557014288</v>
      </c>
      <c r="L138" s="2">
        <f t="shared" si="95"/>
        <v>153.80794910203616</v>
      </c>
      <c r="M138" s="2">
        <f t="shared" si="96"/>
        <v>-88.801060817564817</v>
      </c>
      <c r="N138" s="16">
        <f t="shared" ca="1" si="97"/>
        <v>329.08672568594073</v>
      </c>
      <c r="O138" s="2">
        <f t="shared" si="98"/>
        <v>-153.80794910203616</v>
      </c>
      <c r="P138" s="2">
        <f t="shared" si="99"/>
        <v>-88.801060817564817</v>
      </c>
      <c r="Q138" s="16">
        <f t="shared" ca="1" si="100"/>
        <v>322.0026171132975</v>
      </c>
      <c r="R138" s="2">
        <f t="shared" si="64"/>
        <v>153.80794910203616</v>
      </c>
      <c r="S138" s="2">
        <f t="shared" si="64"/>
        <v>-266.40318245269447</v>
      </c>
      <c r="T138" s="16">
        <f t="shared" ca="1" si="64"/>
        <v>96.619070115797854</v>
      </c>
      <c r="U138" s="2">
        <f t="shared" ca="1" si="65"/>
        <v>0.47702355824658527</v>
      </c>
      <c r="V138" s="2">
        <f t="shared" ca="1" si="65"/>
        <v>-0.82622903929037728</v>
      </c>
      <c r="W138" s="16">
        <f t="shared" ca="1" si="65"/>
        <v>0.29965663602040743</v>
      </c>
      <c r="X138" s="2">
        <f t="shared" si="66"/>
        <v>-153.80794910203616</v>
      </c>
      <c r="Y138" s="2">
        <f t="shared" si="66"/>
        <v>-266.40318245269447</v>
      </c>
      <c r="Z138" s="16">
        <f t="shared" ca="1" si="66"/>
        <v>89.534961543154623</v>
      </c>
      <c r="AA138" s="18">
        <f t="shared" ca="1" si="73"/>
        <v>173.56977571676416</v>
      </c>
      <c r="AB138" s="2">
        <f t="shared" ca="1" si="67"/>
        <v>-236.60482111850877</v>
      </c>
      <c r="AC138" s="2">
        <f t="shared" ca="1" si="67"/>
        <v>-122.99479341238617</v>
      </c>
      <c r="AD138" s="16">
        <f t="shared" ca="1" si="67"/>
        <v>37.523626437052471</v>
      </c>
      <c r="AE138" s="2">
        <f t="shared" ca="1" si="68"/>
        <v>-0.87862170765972369</v>
      </c>
      <c r="AF138" s="2">
        <f t="shared" ca="1" si="68"/>
        <v>-0.45673581337177604</v>
      </c>
      <c r="AG138" s="16">
        <f t="shared" ca="1" si="68"/>
        <v>0.13934235398016384</v>
      </c>
      <c r="AH138" s="2">
        <f t="shared" ca="1" si="74"/>
        <v>2.1735218123540581E-2</v>
      </c>
      <c r="AI138" s="2">
        <f t="shared" ca="1" si="75"/>
        <v>-0.3297544107618916</v>
      </c>
      <c r="AJ138" s="16">
        <f t="shared" ca="1" si="76"/>
        <v>-0.94381651229261709</v>
      </c>
      <c r="AK138" s="18">
        <f t="shared" ca="1" si="77"/>
        <v>322.43260619537165</v>
      </c>
      <c r="AL138" s="18">
        <f t="shared" ca="1" si="78"/>
        <v>269.29088941897857</v>
      </c>
      <c r="AM138" s="18">
        <f t="shared" ca="1" si="79"/>
        <v>161.21630309768582</v>
      </c>
      <c r="AN138" s="18">
        <f t="shared" ca="1" si="80"/>
        <v>86.671136788261805</v>
      </c>
      <c r="AO138" s="18">
        <f t="shared" ca="1" si="81"/>
        <v>310.28612628241291</v>
      </c>
      <c r="AP138" s="2">
        <f t="shared" ca="1" si="69"/>
        <v>7.4969689767626919</v>
      </c>
      <c r="AQ138" s="2">
        <f t="shared" ca="1" si="69"/>
        <v>-97.503500487907743</v>
      </c>
      <c r="AR138" s="16">
        <f t="shared" ca="1" si="69"/>
        <v>9.8132960147268022E-4</v>
      </c>
      <c r="AS138" s="2">
        <f t="shared" ca="1" si="70"/>
        <v>-5.9913042941507131</v>
      </c>
      <c r="AT138" s="2">
        <f t="shared" ca="1" si="70"/>
        <v>107.13293699178617</v>
      </c>
      <c r="AU138" s="16">
        <f t="shared" ca="1" si="70"/>
        <v>585.70732037090852</v>
      </c>
      <c r="AV138" s="2">
        <f t="shared" ca="1" si="71"/>
        <v>7.4969689767626919</v>
      </c>
      <c r="AW138" s="2">
        <f t="shared" ca="1" si="71"/>
        <v>-97.503500487907743</v>
      </c>
      <c r="AX138" s="16">
        <f t="shared" ca="1" si="71"/>
        <v>9.8132960147268022E-4</v>
      </c>
      <c r="AY138" s="2">
        <f t="shared" ca="1" si="82"/>
        <v>360.24999999999994</v>
      </c>
      <c r="AZ138" s="2">
        <f t="shared" ca="1" si="83"/>
        <v>360.25</v>
      </c>
      <c r="BA138" s="2">
        <f t="shared" ca="1" si="84"/>
        <v>360.25</v>
      </c>
      <c r="BB138" s="19" t="str">
        <f t="shared" ca="1" si="85"/>
        <v>ok</v>
      </c>
      <c r="BC138" s="2">
        <f t="shared" ca="1" si="86"/>
        <v>-3.0310232373080837E-3</v>
      </c>
      <c r="BD138" s="2">
        <f t="shared" ca="1" si="86"/>
        <v>-3.500487907743377E-3</v>
      </c>
      <c r="BE138" s="16">
        <f t="shared" ca="1" si="87"/>
        <v>9.8132960147268022E-4</v>
      </c>
      <c r="BF138" s="16">
        <f t="shared" ca="1" si="88"/>
        <v>4.6303906376632172E-3</v>
      </c>
      <c r="BG138" s="18">
        <f t="shared" ca="1" si="89"/>
        <v>4.7332362337079385E-3</v>
      </c>
      <c r="BH138" s="2">
        <f t="shared" ca="1" si="72"/>
        <v>-0.48496371796929338</v>
      </c>
      <c r="BI138" s="2">
        <f t="shared" ca="1" si="72"/>
        <v>-0.56007806523894033</v>
      </c>
      <c r="BJ138" s="16">
        <f t="shared" ca="1" si="72"/>
        <v>0.15701273623562884</v>
      </c>
      <c r="BK138" s="18">
        <f t="shared" ca="1" si="72"/>
        <v>0.74086250202611481</v>
      </c>
      <c r="BL138" s="18">
        <f t="shared" ca="1" si="72"/>
        <v>0.7573177973932701</v>
      </c>
    </row>
    <row r="139" spans="3:64" x14ac:dyDescent="0.2">
      <c r="C139" s="14"/>
      <c r="D139">
        <f t="shared" si="90"/>
        <v>15</v>
      </c>
      <c r="E139">
        <f t="shared" si="91"/>
        <v>-97.5</v>
      </c>
      <c r="F139" s="15">
        <f ca="1">'posn jitter orig'!F139</f>
        <v>0.18709357266257864</v>
      </c>
      <c r="G139" s="2">
        <f ca="1">'posn jitter orig'!G139</f>
        <v>3.1746031933230778E-3</v>
      </c>
      <c r="H139" s="16">
        <f ca="1">'posn jitter orig'!H139</f>
        <v>0.47952975436287659</v>
      </c>
      <c r="I139" s="2">
        <f t="shared" si="92"/>
        <v>0</v>
      </c>
      <c r="J139" s="2">
        <f t="shared" si="93"/>
        <v>177.60212163512966</v>
      </c>
      <c r="K139" s="16">
        <f t="shared" ca="1" si="94"/>
        <v>232.10865558171935</v>
      </c>
      <c r="L139" s="2">
        <f t="shared" si="95"/>
        <v>153.80794910203616</v>
      </c>
      <c r="M139" s="2">
        <f t="shared" si="96"/>
        <v>-88.801060817564817</v>
      </c>
      <c r="N139" s="16">
        <f t="shared" ca="1" si="97"/>
        <v>332.32026331612479</v>
      </c>
      <c r="O139" s="2">
        <f t="shared" si="98"/>
        <v>-153.80794910203616</v>
      </c>
      <c r="P139" s="2">
        <f t="shared" si="99"/>
        <v>-88.801060817564817</v>
      </c>
      <c r="Q139" s="16">
        <f t="shared" ca="1" si="100"/>
        <v>318.13546518873176</v>
      </c>
      <c r="R139" s="2">
        <f t="shared" si="64"/>
        <v>153.80794910203616</v>
      </c>
      <c r="S139" s="2">
        <f t="shared" si="64"/>
        <v>-266.40318245269447</v>
      </c>
      <c r="T139" s="16">
        <f t="shared" ca="1" si="64"/>
        <v>100.21160773440545</v>
      </c>
      <c r="U139" s="2">
        <f t="shared" ca="1" si="65"/>
        <v>0.47540950646000402</v>
      </c>
      <c r="V139" s="2">
        <f t="shared" ca="1" si="65"/>
        <v>-0.82343341958997118</v>
      </c>
      <c r="W139" s="16">
        <f t="shared" ca="1" si="65"/>
        <v>0.30974700106671221</v>
      </c>
      <c r="X139" s="2">
        <f t="shared" si="66"/>
        <v>-153.80794910203616</v>
      </c>
      <c r="Y139" s="2">
        <f t="shared" si="66"/>
        <v>-266.40318245269447</v>
      </c>
      <c r="Z139" s="16">
        <f t="shared" ca="1" si="66"/>
        <v>86.02680960701241</v>
      </c>
      <c r="AA139" s="18">
        <f t="shared" ca="1" si="73"/>
        <v>172.89006863155788</v>
      </c>
      <c r="AB139" s="2">
        <f t="shared" ca="1" si="67"/>
        <v>-236.0015313020013</v>
      </c>
      <c r="AC139" s="2">
        <f t="shared" ca="1" si="67"/>
        <v>-124.03972202626596</v>
      </c>
      <c r="AD139" s="16">
        <f t="shared" ca="1" si="67"/>
        <v>32.4746293341693</v>
      </c>
      <c r="AE139" s="2">
        <f t="shared" ca="1" si="68"/>
        <v>-0.87868912136816058</v>
      </c>
      <c r="AF139" s="2">
        <f t="shared" ca="1" si="68"/>
        <v>-0.46182901339965271</v>
      </c>
      <c r="AG139" s="16">
        <f t="shared" ca="1" si="68"/>
        <v>0.12091067104087022</v>
      </c>
      <c r="AH139" s="2">
        <f t="shared" ca="1" si="74"/>
        <v>4.3488264586039008E-2</v>
      </c>
      <c r="AI139" s="2">
        <f t="shared" ca="1" si="75"/>
        <v>-0.32965340265902005</v>
      </c>
      <c r="AJ139" s="16">
        <f t="shared" ca="1" si="76"/>
        <v>-0.94309989129393124</v>
      </c>
      <c r="AK139" s="18">
        <f t="shared" ca="1" si="77"/>
        <v>323.52728965670349</v>
      </c>
      <c r="AL139" s="18">
        <f t="shared" ca="1" si="78"/>
        <v>268.58364985165156</v>
      </c>
      <c r="AM139" s="18">
        <f t="shared" ca="1" si="79"/>
        <v>161.76364482835174</v>
      </c>
      <c r="AN139" s="18">
        <f t="shared" ca="1" si="80"/>
        <v>85.808457647345804</v>
      </c>
      <c r="AO139" s="18">
        <f t="shared" ca="1" si="81"/>
        <v>310.24102615229748</v>
      </c>
      <c r="AP139" s="2">
        <f t="shared" ca="1" si="69"/>
        <v>14.996860125670143</v>
      </c>
      <c r="AQ139" s="2">
        <f t="shared" ca="1" si="69"/>
        <v>-97.500314843368045</v>
      </c>
      <c r="AR139" s="16">
        <f t="shared" ca="1" si="69"/>
        <v>1.3396048952927231E-3</v>
      </c>
      <c r="AS139" s="2">
        <f t="shared" ca="1" si="70"/>
        <v>-11.986827535840579</v>
      </c>
      <c r="AT139" s="2">
        <f t="shared" ca="1" si="70"/>
        <v>107.04370498769373</v>
      </c>
      <c r="AU139" s="16">
        <f t="shared" ca="1" si="70"/>
        <v>585.17789568319415</v>
      </c>
      <c r="AV139" s="2">
        <f t="shared" ca="1" si="71"/>
        <v>14.996860125670143</v>
      </c>
      <c r="AW139" s="2">
        <f t="shared" ca="1" si="71"/>
        <v>-97.500314843368045</v>
      </c>
      <c r="AX139" s="16">
        <f t="shared" ca="1" si="71"/>
        <v>1.3396048952927231E-3</v>
      </c>
      <c r="AY139" s="2">
        <f t="shared" ca="1" si="82"/>
        <v>360.25</v>
      </c>
      <c r="AZ139" s="2">
        <f t="shared" ca="1" si="83"/>
        <v>360.25000000000006</v>
      </c>
      <c r="BA139" s="2">
        <f t="shared" ca="1" si="84"/>
        <v>360.25</v>
      </c>
      <c r="BB139" s="19" t="str">
        <f t="shared" ca="1" si="85"/>
        <v>ok</v>
      </c>
      <c r="BC139" s="2">
        <f t="shared" ca="1" si="86"/>
        <v>-3.1398743298574061E-3</v>
      </c>
      <c r="BD139" s="2">
        <f t="shared" ca="1" si="86"/>
        <v>-3.1484336804510349E-4</v>
      </c>
      <c r="BE139" s="16">
        <f t="shared" ca="1" si="87"/>
        <v>1.3396048952927231E-3</v>
      </c>
      <c r="BF139" s="16">
        <f t="shared" ca="1" si="88"/>
        <v>3.1556199317565922E-3</v>
      </c>
      <c r="BG139" s="18">
        <f t="shared" ca="1" si="89"/>
        <v>3.4281887971918507E-3</v>
      </c>
      <c r="BH139" s="2">
        <f t="shared" ca="1" si="72"/>
        <v>-0.50237989277718498</v>
      </c>
      <c r="BI139" s="2">
        <f t="shared" ca="1" si="72"/>
        <v>-5.0374938887216558E-2</v>
      </c>
      <c r="BJ139" s="16">
        <f t="shared" ca="1" si="72"/>
        <v>0.21433678324683569</v>
      </c>
      <c r="BK139" s="18">
        <f t="shared" ca="1" si="72"/>
        <v>0.5048991890810548</v>
      </c>
      <c r="BL139" s="18">
        <f t="shared" ca="1" si="72"/>
        <v>0.54851020755069613</v>
      </c>
    </row>
    <row r="140" spans="3:64" x14ac:dyDescent="0.2">
      <c r="C140" s="14"/>
      <c r="D140">
        <f t="shared" si="90"/>
        <v>22.5</v>
      </c>
      <c r="E140">
        <f t="shared" si="91"/>
        <v>-97.5</v>
      </c>
      <c r="F140" s="15">
        <f ca="1">'posn jitter orig'!F140</f>
        <v>0.40312581129489455</v>
      </c>
      <c r="G140" s="2">
        <f ca="1">'posn jitter orig'!G140</f>
        <v>3.9022303982570228E-2</v>
      </c>
      <c r="H140" s="16">
        <f ca="1">'posn jitter orig'!H140</f>
        <v>-0.30514151579277404</v>
      </c>
      <c r="I140" s="2">
        <f t="shared" si="92"/>
        <v>0</v>
      </c>
      <c r="J140" s="2">
        <f t="shared" si="93"/>
        <v>177.60212163512966</v>
      </c>
      <c r="K140" s="16">
        <f t="shared" ca="1" si="94"/>
        <v>231.50335143947018</v>
      </c>
      <c r="L140" s="2">
        <f t="shared" si="95"/>
        <v>153.80794910203616</v>
      </c>
      <c r="M140" s="2">
        <f t="shared" si="96"/>
        <v>-88.801060817564817</v>
      </c>
      <c r="N140" s="16">
        <f t="shared" ca="1" si="97"/>
        <v>335.35470331959351</v>
      </c>
      <c r="O140" s="2">
        <f t="shared" si="98"/>
        <v>-153.80794910203616</v>
      </c>
      <c r="P140" s="2">
        <f t="shared" si="99"/>
        <v>-88.801060817564817</v>
      </c>
      <c r="Q140" s="16">
        <f t="shared" ca="1" si="100"/>
        <v>314.03614476455033</v>
      </c>
      <c r="R140" s="2">
        <f t="shared" si="64"/>
        <v>153.80794910203616</v>
      </c>
      <c r="S140" s="2">
        <f t="shared" si="64"/>
        <v>-266.40318245269447</v>
      </c>
      <c r="T140" s="16">
        <f t="shared" ca="1" si="64"/>
        <v>103.85135188012333</v>
      </c>
      <c r="U140" s="2">
        <f t="shared" ca="1" si="65"/>
        <v>0.47373167924392212</v>
      </c>
      <c r="V140" s="2">
        <f t="shared" ca="1" si="65"/>
        <v>-0.82052733760539553</v>
      </c>
      <c r="W140" s="16">
        <f t="shared" ca="1" si="65"/>
        <v>0.31986432174116403</v>
      </c>
      <c r="X140" s="2">
        <f t="shared" si="66"/>
        <v>-153.80794910203616</v>
      </c>
      <c r="Y140" s="2">
        <f t="shared" si="66"/>
        <v>-266.40318245269447</v>
      </c>
      <c r="Z140" s="16">
        <f t="shared" ca="1" si="66"/>
        <v>82.532793325080149</v>
      </c>
      <c r="AA140" s="18">
        <f t="shared" ca="1" si="73"/>
        <v>172.12669197667296</v>
      </c>
      <c r="AB140" s="2">
        <f t="shared" ca="1" si="67"/>
        <v>-235.34981593484679</v>
      </c>
      <c r="AC140" s="2">
        <f t="shared" ca="1" si="67"/>
        <v>-125.168526154251</v>
      </c>
      <c r="AD140" s="16">
        <f t="shared" ca="1" si="67"/>
        <v>27.475605742411396</v>
      </c>
      <c r="AE140" s="2">
        <f t="shared" ca="1" si="68"/>
        <v>-0.87824674156882332</v>
      </c>
      <c r="AF140" s="2">
        <f t="shared" ca="1" si="68"/>
        <v>-0.46708704574629967</v>
      </c>
      <c r="AG140" s="16">
        <f t="shared" ca="1" si="68"/>
        <v>0.1025297645551701</v>
      </c>
      <c r="AH140" s="2">
        <f t="shared" ca="1" si="74"/>
        <v>6.5276006345962409E-2</v>
      </c>
      <c r="AI140" s="2">
        <f t="shared" ca="1" si="75"/>
        <v>-0.32949139584850373</v>
      </c>
      <c r="AJ140" s="16">
        <f t="shared" ca="1" si="76"/>
        <v>-0.94189939115455767</v>
      </c>
      <c r="AK140" s="18">
        <f t="shared" ca="1" si="77"/>
        <v>324.67313426772375</v>
      </c>
      <c r="AL140" s="18">
        <f t="shared" ca="1" si="78"/>
        <v>267.97687346318918</v>
      </c>
      <c r="AM140" s="18">
        <f t="shared" ca="1" si="79"/>
        <v>162.33656713386188</v>
      </c>
      <c r="AN140" s="18">
        <f t="shared" ca="1" si="80"/>
        <v>84.996682060690375</v>
      </c>
      <c r="AO140" s="18">
        <f t="shared" ca="1" si="81"/>
        <v>310.16522292137631</v>
      </c>
      <c r="AP140" s="2">
        <f t="shared" ca="1" si="69"/>
        <v>22.502262546768108</v>
      </c>
      <c r="AQ140" s="2">
        <f t="shared" ca="1" si="69"/>
        <v>-97.497090957209551</v>
      </c>
      <c r="AR140" s="16">
        <f t="shared" ca="1" si="69"/>
        <v>-7.1744777693538708E-4</v>
      </c>
      <c r="AS140" s="2">
        <f t="shared" ca="1" si="70"/>
        <v>-17.990431572657101</v>
      </c>
      <c r="AT140" s="2">
        <f t="shared" ca="1" si="70"/>
        <v>106.89645353084366</v>
      </c>
      <c r="AU140" s="16">
        <f t="shared" ca="1" si="70"/>
        <v>584.28815180614697</v>
      </c>
      <c r="AV140" s="2">
        <f t="shared" ca="1" si="71"/>
        <v>22.502262546768108</v>
      </c>
      <c r="AW140" s="2">
        <f t="shared" ca="1" si="71"/>
        <v>-97.497090957209551</v>
      </c>
      <c r="AX140" s="16">
        <f t="shared" ca="1" si="71"/>
        <v>-7.1744777693538708E-4</v>
      </c>
      <c r="AY140" s="2">
        <f t="shared" ca="1" si="82"/>
        <v>360.24999999999994</v>
      </c>
      <c r="AZ140" s="2">
        <f t="shared" ca="1" si="83"/>
        <v>360.25</v>
      </c>
      <c r="BA140" s="2">
        <f t="shared" ca="1" si="84"/>
        <v>360.25</v>
      </c>
      <c r="BB140" s="19" t="str">
        <f t="shared" ca="1" si="85"/>
        <v>ok</v>
      </c>
      <c r="BC140" s="2">
        <f t="shared" ca="1" si="86"/>
        <v>2.2625467681081091E-3</v>
      </c>
      <c r="BD140" s="2">
        <f t="shared" ca="1" si="86"/>
        <v>2.9090427904492344E-3</v>
      </c>
      <c r="BE140" s="16">
        <f t="shared" ca="1" si="87"/>
        <v>-7.1744777693538708E-4</v>
      </c>
      <c r="BF140" s="16">
        <f t="shared" ca="1" si="88"/>
        <v>3.6853287281518213E-3</v>
      </c>
      <c r="BG140" s="18">
        <f t="shared" ca="1" si="89"/>
        <v>3.7545145021920809E-3</v>
      </c>
      <c r="BH140" s="2">
        <f t="shared" ca="1" si="72"/>
        <v>0.36200748289729745</v>
      </c>
      <c r="BI140" s="2">
        <f t="shared" ca="1" si="72"/>
        <v>0.46544684647187751</v>
      </c>
      <c r="BJ140" s="16">
        <f t="shared" ca="1" si="72"/>
        <v>-0.11479164430966193</v>
      </c>
      <c r="BK140" s="18">
        <f t="shared" ca="1" si="72"/>
        <v>0.58965259650429136</v>
      </c>
      <c r="BL140" s="18">
        <f t="shared" ca="1" si="72"/>
        <v>0.60072232035073292</v>
      </c>
    </row>
    <row r="141" spans="3:64" x14ac:dyDescent="0.2">
      <c r="C141" s="14"/>
      <c r="D141">
        <f t="shared" si="90"/>
        <v>30</v>
      </c>
      <c r="E141">
        <f t="shared" si="91"/>
        <v>-97.5</v>
      </c>
      <c r="F141" s="15">
        <f ca="1">'posn jitter orig'!F141</f>
        <v>0.31025589193121839</v>
      </c>
      <c r="G141" s="2">
        <f ca="1">'posn jitter orig'!G141</f>
        <v>0.12853910054869011</v>
      </c>
      <c r="H141" s="16">
        <f ca="1">'posn jitter orig'!H141</f>
        <v>0.3007120490714984</v>
      </c>
      <c r="I141" s="2">
        <f t="shared" si="92"/>
        <v>0</v>
      </c>
      <c r="J141" s="2">
        <f t="shared" si="93"/>
        <v>177.60212163512966</v>
      </c>
      <c r="K141" s="16">
        <f t="shared" ca="1" si="94"/>
        <v>230.65077428357242</v>
      </c>
      <c r="L141" s="2">
        <f t="shared" si="95"/>
        <v>153.80794910203616</v>
      </c>
      <c r="M141" s="2">
        <f t="shared" si="96"/>
        <v>-88.801060817564817</v>
      </c>
      <c r="N141" s="16">
        <f t="shared" ca="1" si="97"/>
        <v>338.19598768791354</v>
      </c>
      <c r="O141" s="2">
        <f t="shared" si="98"/>
        <v>-153.80794910203616</v>
      </c>
      <c r="P141" s="2">
        <f t="shared" si="99"/>
        <v>-88.801060817564817</v>
      </c>
      <c r="Q141" s="16">
        <f t="shared" ca="1" si="100"/>
        <v>309.70985287689382</v>
      </c>
      <c r="R141" s="2">
        <f t="shared" si="64"/>
        <v>153.80794910203616</v>
      </c>
      <c r="S141" s="2">
        <f t="shared" si="64"/>
        <v>-266.40318245269447</v>
      </c>
      <c r="T141" s="16">
        <f t="shared" ca="1" si="64"/>
        <v>107.54521340434113</v>
      </c>
      <c r="U141" s="2">
        <f t="shared" ca="1" si="65"/>
        <v>0.47198672694234112</v>
      </c>
      <c r="V141" s="2">
        <f t="shared" ca="1" si="65"/>
        <v>-0.81750499156227296</v>
      </c>
      <c r="W141" s="16">
        <f t="shared" ca="1" si="65"/>
        <v>0.33002139076281706</v>
      </c>
      <c r="X141" s="2">
        <f t="shared" si="66"/>
        <v>-153.80794910203616</v>
      </c>
      <c r="Y141" s="2">
        <f t="shared" si="66"/>
        <v>-266.40318245269447</v>
      </c>
      <c r="Z141" s="16">
        <f t="shared" ca="1" si="66"/>
        <v>79.059078593321402</v>
      </c>
      <c r="AA141" s="18">
        <f t="shared" ca="1" si="73"/>
        <v>171.2818080185632</v>
      </c>
      <c r="AB141" s="2">
        <f t="shared" ca="1" si="67"/>
        <v>-234.65068905348426</v>
      </c>
      <c r="AC141" s="2">
        <f t="shared" ca="1" si="67"/>
        <v>-126.37944943370809</v>
      </c>
      <c r="AD141" s="16">
        <f t="shared" ca="1" si="67"/>
        <v>22.532418098665346</v>
      </c>
      <c r="AE141" s="2">
        <f t="shared" ca="1" si="68"/>
        <v>-0.87729587665345465</v>
      </c>
      <c r="AF141" s="2">
        <f t="shared" ca="1" si="68"/>
        <v>-0.47249880377148445</v>
      </c>
      <c r="AG141" s="16">
        <f t="shared" ca="1" si="68"/>
        <v>8.4242656898762078E-2</v>
      </c>
      <c r="AH141" s="2">
        <f t="shared" ca="1" si="74"/>
        <v>8.7065919837226738E-2</v>
      </c>
      <c r="AI141" s="2">
        <f t="shared" ca="1" si="75"/>
        <v>-0.32928782122223127</v>
      </c>
      <c r="AJ141" s="16">
        <f t="shared" ca="1" si="76"/>
        <v>-0.94020692211747381</v>
      </c>
      <c r="AK141" s="18">
        <f t="shared" ca="1" si="77"/>
        <v>325.8734627951215</v>
      </c>
      <c r="AL141" s="18">
        <f t="shared" ca="1" si="78"/>
        <v>267.47041140622485</v>
      </c>
      <c r="AM141" s="18">
        <f t="shared" ca="1" si="79"/>
        <v>162.93673139756075</v>
      </c>
      <c r="AN141" s="18">
        <f t="shared" ca="1" si="80"/>
        <v>84.236762126683615</v>
      </c>
      <c r="AO141" s="18">
        <f t="shared" ca="1" si="81"/>
        <v>310.0578203624151</v>
      </c>
      <c r="AP141" s="2">
        <f t="shared" ca="1" si="69"/>
        <v>29.998879807219925</v>
      </c>
      <c r="AQ141" s="2">
        <f t="shared" ca="1" si="69"/>
        <v>-97.499503049712303</v>
      </c>
      <c r="AR141" s="16">
        <f t="shared" ca="1" si="69"/>
        <v>1.2006744449308826E-3</v>
      </c>
      <c r="AS141" s="2">
        <f t="shared" ca="1" si="70"/>
        <v>-23.992058857938634</v>
      </c>
      <c r="AT141" s="2">
        <f t="shared" ca="1" si="70"/>
        <v>106.69702519039498</v>
      </c>
      <c r="AU141" s="16">
        <f t="shared" ca="1" si="70"/>
        <v>583.03821859724269</v>
      </c>
      <c r="AV141" s="2">
        <f t="shared" ca="1" si="71"/>
        <v>29.998879807219925</v>
      </c>
      <c r="AW141" s="2">
        <f t="shared" ca="1" si="71"/>
        <v>-97.499503049712303</v>
      </c>
      <c r="AX141" s="16">
        <f t="shared" ca="1" si="71"/>
        <v>1.2006744449308826E-3</v>
      </c>
      <c r="AY141" s="2">
        <f t="shared" ca="1" si="82"/>
        <v>360.25</v>
      </c>
      <c r="AZ141" s="2">
        <f t="shared" ca="1" si="83"/>
        <v>360.25</v>
      </c>
      <c r="BA141" s="2">
        <f t="shared" ca="1" si="84"/>
        <v>360.25</v>
      </c>
      <c r="BB141" s="19" t="str">
        <f t="shared" ca="1" si="85"/>
        <v>ok</v>
      </c>
      <c r="BC141" s="2">
        <f t="shared" ca="1" si="86"/>
        <v>-1.1201927800748024E-3</v>
      </c>
      <c r="BD141" s="2">
        <f t="shared" ca="1" si="86"/>
        <v>4.9695028769747296E-4</v>
      </c>
      <c r="BE141" s="16">
        <f t="shared" ca="1" si="87"/>
        <v>1.2006744449308826E-3</v>
      </c>
      <c r="BF141" s="16">
        <f t="shared" ca="1" si="88"/>
        <v>1.2254760107706375E-3</v>
      </c>
      <c r="BG141" s="18">
        <f t="shared" ca="1" si="89"/>
        <v>1.7156370757489472E-3</v>
      </c>
      <c r="BH141" s="2">
        <f t="shared" ca="1" si="72"/>
        <v>-0.17923084481196838</v>
      </c>
      <c r="BI141" s="2">
        <f t="shared" ca="1" si="72"/>
        <v>7.9512046031595673E-2</v>
      </c>
      <c r="BJ141" s="16">
        <f t="shared" ca="1" si="72"/>
        <v>0.19210791118894122</v>
      </c>
      <c r="BK141" s="18">
        <f t="shared" ca="1" si="72"/>
        <v>0.196076161723302</v>
      </c>
      <c r="BL141" s="18">
        <f t="shared" ca="1" si="72"/>
        <v>0.27450193211983154</v>
      </c>
    </row>
    <row r="142" spans="3:64" x14ac:dyDescent="0.2">
      <c r="C142" s="14"/>
      <c r="D142">
        <f t="shared" si="90"/>
        <v>37.5</v>
      </c>
      <c r="E142">
        <f t="shared" si="91"/>
        <v>-97.5</v>
      </c>
      <c r="F142" s="15">
        <f ca="1">'posn jitter orig'!F142</f>
        <v>-0.18694248321704343</v>
      </c>
      <c r="G142" s="2">
        <f ca="1">'posn jitter orig'!G142</f>
        <v>0.29618194750632287</v>
      </c>
      <c r="H142" s="16">
        <f ca="1">'posn jitter orig'!H142</f>
        <v>0.17980069743706373</v>
      </c>
      <c r="I142" s="2">
        <f t="shared" si="92"/>
        <v>0</v>
      </c>
      <c r="J142" s="2">
        <f t="shared" si="93"/>
        <v>177.60212163512966</v>
      </c>
      <c r="K142" s="16">
        <f t="shared" ca="1" si="94"/>
        <v>229.54759586633739</v>
      </c>
      <c r="L142" s="2">
        <f t="shared" si="95"/>
        <v>153.80794910203616</v>
      </c>
      <c r="M142" s="2">
        <f t="shared" si="96"/>
        <v>-88.801060817564817</v>
      </c>
      <c r="N142" s="16">
        <f t="shared" ca="1" si="97"/>
        <v>340.84910715191302</v>
      </c>
      <c r="O142" s="2">
        <f t="shared" si="98"/>
        <v>-153.80794910203616</v>
      </c>
      <c r="P142" s="2">
        <f t="shared" si="99"/>
        <v>-88.801060817564817</v>
      </c>
      <c r="Q142" s="16">
        <f t="shared" ca="1" si="100"/>
        <v>305.13332390287331</v>
      </c>
      <c r="R142" s="2">
        <f t="shared" si="64"/>
        <v>153.80794910203616</v>
      </c>
      <c r="S142" s="2">
        <f t="shared" si="64"/>
        <v>-266.40318245269447</v>
      </c>
      <c r="T142" s="16">
        <f t="shared" ca="1" si="64"/>
        <v>111.30151128557563</v>
      </c>
      <c r="U142" s="2">
        <f t="shared" ca="1" si="65"/>
        <v>0.4701704195796258</v>
      </c>
      <c r="V142" s="2">
        <f t="shared" ca="1" si="65"/>
        <v>-0.81435905492788863</v>
      </c>
      <c r="W142" s="16">
        <f t="shared" ca="1" si="65"/>
        <v>0.34023389926530645</v>
      </c>
      <c r="X142" s="2">
        <f t="shared" si="66"/>
        <v>-153.80794910203616</v>
      </c>
      <c r="Y142" s="2">
        <f t="shared" si="66"/>
        <v>-266.40318245269447</v>
      </c>
      <c r="Z142" s="16">
        <f t="shared" ca="1" si="66"/>
        <v>75.585728036535926</v>
      </c>
      <c r="AA142" s="18">
        <f t="shared" ca="1" si="73"/>
        <v>170.34872290664967</v>
      </c>
      <c r="AB142" s="2">
        <f t="shared" ca="1" si="67"/>
        <v>-233.90087962590906</v>
      </c>
      <c r="AC142" s="2">
        <f t="shared" ca="1" si="67"/>
        <v>-127.67815745826246</v>
      </c>
      <c r="AD142" s="16">
        <f t="shared" ca="1" si="67"/>
        <v>17.627317807141281</v>
      </c>
      <c r="AE142" s="2">
        <f t="shared" ca="1" si="68"/>
        <v>-0.87583022543023492</v>
      </c>
      <c r="AF142" s="2">
        <f t="shared" ca="1" si="68"/>
        <v>-0.47808451857057627</v>
      </c>
      <c r="AG142" s="16">
        <f t="shared" ca="1" si="68"/>
        <v>6.6004615944372139E-2</v>
      </c>
      <c r="AH142" s="2">
        <f t="shared" ca="1" si="74"/>
        <v>0.10890910327030683</v>
      </c>
      <c r="AI142" s="2">
        <f t="shared" ca="1" si="75"/>
        <v>-0.32902055066529867</v>
      </c>
      <c r="AJ142" s="16">
        <f t="shared" ca="1" si="76"/>
        <v>-0.93802147334949704</v>
      </c>
      <c r="AK142" s="18">
        <f t="shared" ca="1" si="77"/>
        <v>327.13233903475714</v>
      </c>
      <c r="AL142" s="18">
        <f t="shared" ca="1" si="78"/>
        <v>267.06189491349159</v>
      </c>
      <c r="AM142" s="18">
        <f t="shared" ca="1" si="79"/>
        <v>163.56616951737857</v>
      </c>
      <c r="AN142" s="18">
        <f t="shared" ca="1" si="80"/>
        <v>83.527766005567756</v>
      </c>
      <c r="AO142" s="18">
        <f t="shared" ca="1" si="81"/>
        <v>309.91818758429019</v>
      </c>
      <c r="AP142" s="2">
        <f t="shared" ca="1" si="69"/>
        <v>37.500744317641548</v>
      </c>
      <c r="AQ142" s="2">
        <f t="shared" ca="1" si="69"/>
        <v>-97.502254129439663</v>
      </c>
      <c r="AR142" s="16">
        <f t="shared" ca="1" si="69"/>
        <v>1.6546893924100914E-3</v>
      </c>
      <c r="AS142" s="2">
        <f t="shared" ca="1" si="70"/>
        <v>-30.005079476286014</v>
      </c>
      <c r="AT142" s="2">
        <f t="shared" ca="1" si="70"/>
        <v>106.43665135090932</v>
      </c>
      <c r="AU142" s="16">
        <f t="shared" ca="1" si="70"/>
        <v>581.42148456063569</v>
      </c>
      <c r="AV142" s="2">
        <f t="shared" ca="1" si="71"/>
        <v>37.500744317641548</v>
      </c>
      <c r="AW142" s="2">
        <f t="shared" ca="1" si="71"/>
        <v>-97.502254129439663</v>
      </c>
      <c r="AX142" s="16">
        <f t="shared" ca="1" si="71"/>
        <v>1.6546893924100914E-3</v>
      </c>
      <c r="AY142" s="2">
        <f t="shared" ca="1" si="82"/>
        <v>360.24999999999994</v>
      </c>
      <c r="AZ142" s="2">
        <f t="shared" ca="1" si="83"/>
        <v>360.24999999999994</v>
      </c>
      <c r="BA142" s="2">
        <f t="shared" ca="1" si="84"/>
        <v>360.25</v>
      </c>
      <c r="BB142" s="19" t="str">
        <f t="shared" ca="1" si="85"/>
        <v>ok</v>
      </c>
      <c r="BC142" s="2">
        <f t="shared" ca="1" si="86"/>
        <v>7.4431764154780922E-4</v>
      </c>
      <c r="BD142" s="2">
        <f t="shared" ca="1" si="86"/>
        <v>-2.2541294396631884E-3</v>
      </c>
      <c r="BE142" s="16">
        <f t="shared" ca="1" si="87"/>
        <v>1.6546893924100914E-3</v>
      </c>
      <c r="BF142" s="16">
        <f t="shared" ca="1" si="88"/>
        <v>2.3738383016278872E-3</v>
      </c>
      <c r="BG142" s="18">
        <f t="shared" ca="1" si="89"/>
        <v>2.8936318472863906E-3</v>
      </c>
      <c r="BH142" s="2">
        <f t="shared" ca="1" si="72"/>
        <v>0.11909082264764947</v>
      </c>
      <c r="BI142" s="2">
        <f t="shared" ca="1" si="72"/>
        <v>-0.36066071034611014</v>
      </c>
      <c r="BJ142" s="16">
        <f t="shared" ca="1" si="72"/>
        <v>0.26475030278561462</v>
      </c>
      <c r="BK142" s="18">
        <f t="shared" ca="1" si="72"/>
        <v>0.37981412826046196</v>
      </c>
      <c r="BL142" s="18">
        <f t="shared" ca="1" si="72"/>
        <v>0.46298109556582251</v>
      </c>
    </row>
    <row r="143" spans="3:64" x14ac:dyDescent="0.2">
      <c r="C143" s="14"/>
      <c r="D143">
        <f t="shared" si="90"/>
        <v>45</v>
      </c>
      <c r="E143">
        <f t="shared" si="91"/>
        <v>-97.5</v>
      </c>
      <c r="F143" s="15">
        <f ca="1">'posn jitter orig'!F143</f>
        <v>0.26099485149549451</v>
      </c>
      <c r="G143" s="2">
        <f ca="1">'posn jitter orig'!G143</f>
        <v>0.33175210267789079</v>
      </c>
      <c r="H143" s="16">
        <f ca="1">'posn jitter orig'!H143</f>
        <v>-0.26402525727350679</v>
      </c>
      <c r="I143" s="2">
        <f t="shared" si="92"/>
        <v>0</v>
      </c>
      <c r="J143" s="2">
        <f t="shared" si="93"/>
        <v>177.60212163512966</v>
      </c>
      <c r="K143" s="16">
        <f t="shared" ca="1" si="94"/>
        <v>228.19866268810705</v>
      </c>
      <c r="L143" s="2">
        <f t="shared" si="95"/>
        <v>153.80794910203616</v>
      </c>
      <c r="M143" s="2">
        <f t="shared" si="96"/>
        <v>-88.801060817564817</v>
      </c>
      <c r="N143" s="16">
        <f t="shared" ca="1" si="97"/>
        <v>343.31711997396116</v>
      </c>
      <c r="O143" s="2">
        <f t="shared" si="98"/>
        <v>-153.80794910203616</v>
      </c>
      <c r="P143" s="2">
        <f t="shared" si="99"/>
        <v>-88.801060817564817</v>
      </c>
      <c r="Q143" s="16">
        <f t="shared" ca="1" si="100"/>
        <v>300.29785089224782</v>
      </c>
      <c r="R143" s="2">
        <f t="shared" si="64"/>
        <v>153.80794910203616</v>
      </c>
      <c r="S143" s="2">
        <f t="shared" si="64"/>
        <v>-266.40318245269447</v>
      </c>
      <c r="T143" s="16">
        <f t="shared" ca="1" si="64"/>
        <v>115.11845728585411</v>
      </c>
      <c r="U143" s="2">
        <f t="shared" ca="1" si="65"/>
        <v>0.46828334818556383</v>
      </c>
      <c r="V143" s="2">
        <f t="shared" ca="1" si="65"/>
        <v>-0.8110905513958635</v>
      </c>
      <c r="W143" s="16">
        <f t="shared" ca="1" si="65"/>
        <v>0.35048940532985057</v>
      </c>
      <c r="X143" s="2">
        <f t="shared" si="66"/>
        <v>-153.80794910203616</v>
      </c>
      <c r="Y143" s="2">
        <f t="shared" si="66"/>
        <v>-266.40318245269447</v>
      </c>
      <c r="Z143" s="16">
        <f t="shared" ca="1" si="66"/>
        <v>72.099188204140773</v>
      </c>
      <c r="AA143" s="18">
        <f t="shared" ca="1" si="73"/>
        <v>169.32140436454679</v>
      </c>
      <c r="AB143" s="2">
        <f t="shared" ca="1" si="67"/>
        <v>-233.09834325734789</v>
      </c>
      <c r="AC143" s="2">
        <f t="shared" ca="1" si="67"/>
        <v>-129.06819122353224</v>
      </c>
      <c r="AD143" s="16">
        <f t="shared" ca="1" si="67"/>
        <v>12.753829878795607</v>
      </c>
      <c r="AE143" s="2">
        <f t="shared" ca="1" si="68"/>
        <v>-0.87384243583083943</v>
      </c>
      <c r="AF143" s="2">
        <f t="shared" ca="1" si="68"/>
        <v>-0.48385269938419728</v>
      </c>
      <c r="AG143" s="16">
        <f t="shared" ca="1" si="68"/>
        <v>4.7811741652554952E-2</v>
      </c>
      <c r="AH143" s="2">
        <f t="shared" ca="1" si="74"/>
        <v>0.13080559297424288</v>
      </c>
      <c r="AI143" s="2">
        <f t="shared" ca="1" si="75"/>
        <v>-0.32866195814998062</v>
      </c>
      <c r="AJ143" s="16">
        <f t="shared" ca="1" si="76"/>
        <v>-0.93534550520739501</v>
      </c>
      <c r="AK143" s="18">
        <f t="shared" ca="1" si="77"/>
        <v>328.45060516883382</v>
      </c>
      <c r="AL143" s="18">
        <f t="shared" ca="1" si="78"/>
        <v>266.75099960752141</v>
      </c>
      <c r="AM143" s="18">
        <f t="shared" ca="1" si="79"/>
        <v>164.22530258441691</v>
      </c>
      <c r="AN143" s="18">
        <f t="shared" ca="1" si="80"/>
        <v>82.871509574608211</v>
      </c>
      <c r="AO143" s="18">
        <f t="shared" ca="1" si="81"/>
        <v>309.74574313762946</v>
      </c>
      <c r="AP143" s="2">
        <f t="shared" ca="1" si="69"/>
        <v>45.003808365728851</v>
      </c>
      <c r="AQ143" s="2">
        <f t="shared" ca="1" si="69"/>
        <v>-97.498715669169314</v>
      </c>
      <c r="AR143" s="16">
        <f t="shared" ca="1" si="69"/>
        <v>8.3393626647421115E-4</v>
      </c>
      <c r="AS143" s="2">
        <f t="shared" ca="1" si="70"/>
        <v>-36.02914283900143</v>
      </c>
      <c r="AT143" s="2">
        <f t="shared" ca="1" si="70"/>
        <v>106.10456926729913</v>
      </c>
      <c r="AU143" s="16">
        <f t="shared" ca="1" si="70"/>
        <v>579.43941113807864</v>
      </c>
      <c r="AV143" s="2">
        <f t="shared" ca="1" si="71"/>
        <v>45.003808365728851</v>
      </c>
      <c r="AW143" s="2">
        <f t="shared" ca="1" si="71"/>
        <v>-97.498715669169314</v>
      </c>
      <c r="AX143" s="16">
        <f t="shared" ca="1" si="71"/>
        <v>8.3393626647421115E-4</v>
      </c>
      <c r="AY143" s="2">
        <f t="shared" ca="1" si="82"/>
        <v>360.25</v>
      </c>
      <c r="AZ143" s="2">
        <f t="shared" ca="1" si="83"/>
        <v>360.25</v>
      </c>
      <c r="BA143" s="2">
        <f t="shared" ca="1" si="84"/>
        <v>360.25</v>
      </c>
      <c r="BB143" s="19" t="str">
        <f t="shared" ca="1" si="85"/>
        <v>ok</v>
      </c>
      <c r="BC143" s="2">
        <f t="shared" ca="1" si="86"/>
        <v>3.8083657288510153E-3</v>
      </c>
      <c r="BD143" s="2">
        <f t="shared" ca="1" si="86"/>
        <v>1.2843308306855761E-3</v>
      </c>
      <c r="BE143" s="16">
        <f t="shared" ca="1" si="87"/>
        <v>8.3393626647421115E-4</v>
      </c>
      <c r="BF143" s="16">
        <f t="shared" ca="1" si="88"/>
        <v>4.0190988053712276E-3</v>
      </c>
      <c r="BG143" s="18">
        <f t="shared" ca="1" si="89"/>
        <v>4.1047052152228146E-3</v>
      </c>
      <c r="BH143" s="2">
        <f t="shared" ca="1" si="72"/>
        <v>0.60933851661616245</v>
      </c>
      <c r="BI143" s="2">
        <f t="shared" ca="1" si="72"/>
        <v>0.20549293290969217</v>
      </c>
      <c r="BJ143" s="16">
        <f t="shared" ca="1" si="72"/>
        <v>0.13342980263587378</v>
      </c>
      <c r="BK143" s="18">
        <f t="shared" ca="1" si="72"/>
        <v>0.64305580885939639</v>
      </c>
      <c r="BL143" s="18">
        <f t="shared" ca="1" si="72"/>
        <v>0.65675283443565036</v>
      </c>
    </row>
    <row r="144" spans="3:64" x14ac:dyDescent="0.2">
      <c r="C144" s="14"/>
      <c r="D144">
        <f t="shared" si="90"/>
        <v>52.5</v>
      </c>
      <c r="E144">
        <f t="shared" si="91"/>
        <v>-97.5</v>
      </c>
      <c r="F144" s="15">
        <f ca="1">'posn jitter orig'!F144</f>
        <v>0.33523395127317168</v>
      </c>
      <c r="G144" s="2">
        <f ca="1">'posn jitter orig'!G144</f>
        <v>8.8494892219993848E-2</v>
      </c>
      <c r="H144" s="16">
        <f ca="1">'posn jitter orig'!H144</f>
        <v>2.3336239306010254E-2</v>
      </c>
      <c r="I144" s="2">
        <f t="shared" si="92"/>
        <v>0</v>
      </c>
      <c r="J144" s="2">
        <f t="shared" si="93"/>
        <v>177.60212163512966</v>
      </c>
      <c r="K144" s="16">
        <f t="shared" ca="1" si="94"/>
        <v>226.59122816399949</v>
      </c>
      <c r="L144" s="2">
        <f t="shared" si="95"/>
        <v>153.80794910203616</v>
      </c>
      <c r="M144" s="2">
        <f t="shared" si="96"/>
        <v>-88.801060817564817</v>
      </c>
      <c r="N144" s="16">
        <f t="shared" ca="1" si="97"/>
        <v>345.6030565646796</v>
      </c>
      <c r="O144" s="2">
        <f t="shared" si="98"/>
        <v>-153.80794910203616</v>
      </c>
      <c r="P144" s="2">
        <f t="shared" si="99"/>
        <v>-88.801060817564817</v>
      </c>
      <c r="Q144" s="16">
        <f t="shared" ca="1" si="100"/>
        <v>295.19740379000018</v>
      </c>
      <c r="R144" s="2">
        <f t="shared" si="64"/>
        <v>153.80794910203616</v>
      </c>
      <c r="S144" s="2">
        <f t="shared" si="64"/>
        <v>-266.40318245269447</v>
      </c>
      <c r="T144" s="16">
        <f t="shared" ca="1" si="64"/>
        <v>119.01182840068012</v>
      </c>
      <c r="U144" s="2">
        <f t="shared" ca="1" si="65"/>
        <v>0.46631736259748835</v>
      </c>
      <c r="V144" s="2">
        <f t="shared" ca="1" si="65"/>
        <v>-0.80768536447036854</v>
      </c>
      <c r="W144" s="16">
        <f t="shared" ca="1" si="65"/>
        <v>0.36082193580835747</v>
      </c>
      <c r="X144" s="2">
        <f t="shared" si="66"/>
        <v>-153.80794910203616</v>
      </c>
      <c r="Y144" s="2">
        <f t="shared" si="66"/>
        <v>-266.40318245269447</v>
      </c>
      <c r="Z144" s="16">
        <f t="shared" ca="1" si="66"/>
        <v>68.606175626000692</v>
      </c>
      <c r="AA144" s="18">
        <f t="shared" ca="1" si="73"/>
        <v>168.20124744136211</v>
      </c>
      <c r="AB144" s="2">
        <f t="shared" ca="1" si="67"/>
        <v>-232.24311119449968</v>
      </c>
      <c r="AC144" s="2">
        <f t="shared" ca="1" si="67"/>
        <v>-130.54949660864727</v>
      </c>
      <c r="AD144" s="16">
        <f t="shared" ca="1" si="67"/>
        <v>7.9154759188278803</v>
      </c>
      <c r="AE144" s="2">
        <f t="shared" ca="1" si="68"/>
        <v>-0.87133096199760973</v>
      </c>
      <c r="AF144" s="2">
        <f t="shared" ca="1" si="68"/>
        <v>-0.48979630820158576</v>
      </c>
      <c r="AG144" s="16">
        <f t="shared" ca="1" si="68"/>
        <v>2.9697325408481506E-2</v>
      </c>
      <c r="AH144" s="2">
        <f t="shared" ca="1" si="74"/>
        <v>0.15274315698073851</v>
      </c>
      <c r="AI144" s="2">
        <f t="shared" ca="1" si="75"/>
        <v>-0.32824370289841837</v>
      </c>
      <c r="AJ144" s="16">
        <f t="shared" ca="1" si="76"/>
        <v>-0.93216178826590623</v>
      </c>
      <c r="AK144" s="18">
        <f t="shared" ca="1" si="77"/>
        <v>329.83534699478633</v>
      </c>
      <c r="AL144" s="18">
        <f t="shared" ca="1" si="78"/>
        <v>266.53834343503655</v>
      </c>
      <c r="AM144" s="18">
        <f t="shared" ca="1" si="79"/>
        <v>164.91767349739317</v>
      </c>
      <c r="AN144" s="18">
        <f t="shared" ca="1" si="80"/>
        <v>82.268897566393065</v>
      </c>
      <c r="AO144" s="18">
        <f t="shared" ca="1" si="81"/>
        <v>309.53844989179868</v>
      </c>
      <c r="AP144" s="2">
        <f t="shared" ca="1" si="69"/>
        <v>52.500416935407472</v>
      </c>
      <c r="AQ144" s="2">
        <f t="shared" ca="1" si="69"/>
        <v>-97.498518880971858</v>
      </c>
      <c r="AR144" s="16">
        <f t="shared" ca="1" si="69"/>
        <v>3.9359817009199105E-4</v>
      </c>
      <c r="AS144" s="2">
        <f t="shared" ca="1" si="70"/>
        <v>-42.059343151387466</v>
      </c>
      <c r="AT144" s="2">
        <f t="shared" ca="1" si="70"/>
        <v>105.70957508286921</v>
      </c>
      <c r="AU144" s="16">
        <f t="shared" ca="1" si="70"/>
        <v>577.08022357456139</v>
      </c>
      <c r="AV144" s="2">
        <f t="shared" ca="1" si="71"/>
        <v>52.500416935407472</v>
      </c>
      <c r="AW144" s="2">
        <f t="shared" ca="1" si="71"/>
        <v>-97.498518880971858</v>
      </c>
      <c r="AX144" s="16">
        <f t="shared" ca="1" si="71"/>
        <v>3.9359817009199105E-4</v>
      </c>
      <c r="AY144" s="2">
        <f t="shared" ca="1" si="82"/>
        <v>360.25</v>
      </c>
      <c r="AZ144" s="2">
        <f t="shared" ca="1" si="83"/>
        <v>360.25</v>
      </c>
      <c r="BA144" s="2">
        <f t="shared" ca="1" si="84"/>
        <v>360.25</v>
      </c>
      <c r="BB144" s="19" t="str">
        <f t="shared" ca="1" si="85"/>
        <v>ok</v>
      </c>
      <c r="BC144" s="2">
        <f t="shared" ca="1" si="86"/>
        <v>4.1693540747189672E-4</v>
      </c>
      <c r="BD144" s="2">
        <f t="shared" ca="1" si="86"/>
        <v>1.481119028142075E-3</v>
      </c>
      <c r="BE144" s="16">
        <f t="shared" ca="1" si="87"/>
        <v>3.9359817009199105E-4</v>
      </c>
      <c r="BF144" s="16">
        <f t="shared" ca="1" si="88"/>
        <v>1.5386840837313817E-3</v>
      </c>
      <c r="BG144" s="18">
        <f t="shared" ca="1" si="89"/>
        <v>1.5882280154398628E-3</v>
      </c>
      <c r="BH144" s="2">
        <f t="shared" ca="1" si="72"/>
        <v>6.6709665195503476E-2</v>
      </c>
      <c r="BI144" s="2">
        <f t="shared" ca="1" si="72"/>
        <v>0.23697904450273199</v>
      </c>
      <c r="BJ144" s="16">
        <f t="shared" ca="1" si="72"/>
        <v>6.2975707214718568E-2</v>
      </c>
      <c r="BK144" s="18">
        <f t="shared" ca="1" si="72"/>
        <v>0.24618945339702106</v>
      </c>
      <c r="BL144" s="18">
        <f t="shared" ca="1" si="72"/>
        <v>0.25411648247037805</v>
      </c>
    </row>
    <row r="145" spans="3:64" x14ac:dyDescent="0.2">
      <c r="C145" s="14"/>
      <c r="D145">
        <f t="shared" si="90"/>
        <v>60</v>
      </c>
      <c r="E145">
        <f t="shared" si="91"/>
        <v>-97.5</v>
      </c>
      <c r="F145" s="15">
        <f ca="1">'posn jitter orig'!F145</f>
        <v>-0.18448111888226648</v>
      </c>
      <c r="G145" s="2">
        <f ca="1">'posn jitter orig'!G145</f>
        <v>-0.39912549822633225</v>
      </c>
      <c r="H145" s="16">
        <f ca="1">'posn jitter orig'!H145</f>
        <v>0.141223085188244</v>
      </c>
      <c r="I145" s="2">
        <f t="shared" si="92"/>
        <v>0</v>
      </c>
      <c r="J145" s="2">
        <f t="shared" si="93"/>
        <v>177.60212163512966</v>
      </c>
      <c r="K145" s="16">
        <f t="shared" ca="1" si="94"/>
        <v>224.71841706168243</v>
      </c>
      <c r="L145" s="2">
        <f t="shared" si="95"/>
        <v>153.80794910203616</v>
      </c>
      <c r="M145" s="2">
        <f t="shared" si="96"/>
        <v>-88.801060817564817</v>
      </c>
      <c r="N145" s="16">
        <f t="shared" ca="1" si="97"/>
        <v>347.71069135649367</v>
      </c>
      <c r="O145" s="2">
        <f t="shared" si="98"/>
        <v>-153.80794910203616</v>
      </c>
      <c r="P145" s="2">
        <f t="shared" si="99"/>
        <v>-88.801060817564817</v>
      </c>
      <c r="Q145" s="16">
        <f t="shared" ca="1" si="100"/>
        <v>289.8121175160199</v>
      </c>
      <c r="R145" s="2">
        <f t="shared" si="64"/>
        <v>153.80794910203616</v>
      </c>
      <c r="S145" s="2">
        <f t="shared" si="64"/>
        <v>-266.40318245269447</v>
      </c>
      <c r="T145" s="16">
        <f t="shared" ca="1" si="64"/>
        <v>122.99227429481124</v>
      </c>
      <c r="U145" s="2">
        <f t="shared" ca="1" si="65"/>
        <v>0.46426648744494514</v>
      </c>
      <c r="V145" s="2">
        <f t="shared" ca="1" si="65"/>
        <v>-0.80413314450618312</v>
      </c>
      <c r="W145" s="16">
        <f t="shared" ca="1" si="65"/>
        <v>0.3712499354102714</v>
      </c>
      <c r="X145" s="2">
        <f t="shared" si="66"/>
        <v>-153.80794910203616</v>
      </c>
      <c r="Y145" s="2">
        <f t="shared" si="66"/>
        <v>-266.40318245269447</v>
      </c>
      <c r="Z145" s="16">
        <f t="shared" ca="1" si="66"/>
        <v>65.093700454337466</v>
      </c>
      <c r="AA145" s="18">
        <f t="shared" ca="1" si="73"/>
        <v>166.98178463071471</v>
      </c>
      <c r="AB145" s="2">
        <f t="shared" ca="1" si="67"/>
        <v>-231.33199571982641</v>
      </c>
      <c r="AC145" s="2">
        <f t="shared" ca="1" si="67"/>
        <v>-132.12759490234362</v>
      </c>
      <c r="AD145" s="16">
        <f t="shared" ca="1" si="67"/>
        <v>3.1017236954927796</v>
      </c>
      <c r="AE145" s="2">
        <f t="shared" ca="1" si="68"/>
        <v>-0.86828471672812069</v>
      </c>
      <c r="AF145" s="2">
        <f t="shared" ca="1" si="68"/>
        <v>-0.49592954469945294</v>
      </c>
      <c r="AG145" s="16">
        <f t="shared" ca="1" si="68"/>
        <v>1.1642052678141607E-2</v>
      </c>
      <c r="AH145" s="2">
        <f t="shared" ca="1" si="74"/>
        <v>0.17475205100913657</v>
      </c>
      <c r="AI145" s="2">
        <f t="shared" ca="1" si="75"/>
        <v>-0.32775565990657041</v>
      </c>
      <c r="AJ145" s="16">
        <f t="shared" ca="1" si="76"/>
        <v>-0.92845998732703006</v>
      </c>
      <c r="AK145" s="18">
        <f t="shared" ca="1" si="77"/>
        <v>331.29237897076388</v>
      </c>
      <c r="AL145" s="18">
        <f t="shared" ca="1" si="78"/>
        <v>266.42412478654933</v>
      </c>
      <c r="AM145" s="18">
        <f t="shared" ca="1" si="79"/>
        <v>165.64618948538194</v>
      </c>
      <c r="AN145" s="18">
        <f t="shared" ca="1" si="80"/>
        <v>81.72108668186641</v>
      </c>
      <c r="AO145" s="18">
        <f t="shared" ca="1" si="81"/>
        <v>309.29446551871536</v>
      </c>
      <c r="AP145" s="2">
        <f t="shared" ca="1" si="69"/>
        <v>59.996646165909688</v>
      </c>
      <c r="AQ145" s="2">
        <f t="shared" ca="1" si="69"/>
        <v>-97.500382553236648</v>
      </c>
      <c r="AR145" s="16">
        <f t="shared" ca="1" si="69"/>
        <v>-1.5801306736307197E-3</v>
      </c>
      <c r="AS145" s="2">
        <f t="shared" ca="1" si="70"/>
        <v>-48.103038264430673</v>
      </c>
      <c r="AT145" s="2">
        <f t="shared" ca="1" si="70"/>
        <v>105.24564074983644</v>
      </c>
      <c r="AU145" s="16">
        <f t="shared" ca="1" si="70"/>
        <v>574.33349094098025</v>
      </c>
      <c r="AV145" s="2">
        <f t="shared" ca="1" si="71"/>
        <v>59.996646165909688</v>
      </c>
      <c r="AW145" s="2">
        <f t="shared" ca="1" si="71"/>
        <v>-97.500382553236648</v>
      </c>
      <c r="AX145" s="16">
        <f t="shared" ca="1" si="71"/>
        <v>-1.5801306736307197E-3</v>
      </c>
      <c r="AY145" s="2">
        <f t="shared" ca="1" si="82"/>
        <v>360.25</v>
      </c>
      <c r="AZ145" s="2">
        <f t="shared" ca="1" si="83"/>
        <v>360.24999999999994</v>
      </c>
      <c r="BA145" s="2">
        <f t="shared" ca="1" si="84"/>
        <v>360.24999999999994</v>
      </c>
      <c r="BB145" s="19" t="str">
        <f t="shared" ca="1" si="85"/>
        <v>ok</v>
      </c>
      <c r="BC145" s="2">
        <f t="shared" ca="1" si="86"/>
        <v>-3.3538340903120911E-3</v>
      </c>
      <c r="BD145" s="2">
        <f t="shared" ca="1" si="86"/>
        <v>-3.8255323664770913E-4</v>
      </c>
      <c r="BE145" s="16">
        <f t="shared" ca="1" si="87"/>
        <v>-1.5801306736307197E-3</v>
      </c>
      <c r="BF145" s="16">
        <f t="shared" ca="1" si="88"/>
        <v>3.375581443871436E-3</v>
      </c>
      <c r="BG145" s="18">
        <f t="shared" ca="1" si="89"/>
        <v>3.7271118885750989E-3</v>
      </c>
      <c r="BH145" s="2">
        <f t="shared" ca="1" si="72"/>
        <v>-0.53661345444993458</v>
      </c>
      <c r="BI145" s="2">
        <f t="shared" ca="1" si="72"/>
        <v>-6.120851786363346E-2</v>
      </c>
      <c r="BJ145" s="16">
        <f t="shared" ca="1" si="72"/>
        <v>-0.25282090778091515</v>
      </c>
      <c r="BK145" s="18">
        <f t="shared" ca="1" si="72"/>
        <v>0.54009303101942974</v>
      </c>
      <c r="BL145" s="18">
        <f t="shared" ca="1" si="72"/>
        <v>0.59633790217201588</v>
      </c>
    </row>
    <row r="146" spans="3:64" x14ac:dyDescent="0.2">
      <c r="C146" s="14"/>
      <c r="D146">
        <f t="shared" si="90"/>
        <v>67.5</v>
      </c>
      <c r="E146">
        <f t="shared" si="91"/>
        <v>-97.5</v>
      </c>
      <c r="F146" s="15">
        <f ca="1">'posn jitter orig'!F146</f>
        <v>-0.33454683564271426</v>
      </c>
      <c r="G146" s="2">
        <f ca="1">'posn jitter orig'!G146</f>
        <v>-0.16611624498253597</v>
      </c>
      <c r="H146" s="16">
        <f ca="1">'posn jitter orig'!H146</f>
        <v>0.42409223649817307</v>
      </c>
      <c r="I146" s="2">
        <f t="shared" si="92"/>
        <v>0</v>
      </c>
      <c r="J146" s="2">
        <f t="shared" si="93"/>
        <v>177.60212163512966</v>
      </c>
      <c r="K146" s="16">
        <f t="shared" ca="1" si="94"/>
        <v>222.57965849549919</v>
      </c>
      <c r="L146" s="2">
        <f t="shared" si="95"/>
        <v>153.80794910203616</v>
      </c>
      <c r="M146" s="2">
        <f t="shared" si="96"/>
        <v>-88.801060817564817</v>
      </c>
      <c r="N146" s="16">
        <f t="shared" ca="1" si="97"/>
        <v>349.64925689546732</v>
      </c>
      <c r="O146" s="2">
        <f t="shared" si="98"/>
        <v>-153.80794910203616</v>
      </c>
      <c r="P146" s="2">
        <f t="shared" si="99"/>
        <v>-88.801060817564817</v>
      </c>
      <c r="Q146" s="16">
        <f t="shared" ca="1" si="100"/>
        <v>284.12794445463823</v>
      </c>
      <c r="R146" s="2">
        <f t="shared" si="64"/>
        <v>153.80794910203616</v>
      </c>
      <c r="S146" s="2">
        <f t="shared" si="64"/>
        <v>-266.40318245269447</v>
      </c>
      <c r="T146" s="16">
        <f t="shared" ca="1" si="64"/>
        <v>127.06959839996813</v>
      </c>
      <c r="U146" s="2">
        <f t="shared" ca="1" si="65"/>
        <v>0.46212495758332439</v>
      </c>
      <c r="V146" s="2">
        <f t="shared" ca="1" si="65"/>
        <v>-0.80042390597993007</v>
      </c>
      <c r="W146" s="16">
        <f t="shared" ca="1" si="65"/>
        <v>0.38178802274880574</v>
      </c>
      <c r="X146" s="2">
        <f t="shared" si="66"/>
        <v>-153.80794910203616</v>
      </c>
      <c r="Y146" s="2">
        <f t="shared" si="66"/>
        <v>-266.40318245269447</v>
      </c>
      <c r="Z146" s="16">
        <f t="shared" ca="1" si="66"/>
        <v>61.548285959139037</v>
      </c>
      <c r="AA146" s="18">
        <f t="shared" ca="1" si="73"/>
        <v>165.65538230943088</v>
      </c>
      <c r="AB146" s="2">
        <f t="shared" ca="1" si="67"/>
        <v>-230.36143562523131</v>
      </c>
      <c r="AC146" s="2">
        <f t="shared" ca="1" si="67"/>
        <v>-133.80865429798121</v>
      </c>
      <c r="AD146" s="16">
        <f t="shared" ca="1" si="67"/>
        <v>-1.6969549104760731</v>
      </c>
      <c r="AE146" s="2">
        <f t="shared" ca="1" si="68"/>
        <v>-0.86468923812956566</v>
      </c>
      <c r="AF146" s="2">
        <f t="shared" ca="1" si="68"/>
        <v>-0.50226680965948522</v>
      </c>
      <c r="AG146" s="16">
        <f t="shared" ca="1" si="68"/>
        <v>-6.3697234942872724E-3</v>
      </c>
      <c r="AH146" s="2">
        <f t="shared" ca="1" si="74"/>
        <v>0.19685793111155517</v>
      </c>
      <c r="AI146" s="2">
        <f t="shared" ca="1" si="75"/>
        <v>-0.32718438631804309</v>
      </c>
      <c r="AJ146" s="16">
        <f t="shared" ca="1" si="76"/>
        <v>-0.92422796555187814</v>
      </c>
      <c r="AK146" s="18">
        <f t="shared" ca="1" si="77"/>
        <v>332.82761854363491</v>
      </c>
      <c r="AL146" s="18">
        <f t="shared" ca="1" si="78"/>
        <v>266.40950929785225</v>
      </c>
      <c r="AM146" s="18">
        <f t="shared" ca="1" si="79"/>
        <v>166.41380927181746</v>
      </c>
      <c r="AN146" s="18">
        <f t="shared" ca="1" si="80"/>
        <v>81.230294769684079</v>
      </c>
      <c r="AO146" s="18">
        <f t="shared" ca="1" si="81"/>
        <v>309.01156255919193</v>
      </c>
      <c r="AP146" s="2">
        <f t="shared" ca="1" si="69"/>
        <v>67.496389748531328</v>
      </c>
      <c r="AQ146" s="2">
        <f t="shared" ca="1" si="69"/>
        <v>-97.502509053995155</v>
      </c>
      <c r="AR146" s="16">
        <f t="shared" ca="1" si="69"/>
        <v>-8.4617647985396616E-5</v>
      </c>
      <c r="AS146" s="2">
        <f t="shared" ca="1" si="70"/>
        <v>-54.166364041371516</v>
      </c>
      <c r="AT146" s="2">
        <f t="shared" ca="1" si="70"/>
        <v>104.70500786822244</v>
      </c>
      <c r="AU146" s="16">
        <f t="shared" ca="1" si="70"/>
        <v>571.19417097452981</v>
      </c>
      <c r="AV146" s="2">
        <f t="shared" ca="1" si="71"/>
        <v>67.496389748531328</v>
      </c>
      <c r="AW146" s="2">
        <f t="shared" ca="1" si="71"/>
        <v>-97.502509053995155</v>
      </c>
      <c r="AX146" s="16">
        <f t="shared" ca="1" si="71"/>
        <v>-8.4617647985396616E-5</v>
      </c>
      <c r="AY146" s="2">
        <f t="shared" ca="1" si="82"/>
        <v>360.24999999999994</v>
      </c>
      <c r="AZ146" s="2">
        <f t="shared" ca="1" si="83"/>
        <v>360.25</v>
      </c>
      <c r="BA146" s="2">
        <f t="shared" ca="1" si="84"/>
        <v>360.25</v>
      </c>
      <c r="BB146" s="19" t="str">
        <f t="shared" ca="1" si="85"/>
        <v>ok</v>
      </c>
      <c r="BC146" s="2">
        <f t="shared" ca="1" si="86"/>
        <v>-3.6102514686717768E-3</v>
      </c>
      <c r="BD146" s="2">
        <f t="shared" ca="1" si="86"/>
        <v>-2.5090539951548863E-3</v>
      </c>
      <c r="BE146" s="16">
        <f t="shared" ca="1" si="87"/>
        <v>-8.4617647985396616E-5</v>
      </c>
      <c r="BF146" s="16">
        <f t="shared" ca="1" si="88"/>
        <v>4.3965062967826415E-3</v>
      </c>
      <c r="BG146" s="18">
        <f t="shared" ca="1" si="89"/>
        <v>4.3973205209536402E-3</v>
      </c>
      <c r="BH146" s="2">
        <f t="shared" ca="1" si="72"/>
        <v>-0.57764023498748429</v>
      </c>
      <c r="BI146" s="2">
        <f t="shared" ca="1" si="72"/>
        <v>-0.4014486392247818</v>
      </c>
      <c r="BJ146" s="16">
        <f t="shared" ca="1" si="72"/>
        <v>-1.3538823677663459E-2</v>
      </c>
      <c r="BK146" s="18">
        <f t="shared" ca="1" si="72"/>
        <v>0.70344100748522265</v>
      </c>
      <c r="BL146" s="18">
        <f t="shared" ca="1" si="72"/>
        <v>0.70357128335258245</v>
      </c>
    </row>
    <row r="147" spans="3:64" x14ac:dyDescent="0.2">
      <c r="C147" s="14"/>
      <c r="D147">
        <f t="shared" si="90"/>
        <v>75</v>
      </c>
      <c r="E147">
        <f t="shared" si="91"/>
        <v>-97.5</v>
      </c>
      <c r="F147" s="15">
        <f ca="1">'posn jitter orig'!F147</f>
        <v>0.18953465898713073</v>
      </c>
      <c r="G147" s="2">
        <f ca="1">'posn jitter orig'!G147</f>
        <v>-0.35739759949581906</v>
      </c>
      <c r="H147" s="16">
        <f ca="1">'posn jitter orig'!H147</f>
        <v>2.3493531286580271E-3</v>
      </c>
      <c r="I147" s="2">
        <f t="shared" si="92"/>
        <v>0</v>
      </c>
      <c r="J147" s="2">
        <f t="shared" si="93"/>
        <v>177.60212163512966</v>
      </c>
      <c r="K147" s="16">
        <f t="shared" ca="1" si="94"/>
        <v>220.16904140057781</v>
      </c>
      <c r="L147" s="2">
        <f t="shared" si="95"/>
        <v>153.80794910203616</v>
      </c>
      <c r="M147" s="2">
        <f t="shared" si="96"/>
        <v>-88.801060817564817</v>
      </c>
      <c r="N147" s="16">
        <f t="shared" ca="1" si="97"/>
        <v>351.41446779671918</v>
      </c>
      <c r="O147" s="2">
        <f t="shared" si="98"/>
        <v>-153.80794910203616</v>
      </c>
      <c r="P147" s="2">
        <f t="shared" si="99"/>
        <v>-88.801060817564817</v>
      </c>
      <c r="Q147" s="16">
        <f t="shared" ca="1" si="100"/>
        <v>278.12105557180899</v>
      </c>
      <c r="R147" s="2">
        <f t="shared" si="64"/>
        <v>153.80794910203616</v>
      </c>
      <c r="S147" s="2">
        <f t="shared" si="64"/>
        <v>-266.40318245269447</v>
      </c>
      <c r="T147" s="16">
        <f t="shared" ca="1" si="64"/>
        <v>131.24542639614137</v>
      </c>
      <c r="U147" s="2">
        <f t="shared" ca="1" si="65"/>
        <v>0.45989125524180774</v>
      </c>
      <c r="V147" s="2">
        <f t="shared" ca="1" si="65"/>
        <v>-0.79655502003543754</v>
      </c>
      <c r="W147" s="16">
        <f t="shared" ca="1" si="65"/>
        <v>0.39242850738504964</v>
      </c>
      <c r="X147" s="2">
        <f t="shared" si="66"/>
        <v>-153.80794910203616</v>
      </c>
      <c r="Y147" s="2">
        <f t="shared" si="66"/>
        <v>-266.40318245269447</v>
      </c>
      <c r="Z147" s="16">
        <f t="shared" ca="1" si="66"/>
        <v>57.952014171231184</v>
      </c>
      <c r="AA147" s="18">
        <f t="shared" ca="1" si="73"/>
        <v>164.21188397858037</v>
      </c>
      <c r="AB147" s="2">
        <f t="shared" ca="1" si="67"/>
        <v>-229.32755855056757</v>
      </c>
      <c r="AC147" s="2">
        <f t="shared" ca="1" si="67"/>
        <v>-135.59938192007942</v>
      </c>
      <c r="AD147" s="16">
        <f t="shared" ca="1" si="67"/>
        <v>-6.4894103533700616</v>
      </c>
      <c r="AE147" s="2">
        <f t="shared" ca="1" si="68"/>
        <v>-0.86052716923960804</v>
      </c>
      <c r="AF147" s="2">
        <f t="shared" ca="1" si="68"/>
        <v>-0.50882219743597246</v>
      </c>
      <c r="AG147" s="16">
        <f t="shared" ca="1" si="68"/>
        <v>-2.4350819224320926E-2</v>
      </c>
      <c r="AH147" s="2">
        <f t="shared" ca="1" si="74"/>
        <v>0.21907310275928799</v>
      </c>
      <c r="AI147" s="2">
        <f t="shared" ca="1" si="75"/>
        <v>-0.32649666376974212</v>
      </c>
      <c r="AJ147" s="16">
        <f t="shared" ca="1" si="76"/>
        <v>-0.91946011560841867</v>
      </c>
      <c r="AK147" s="18">
        <f t="shared" ca="1" si="77"/>
        <v>334.44416989656605</v>
      </c>
      <c r="AL147" s="18">
        <f t="shared" ca="1" si="78"/>
        <v>266.49659272607227</v>
      </c>
      <c r="AM147" s="18">
        <f t="shared" ca="1" si="79"/>
        <v>167.22208494828303</v>
      </c>
      <c r="AN147" s="18">
        <f t="shared" ca="1" si="80"/>
        <v>80.800788313080616</v>
      </c>
      <c r="AO147" s="18">
        <f t="shared" ca="1" si="81"/>
        <v>308.6876567236435</v>
      </c>
      <c r="AP147" s="2">
        <f t="shared" ca="1" si="69"/>
        <v>74.997863653576573</v>
      </c>
      <c r="AQ147" s="2">
        <f t="shared" ca="1" si="69"/>
        <v>-97.498194322407102</v>
      </c>
      <c r="AR147" s="16">
        <f t="shared" ca="1" si="69"/>
        <v>-1.7993287590911677E-3</v>
      </c>
      <c r="AS147" s="2">
        <f t="shared" ca="1" si="70"/>
        <v>-60.252461830308548</v>
      </c>
      <c r="AT147" s="2">
        <f t="shared" ca="1" si="70"/>
        <v>104.07278581193091</v>
      </c>
      <c r="AU147" s="16">
        <f t="shared" ca="1" si="70"/>
        <v>567.65017774726721</v>
      </c>
      <c r="AV147" s="2">
        <f t="shared" ca="1" si="71"/>
        <v>74.997863653576573</v>
      </c>
      <c r="AW147" s="2">
        <f t="shared" ca="1" si="71"/>
        <v>-97.498194322407102</v>
      </c>
      <c r="AX147" s="16">
        <f t="shared" ca="1" si="71"/>
        <v>-1.7993287590911677E-3</v>
      </c>
      <c r="AY147" s="2">
        <f t="shared" ca="1" si="82"/>
        <v>360.25000000000006</v>
      </c>
      <c r="AZ147" s="2">
        <f t="shared" ca="1" si="83"/>
        <v>360.25000000000006</v>
      </c>
      <c r="BA147" s="2">
        <f t="shared" ca="1" si="84"/>
        <v>360.25</v>
      </c>
      <c r="BB147" s="19" t="str">
        <f t="shared" ca="1" si="85"/>
        <v>ok</v>
      </c>
      <c r="BC147" s="2">
        <f t="shared" ca="1" si="86"/>
        <v>-2.1363464234269713E-3</v>
      </c>
      <c r="BD147" s="2">
        <f t="shared" ca="1" si="86"/>
        <v>1.8056775928982916E-3</v>
      </c>
      <c r="BE147" s="16">
        <f t="shared" ca="1" si="87"/>
        <v>-1.7993287590911677E-3</v>
      </c>
      <c r="BF147" s="16">
        <f t="shared" ca="1" si="88"/>
        <v>2.7972214088956529E-3</v>
      </c>
      <c r="BG147" s="18">
        <f t="shared" ca="1" si="89"/>
        <v>3.3259632580166522E-3</v>
      </c>
      <c r="BH147" s="2">
        <f t="shared" ca="1" si="72"/>
        <v>-0.34181542774831541</v>
      </c>
      <c r="BI147" s="2">
        <f t="shared" ca="1" si="72"/>
        <v>0.28890841486372665</v>
      </c>
      <c r="BJ147" s="16">
        <f t="shared" ca="1" si="72"/>
        <v>-0.28789260145458684</v>
      </c>
      <c r="BK147" s="18">
        <f t="shared" ca="1" si="72"/>
        <v>0.44755542542330445</v>
      </c>
      <c r="BL147" s="18">
        <f t="shared" ca="1" si="72"/>
        <v>0.53215412128266437</v>
      </c>
    </row>
    <row r="148" spans="3:64" x14ac:dyDescent="0.2">
      <c r="C148" s="14"/>
      <c r="D148">
        <f t="shared" si="90"/>
        <v>82.5</v>
      </c>
      <c r="E148">
        <f t="shared" si="91"/>
        <v>-97.5</v>
      </c>
      <c r="F148" s="15">
        <f ca="1">'posn jitter orig'!F148</f>
        <v>0.45206213275037843</v>
      </c>
      <c r="G148" s="2">
        <f ca="1">'posn jitter orig'!G148</f>
        <v>0.25728220920377931</v>
      </c>
      <c r="H148" s="16">
        <f ca="1">'posn jitter orig'!H148</f>
        <v>-0.49034215003206594</v>
      </c>
      <c r="I148" s="2">
        <f t="shared" si="92"/>
        <v>0</v>
      </c>
      <c r="J148" s="2">
        <f t="shared" si="93"/>
        <v>177.60212163512966</v>
      </c>
      <c r="K148" s="16">
        <f t="shared" ca="1" si="94"/>
        <v>217.47152468055043</v>
      </c>
      <c r="L148" s="2">
        <f t="shared" si="95"/>
        <v>153.80794910203616</v>
      </c>
      <c r="M148" s="2">
        <f t="shared" si="96"/>
        <v>-88.801060817564817</v>
      </c>
      <c r="N148" s="16">
        <f t="shared" ca="1" si="97"/>
        <v>353.01657561711141</v>
      </c>
      <c r="O148" s="2">
        <f t="shared" si="98"/>
        <v>-153.80794910203616</v>
      </c>
      <c r="P148" s="2">
        <f t="shared" si="99"/>
        <v>-88.801060817564817</v>
      </c>
      <c r="Q148" s="16">
        <f t="shared" ca="1" si="100"/>
        <v>271.77431511986703</v>
      </c>
      <c r="R148" s="2">
        <f t="shared" si="64"/>
        <v>153.80794910203616</v>
      </c>
      <c r="S148" s="2">
        <f t="shared" si="64"/>
        <v>-266.40318245269447</v>
      </c>
      <c r="T148" s="16">
        <f t="shared" ca="1" si="64"/>
        <v>135.54505093656098</v>
      </c>
      <c r="U148" s="2">
        <f t="shared" ca="1" si="65"/>
        <v>0.45755104999940366</v>
      </c>
      <c r="V148" s="2">
        <f t="shared" ca="1" si="65"/>
        <v>-0.79250166565545477</v>
      </c>
      <c r="W148" s="16">
        <f t="shared" ca="1" si="65"/>
        <v>0.40322220496616135</v>
      </c>
      <c r="X148" s="2">
        <f t="shared" si="66"/>
        <v>-153.80794910203616</v>
      </c>
      <c r="Y148" s="2">
        <f t="shared" si="66"/>
        <v>-266.40318245269447</v>
      </c>
      <c r="Z148" s="16">
        <f t="shared" ca="1" si="66"/>
        <v>54.302790439316595</v>
      </c>
      <c r="AA148" s="18">
        <f t="shared" ca="1" si="73"/>
        <v>162.64606811653954</v>
      </c>
      <c r="AB148" s="2">
        <f t="shared" ca="1" si="67"/>
        <v>-228.22682834703335</v>
      </c>
      <c r="AC148" s="2">
        <f t="shared" ca="1" si="67"/>
        <v>-137.50590255802632</v>
      </c>
      <c r="AD148" s="16">
        <f t="shared" ca="1" si="67"/>
        <v>-11.279715775710955</v>
      </c>
      <c r="AE148" s="2">
        <f t="shared" ca="1" si="68"/>
        <v>-0.85578153572999704</v>
      </c>
      <c r="AF148" s="2">
        <f t="shared" ca="1" si="68"/>
        <v>-0.5156055198038102</v>
      </c>
      <c r="AG148" s="16">
        <f t="shared" ca="1" si="68"/>
        <v>-4.2295520465533698E-2</v>
      </c>
      <c r="AH148" s="2">
        <f t="shared" ca="1" si="74"/>
        <v>0.24142286500671595</v>
      </c>
      <c r="AI148" s="2">
        <f t="shared" ca="1" si="75"/>
        <v>-0.32571775800710101</v>
      </c>
      <c r="AJ148" s="16">
        <f t="shared" ca="1" si="76"/>
        <v>-0.91412413947492732</v>
      </c>
      <c r="AK148" s="18">
        <f t="shared" ca="1" si="77"/>
        <v>336.15472875045663</v>
      </c>
      <c r="AL148" s="18">
        <f t="shared" ca="1" si="78"/>
        <v>266.68818947157087</v>
      </c>
      <c r="AM148" s="18">
        <f t="shared" ca="1" si="79"/>
        <v>168.07736437522831</v>
      </c>
      <c r="AN148" s="18">
        <f t="shared" ca="1" si="80"/>
        <v>80.43492486929992</v>
      </c>
      <c r="AO148" s="18">
        <f t="shared" ca="1" si="81"/>
        <v>308.31847973474896</v>
      </c>
      <c r="AP148" s="2">
        <f t="shared" ca="1" si="69"/>
        <v>82.504381732119853</v>
      </c>
      <c r="AQ148" s="2">
        <f t="shared" ca="1" si="69"/>
        <v>-97.496964810193617</v>
      </c>
      <c r="AR148" s="16">
        <f t="shared" ca="1" si="69"/>
        <v>6.4816613252105526E-4</v>
      </c>
      <c r="AS148" s="2">
        <f t="shared" ca="1" si="70"/>
        <v>-66.365879692036529</v>
      </c>
      <c r="AT148" s="2">
        <f t="shared" ca="1" si="70"/>
        <v>103.35264313252685</v>
      </c>
      <c r="AU148" s="16">
        <f t="shared" ca="1" si="70"/>
        <v>563.68337810962294</v>
      </c>
      <c r="AV148" s="2">
        <f t="shared" ca="1" si="71"/>
        <v>82.504381732119853</v>
      </c>
      <c r="AW148" s="2">
        <f t="shared" ca="1" si="71"/>
        <v>-97.496964810193617</v>
      </c>
      <c r="AX148" s="16">
        <f t="shared" ca="1" si="71"/>
        <v>6.4816613252105526E-4</v>
      </c>
      <c r="AY148" s="2">
        <f t="shared" ca="1" si="82"/>
        <v>360.25</v>
      </c>
      <c r="AZ148" s="2">
        <f t="shared" ca="1" si="83"/>
        <v>360.25</v>
      </c>
      <c r="BA148" s="2">
        <f t="shared" ca="1" si="84"/>
        <v>360.25</v>
      </c>
      <c r="BB148" s="19" t="str">
        <f t="shared" ca="1" si="85"/>
        <v>ok</v>
      </c>
      <c r="BC148" s="2">
        <f t="shared" ca="1" si="86"/>
        <v>4.3817321198531545E-3</v>
      </c>
      <c r="BD148" s="2">
        <f t="shared" ca="1" si="86"/>
        <v>3.0351898063827321E-3</v>
      </c>
      <c r="BE148" s="16">
        <f t="shared" ca="1" si="87"/>
        <v>6.4816613252105526E-4</v>
      </c>
      <c r="BF148" s="16">
        <f t="shared" ca="1" si="88"/>
        <v>5.3302864398569114E-3</v>
      </c>
      <c r="BG148" s="18">
        <f t="shared" ca="1" si="89"/>
        <v>5.3695505273970339E-3</v>
      </c>
      <c r="BH148" s="2">
        <f t="shared" ca="1" si="72"/>
        <v>0.70107713917650472</v>
      </c>
      <c r="BI148" s="2">
        <f t="shared" ca="1" si="72"/>
        <v>0.48563036902123713</v>
      </c>
      <c r="BJ148" s="16">
        <f t="shared" ca="1" si="72"/>
        <v>0.10370658120336884</v>
      </c>
      <c r="BK148" s="18">
        <f t="shared" ca="1" si="72"/>
        <v>0.85284583037710582</v>
      </c>
      <c r="BL148" s="18">
        <f t="shared" ca="1" si="72"/>
        <v>0.85912808438352539</v>
      </c>
    </row>
    <row r="149" spans="3:64" x14ac:dyDescent="0.2">
      <c r="C149" s="14"/>
      <c r="D149">
        <f t="shared" si="90"/>
        <v>90</v>
      </c>
      <c r="E149">
        <f t="shared" si="91"/>
        <v>-97.5</v>
      </c>
      <c r="F149" s="15">
        <f ca="1">'posn jitter orig'!F149</f>
        <v>-0.38480159197796238</v>
      </c>
      <c r="G149" s="2">
        <f ca="1">'posn jitter orig'!G149</f>
        <v>3.5751950202909333E-2</v>
      </c>
      <c r="H149" s="16">
        <f ca="1">'posn jitter orig'!H149</f>
        <v>0.17331614277358376</v>
      </c>
      <c r="I149" s="2">
        <f t="shared" si="92"/>
        <v>0</v>
      </c>
      <c r="J149" s="2">
        <f t="shared" si="93"/>
        <v>177.60212163512966</v>
      </c>
      <c r="K149" s="16">
        <f t="shared" ca="1" si="94"/>
        <v>214.4711019130506</v>
      </c>
      <c r="L149" s="2">
        <f t="shared" si="95"/>
        <v>153.80794910203616</v>
      </c>
      <c r="M149" s="2">
        <f t="shared" si="96"/>
        <v>-88.801060817564817</v>
      </c>
      <c r="N149" s="16">
        <f t="shared" ca="1" si="97"/>
        <v>354.44759131760259</v>
      </c>
      <c r="O149" s="2">
        <f t="shared" si="98"/>
        <v>-153.80794910203616</v>
      </c>
      <c r="P149" s="2">
        <f t="shared" si="99"/>
        <v>-88.801060817564817</v>
      </c>
      <c r="Q149" s="16">
        <f t="shared" ca="1" si="100"/>
        <v>265.07102665924208</v>
      </c>
      <c r="R149" s="2">
        <f t="shared" si="64"/>
        <v>153.80794910203616</v>
      </c>
      <c r="S149" s="2">
        <f t="shared" si="64"/>
        <v>-266.40318245269447</v>
      </c>
      <c r="T149" s="16">
        <f t="shared" ca="1" si="64"/>
        <v>139.97648940455198</v>
      </c>
      <c r="U149" s="2">
        <f t="shared" ca="1" si="65"/>
        <v>0.45509900005491788</v>
      </c>
      <c r="V149" s="2">
        <f t="shared" ca="1" si="65"/>
        <v>-0.7882545905689089</v>
      </c>
      <c r="W149" s="16">
        <f t="shared" ca="1" si="65"/>
        <v>0.41417339436044848</v>
      </c>
      <c r="X149" s="2">
        <f t="shared" si="66"/>
        <v>-153.80794910203616</v>
      </c>
      <c r="Y149" s="2">
        <f t="shared" si="66"/>
        <v>-266.40318245269447</v>
      </c>
      <c r="Z149" s="16">
        <f t="shared" ca="1" si="66"/>
        <v>50.599924746191476</v>
      </c>
      <c r="AA149" s="18">
        <f t="shared" ca="1" si="73"/>
        <v>160.95283026018203</v>
      </c>
      <c r="AB149" s="2">
        <f t="shared" ca="1" si="67"/>
        <v>-227.05742120945393</v>
      </c>
      <c r="AC149" s="2">
        <f t="shared" ca="1" si="67"/>
        <v>-139.5313751350476</v>
      </c>
      <c r="AD149" s="16">
        <f t="shared" ca="1" si="67"/>
        <v>-16.062455294589213</v>
      </c>
      <c r="AE149" s="2">
        <f t="shared" ca="1" si="68"/>
        <v>-0.85044360589753942</v>
      </c>
      <c r="AF149" s="2">
        <f t="shared" ca="1" si="68"/>
        <v>-0.52261478692752539</v>
      </c>
      <c r="AG149" s="16">
        <f t="shared" ca="1" si="68"/>
        <v>-6.0161928764694818E-2</v>
      </c>
      <c r="AH149" s="2">
        <f t="shared" ca="1" si="74"/>
        <v>0.26387605677098608</v>
      </c>
      <c r="AI149" s="2">
        <f t="shared" ca="1" si="75"/>
        <v>-0.32485148134453562</v>
      </c>
      <c r="AJ149" s="16">
        <f t="shared" ca="1" si="76"/>
        <v>-0.9082075433133423</v>
      </c>
      <c r="AK149" s="18">
        <f t="shared" ca="1" si="77"/>
        <v>337.96591309468005</v>
      </c>
      <c r="AL149" s="18">
        <f t="shared" ca="1" si="78"/>
        <v>266.98704021629112</v>
      </c>
      <c r="AM149" s="18">
        <f t="shared" ca="1" si="79"/>
        <v>168.98295654734002</v>
      </c>
      <c r="AN149" s="18">
        <f t="shared" ca="1" si="80"/>
        <v>80.137453363835391</v>
      </c>
      <c r="AO149" s="18">
        <f t="shared" ca="1" si="81"/>
        <v>307.90065193967826</v>
      </c>
      <c r="AP149" s="2">
        <f t="shared" ca="1" si="69"/>
        <v>89.99919965589018</v>
      </c>
      <c r="AQ149" s="2">
        <f t="shared" ca="1" si="69"/>
        <v>-97.502470595425649</v>
      </c>
      <c r="AR149" s="16">
        <f t="shared" ca="1" si="69"/>
        <v>4.2817195577526945E-4</v>
      </c>
      <c r="AS149" s="2">
        <f t="shared" ca="1" si="70"/>
        <v>-72.496020166226145</v>
      </c>
      <c r="AT149" s="2">
        <f t="shared" ca="1" si="70"/>
        <v>102.54149518367984</v>
      </c>
      <c r="AU149" s="16">
        <f t="shared" ca="1" si="70"/>
        <v>559.27581753737923</v>
      </c>
      <c r="AV149" s="2">
        <f t="shared" ca="1" si="71"/>
        <v>89.99919965589018</v>
      </c>
      <c r="AW149" s="2">
        <f t="shared" ca="1" si="71"/>
        <v>-97.502470595425649</v>
      </c>
      <c r="AX149" s="16">
        <f t="shared" ca="1" si="71"/>
        <v>4.2817195577526945E-4</v>
      </c>
      <c r="AY149" s="2">
        <f t="shared" ca="1" si="82"/>
        <v>360.25000000000006</v>
      </c>
      <c r="AZ149" s="2">
        <f t="shared" ca="1" si="83"/>
        <v>360.25000000000006</v>
      </c>
      <c r="BA149" s="2">
        <f t="shared" ca="1" si="84"/>
        <v>360.25000000000006</v>
      </c>
      <c r="BB149" s="19" t="str">
        <f t="shared" ca="1" si="85"/>
        <v>ok</v>
      </c>
      <c r="BC149" s="2">
        <f t="shared" ca="1" si="86"/>
        <v>-8.0034410981966175E-4</v>
      </c>
      <c r="BD149" s="2">
        <f t="shared" ca="1" si="86"/>
        <v>-2.4705954256489804E-3</v>
      </c>
      <c r="BE149" s="16">
        <f t="shared" ca="1" si="87"/>
        <v>4.2817195577526945E-4</v>
      </c>
      <c r="BF149" s="16">
        <f t="shared" ca="1" si="88"/>
        <v>2.5969968138911327E-3</v>
      </c>
      <c r="BG149" s="18">
        <f t="shared" ca="1" si="89"/>
        <v>2.6320569285395619E-3</v>
      </c>
      <c r="BH149" s="2">
        <f t="shared" ca="1" si="72"/>
        <v>-0.12805505757114588</v>
      </c>
      <c r="BI149" s="2">
        <f t="shared" ca="1" si="72"/>
        <v>-0.39529526810383686</v>
      </c>
      <c r="BJ149" s="16">
        <f t="shared" ca="1" si="72"/>
        <v>6.8507512924043112E-2</v>
      </c>
      <c r="BK149" s="18">
        <f t="shared" ca="1" si="72"/>
        <v>0.41551949022258122</v>
      </c>
      <c r="BL149" s="18">
        <f t="shared" ca="1" si="72"/>
        <v>0.4211291085663299</v>
      </c>
    </row>
    <row r="150" spans="3:64" x14ac:dyDescent="0.2">
      <c r="C150" s="14"/>
      <c r="D150">
        <f t="shared" si="90"/>
        <v>97.5</v>
      </c>
      <c r="E150">
        <f t="shared" si="91"/>
        <v>-97.5</v>
      </c>
      <c r="F150" s="15">
        <f ca="1">'posn jitter orig'!F150</f>
        <v>-8.4087035527902199E-2</v>
      </c>
      <c r="G150" s="2">
        <f ca="1">'posn jitter orig'!G150</f>
        <v>0.25105826937238729</v>
      </c>
      <c r="H150" s="16">
        <f ca="1">'posn jitter orig'!H150</f>
        <v>9.5767911408282225E-2</v>
      </c>
      <c r="I150" s="2">
        <f t="shared" si="92"/>
        <v>0</v>
      </c>
      <c r="J150" s="2">
        <f t="shared" si="93"/>
        <v>177.60212163512966</v>
      </c>
      <c r="K150" s="16">
        <f t="shared" ca="1" si="94"/>
        <v>211.16915781955038</v>
      </c>
      <c r="L150" s="2">
        <f t="shared" si="95"/>
        <v>153.80794910203616</v>
      </c>
      <c r="M150" s="2">
        <f t="shared" si="96"/>
        <v>-88.801060817564817</v>
      </c>
      <c r="N150" s="16">
        <f t="shared" ca="1" si="97"/>
        <v>355.71747517549932</v>
      </c>
      <c r="O150" s="2">
        <f t="shared" si="98"/>
        <v>-153.80794910203616</v>
      </c>
      <c r="P150" s="2">
        <f t="shared" si="99"/>
        <v>-88.801060817564817</v>
      </c>
      <c r="Q150" s="16">
        <f t="shared" ca="1" si="100"/>
        <v>257.9709566823696</v>
      </c>
      <c r="R150" s="2">
        <f t="shared" si="64"/>
        <v>153.80794910203616</v>
      </c>
      <c r="S150" s="2">
        <f t="shared" si="64"/>
        <v>-266.40318245269447</v>
      </c>
      <c r="T150" s="16">
        <f t="shared" ca="1" si="64"/>
        <v>144.54831735594894</v>
      </c>
      <c r="U150" s="2">
        <f t="shared" ca="1" si="65"/>
        <v>0.45252949265946851</v>
      </c>
      <c r="V150" s="2">
        <f t="shared" ca="1" si="65"/>
        <v>-0.78380407320956669</v>
      </c>
      <c r="W150" s="16">
        <f t="shared" ca="1" si="65"/>
        <v>0.42528606030935934</v>
      </c>
      <c r="X150" s="2">
        <f t="shared" si="66"/>
        <v>-153.80794910203616</v>
      </c>
      <c r="Y150" s="2">
        <f t="shared" si="66"/>
        <v>-266.40318245269447</v>
      </c>
      <c r="Z150" s="16">
        <f t="shared" ca="1" si="66"/>
        <v>46.801798862819226</v>
      </c>
      <c r="AA150" s="18">
        <f t="shared" ca="1" si="73"/>
        <v>159.10941900203497</v>
      </c>
      <c r="AB150" s="2">
        <f t="shared" ca="1" si="67"/>
        <v>-225.80965376036983</v>
      </c>
      <c r="AC150" s="2">
        <f t="shared" ca="1" si="67"/>
        <v>-141.69257175289181</v>
      </c>
      <c r="AD150" s="16">
        <f t="shared" ca="1" si="67"/>
        <v>-20.865219102667339</v>
      </c>
      <c r="AE150" s="2">
        <f t="shared" ca="1" si="68"/>
        <v>-0.84446757525148375</v>
      </c>
      <c r="AF150" s="2">
        <f t="shared" ca="1" si="68"/>
        <v>-0.5298922366990102</v>
      </c>
      <c r="AG150" s="16">
        <f t="shared" ca="1" si="68"/>
        <v>-7.8030326380194748E-2</v>
      </c>
      <c r="AH150" s="2">
        <f t="shared" ca="1" si="74"/>
        <v>0.2865162693849051</v>
      </c>
      <c r="AI150" s="2">
        <f t="shared" ca="1" si="75"/>
        <v>-0.32382926412881868</v>
      </c>
      <c r="AJ150" s="16">
        <f t="shared" ca="1" si="76"/>
        <v>-0.90168899021311333</v>
      </c>
      <c r="AK150" s="18">
        <f t="shared" ca="1" si="77"/>
        <v>339.88491710920965</v>
      </c>
      <c r="AL150" s="18">
        <f t="shared" ca="1" si="78"/>
        <v>267.39884440574684</v>
      </c>
      <c r="AM150" s="18">
        <f t="shared" ca="1" si="79"/>
        <v>169.94245855460483</v>
      </c>
      <c r="AN150" s="18">
        <f t="shared" ca="1" si="80"/>
        <v>79.916309307307998</v>
      </c>
      <c r="AO150" s="18">
        <f t="shared" ca="1" si="81"/>
        <v>307.42967779171079</v>
      </c>
      <c r="AP150" s="2">
        <f t="shared" ca="1" si="69"/>
        <v>97.500846986312496</v>
      </c>
      <c r="AQ150" s="2">
        <f t="shared" ca="1" si="69"/>
        <v>-97.501227809446462</v>
      </c>
      <c r="AR150" s="16">
        <f t="shared" ca="1" si="69"/>
        <v>1.4650696244871142E-3</v>
      </c>
      <c r="AS150" s="2">
        <f t="shared" ca="1" si="70"/>
        <v>-78.666361771856259</v>
      </c>
      <c r="AT150" s="2">
        <f t="shared" ca="1" si="70"/>
        <v>101.6082248518526</v>
      </c>
      <c r="AU150" s="16">
        <f t="shared" ca="1" si="70"/>
        <v>554.41337652872551</v>
      </c>
      <c r="AV150" s="2">
        <f t="shared" ca="1" si="71"/>
        <v>97.500846986312496</v>
      </c>
      <c r="AW150" s="2">
        <f t="shared" ca="1" si="71"/>
        <v>-97.501227809446462</v>
      </c>
      <c r="AX150" s="16">
        <f t="shared" ca="1" si="71"/>
        <v>1.4650696244871142E-3</v>
      </c>
      <c r="AY150" s="2">
        <f t="shared" ca="1" si="82"/>
        <v>360.24999999999994</v>
      </c>
      <c r="AZ150" s="2">
        <f t="shared" ca="1" si="83"/>
        <v>360.25</v>
      </c>
      <c r="BA150" s="2">
        <f t="shared" ca="1" si="84"/>
        <v>360.25</v>
      </c>
      <c r="BB150" s="19" t="str">
        <f t="shared" ca="1" si="85"/>
        <v>ok</v>
      </c>
      <c r="BC150" s="2">
        <f t="shared" ca="1" si="86"/>
        <v>8.4698631249580103E-4</v>
      </c>
      <c r="BD150" s="2">
        <f t="shared" ca="1" si="86"/>
        <v>-1.2278094464619471E-3</v>
      </c>
      <c r="BE150" s="16">
        <f t="shared" ca="1" si="87"/>
        <v>1.4650696244871142E-3</v>
      </c>
      <c r="BF150" s="16">
        <f t="shared" ca="1" si="88"/>
        <v>1.491610488826231E-3</v>
      </c>
      <c r="BG150" s="18">
        <f t="shared" ca="1" si="89"/>
        <v>2.0907727889398317E-3</v>
      </c>
      <c r="BH150" s="2">
        <f t="shared" ca="1" si="72"/>
        <v>0.13551780999932816</v>
      </c>
      <c r="BI150" s="2">
        <f t="shared" ca="1" si="72"/>
        <v>-0.19644951143391154</v>
      </c>
      <c r="BJ150" s="16">
        <f t="shared" ca="1" si="72"/>
        <v>0.23441113991793827</v>
      </c>
      <c r="BK150" s="18">
        <f t="shared" ca="1" si="72"/>
        <v>0.23865767821219697</v>
      </c>
      <c r="BL150" s="18">
        <f t="shared" ca="1" si="72"/>
        <v>0.33452364623037306</v>
      </c>
    </row>
    <row r="151" spans="3:64" x14ac:dyDescent="0.2">
      <c r="C151" s="14"/>
      <c r="D151">
        <f t="shared" si="90"/>
        <v>105</v>
      </c>
      <c r="E151">
        <f t="shared" si="91"/>
        <v>-97.5</v>
      </c>
      <c r="F151" s="15">
        <f ca="1">'posn jitter orig'!F151</f>
        <v>-6.1683646144647497E-2</v>
      </c>
      <c r="G151" s="2">
        <f ca="1">'posn jitter orig'!G151</f>
        <v>-0.32089639228682021</v>
      </c>
      <c r="H151" s="16">
        <f ca="1">'posn jitter orig'!H151</f>
        <v>-0.24050806503811117</v>
      </c>
      <c r="I151" s="2">
        <f t="shared" si="92"/>
        <v>0</v>
      </c>
      <c r="J151" s="2">
        <f t="shared" si="93"/>
        <v>177.60212163512966</v>
      </c>
      <c r="K151" s="16">
        <f t="shared" ca="1" si="94"/>
        <v>207.54210451684258</v>
      </c>
      <c r="L151" s="2">
        <f t="shared" si="95"/>
        <v>153.80794910203616</v>
      </c>
      <c r="M151" s="2">
        <f t="shared" si="96"/>
        <v>-88.801060817564817</v>
      </c>
      <c r="N151" s="16">
        <f t="shared" ca="1" si="97"/>
        <v>356.82032422228514</v>
      </c>
      <c r="O151" s="2">
        <f t="shared" si="98"/>
        <v>-153.80794910203616</v>
      </c>
      <c r="P151" s="2">
        <f t="shared" si="99"/>
        <v>-88.801060817564817</v>
      </c>
      <c r="Q151" s="16">
        <f t="shared" ca="1" si="100"/>
        <v>250.4437731599601</v>
      </c>
      <c r="R151" s="2">
        <f t="shared" si="64"/>
        <v>153.80794910203616</v>
      </c>
      <c r="S151" s="2">
        <f t="shared" si="64"/>
        <v>-266.40318245269447</v>
      </c>
      <c r="T151" s="16">
        <f t="shared" ca="1" si="64"/>
        <v>149.27821970544255</v>
      </c>
      <c r="U151" s="2">
        <f t="shared" ca="1" si="65"/>
        <v>0.44983175822380117</v>
      </c>
      <c r="V151" s="2">
        <f t="shared" ca="1" si="65"/>
        <v>-0.77913146010166268</v>
      </c>
      <c r="W151" s="16">
        <f t="shared" ca="1" si="65"/>
        <v>0.43658396348598832</v>
      </c>
      <c r="X151" s="2">
        <f t="shared" si="66"/>
        <v>-153.80794910203616</v>
      </c>
      <c r="Y151" s="2">
        <f t="shared" si="66"/>
        <v>-266.40318245269447</v>
      </c>
      <c r="Z151" s="16">
        <f t="shared" ca="1" si="66"/>
        <v>42.901668643117517</v>
      </c>
      <c r="AA151" s="18">
        <f t="shared" ca="1" si="73"/>
        <v>157.10558088310643</v>
      </c>
      <c r="AB151" s="2">
        <f t="shared" ca="1" si="67"/>
        <v>-224.47902877745554</v>
      </c>
      <c r="AC151" s="2">
        <f t="shared" ca="1" si="67"/>
        <v>-143.99728182911991</v>
      </c>
      <c r="AD151" s="16">
        <f t="shared" ca="1" si="67"/>
        <v>-25.688108544597611</v>
      </c>
      <c r="AE151" s="2">
        <f t="shared" ca="1" si="68"/>
        <v>-0.83783038729003168</v>
      </c>
      <c r="AF151" s="2">
        <f t="shared" ca="1" si="68"/>
        <v>-0.53744574297498837</v>
      </c>
      <c r="AG151" s="16">
        <f t="shared" ca="1" si="68"/>
        <v>-9.5876563828175623E-2</v>
      </c>
      <c r="AH151" s="2">
        <f t="shared" ca="1" si="74"/>
        <v>0.30934063979166893</v>
      </c>
      <c r="AI151" s="2">
        <f t="shared" ca="1" si="75"/>
        <v>-0.3226549879327979</v>
      </c>
      <c r="AJ151" s="16">
        <f t="shared" ca="1" si="76"/>
        <v>-0.89454017647916007</v>
      </c>
      <c r="AK151" s="18">
        <f t="shared" ca="1" si="77"/>
        <v>341.92327751459766</v>
      </c>
      <c r="AL151" s="18">
        <f t="shared" ca="1" si="78"/>
        <v>267.92896531663712</v>
      </c>
      <c r="AM151" s="18">
        <f t="shared" ca="1" si="79"/>
        <v>170.96163875729883</v>
      </c>
      <c r="AN151" s="18">
        <f t="shared" ca="1" si="80"/>
        <v>79.778680924538676</v>
      </c>
      <c r="AO151" s="18">
        <f t="shared" ca="1" si="81"/>
        <v>306.89989026286651</v>
      </c>
      <c r="AP151" s="2">
        <f t="shared" ca="1" si="69"/>
        <v>104.99957982043209</v>
      </c>
      <c r="AQ151" s="2">
        <f t="shared" ca="1" si="69"/>
        <v>-97.49896242361298</v>
      </c>
      <c r="AR151" s="16">
        <f t="shared" ca="1" si="69"/>
        <v>-1.9734214047844034E-3</v>
      </c>
      <c r="AS151" s="2">
        <f t="shared" ca="1" si="70"/>
        <v>-84.873636991384117</v>
      </c>
      <c r="AT151" s="2">
        <f t="shared" ca="1" si="70"/>
        <v>100.5465983550714</v>
      </c>
      <c r="AU151" s="16">
        <f t="shared" ca="1" si="70"/>
        <v>549.06659057295406</v>
      </c>
      <c r="AV151" s="2">
        <f t="shared" ca="1" si="71"/>
        <v>104.99957982043209</v>
      </c>
      <c r="AW151" s="2">
        <f t="shared" ca="1" si="71"/>
        <v>-97.49896242361298</v>
      </c>
      <c r="AX151" s="16">
        <f t="shared" ca="1" si="71"/>
        <v>-1.9734214047844034E-3</v>
      </c>
      <c r="AY151" s="2">
        <f t="shared" ca="1" si="82"/>
        <v>360.24999999999994</v>
      </c>
      <c r="AZ151" s="2">
        <f t="shared" ca="1" si="83"/>
        <v>360.24999999999994</v>
      </c>
      <c r="BA151" s="2">
        <f t="shared" ca="1" si="84"/>
        <v>360.24999999999994</v>
      </c>
      <c r="BB151" s="19" t="str">
        <f t="shared" ca="1" si="85"/>
        <v>ok</v>
      </c>
      <c r="BC151" s="2">
        <f t="shared" ca="1" si="86"/>
        <v>-4.2017956791084998E-4</v>
      </c>
      <c r="BD151" s="2">
        <f t="shared" ca="1" si="86"/>
        <v>1.0375763870200672E-3</v>
      </c>
      <c r="BE151" s="16">
        <f t="shared" ca="1" si="87"/>
        <v>-1.9734214047844034E-3</v>
      </c>
      <c r="BF151" s="16">
        <f t="shared" ca="1" si="88"/>
        <v>1.1194264728830406E-3</v>
      </c>
      <c r="BG151" s="18">
        <f t="shared" ca="1" si="89"/>
        <v>2.2688119510115008E-3</v>
      </c>
      <c r="BH151" s="2">
        <f t="shared" ca="1" si="72"/>
        <v>-6.7228730865735997E-2</v>
      </c>
      <c r="BI151" s="2">
        <f t="shared" ca="1" si="72"/>
        <v>0.16601222192321075</v>
      </c>
      <c r="BJ151" s="16">
        <f t="shared" ca="1" si="72"/>
        <v>-0.31574742476550455</v>
      </c>
      <c r="BK151" s="18">
        <f t="shared" ca="1" si="72"/>
        <v>0.1791082356612865</v>
      </c>
      <c r="BL151" s="18">
        <f t="shared" ca="1" si="72"/>
        <v>0.36300991216184014</v>
      </c>
    </row>
    <row r="152" spans="3:64" x14ac:dyDescent="0.2">
      <c r="C152" s="14"/>
      <c r="D152">
        <f t="shared" si="90"/>
        <v>112.5</v>
      </c>
      <c r="E152">
        <f t="shared" si="91"/>
        <v>-97.5</v>
      </c>
      <c r="F152" s="15">
        <f ca="1">'posn jitter orig'!F152</f>
        <v>-0.19679709185642846</v>
      </c>
      <c r="G152" s="2">
        <f ca="1">'posn jitter orig'!G152</f>
        <v>0.3050193876461329</v>
      </c>
      <c r="H152" s="16">
        <f ca="1">'posn jitter orig'!H152</f>
        <v>-0.4699210967440417</v>
      </c>
      <c r="I152" s="2">
        <f t="shared" si="92"/>
        <v>0</v>
      </c>
      <c r="J152" s="2">
        <f t="shared" si="93"/>
        <v>177.60212163512966</v>
      </c>
      <c r="K152" s="16">
        <f t="shared" ca="1" si="94"/>
        <v>203.57341277077984</v>
      </c>
      <c r="L152" s="2">
        <f t="shared" si="95"/>
        <v>153.80794910203616</v>
      </c>
      <c r="M152" s="2">
        <f t="shared" si="96"/>
        <v>-88.801060817564817</v>
      </c>
      <c r="N152" s="16">
        <f t="shared" ca="1" si="97"/>
        <v>357.77004958418144</v>
      </c>
      <c r="O152" s="2">
        <f t="shared" si="98"/>
        <v>-153.80794910203616</v>
      </c>
      <c r="P152" s="2">
        <f t="shared" si="99"/>
        <v>-88.801060817564817</v>
      </c>
      <c r="Q152" s="16">
        <f t="shared" ca="1" si="100"/>
        <v>242.45214584802719</v>
      </c>
      <c r="R152" s="2">
        <f t="shared" si="64"/>
        <v>153.80794910203616</v>
      </c>
      <c r="S152" s="2">
        <f t="shared" si="64"/>
        <v>-266.40318245269447</v>
      </c>
      <c r="T152" s="16">
        <f t="shared" ca="1" si="64"/>
        <v>154.1966368134016</v>
      </c>
      <c r="U152" s="2">
        <f t="shared" ca="1" si="65"/>
        <v>0.44698745106033927</v>
      </c>
      <c r="V152" s="2">
        <f t="shared" ca="1" si="65"/>
        <v>-0.77420497558221446</v>
      </c>
      <c r="W152" s="16">
        <f t="shared" ca="1" si="65"/>
        <v>0.44811703201097303</v>
      </c>
      <c r="X152" s="2">
        <f t="shared" si="66"/>
        <v>-153.80794910203616</v>
      </c>
      <c r="Y152" s="2">
        <f t="shared" si="66"/>
        <v>-266.40318245269447</v>
      </c>
      <c r="Z152" s="16">
        <f t="shared" ca="1" si="66"/>
        <v>38.878733077247347</v>
      </c>
      <c r="AA152" s="18">
        <f t="shared" ca="1" si="73"/>
        <v>154.92266871879792</v>
      </c>
      <c r="AB152" s="2">
        <f t="shared" ca="1" si="67"/>
        <v>-223.05643790411699</v>
      </c>
      <c r="AC152" s="2">
        <f t="shared" ca="1" si="67"/>
        <v>-146.46128150012601</v>
      </c>
      <c r="AD152" s="16">
        <f t="shared" ca="1" si="67"/>
        <v>-30.544753420239587</v>
      </c>
      <c r="AE152" s="2">
        <f t="shared" ca="1" si="68"/>
        <v>-0.83048639601566965</v>
      </c>
      <c r="AF152" s="2">
        <f t="shared" ca="1" si="68"/>
        <v>-0.54530639407575288</v>
      </c>
      <c r="AG152" s="16">
        <f t="shared" ca="1" si="68"/>
        <v>-0.11372459106545192</v>
      </c>
      <c r="AH152" s="2">
        <f t="shared" ca="1" si="74"/>
        <v>0.33240722709875797</v>
      </c>
      <c r="AI152" s="2">
        <f t="shared" ca="1" si="75"/>
        <v>-0.32132163382480566</v>
      </c>
      <c r="AJ152" s="16">
        <f t="shared" ca="1" si="76"/>
        <v>-0.8867118150834985</v>
      </c>
      <c r="AK152" s="18">
        <f t="shared" ca="1" si="77"/>
        <v>344.09903172264558</v>
      </c>
      <c r="AL152" s="18">
        <f t="shared" ca="1" si="78"/>
        <v>268.58530010154249</v>
      </c>
      <c r="AM152" s="18">
        <f t="shared" ca="1" si="79"/>
        <v>172.04951586132279</v>
      </c>
      <c r="AN152" s="18">
        <f t="shared" ca="1" si="80"/>
        <v>79.733247499715844</v>
      </c>
      <c r="AO152" s="18">
        <f t="shared" ca="1" si="81"/>
        <v>306.30317633846613</v>
      </c>
      <c r="AP152" s="2">
        <f t="shared" ca="1" si="69"/>
        <v>112.5039866905651</v>
      </c>
      <c r="AQ152" s="2">
        <f t="shared" ca="1" si="69"/>
        <v>-97.500356340040639</v>
      </c>
      <c r="AR152" s="16">
        <f t="shared" ca="1" si="69"/>
        <v>1.4547543327694257E-3</v>
      </c>
      <c r="AS152" s="2">
        <f t="shared" ca="1" si="70"/>
        <v>-91.130792305857753</v>
      </c>
      <c r="AT152" s="2">
        <f t="shared" ca="1" si="70"/>
        <v>99.343317793566342</v>
      </c>
      <c r="AU152" s="16">
        <f t="shared" ca="1" si="70"/>
        <v>543.20674566817729</v>
      </c>
      <c r="AV152" s="2">
        <f t="shared" ca="1" si="71"/>
        <v>112.5039866905651</v>
      </c>
      <c r="AW152" s="2">
        <f t="shared" ca="1" si="71"/>
        <v>-97.500356340040639</v>
      </c>
      <c r="AX152" s="16">
        <f t="shared" ca="1" si="71"/>
        <v>1.4547543327694257E-3</v>
      </c>
      <c r="AY152" s="2">
        <f t="shared" ca="1" si="82"/>
        <v>360.25</v>
      </c>
      <c r="AZ152" s="2">
        <f t="shared" ca="1" si="83"/>
        <v>360.25</v>
      </c>
      <c r="BA152" s="2">
        <f t="shared" ca="1" si="84"/>
        <v>360.25</v>
      </c>
      <c r="BB152" s="19" t="str">
        <f t="shared" ca="1" si="85"/>
        <v>ok</v>
      </c>
      <c r="BC152" s="2">
        <f t="shared" ca="1" si="86"/>
        <v>3.9866905650995932E-3</v>
      </c>
      <c r="BD152" s="2">
        <f t="shared" ca="1" si="86"/>
        <v>-3.5634004063922475E-4</v>
      </c>
      <c r="BE152" s="16">
        <f t="shared" ca="1" si="87"/>
        <v>1.4547543327694257E-3</v>
      </c>
      <c r="BF152" s="16">
        <f t="shared" ca="1" si="88"/>
        <v>4.0025841510725139E-3</v>
      </c>
      <c r="BG152" s="18">
        <f t="shared" ca="1" si="89"/>
        <v>4.2587545192377891E-3</v>
      </c>
      <c r="BH152" s="2">
        <f t="shared" ca="1" si="72"/>
        <v>0.63787049041593491</v>
      </c>
      <c r="BI152" s="2">
        <f t="shared" ca="1" si="72"/>
        <v>-5.7014406502275961E-2</v>
      </c>
      <c r="BJ152" s="16">
        <f t="shared" ca="1" si="72"/>
        <v>0.23276069324310811</v>
      </c>
      <c r="BK152" s="18">
        <f t="shared" ca="1" si="72"/>
        <v>0.64041346417160216</v>
      </c>
      <c r="BL152" s="18">
        <f t="shared" ca="1" si="72"/>
        <v>0.68140072307804622</v>
      </c>
    </row>
    <row r="153" spans="3:64" x14ac:dyDescent="0.2">
      <c r="C153" s="14"/>
      <c r="D153">
        <f t="shared" si="90"/>
        <v>0</v>
      </c>
      <c r="E153">
        <f t="shared" si="91"/>
        <v>-90</v>
      </c>
      <c r="F153" s="15">
        <f ca="1">'posn jitter orig'!F153</f>
        <v>0.24417495862183913</v>
      </c>
      <c r="G153" s="2">
        <f ca="1">'posn jitter orig'!G153</f>
        <v>-0.2582366535740781</v>
      </c>
      <c r="H153" s="16">
        <f ca="1">'posn jitter orig'!H153</f>
        <v>-0.42495685437527997</v>
      </c>
      <c r="I153" s="2">
        <f t="shared" si="92"/>
        <v>0</v>
      </c>
      <c r="J153" s="2">
        <f t="shared" si="93"/>
        <v>177.60212163512966</v>
      </c>
      <c r="K153" s="16">
        <f t="shared" ca="1" si="94"/>
        <v>241.18437580792957</v>
      </c>
      <c r="L153" s="2">
        <f t="shared" si="95"/>
        <v>153.80794910203616</v>
      </c>
      <c r="M153" s="2">
        <f t="shared" si="96"/>
        <v>-88.801060817564817</v>
      </c>
      <c r="N153" s="16">
        <f t="shared" ca="1" si="97"/>
        <v>325.76170476300786</v>
      </c>
      <c r="O153" s="2">
        <f t="shared" si="98"/>
        <v>-153.80794910203616</v>
      </c>
      <c r="P153" s="2">
        <f t="shared" si="99"/>
        <v>-88.801060817564817</v>
      </c>
      <c r="Q153" s="16">
        <f t="shared" ca="1" si="100"/>
        <v>325.76066276175283</v>
      </c>
      <c r="R153" s="2">
        <f t="shared" si="64"/>
        <v>153.80794910203616</v>
      </c>
      <c r="S153" s="2">
        <f t="shared" si="64"/>
        <v>-266.40318245269447</v>
      </c>
      <c r="T153" s="16">
        <f t="shared" ca="1" si="64"/>
        <v>84.577328955078286</v>
      </c>
      <c r="U153" s="2">
        <f t="shared" ca="1" si="65"/>
        <v>0.48210952474618973</v>
      </c>
      <c r="V153" s="2">
        <f t="shared" ca="1" si="65"/>
        <v>-0.83503819167328541</v>
      </c>
      <c r="W153" s="16">
        <f t="shared" ca="1" si="65"/>
        <v>0.26510681733220737</v>
      </c>
      <c r="X153" s="2">
        <f t="shared" si="66"/>
        <v>-153.80794910203616</v>
      </c>
      <c r="Y153" s="2">
        <f t="shared" si="66"/>
        <v>-266.40318245269447</v>
      </c>
      <c r="Z153" s="16">
        <f t="shared" ca="1" si="66"/>
        <v>84.576286953823256</v>
      </c>
      <c r="AA153" s="18">
        <f t="shared" ca="1" si="73"/>
        <v>170.72630474364107</v>
      </c>
      <c r="AB153" s="2">
        <f t="shared" ca="1" si="67"/>
        <v>-236.11672674366611</v>
      </c>
      <c r="AC153" s="2">
        <f t="shared" ca="1" si="67"/>
        <v>-123.84019766850219</v>
      </c>
      <c r="AD153" s="16">
        <f t="shared" ca="1" si="67"/>
        <v>39.315579668348036</v>
      </c>
      <c r="AE153" s="2">
        <f t="shared" ca="1" si="68"/>
        <v>-0.87611095538098327</v>
      </c>
      <c r="AF153" s="2">
        <f t="shared" ca="1" si="68"/>
        <v>-0.45950896994988832</v>
      </c>
      <c r="AG153" s="16">
        <f t="shared" ca="1" si="68"/>
        <v>0.14588043185092794</v>
      </c>
      <c r="AH153" s="2">
        <f t="shared" ca="1" si="74"/>
        <v>3.2285456989938899E-6</v>
      </c>
      <c r="AI153" s="2">
        <f t="shared" ca="1" si="75"/>
        <v>-0.30259333268035182</v>
      </c>
      <c r="AJ153" s="16">
        <f t="shared" ca="1" si="76"/>
        <v>-0.9531197590056425</v>
      </c>
      <c r="AK153" s="18">
        <f t="shared" ca="1" si="77"/>
        <v>319.03113547281509</v>
      </c>
      <c r="AL153" s="18">
        <f t="shared" ca="1" si="78"/>
        <v>269.50550645835608</v>
      </c>
      <c r="AM153" s="18">
        <f t="shared" ca="1" si="79"/>
        <v>159.51556773640755</v>
      </c>
      <c r="AN153" s="18">
        <f t="shared" ca="1" si="80"/>
        <v>87.778693109305422</v>
      </c>
      <c r="AO153" s="18">
        <f t="shared" ca="1" si="81"/>
        <v>310.85325667548335</v>
      </c>
      <c r="AP153" s="2">
        <f t="shared" ca="1" si="69"/>
        <v>1.1034728752349315E-3</v>
      </c>
      <c r="AQ153" s="2">
        <f t="shared" ca="1" si="69"/>
        <v>-89.996689357397202</v>
      </c>
      <c r="AR153" s="16">
        <f t="shared" ca="1" si="69"/>
        <v>-2.1471450915555579E-3</v>
      </c>
      <c r="AS153" s="2">
        <f t="shared" ca="1" si="70"/>
        <v>-9.0373501448081923E-4</v>
      </c>
      <c r="AT153" s="2">
        <f t="shared" ca="1" si="70"/>
        <v>98.127556466553472</v>
      </c>
      <c r="AU153" s="16">
        <f t="shared" ca="1" si="70"/>
        <v>592.55861503222013</v>
      </c>
      <c r="AV153" s="2">
        <f t="shared" ca="1" si="71"/>
        <v>1.1034728752349315E-3</v>
      </c>
      <c r="AW153" s="2">
        <f t="shared" ca="1" si="71"/>
        <v>-89.996689357397202</v>
      </c>
      <c r="AX153" s="16">
        <f t="shared" ca="1" si="71"/>
        <v>-2.1471450915555579E-3</v>
      </c>
      <c r="AY153" s="2">
        <f t="shared" ca="1" si="82"/>
        <v>360.24999999999994</v>
      </c>
      <c r="AZ153" s="2">
        <f t="shared" ca="1" si="83"/>
        <v>360.24999999999989</v>
      </c>
      <c r="BA153" s="2">
        <f t="shared" ca="1" si="84"/>
        <v>360.24999999999994</v>
      </c>
      <c r="BB153" s="19" t="str">
        <f t="shared" ca="1" si="85"/>
        <v>ok</v>
      </c>
      <c r="BC153" s="2">
        <f t="shared" ca="1" si="86"/>
        <v>1.1034728752349315E-3</v>
      </c>
      <c r="BD153" s="2">
        <f t="shared" ca="1" si="86"/>
        <v>3.3106426027984526E-3</v>
      </c>
      <c r="BE153" s="16">
        <f t="shared" ca="1" si="87"/>
        <v>-2.1471450915555579E-3</v>
      </c>
      <c r="BF153" s="16">
        <f t="shared" ca="1" si="88"/>
        <v>3.4897001060038612E-3</v>
      </c>
      <c r="BG153" s="18">
        <f t="shared" ca="1" si="89"/>
        <v>4.0973453447365749E-3</v>
      </c>
      <c r="BH153" s="2">
        <f t="shared" ca="1" si="72"/>
        <v>0.17655566003758905</v>
      </c>
      <c r="BI153" s="2">
        <f t="shared" ca="1" si="72"/>
        <v>0.52970281644775241</v>
      </c>
      <c r="BJ153" s="16">
        <f t="shared" ca="1" si="72"/>
        <v>-0.34354321464888926</v>
      </c>
      <c r="BK153" s="18">
        <f t="shared" ca="1" si="72"/>
        <v>0.55835201696061776</v>
      </c>
      <c r="BL153" s="18">
        <f t="shared" ca="1" si="72"/>
        <v>0.65557525515785198</v>
      </c>
    </row>
    <row r="154" spans="3:64" x14ac:dyDescent="0.2">
      <c r="C154" s="14"/>
      <c r="D154">
        <f t="shared" si="90"/>
        <v>7.5</v>
      </c>
      <c r="E154">
        <f t="shared" si="91"/>
        <v>-90</v>
      </c>
      <c r="F154" s="15">
        <f ca="1">'posn jitter orig'!F154</f>
        <v>0.22083541514440896</v>
      </c>
      <c r="G154" s="2">
        <f ca="1">'posn jitter orig'!G154</f>
        <v>-0.21257234935552038</v>
      </c>
      <c r="H154" s="16">
        <f ca="1">'posn jitter orig'!H154</f>
        <v>-0.13408633764865829</v>
      </c>
      <c r="I154" s="2">
        <f t="shared" si="92"/>
        <v>0</v>
      </c>
      <c r="J154" s="2">
        <f t="shared" si="93"/>
        <v>177.60212163512966</v>
      </c>
      <c r="K154" s="16">
        <f t="shared" ca="1" si="94"/>
        <v>241.0675889615521</v>
      </c>
      <c r="L154" s="2">
        <f t="shared" si="95"/>
        <v>153.80794910203616</v>
      </c>
      <c r="M154" s="2">
        <f t="shared" si="96"/>
        <v>-88.801060817564817</v>
      </c>
      <c r="N154" s="16">
        <f t="shared" ca="1" si="97"/>
        <v>329.19862445196389</v>
      </c>
      <c r="O154" s="2">
        <f t="shared" si="98"/>
        <v>-153.80794910203616</v>
      </c>
      <c r="P154" s="2">
        <f t="shared" si="99"/>
        <v>-88.801060817564817</v>
      </c>
      <c r="Q154" s="16">
        <f t="shared" ca="1" si="100"/>
        <v>322.11462355969223</v>
      </c>
      <c r="R154" s="2">
        <f t="shared" si="64"/>
        <v>153.80794910203616</v>
      </c>
      <c r="S154" s="2">
        <f t="shared" si="64"/>
        <v>-266.40318245269447</v>
      </c>
      <c r="T154" s="16">
        <f t="shared" ca="1" si="64"/>
        <v>88.13103549041179</v>
      </c>
      <c r="U154" s="2">
        <f t="shared" ca="1" si="65"/>
        <v>0.48066246731354573</v>
      </c>
      <c r="V154" s="2">
        <f t="shared" ca="1" si="65"/>
        <v>-0.83253181467847581</v>
      </c>
      <c r="W154" s="16">
        <f t="shared" ca="1" si="65"/>
        <v>0.27541672074189438</v>
      </c>
      <c r="X154" s="2">
        <f t="shared" si="66"/>
        <v>-153.80794910203616</v>
      </c>
      <c r="Y154" s="2">
        <f t="shared" si="66"/>
        <v>-266.40318245269447</v>
      </c>
      <c r="Z154" s="16">
        <f t="shared" ca="1" si="66"/>
        <v>81.047034598140129</v>
      </c>
      <c r="AA154" s="18">
        <f t="shared" ca="1" si="73"/>
        <v>170.18112511051646</v>
      </c>
      <c r="AB154" s="2">
        <f t="shared" ca="1" si="67"/>
        <v>-235.60762858785222</v>
      </c>
      <c r="AC154" s="2">
        <f t="shared" ca="1" si="67"/>
        <v>-124.72198154041146</v>
      </c>
      <c r="AD154" s="16">
        <f t="shared" ca="1" si="67"/>
        <v>34.176307188035629</v>
      </c>
      <c r="AE154" s="2">
        <f t="shared" ca="1" si="68"/>
        <v>-0.87663109285066354</v>
      </c>
      <c r="AF154" s="2">
        <f t="shared" ca="1" si="68"/>
        <v>-0.46405614128705014</v>
      </c>
      <c r="AG154" s="16">
        <f t="shared" ca="1" si="68"/>
        <v>0.12716062590764679</v>
      </c>
      <c r="AH154" s="2">
        <f t="shared" ca="1" si="74"/>
        <v>2.1943554030872572E-2</v>
      </c>
      <c r="AI154" s="2">
        <f t="shared" ca="1" si="75"/>
        <v>-0.30256020108721715</v>
      </c>
      <c r="AJ154" s="16">
        <f t="shared" ca="1" si="76"/>
        <v>-0.95287764437757527</v>
      </c>
      <c r="AK154" s="18">
        <f t="shared" ca="1" si="77"/>
        <v>319.99159402164048</v>
      </c>
      <c r="AL154" s="18">
        <f t="shared" ca="1" si="78"/>
        <v>268.76485503348277</v>
      </c>
      <c r="AM154" s="18">
        <f t="shared" ca="1" si="79"/>
        <v>159.99579701082024</v>
      </c>
      <c r="AN154" s="18">
        <f t="shared" ca="1" si="80"/>
        <v>86.952650752489646</v>
      </c>
      <c r="AO154" s="18">
        <f t="shared" ca="1" si="81"/>
        <v>310.83861402018243</v>
      </c>
      <c r="AP154" s="2">
        <f t="shared" ca="1" si="69"/>
        <v>7.4994812172344343</v>
      </c>
      <c r="AQ154" s="2">
        <f t="shared" ca="1" si="69"/>
        <v>-89.997774737716696</v>
      </c>
      <c r="AR154" s="16">
        <f t="shared" ca="1" si="69"/>
        <v>-1.1061083682193384E-3</v>
      </c>
      <c r="AS154" s="2">
        <f t="shared" ca="1" si="70"/>
        <v>-6.1423266260324016</v>
      </c>
      <c r="AT154" s="2">
        <f t="shared" ca="1" si="70"/>
        <v>98.097012389519847</v>
      </c>
      <c r="AU154" s="16">
        <f t="shared" ca="1" si="70"/>
        <v>592.38122650991545</v>
      </c>
      <c r="AV154" s="2">
        <f t="shared" ca="1" si="71"/>
        <v>7.4994812172344343</v>
      </c>
      <c r="AW154" s="2">
        <f t="shared" ca="1" si="71"/>
        <v>-89.997774737716696</v>
      </c>
      <c r="AX154" s="16">
        <f t="shared" ca="1" si="71"/>
        <v>-1.1061083682193384E-3</v>
      </c>
      <c r="AY154" s="2">
        <f t="shared" ca="1" si="82"/>
        <v>360.25</v>
      </c>
      <c r="AZ154" s="2">
        <f t="shared" ca="1" si="83"/>
        <v>360.25</v>
      </c>
      <c r="BA154" s="2">
        <f t="shared" ca="1" si="84"/>
        <v>360.25000000000006</v>
      </c>
      <c r="BB154" s="19" t="str">
        <f t="shared" ca="1" si="85"/>
        <v>ok</v>
      </c>
      <c r="BC154" s="2">
        <f t="shared" ca="1" si="86"/>
        <v>-5.1878276556571734E-4</v>
      </c>
      <c r="BD154" s="2">
        <f t="shared" ca="1" si="86"/>
        <v>2.2252622833036639E-3</v>
      </c>
      <c r="BE154" s="16">
        <f t="shared" ca="1" si="87"/>
        <v>-1.1061083682193384E-3</v>
      </c>
      <c r="BF154" s="16">
        <f t="shared" ca="1" si="88"/>
        <v>2.28493496348186E-3</v>
      </c>
      <c r="BG154" s="18">
        <f t="shared" ca="1" si="89"/>
        <v>2.5385829727599405E-3</v>
      </c>
      <c r="BH154" s="2">
        <f t="shared" ca="1" si="72"/>
        <v>-8.3005242490514775E-2</v>
      </c>
      <c r="BI154" s="2">
        <f t="shared" ca="1" si="72"/>
        <v>0.35604196532858623</v>
      </c>
      <c r="BJ154" s="16">
        <f t="shared" ca="1" si="72"/>
        <v>-0.17697733891509415</v>
      </c>
      <c r="BK154" s="18">
        <f t="shared" ca="1" si="72"/>
        <v>0.36558959415709757</v>
      </c>
      <c r="BL154" s="18">
        <f t="shared" ca="1" si="72"/>
        <v>0.40617327564159045</v>
      </c>
    </row>
    <row r="155" spans="3:64" x14ac:dyDescent="0.2">
      <c r="C155" s="14"/>
      <c r="D155">
        <f t="shared" si="90"/>
        <v>15</v>
      </c>
      <c r="E155">
        <f t="shared" si="91"/>
        <v>-90</v>
      </c>
      <c r="F155" s="15">
        <f ca="1">'posn jitter orig'!F155</f>
        <v>0.16736248610731386</v>
      </c>
      <c r="G155" s="2">
        <f ca="1">'posn jitter orig'!G155</f>
        <v>-0.41860970029285172</v>
      </c>
      <c r="H155" s="16">
        <f ca="1">'posn jitter orig'!H155</f>
        <v>0.12796247575901043</v>
      </c>
      <c r="I155" s="2">
        <f t="shared" si="92"/>
        <v>0</v>
      </c>
      <c r="J155" s="2">
        <f t="shared" si="93"/>
        <v>177.60212163512966</v>
      </c>
      <c r="K155" s="16">
        <f t="shared" ca="1" si="94"/>
        <v>240.71699271699225</v>
      </c>
      <c r="L155" s="2">
        <f t="shared" si="95"/>
        <v>153.80794910203616</v>
      </c>
      <c r="M155" s="2">
        <f t="shared" si="96"/>
        <v>-88.801060817564817</v>
      </c>
      <c r="N155" s="16">
        <f t="shared" ca="1" si="97"/>
        <v>332.42929899072232</v>
      </c>
      <c r="O155" s="2">
        <f t="shared" si="98"/>
        <v>-153.80794910203616</v>
      </c>
      <c r="P155" s="2">
        <f t="shared" si="99"/>
        <v>-88.801060817564817</v>
      </c>
      <c r="Q155" s="16">
        <f t="shared" ca="1" si="100"/>
        <v>318.24991816928184</v>
      </c>
      <c r="R155" s="2">
        <f t="shared" si="64"/>
        <v>153.80794910203616</v>
      </c>
      <c r="S155" s="2">
        <f t="shared" si="64"/>
        <v>-266.40318245269447</v>
      </c>
      <c r="T155" s="16">
        <f t="shared" ca="1" si="64"/>
        <v>91.712306273730064</v>
      </c>
      <c r="U155" s="2">
        <f t="shared" ca="1" si="65"/>
        <v>0.47915786515411529</v>
      </c>
      <c r="V155" s="2">
        <f t="shared" ca="1" si="65"/>
        <v>-0.82992576729316447</v>
      </c>
      <c r="W155" s="16">
        <f t="shared" ca="1" si="65"/>
        <v>0.28571132466845384</v>
      </c>
      <c r="X155" s="2">
        <f t="shared" si="66"/>
        <v>-153.80794910203616</v>
      </c>
      <c r="Y155" s="2">
        <f t="shared" si="66"/>
        <v>-266.40318245269447</v>
      </c>
      <c r="Z155" s="16">
        <f t="shared" ca="1" si="66"/>
        <v>77.532925452289589</v>
      </c>
      <c r="AA155" s="18">
        <f t="shared" ca="1" si="73"/>
        <v>169.54861190732299</v>
      </c>
      <c r="AB155" s="2">
        <f t="shared" ca="1" si="67"/>
        <v>-235.04850002339265</v>
      </c>
      <c r="AC155" s="2">
        <f t="shared" ca="1" si="67"/>
        <v>-125.69042062201848</v>
      </c>
      <c r="AD155" s="16">
        <f t="shared" ca="1" si="67"/>
        <v>29.090966948550751</v>
      </c>
      <c r="AE155" s="2">
        <f t="shared" ca="1" si="68"/>
        <v>-0.87663076347528868</v>
      </c>
      <c r="AF155" s="2">
        <f t="shared" ca="1" si="68"/>
        <v>-0.46877171894500247</v>
      </c>
      <c r="AG155" s="16">
        <f t="shared" ca="1" si="68"/>
        <v>0.10849691261082034</v>
      </c>
      <c r="AH155" s="2">
        <f t="shared" ca="1" si="74"/>
        <v>4.3889005339410314E-2</v>
      </c>
      <c r="AI155" s="2">
        <f t="shared" ca="1" si="75"/>
        <v>-0.30245048570005606</v>
      </c>
      <c r="AJ155" s="16">
        <f t="shared" ca="1" si="76"/>
        <v>-0.9521541151043339</v>
      </c>
      <c r="AK155" s="18">
        <f t="shared" ca="1" si="77"/>
        <v>320.99639865572425</v>
      </c>
      <c r="AL155" s="18">
        <f t="shared" ca="1" si="78"/>
        <v>268.12714065791329</v>
      </c>
      <c r="AM155" s="18">
        <f t="shared" ca="1" si="79"/>
        <v>160.49819932786212</v>
      </c>
      <c r="AN155" s="18">
        <f t="shared" ca="1" si="80"/>
        <v>86.180014123827149</v>
      </c>
      <c r="AO155" s="18">
        <f t="shared" ca="1" si="81"/>
        <v>310.79478064814856</v>
      </c>
      <c r="AP155" s="2">
        <f t="shared" ca="1" si="69"/>
        <v>14.996396760663769</v>
      </c>
      <c r="AQ155" s="2">
        <f t="shared" ca="1" si="69"/>
        <v>-89.998255310823524</v>
      </c>
      <c r="AR155" s="16">
        <f t="shared" ca="1" si="69"/>
        <v>-1.1180320340145045E-3</v>
      </c>
      <c r="AS155" s="2">
        <f t="shared" ca="1" si="70"/>
        <v>-12.28455081399113</v>
      </c>
      <c r="AT155" s="2">
        <f t="shared" ca="1" si="70"/>
        <v>98.001809409326299</v>
      </c>
      <c r="AU155" s="16">
        <f t="shared" ca="1" si="70"/>
        <v>591.84794066213283</v>
      </c>
      <c r="AV155" s="2">
        <f t="shared" ca="1" si="71"/>
        <v>14.996396760663769</v>
      </c>
      <c r="AW155" s="2">
        <f t="shared" ca="1" si="71"/>
        <v>-89.998255310823524</v>
      </c>
      <c r="AX155" s="16">
        <f t="shared" ca="1" si="71"/>
        <v>-1.1180320340145045E-3</v>
      </c>
      <c r="AY155" s="2">
        <f t="shared" ca="1" si="82"/>
        <v>360.24999999999994</v>
      </c>
      <c r="AZ155" s="2">
        <f t="shared" ca="1" si="83"/>
        <v>360.24999999999989</v>
      </c>
      <c r="BA155" s="2">
        <f t="shared" ca="1" si="84"/>
        <v>360.24999999999994</v>
      </c>
      <c r="BB155" s="19" t="str">
        <f t="shared" ca="1" si="85"/>
        <v>ok</v>
      </c>
      <c r="BC155" s="2">
        <f t="shared" ca="1" si="86"/>
        <v>-3.6032393362308568E-3</v>
      </c>
      <c r="BD155" s="2">
        <f t="shared" ca="1" si="86"/>
        <v>1.7446891764762995E-3</v>
      </c>
      <c r="BE155" s="16">
        <f t="shared" ca="1" si="87"/>
        <v>-1.1180320340145045E-3</v>
      </c>
      <c r="BF155" s="16">
        <f t="shared" ca="1" si="88"/>
        <v>4.0034078029442532E-3</v>
      </c>
      <c r="BG155" s="18">
        <f t="shared" ca="1" si="89"/>
        <v>4.1565935170229896E-3</v>
      </c>
      <c r="BH155" s="2">
        <f t="shared" ca="1" si="72"/>
        <v>-0.57651829379693709</v>
      </c>
      <c r="BI155" s="2">
        <f t="shared" ca="1" si="72"/>
        <v>0.27915026823620792</v>
      </c>
      <c r="BJ155" s="16">
        <f t="shared" ca="1" si="72"/>
        <v>-0.17888512544232071</v>
      </c>
      <c r="BK155" s="18">
        <f t="shared" ca="1" si="72"/>
        <v>0.64054524847108052</v>
      </c>
      <c r="BL155" s="18">
        <f t="shared" ca="1" si="72"/>
        <v>0.66505496272367837</v>
      </c>
    </row>
    <row r="156" spans="3:64" x14ac:dyDescent="0.2">
      <c r="C156" s="14"/>
      <c r="D156">
        <f t="shared" si="90"/>
        <v>22.5</v>
      </c>
      <c r="E156">
        <f t="shared" si="91"/>
        <v>-90</v>
      </c>
      <c r="F156" s="15">
        <f ca="1">'posn jitter orig'!F156</f>
        <v>-0.36213442038699117</v>
      </c>
      <c r="G156" s="2">
        <f ca="1">'posn jitter orig'!G156</f>
        <v>-0.35160024156882197</v>
      </c>
      <c r="H156" s="16">
        <f ca="1">'posn jitter orig'!H156</f>
        <v>0.21063022984955004</v>
      </c>
      <c r="I156" s="2">
        <f t="shared" si="92"/>
        <v>0</v>
      </c>
      <c r="J156" s="2">
        <f t="shared" si="93"/>
        <v>177.60212163512966</v>
      </c>
      <c r="K156" s="16">
        <f t="shared" ca="1" si="94"/>
        <v>240.12877796102813</v>
      </c>
      <c r="L156" s="2">
        <f t="shared" si="95"/>
        <v>153.80794910203616</v>
      </c>
      <c r="M156" s="2">
        <f t="shared" si="96"/>
        <v>-88.801060817564817</v>
      </c>
      <c r="N156" s="16">
        <f t="shared" ca="1" si="97"/>
        <v>335.46292370702048</v>
      </c>
      <c r="O156" s="2">
        <f t="shared" si="98"/>
        <v>-153.80794910203616</v>
      </c>
      <c r="P156" s="2">
        <f t="shared" si="99"/>
        <v>-88.801060817564817</v>
      </c>
      <c r="Q156" s="16">
        <f t="shared" ca="1" si="100"/>
        <v>314.1575389274791</v>
      </c>
      <c r="R156" s="2">
        <f t="shared" si="64"/>
        <v>153.80794910203616</v>
      </c>
      <c r="S156" s="2">
        <f t="shared" si="64"/>
        <v>-266.40318245269447</v>
      </c>
      <c r="T156" s="16">
        <f t="shared" ca="1" si="64"/>
        <v>95.334145745992345</v>
      </c>
      <c r="U156" s="2">
        <f t="shared" ca="1" si="65"/>
        <v>0.47759042172507427</v>
      </c>
      <c r="V156" s="2">
        <f t="shared" ca="1" si="65"/>
        <v>-0.82721087563607543</v>
      </c>
      <c r="W156" s="16">
        <f t="shared" ca="1" si="65"/>
        <v>0.29602289827961453</v>
      </c>
      <c r="X156" s="2">
        <f t="shared" si="66"/>
        <v>-153.80794910203616</v>
      </c>
      <c r="Y156" s="2">
        <f t="shared" si="66"/>
        <v>-266.40318245269447</v>
      </c>
      <c r="Z156" s="16">
        <f t="shared" ca="1" si="66"/>
        <v>74.02876096645096</v>
      </c>
      <c r="AA156" s="18">
        <f t="shared" ca="1" si="73"/>
        <v>168.82861492995795</v>
      </c>
      <c r="AB156" s="2">
        <f t="shared" ca="1" si="67"/>
        <v>-234.43887850569496</v>
      </c>
      <c r="AC156" s="2">
        <f t="shared" ca="1" si="67"/>
        <v>-126.74631606405816</v>
      </c>
      <c r="AD156" s="16">
        <f t="shared" ca="1" si="67"/>
        <v>24.051625062351803</v>
      </c>
      <c r="AE156" s="2">
        <f t="shared" ca="1" si="68"/>
        <v>-0.8761104879446624</v>
      </c>
      <c r="AF156" s="2">
        <f t="shared" ca="1" si="68"/>
        <v>-0.47365768647188333</v>
      </c>
      <c r="AG156" s="16">
        <f t="shared" ca="1" si="68"/>
        <v>8.9882194896812886E-2</v>
      </c>
      <c r="AH156" s="2">
        <f t="shared" ca="1" si="74"/>
        <v>6.5861991997138894E-2</v>
      </c>
      <c r="AI156" s="2">
        <f t="shared" ca="1" si="75"/>
        <v>-0.30227564122089046</v>
      </c>
      <c r="AJ156" s="16">
        <f t="shared" ca="1" si="76"/>
        <v>-0.95094249812208331</v>
      </c>
      <c r="AK156" s="18">
        <f t="shared" ca="1" si="77"/>
        <v>322.04990323398061</v>
      </c>
      <c r="AL156" s="18">
        <f t="shared" ca="1" si="78"/>
        <v>267.59053992799915</v>
      </c>
      <c r="AM156" s="18">
        <f t="shared" ca="1" si="79"/>
        <v>161.02495161699031</v>
      </c>
      <c r="AN156" s="18">
        <f t="shared" ca="1" si="80"/>
        <v>85.459970276065391</v>
      </c>
      <c r="AO156" s="18">
        <f t="shared" ca="1" si="81"/>
        <v>310.72113049672043</v>
      </c>
      <c r="AP156" s="2">
        <f t="shared" ca="1" si="69"/>
        <v>22.496310902835038</v>
      </c>
      <c r="AQ156" s="2">
        <f t="shared" ca="1" si="69"/>
        <v>-90.001670359910776</v>
      </c>
      <c r="AR156" s="16">
        <f t="shared" ca="1" si="69"/>
        <v>-7.4751561572838909E-4</v>
      </c>
      <c r="AS156" s="2">
        <f t="shared" ca="1" si="70"/>
        <v>-18.433114317398864</v>
      </c>
      <c r="AT156" s="2">
        <f t="shared" ca="1" si="70"/>
        <v>97.845187563641531</v>
      </c>
      <c r="AU156" s="16">
        <f t="shared" ca="1" si="70"/>
        <v>590.95510859212254</v>
      </c>
      <c r="AV156" s="2">
        <f t="shared" ca="1" si="71"/>
        <v>22.496310902835038</v>
      </c>
      <c r="AW156" s="2">
        <f t="shared" ca="1" si="71"/>
        <v>-90.001670359910776</v>
      </c>
      <c r="AX156" s="16">
        <f t="shared" ca="1" si="71"/>
        <v>-7.4751561572838909E-4</v>
      </c>
      <c r="AY156" s="2">
        <f t="shared" ca="1" si="82"/>
        <v>360.25</v>
      </c>
      <c r="AZ156" s="2">
        <f t="shared" ca="1" si="83"/>
        <v>360.25000000000006</v>
      </c>
      <c r="BA156" s="2">
        <f t="shared" ca="1" si="84"/>
        <v>360.25</v>
      </c>
      <c r="BB156" s="19" t="str">
        <f t="shared" ca="1" si="85"/>
        <v>ok</v>
      </c>
      <c r="BC156" s="2">
        <f t="shared" ca="1" si="86"/>
        <v>-3.6890971649619075E-3</v>
      </c>
      <c r="BD156" s="2">
        <f t="shared" ca="1" si="86"/>
        <v>-1.6703599107756872E-3</v>
      </c>
      <c r="BE156" s="16">
        <f t="shared" ca="1" si="87"/>
        <v>-7.4751561572838909E-4</v>
      </c>
      <c r="BF156" s="16">
        <f t="shared" ca="1" si="88"/>
        <v>4.0496345667302555E-3</v>
      </c>
      <c r="BG156" s="18">
        <f t="shared" ca="1" si="89"/>
        <v>4.1180480472930783E-3</v>
      </c>
      <c r="BH156" s="2">
        <f t="shared" ca="1" si="72"/>
        <v>-0.59025554639390521</v>
      </c>
      <c r="BI156" s="2">
        <f t="shared" ca="1" si="72"/>
        <v>-0.26725758572410996</v>
      </c>
      <c r="BJ156" s="16">
        <f t="shared" ca="1" si="72"/>
        <v>-0.11960249851654225</v>
      </c>
      <c r="BK156" s="18">
        <f t="shared" ca="1" si="72"/>
        <v>0.6479415306768409</v>
      </c>
      <c r="BL156" s="18">
        <f t="shared" ca="1" si="72"/>
        <v>0.65888768756689253</v>
      </c>
    </row>
    <row r="157" spans="3:64" x14ac:dyDescent="0.2">
      <c r="C157" s="14"/>
      <c r="D157">
        <f t="shared" si="90"/>
        <v>30</v>
      </c>
      <c r="E157">
        <f t="shared" si="91"/>
        <v>-90</v>
      </c>
      <c r="F157" s="15">
        <f ca="1">'posn jitter orig'!F157</f>
        <v>-0.21915751717994181</v>
      </c>
      <c r="G157" s="2">
        <f ca="1">'posn jitter orig'!G157</f>
        <v>8.7511363425255451E-2</v>
      </c>
      <c r="H157" s="16">
        <f ca="1">'posn jitter orig'!H157</f>
        <v>1.3824823249636298E-3</v>
      </c>
      <c r="I157" s="2">
        <f t="shared" si="92"/>
        <v>0</v>
      </c>
      <c r="J157" s="2">
        <f t="shared" si="93"/>
        <v>177.60212163512966</v>
      </c>
      <c r="K157" s="16">
        <f t="shared" ca="1" si="94"/>
        <v>239.30840231082561</v>
      </c>
      <c r="L157" s="2">
        <f t="shared" si="95"/>
        <v>153.80794910203616</v>
      </c>
      <c r="M157" s="2">
        <f t="shared" si="96"/>
        <v>-88.801060817564817</v>
      </c>
      <c r="N157" s="16">
        <f t="shared" ca="1" si="97"/>
        <v>338.30546382424893</v>
      </c>
      <c r="O157" s="2">
        <f t="shared" si="98"/>
        <v>-153.80794910203616</v>
      </c>
      <c r="P157" s="2">
        <f t="shared" si="99"/>
        <v>-88.801060817564817</v>
      </c>
      <c r="Q157" s="16">
        <f t="shared" ca="1" si="100"/>
        <v>309.82780418465239</v>
      </c>
      <c r="R157" s="2">
        <f t="shared" si="64"/>
        <v>153.80794910203616</v>
      </c>
      <c r="S157" s="2">
        <f t="shared" si="64"/>
        <v>-266.40318245269447</v>
      </c>
      <c r="T157" s="16">
        <f t="shared" ca="1" si="64"/>
        <v>98.997061513423319</v>
      </c>
      <c r="U157" s="2">
        <f t="shared" ca="1" si="65"/>
        <v>0.4759599236927069</v>
      </c>
      <c r="V157" s="2">
        <f t="shared" ca="1" si="65"/>
        <v>-0.82438677020237405</v>
      </c>
      <c r="W157" s="16">
        <f t="shared" ca="1" si="65"/>
        <v>0.30634719543963673</v>
      </c>
      <c r="X157" s="2">
        <f t="shared" si="66"/>
        <v>-153.80794910203616</v>
      </c>
      <c r="Y157" s="2">
        <f t="shared" si="66"/>
        <v>-266.40318245269447</v>
      </c>
      <c r="Z157" s="16">
        <f t="shared" ca="1" si="66"/>
        <v>70.51940187382678</v>
      </c>
      <c r="AA157" s="18">
        <f t="shared" ca="1" si="73"/>
        <v>168.01626042400119</v>
      </c>
      <c r="AB157" s="2">
        <f t="shared" ca="1" si="67"/>
        <v>-233.77695559257774</v>
      </c>
      <c r="AC157" s="2">
        <f t="shared" ca="1" si="67"/>
        <v>-127.89280018027117</v>
      </c>
      <c r="AD157" s="16">
        <f t="shared" ca="1" si="67"/>
        <v>19.048091704678384</v>
      </c>
      <c r="AE157" s="2">
        <f t="shared" ca="1" si="68"/>
        <v>-0.87506560859615645</v>
      </c>
      <c r="AF157" s="2">
        <f t="shared" ca="1" si="68"/>
        <v>-0.47872379354558092</v>
      </c>
      <c r="AG157" s="16">
        <f t="shared" ca="1" si="68"/>
        <v>7.1300141273116138E-2</v>
      </c>
      <c r="AH157" s="2">
        <f t="shared" ca="1" si="74"/>
        <v>8.7876798363795194E-2</v>
      </c>
      <c r="AI157" s="2">
        <f t="shared" ca="1" si="75"/>
        <v>-0.30200990481874296</v>
      </c>
      <c r="AJ157" s="16">
        <f t="shared" ca="1" si="76"/>
        <v>-0.9492458510315982</v>
      </c>
      <c r="AK157" s="18">
        <f t="shared" ca="1" si="77"/>
        <v>323.1531510231498</v>
      </c>
      <c r="AL157" s="18">
        <f t="shared" ca="1" si="78"/>
        <v>267.15363202036889</v>
      </c>
      <c r="AM157" s="18">
        <f t="shared" ca="1" si="79"/>
        <v>161.5765755115749</v>
      </c>
      <c r="AN157" s="18">
        <f t="shared" ca="1" si="80"/>
        <v>84.793050625536779</v>
      </c>
      <c r="AO157" s="18">
        <f t="shared" ca="1" si="81"/>
        <v>310.61746781462159</v>
      </c>
      <c r="AP157" s="2">
        <f t="shared" ca="1" si="69"/>
        <v>30.000560688076174</v>
      </c>
      <c r="AQ157" s="2">
        <f t="shared" ca="1" si="69"/>
        <v>-90.001472342709846</v>
      </c>
      <c r="AR157" s="16">
        <f t="shared" ca="1" si="69"/>
        <v>3.469751460443149E-4</v>
      </c>
      <c r="AS157" s="2">
        <f t="shared" ca="1" si="70"/>
        <v>-24.591576486760115</v>
      </c>
      <c r="AT157" s="2">
        <f t="shared" ca="1" si="70"/>
        <v>97.617631436755786</v>
      </c>
      <c r="AU157" s="16">
        <f t="shared" ca="1" si="70"/>
        <v>589.70503213708707</v>
      </c>
      <c r="AV157" s="2">
        <f t="shared" ca="1" si="71"/>
        <v>30.000560688076174</v>
      </c>
      <c r="AW157" s="2">
        <f t="shared" ca="1" si="71"/>
        <v>-90.001472342709846</v>
      </c>
      <c r="AX157" s="16">
        <f t="shared" ca="1" si="71"/>
        <v>3.469751460443149E-4</v>
      </c>
      <c r="AY157" s="2">
        <f t="shared" ca="1" si="82"/>
        <v>360.25</v>
      </c>
      <c r="AZ157" s="2">
        <f t="shared" ca="1" si="83"/>
        <v>360.25</v>
      </c>
      <c r="BA157" s="2">
        <f t="shared" ca="1" si="84"/>
        <v>360.25</v>
      </c>
      <c r="BB157" s="19" t="str">
        <f t="shared" ca="1" si="85"/>
        <v>ok</v>
      </c>
      <c r="BC157" s="2">
        <f t="shared" ca="1" si="86"/>
        <v>5.606880761739319E-4</v>
      </c>
      <c r="BD157" s="2">
        <f t="shared" ca="1" si="86"/>
        <v>-1.4723427098459752E-3</v>
      </c>
      <c r="BE157" s="16">
        <f t="shared" ca="1" si="87"/>
        <v>3.469751460443149E-4</v>
      </c>
      <c r="BF157" s="16">
        <f t="shared" ca="1" si="88"/>
        <v>1.5754885508946785E-3</v>
      </c>
      <c r="BG157" s="18">
        <f t="shared" ca="1" si="89"/>
        <v>1.6132439139735467E-3</v>
      </c>
      <c r="BH157" s="2">
        <f t="shared" ca="1" si="72"/>
        <v>8.9710092187829105E-2</v>
      </c>
      <c r="BI157" s="2">
        <f t="shared" ca="1" si="72"/>
        <v>-0.23557483357535602</v>
      </c>
      <c r="BJ157" s="16">
        <f t="shared" ca="1" si="72"/>
        <v>5.5516023367090384E-2</v>
      </c>
      <c r="BK157" s="18">
        <f t="shared" ca="1" si="72"/>
        <v>0.25207816814314854</v>
      </c>
      <c r="BL157" s="18">
        <f t="shared" ca="1" si="72"/>
        <v>0.25811902623576749</v>
      </c>
    </row>
    <row r="158" spans="3:64" x14ac:dyDescent="0.2">
      <c r="C158" s="14"/>
      <c r="D158">
        <f t="shared" si="90"/>
        <v>37.5</v>
      </c>
      <c r="E158">
        <f t="shared" si="91"/>
        <v>-90</v>
      </c>
      <c r="F158" s="15">
        <f ca="1">'posn jitter orig'!F158</f>
        <v>0.27175618516713629</v>
      </c>
      <c r="G158" s="2">
        <f ca="1">'posn jitter orig'!G158</f>
        <v>-0.26513587160960794</v>
      </c>
      <c r="H158" s="16">
        <f ca="1">'posn jitter orig'!H158</f>
        <v>0.23280274894131969</v>
      </c>
      <c r="I158" s="2">
        <f t="shared" si="92"/>
        <v>0</v>
      </c>
      <c r="J158" s="2">
        <f t="shared" si="93"/>
        <v>177.60212163512966</v>
      </c>
      <c r="K158" s="16">
        <f t="shared" ca="1" si="94"/>
        <v>238.25139311683731</v>
      </c>
      <c r="L158" s="2">
        <f t="shared" si="95"/>
        <v>153.80794910203616</v>
      </c>
      <c r="M158" s="2">
        <f t="shared" si="96"/>
        <v>-88.801060817564817</v>
      </c>
      <c r="N158" s="16">
        <f t="shared" ca="1" si="97"/>
        <v>340.95447793948296</v>
      </c>
      <c r="O158" s="2">
        <f t="shared" si="98"/>
        <v>-153.80794910203616</v>
      </c>
      <c r="P158" s="2">
        <f t="shared" si="99"/>
        <v>-88.801060817564817</v>
      </c>
      <c r="Q158" s="16">
        <f t="shared" ca="1" si="100"/>
        <v>305.2552734293501</v>
      </c>
      <c r="R158" s="2">
        <f t="shared" si="64"/>
        <v>153.80794910203616</v>
      </c>
      <c r="S158" s="2">
        <f t="shared" si="64"/>
        <v>-266.40318245269447</v>
      </c>
      <c r="T158" s="16">
        <f t="shared" ca="1" si="64"/>
        <v>102.70308482264565</v>
      </c>
      <c r="U158" s="2">
        <f t="shared" ca="1" si="65"/>
        <v>0.47426553114171982</v>
      </c>
      <c r="V158" s="2">
        <f t="shared" ca="1" si="65"/>
        <v>-0.82145199621609821</v>
      </c>
      <c r="W158" s="16">
        <f t="shared" ca="1" si="65"/>
        <v>0.31668410740586567</v>
      </c>
      <c r="X158" s="2">
        <f t="shared" si="66"/>
        <v>-153.80794910203616</v>
      </c>
      <c r="Y158" s="2">
        <f t="shared" si="66"/>
        <v>-266.40318245269447</v>
      </c>
      <c r="Z158" s="16">
        <f t="shared" ca="1" si="66"/>
        <v>67.003880312512791</v>
      </c>
      <c r="AA158" s="18">
        <f t="shared" ca="1" si="73"/>
        <v>167.1106813788891</v>
      </c>
      <c r="AB158" s="2">
        <f t="shared" ca="1" si="67"/>
        <v>-233.0627851656497</v>
      </c>
      <c r="AC158" s="2">
        <f t="shared" ca="1" si="67"/>
        <v>-129.12977964497367</v>
      </c>
      <c r="AD158" s="16">
        <f t="shared" ca="1" si="67"/>
        <v>14.082583342053283</v>
      </c>
      <c r="AE158" s="2">
        <f t="shared" ca="1" si="68"/>
        <v>-0.87349442685929546</v>
      </c>
      <c r="AF158" s="2">
        <f t="shared" ca="1" si="68"/>
        <v>-0.48396462258564699</v>
      </c>
      <c r="AG158" s="16">
        <f t="shared" ca="1" si="68"/>
        <v>5.2780018295594033E-2</v>
      </c>
      <c r="AH158" s="2">
        <f t="shared" ca="1" si="74"/>
        <v>0.10990765313031436</v>
      </c>
      <c r="AI158" s="2">
        <f t="shared" ca="1" si="75"/>
        <v>-0.30165354630456376</v>
      </c>
      <c r="AJ158" s="16">
        <f t="shared" ca="1" si="76"/>
        <v>-0.94706147941158869</v>
      </c>
      <c r="AK158" s="18">
        <f t="shared" ca="1" si="77"/>
        <v>324.3076694436715</v>
      </c>
      <c r="AL158" s="18">
        <f t="shared" ca="1" si="78"/>
        <v>266.81656802739053</v>
      </c>
      <c r="AM158" s="18">
        <f t="shared" ca="1" si="79"/>
        <v>162.15383472183575</v>
      </c>
      <c r="AN158" s="18">
        <f t="shared" ca="1" si="80"/>
        <v>84.181026537843607</v>
      </c>
      <c r="AO158" s="18">
        <f t="shared" ca="1" si="81"/>
        <v>310.48309318872492</v>
      </c>
      <c r="AP158" s="2">
        <f t="shared" ca="1" si="69"/>
        <v>37.496785131930693</v>
      </c>
      <c r="AQ158" s="2">
        <f t="shared" ca="1" si="69"/>
        <v>-89.998434456466597</v>
      </c>
      <c r="AR158" s="16">
        <f t="shared" ca="1" si="69"/>
        <v>-5.6591863057064984E-4</v>
      </c>
      <c r="AS158" s="2">
        <f t="shared" ca="1" si="70"/>
        <v>-30.752151086096205</v>
      </c>
      <c r="AT158" s="2">
        <f t="shared" ca="1" si="70"/>
        <v>97.318217799511828</v>
      </c>
      <c r="AU158" s="16">
        <f t="shared" ca="1" si="70"/>
        <v>588.09258921656942</v>
      </c>
      <c r="AV158" s="2">
        <f t="shared" ca="1" si="71"/>
        <v>37.496785131930693</v>
      </c>
      <c r="AW158" s="2">
        <f t="shared" ca="1" si="71"/>
        <v>-89.998434456466597</v>
      </c>
      <c r="AX158" s="16">
        <f t="shared" ca="1" si="71"/>
        <v>-5.6591863057064984E-4</v>
      </c>
      <c r="AY158" s="2">
        <f t="shared" ca="1" si="82"/>
        <v>360.25</v>
      </c>
      <c r="AZ158" s="2">
        <f t="shared" ca="1" si="83"/>
        <v>360.25000000000006</v>
      </c>
      <c r="BA158" s="2">
        <f t="shared" ca="1" si="84"/>
        <v>360.25</v>
      </c>
      <c r="BB158" s="19" t="str">
        <f t="shared" ca="1" si="85"/>
        <v>ok</v>
      </c>
      <c r="BC158" s="2">
        <f t="shared" ca="1" si="86"/>
        <v>-3.2148680693069309E-3</v>
      </c>
      <c r="BD158" s="2">
        <f t="shared" ca="1" si="86"/>
        <v>1.5655435334025469E-3</v>
      </c>
      <c r="BE158" s="16">
        <f t="shared" ca="1" si="87"/>
        <v>-5.6591863057064984E-4</v>
      </c>
      <c r="BF158" s="16">
        <f t="shared" ca="1" si="88"/>
        <v>3.5757940737726778E-3</v>
      </c>
      <c r="BG158" s="18">
        <f t="shared" ca="1" si="89"/>
        <v>3.6202993183512828E-3</v>
      </c>
      <c r="BH158" s="2">
        <f t="shared" ca="1" si="72"/>
        <v>-0.51437889108910895</v>
      </c>
      <c r="BI158" s="2">
        <f t="shared" ca="1" si="72"/>
        <v>0.25048696534440751</v>
      </c>
      <c r="BJ158" s="16">
        <f t="shared" ca="1" si="72"/>
        <v>-9.0546980891303974E-2</v>
      </c>
      <c r="BK158" s="18">
        <f t="shared" ca="1" si="72"/>
        <v>0.57212705180362844</v>
      </c>
      <c r="BL158" s="18">
        <f t="shared" ca="1" si="72"/>
        <v>0.57924789093620521</v>
      </c>
    </row>
    <row r="159" spans="3:64" x14ac:dyDescent="0.2">
      <c r="C159" s="14"/>
      <c r="D159">
        <f t="shared" si="90"/>
        <v>45</v>
      </c>
      <c r="E159">
        <f t="shared" si="91"/>
        <v>-90</v>
      </c>
      <c r="F159" s="15">
        <f ca="1">'posn jitter orig'!F159</f>
        <v>0.23232783768270349</v>
      </c>
      <c r="G159" s="2">
        <f ca="1">'posn jitter orig'!G159</f>
        <v>9.7002981211731232E-3</v>
      </c>
      <c r="H159" s="16">
        <f ca="1">'posn jitter orig'!H159</f>
        <v>0.45822082332140657</v>
      </c>
      <c r="I159" s="2">
        <f t="shared" si="92"/>
        <v>0</v>
      </c>
      <c r="J159" s="2">
        <f t="shared" si="93"/>
        <v>177.60212163512966</v>
      </c>
      <c r="K159" s="16">
        <f t="shared" ca="1" si="94"/>
        <v>236.94905595410475</v>
      </c>
      <c r="L159" s="2">
        <f t="shared" si="95"/>
        <v>153.80794910203616</v>
      </c>
      <c r="M159" s="2">
        <f t="shared" si="96"/>
        <v>-88.801060817564817</v>
      </c>
      <c r="N159" s="16">
        <f t="shared" ca="1" si="97"/>
        <v>343.42320378562817</v>
      </c>
      <c r="O159" s="2">
        <f t="shared" si="98"/>
        <v>-153.80794910203616</v>
      </c>
      <c r="P159" s="2">
        <f t="shared" si="99"/>
        <v>-88.801060817564817</v>
      </c>
      <c r="Q159" s="16">
        <f t="shared" ca="1" si="100"/>
        <v>300.42593958951767</v>
      </c>
      <c r="R159" s="2">
        <f t="shared" si="64"/>
        <v>153.80794910203616</v>
      </c>
      <c r="S159" s="2">
        <f t="shared" si="64"/>
        <v>-266.40318245269447</v>
      </c>
      <c r="T159" s="16">
        <f t="shared" ca="1" si="64"/>
        <v>106.47414783152342</v>
      </c>
      <c r="U159" s="2">
        <f t="shared" ca="1" si="65"/>
        <v>0.47249696719680562</v>
      </c>
      <c r="V159" s="2">
        <f t="shared" ca="1" si="65"/>
        <v>-0.81838875360707242</v>
      </c>
      <c r="W159" s="16">
        <f t="shared" ca="1" si="65"/>
        <v>0.32708785357955961</v>
      </c>
      <c r="X159" s="2">
        <f t="shared" si="66"/>
        <v>-153.80794910203616</v>
      </c>
      <c r="Y159" s="2">
        <f t="shared" si="66"/>
        <v>-266.40318245269447</v>
      </c>
      <c r="Z159" s="16">
        <f t="shared" ca="1" si="66"/>
        <v>63.476883635412918</v>
      </c>
      <c r="AA159" s="18">
        <f t="shared" ca="1" si="73"/>
        <v>166.11009658317209</v>
      </c>
      <c r="AB159" s="2">
        <f t="shared" ca="1" si="67"/>
        <v>-232.29446595835344</v>
      </c>
      <c r="AC159" s="2">
        <f t="shared" ca="1" si="67"/>
        <v>-130.46054754844184</v>
      </c>
      <c r="AD159" s="16">
        <f t="shared" ca="1" si="67"/>
        <v>9.1442886861298192</v>
      </c>
      <c r="AE159" s="2">
        <f t="shared" ca="1" si="68"/>
        <v>-0.87139115751713681</v>
      </c>
      <c r="AF159" s="2">
        <f t="shared" ca="1" si="68"/>
        <v>-0.48938818697014302</v>
      </c>
      <c r="AG159" s="16">
        <f t="shared" ca="1" si="68"/>
        <v>3.4302376812997762E-2</v>
      </c>
      <c r="AH159" s="2">
        <f t="shared" ca="1" si="74"/>
        <v>0.13200025223750692</v>
      </c>
      <c r="AI159" s="2">
        <f t="shared" ca="1" si="75"/>
        <v>-0.30122923235227167</v>
      </c>
      <c r="AJ159" s="16">
        <f t="shared" ca="1" si="76"/>
        <v>-0.94437115743000954</v>
      </c>
      <c r="AK159" s="18">
        <f t="shared" ca="1" si="77"/>
        <v>325.52155840181655</v>
      </c>
      <c r="AL159" s="18">
        <f t="shared" ca="1" si="78"/>
        <v>266.57886524833725</v>
      </c>
      <c r="AM159" s="18">
        <f t="shared" ca="1" si="79"/>
        <v>162.76077920090827</v>
      </c>
      <c r="AN159" s="18">
        <f t="shared" ca="1" si="80"/>
        <v>83.623354830469921</v>
      </c>
      <c r="AO159" s="18">
        <f t="shared" ca="1" si="81"/>
        <v>310.31617067244576</v>
      </c>
      <c r="AP159" s="2">
        <f t="shared" ca="1" si="69"/>
        <v>44.997135391968726</v>
      </c>
      <c r="AQ159" s="2">
        <f t="shared" ca="1" si="69"/>
        <v>-90.000053478219556</v>
      </c>
      <c r="AR159" s="16">
        <f t="shared" ca="1" si="69"/>
        <v>9.6843044229899533E-4</v>
      </c>
      <c r="AS159" s="2">
        <f t="shared" ca="1" si="70"/>
        <v>-36.92649021231145</v>
      </c>
      <c r="AT159" s="2">
        <f t="shared" ca="1" si="70"/>
        <v>96.95255027809516</v>
      </c>
      <c r="AU159" s="16">
        <f t="shared" ca="1" si="70"/>
        <v>586.10825096481426</v>
      </c>
      <c r="AV159" s="2">
        <f t="shared" ca="1" si="71"/>
        <v>44.997135391968726</v>
      </c>
      <c r="AW159" s="2">
        <f t="shared" ca="1" si="71"/>
        <v>-90.000053478219556</v>
      </c>
      <c r="AX159" s="16">
        <f t="shared" ca="1" si="71"/>
        <v>9.6843044229899533E-4</v>
      </c>
      <c r="AY159" s="2">
        <f t="shared" ca="1" si="82"/>
        <v>360.25</v>
      </c>
      <c r="AZ159" s="2">
        <f t="shared" ca="1" si="83"/>
        <v>360.24999999999994</v>
      </c>
      <c r="BA159" s="2">
        <f t="shared" ca="1" si="84"/>
        <v>360.25</v>
      </c>
      <c r="BB159" s="19" t="str">
        <f t="shared" ca="1" si="85"/>
        <v>ok</v>
      </c>
      <c r="BC159" s="2">
        <f t="shared" ca="1" si="86"/>
        <v>-2.8646080312739741E-3</v>
      </c>
      <c r="BD159" s="2">
        <f t="shared" ca="1" si="86"/>
        <v>-5.3478219555813666E-5</v>
      </c>
      <c r="BE159" s="16">
        <f t="shared" ca="1" si="87"/>
        <v>9.6843044229899533E-4</v>
      </c>
      <c r="BF159" s="16">
        <f t="shared" ca="1" si="88"/>
        <v>2.8651071695149932E-3</v>
      </c>
      <c r="BG159" s="18">
        <f t="shared" ca="1" si="89"/>
        <v>3.0243506103587994E-3</v>
      </c>
      <c r="BH159" s="2">
        <f t="shared" ref="BH159:BL209" ca="1" si="101">BC159*$D$9</f>
        <v>-0.45833728500383586</v>
      </c>
      <c r="BI159" s="2">
        <f t="shared" ca="1" si="101"/>
        <v>-8.5565151289301866E-3</v>
      </c>
      <c r="BJ159" s="16">
        <f t="shared" ca="1" si="101"/>
        <v>0.15494887076783925</v>
      </c>
      <c r="BK159" s="18">
        <f t="shared" ca="1" si="101"/>
        <v>0.45841714712239889</v>
      </c>
      <c r="BL159" s="18">
        <f t="shared" ca="1" si="101"/>
        <v>0.48389609765740793</v>
      </c>
    </row>
    <row r="160" spans="3:64" x14ac:dyDescent="0.2">
      <c r="C160" s="14"/>
      <c r="D160">
        <f t="shared" si="90"/>
        <v>52.5</v>
      </c>
      <c r="E160">
        <f t="shared" si="91"/>
        <v>-90</v>
      </c>
      <c r="F160" s="15">
        <f ca="1">'posn jitter orig'!F160</f>
        <v>-9.3963215214760698E-2</v>
      </c>
      <c r="G160" s="2">
        <f ca="1">'posn jitter orig'!G160</f>
        <v>-0.10293053806727581</v>
      </c>
      <c r="H160" s="16">
        <f ca="1">'posn jitter orig'!H160</f>
        <v>2.7646617557299358E-2</v>
      </c>
      <c r="I160" s="2">
        <f t="shared" si="92"/>
        <v>0</v>
      </c>
      <c r="J160" s="2">
        <f t="shared" si="93"/>
        <v>177.60212163512966</v>
      </c>
      <c r="K160" s="16">
        <f t="shared" ca="1" si="94"/>
        <v>235.39889657890845</v>
      </c>
      <c r="L160" s="2">
        <f t="shared" si="95"/>
        <v>153.80794910203616</v>
      </c>
      <c r="M160" s="2">
        <f t="shared" si="96"/>
        <v>-88.801060817564817</v>
      </c>
      <c r="N160" s="16">
        <f t="shared" ca="1" si="97"/>
        <v>345.70924154943287</v>
      </c>
      <c r="O160" s="2">
        <f t="shared" si="98"/>
        <v>-153.80794910203616</v>
      </c>
      <c r="P160" s="2">
        <f t="shared" si="99"/>
        <v>-88.801060817564817</v>
      </c>
      <c r="Q160" s="16">
        <f t="shared" ca="1" si="100"/>
        <v>295.32314037456086</v>
      </c>
      <c r="R160" s="2">
        <f t="shared" si="64"/>
        <v>153.80794910203616</v>
      </c>
      <c r="S160" s="2">
        <f t="shared" si="64"/>
        <v>-266.40318245269447</v>
      </c>
      <c r="T160" s="16">
        <f t="shared" ca="1" si="64"/>
        <v>110.31034497052443</v>
      </c>
      <c r="U160" s="2">
        <f t="shared" ca="1" si="65"/>
        <v>0.47065368649107486</v>
      </c>
      <c r="V160" s="2">
        <f t="shared" ca="1" si="65"/>
        <v>-0.81519609777213531</v>
      </c>
      <c r="W160" s="16">
        <f t="shared" ca="1" si="65"/>
        <v>0.33755063260116125</v>
      </c>
      <c r="X160" s="2">
        <f t="shared" si="66"/>
        <v>-153.80794910203616</v>
      </c>
      <c r="Y160" s="2">
        <f t="shared" si="66"/>
        <v>-266.40318245269447</v>
      </c>
      <c r="Z160" s="16">
        <f t="shared" ca="1" si="66"/>
        <v>59.924243795652416</v>
      </c>
      <c r="AA160" s="18">
        <f t="shared" ca="1" si="73"/>
        <v>165.00802291437847</v>
      </c>
      <c r="AB160" s="2">
        <f t="shared" ca="1" si="67"/>
        <v>-231.46958338729215</v>
      </c>
      <c r="AC160" s="2">
        <f t="shared" ca="1" si="67"/>
        <v>-131.88928607179804</v>
      </c>
      <c r="AD160" s="16">
        <f t="shared" ca="1" si="67"/>
        <v>4.2256812766370544</v>
      </c>
      <c r="AE160" s="2">
        <f t="shared" ca="1" si="68"/>
        <v>-0.86874610360616167</v>
      </c>
      <c r="AF160" s="2">
        <f t="shared" ca="1" si="68"/>
        <v>-0.49500371368691626</v>
      </c>
      <c r="AG160" s="16">
        <f t="shared" ca="1" si="68"/>
        <v>1.5859725888984752E-2</v>
      </c>
      <c r="AH160" s="2">
        <f t="shared" ca="1" si="74"/>
        <v>0.15416003003850662</v>
      </c>
      <c r="AI160" s="2">
        <f t="shared" ca="1" si="75"/>
        <v>-0.30071023529844243</v>
      </c>
      <c r="AJ160" s="16">
        <f t="shared" ca="1" si="76"/>
        <v>-0.94117375628800981</v>
      </c>
      <c r="AK160" s="18">
        <f t="shared" ca="1" si="77"/>
        <v>326.79643975327252</v>
      </c>
      <c r="AL160" s="18">
        <f t="shared" ca="1" si="78"/>
        <v>266.44100321884935</v>
      </c>
      <c r="AM160" s="18">
        <f t="shared" ca="1" si="79"/>
        <v>163.39821987663626</v>
      </c>
      <c r="AN160" s="18">
        <f t="shared" ca="1" si="80"/>
        <v>83.122381443015158</v>
      </c>
      <c r="AO160" s="18">
        <f t="shared" ca="1" si="81"/>
        <v>310.11571057330895</v>
      </c>
      <c r="AP160" s="2">
        <f t="shared" ca="1" si="69"/>
        <v>52.499176807327672</v>
      </c>
      <c r="AQ160" s="2">
        <f t="shared" ca="1" si="69"/>
        <v>-90.000325392253899</v>
      </c>
      <c r="AR160" s="16">
        <f t="shared" ca="1" si="69"/>
        <v>-4.009551099102282E-4</v>
      </c>
      <c r="AS160" s="2">
        <f t="shared" ca="1" si="70"/>
        <v>-43.11571770746059</v>
      </c>
      <c r="AT160" s="2">
        <f t="shared" ca="1" si="70"/>
        <v>96.509611200232911</v>
      </c>
      <c r="AU160" s="16">
        <f t="shared" ca="1" si="70"/>
        <v>583.74513545330296</v>
      </c>
      <c r="AV160" s="2">
        <f t="shared" ca="1" si="71"/>
        <v>52.499176807327672</v>
      </c>
      <c r="AW160" s="2">
        <f t="shared" ca="1" si="71"/>
        <v>-90.000325392253899</v>
      </c>
      <c r="AX160" s="16">
        <f t="shared" ca="1" si="71"/>
        <v>-4.009551099102282E-4</v>
      </c>
      <c r="AY160" s="2">
        <f t="shared" ca="1" si="82"/>
        <v>360.24999999999994</v>
      </c>
      <c r="AZ160" s="2">
        <f t="shared" ca="1" si="83"/>
        <v>360.24999999999994</v>
      </c>
      <c r="BA160" s="2">
        <f t="shared" ca="1" si="84"/>
        <v>360.24999999999994</v>
      </c>
      <c r="BB160" s="19" t="str">
        <f t="shared" ca="1" si="85"/>
        <v>ok</v>
      </c>
      <c r="BC160" s="2">
        <f t="shared" ca="1" si="86"/>
        <v>-8.2319267232833226E-4</v>
      </c>
      <c r="BD160" s="2">
        <f t="shared" ca="1" si="86"/>
        <v>-3.2539225389882631E-4</v>
      </c>
      <c r="BE160" s="16">
        <f t="shared" ca="1" si="87"/>
        <v>-4.009551099102282E-4</v>
      </c>
      <c r="BF160" s="16">
        <f t="shared" ca="1" si="88"/>
        <v>8.8517020661137212E-4</v>
      </c>
      <c r="BG160" s="18">
        <f t="shared" ca="1" si="89"/>
        <v>9.7174651778925473E-4</v>
      </c>
      <c r="BH160" s="2">
        <f t="shared" ca="1" si="101"/>
        <v>-0.13171082757253316</v>
      </c>
      <c r="BI160" s="2">
        <f t="shared" ca="1" si="101"/>
        <v>-5.206276062381221E-2</v>
      </c>
      <c r="BJ160" s="16">
        <f t="shared" ca="1" si="101"/>
        <v>-6.4152817585636512E-2</v>
      </c>
      <c r="BK160" s="18">
        <f t="shared" ca="1" si="101"/>
        <v>0.14162723305781955</v>
      </c>
      <c r="BL160" s="18">
        <f t="shared" ca="1" si="101"/>
        <v>0.15547944284628076</v>
      </c>
    </row>
    <row r="161" spans="3:64" x14ac:dyDescent="0.2">
      <c r="C161" s="14"/>
      <c r="D161">
        <f t="shared" si="90"/>
        <v>60</v>
      </c>
      <c r="E161">
        <f t="shared" si="91"/>
        <v>-90</v>
      </c>
      <c r="F161" s="15">
        <f ca="1">'posn jitter orig'!F161</f>
        <v>0.31886843591566161</v>
      </c>
      <c r="G161" s="2">
        <f ca="1">'posn jitter orig'!G161</f>
        <v>0.3034734382858566</v>
      </c>
      <c r="H161" s="16">
        <f ca="1">'posn jitter orig'!H161</f>
        <v>-0.42046166983513988</v>
      </c>
      <c r="I161" s="2">
        <f t="shared" si="92"/>
        <v>0</v>
      </c>
      <c r="J161" s="2">
        <f t="shared" si="93"/>
        <v>177.60212163512966</v>
      </c>
      <c r="K161" s="16">
        <f t="shared" ca="1" si="94"/>
        <v>233.60243598461867</v>
      </c>
      <c r="L161" s="2">
        <f t="shared" si="95"/>
        <v>153.80794910203616</v>
      </c>
      <c r="M161" s="2">
        <f t="shared" si="96"/>
        <v>-88.801060817564817</v>
      </c>
      <c r="N161" s="16">
        <f t="shared" ca="1" si="97"/>
        <v>347.82181236953141</v>
      </c>
      <c r="O161" s="2">
        <f t="shared" si="98"/>
        <v>-153.80794910203616</v>
      </c>
      <c r="P161" s="2">
        <f t="shared" si="99"/>
        <v>-88.801060817564817</v>
      </c>
      <c r="Q161" s="16">
        <f t="shared" ca="1" si="100"/>
        <v>289.93665187089101</v>
      </c>
      <c r="R161" s="2">
        <f t="shared" si="64"/>
        <v>153.80794910203616</v>
      </c>
      <c r="S161" s="2">
        <f t="shared" si="64"/>
        <v>-266.40318245269447</v>
      </c>
      <c r="T161" s="16">
        <f t="shared" ca="1" si="64"/>
        <v>114.21937638491275</v>
      </c>
      <c r="U161" s="2">
        <f t="shared" ca="1" si="65"/>
        <v>0.46873151136087815</v>
      </c>
      <c r="V161" s="2">
        <f t="shared" ca="1" si="65"/>
        <v>-0.81186679278558926</v>
      </c>
      <c r="W161" s="16">
        <f t="shared" ca="1" si="65"/>
        <v>0.34808487618594991</v>
      </c>
      <c r="X161" s="2">
        <f t="shared" si="66"/>
        <v>-153.80794910203616</v>
      </c>
      <c r="Y161" s="2">
        <f t="shared" si="66"/>
        <v>-266.40318245269447</v>
      </c>
      <c r="Z161" s="16">
        <f t="shared" ca="1" si="66"/>
        <v>56.334215886272347</v>
      </c>
      <c r="AA161" s="18">
        <f t="shared" ca="1" si="73"/>
        <v>163.79835344563449</v>
      </c>
      <c r="AB161" s="2">
        <f t="shared" ca="1" si="67"/>
        <v>-230.58539887103171</v>
      </c>
      <c r="AC161" s="2">
        <f t="shared" ca="1" si="67"/>
        <v>-133.42073857722681</v>
      </c>
      <c r="AD161" s="16">
        <f t="shared" ca="1" si="67"/>
        <v>-0.68151369231379988</v>
      </c>
      <c r="AE161" s="2">
        <f t="shared" ca="1" si="68"/>
        <v>-0.86554724386664927</v>
      </c>
      <c r="AF161" s="2">
        <f t="shared" ca="1" si="68"/>
        <v>-0.50082075064415243</v>
      </c>
      <c r="AG161" s="16">
        <f t="shared" ca="1" si="68"/>
        <v>-2.5581944950882128E-3</v>
      </c>
      <c r="AH161" s="2">
        <f t="shared" ca="1" si="74"/>
        <v>0.1764050421393733</v>
      </c>
      <c r="AI161" s="2">
        <f t="shared" ca="1" si="75"/>
        <v>-0.30008479884237499</v>
      </c>
      <c r="AJ161" s="16">
        <f t="shared" ca="1" si="76"/>
        <v>-0.93745953225274592</v>
      </c>
      <c r="AK161" s="18">
        <f t="shared" ca="1" si="77"/>
        <v>328.13656725463642</v>
      </c>
      <c r="AL161" s="18">
        <f t="shared" ca="1" si="78"/>
        <v>266.40417435903339</v>
      </c>
      <c r="AM161" s="18">
        <f t="shared" ca="1" si="79"/>
        <v>164.06828362731821</v>
      </c>
      <c r="AN161" s="18">
        <f t="shared" ca="1" si="80"/>
        <v>82.680489883084562</v>
      </c>
      <c r="AO161" s="18">
        <f t="shared" ca="1" si="81"/>
        <v>309.87997257047607</v>
      </c>
      <c r="AP161" s="2">
        <f t="shared" ca="1" si="69"/>
        <v>60.004494030612534</v>
      </c>
      <c r="AQ161" s="2">
        <f t="shared" ca="1" si="69"/>
        <v>-89.997843832182227</v>
      </c>
      <c r="AR161" s="16">
        <f t="shared" ca="1" si="69"/>
        <v>6.7726259271694289E-4</v>
      </c>
      <c r="AS161" s="2">
        <f t="shared" ca="1" si="70"/>
        <v>-49.324285208272812</v>
      </c>
      <c r="AT161" s="2">
        <f t="shared" ca="1" si="70"/>
        <v>95.982694636001767</v>
      </c>
      <c r="AU161" s="16">
        <f t="shared" ca="1" si="70"/>
        <v>581.00054554341716</v>
      </c>
      <c r="AV161" s="2">
        <f t="shared" ca="1" si="71"/>
        <v>60.004494030612534</v>
      </c>
      <c r="AW161" s="2">
        <f t="shared" ca="1" si="71"/>
        <v>-89.997843832182227</v>
      </c>
      <c r="AX161" s="16">
        <f t="shared" ca="1" si="71"/>
        <v>6.7726259271694289E-4</v>
      </c>
      <c r="AY161" s="2">
        <f t="shared" ca="1" si="82"/>
        <v>360.24999999999994</v>
      </c>
      <c r="AZ161" s="2">
        <f t="shared" ca="1" si="83"/>
        <v>360.24999999999994</v>
      </c>
      <c r="BA161" s="2">
        <f t="shared" ca="1" si="84"/>
        <v>360.25</v>
      </c>
      <c r="BB161" s="19" t="str">
        <f t="shared" ca="1" si="85"/>
        <v>ok</v>
      </c>
      <c r="BC161" s="2">
        <f t="shared" ca="1" si="86"/>
        <v>4.4940306125340612E-3</v>
      </c>
      <c r="BD161" s="2">
        <f t="shared" ca="1" si="86"/>
        <v>2.1561678177732801E-3</v>
      </c>
      <c r="BE161" s="16">
        <f t="shared" ca="1" si="87"/>
        <v>6.7726259271694289E-4</v>
      </c>
      <c r="BF161" s="16">
        <f t="shared" ca="1" si="88"/>
        <v>4.9845130960600812E-3</v>
      </c>
      <c r="BG161" s="18">
        <f t="shared" ca="1" si="89"/>
        <v>5.0303136506870162E-3</v>
      </c>
      <c r="BH161" s="2">
        <f t="shared" ca="1" si="101"/>
        <v>0.7190448980054498</v>
      </c>
      <c r="BI161" s="2">
        <f t="shared" ca="1" si="101"/>
        <v>0.34498685084372482</v>
      </c>
      <c r="BJ161" s="16">
        <f t="shared" ca="1" si="101"/>
        <v>0.10836201483471086</v>
      </c>
      <c r="BK161" s="18">
        <f t="shared" ca="1" si="101"/>
        <v>0.79752209536961294</v>
      </c>
      <c r="BL161" s="18">
        <f t="shared" ca="1" si="101"/>
        <v>0.8048501841099226</v>
      </c>
    </row>
    <row r="162" spans="3:64" x14ac:dyDescent="0.2">
      <c r="C162" s="14"/>
      <c r="D162">
        <f t="shared" si="90"/>
        <v>67.5</v>
      </c>
      <c r="E162">
        <f t="shared" si="91"/>
        <v>-90</v>
      </c>
      <c r="F162" s="15">
        <f ca="1">'posn jitter orig'!F162</f>
        <v>-0.45435858276070673</v>
      </c>
      <c r="G162" s="2">
        <f ca="1">'posn jitter orig'!G162</f>
        <v>-0.46472226518940607</v>
      </c>
      <c r="H162" s="16">
        <f ca="1">'posn jitter orig'!H162</f>
        <v>-0.34090718241190965</v>
      </c>
      <c r="I162" s="2">
        <f t="shared" si="92"/>
        <v>0</v>
      </c>
      <c r="J162" s="2">
        <f t="shared" si="93"/>
        <v>177.60212163512966</v>
      </c>
      <c r="K162" s="16">
        <f t="shared" ca="1" si="94"/>
        <v>231.54179309749054</v>
      </c>
      <c r="L162" s="2">
        <f t="shared" si="95"/>
        <v>153.80794910203616</v>
      </c>
      <c r="M162" s="2">
        <f t="shared" si="96"/>
        <v>-88.801060817564817</v>
      </c>
      <c r="N162" s="16">
        <f t="shared" ca="1" si="97"/>
        <v>349.75352926031536</v>
      </c>
      <c r="O162" s="2">
        <f t="shared" si="98"/>
        <v>-153.80794910203616</v>
      </c>
      <c r="P162" s="2">
        <f t="shared" si="99"/>
        <v>-88.801060817564817</v>
      </c>
      <c r="Q162" s="16">
        <f t="shared" ca="1" si="100"/>
        <v>284.25376937281339</v>
      </c>
      <c r="R162" s="2">
        <f t="shared" si="64"/>
        <v>153.80794910203616</v>
      </c>
      <c r="S162" s="2">
        <f t="shared" si="64"/>
        <v>-266.40318245269447</v>
      </c>
      <c r="T162" s="16">
        <f t="shared" ca="1" si="64"/>
        <v>118.21173616282482</v>
      </c>
      <c r="U162" s="2">
        <f t="shared" ca="1" si="65"/>
        <v>0.46672467140564866</v>
      </c>
      <c r="V162" s="2">
        <f t="shared" ca="1" si="65"/>
        <v>-0.80839084402047257</v>
      </c>
      <c r="W162" s="16">
        <f t="shared" ca="1" si="65"/>
        <v>0.3587092477274002</v>
      </c>
      <c r="X162" s="2">
        <f t="shared" si="66"/>
        <v>-153.80794910203616</v>
      </c>
      <c r="Y162" s="2">
        <f t="shared" si="66"/>
        <v>-266.40318245269447</v>
      </c>
      <c r="Z162" s="16">
        <f t="shared" ca="1" si="66"/>
        <v>52.711976275322854</v>
      </c>
      <c r="AA162" s="18">
        <f t="shared" ca="1" si="73"/>
        <v>162.48020236439467</v>
      </c>
      <c r="AB162" s="2">
        <f t="shared" ca="1" si="67"/>
        <v>-229.64146816048157</v>
      </c>
      <c r="AC162" s="2">
        <f t="shared" ca="1" si="67"/>
        <v>-135.05567452672429</v>
      </c>
      <c r="AD162" s="16">
        <f t="shared" ca="1" si="67"/>
        <v>-5.5711748854049077</v>
      </c>
      <c r="AE162" s="2">
        <f t="shared" ca="1" si="68"/>
        <v>-0.86179097814946348</v>
      </c>
      <c r="AF162" s="2">
        <f t="shared" ca="1" si="68"/>
        <v>-0.50683251064082224</v>
      </c>
      <c r="AG162" s="16">
        <f t="shared" ca="1" si="68"/>
        <v>-2.0907322585917196E-2</v>
      </c>
      <c r="AH162" s="2">
        <f t="shared" ca="1" si="74"/>
        <v>0.19870679676719677</v>
      </c>
      <c r="AI162" s="2">
        <f t="shared" ca="1" si="75"/>
        <v>-0.29937443020637033</v>
      </c>
      <c r="AJ162" s="16">
        <f t="shared" ca="1" si="76"/>
        <v>-0.93321517318201108</v>
      </c>
      <c r="AK162" s="18">
        <f t="shared" ca="1" si="77"/>
        <v>329.54750096841497</v>
      </c>
      <c r="AL162" s="18">
        <f t="shared" ca="1" si="78"/>
        <v>266.4700304168814</v>
      </c>
      <c r="AM162" s="18">
        <f t="shared" ca="1" si="79"/>
        <v>164.77375048420748</v>
      </c>
      <c r="AN162" s="18">
        <f t="shared" ca="1" si="80"/>
        <v>82.300340785229707</v>
      </c>
      <c r="AO162" s="18">
        <f t="shared" ca="1" si="81"/>
        <v>309.60673047917288</v>
      </c>
      <c r="AP162" s="2">
        <f t="shared" ca="1" si="69"/>
        <v>67.499245034762055</v>
      </c>
      <c r="AQ162" s="2">
        <f t="shared" ca="1" si="69"/>
        <v>-90.000296463250464</v>
      </c>
      <c r="AR162" s="16">
        <f t="shared" ca="1" si="69"/>
        <v>-2.7171972623705187E-3</v>
      </c>
      <c r="AS162" s="2">
        <f t="shared" ca="1" si="70"/>
        <v>-55.542678307400486</v>
      </c>
      <c r="AT162" s="2">
        <f t="shared" ca="1" si="70"/>
        <v>95.376380587268841</v>
      </c>
      <c r="AU162" s="16">
        <f t="shared" ca="1" si="70"/>
        <v>577.85668000761279</v>
      </c>
      <c r="AV162" s="2">
        <f t="shared" ca="1" si="71"/>
        <v>67.499245034762055</v>
      </c>
      <c r="AW162" s="2">
        <f t="shared" ca="1" si="71"/>
        <v>-90.000296463250464</v>
      </c>
      <c r="AX162" s="16">
        <f t="shared" ca="1" si="71"/>
        <v>-2.7171972623705187E-3</v>
      </c>
      <c r="AY162" s="2">
        <f t="shared" ca="1" si="82"/>
        <v>360.25</v>
      </c>
      <c r="AZ162" s="2">
        <f t="shared" ca="1" si="83"/>
        <v>360.25000000000006</v>
      </c>
      <c r="BA162" s="2">
        <f t="shared" ca="1" si="84"/>
        <v>360.25000000000006</v>
      </c>
      <c r="BB162" s="19" t="str">
        <f t="shared" ca="1" si="85"/>
        <v>ok</v>
      </c>
      <c r="BC162" s="2">
        <f t="shared" ca="1" si="86"/>
        <v>-7.5496523794527093E-4</v>
      </c>
      <c r="BD162" s="2">
        <f t="shared" ca="1" si="86"/>
        <v>-2.9646325046428501E-4</v>
      </c>
      <c r="BE162" s="16">
        <f t="shared" ca="1" si="87"/>
        <v>-2.7171972623705187E-3</v>
      </c>
      <c r="BF162" s="16">
        <f t="shared" ca="1" si="88"/>
        <v>8.1108752263957858E-4</v>
      </c>
      <c r="BG162" s="18">
        <f t="shared" ca="1" si="89"/>
        <v>2.8356699264927591E-3</v>
      </c>
      <c r="BH162" s="2">
        <f t="shared" ca="1" si="101"/>
        <v>-0.12079443807124335</v>
      </c>
      <c r="BI162" s="2">
        <f t="shared" ca="1" si="101"/>
        <v>-4.7434120074285602E-2</v>
      </c>
      <c r="BJ162" s="16">
        <f t="shared" ca="1" si="101"/>
        <v>-0.434751561979283</v>
      </c>
      <c r="BK162" s="18">
        <f t="shared" ca="1" si="101"/>
        <v>0.12977400362233257</v>
      </c>
      <c r="BL162" s="18">
        <f t="shared" ca="1" si="101"/>
        <v>0.45370718823884149</v>
      </c>
    </row>
    <row r="163" spans="3:64" x14ac:dyDescent="0.2">
      <c r="C163" s="14"/>
      <c r="D163">
        <f t="shared" si="90"/>
        <v>75</v>
      </c>
      <c r="E163">
        <f t="shared" si="91"/>
        <v>-90</v>
      </c>
      <c r="F163" s="15">
        <f ca="1">'posn jitter orig'!F163</f>
        <v>-0.20756645628224291</v>
      </c>
      <c r="G163" s="2">
        <f ca="1">'posn jitter orig'!G163</f>
        <v>-0.31821283898271957</v>
      </c>
      <c r="H163" s="16">
        <f ca="1">'posn jitter orig'!H163</f>
        <v>-0.3200334362404279</v>
      </c>
      <c r="I163" s="2">
        <f t="shared" si="92"/>
        <v>0</v>
      </c>
      <c r="J163" s="2">
        <f t="shared" si="93"/>
        <v>177.60212163512966</v>
      </c>
      <c r="K163" s="16">
        <f t="shared" ca="1" si="94"/>
        <v>229.22384748302878</v>
      </c>
      <c r="L163" s="2">
        <f t="shared" si="95"/>
        <v>153.80794910203616</v>
      </c>
      <c r="M163" s="2">
        <f t="shared" si="96"/>
        <v>-88.801060817564817</v>
      </c>
      <c r="N163" s="16">
        <f t="shared" ca="1" si="97"/>
        <v>351.52031800556398</v>
      </c>
      <c r="O163" s="2">
        <f t="shared" si="98"/>
        <v>-153.80794910203616</v>
      </c>
      <c r="P163" s="2">
        <f t="shared" si="99"/>
        <v>-88.801060817564817</v>
      </c>
      <c r="Q163" s="16">
        <f t="shared" ca="1" si="100"/>
        <v>278.25246511468521</v>
      </c>
      <c r="R163" s="2">
        <f t="shared" si="64"/>
        <v>153.80794910203616</v>
      </c>
      <c r="S163" s="2">
        <f t="shared" si="64"/>
        <v>-266.40318245269447</v>
      </c>
      <c r="T163" s="16">
        <f t="shared" ca="1" si="64"/>
        <v>122.2964705225352</v>
      </c>
      <c r="U163" s="2">
        <f t="shared" ca="1" si="65"/>
        <v>0.46462788542355177</v>
      </c>
      <c r="V163" s="2">
        <f t="shared" ca="1" si="65"/>
        <v>-0.80475910416688257</v>
      </c>
      <c r="W163" s="16">
        <f t="shared" ca="1" si="65"/>
        <v>0.36943702081323071</v>
      </c>
      <c r="X163" s="2">
        <f t="shared" si="66"/>
        <v>-153.80794910203616</v>
      </c>
      <c r="Y163" s="2">
        <f t="shared" si="66"/>
        <v>-266.40318245269447</v>
      </c>
      <c r="Z163" s="16">
        <f t="shared" ca="1" si="66"/>
        <v>49.028617631656431</v>
      </c>
      <c r="AA163" s="18">
        <f t="shared" ca="1" si="73"/>
        <v>161.03991073765482</v>
      </c>
      <c r="AB163" s="2">
        <f t="shared" ca="1" si="67"/>
        <v>-228.63158229687025</v>
      </c>
      <c r="AC163" s="2">
        <f t="shared" ca="1" si="67"/>
        <v>-136.80484815234465</v>
      </c>
      <c r="AD163" s="16">
        <f t="shared" ca="1" si="67"/>
        <v>-10.465487223291369</v>
      </c>
      <c r="AE163" s="2">
        <f t="shared" ca="1" si="68"/>
        <v>-0.85745053848727948</v>
      </c>
      <c r="AF163" s="2">
        <f t="shared" ca="1" si="68"/>
        <v>-0.51306730915059673</v>
      </c>
      <c r="AG163" s="16">
        <f t="shared" ca="1" si="68"/>
        <v>-3.9249335393615775E-2</v>
      </c>
      <c r="AH163" s="2">
        <f t="shared" ca="1" si="74"/>
        <v>0.22113231815976903</v>
      </c>
      <c r="AI163" s="2">
        <f t="shared" ca="1" si="75"/>
        <v>-0.29853763672522549</v>
      </c>
      <c r="AJ163" s="16">
        <f t="shared" ca="1" si="76"/>
        <v>-0.92842650615102751</v>
      </c>
      <c r="AK163" s="18">
        <f t="shared" ca="1" si="77"/>
        <v>331.03469233626782</v>
      </c>
      <c r="AL163" s="18">
        <f t="shared" ca="1" si="78"/>
        <v>266.64113209401415</v>
      </c>
      <c r="AM163" s="18">
        <f t="shared" ca="1" si="79"/>
        <v>165.51734616813391</v>
      </c>
      <c r="AN163" s="18">
        <f t="shared" ca="1" si="80"/>
        <v>81.985754648037741</v>
      </c>
      <c r="AO163" s="18">
        <f t="shared" ca="1" si="81"/>
        <v>309.29339897943163</v>
      </c>
      <c r="AP163" s="2">
        <f t="shared" ca="1" si="69"/>
        <v>75.000011387608197</v>
      </c>
      <c r="AQ163" s="2">
        <f t="shared" ca="1" si="69"/>
        <v>-89.999400503199098</v>
      </c>
      <c r="AR163" s="16">
        <f t="shared" ca="1" si="69"/>
        <v>-1.993427432637418E-3</v>
      </c>
      <c r="AS163" s="2">
        <f t="shared" ca="1" si="70"/>
        <v>-61.789521228063904</v>
      </c>
      <c r="AT163" s="2">
        <f t="shared" ca="1" si="70"/>
        <v>94.672040268864464</v>
      </c>
      <c r="AU163" s="16">
        <f t="shared" ca="1" si="70"/>
        <v>574.3103861526663</v>
      </c>
      <c r="AV163" s="2">
        <f t="shared" ca="1" si="71"/>
        <v>75.000011387608197</v>
      </c>
      <c r="AW163" s="2">
        <f t="shared" ca="1" si="71"/>
        <v>-89.999400503199098</v>
      </c>
      <c r="AX163" s="16">
        <f t="shared" ca="1" si="71"/>
        <v>-1.993427432637418E-3</v>
      </c>
      <c r="AY163" s="2">
        <f t="shared" ca="1" si="82"/>
        <v>360.24999999999994</v>
      </c>
      <c r="AZ163" s="2">
        <f t="shared" ca="1" si="83"/>
        <v>360.25</v>
      </c>
      <c r="BA163" s="2">
        <f t="shared" ca="1" si="84"/>
        <v>360.25</v>
      </c>
      <c r="BB163" s="19" t="str">
        <f t="shared" ca="1" si="85"/>
        <v>ok</v>
      </c>
      <c r="BC163" s="2">
        <f t="shared" ca="1" si="86"/>
        <v>1.1387608196855581E-5</v>
      </c>
      <c r="BD163" s="2">
        <f t="shared" ca="1" si="86"/>
        <v>5.9949680090198854E-4</v>
      </c>
      <c r="BE163" s="16">
        <f t="shared" ca="1" si="87"/>
        <v>-1.993427432637418E-3</v>
      </c>
      <c r="BF163" s="16">
        <f t="shared" ca="1" si="88"/>
        <v>5.9960494653743773E-4</v>
      </c>
      <c r="BG163" s="18">
        <f t="shared" ca="1" si="89"/>
        <v>2.0816529540496347E-3</v>
      </c>
      <c r="BH163" s="2">
        <f t="shared" ca="1" si="101"/>
        <v>1.8220173114968929E-3</v>
      </c>
      <c r="BI163" s="2">
        <f t="shared" ca="1" si="101"/>
        <v>9.5919488144318166E-2</v>
      </c>
      <c r="BJ163" s="16">
        <f t="shared" ca="1" si="101"/>
        <v>-0.31894838922198687</v>
      </c>
      <c r="BK163" s="18">
        <f t="shared" ca="1" si="101"/>
        <v>9.5936791445990044E-2</v>
      </c>
      <c r="BL163" s="18">
        <f t="shared" ca="1" si="101"/>
        <v>0.33306447264794153</v>
      </c>
    </row>
    <row r="164" spans="3:64" x14ac:dyDescent="0.2">
      <c r="C164" s="14"/>
      <c r="D164">
        <f t="shared" si="90"/>
        <v>82.5</v>
      </c>
      <c r="E164">
        <f t="shared" si="91"/>
        <v>-90</v>
      </c>
      <c r="F164" s="15">
        <f ca="1">'posn jitter orig'!F164</f>
        <v>-0.45243743618203724</v>
      </c>
      <c r="G164" s="2">
        <f ca="1">'posn jitter orig'!G164</f>
        <v>0.30062179336096795</v>
      </c>
      <c r="H164" s="16">
        <f ca="1">'posn jitter orig'!H164</f>
        <v>1.6162411981804792E-2</v>
      </c>
      <c r="I164" s="2">
        <f t="shared" si="92"/>
        <v>0</v>
      </c>
      <c r="J164" s="2">
        <f t="shared" si="93"/>
        <v>177.60212163512966</v>
      </c>
      <c r="K164" s="16">
        <f t="shared" ca="1" si="94"/>
        <v>226.63105542645789</v>
      </c>
      <c r="L164" s="2">
        <f t="shared" si="95"/>
        <v>153.80794910203616</v>
      </c>
      <c r="M164" s="2">
        <f t="shared" si="96"/>
        <v>-88.801060817564817</v>
      </c>
      <c r="N164" s="16">
        <f t="shared" ca="1" si="97"/>
        <v>353.12197381100634</v>
      </c>
      <c r="O164" s="2">
        <f t="shared" si="98"/>
        <v>-153.80794910203616</v>
      </c>
      <c r="P164" s="2">
        <f t="shared" si="99"/>
        <v>-88.801060817564817</v>
      </c>
      <c r="Q164" s="16">
        <f t="shared" ca="1" si="100"/>
        <v>271.91401797414915</v>
      </c>
      <c r="R164" s="2">
        <f t="shared" si="64"/>
        <v>153.80794910203616</v>
      </c>
      <c r="S164" s="2">
        <f t="shared" si="64"/>
        <v>-266.40318245269447</v>
      </c>
      <c r="T164" s="16">
        <f t="shared" ca="1" si="64"/>
        <v>126.49091838454845</v>
      </c>
      <c r="U164" s="2">
        <f t="shared" ca="1" si="65"/>
        <v>0.46243132497157136</v>
      </c>
      <c r="V164" s="2">
        <f t="shared" ca="1" si="65"/>
        <v>-0.80095454986215597</v>
      </c>
      <c r="W164" s="16">
        <f t="shared" ca="1" si="65"/>
        <v>0.38030129994538286</v>
      </c>
      <c r="X164" s="2">
        <f t="shared" si="66"/>
        <v>-153.80794910203616</v>
      </c>
      <c r="Y164" s="2">
        <f t="shared" si="66"/>
        <v>-266.40318245269447</v>
      </c>
      <c r="Z164" s="16">
        <f t="shared" ca="1" si="66"/>
        <v>45.282962547691255</v>
      </c>
      <c r="AA164" s="18">
        <f t="shared" ca="1" si="73"/>
        <v>159.47239691109417</v>
      </c>
      <c r="AB164" s="2">
        <f t="shared" ca="1" si="67"/>
        <v>-227.55298090202575</v>
      </c>
      <c r="AC164" s="2">
        <f t="shared" ca="1" si="67"/>
        <v>-138.67304056932997</v>
      </c>
      <c r="AD164" s="16">
        <f t="shared" ca="1" si="67"/>
        <v>-15.364597303003912</v>
      </c>
      <c r="AE164" s="2">
        <f t="shared" ca="1" si="68"/>
        <v>-0.8525116618950942</v>
      </c>
      <c r="AF164" s="2">
        <f t="shared" ca="1" si="68"/>
        <v>-0.51952905124413984</v>
      </c>
      <c r="AG164" s="16">
        <f t="shared" ca="1" si="68"/>
        <v>-5.7562411747848645E-2</v>
      </c>
      <c r="AH164" s="2">
        <f t="shared" ca="1" si="74"/>
        <v>0.24368244913801598</v>
      </c>
      <c r="AI164" s="2">
        <f t="shared" ca="1" si="75"/>
        <v>-0.29759263090418625</v>
      </c>
      <c r="AJ164" s="16">
        <f t="shared" ca="1" si="76"/>
        <v>-0.92306960193347465</v>
      </c>
      <c r="AK164" s="18">
        <f t="shared" ca="1" si="77"/>
        <v>332.60711547058742</v>
      </c>
      <c r="AL164" s="18">
        <f t="shared" ca="1" si="78"/>
        <v>266.92066639438815</v>
      </c>
      <c r="AM164" s="18">
        <f t="shared" ca="1" si="79"/>
        <v>166.30355773529371</v>
      </c>
      <c r="AN164" s="18">
        <f t="shared" ca="1" si="80"/>
        <v>81.740455283329808</v>
      </c>
      <c r="AO164" s="18">
        <f t="shared" ca="1" si="81"/>
        <v>308.9363804323761</v>
      </c>
      <c r="AP164" s="2">
        <f t="shared" ca="1" si="69"/>
        <v>82.501656984960206</v>
      </c>
      <c r="AQ164" s="2">
        <f t="shared" ca="1" si="69"/>
        <v>-90.003201007717308</v>
      </c>
      <c r="AR164" s="16">
        <f t="shared" ca="1" si="69"/>
        <v>1.5551667746080966E-3</v>
      </c>
      <c r="AS164" s="2">
        <f t="shared" ca="1" si="70"/>
        <v>-68.063090638230292</v>
      </c>
      <c r="AT164" s="2">
        <f t="shared" ca="1" si="70"/>
        <v>93.871179462057427</v>
      </c>
      <c r="AU164" s="16">
        <f t="shared" ca="1" si="70"/>
        <v>570.34111858373831</v>
      </c>
      <c r="AV164" s="2">
        <f t="shared" ca="1" si="71"/>
        <v>82.501656984960206</v>
      </c>
      <c r="AW164" s="2">
        <f t="shared" ca="1" si="71"/>
        <v>-90.003201007717308</v>
      </c>
      <c r="AX164" s="16">
        <f t="shared" ca="1" si="71"/>
        <v>1.5551667746080966E-3</v>
      </c>
      <c r="AY164" s="2">
        <f t="shared" ca="1" si="82"/>
        <v>360.25000000000006</v>
      </c>
      <c r="AZ164" s="2">
        <f t="shared" ca="1" si="83"/>
        <v>360.25000000000006</v>
      </c>
      <c r="BA164" s="2">
        <f t="shared" ca="1" si="84"/>
        <v>360.25000000000006</v>
      </c>
      <c r="BB164" s="19" t="str">
        <f t="shared" ca="1" si="85"/>
        <v>ok</v>
      </c>
      <c r="BC164" s="2">
        <f t="shared" ca="1" si="86"/>
        <v>1.6569849602063869E-3</v>
      </c>
      <c r="BD164" s="2">
        <f t="shared" ca="1" si="86"/>
        <v>-3.2010077173083573E-3</v>
      </c>
      <c r="BE164" s="16">
        <f t="shared" ca="1" si="87"/>
        <v>1.5551667746080966E-3</v>
      </c>
      <c r="BF164" s="16">
        <f t="shared" ca="1" si="88"/>
        <v>3.6044485798271309E-3</v>
      </c>
      <c r="BG164" s="18">
        <f t="shared" ca="1" si="89"/>
        <v>3.9256328485306382E-3</v>
      </c>
      <c r="BH164" s="2">
        <f t="shared" ca="1" si="101"/>
        <v>0.2651175936330219</v>
      </c>
      <c r="BI164" s="2">
        <f t="shared" ca="1" si="101"/>
        <v>-0.51216123476933717</v>
      </c>
      <c r="BJ164" s="16">
        <f t="shared" ca="1" si="101"/>
        <v>0.24882668393729546</v>
      </c>
      <c r="BK164" s="18">
        <f t="shared" ca="1" si="101"/>
        <v>0.57671177277234098</v>
      </c>
      <c r="BL164" s="18">
        <f t="shared" ca="1" si="101"/>
        <v>0.62810125576490217</v>
      </c>
    </row>
    <row r="165" spans="3:64" x14ac:dyDescent="0.2">
      <c r="C165" s="14"/>
      <c r="D165">
        <f t="shared" si="90"/>
        <v>90</v>
      </c>
      <c r="E165">
        <f t="shared" si="91"/>
        <v>-90</v>
      </c>
      <c r="F165" s="15">
        <f ca="1">'posn jitter orig'!F165</f>
        <v>-0.18894236667851927</v>
      </c>
      <c r="G165" s="2">
        <f ca="1">'posn jitter orig'!G165</f>
        <v>-0.45903759568540603</v>
      </c>
      <c r="H165" s="16">
        <f ca="1">'posn jitter orig'!H165</f>
        <v>4.8897020052066642E-3</v>
      </c>
      <c r="I165" s="2">
        <f t="shared" si="92"/>
        <v>0</v>
      </c>
      <c r="J165" s="2">
        <f t="shared" si="93"/>
        <v>177.60212163512966</v>
      </c>
      <c r="K165" s="16">
        <f t="shared" ca="1" si="94"/>
        <v>223.76022551528354</v>
      </c>
      <c r="L165" s="2">
        <f t="shared" si="95"/>
        <v>153.80794910203616</v>
      </c>
      <c r="M165" s="2">
        <f t="shared" si="96"/>
        <v>-88.801060817564817</v>
      </c>
      <c r="N165" s="16">
        <f t="shared" ca="1" si="97"/>
        <v>354.54920148737494</v>
      </c>
      <c r="O165" s="2">
        <f t="shared" si="98"/>
        <v>-153.80794910203616</v>
      </c>
      <c r="P165" s="2">
        <f t="shared" si="99"/>
        <v>-88.801060817564817</v>
      </c>
      <c r="Q165" s="16">
        <f t="shared" ca="1" si="100"/>
        <v>265.2099643857033</v>
      </c>
      <c r="R165" s="2">
        <f t="shared" si="64"/>
        <v>153.80794910203616</v>
      </c>
      <c r="S165" s="2">
        <f t="shared" si="64"/>
        <v>-266.40318245269447</v>
      </c>
      <c r="T165" s="16">
        <f t="shared" ca="1" si="64"/>
        <v>130.78897597209141</v>
      </c>
      <c r="U165" s="2">
        <f t="shared" ca="1" si="65"/>
        <v>0.46013733636090182</v>
      </c>
      <c r="V165" s="2">
        <f t="shared" ca="1" si="65"/>
        <v>-0.79698124503649204</v>
      </c>
      <c r="W165" s="16">
        <f t="shared" ca="1" si="65"/>
        <v>0.391272956830366</v>
      </c>
      <c r="X165" s="2">
        <f t="shared" si="66"/>
        <v>-153.80794910203616</v>
      </c>
      <c r="Y165" s="2">
        <f t="shared" si="66"/>
        <v>-266.40318245269447</v>
      </c>
      <c r="Z165" s="16">
        <f t="shared" ca="1" si="66"/>
        <v>41.449738870419765</v>
      </c>
      <c r="AA165" s="18">
        <f t="shared" ca="1" si="73"/>
        <v>157.76372190956383</v>
      </c>
      <c r="AB165" s="2">
        <f t="shared" ca="1" si="67"/>
        <v>-226.40092787588492</v>
      </c>
      <c r="AC165" s="2">
        <f t="shared" ca="1" si="67"/>
        <v>-140.66845494361939</v>
      </c>
      <c r="AD165" s="16">
        <f t="shared" ca="1" si="67"/>
        <v>-20.278939081698873</v>
      </c>
      <c r="AE165" s="2">
        <f t="shared" ca="1" si="68"/>
        <v>-0.84695074349966037</v>
      </c>
      <c r="AF165" s="2">
        <f t="shared" ca="1" si="68"/>
        <v>-0.5262312907425899</v>
      </c>
      <c r="AG165" s="16">
        <f t="shared" ca="1" si="68"/>
        <v>-7.5862156104081077E-2</v>
      </c>
      <c r="AH165" s="2">
        <f t="shared" ca="1" si="74"/>
        <v>0.26636078872849644</v>
      </c>
      <c r="AI165" s="2">
        <f t="shared" ca="1" si="75"/>
        <v>-0.29648191125846224</v>
      </c>
      <c r="AJ165" s="16">
        <f t="shared" ca="1" si="76"/>
        <v>-0.91714252247099659</v>
      </c>
      <c r="AK165" s="18">
        <f t="shared" ca="1" si="77"/>
        <v>334.26530939319213</v>
      </c>
      <c r="AL165" s="18">
        <f t="shared" ca="1" si="78"/>
        <v>267.31298084748141</v>
      </c>
      <c r="AM165" s="18">
        <f t="shared" ca="1" si="79"/>
        <v>167.13265469659606</v>
      </c>
      <c r="AN165" s="18">
        <f t="shared" ca="1" si="80"/>
        <v>81.572324372240033</v>
      </c>
      <c r="AO165" s="18">
        <f t="shared" ca="1" si="81"/>
        <v>308.53313295427193</v>
      </c>
      <c r="AP165" s="2">
        <f t="shared" ca="1" si="69"/>
        <v>89.997362417527839</v>
      </c>
      <c r="AQ165" s="2">
        <f t="shared" ca="1" si="69"/>
        <v>-89.999872079338445</v>
      </c>
      <c r="AR165" s="16">
        <f t="shared" ca="1" si="69"/>
        <v>-2.3947275307136806E-3</v>
      </c>
      <c r="AS165" s="2">
        <f t="shared" ca="1" si="70"/>
        <v>-74.364894867620009</v>
      </c>
      <c r="AT165" s="2">
        <f t="shared" ca="1" si="70"/>
        <v>92.949113810349132</v>
      </c>
      <c r="AU165" s="16">
        <f t="shared" ca="1" si="70"/>
        <v>565.93531691958992</v>
      </c>
      <c r="AV165" s="2">
        <f t="shared" ca="1" si="71"/>
        <v>89.997362417527839</v>
      </c>
      <c r="AW165" s="2">
        <f t="shared" ca="1" si="71"/>
        <v>-89.999872079338445</v>
      </c>
      <c r="AX165" s="16">
        <f t="shared" ca="1" si="71"/>
        <v>-2.3947275307136806E-3</v>
      </c>
      <c r="AY165" s="2">
        <f t="shared" ca="1" si="82"/>
        <v>360.24999999999994</v>
      </c>
      <c r="AZ165" s="2">
        <f t="shared" ca="1" si="83"/>
        <v>360.25</v>
      </c>
      <c r="BA165" s="2">
        <f t="shared" ca="1" si="84"/>
        <v>360.25</v>
      </c>
      <c r="BB165" s="19" t="str">
        <f t="shared" ca="1" si="85"/>
        <v>ok</v>
      </c>
      <c r="BC165" s="2">
        <f t="shared" ca="1" si="86"/>
        <v>-2.6375824721611707E-3</v>
      </c>
      <c r="BD165" s="2">
        <f t="shared" ca="1" si="86"/>
        <v>1.2792066155498105E-4</v>
      </c>
      <c r="BE165" s="16">
        <f t="shared" ca="1" si="87"/>
        <v>-2.3947275307136806E-3</v>
      </c>
      <c r="BF165" s="16">
        <f t="shared" ca="1" si="88"/>
        <v>2.640682675579271E-3</v>
      </c>
      <c r="BG165" s="18">
        <f t="shared" ca="1" si="89"/>
        <v>3.5648176586555642E-3</v>
      </c>
      <c r="BH165" s="2">
        <f t="shared" ca="1" si="101"/>
        <v>-0.42201319554578731</v>
      </c>
      <c r="BI165" s="2">
        <f t="shared" ca="1" si="101"/>
        <v>2.0467305848796968E-2</v>
      </c>
      <c r="BJ165" s="16">
        <f t="shared" ca="1" si="101"/>
        <v>-0.3831564049141889</v>
      </c>
      <c r="BK165" s="18">
        <f t="shared" ca="1" si="101"/>
        <v>0.42250922809268338</v>
      </c>
      <c r="BL165" s="18">
        <f t="shared" ca="1" si="101"/>
        <v>0.57037082538489026</v>
      </c>
    </row>
    <row r="166" spans="3:64" x14ac:dyDescent="0.2">
      <c r="C166" s="14"/>
      <c r="D166">
        <f t="shared" si="90"/>
        <v>97.5</v>
      </c>
      <c r="E166">
        <f t="shared" si="91"/>
        <v>-90</v>
      </c>
      <c r="F166" s="15">
        <f ca="1">'posn jitter orig'!F166</f>
        <v>-3.2629287627808923E-2</v>
      </c>
      <c r="G166" s="2">
        <f ca="1">'posn jitter orig'!G166</f>
        <v>0.307612075170692</v>
      </c>
      <c r="H166" s="16">
        <f ca="1">'posn jitter orig'!H166</f>
        <v>-0.41859843204224423</v>
      </c>
      <c r="I166" s="2">
        <f t="shared" si="92"/>
        <v>0</v>
      </c>
      <c r="J166" s="2">
        <f t="shared" si="93"/>
        <v>177.60212163512966</v>
      </c>
      <c r="K166" s="16">
        <f t="shared" ca="1" si="94"/>
        <v>220.5965254089289</v>
      </c>
      <c r="L166" s="2">
        <f t="shared" si="95"/>
        <v>153.80794910203616</v>
      </c>
      <c r="M166" s="2">
        <f t="shared" si="96"/>
        <v>-88.801060817564817</v>
      </c>
      <c r="N166" s="16">
        <f t="shared" ca="1" si="97"/>
        <v>355.82215796513862</v>
      </c>
      <c r="O166" s="2">
        <f t="shared" si="98"/>
        <v>-153.80794910203616</v>
      </c>
      <c r="P166" s="2">
        <f t="shared" si="99"/>
        <v>-88.801060817564817</v>
      </c>
      <c r="Q166" s="16">
        <f t="shared" ca="1" si="100"/>
        <v>258.11158283254588</v>
      </c>
      <c r="R166" s="2">
        <f t="shared" si="64"/>
        <v>153.80794910203616</v>
      </c>
      <c r="S166" s="2">
        <f t="shared" si="64"/>
        <v>-266.40318245269447</v>
      </c>
      <c r="T166" s="16">
        <f t="shared" ca="1" si="64"/>
        <v>135.22563255620972</v>
      </c>
      <c r="U166" s="2">
        <f t="shared" ca="1" si="65"/>
        <v>0.45772625320437127</v>
      </c>
      <c r="V166" s="2">
        <f t="shared" ca="1" si="65"/>
        <v>-0.79280512650810753</v>
      </c>
      <c r="W166" s="16">
        <f t="shared" ca="1" si="65"/>
        <v>0.40242602861886489</v>
      </c>
      <c r="X166" s="2">
        <f t="shared" si="66"/>
        <v>-153.80794910203616</v>
      </c>
      <c r="Y166" s="2">
        <f t="shared" si="66"/>
        <v>-266.40318245269447</v>
      </c>
      <c r="Z166" s="16">
        <f t="shared" ca="1" si="66"/>
        <v>37.51505742361698</v>
      </c>
      <c r="AA166" s="18">
        <f t="shared" ca="1" si="73"/>
        <v>155.90090808344209</v>
      </c>
      <c r="AB166" s="2">
        <f t="shared" ca="1" si="67"/>
        <v>-225.16788763022919</v>
      </c>
      <c r="AC166" s="2">
        <f t="shared" ca="1" si="67"/>
        <v>-142.80414329687233</v>
      </c>
      <c r="AD166" s="16">
        <f t="shared" ca="1" si="67"/>
        <v>-25.223525874477311</v>
      </c>
      <c r="AE166" s="2">
        <f t="shared" ca="1" si="68"/>
        <v>-0.84073003190750939</v>
      </c>
      <c r="AF166" s="2">
        <f t="shared" ca="1" si="68"/>
        <v>-0.53320095158358538</v>
      </c>
      <c r="AG166" s="16">
        <f t="shared" ca="1" si="68"/>
        <v>-9.4179396256068235E-2</v>
      </c>
      <c r="AH166" s="2">
        <f t="shared" ca="1" si="74"/>
        <v>0.28923984956483129</v>
      </c>
      <c r="AI166" s="2">
        <f t="shared" ca="1" si="75"/>
        <v>-0.29522326570381063</v>
      </c>
      <c r="AJ166" s="16">
        <f t="shared" ca="1" si="76"/>
        <v>-0.91059515307895822</v>
      </c>
      <c r="AK166" s="18">
        <f t="shared" ca="1" si="77"/>
        <v>336.02605929916388</v>
      </c>
      <c r="AL166" s="18">
        <f t="shared" ca="1" si="78"/>
        <v>267.82424688618761</v>
      </c>
      <c r="AM166" s="18">
        <f t="shared" ca="1" si="79"/>
        <v>168.01302964958194</v>
      </c>
      <c r="AN166" s="18">
        <f t="shared" ca="1" si="80"/>
        <v>81.486558973698124</v>
      </c>
      <c r="AO166" s="18">
        <f t="shared" ca="1" si="81"/>
        <v>308.07730373170097</v>
      </c>
      <c r="AP166" s="2">
        <f t="shared" ca="1" si="69"/>
        <v>97.504010210723735</v>
      </c>
      <c r="AQ166" s="2">
        <f t="shared" ca="1" si="69"/>
        <v>-89.999768074162887</v>
      </c>
      <c r="AR166" s="16">
        <f t="shared" ca="1" si="69"/>
        <v>1.2872081854311546E-3</v>
      </c>
      <c r="AS166" s="2">
        <f t="shared" ca="1" si="70"/>
        <v>-80.712455760668306</v>
      </c>
      <c r="AT166" s="2">
        <f t="shared" ca="1" si="70"/>
        <v>91.903407319632151</v>
      </c>
      <c r="AU166" s="16">
        <f t="shared" ca="1" si="70"/>
        <v>561.06868631162729</v>
      </c>
      <c r="AV166" s="2">
        <f t="shared" ca="1" si="71"/>
        <v>97.504010210723735</v>
      </c>
      <c r="AW166" s="2">
        <f t="shared" ca="1" si="71"/>
        <v>-89.999768074162887</v>
      </c>
      <c r="AX166" s="16">
        <f t="shared" ca="1" si="71"/>
        <v>1.2872081854311546E-3</v>
      </c>
      <c r="AY166" s="2">
        <f t="shared" ca="1" si="82"/>
        <v>360.25000000000006</v>
      </c>
      <c r="AZ166" s="2">
        <f t="shared" ca="1" si="83"/>
        <v>360.25000000000006</v>
      </c>
      <c r="BA166" s="2">
        <f t="shared" ca="1" si="84"/>
        <v>360.25000000000006</v>
      </c>
      <c r="BB166" s="19" t="str">
        <f t="shared" ca="1" si="85"/>
        <v>ok</v>
      </c>
      <c r="BC166" s="2">
        <f t="shared" ca="1" si="86"/>
        <v>4.0102107237345308E-3</v>
      </c>
      <c r="BD166" s="2">
        <f t="shared" ca="1" si="86"/>
        <v>2.3192583711306725E-4</v>
      </c>
      <c r="BE166" s="16">
        <f t="shared" ca="1" si="87"/>
        <v>1.2872081854311546E-3</v>
      </c>
      <c r="BF166" s="16">
        <f t="shared" ca="1" si="88"/>
        <v>4.0169117046153779E-3</v>
      </c>
      <c r="BG166" s="18">
        <f t="shared" ca="1" si="89"/>
        <v>4.2181138622987635E-3</v>
      </c>
      <c r="BH166" s="2">
        <f t="shared" ca="1" si="101"/>
        <v>0.64163371579752493</v>
      </c>
      <c r="BI166" s="2">
        <f t="shared" ca="1" si="101"/>
        <v>3.7108133938090759E-2</v>
      </c>
      <c r="BJ166" s="16">
        <f t="shared" ca="1" si="101"/>
        <v>0.20595330966898473</v>
      </c>
      <c r="BK166" s="18">
        <f t="shared" ca="1" si="101"/>
        <v>0.64270587273846047</v>
      </c>
      <c r="BL166" s="18">
        <f t="shared" ca="1" si="101"/>
        <v>0.67489821796780214</v>
      </c>
    </row>
    <row r="167" spans="3:64" x14ac:dyDescent="0.2">
      <c r="C167" s="14"/>
      <c r="D167">
        <f t="shared" si="90"/>
        <v>105</v>
      </c>
      <c r="E167">
        <f t="shared" si="91"/>
        <v>-90</v>
      </c>
      <c r="F167" s="15">
        <f ca="1">'posn jitter orig'!F167</f>
        <v>0.34409205409993515</v>
      </c>
      <c r="G167" s="2">
        <f ca="1">'posn jitter orig'!G167</f>
        <v>0.41144899819923175</v>
      </c>
      <c r="H167" s="16">
        <f ca="1">'posn jitter orig'!H167</f>
        <v>0.29641863355759568</v>
      </c>
      <c r="I167" s="2">
        <f t="shared" si="92"/>
        <v>0</v>
      </c>
      <c r="J167" s="2">
        <f t="shared" si="93"/>
        <v>177.60212163512966</v>
      </c>
      <c r="K167" s="16">
        <f t="shared" ca="1" si="94"/>
        <v>217.1292262623129</v>
      </c>
      <c r="L167" s="2">
        <f t="shared" si="95"/>
        <v>153.80794910203616</v>
      </c>
      <c r="M167" s="2">
        <f t="shared" si="96"/>
        <v>-88.801060817564817</v>
      </c>
      <c r="N167" s="16">
        <f t="shared" ca="1" si="97"/>
        <v>356.92890730255192</v>
      </c>
      <c r="O167" s="2">
        <f t="shared" si="98"/>
        <v>-153.80794910203616</v>
      </c>
      <c r="P167" s="2">
        <f t="shared" si="99"/>
        <v>-88.801060817564817</v>
      </c>
      <c r="Q167" s="16">
        <f t="shared" ca="1" si="100"/>
        <v>250.59528933505115</v>
      </c>
      <c r="R167" s="2">
        <f t="shared" si="64"/>
        <v>153.80794910203616</v>
      </c>
      <c r="S167" s="2">
        <f t="shared" si="64"/>
        <v>-266.40318245269447</v>
      </c>
      <c r="T167" s="16">
        <f t="shared" ca="1" si="64"/>
        <v>139.79968104023902</v>
      </c>
      <c r="U167" s="2">
        <f t="shared" ca="1" si="65"/>
        <v>0.4551975791221396</v>
      </c>
      <c r="V167" s="2">
        <f t="shared" ca="1" si="65"/>
        <v>-0.78842533452189967</v>
      </c>
      <c r="W167" s="16">
        <f t="shared" ca="1" si="65"/>
        <v>0.41373984077602943</v>
      </c>
      <c r="X167" s="2">
        <f t="shared" si="66"/>
        <v>-153.80794910203616</v>
      </c>
      <c r="Y167" s="2">
        <f t="shared" si="66"/>
        <v>-266.40318245269447</v>
      </c>
      <c r="Z167" s="16">
        <f t="shared" ca="1" si="66"/>
        <v>33.466063072738251</v>
      </c>
      <c r="AA167" s="18">
        <f t="shared" ca="1" si="73"/>
        <v>153.87225576909148</v>
      </c>
      <c r="AB167" s="2">
        <f t="shared" ca="1" si="67"/>
        <v>-223.85022742218928</v>
      </c>
      <c r="AC167" s="2">
        <f t="shared" ca="1" si="67"/>
        <v>-145.08639772430922</v>
      </c>
      <c r="AD167" s="16">
        <f t="shared" ca="1" si="67"/>
        <v>-30.197019529014135</v>
      </c>
      <c r="AE167" s="2">
        <f t="shared" ca="1" si="68"/>
        <v>-0.83383040362085992</v>
      </c>
      <c r="AF167" s="2">
        <f t="shared" ca="1" si="68"/>
        <v>-0.54043925247477953</v>
      </c>
      <c r="AG167" s="16">
        <f t="shared" ca="1" si="68"/>
        <v>-0.11248232030846239</v>
      </c>
      <c r="AH167" s="2">
        <f t="shared" ca="1" si="74"/>
        <v>0.31228516128503059</v>
      </c>
      <c r="AI167" s="2">
        <f t="shared" ca="1" si="75"/>
        <v>-0.29378717852985381</v>
      </c>
      <c r="AJ167" s="16">
        <f t="shared" ca="1" si="76"/>
        <v>-0.90341965429840554</v>
      </c>
      <c r="AK167" s="18">
        <f t="shared" ca="1" si="77"/>
        <v>337.89272209808058</v>
      </c>
      <c r="AL167" s="18">
        <f t="shared" ca="1" si="78"/>
        <v>268.46014063547301</v>
      </c>
      <c r="AM167" s="18">
        <f t="shared" ca="1" si="79"/>
        <v>168.94636104904029</v>
      </c>
      <c r="AN167" s="18">
        <f t="shared" ca="1" si="80"/>
        <v>81.492922459034588</v>
      </c>
      <c r="AO167" s="18">
        <f t="shared" ca="1" si="81"/>
        <v>307.56477883101815</v>
      </c>
      <c r="AP167" s="2">
        <f t="shared" ca="1" si="69"/>
        <v>105.00061468759709</v>
      </c>
      <c r="AQ167" s="2">
        <f t="shared" ca="1" si="69"/>
        <v>-90.000032274886735</v>
      </c>
      <c r="AR167" s="16">
        <f t="shared" ca="1" si="69"/>
        <v>2.4876096386492463E-3</v>
      </c>
      <c r="AS167" s="2">
        <f t="shared" ca="1" si="70"/>
        <v>-87.095218438081432</v>
      </c>
      <c r="AT167" s="2">
        <f t="shared" ca="1" si="70"/>
        <v>90.717144900959937</v>
      </c>
      <c r="AU167" s="16">
        <f t="shared" ca="1" si="70"/>
        <v>555.72261994140649</v>
      </c>
      <c r="AV167" s="2">
        <f t="shared" ca="1" si="71"/>
        <v>105.00061468759709</v>
      </c>
      <c r="AW167" s="2">
        <f t="shared" ca="1" si="71"/>
        <v>-90.000032274886735</v>
      </c>
      <c r="AX167" s="16">
        <f t="shared" ca="1" si="71"/>
        <v>2.4876096386492463E-3</v>
      </c>
      <c r="AY167" s="2">
        <f t="shared" ca="1" si="82"/>
        <v>360.25000000000006</v>
      </c>
      <c r="AZ167" s="2">
        <f t="shared" ca="1" si="83"/>
        <v>360.25000000000006</v>
      </c>
      <c r="BA167" s="2">
        <f t="shared" ca="1" si="84"/>
        <v>360.25000000000006</v>
      </c>
      <c r="BB167" s="19" t="str">
        <f t="shared" ca="1" si="85"/>
        <v>ok</v>
      </c>
      <c r="BC167" s="2">
        <f t="shared" ca="1" si="86"/>
        <v>6.1468759709271126E-4</v>
      </c>
      <c r="BD167" s="2">
        <f t="shared" ca="1" si="86"/>
        <v>-3.2274886734739994E-5</v>
      </c>
      <c r="BE167" s="16">
        <f t="shared" ca="1" si="87"/>
        <v>2.4876096386492463E-3</v>
      </c>
      <c r="BF167" s="16">
        <f t="shared" ca="1" si="88"/>
        <v>6.1553432912661468E-4</v>
      </c>
      <c r="BG167" s="18">
        <f t="shared" ca="1" si="89"/>
        <v>2.5626322843189941E-3</v>
      </c>
      <c r="BH167" s="2">
        <f t="shared" ca="1" si="101"/>
        <v>9.8350015534833801E-2</v>
      </c>
      <c r="BI167" s="2">
        <f t="shared" ca="1" si="101"/>
        <v>-5.163981877558399E-3</v>
      </c>
      <c r="BJ167" s="16">
        <f t="shared" ca="1" si="101"/>
        <v>0.39801754218387941</v>
      </c>
      <c r="BK167" s="18">
        <f t="shared" ca="1" si="101"/>
        <v>9.8485492660258356E-2</v>
      </c>
      <c r="BL167" s="18">
        <f t="shared" ca="1" si="101"/>
        <v>0.41002116549103906</v>
      </c>
    </row>
    <row r="168" spans="3:64" x14ac:dyDescent="0.2">
      <c r="C168" s="14"/>
      <c r="D168">
        <f t="shared" si="90"/>
        <v>112.5</v>
      </c>
      <c r="E168">
        <f t="shared" si="91"/>
        <v>-90</v>
      </c>
      <c r="F168" s="15">
        <f ca="1">'posn jitter orig'!F168</f>
        <v>-0.1506968389528015</v>
      </c>
      <c r="G168" s="2">
        <f ca="1">'posn jitter orig'!G168</f>
        <v>-8.4025169646509412E-2</v>
      </c>
      <c r="H168" s="16">
        <f ca="1">'posn jitter orig'!H168</f>
        <v>-0.3417735689667678</v>
      </c>
      <c r="I168" s="2">
        <f t="shared" si="92"/>
        <v>0</v>
      </c>
      <c r="J168" s="2">
        <f t="shared" si="93"/>
        <v>177.60212163512966</v>
      </c>
      <c r="K168" s="16">
        <f t="shared" ca="1" si="94"/>
        <v>213.33662397969633</v>
      </c>
      <c r="L168" s="2">
        <f t="shared" si="95"/>
        <v>153.80794910203616</v>
      </c>
      <c r="M168" s="2">
        <f t="shared" si="96"/>
        <v>-88.801060817564817</v>
      </c>
      <c r="N168" s="16">
        <f t="shared" ca="1" si="97"/>
        <v>357.8713491019285</v>
      </c>
      <c r="O168" s="2">
        <f t="shared" si="98"/>
        <v>-153.80794910203616</v>
      </c>
      <c r="P168" s="2">
        <f t="shared" si="99"/>
        <v>-88.801060817564817</v>
      </c>
      <c r="Q168" s="16">
        <f t="shared" ca="1" si="100"/>
        <v>242.60598680044311</v>
      </c>
      <c r="R168" s="2">
        <f t="shared" si="64"/>
        <v>153.80794910203616</v>
      </c>
      <c r="S168" s="2">
        <f t="shared" si="64"/>
        <v>-266.40318245269447</v>
      </c>
      <c r="T168" s="16">
        <f t="shared" ca="1" si="64"/>
        <v>144.53472512223217</v>
      </c>
      <c r="U168" s="2">
        <f t="shared" ca="1" si="65"/>
        <v>0.45253718888236844</v>
      </c>
      <c r="V168" s="2">
        <f t="shared" ca="1" si="65"/>
        <v>-0.78381740345865569</v>
      </c>
      <c r="W168" s="16">
        <f t="shared" ca="1" si="65"/>
        <v>0.4252533018258346</v>
      </c>
      <c r="X168" s="2">
        <f t="shared" si="66"/>
        <v>-153.80794910203616</v>
      </c>
      <c r="Y168" s="2">
        <f t="shared" si="66"/>
        <v>-266.40318245269447</v>
      </c>
      <c r="Z168" s="16">
        <f t="shared" ca="1" si="66"/>
        <v>29.269362820746778</v>
      </c>
      <c r="AA168" s="18">
        <f t="shared" ca="1" si="73"/>
        <v>151.65452701065652</v>
      </c>
      <c r="AB168" s="2">
        <f t="shared" ca="1" si="67"/>
        <v>-222.43726243672387</v>
      </c>
      <c r="AC168" s="2">
        <f t="shared" ca="1" si="67"/>
        <v>-147.53372486845109</v>
      </c>
      <c r="AD168" s="16">
        <f t="shared" ca="1" si="67"/>
        <v>-35.222225527370128</v>
      </c>
      <c r="AE168" s="2">
        <f t="shared" ca="1" si="68"/>
        <v>-0.82619592367459793</v>
      </c>
      <c r="AF168" s="2">
        <f t="shared" ca="1" si="68"/>
        <v>-0.54798265702230609</v>
      </c>
      <c r="AG168" s="16">
        <f t="shared" ca="1" si="68"/>
        <v>-0.13082546887457175</v>
      </c>
      <c r="AH168" s="2">
        <f t="shared" ca="1" si="74"/>
        <v>0.33557471356155755</v>
      </c>
      <c r="AI168" s="2">
        <f t="shared" ca="1" si="75"/>
        <v>-0.29213915457895151</v>
      </c>
      <c r="AJ168" s="16">
        <f t="shared" ca="1" si="76"/>
        <v>-0.89556927480791448</v>
      </c>
      <c r="AK168" s="18">
        <f t="shared" ca="1" si="77"/>
        <v>339.87913674431002</v>
      </c>
      <c r="AL168" s="18">
        <f t="shared" ca="1" si="78"/>
        <v>269.23064622179385</v>
      </c>
      <c r="AM168" s="18">
        <f t="shared" ca="1" si="79"/>
        <v>169.93956837215501</v>
      </c>
      <c r="AN168" s="18">
        <f t="shared" ca="1" si="80"/>
        <v>81.602944019760699</v>
      </c>
      <c r="AO168" s="18">
        <f t="shared" ca="1" si="81"/>
        <v>306.98789085042665</v>
      </c>
      <c r="AP168" s="2">
        <f t="shared" ca="1" si="69"/>
        <v>112.50132838104399</v>
      </c>
      <c r="AQ168" s="2">
        <f t="shared" ca="1" si="69"/>
        <v>-89.99965057502763</v>
      </c>
      <c r="AR168" s="16">
        <f t="shared" ca="1" si="69"/>
        <v>-6.7965584599960494E-4</v>
      </c>
      <c r="AS168" s="2">
        <f t="shared" ca="1" si="70"/>
        <v>-93.533418696953234</v>
      </c>
      <c r="AT168" s="2">
        <f t="shared" ca="1" si="70"/>
        <v>89.366715223010544</v>
      </c>
      <c r="AU168" s="16">
        <f t="shared" ca="1" si="70"/>
        <v>549.85716591160963</v>
      </c>
      <c r="AV168" s="2">
        <f t="shared" ca="1" si="71"/>
        <v>112.50132838104399</v>
      </c>
      <c r="AW168" s="2">
        <f t="shared" ca="1" si="71"/>
        <v>-89.99965057502763</v>
      </c>
      <c r="AX168" s="16">
        <f t="shared" ca="1" si="71"/>
        <v>-6.7965584599960494E-4</v>
      </c>
      <c r="AY168" s="2">
        <f t="shared" ca="1" si="82"/>
        <v>360.24999999999994</v>
      </c>
      <c r="AZ168" s="2">
        <f t="shared" ca="1" si="83"/>
        <v>360.24999999999994</v>
      </c>
      <c r="BA168" s="2">
        <f t="shared" ca="1" si="84"/>
        <v>360.25</v>
      </c>
      <c r="BB168" s="19" t="str">
        <f t="shared" ca="1" si="85"/>
        <v>ok</v>
      </c>
      <c r="BC168" s="2">
        <f t="shared" ca="1" si="86"/>
        <v>1.3283810439901345E-3</v>
      </c>
      <c r="BD168" s="2">
        <f t="shared" ca="1" si="86"/>
        <v>3.4942497237011594E-4</v>
      </c>
      <c r="BE168" s="16">
        <f t="shared" ca="1" si="87"/>
        <v>-6.7965584599960494E-4</v>
      </c>
      <c r="BF168" s="16">
        <f t="shared" ca="1" si="88"/>
        <v>1.3735698050511215E-3</v>
      </c>
      <c r="BG168" s="18">
        <f t="shared" ca="1" si="89"/>
        <v>1.5325227823264535E-3</v>
      </c>
      <c r="BH168" s="2">
        <f t="shared" ca="1" si="101"/>
        <v>0.21254096703842151</v>
      </c>
      <c r="BI168" s="2">
        <f t="shared" ca="1" si="101"/>
        <v>5.590799557921855E-2</v>
      </c>
      <c r="BJ168" s="16">
        <f t="shared" ca="1" si="101"/>
        <v>-0.10874493535993679</v>
      </c>
      <c r="BK168" s="18">
        <f t="shared" ca="1" si="101"/>
        <v>0.21977116880817943</v>
      </c>
      <c r="BL168" s="18">
        <f t="shared" ca="1" si="101"/>
        <v>0.24520364517223256</v>
      </c>
    </row>
    <row r="169" spans="3:64" x14ac:dyDescent="0.2">
      <c r="C169" s="14"/>
      <c r="D169">
        <f t="shared" si="90"/>
        <v>0</v>
      </c>
      <c r="E169">
        <f t="shared" si="91"/>
        <v>-82.5</v>
      </c>
      <c r="F169" s="15">
        <f ca="1">'posn jitter orig'!F169</f>
        <v>5.2776554811219345E-2</v>
      </c>
      <c r="G169" s="2">
        <f ca="1">'posn jitter orig'!G169</f>
        <v>1.1856020792268218E-2</v>
      </c>
      <c r="H169" s="16">
        <f ca="1">'posn jitter orig'!H169</f>
        <v>-0.13054233682570549</v>
      </c>
      <c r="I169" s="2">
        <f t="shared" si="92"/>
        <v>0</v>
      </c>
      <c r="J169" s="2">
        <f t="shared" si="93"/>
        <v>177.60212163512966</v>
      </c>
      <c r="K169" s="16">
        <f t="shared" ca="1" si="94"/>
        <v>249.25311082271617</v>
      </c>
      <c r="L169" s="2">
        <f t="shared" si="95"/>
        <v>153.80794910203616</v>
      </c>
      <c r="M169" s="2">
        <f t="shared" si="96"/>
        <v>-88.801060817564817</v>
      </c>
      <c r="N169" s="16">
        <f t="shared" ca="1" si="97"/>
        <v>325.70465485637112</v>
      </c>
      <c r="O169" s="2">
        <f t="shared" si="98"/>
        <v>-153.80794910203616</v>
      </c>
      <c r="P169" s="2">
        <f t="shared" si="99"/>
        <v>-88.801060817564817</v>
      </c>
      <c r="Q169" s="16">
        <f t="shared" ca="1" si="100"/>
        <v>325.70376486663599</v>
      </c>
      <c r="R169" s="2">
        <f t="shared" si="64"/>
        <v>153.80794910203616</v>
      </c>
      <c r="S169" s="2">
        <f t="shared" si="64"/>
        <v>-266.40318245269447</v>
      </c>
      <c r="T169" s="16">
        <f t="shared" ca="1" si="64"/>
        <v>76.451544033654955</v>
      </c>
      <c r="U169" s="2">
        <f t="shared" ca="1" si="65"/>
        <v>0.48523870780057288</v>
      </c>
      <c r="V169" s="2">
        <f t="shared" ca="1" si="65"/>
        <v>-0.84045809570966068</v>
      </c>
      <c r="W169" s="16">
        <f t="shared" ca="1" si="65"/>
        <v>0.24119201024934689</v>
      </c>
      <c r="X169" s="2">
        <f t="shared" si="66"/>
        <v>-153.80794910203616</v>
      </c>
      <c r="Y169" s="2">
        <f t="shared" si="66"/>
        <v>-266.40318245269447</v>
      </c>
      <c r="Z169" s="16">
        <f t="shared" ca="1" si="66"/>
        <v>76.450654043919826</v>
      </c>
      <c r="AA169" s="18">
        <f t="shared" ca="1" si="73"/>
        <v>167.70642787718697</v>
      </c>
      <c r="AB169" s="2">
        <f t="shared" ca="1" si="67"/>
        <v>-235.18559945501232</v>
      </c>
      <c r="AC169" s="2">
        <f t="shared" ca="1" si="67"/>
        <v>-125.45295744076435</v>
      </c>
      <c r="AD169" s="16">
        <f t="shared" ca="1" si="67"/>
        <v>36.001203572483995</v>
      </c>
      <c r="AE169" s="2">
        <f t="shared" ca="1" si="68"/>
        <v>-0.87438172238690848</v>
      </c>
      <c r="AF169" s="2">
        <f t="shared" ca="1" si="68"/>
        <v>-0.46641364632773757</v>
      </c>
      <c r="AG169" s="16">
        <f t="shared" ca="1" si="68"/>
        <v>0.13384660651270755</v>
      </c>
      <c r="AH169" s="2">
        <f t="shared" ca="1" si="74"/>
        <v>2.7809386444893613E-6</v>
      </c>
      <c r="AI169" s="2">
        <f t="shared" ca="1" si="75"/>
        <v>-0.27584143973550279</v>
      </c>
      <c r="AJ169" s="16">
        <f t="shared" ca="1" si="76"/>
        <v>-0.96120315236525911</v>
      </c>
      <c r="AK169" s="18">
        <f t="shared" ca="1" si="77"/>
        <v>316.97378347905692</v>
      </c>
      <c r="AL169" s="18">
        <f t="shared" ca="1" si="78"/>
        <v>268.97359978316678</v>
      </c>
      <c r="AM169" s="18">
        <f t="shared" ca="1" si="79"/>
        <v>158.48689173952846</v>
      </c>
      <c r="AN169" s="18">
        <f t="shared" ca="1" si="80"/>
        <v>87.95231653179664</v>
      </c>
      <c r="AO169" s="18">
        <f t="shared" ca="1" si="81"/>
        <v>311.32998195392878</v>
      </c>
      <c r="AP169" s="2">
        <f t="shared" ca="1" si="69"/>
        <v>9.4232360517652598E-4</v>
      </c>
      <c r="AQ169" s="2">
        <f t="shared" ca="1" si="69"/>
        <v>-82.499340702784011</v>
      </c>
      <c r="AR169" s="16">
        <f t="shared" ca="1" si="69"/>
        <v>-3.5813767942727281E-4</v>
      </c>
      <c r="AS169" s="2">
        <f t="shared" ca="1" si="70"/>
        <v>-7.8925555083118599E-4</v>
      </c>
      <c r="AT169" s="2">
        <f t="shared" ca="1" si="70"/>
        <v>89.256080207215618</v>
      </c>
      <c r="AU169" s="16">
        <f t="shared" ca="1" si="70"/>
        <v>598.50236202219173</v>
      </c>
      <c r="AV169" s="2">
        <f t="shared" ca="1" si="71"/>
        <v>9.4232360517652598E-4</v>
      </c>
      <c r="AW169" s="2">
        <f t="shared" ca="1" si="71"/>
        <v>-82.499340702784011</v>
      </c>
      <c r="AX169" s="16">
        <f t="shared" ca="1" si="71"/>
        <v>-3.5813767942727281E-4</v>
      </c>
      <c r="AY169" s="2">
        <f t="shared" ca="1" si="82"/>
        <v>360.25</v>
      </c>
      <c r="AZ169" s="2">
        <f t="shared" ca="1" si="83"/>
        <v>360.24999999999994</v>
      </c>
      <c r="BA169" s="2">
        <f t="shared" ca="1" si="84"/>
        <v>360.25</v>
      </c>
      <c r="BB169" s="19" t="str">
        <f t="shared" ca="1" si="85"/>
        <v>ok</v>
      </c>
      <c r="BC169" s="2">
        <f t="shared" ca="1" si="86"/>
        <v>9.4232360517652598E-4</v>
      </c>
      <c r="BD169" s="2">
        <f t="shared" ca="1" si="86"/>
        <v>6.5929721598934066E-4</v>
      </c>
      <c r="BE169" s="16">
        <f t="shared" ca="1" si="87"/>
        <v>-3.5813767942727281E-4</v>
      </c>
      <c r="BF169" s="16">
        <f t="shared" ca="1" si="88"/>
        <v>1.1500637355747639E-3</v>
      </c>
      <c r="BG169" s="18">
        <f t="shared" ca="1" si="89"/>
        <v>1.2045369206918203E-3</v>
      </c>
      <c r="BH169" s="2">
        <f t="shared" ca="1" si="101"/>
        <v>0.15077177682824416</v>
      </c>
      <c r="BI169" s="2">
        <f t="shared" ca="1" si="101"/>
        <v>0.10548755455829451</v>
      </c>
      <c r="BJ169" s="16">
        <f t="shared" ca="1" si="101"/>
        <v>-5.730202870836365E-2</v>
      </c>
      <c r="BK169" s="18">
        <f t="shared" ca="1" si="101"/>
        <v>0.18401019769196222</v>
      </c>
      <c r="BL169" s="18">
        <f t="shared" ca="1" si="101"/>
        <v>0.19272590731069125</v>
      </c>
    </row>
    <row r="170" spans="3:64" x14ac:dyDescent="0.2">
      <c r="C170" s="14"/>
      <c r="D170">
        <f t="shared" si="90"/>
        <v>7.5</v>
      </c>
      <c r="E170">
        <f t="shared" si="91"/>
        <v>-82.5</v>
      </c>
      <c r="F170" s="15">
        <f ca="1">'posn jitter orig'!F170</f>
        <v>-0.14859771089435669</v>
      </c>
      <c r="G170" s="2">
        <f ca="1">'posn jitter orig'!G170</f>
        <v>-0.19506935644013579</v>
      </c>
      <c r="H170" s="16">
        <f ca="1">'posn jitter orig'!H170</f>
        <v>0.22005933639800501</v>
      </c>
      <c r="I170" s="2">
        <f t="shared" si="92"/>
        <v>0</v>
      </c>
      <c r="J170" s="2">
        <f t="shared" si="93"/>
        <v>177.60212163512966</v>
      </c>
      <c r="K170" s="16">
        <f t="shared" ca="1" si="94"/>
        <v>249.13898942457325</v>
      </c>
      <c r="L170" s="2">
        <f t="shared" si="95"/>
        <v>153.80794910203616</v>
      </c>
      <c r="M170" s="2">
        <f t="shared" si="96"/>
        <v>-88.801060817564817</v>
      </c>
      <c r="N170" s="16">
        <f t="shared" ca="1" si="97"/>
        <v>329.14060915520264</v>
      </c>
      <c r="O170" s="2">
        <f t="shared" si="98"/>
        <v>-153.80794910203616</v>
      </c>
      <c r="P170" s="2">
        <f t="shared" si="99"/>
        <v>-88.801060817564817</v>
      </c>
      <c r="Q170" s="16">
        <f t="shared" ca="1" si="100"/>
        <v>322.05743367292553</v>
      </c>
      <c r="R170" s="2">
        <f t="shared" si="64"/>
        <v>153.80794910203616</v>
      </c>
      <c r="S170" s="2">
        <f t="shared" si="64"/>
        <v>-266.40318245269447</v>
      </c>
      <c r="T170" s="16">
        <f t="shared" ca="1" si="64"/>
        <v>80.001619730629386</v>
      </c>
      <c r="U170" s="2">
        <f t="shared" ca="1" si="65"/>
        <v>0.48390302095475751</v>
      </c>
      <c r="V170" s="2">
        <f t="shared" ca="1" si="65"/>
        <v>-0.83814461822970687</v>
      </c>
      <c r="W170" s="16">
        <f t="shared" ca="1" si="65"/>
        <v>0.25169716971678152</v>
      </c>
      <c r="X170" s="2">
        <f t="shared" si="66"/>
        <v>-153.80794910203616</v>
      </c>
      <c r="Y170" s="2">
        <f t="shared" si="66"/>
        <v>-266.40318245269447</v>
      </c>
      <c r="Z170" s="16">
        <f t="shared" ca="1" si="66"/>
        <v>72.918444248352273</v>
      </c>
      <c r="AA170" s="18">
        <f t="shared" ca="1" si="73"/>
        <v>167.20962847212289</v>
      </c>
      <c r="AB170" s="2">
        <f t="shared" ca="1" si="67"/>
        <v>-234.72119345241907</v>
      </c>
      <c r="AC170" s="2">
        <f t="shared" ca="1" si="67"/>
        <v>-126.2573322325959</v>
      </c>
      <c r="AD170" s="16">
        <f t="shared" ca="1" si="67"/>
        <v>30.832254012524373</v>
      </c>
      <c r="AE170" s="2">
        <f t="shared" ca="1" si="68"/>
        <v>-0.87484184765872253</v>
      </c>
      <c r="AF170" s="2">
        <f t="shared" ca="1" si="68"/>
        <v>-0.47058042005574602</v>
      </c>
      <c r="AG170" s="16">
        <f t="shared" ca="1" si="68"/>
        <v>0.1149165342552151</v>
      </c>
      <c r="AH170" s="2">
        <f t="shared" ca="1" si="74"/>
        <v>2.2127085120547146E-2</v>
      </c>
      <c r="AI170" s="2">
        <f t="shared" ca="1" si="75"/>
        <v>-0.27580367508924969</v>
      </c>
      <c r="AJ170" s="16">
        <f t="shared" ca="1" si="76"/>
        <v>-0.96095927328442565</v>
      </c>
      <c r="AK170" s="18">
        <f t="shared" ca="1" si="77"/>
        <v>317.84870612828109</v>
      </c>
      <c r="AL170" s="18">
        <f t="shared" ca="1" si="78"/>
        <v>268.30128677610332</v>
      </c>
      <c r="AM170" s="18">
        <f t="shared" ca="1" si="79"/>
        <v>158.92435306414055</v>
      </c>
      <c r="AN170" s="18">
        <f t="shared" ca="1" si="80"/>
        <v>87.210309051733219</v>
      </c>
      <c r="AO170" s="18">
        <f t="shared" ca="1" si="81"/>
        <v>311.31571514821667</v>
      </c>
      <c r="AP170" s="2">
        <f t="shared" ca="1" si="69"/>
        <v>7.4972559737601827</v>
      </c>
      <c r="AQ170" s="2">
        <f t="shared" ca="1" si="69"/>
        <v>-82.500951808889766</v>
      </c>
      <c r="AR170" s="16">
        <f t="shared" ca="1" si="69"/>
        <v>-1.7633412198847509E-5</v>
      </c>
      <c r="AS170" s="2">
        <f t="shared" ca="1" si="70"/>
        <v>-6.2797626831370152</v>
      </c>
      <c r="AT170" s="2">
        <f t="shared" ca="1" si="70"/>
        <v>89.223084892942552</v>
      </c>
      <c r="AU170" s="16">
        <f t="shared" ca="1" si="70"/>
        <v>598.32342914829087</v>
      </c>
      <c r="AV170" s="2">
        <f t="shared" ca="1" si="71"/>
        <v>7.4972559737601827</v>
      </c>
      <c r="AW170" s="2">
        <f t="shared" ca="1" si="71"/>
        <v>-82.500951808889766</v>
      </c>
      <c r="AX170" s="16">
        <f t="shared" ca="1" si="71"/>
        <v>-1.7633412198847509E-5</v>
      </c>
      <c r="AY170" s="2">
        <f t="shared" ca="1" si="82"/>
        <v>360.24999999999994</v>
      </c>
      <c r="AZ170" s="2">
        <f t="shared" ca="1" si="83"/>
        <v>360.24999999999994</v>
      </c>
      <c r="BA170" s="2">
        <f t="shared" ca="1" si="84"/>
        <v>360.25</v>
      </c>
      <c r="BB170" s="19" t="str">
        <f t="shared" ca="1" si="85"/>
        <v>ok</v>
      </c>
      <c r="BC170" s="2">
        <f t="shared" ca="1" si="86"/>
        <v>-2.7440262398172877E-3</v>
      </c>
      <c r="BD170" s="2">
        <f t="shared" ca="1" si="86"/>
        <v>-9.5180888976642564E-4</v>
      </c>
      <c r="BE170" s="16">
        <f t="shared" ca="1" si="87"/>
        <v>-1.7633412198847509E-5</v>
      </c>
      <c r="BF170" s="16">
        <f t="shared" ca="1" si="88"/>
        <v>2.9044139111779844E-3</v>
      </c>
      <c r="BG170" s="18">
        <f t="shared" ca="1" si="89"/>
        <v>2.9044674390789737E-3</v>
      </c>
      <c r="BH170" s="2">
        <f t="shared" ca="1" si="101"/>
        <v>-0.43904419837076603</v>
      </c>
      <c r="BI170" s="2">
        <f t="shared" ca="1" si="101"/>
        <v>-0.1522894223626281</v>
      </c>
      <c r="BJ170" s="16">
        <f t="shared" ca="1" si="101"/>
        <v>-2.8213459518156014E-3</v>
      </c>
      <c r="BK170" s="18">
        <f t="shared" ca="1" si="101"/>
        <v>0.46470622578847753</v>
      </c>
      <c r="BL170" s="18">
        <f t="shared" ca="1" si="101"/>
        <v>0.46471479025263579</v>
      </c>
    </row>
    <row r="171" spans="3:64" x14ac:dyDescent="0.2">
      <c r="C171" s="14"/>
      <c r="D171">
        <f t="shared" si="90"/>
        <v>15</v>
      </c>
      <c r="E171">
        <f t="shared" si="91"/>
        <v>-82.5</v>
      </c>
      <c r="F171" s="15">
        <f ca="1">'posn jitter orig'!F171</f>
        <v>-0.48641863565591603</v>
      </c>
      <c r="G171" s="2">
        <f ca="1">'posn jitter orig'!G171</f>
        <v>-8.5736140745124589E-2</v>
      </c>
      <c r="H171" s="16">
        <f ca="1">'posn jitter orig'!H171</f>
        <v>-0.17569610035149086</v>
      </c>
      <c r="I171" s="2">
        <f t="shared" si="92"/>
        <v>0</v>
      </c>
      <c r="J171" s="2">
        <f t="shared" si="93"/>
        <v>177.60212163512966</v>
      </c>
      <c r="K171" s="16">
        <f t="shared" ca="1" si="94"/>
        <v>248.79798243147454</v>
      </c>
      <c r="L171" s="2">
        <f t="shared" si="95"/>
        <v>153.80794910203616</v>
      </c>
      <c r="M171" s="2">
        <f t="shared" si="96"/>
        <v>-88.801060817564817</v>
      </c>
      <c r="N171" s="16">
        <f t="shared" ca="1" si="97"/>
        <v>332.37381995693517</v>
      </c>
      <c r="O171" s="2">
        <f t="shared" si="98"/>
        <v>-153.80794910203616</v>
      </c>
      <c r="P171" s="2">
        <f t="shared" si="99"/>
        <v>-88.801060817564817</v>
      </c>
      <c r="Q171" s="16">
        <f t="shared" ca="1" si="100"/>
        <v>318.18789519194053</v>
      </c>
      <c r="R171" s="2">
        <f t="shared" si="64"/>
        <v>153.80794910203616</v>
      </c>
      <c r="S171" s="2">
        <f t="shared" si="64"/>
        <v>-266.40318245269447</v>
      </c>
      <c r="T171" s="16">
        <f t="shared" ca="1" si="64"/>
        <v>83.575837525460628</v>
      </c>
      <c r="U171" s="2">
        <f t="shared" ca="1" si="65"/>
        <v>0.48250886326445774</v>
      </c>
      <c r="V171" s="2">
        <f t="shared" ca="1" si="65"/>
        <v>-0.83572986627634493</v>
      </c>
      <c r="W171" s="16">
        <f t="shared" ca="1" si="65"/>
        <v>0.26218464387710355</v>
      </c>
      <c r="X171" s="2">
        <f t="shared" si="66"/>
        <v>-153.80794910203616</v>
      </c>
      <c r="Y171" s="2">
        <f t="shared" si="66"/>
        <v>-266.40318245269447</v>
      </c>
      <c r="Z171" s="16">
        <f t="shared" ca="1" si="66"/>
        <v>69.38991276046599</v>
      </c>
      <c r="AA171" s="18">
        <f t="shared" ca="1" si="73"/>
        <v>166.6203669302881</v>
      </c>
      <c r="AB171" s="2">
        <f t="shared" ca="1" si="67"/>
        <v>-234.20375294627632</v>
      </c>
      <c r="AC171" s="2">
        <f t="shared" ca="1" si="67"/>
        <v>-127.15356547912927</v>
      </c>
      <c r="AD171" s="16">
        <f t="shared" ca="1" si="67"/>
        <v>25.704611194176081</v>
      </c>
      <c r="AE171" s="2">
        <f t="shared" ca="1" si="68"/>
        <v>-0.87477101546788327</v>
      </c>
      <c r="AF171" s="2">
        <f t="shared" ca="1" si="68"/>
        <v>-0.47492942446594716</v>
      </c>
      <c r="AG171" s="16">
        <f t="shared" ca="1" si="68"/>
        <v>9.6008917678165814E-2</v>
      </c>
      <c r="AH171" s="2">
        <f t="shared" ca="1" si="74"/>
        <v>4.4281682087851978E-2</v>
      </c>
      <c r="AI171" s="2">
        <f t="shared" ca="1" si="75"/>
        <v>-0.27567668089660191</v>
      </c>
      <c r="AJ171" s="16">
        <f t="shared" ca="1" si="76"/>
        <v>-0.96022992050930389</v>
      </c>
      <c r="AK171" s="18">
        <f t="shared" ca="1" si="77"/>
        <v>318.76709592738763</v>
      </c>
      <c r="AL171" s="18">
        <f t="shared" ca="1" si="78"/>
        <v>267.73149636309023</v>
      </c>
      <c r="AM171" s="18">
        <f t="shared" ca="1" si="79"/>
        <v>159.38354796369381</v>
      </c>
      <c r="AN171" s="18">
        <f t="shared" ca="1" si="80"/>
        <v>86.52215178532613</v>
      </c>
      <c r="AO171" s="18">
        <f t="shared" ca="1" si="81"/>
        <v>311.27297407411055</v>
      </c>
      <c r="AP171" s="2">
        <f t="shared" ca="1" si="69"/>
        <v>15.000594853791965</v>
      </c>
      <c r="AQ171" s="2">
        <f t="shared" ca="1" si="69"/>
        <v>-82.502085687742635</v>
      </c>
      <c r="AR171" s="16">
        <f t="shared" ca="1" si="69"/>
        <v>-8.2380957775285424E-4</v>
      </c>
      <c r="AS171" s="2">
        <f t="shared" ca="1" si="70"/>
        <v>-12.566786907187945</v>
      </c>
      <c r="AT171" s="2">
        <f t="shared" ca="1" si="70"/>
        <v>89.119315003386987</v>
      </c>
      <c r="AU171" s="16">
        <f t="shared" ca="1" si="70"/>
        <v>597.78642249417771</v>
      </c>
      <c r="AV171" s="2">
        <f t="shared" ca="1" si="71"/>
        <v>15.000594853791965</v>
      </c>
      <c r="AW171" s="2">
        <f t="shared" ca="1" si="71"/>
        <v>-82.502085687742635</v>
      </c>
      <c r="AX171" s="16">
        <f t="shared" ca="1" si="71"/>
        <v>-8.2380957775285424E-4</v>
      </c>
      <c r="AY171" s="2">
        <f t="shared" ca="1" si="82"/>
        <v>360.25000000000006</v>
      </c>
      <c r="AZ171" s="2">
        <f t="shared" ca="1" si="83"/>
        <v>360.25000000000006</v>
      </c>
      <c r="BA171" s="2">
        <f t="shared" ca="1" si="84"/>
        <v>360.25000000000006</v>
      </c>
      <c r="BB171" s="19" t="str">
        <f t="shared" ca="1" si="85"/>
        <v>ok</v>
      </c>
      <c r="BC171" s="2">
        <f t="shared" ca="1" si="86"/>
        <v>5.9485379196466681E-4</v>
      </c>
      <c r="BD171" s="2">
        <f t="shared" ca="1" si="86"/>
        <v>-2.0856877426354004E-3</v>
      </c>
      <c r="BE171" s="16">
        <f t="shared" ca="1" si="87"/>
        <v>-8.2380957775285424E-4</v>
      </c>
      <c r="BF171" s="16">
        <f t="shared" ca="1" si="88"/>
        <v>2.1688578546309335E-3</v>
      </c>
      <c r="BG171" s="18">
        <f t="shared" ca="1" si="89"/>
        <v>2.3200445284501828E-3</v>
      </c>
      <c r="BH171" s="2">
        <f t="shared" ca="1" si="101"/>
        <v>9.517660671434669E-2</v>
      </c>
      <c r="BI171" s="2">
        <f t="shared" ca="1" si="101"/>
        <v>-0.33371003882166406</v>
      </c>
      <c r="BJ171" s="16">
        <f t="shared" ca="1" si="101"/>
        <v>-0.13180953244045668</v>
      </c>
      <c r="BK171" s="18">
        <f t="shared" ca="1" si="101"/>
        <v>0.34701725674094935</v>
      </c>
      <c r="BL171" s="18">
        <f t="shared" ca="1" si="101"/>
        <v>0.37120712455202926</v>
      </c>
    </row>
    <row r="172" spans="3:64" x14ac:dyDescent="0.2">
      <c r="C172" s="14"/>
      <c r="D172">
        <f t="shared" si="90"/>
        <v>22.5</v>
      </c>
      <c r="E172">
        <f t="shared" si="91"/>
        <v>-82.5</v>
      </c>
      <c r="F172" s="15">
        <f ca="1">'posn jitter orig'!F172</f>
        <v>0.47248826319309623</v>
      </c>
      <c r="G172" s="2">
        <f ca="1">'posn jitter orig'!G172</f>
        <v>-0.19639828386045788</v>
      </c>
      <c r="H172" s="16">
        <f ca="1">'posn jitter orig'!H172</f>
        <v>-0.14846572850622108</v>
      </c>
      <c r="I172" s="2">
        <f t="shared" si="92"/>
        <v>0</v>
      </c>
      <c r="J172" s="2">
        <f t="shared" si="93"/>
        <v>177.60212163512966</v>
      </c>
      <c r="K172" s="16">
        <f t="shared" ca="1" si="94"/>
        <v>248.23812143216315</v>
      </c>
      <c r="L172" s="2">
        <f t="shared" si="95"/>
        <v>153.80794910203616</v>
      </c>
      <c r="M172" s="2">
        <f t="shared" si="96"/>
        <v>-88.801060817564817</v>
      </c>
      <c r="N172" s="16">
        <f t="shared" ca="1" si="97"/>
        <v>335.40685475560923</v>
      </c>
      <c r="O172" s="2">
        <f t="shared" si="98"/>
        <v>-153.80794910203616</v>
      </c>
      <c r="P172" s="2">
        <f t="shared" si="99"/>
        <v>-88.801060817564817</v>
      </c>
      <c r="Q172" s="16">
        <f t="shared" ca="1" si="100"/>
        <v>314.09438599248824</v>
      </c>
      <c r="R172" s="2">
        <f t="shared" ref="R172:T235" si="102">L172-I172</f>
        <v>153.80794910203616</v>
      </c>
      <c r="S172" s="2">
        <f t="shared" si="102"/>
        <v>-266.40318245269447</v>
      </c>
      <c r="T172" s="16">
        <f t="shared" ca="1" si="102"/>
        <v>87.168733323446077</v>
      </c>
      <c r="U172" s="2">
        <f t="shared" ref="U172:W235" ca="1" si="103">R172/SQRT($R172^2+$S172^2+$T172^2)</f>
        <v>0.48105889401778162</v>
      </c>
      <c r="V172" s="2">
        <f t="shared" ca="1" si="103"/>
        <v>-0.83321844587168947</v>
      </c>
      <c r="W172" s="16">
        <f t="shared" ca="1" si="103"/>
        <v>0.27263411735429471</v>
      </c>
      <c r="X172" s="2">
        <f t="shared" ref="X172:Z235" si="104">O172-I172</f>
        <v>-153.80794910203616</v>
      </c>
      <c r="Y172" s="2">
        <f t="shared" si="104"/>
        <v>-266.40318245269447</v>
      </c>
      <c r="Z172" s="16">
        <f t="shared" ca="1" si="104"/>
        <v>65.856264560325087</v>
      </c>
      <c r="AA172" s="18">
        <f t="shared" ca="1" si="73"/>
        <v>165.93602833299263</v>
      </c>
      <c r="AB172" s="2">
        <f t="shared" ref="AB172:AD235" ca="1" si="105">X172-$AA172*U172</f>
        <v>-233.63295136960886</v>
      </c>
      <c r="AC172" s="2">
        <f t="shared" ca="1" si="105"/>
        <v>-128.14222281095772</v>
      </c>
      <c r="AD172" s="16">
        <f t="shared" ca="1" si="105"/>
        <v>20.616441938482403</v>
      </c>
      <c r="AE172" s="2">
        <f t="shared" ref="AE172:AG235" ca="1" si="106">AB172/SQRT($AB172^2+$AC172^2+$AD172^2)</f>
        <v>-0.87416680028986882</v>
      </c>
      <c r="AF172" s="2">
        <f t="shared" ca="1" si="106"/>
        <v>-0.47946009430610514</v>
      </c>
      <c r="AG172" s="16">
        <f t="shared" ca="1" si="106"/>
        <v>7.713898650457815E-2</v>
      </c>
      <c r="AH172" s="2">
        <f t="shared" ca="1" si="74"/>
        <v>6.6443553166290054E-2</v>
      </c>
      <c r="AI172" s="2">
        <f t="shared" ca="1" si="75"/>
        <v>-0.27543608955100135</v>
      </c>
      <c r="AJ172" s="16">
        <f t="shared" ca="1" si="76"/>
        <v>-0.95902044546270826</v>
      </c>
      <c r="AK172" s="18">
        <f t="shared" ca="1" si="77"/>
        <v>319.72789821520456</v>
      </c>
      <c r="AL172" s="18">
        <f t="shared" ca="1" si="78"/>
        <v>267.26358321105022</v>
      </c>
      <c r="AM172" s="18">
        <f t="shared" ca="1" si="79"/>
        <v>159.86394910760228</v>
      </c>
      <c r="AN172" s="18">
        <f t="shared" ca="1" si="80"/>
        <v>85.88938732516614</v>
      </c>
      <c r="AO172" s="18">
        <f t="shared" ca="1" si="81"/>
        <v>311.20185317672764</v>
      </c>
      <c r="AP172" s="2">
        <f t="shared" ref="AP172:AR235" ca="1" si="107">I172+$AM172*U172+$AN172*AE172+$AO172*AH172</f>
        <v>22.499680531116276</v>
      </c>
      <c r="AQ172" s="2">
        <f t="shared" ca="1" si="107"/>
        <v>-82.496224838058055</v>
      </c>
      <c r="AR172" s="16">
        <f t="shared" ca="1" si="107"/>
        <v>-1.0314787169818374E-3</v>
      </c>
      <c r="AS172" s="2">
        <f t="shared" ref="AS172:AU235" ca="1" si="108">I172+$AM172*U172+$AN172*AE172-$AO172*AH172</f>
        <v>-18.855033222875512</v>
      </c>
      <c r="AT172" s="2">
        <f t="shared" ca="1" si="108"/>
        <v>88.936218161987398</v>
      </c>
      <c r="AU172" s="16">
        <f t="shared" ca="1" si="108"/>
        <v>596.89684824601432</v>
      </c>
      <c r="AV172" s="2">
        <f t="shared" ref="AV172:AX235" ca="1" si="109">IF(ABS($AR172)&lt;ABS($AU172),AP172,AS172)</f>
        <v>22.499680531116276</v>
      </c>
      <c r="AW172" s="2">
        <f t="shared" ca="1" si="109"/>
        <v>-82.496224838058055</v>
      </c>
      <c r="AX172" s="16">
        <f t="shared" ca="1" si="109"/>
        <v>-1.0314787169818374E-3</v>
      </c>
      <c r="AY172" s="2">
        <f t="shared" ca="1" si="82"/>
        <v>360.25</v>
      </c>
      <c r="AZ172" s="2">
        <f t="shared" ca="1" si="83"/>
        <v>360.25000000000006</v>
      </c>
      <c r="BA172" s="2">
        <f t="shared" ca="1" si="84"/>
        <v>360.25</v>
      </c>
      <c r="BB172" s="19" t="str">
        <f t="shared" ca="1" si="85"/>
        <v>ok</v>
      </c>
      <c r="BC172" s="2">
        <f t="shared" ca="1" si="86"/>
        <v>-3.1946888372402782E-4</v>
      </c>
      <c r="BD172" s="2">
        <f t="shared" ca="1" si="86"/>
        <v>3.7751619419452709E-3</v>
      </c>
      <c r="BE172" s="16">
        <f t="shared" ca="1" si="87"/>
        <v>-1.0314787169818374E-3</v>
      </c>
      <c r="BF172" s="16">
        <f t="shared" ca="1" si="88"/>
        <v>3.7886551777088222E-3</v>
      </c>
      <c r="BG172" s="18">
        <f t="shared" ca="1" si="89"/>
        <v>3.9265578308699802E-3</v>
      </c>
      <c r="BH172" s="2">
        <f t="shared" ca="1" si="101"/>
        <v>-5.1115021395844451E-2</v>
      </c>
      <c r="BI172" s="2">
        <f t="shared" ca="1" si="101"/>
        <v>0.60402591071124334</v>
      </c>
      <c r="BJ172" s="16">
        <f t="shared" ca="1" si="101"/>
        <v>-0.16503659471709398</v>
      </c>
      <c r="BK172" s="18">
        <f t="shared" ca="1" si="101"/>
        <v>0.60618482843341159</v>
      </c>
      <c r="BL172" s="18">
        <f t="shared" ca="1" si="101"/>
        <v>0.62824925293919687</v>
      </c>
    </row>
    <row r="173" spans="3:64" x14ac:dyDescent="0.2">
      <c r="C173" s="14"/>
      <c r="D173">
        <f t="shared" si="90"/>
        <v>30</v>
      </c>
      <c r="E173">
        <f t="shared" si="91"/>
        <v>-82.5</v>
      </c>
      <c r="F173" s="15">
        <f ca="1">'posn jitter orig'!F173</f>
        <v>0.14880954451762352</v>
      </c>
      <c r="G173" s="2">
        <f ca="1">'posn jitter orig'!G173</f>
        <v>0.4385618523279281</v>
      </c>
      <c r="H173" s="16">
        <f ca="1">'posn jitter orig'!H173</f>
        <v>0.36080043641971238</v>
      </c>
      <c r="I173" s="2">
        <f t="shared" si="92"/>
        <v>0</v>
      </c>
      <c r="J173" s="2">
        <f t="shared" si="93"/>
        <v>177.60212163512966</v>
      </c>
      <c r="K173" s="16">
        <f t="shared" ca="1" si="94"/>
        <v>247.44172867803834</v>
      </c>
      <c r="L173" s="2">
        <f t="shared" si="95"/>
        <v>153.80794910203616</v>
      </c>
      <c r="M173" s="2">
        <f t="shared" si="96"/>
        <v>-88.801060817564817</v>
      </c>
      <c r="N173" s="16">
        <f t="shared" ca="1" si="97"/>
        <v>338.25109780244298</v>
      </c>
      <c r="O173" s="2">
        <f t="shared" si="98"/>
        <v>-153.80794910203616</v>
      </c>
      <c r="P173" s="2">
        <f t="shared" si="99"/>
        <v>-88.801060817564817</v>
      </c>
      <c r="Q173" s="16">
        <f t="shared" ca="1" si="100"/>
        <v>309.76829087411983</v>
      </c>
      <c r="R173" s="2">
        <f t="shared" si="102"/>
        <v>153.80794910203616</v>
      </c>
      <c r="S173" s="2">
        <f t="shared" si="102"/>
        <v>-266.40318245269447</v>
      </c>
      <c r="T173" s="16">
        <f t="shared" ca="1" si="102"/>
        <v>90.80936912440464</v>
      </c>
      <c r="U173" s="2">
        <f t="shared" ca="1" si="103"/>
        <v>0.47954152083337448</v>
      </c>
      <c r="V173" s="2">
        <f t="shared" ca="1" si="103"/>
        <v>-0.83059027842225375</v>
      </c>
      <c r="W173" s="16">
        <f t="shared" ca="1" si="103"/>
        <v>0.28312491799072947</v>
      </c>
      <c r="X173" s="2">
        <f t="shared" si="104"/>
        <v>-153.80794910203616</v>
      </c>
      <c r="Y173" s="2">
        <f t="shared" si="104"/>
        <v>-266.40318245269447</v>
      </c>
      <c r="Z173" s="16">
        <f t="shared" ca="1" si="104"/>
        <v>62.326562196081483</v>
      </c>
      <c r="AA173" s="18">
        <f t="shared" ca="1" si="73"/>
        <v>165.16079846771495</v>
      </c>
      <c r="AB173" s="2">
        <f t="shared" ca="1" si="105"/>
        <v>-233.00940958129866</v>
      </c>
      <c r="AC173" s="2">
        <f t="shared" ca="1" si="105"/>
        <v>-129.22222886895335</v>
      </c>
      <c r="AD173" s="16">
        <f t="shared" ca="1" si="105"/>
        <v>15.565424674626286</v>
      </c>
      <c r="AE173" s="2">
        <f t="shared" ca="1" si="106"/>
        <v>-0.87303094035621975</v>
      </c>
      <c r="AF173" s="2">
        <f t="shared" ca="1" si="106"/>
        <v>-0.48416501370957304</v>
      </c>
      <c r="AG173" s="16">
        <f t="shared" ca="1" si="106"/>
        <v>5.8319950963145795E-2</v>
      </c>
      <c r="AH173" s="2">
        <f t="shared" ca="1" si="74"/>
        <v>8.8639195492451819E-2</v>
      </c>
      <c r="AI173" s="2">
        <f t="shared" ca="1" si="75"/>
        <v>-0.27514365137151892</v>
      </c>
      <c r="AJ173" s="16">
        <f t="shared" ca="1" si="76"/>
        <v>-0.95730823883031491</v>
      </c>
      <c r="AK173" s="18">
        <f t="shared" ca="1" si="77"/>
        <v>320.73958650074758</v>
      </c>
      <c r="AL173" s="18">
        <f t="shared" ca="1" si="78"/>
        <v>266.89708097427189</v>
      </c>
      <c r="AM173" s="18">
        <f t="shared" ca="1" si="79"/>
        <v>160.36979325037379</v>
      </c>
      <c r="AN173" s="18">
        <f t="shared" ca="1" si="80"/>
        <v>85.311039765177853</v>
      </c>
      <c r="AO173" s="18">
        <f t="shared" ca="1" si="81"/>
        <v>311.10065639116965</v>
      </c>
      <c r="AP173" s="2">
        <f t="shared" ca="1" si="107"/>
        <v>30.000509181744977</v>
      </c>
      <c r="AQ173" s="2">
        <f t="shared" ca="1" si="107"/>
        <v>-82.501460872245516</v>
      </c>
      <c r="AR173" s="16">
        <f t="shared" ca="1" si="107"/>
        <v>2.527427175266439E-3</v>
      </c>
      <c r="AS173" s="2">
        <f t="shared" ca="1" si="108"/>
        <v>-25.15091461762896</v>
      </c>
      <c r="AT173" s="2">
        <f t="shared" ca="1" si="108"/>
        <v>88.693280214839845</v>
      </c>
      <c r="AU173" s="16">
        <f t="shared" ca="1" si="108"/>
        <v>595.64097036474641</v>
      </c>
      <c r="AV173" s="2">
        <f t="shared" ca="1" si="109"/>
        <v>30.000509181744977</v>
      </c>
      <c r="AW173" s="2">
        <f t="shared" ca="1" si="109"/>
        <v>-82.501460872245516</v>
      </c>
      <c r="AX173" s="16">
        <f t="shared" ca="1" si="109"/>
        <v>2.527427175266439E-3</v>
      </c>
      <c r="AY173" s="2">
        <f t="shared" ca="1" si="82"/>
        <v>360.25</v>
      </c>
      <c r="AZ173" s="2">
        <f t="shared" ca="1" si="83"/>
        <v>360.25</v>
      </c>
      <c r="BA173" s="2">
        <f t="shared" ca="1" si="84"/>
        <v>360.25</v>
      </c>
      <c r="BB173" s="19" t="str">
        <f t="shared" ca="1" si="85"/>
        <v>ok</v>
      </c>
      <c r="BC173" s="2">
        <f t="shared" ca="1" si="86"/>
        <v>5.0918174497738278E-4</v>
      </c>
      <c r="BD173" s="2">
        <f t="shared" ca="1" si="86"/>
        <v>-1.460872245516498E-3</v>
      </c>
      <c r="BE173" s="16">
        <f t="shared" ca="1" si="87"/>
        <v>2.527427175266439E-3</v>
      </c>
      <c r="BF173" s="16">
        <f t="shared" ca="1" si="88"/>
        <v>1.5470661805942977E-3</v>
      </c>
      <c r="BG173" s="18">
        <f t="shared" ca="1" si="89"/>
        <v>2.9633261537356835E-3</v>
      </c>
      <c r="BH173" s="2">
        <f t="shared" ca="1" si="101"/>
        <v>8.1469079196381244E-2</v>
      </c>
      <c r="BI173" s="2">
        <f t="shared" ca="1" si="101"/>
        <v>-0.23373955928263968</v>
      </c>
      <c r="BJ173" s="16">
        <f t="shared" ca="1" si="101"/>
        <v>0.40438834804263024</v>
      </c>
      <c r="BK173" s="18">
        <f t="shared" ca="1" si="101"/>
        <v>0.24753058889508764</v>
      </c>
      <c r="BL173" s="18">
        <f t="shared" ca="1" si="101"/>
        <v>0.47413218459770934</v>
      </c>
    </row>
    <row r="174" spans="3:64" x14ac:dyDescent="0.2">
      <c r="C174" s="14"/>
      <c r="D174">
        <f t="shared" si="90"/>
        <v>37.5</v>
      </c>
      <c r="E174">
        <f t="shared" si="91"/>
        <v>-82.5</v>
      </c>
      <c r="F174" s="15">
        <f ca="1">'posn jitter orig'!F174</f>
        <v>-2.8256588931818816E-2</v>
      </c>
      <c r="G174" s="2">
        <f ca="1">'posn jitter orig'!G174</f>
        <v>-0.35020968428323651</v>
      </c>
      <c r="H174" s="16">
        <f ca="1">'posn jitter orig'!H174</f>
        <v>0.41340538838241248</v>
      </c>
      <c r="I174" s="2">
        <f t="shared" si="92"/>
        <v>0</v>
      </c>
      <c r="J174" s="2">
        <f t="shared" si="93"/>
        <v>177.60212163512966</v>
      </c>
      <c r="K174" s="16">
        <f t="shared" ca="1" si="94"/>
        <v>246.41552667211332</v>
      </c>
      <c r="L174" s="2">
        <f t="shared" si="95"/>
        <v>153.80794910203616</v>
      </c>
      <c r="M174" s="2">
        <f t="shared" si="96"/>
        <v>-88.801060817564817</v>
      </c>
      <c r="N174" s="16">
        <f t="shared" ca="1" si="97"/>
        <v>340.89782601530379</v>
      </c>
      <c r="O174" s="2">
        <f t="shared" si="98"/>
        <v>-153.80794910203616</v>
      </c>
      <c r="P174" s="2">
        <f t="shared" si="99"/>
        <v>-88.801060817564817</v>
      </c>
      <c r="Q174" s="16">
        <f t="shared" ca="1" si="100"/>
        <v>305.19371691658165</v>
      </c>
      <c r="R174" s="2">
        <f t="shared" si="102"/>
        <v>153.80794910203616</v>
      </c>
      <c r="S174" s="2">
        <f t="shared" si="102"/>
        <v>-266.40318245269447</v>
      </c>
      <c r="T174" s="16">
        <f t="shared" ca="1" si="102"/>
        <v>94.482299343190476</v>
      </c>
      <c r="U174" s="2">
        <f t="shared" ca="1" si="103"/>
        <v>0.47796314160809672</v>
      </c>
      <c r="V174" s="2">
        <f t="shared" ca="1" si="103"/>
        <v>-0.82785644541046144</v>
      </c>
      <c r="W174" s="16">
        <f t="shared" ca="1" si="103"/>
        <v>0.29360677965005194</v>
      </c>
      <c r="X174" s="2">
        <f t="shared" si="104"/>
        <v>-153.80794910203616</v>
      </c>
      <c r="Y174" s="2">
        <f t="shared" si="104"/>
        <v>-266.40318245269447</v>
      </c>
      <c r="Z174" s="16">
        <f t="shared" ca="1" si="104"/>
        <v>58.778190244468334</v>
      </c>
      <c r="AA174" s="18">
        <f t="shared" ca="1" si="73"/>
        <v>164.28673626555127</v>
      </c>
      <c r="AB174" s="2">
        <f t="shared" ca="1" si="105"/>
        <v>-232.33095369205989</v>
      </c>
      <c r="AC174" s="2">
        <f t="shared" ca="1" si="105"/>
        <v>-130.39734893980923</v>
      </c>
      <c r="AD174" s="16">
        <f t="shared" ca="1" si="105"/>
        <v>10.542490670322422</v>
      </c>
      <c r="AE174" s="2">
        <f t="shared" ca="1" si="106"/>
        <v>-0.87135642783263478</v>
      </c>
      <c r="AF174" s="2">
        <f t="shared" ca="1" si="106"/>
        <v>-0.48905480034157384</v>
      </c>
      <c r="AG174" s="16">
        <f t="shared" ca="1" si="106"/>
        <v>3.9539574322614138E-2</v>
      </c>
      <c r="AH174" s="2">
        <f t="shared" ca="1" si="74"/>
        <v>0.11085671354892651</v>
      </c>
      <c r="AI174" s="2">
        <f t="shared" ca="1" si="75"/>
        <v>-0.27473461386439624</v>
      </c>
      <c r="AJ174" s="16">
        <f t="shared" ca="1" si="76"/>
        <v>-0.95510820382086137</v>
      </c>
      <c r="AK174" s="18">
        <f t="shared" ca="1" si="77"/>
        <v>321.79876587251607</v>
      </c>
      <c r="AL174" s="18">
        <f t="shared" ca="1" si="78"/>
        <v>266.63136492829619</v>
      </c>
      <c r="AM174" s="18">
        <f t="shared" ca="1" si="79"/>
        <v>160.89938293625804</v>
      </c>
      <c r="AN174" s="18">
        <f t="shared" ca="1" si="80"/>
        <v>84.789626136059809</v>
      </c>
      <c r="AO174" s="18">
        <f t="shared" ca="1" si="81"/>
        <v>310.96972581014796</v>
      </c>
      <c r="AP174" s="2">
        <f t="shared" ca="1" si="107"/>
        <v>37.495070620360188</v>
      </c>
      <c r="AQ174" s="2">
        <f t="shared" ca="1" si="107"/>
        <v>-82.500390816193175</v>
      </c>
      <c r="AR174" s="16">
        <f t="shared" ca="1" si="107"/>
        <v>-5.1419309420452919E-4</v>
      </c>
      <c r="AS174" s="2">
        <f t="shared" ca="1" si="108"/>
        <v>-31.451093012687402</v>
      </c>
      <c r="AT174" s="2">
        <f t="shared" ca="1" si="108"/>
        <v>88.367904271743186</v>
      </c>
      <c r="AU174" s="16">
        <f t="shared" ca="1" si="108"/>
        <v>594.01895832929813</v>
      </c>
      <c r="AV174" s="2">
        <f t="shared" ca="1" si="109"/>
        <v>37.495070620360188</v>
      </c>
      <c r="AW174" s="2">
        <f t="shared" ca="1" si="109"/>
        <v>-82.500390816193175</v>
      </c>
      <c r="AX174" s="16">
        <f t="shared" ca="1" si="109"/>
        <v>-5.1419309420452919E-4</v>
      </c>
      <c r="AY174" s="2">
        <f t="shared" ca="1" si="82"/>
        <v>360.24999999999994</v>
      </c>
      <c r="AZ174" s="2">
        <f t="shared" ca="1" si="83"/>
        <v>360.24999999999994</v>
      </c>
      <c r="BA174" s="2">
        <f t="shared" ca="1" si="84"/>
        <v>360.25</v>
      </c>
      <c r="BB174" s="19" t="str">
        <f t="shared" ca="1" si="85"/>
        <v>ok</v>
      </c>
      <c r="BC174" s="2">
        <f t="shared" ca="1" si="86"/>
        <v>-4.9293796398117706E-3</v>
      </c>
      <c r="BD174" s="2">
        <f t="shared" ca="1" si="86"/>
        <v>-3.908161931747145E-4</v>
      </c>
      <c r="BE174" s="16">
        <f t="shared" ca="1" si="87"/>
        <v>-5.1419309420452919E-4</v>
      </c>
      <c r="BF174" s="16">
        <f t="shared" ca="1" si="88"/>
        <v>4.9448479178068154E-3</v>
      </c>
      <c r="BG174" s="18">
        <f t="shared" ca="1" si="89"/>
        <v>4.9715103809975124E-3</v>
      </c>
      <c r="BH174" s="2">
        <f t="shared" ca="1" si="101"/>
        <v>-0.7887007423698833</v>
      </c>
      <c r="BI174" s="2">
        <f t="shared" ca="1" si="101"/>
        <v>-6.253059090795432E-2</v>
      </c>
      <c r="BJ174" s="16">
        <f t="shared" ca="1" si="101"/>
        <v>-8.227089507272467E-2</v>
      </c>
      <c r="BK174" s="18">
        <f t="shared" ca="1" si="101"/>
        <v>0.79117566684909046</v>
      </c>
      <c r="BL174" s="18">
        <f t="shared" ca="1" si="101"/>
        <v>0.795441660959602</v>
      </c>
    </row>
    <row r="175" spans="3:64" x14ac:dyDescent="0.2">
      <c r="C175" s="14"/>
      <c r="D175">
        <f t="shared" si="90"/>
        <v>45</v>
      </c>
      <c r="E175">
        <f t="shared" si="91"/>
        <v>-82.5</v>
      </c>
      <c r="F175" s="15">
        <f ca="1">'posn jitter orig'!F175</f>
        <v>1.646029608960109E-2</v>
      </c>
      <c r="G175" s="2">
        <f ca="1">'posn jitter orig'!G175</f>
        <v>7.952163489835995E-2</v>
      </c>
      <c r="H175" s="16">
        <f ca="1">'posn jitter orig'!H175</f>
        <v>0.31162283264126478</v>
      </c>
      <c r="I175" s="2">
        <f t="shared" si="92"/>
        <v>0</v>
      </c>
      <c r="J175" s="2">
        <f t="shared" si="93"/>
        <v>177.60212163512966</v>
      </c>
      <c r="K175" s="16">
        <f t="shared" ca="1" si="94"/>
        <v>245.15709099039427</v>
      </c>
      <c r="L175" s="2">
        <f t="shared" si="95"/>
        <v>153.80794910203616</v>
      </c>
      <c r="M175" s="2">
        <f t="shared" si="96"/>
        <v>-88.801060817564817</v>
      </c>
      <c r="N175" s="16">
        <f t="shared" ca="1" si="97"/>
        <v>343.3679231659064</v>
      </c>
      <c r="O175" s="2">
        <f t="shared" si="98"/>
        <v>-153.80794910203616</v>
      </c>
      <c r="P175" s="2">
        <f t="shared" si="99"/>
        <v>-88.801060817564817</v>
      </c>
      <c r="Q175" s="16">
        <f t="shared" ca="1" si="100"/>
        <v>300.36132989405894</v>
      </c>
      <c r="R175" s="2">
        <f t="shared" si="102"/>
        <v>153.80794910203616</v>
      </c>
      <c r="S175" s="2">
        <f t="shared" si="102"/>
        <v>-266.40318245269447</v>
      </c>
      <c r="T175" s="16">
        <f t="shared" ca="1" si="102"/>
        <v>98.210832175512138</v>
      </c>
      <c r="U175" s="2">
        <f t="shared" ca="1" si="103"/>
        <v>0.47631366118092455</v>
      </c>
      <c r="V175" s="2">
        <f t="shared" ca="1" si="103"/>
        <v>-0.82499946150450887</v>
      </c>
      <c r="W175" s="16">
        <f t="shared" ca="1" si="103"/>
        <v>0.30414007412653454</v>
      </c>
      <c r="X175" s="2">
        <f t="shared" si="104"/>
        <v>-153.80794910203616</v>
      </c>
      <c r="Y175" s="2">
        <f t="shared" si="104"/>
        <v>-266.40318245269447</v>
      </c>
      <c r="Z175" s="16">
        <f t="shared" ca="1" si="104"/>
        <v>55.204238903664674</v>
      </c>
      <c r="AA175" s="18">
        <f t="shared" ca="1" si="73"/>
        <v>163.31147602329975</v>
      </c>
      <c r="AB175" s="2">
        <f t="shared" ca="1" si="105"/>
        <v>-231.59543615955482</v>
      </c>
      <c r="AC175" s="2">
        <f t="shared" ca="1" si="105"/>
        <v>-131.67130267596568</v>
      </c>
      <c r="AD175" s="16">
        <f t="shared" ca="1" si="105"/>
        <v>5.5346744802245169</v>
      </c>
      <c r="AE175" s="2">
        <f t="shared" ca="1" si="106"/>
        <v>-0.86913518847796156</v>
      </c>
      <c r="AF175" s="2">
        <f t="shared" ca="1" si="106"/>
        <v>-0.49413824540813495</v>
      </c>
      <c r="AG175" s="16">
        <f t="shared" ca="1" si="106"/>
        <v>2.0770618054062374E-2</v>
      </c>
      <c r="AH175" s="2">
        <f t="shared" ca="1" si="74"/>
        <v>0.13315149387746858</v>
      </c>
      <c r="AI175" s="2">
        <f t="shared" ca="1" si="75"/>
        <v>-0.27423216977998782</v>
      </c>
      <c r="AJ175" s="16">
        <f t="shared" ca="1" si="76"/>
        <v>-0.95240085926880513</v>
      </c>
      <c r="AK175" s="18">
        <f t="shared" ca="1" si="77"/>
        <v>322.91315919996936</v>
      </c>
      <c r="AL175" s="18">
        <f t="shared" ca="1" si="78"/>
        <v>266.46652814175786</v>
      </c>
      <c r="AM175" s="18">
        <f t="shared" ca="1" si="79"/>
        <v>161.45657959998468</v>
      </c>
      <c r="AN175" s="18">
        <f t="shared" ca="1" si="80"/>
        <v>84.325082924917638</v>
      </c>
      <c r="AO175" s="18">
        <f t="shared" ca="1" si="81"/>
        <v>310.80720035671561</v>
      </c>
      <c r="AP175" s="2">
        <f t="shared" ca="1" si="107"/>
        <v>44.998520745020414</v>
      </c>
      <c r="AQ175" s="2">
        <f t="shared" ca="1" si="107"/>
        <v>-82.501051048697377</v>
      </c>
      <c r="AR175" s="16">
        <f t="shared" ca="1" si="107"/>
        <v>9.4648129334018449E-4</v>
      </c>
      <c r="AS175" s="2">
        <f t="shared" ca="1" si="108"/>
        <v>-37.77036532572032</v>
      </c>
      <c r="AT175" s="2">
        <f t="shared" ca="1" si="108"/>
        <v>87.965614825433676</v>
      </c>
      <c r="AU175" s="16">
        <f t="shared" ca="1" si="108"/>
        <v>592.02703585462859</v>
      </c>
      <c r="AV175" s="2">
        <f t="shared" ca="1" si="109"/>
        <v>44.998520745020414</v>
      </c>
      <c r="AW175" s="2">
        <f t="shared" ca="1" si="109"/>
        <v>-82.501051048697377</v>
      </c>
      <c r="AX175" s="16">
        <f t="shared" ca="1" si="109"/>
        <v>9.4648129334018449E-4</v>
      </c>
      <c r="AY175" s="2">
        <f t="shared" ca="1" si="82"/>
        <v>360.24999999999994</v>
      </c>
      <c r="AZ175" s="2">
        <f t="shared" ca="1" si="83"/>
        <v>360.25</v>
      </c>
      <c r="BA175" s="2">
        <f t="shared" ca="1" si="84"/>
        <v>360.25</v>
      </c>
      <c r="BB175" s="19" t="str">
        <f t="shared" ca="1" si="85"/>
        <v>ok</v>
      </c>
      <c r="BC175" s="2">
        <f t="shared" ca="1" si="86"/>
        <v>-1.4792549795856758E-3</v>
      </c>
      <c r="BD175" s="2">
        <f t="shared" ca="1" si="86"/>
        <v>-1.0510486973771549E-3</v>
      </c>
      <c r="BE175" s="16">
        <f t="shared" ca="1" si="87"/>
        <v>9.4648129334018449E-4</v>
      </c>
      <c r="BF175" s="16">
        <f t="shared" ca="1" si="88"/>
        <v>1.8146345799877263E-3</v>
      </c>
      <c r="BG175" s="18">
        <f t="shared" ca="1" si="89"/>
        <v>2.0466376077679558E-3</v>
      </c>
      <c r="BH175" s="2">
        <f t="shared" ca="1" si="101"/>
        <v>-0.23668079673370812</v>
      </c>
      <c r="BI175" s="2">
        <f t="shared" ca="1" si="101"/>
        <v>-0.16816779158034478</v>
      </c>
      <c r="BJ175" s="16">
        <f t="shared" ca="1" si="101"/>
        <v>0.15143700693442952</v>
      </c>
      <c r="BK175" s="18">
        <f t="shared" ca="1" si="101"/>
        <v>0.29034153279803621</v>
      </c>
      <c r="BL175" s="18">
        <f t="shared" ca="1" si="101"/>
        <v>0.32746201724287294</v>
      </c>
    </row>
    <row r="176" spans="3:64" x14ac:dyDescent="0.2">
      <c r="C176" s="14"/>
      <c r="D176">
        <f t="shared" si="90"/>
        <v>52.5</v>
      </c>
      <c r="E176">
        <f t="shared" si="91"/>
        <v>-82.5</v>
      </c>
      <c r="F176" s="15">
        <f ca="1">'posn jitter orig'!F176</f>
        <v>0.40167868220182801</v>
      </c>
      <c r="G176" s="2">
        <f ca="1">'posn jitter orig'!G176</f>
        <v>-0.36010396684126289</v>
      </c>
      <c r="H176" s="16">
        <f ca="1">'posn jitter orig'!H176</f>
        <v>0.29663874945090829</v>
      </c>
      <c r="I176" s="2">
        <f t="shared" si="92"/>
        <v>0</v>
      </c>
      <c r="J176" s="2">
        <f t="shared" si="93"/>
        <v>177.60212163512966</v>
      </c>
      <c r="K176" s="16">
        <f t="shared" ca="1" si="94"/>
        <v>243.66354311886278</v>
      </c>
      <c r="L176" s="2">
        <f t="shared" si="95"/>
        <v>153.80794910203616</v>
      </c>
      <c r="M176" s="2">
        <f t="shared" si="96"/>
        <v>-88.801060817564817</v>
      </c>
      <c r="N176" s="16">
        <f t="shared" ca="1" si="97"/>
        <v>345.65228581879256</v>
      </c>
      <c r="O176" s="2">
        <f t="shared" si="98"/>
        <v>-153.80794910203616</v>
      </c>
      <c r="P176" s="2">
        <f t="shared" si="99"/>
        <v>-88.801060817564817</v>
      </c>
      <c r="Q176" s="16">
        <f t="shared" ca="1" si="100"/>
        <v>295.2600279177928</v>
      </c>
      <c r="R176" s="2">
        <f t="shared" si="102"/>
        <v>153.80794910203616</v>
      </c>
      <c r="S176" s="2">
        <f t="shared" si="102"/>
        <v>-266.40318245269447</v>
      </c>
      <c r="T176" s="16">
        <f t="shared" ca="1" si="102"/>
        <v>101.98874269992979</v>
      </c>
      <c r="U176" s="2">
        <f t="shared" ca="1" si="103"/>
        <v>0.47459554867423792</v>
      </c>
      <c r="V176" s="2">
        <f t="shared" ca="1" si="103"/>
        <v>-0.82202360334980806</v>
      </c>
      <c r="W176" s="16">
        <f t="shared" ca="1" si="103"/>
        <v>0.31470027123343308</v>
      </c>
      <c r="X176" s="2">
        <f t="shared" si="104"/>
        <v>-153.80794910203616</v>
      </c>
      <c r="Y176" s="2">
        <f t="shared" si="104"/>
        <v>-266.40318245269447</v>
      </c>
      <c r="Z176" s="16">
        <f t="shared" ca="1" si="104"/>
        <v>51.596484798930021</v>
      </c>
      <c r="AA176" s="18">
        <f t="shared" ca="1" si="73"/>
        <v>162.23056374999513</v>
      </c>
      <c r="AB176" s="2">
        <f t="shared" ca="1" si="105"/>
        <v>-230.80185251669604</v>
      </c>
      <c r="AC176" s="2">
        <f t="shared" ca="1" si="105"/>
        <v>-133.04582986545273</v>
      </c>
      <c r="AD176" s="16">
        <f t="shared" ca="1" si="105"/>
        <v>0.54248238445379826</v>
      </c>
      <c r="AE176" s="2">
        <f t="shared" ca="1" si="106"/>
        <v>-0.86636097689007163</v>
      </c>
      <c r="AF176" s="2">
        <f t="shared" ca="1" si="106"/>
        <v>-0.49941416793890619</v>
      </c>
      <c r="AG176" s="16">
        <f t="shared" ca="1" si="106"/>
        <v>2.0363162748316746E-3</v>
      </c>
      <c r="AH176" s="2">
        <f t="shared" ca="1" si="74"/>
        <v>0.15549187406639609</v>
      </c>
      <c r="AI176" s="2">
        <f t="shared" ca="1" si="75"/>
        <v>-0.27361046105309561</v>
      </c>
      <c r="AJ176" s="16">
        <f t="shared" ca="1" si="76"/>
        <v>-0.94918891307348963</v>
      </c>
      <c r="AK176" s="18">
        <f t="shared" ca="1" si="77"/>
        <v>324.08215696858514</v>
      </c>
      <c r="AL176" s="18">
        <f t="shared" ca="1" si="78"/>
        <v>266.40379550010761</v>
      </c>
      <c r="AM176" s="18">
        <f t="shared" ca="1" si="79"/>
        <v>162.04107848429257</v>
      </c>
      <c r="AN176" s="18">
        <f t="shared" ca="1" si="80"/>
        <v>83.920927179805034</v>
      </c>
      <c r="AO176" s="18">
        <f t="shared" ca="1" si="81"/>
        <v>310.61234580249572</v>
      </c>
      <c r="AP176" s="2">
        <f t="shared" ca="1" si="107"/>
        <v>52.495853854991168</v>
      </c>
      <c r="AQ176" s="2">
        <f t="shared" ca="1" si="107"/>
        <v>-82.497556755185855</v>
      </c>
      <c r="AR176" s="16">
        <f t="shared" ca="1" si="107"/>
        <v>-9.9088083493370505E-4</v>
      </c>
      <c r="AS176" s="2">
        <f t="shared" ca="1" si="108"/>
        <v>-44.099537658987913</v>
      </c>
      <c r="AT176" s="2">
        <f t="shared" ca="1" si="108"/>
        <v>87.476017532422986</v>
      </c>
      <c r="AU176" s="16">
        <f t="shared" ca="1" si="108"/>
        <v>589.65859891812067</v>
      </c>
      <c r="AV176" s="2">
        <f t="shared" ca="1" si="109"/>
        <v>52.495853854991168</v>
      </c>
      <c r="AW176" s="2">
        <f t="shared" ca="1" si="109"/>
        <v>-82.497556755185855</v>
      </c>
      <c r="AX176" s="16">
        <f t="shared" ca="1" si="109"/>
        <v>-9.9088083493370505E-4</v>
      </c>
      <c r="AY176" s="2">
        <f t="shared" ca="1" si="82"/>
        <v>360.24999999999994</v>
      </c>
      <c r="AZ176" s="2">
        <f t="shared" ca="1" si="83"/>
        <v>360.25</v>
      </c>
      <c r="BA176" s="2">
        <f t="shared" ca="1" si="84"/>
        <v>360.25</v>
      </c>
      <c r="BB176" s="19" t="str">
        <f t="shared" ca="1" si="85"/>
        <v>ok</v>
      </c>
      <c r="BC176" s="2">
        <f t="shared" ca="1" si="86"/>
        <v>-4.1461450088320362E-3</v>
      </c>
      <c r="BD176" s="2">
        <f t="shared" ca="1" si="86"/>
        <v>2.4432448141453733E-3</v>
      </c>
      <c r="BE176" s="16">
        <f t="shared" ca="1" si="87"/>
        <v>-9.9088083493370505E-4</v>
      </c>
      <c r="BF176" s="16">
        <f t="shared" ca="1" si="88"/>
        <v>4.8124799902037061E-3</v>
      </c>
      <c r="BG176" s="18">
        <f t="shared" ca="1" si="89"/>
        <v>4.9134314369033358E-3</v>
      </c>
      <c r="BH176" s="2">
        <f t="shared" ca="1" si="101"/>
        <v>-0.66338320141312579</v>
      </c>
      <c r="BI176" s="2">
        <f t="shared" ca="1" si="101"/>
        <v>0.39091917026325973</v>
      </c>
      <c r="BJ176" s="16">
        <f t="shared" ca="1" si="101"/>
        <v>-0.15854093358939281</v>
      </c>
      <c r="BK176" s="18">
        <f t="shared" ca="1" si="101"/>
        <v>0.76999679843259294</v>
      </c>
      <c r="BL176" s="18">
        <f t="shared" ca="1" si="101"/>
        <v>0.78614902990453372</v>
      </c>
    </row>
    <row r="177" spans="3:64" x14ac:dyDescent="0.2">
      <c r="C177" s="14"/>
      <c r="D177">
        <f t="shared" si="90"/>
        <v>60</v>
      </c>
      <c r="E177">
        <f t="shared" si="91"/>
        <v>-82.5</v>
      </c>
      <c r="F177" s="15">
        <f ca="1">'posn jitter orig'!F177</f>
        <v>-0.38930887527402236</v>
      </c>
      <c r="G177" s="2">
        <f ca="1">'posn jitter orig'!G177</f>
        <v>-0.41060108495407566</v>
      </c>
      <c r="H177" s="16">
        <f ca="1">'posn jitter orig'!H177</f>
        <v>0.16164781403533146</v>
      </c>
      <c r="I177" s="2">
        <f t="shared" si="92"/>
        <v>0</v>
      </c>
      <c r="J177" s="2">
        <f t="shared" si="93"/>
        <v>177.60212163512966</v>
      </c>
      <c r="K177" s="16">
        <f t="shared" ca="1" si="94"/>
        <v>241.92100268489628</v>
      </c>
      <c r="L177" s="2">
        <f t="shared" si="95"/>
        <v>153.80794910203616</v>
      </c>
      <c r="M177" s="2">
        <f t="shared" si="96"/>
        <v>-88.801060817564817</v>
      </c>
      <c r="N177" s="16">
        <f t="shared" ca="1" si="97"/>
        <v>347.76233682839688</v>
      </c>
      <c r="O177" s="2">
        <f t="shared" si="98"/>
        <v>-153.80794910203616</v>
      </c>
      <c r="P177" s="2">
        <f t="shared" si="99"/>
        <v>-88.801060817564817</v>
      </c>
      <c r="Q177" s="16">
        <f t="shared" ca="1" si="100"/>
        <v>289.87429301622524</v>
      </c>
      <c r="R177" s="2">
        <f t="shared" si="102"/>
        <v>153.80794910203616</v>
      </c>
      <c r="S177" s="2">
        <f t="shared" si="102"/>
        <v>-266.40318245269447</v>
      </c>
      <c r="T177" s="16">
        <f t="shared" ca="1" si="102"/>
        <v>105.8413341435006</v>
      </c>
      <c r="U177" s="2">
        <f t="shared" ca="1" si="103"/>
        <v>0.47279680078365133</v>
      </c>
      <c r="V177" s="2">
        <f t="shared" ca="1" si="103"/>
        <v>-0.81890808061330478</v>
      </c>
      <c r="W177" s="16">
        <f t="shared" ca="1" si="103"/>
        <v>0.32535018161202478</v>
      </c>
      <c r="X177" s="2">
        <f t="shared" si="104"/>
        <v>-153.80794910203616</v>
      </c>
      <c r="Y177" s="2">
        <f t="shared" si="104"/>
        <v>-266.40318245269447</v>
      </c>
      <c r="Z177" s="16">
        <f t="shared" ca="1" si="104"/>
        <v>47.953290331328958</v>
      </c>
      <c r="AA177" s="18">
        <f t="shared" ca="1" si="73"/>
        <v>161.04142425926671</v>
      </c>
      <c r="AB177" s="2">
        <f t="shared" ca="1" si="105"/>
        <v>-229.94781928546016</v>
      </c>
      <c r="AC177" s="2">
        <f t="shared" ca="1" si="105"/>
        <v>-134.52505881330546</v>
      </c>
      <c r="AD177" s="16">
        <f t="shared" ca="1" si="105"/>
        <v>-4.4415662984825985</v>
      </c>
      <c r="AE177" s="2">
        <f t="shared" ca="1" si="106"/>
        <v>-0.86302304311250599</v>
      </c>
      <c r="AF177" s="2">
        <f t="shared" ca="1" si="106"/>
        <v>-0.50488943966814448</v>
      </c>
      <c r="AG177" s="16">
        <f t="shared" ca="1" si="106"/>
        <v>-1.6669756099508166E-2</v>
      </c>
      <c r="AH177" s="2">
        <f t="shared" ca="1" si="74"/>
        <v>0.17791686886176439</v>
      </c>
      <c r="AI177" s="2">
        <f t="shared" ca="1" si="75"/>
        <v>-0.2729032964583249</v>
      </c>
      <c r="AJ177" s="16">
        <f t="shared" ca="1" si="76"/>
        <v>-0.94544665558486474</v>
      </c>
      <c r="AK177" s="18">
        <f t="shared" ca="1" si="77"/>
        <v>325.31512236779633</v>
      </c>
      <c r="AL177" s="18">
        <f t="shared" ca="1" si="78"/>
        <v>266.44458814929192</v>
      </c>
      <c r="AM177" s="18">
        <f t="shared" ca="1" si="79"/>
        <v>162.65756118389817</v>
      </c>
      <c r="AN177" s="18">
        <f t="shared" ca="1" si="80"/>
        <v>83.578068805353823</v>
      </c>
      <c r="AO177" s="18">
        <f t="shared" ca="1" si="81"/>
        <v>310.38248453234917</v>
      </c>
      <c r="AP177" s="2">
        <f t="shared" ca="1" si="107"/>
        <v>59.996455070685805</v>
      </c>
      <c r="AQ177" s="2">
        <f t="shared" ca="1" si="107"/>
        <v>-82.501557110701413</v>
      </c>
      <c r="AR177" s="16">
        <f t="shared" ca="1" si="107"/>
        <v>-1.6382188371153461E-3</v>
      </c>
      <c r="AS177" s="2">
        <f t="shared" ca="1" si="108"/>
        <v>-50.44810452437536</v>
      </c>
      <c r="AT177" s="2">
        <f t="shared" ca="1" si="108"/>
        <v>86.907249272904835</v>
      </c>
      <c r="AU177" s="16">
        <f t="shared" ca="1" si="108"/>
        <v>586.89852568762399</v>
      </c>
      <c r="AV177" s="2">
        <f t="shared" ca="1" si="109"/>
        <v>59.996455070685805</v>
      </c>
      <c r="AW177" s="2">
        <f t="shared" ca="1" si="109"/>
        <v>-82.501557110701413</v>
      </c>
      <c r="AX177" s="16">
        <f t="shared" ca="1" si="109"/>
        <v>-1.6382188371153461E-3</v>
      </c>
      <c r="AY177" s="2">
        <f t="shared" ca="1" si="82"/>
        <v>360.25000000000006</v>
      </c>
      <c r="AZ177" s="2">
        <f t="shared" ca="1" si="83"/>
        <v>360.25000000000006</v>
      </c>
      <c r="BA177" s="2">
        <f t="shared" ca="1" si="84"/>
        <v>360.25000000000006</v>
      </c>
      <c r="BB177" s="19" t="str">
        <f t="shared" ca="1" si="85"/>
        <v>ok</v>
      </c>
      <c r="BC177" s="2">
        <f t="shared" ca="1" si="86"/>
        <v>-3.5449293141951443E-3</v>
      </c>
      <c r="BD177" s="2">
        <f t="shared" ca="1" si="86"/>
        <v>-1.5571107014125118E-3</v>
      </c>
      <c r="BE177" s="16">
        <f t="shared" ca="1" si="87"/>
        <v>-1.6382188371153461E-3</v>
      </c>
      <c r="BF177" s="16">
        <f t="shared" ca="1" si="88"/>
        <v>3.8718364607887848E-3</v>
      </c>
      <c r="BG177" s="18">
        <f t="shared" ca="1" si="89"/>
        <v>4.2041501563779785E-3</v>
      </c>
      <c r="BH177" s="2">
        <f t="shared" ca="1" si="101"/>
        <v>-0.56718869027122309</v>
      </c>
      <c r="BI177" s="2">
        <f t="shared" ca="1" si="101"/>
        <v>-0.2491377122260019</v>
      </c>
      <c r="BJ177" s="16">
        <f t="shared" ca="1" si="101"/>
        <v>-0.26211501393845538</v>
      </c>
      <c r="BK177" s="18">
        <f t="shared" ca="1" si="101"/>
        <v>0.61949383372620559</v>
      </c>
      <c r="BL177" s="18">
        <f t="shared" ca="1" si="101"/>
        <v>0.67266402502047651</v>
      </c>
    </row>
    <row r="178" spans="3:64" x14ac:dyDescent="0.2">
      <c r="C178" s="14"/>
      <c r="D178">
        <f t="shared" si="90"/>
        <v>67.5</v>
      </c>
      <c r="E178">
        <f t="shared" si="91"/>
        <v>-82.5</v>
      </c>
      <c r="F178" s="15">
        <f ca="1">'posn jitter orig'!F178</f>
        <v>6.4930442621163875E-2</v>
      </c>
      <c r="G178" s="2">
        <f ca="1">'posn jitter orig'!G178</f>
        <v>3.1932771548548455E-3</v>
      </c>
      <c r="H178" s="16">
        <f ca="1">'posn jitter orig'!H178</f>
        <v>-0.39593460078852893</v>
      </c>
      <c r="I178" s="2">
        <f t="shared" si="92"/>
        <v>0</v>
      </c>
      <c r="J178" s="2">
        <f t="shared" si="93"/>
        <v>177.60212163512966</v>
      </c>
      <c r="K178" s="16">
        <f t="shared" ca="1" si="94"/>
        <v>239.93935392687294</v>
      </c>
      <c r="L178" s="2">
        <f t="shared" si="95"/>
        <v>153.80794910203616</v>
      </c>
      <c r="M178" s="2">
        <f t="shared" si="96"/>
        <v>-88.801060817564817</v>
      </c>
      <c r="N178" s="16">
        <f t="shared" ca="1" si="97"/>
        <v>349.70174579640826</v>
      </c>
      <c r="O178" s="2">
        <f t="shared" si="98"/>
        <v>-153.80794910203616</v>
      </c>
      <c r="P178" s="2">
        <f t="shared" si="99"/>
        <v>-88.801060817564817</v>
      </c>
      <c r="Q178" s="16">
        <f t="shared" ca="1" si="100"/>
        <v>284.18610856581688</v>
      </c>
      <c r="R178" s="2">
        <f t="shared" si="102"/>
        <v>153.80794910203616</v>
      </c>
      <c r="S178" s="2">
        <f t="shared" si="102"/>
        <v>-266.40318245269447</v>
      </c>
      <c r="T178" s="16">
        <f t="shared" ca="1" si="102"/>
        <v>109.76239186953532</v>
      </c>
      <c r="U178" s="2">
        <f t="shared" ca="1" si="103"/>
        <v>0.47091963309602453</v>
      </c>
      <c r="V178" s="2">
        <f t="shared" ca="1" si="103"/>
        <v>-0.81565673080400858</v>
      </c>
      <c r="W178" s="16">
        <f t="shared" ca="1" si="103"/>
        <v>0.33606367946986271</v>
      </c>
      <c r="X178" s="2">
        <f t="shared" si="104"/>
        <v>-153.80794910203616</v>
      </c>
      <c r="Y178" s="2">
        <f t="shared" si="104"/>
        <v>-266.40318245269447</v>
      </c>
      <c r="Z178" s="16">
        <f t="shared" ca="1" si="104"/>
        <v>44.246754638943941</v>
      </c>
      <c r="AA178" s="18">
        <f t="shared" ca="1" si="73"/>
        <v>159.73209308532941</v>
      </c>
      <c r="AB178" s="2">
        <f t="shared" ca="1" si="105"/>
        <v>-229.02892777143953</v>
      </c>
      <c r="AC178" s="2">
        <f t="shared" ca="1" si="105"/>
        <v>-136.11662560223309</v>
      </c>
      <c r="AD178" s="16">
        <f t="shared" ca="1" si="105"/>
        <v>-9.4334002927344756</v>
      </c>
      <c r="AE178" s="2">
        <f t="shared" ca="1" si="106"/>
        <v>-0.85910096033700967</v>
      </c>
      <c r="AF178" s="2">
        <f t="shared" ca="1" si="106"/>
        <v>-0.51058145759390872</v>
      </c>
      <c r="AG178" s="16">
        <f t="shared" ca="1" si="106"/>
        <v>-3.5385238579203768E-2</v>
      </c>
      <c r="AH178" s="2">
        <f t="shared" ca="1" si="74"/>
        <v>0.20045009132632785</v>
      </c>
      <c r="AI178" s="2">
        <f t="shared" ca="1" si="75"/>
        <v>-0.27204902619821414</v>
      </c>
      <c r="AJ178" s="16">
        <f t="shared" ca="1" si="76"/>
        <v>-0.94117431341482649</v>
      </c>
      <c r="AK178" s="18">
        <f t="shared" ca="1" si="77"/>
        <v>326.61188511262048</v>
      </c>
      <c r="AL178" s="18">
        <f t="shared" ca="1" si="78"/>
        <v>266.59140001612337</v>
      </c>
      <c r="AM178" s="18">
        <f t="shared" ca="1" si="79"/>
        <v>163.30594255631024</v>
      </c>
      <c r="AN178" s="18">
        <f t="shared" ca="1" si="80"/>
        <v>83.301479503290111</v>
      </c>
      <c r="AO178" s="18">
        <f t="shared" ca="1" si="81"/>
        <v>310.11626068034235</v>
      </c>
      <c r="AP178" s="2">
        <f t="shared" ca="1" si="107"/>
        <v>67.502426287401732</v>
      </c>
      <c r="AQ178" s="2">
        <f t="shared" ca="1" si="107"/>
        <v>-82.498487142055211</v>
      </c>
      <c r="AR178" s="16">
        <f t="shared" ca="1" si="107"/>
        <v>-5.5158917854214451E-4</v>
      </c>
      <c r="AS178" s="2">
        <f t="shared" ca="1" si="108"/>
        <v>-56.8232392629061</v>
      </c>
      <c r="AT178" s="2">
        <f t="shared" ca="1" si="108"/>
        <v>86.235166310582116</v>
      </c>
      <c r="AU178" s="16">
        <f t="shared" ca="1" si="108"/>
        <v>583.74636586001066</v>
      </c>
      <c r="AV178" s="2">
        <f t="shared" ca="1" si="109"/>
        <v>67.502426287401732</v>
      </c>
      <c r="AW178" s="2">
        <f t="shared" ca="1" si="109"/>
        <v>-82.498487142055211</v>
      </c>
      <c r="AX178" s="16">
        <f t="shared" ca="1" si="109"/>
        <v>-5.5158917854214451E-4</v>
      </c>
      <c r="AY178" s="2">
        <f t="shared" ca="1" si="82"/>
        <v>360.25</v>
      </c>
      <c r="AZ178" s="2">
        <f t="shared" ca="1" si="83"/>
        <v>360.25</v>
      </c>
      <c r="BA178" s="2">
        <f t="shared" ca="1" si="84"/>
        <v>360.25</v>
      </c>
      <c r="BB178" s="19" t="str">
        <f t="shared" ca="1" si="85"/>
        <v>ok</v>
      </c>
      <c r="BC178" s="2">
        <f t="shared" ca="1" si="86"/>
        <v>2.4262874017324521E-3</v>
      </c>
      <c r="BD178" s="2">
        <f t="shared" ca="1" si="86"/>
        <v>1.5128579447889479E-3</v>
      </c>
      <c r="BE178" s="16">
        <f t="shared" ca="1" si="87"/>
        <v>-5.5158917854214451E-4</v>
      </c>
      <c r="BF178" s="16">
        <f t="shared" ca="1" si="88"/>
        <v>2.8593023129631907E-3</v>
      </c>
      <c r="BG178" s="18">
        <f t="shared" ca="1" si="89"/>
        <v>2.9120199756872294E-3</v>
      </c>
      <c r="BH178" s="2">
        <f t="shared" ca="1" si="101"/>
        <v>0.38820598427719233</v>
      </c>
      <c r="BI178" s="2">
        <f t="shared" ca="1" si="101"/>
        <v>0.24205727116623166</v>
      </c>
      <c r="BJ178" s="16">
        <f t="shared" ca="1" si="101"/>
        <v>-8.8254268566743121E-2</v>
      </c>
      <c r="BK178" s="18">
        <f t="shared" ca="1" si="101"/>
        <v>0.45748837007411053</v>
      </c>
      <c r="BL178" s="18">
        <f t="shared" ca="1" si="101"/>
        <v>0.46592319610995669</v>
      </c>
    </row>
    <row r="179" spans="3:64" x14ac:dyDescent="0.2">
      <c r="C179" s="14"/>
      <c r="D179">
        <f t="shared" si="90"/>
        <v>75</v>
      </c>
      <c r="E179">
        <f t="shared" si="91"/>
        <v>-82.5</v>
      </c>
      <c r="F179" s="15">
        <f ca="1">'posn jitter orig'!F179</f>
        <v>0.13769832067167576</v>
      </c>
      <c r="G179" s="2">
        <f ca="1">'posn jitter orig'!G179</f>
        <v>0.27941185153574577</v>
      </c>
      <c r="H179" s="16">
        <f ca="1">'posn jitter orig'!H179</f>
        <v>-0.38282949476963091</v>
      </c>
      <c r="I179" s="2">
        <f t="shared" si="92"/>
        <v>0</v>
      </c>
      <c r="J179" s="2">
        <f t="shared" si="93"/>
        <v>177.60212163512966</v>
      </c>
      <c r="K179" s="16">
        <f t="shared" ca="1" si="94"/>
        <v>237.70224643483175</v>
      </c>
      <c r="L179" s="2">
        <f t="shared" si="95"/>
        <v>153.80794910203616</v>
      </c>
      <c r="M179" s="2">
        <f t="shared" si="96"/>
        <v>-88.801060817564817</v>
      </c>
      <c r="N179" s="16">
        <f t="shared" ca="1" si="97"/>
        <v>351.46962009193754</v>
      </c>
      <c r="O179" s="2">
        <f t="shared" si="98"/>
        <v>-153.80794910203616</v>
      </c>
      <c r="P179" s="2">
        <f t="shared" si="99"/>
        <v>-88.801060817564817</v>
      </c>
      <c r="Q179" s="16">
        <f t="shared" ca="1" si="100"/>
        <v>278.18330349771048</v>
      </c>
      <c r="R179" s="2">
        <f t="shared" si="102"/>
        <v>153.80794910203616</v>
      </c>
      <c r="S179" s="2">
        <f t="shared" si="102"/>
        <v>-266.40318245269447</v>
      </c>
      <c r="T179" s="16">
        <f t="shared" ca="1" si="102"/>
        <v>113.76737365710579</v>
      </c>
      <c r="U179" s="2">
        <f t="shared" ca="1" si="103"/>
        <v>0.4689559757395213</v>
      </c>
      <c r="V179" s="2">
        <f t="shared" ca="1" si="103"/>
        <v>-0.81225557649388858</v>
      </c>
      <c r="W179" s="16">
        <f t="shared" ca="1" si="103"/>
        <v>0.34687342255176373</v>
      </c>
      <c r="X179" s="2">
        <f t="shared" si="104"/>
        <v>-153.80794910203616</v>
      </c>
      <c r="Y179" s="2">
        <f t="shared" si="104"/>
        <v>-266.40318245269447</v>
      </c>
      <c r="Z179" s="16">
        <f t="shared" ca="1" si="104"/>
        <v>40.481057062878733</v>
      </c>
      <c r="AA179" s="18">
        <f t="shared" ca="1" si="73"/>
        <v>158.30011650719391</v>
      </c>
      <c r="AB179" s="2">
        <f t="shared" ca="1" si="105"/>
        <v>-228.04373469834718</v>
      </c>
      <c r="AC179" s="2">
        <f t="shared" ca="1" si="105"/>
        <v>-137.82303006009394</v>
      </c>
      <c r="AD179" s="16">
        <f t="shared" ca="1" si="105"/>
        <v>-14.429046140314568</v>
      </c>
      <c r="AE179" s="2">
        <f t="shared" ca="1" si="106"/>
        <v>-0.85458604018689932</v>
      </c>
      <c r="AF179" s="2">
        <f t="shared" ca="1" si="106"/>
        <v>-0.51648705745595447</v>
      </c>
      <c r="AG179" s="16">
        <f t="shared" ca="1" si="106"/>
        <v>-5.4072353362553754E-2</v>
      </c>
      <c r="AH179" s="2">
        <f t="shared" ca="1" si="74"/>
        <v>0.22307620387631871</v>
      </c>
      <c r="AI179" s="2">
        <f t="shared" ca="1" si="75"/>
        <v>-0.27107563139292029</v>
      </c>
      <c r="AJ179" s="16">
        <f t="shared" ca="1" si="76"/>
        <v>-0.93635196872173065</v>
      </c>
      <c r="AK179" s="18">
        <f t="shared" ca="1" si="77"/>
        <v>327.97950566572553</v>
      </c>
      <c r="AL179" s="18">
        <f t="shared" ca="1" si="78"/>
        <v>266.8470159522775</v>
      </c>
      <c r="AM179" s="18">
        <f t="shared" ca="1" si="79"/>
        <v>163.98975283286276</v>
      </c>
      <c r="AN179" s="18">
        <f t="shared" ca="1" si="80"/>
        <v>83.09454518670907</v>
      </c>
      <c r="AO179" s="18">
        <f t="shared" ca="1" si="81"/>
        <v>309.81078100355148</v>
      </c>
      <c r="AP179" s="2">
        <f t="shared" ca="1" si="107"/>
        <v>75.003949165006773</v>
      </c>
      <c r="AQ179" s="2">
        <f t="shared" ca="1" si="107"/>
        <v>-82.498879798213252</v>
      </c>
      <c r="AR179" s="16">
        <f t="shared" ca="1" si="107"/>
        <v>8.8092965580699456E-4</v>
      </c>
      <c r="AS179" s="2">
        <f t="shared" ca="1" si="108"/>
        <v>-63.218876727452781</v>
      </c>
      <c r="AT179" s="2">
        <f t="shared" ca="1" si="108"/>
        <v>85.465426347529686</v>
      </c>
      <c r="AU179" s="16">
        <f t="shared" ca="1" si="108"/>
        <v>580.18475037744065</v>
      </c>
      <c r="AV179" s="2">
        <f t="shared" ca="1" si="109"/>
        <v>75.003949165006773</v>
      </c>
      <c r="AW179" s="2">
        <f t="shared" ca="1" si="109"/>
        <v>-82.498879798213252</v>
      </c>
      <c r="AX179" s="16">
        <f t="shared" ca="1" si="109"/>
        <v>8.8092965580699456E-4</v>
      </c>
      <c r="AY179" s="2">
        <f t="shared" ca="1" si="82"/>
        <v>360.25</v>
      </c>
      <c r="AZ179" s="2">
        <f t="shared" ca="1" si="83"/>
        <v>360.25000000000006</v>
      </c>
      <c r="BA179" s="2">
        <f t="shared" ca="1" si="84"/>
        <v>360.25</v>
      </c>
      <c r="BB179" s="19" t="str">
        <f t="shared" ca="1" si="85"/>
        <v>ok</v>
      </c>
      <c r="BC179" s="2">
        <f t="shared" ca="1" si="86"/>
        <v>3.9491650067731143E-3</v>
      </c>
      <c r="BD179" s="2">
        <f t="shared" ca="1" si="86"/>
        <v>1.1202017867475433E-3</v>
      </c>
      <c r="BE179" s="16">
        <f t="shared" ca="1" si="87"/>
        <v>8.8092965580699456E-4</v>
      </c>
      <c r="BF179" s="16">
        <f t="shared" ca="1" si="88"/>
        <v>4.1049672707286818E-3</v>
      </c>
      <c r="BG179" s="18">
        <f t="shared" ca="1" si="89"/>
        <v>4.1984274856467288E-3</v>
      </c>
      <c r="BH179" s="2">
        <f t="shared" ca="1" si="101"/>
        <v>0.63186640108369829</v>
      </c>
      <c r="BI179" s="2">
        <f t="shared" ca="1" si="101"/>
        <v>0.17923228587960693</v>
      </c>
      <c r="BJ179" s="16">
        <f t="shared" ca="1" si="101"/>
        <v>0.14094874492911913</v>
      </c>
      <c r="BK179" s="18">
        <f t="shared" ca="1" si="101"/>
        <v>0.65679476331658915</v>
      </c>
      <c r="BL179" s="18">
        <f t="shared" ca="1" si="101"/>
        <v>0.67174839770347661</v>
      </c>
    </row>
    <row r="180" spans="3:64" x14ac:dyDescent="0.2">
      <c r="C180" s="14"/>
      <c r="D180">
        <f t="shared" si="90"/>
        <v>82.5</v>
      </c>
      <c r="E180">
        <f t="shared" si="91"/>
        <v>-82.5</v>
      </c>
      <c r="F180" s="15">
        <f ca="1">'posn jitter orig'!F180</f>
        <v>-0.4249194111701956</v>
      </c>
      <c r="G180" s="2">
        <f ca="1">'posn jitter orig'!G180</f>
        <v>0.31363596712272379</v>
      </c>
      <c r="H180" s="16">
        <f ca="1">'posn jitter orig'!H180</f>
        <v>5.6628081672269737E-3</v>
      </c>
      <c r="I180" s="2">
        <f t="shared" si="92"/>
        <v>0</v>
      </c>
      <c r="J180" s="2">
        <f t="shared" si="93"/>
        <v>177.60212163512966</v>
      </c>
      <c r="K180" s="16">
        <f t="shared" ca="1" si="94"/>
        <v>235.20087063222795</v>
      </c>
      <c r="L180" s="2">
        <f t="shared" si="95"/>
        <v>153.80794910203616</v>
      </c>
      <c r="M180" s="2">
        <f t="shared" si="96"/>
        <v>-88.801060817564817</v>
      </c>
      <c r="N180" s="16">
        <f t="shared" ca="1" si="97"/>
        <v>353.06786841678462</v>
      </c>
      <c r="O180" s="2">
        <f t="shared" si="98"/>
        <v>-153.80794910203616</v>
      </c>
      <c r="P180" s="2">
        <f t="shared" si="99"/>
        <v>-88.801060817564817</v>
      </c>
      <c r="Q180" s="16">
        <f t="shared" ca="1" si="100"/>
        <v>271.84357922569575</v>
      </c>
      <c r="R180" s="2">
        <f t="shared" si="102"/>
        <v>153.80794910203616</v>
      </c>
      <c r="S180" s="2">
        <f t="shared" si="102"/>
        <v>-266.40318245269447</v>
      </c>
      <c r="T180" s="16">
        <f t="shared" ca="1" si="102"/>
        <v>117.86699778455667</v>
      </c>
      <c r="U180" s="2">
        <f t="shared" ca="1" si="103"/>
        <v>0.46689965019067786</v>
      </c>
      <c r="V180" s="2">
        <f t="shared" ca="1" si="103"/>
        <v>-0.80869391616638986</v>
      </c>
      <c r="W180" s="16">
        <f t="shared" ca="1" si="103"/>
        <v>0.35779724231370291</v>
      </c>
      <c r="X180" s="2">
        <f t="shared" si="104"/>
        <v>-153.80794910203616</v>
      </c>
      <c r="Y180" s="2">
        <f t="shared" si="104"/>
        <v>-266.40318245269447</v>
      </c>
      <c r="Z180" s="16">
        <f t="shared" ca="1" si="104"/>
        <v>36.642708593467802</v>
      </c>
      <c r="AA180" s="18">
        <f t="shared" ca="1" si="73"/>
        <v>156.73641535021989</v>
      </c>
      <c r="AB180" s="2">
        <f t="shared" ca="1" si="105"/>
        <v>-226.98812660119461</v>
      </c>
      <c r="AC180" s="2">
        <f t="shared" ca="1" si="105"/>
        <v>-139.65139691724329</v>
      </c>
      <c r="AD180" s="16">
        <f t="shared" ca="1" si="105"/>
        <v>-19.437148588976008</v>
      </c>
      <c r="AE180" s="2">
        <f t="shared" ca="1" si="106"/>
        <v>-0.84945836591261958</v>
      </c>
      <c r="AF180" s="2">
        <f t="shared" ca="1" si="106"/>
        <v>-0.52261785318471277</v>
      </c>
      <c r="AG180" s="16">
        <f t="shared" ca="1" si="106"/>
        <v>-7.273970108313782E-2</v>
      </c>
      <c r="AH180" s="2">
        <f t="shared" ca="1" si="74"/>
        <v>0.2458153803830932</v>
      </c>
      <c r="AI180" s="2">
        <f t="shared" ca="1" si="75"/>
        <v>-0.26997171979314816</v>
      </c>
      <c r="AJ180" s="16">
        <f t="shared" ca="1" si="76"/>
        <v>-0.93096190538552392</v>
      </c>
      <c r="AK180" s="18">
        <f t="shared" ca="1" si="77"/>
        <v>329.42399729625475</v>
      </c>
      <c r="AL180" s="18">
        <f t="shared" ca="1" si="78"/>
        <v>267.21512873362417</v>
      </c>
      <c r="AM180" s="18">
        <f t="shared" ca="1" si="79"/>
        <v>164.71199864812738</v>
      </c>
      <c r="AN180" s="18">
        <f t="shared" ca="1" si="80"/>
        <v>82.962167345335303</v>
      </c>
      <c r="AO180" s="18">
        <f t="shared" ca="1" si="81"/>
        <v>309.46291989623552</v>
      </c>
      <c r="AP180" s="2">
        <f t="shared" ca="1" si="107"/>
        <v>82.5018128140361</v>
      </c>
      <c r="AQ180" s="2">
        <f t="shared" ca="1" si="107"/>
        <v>-82.503216081383542</v>
      </c>
      <c r="AR180" s="16">
        <f t="shared" ca="1" si="107"/>
        <v>1.5367178301630702E-3</v>
      </c>
      <c r="AS180" s="2">
        <f t="shared" ca="1" si="108"/>
        <v>-69.639677923475574</v>
      </c>
      <c r="AT180" s="2">
        <f t="shared" ca="1" si="108"/>
        <v>84.589257311808367</v>
      </c>
      <c r="AU180" s="16">
        <f t="shared" ca="1" si="108"/>
        <v>576.1979158233645</v>
      </c>
      <c r="AV180" s="2">
        <f t="shared" ca="1" si="109"/>
        <v>82.5018128140361</v>
      </c>
      <c r="AW180" s="2">
        <f t="shared" ca="1" si="109"/>
        <v>-82.503216081383542</v>
      </c>
      <c r="AX180" s="16">
        <f t="shared" ca="1" si="109"/>
        <v>1.5367178301630702E-3</v>
      </c>
      <c r="AY180" s="2">
        <f t="shared" ca="1" si="82"/>
        <v>360.25</v>
      </c>
      <c r="AZ180" s="2">
        <f t="shared" ca="1" si="83"/>
        <v>360.25</v>
      </c>
      <c r="BA180" s="2">
        <f t="shared" ca="1" si="84"/>
        <v>360.25</v>
      </c>
      <c r="BB180" s="19" t="str">
        <f t="shared" ca="1" si="85"/>
        <v>ok</v>
      </c>
      <c r="BC180" s="2">
        <f t="shared" ca="1" si="86"/>
        <v>1.8128140361000078E-3</v>
      </c>
      <c r="BD180" s="2">
        <f t="shared" ca="1" si="86"/>
        <v>-3.2160813835417912E-3</v>
      </c>
      <c r="BE180" s="16">
        <f t="shared" ca="1" si="87"/>
        <v>1.5367178301630702E-3</v>
      </c>
      <c r="BF180" s="16">
        <f t="shared" ca="1" si="88"/>
        <v>3.6918117767629054E-3</v>
      </c>
      <c r="BG180" s="18">
        <f t="shared" ca="1" si="89"/>
        <v>3.9988718264763598E-3</v>
      </c>
      <c r="BH180" s="2">
        <f t="shared" ca="1" si="101"/>
        <v>0.29005024577600125</v>
      </c>
      <c r="BI180" s="2">
        <f t="shared" ca="1" si="101"/>
        <v>-0.51457302136668659</v>
      </c>
      <c r="BJ180" s="16">
        <f t="shared" ca="1" si="101"/>
        <v>0.24587485282609123</v>
      </c>
      <c r="BK180" s="18">
        <f t="shared" ca="1" si="101"/>
        <v>0.59068988428206493</v>
      </c>
      <c r="BL180" s="18">
        <f t="shared" ca="1" si="101"/>
        <v>0.63981949223621759</v>
      </c>
    </row>
    <row r="181" spans="3:64" x14ac:dyDescent="0.2">
      <c r="C181" s="14"/>
      <c r="D181">
        <f t="shared" si="90"/>
        <v>90</v>
      </c>
      <c r="E181">
        <f t="shared" si="91"/>
        <v>-82.5</v>
      </c>
      <c r="F181" s="15">
        <f ca="1">'posn jitter orig'!F181</f>
        <v>0.20638824801206679</v>
      </c>
      <c r="G181" s="2">
        <f ca="1">'posn jitter orig'!G181</f>
        <v>0.29202879355014089</v>
      </c>
      <c r="H181" s="16">
        <f ca="1">'posn jitter orig'!H181</f>
        <v>-0.28856750046918056</v>
      </c>
      <c r="I181" s="2">
        <f t="shared" si="92"/>
        <v>0</v>
      </c>
      <c r="J181" s="2">
        <f t="shared" si="93"/>
        <v>177.60212163512966</v>
      </c>
      <c r="K181" s="16">
        <f t="shared" ca="1" si="94"/>
        <v>232.43826809677199</v>
      </c>
      <c r="L181" s="2">
        <f t="shared" si="95"/>
        <v>153.80794910203616</v>
      </c>
      <c r="M181" s="2">
        <f t="shared" si="96"/>
        <v>-88.801060817564817</v>
      </c>
      <c r="N181" s="16">
        <f t="shared" ca="1" si="97"/>
        <v>354.49992780388811</v>
      </c>
      <c r="O181" s="2">
        <f t="shared" si="98"/>
        <v>-153.80794910203616</v>
      </c>
      <c r="P181" s="2">
        <f t="shared" si="99"/>
        <v>-88.801060817564817</v>
      </c>
      <c r="Q181" s="16">
        <f t="shared" ca="1" si="100"/>
        <v>265.13597778055248</v>
      </c>
      <c r="R181" s="2">
        <f t="shared" si="102"/>
        <v>153.80794910203616</v>
      </c>
      <c r="S181" s="2">
        <f t="shared" si="102"/>
        <v>-266.40318245269447</v>
      </c>
      <c r="T181" s="16">
        <f t="shared" ca="1" si="102"/>
        <v>122.06165970711612</v>
      </c>
      <c r="U181" s="2">
        <f t="shared" ca="1" si="103"/>
        <v>0.46474957229708985</v>
      </c>
      <c r="V181" s="2">
        <f t="shared" ca="1" si="103"/>
        <v>-0.80496987201446468</v>
      </c>
      <c r="W181" s="16">
        <f t="shared" ca="1" si="103"/>
        <v>0.36882426736684287</v>
      </c>
      <c r="X181" s="2">
        <f t="shared" si="104"/>
        <v>-153.80794910203616</v>
      </c>
      <c r="Y181" s="2">
        <f t="shared" si="104"/>
        <v>-266.40318245269447</v>
      </c>
      <c r="Z181" s="16">
        <f t="shared" ca="1" si="104"/>
        <v>32.697709683780488</v>
      </c>
      <c r="AA181" s="18">
        <f t="shared" ca="1" si="73"/>
        <v>155.02406594082174</v>
      </c>
      <c r="AB181" s="2">
        <f t="shared" ca="1" si="105"/>
        <v>-225.85531744378892</v>
      </c>
      <c r="AC181" s="2">
        <f t="shared" ca="1" si="105"/>
        <v>-141.61347993314925</v>
      </c>
      <c r="AD181" s="16">
        <f t="shared" ca="1" si="105"/>
        <v>-24.478927861072229</v>
      </c>
      <c r="AE181" s="2">
        <f t="shared" ca="1" si="106"/>
        <v>-0.84368267431925226</v>
      </c>
      <c r="AF181" s="2">
        <f t="shared" ca="1" si="106"/>
        <v>-0.52899723956860401</v>
      </c>
      <c r="AG181" s="16">
        <f t="shared" ca="1" si="106"/>
        <v>-9.1441049766018787E-2</v>
      </c>
      <c r="AH181" s="2">
        <f t="shared" ca="1" si="74"/>
        <v>0.26871430944999308</v>
      </c>
      <c r="AI181" s="2">
        <f t="shared" ca="1" si="75"/>
        <v>-0.26867345547674276</v>
      </c>
      <c r="AJ181" s="16">
        <f t="shared" ca="1" si="76"/>
        <v>-0.92499037520343963</v>
      </c>
      <c r="AK181" s="18">
        <f t="shared" ca="1" si="77"/>
        <v>330.94801645931341</v>
      </c>
      <c r="AL181" s="18">
        <f t="shared" ca="1" si="78"/>
        <v>267.70173706130242</v>
      </c>
      <c r="AM181" s="18">
        <f t="shared" ca="1" si="79"/>
        <v>165.4740082296567</v>
      </c>
      <c r="AN181" s="18">
        <f t="shared" ca="1" si="80"/>
        <v>82.91274910503229</v>
      </c>
      <c r="AO181" s="18">
        <f t="shared" ca="1" si="81"/>
        <v>309.06939534068636</v>
      </c>
      <c r="AP181" s="2">
        <f t="shared" ca="1" si="107"/>
        <v>90.003293792022689</v>
      </c>
      <c r="AQ181" s="2">
        <f t="shared" ca="1" si="107"/>
        <v>-82.498827421113603</v>
      </c>
      <c r="AR181" s="16">
        <f t="shared" ca="1" si="107"/>
        <v>1.2531730976661493E-3</v>
      </c>
      <c r="AS181" s="2">
        <f t="shared" ca="1" si="108"/>
        <v>-76.099444490176197</v>
      </c>
      <c r="AT181" s="2">
        <f t="shared" ca="1" si="108"/>
        <v>83.578657435465814</v>
      </c>
      <c r="AU181" s="16">
        <f t="shared" ca="1" si="108"/>
        <v>571.77368509326107</v>
      </c>
      <c r="AV181" s="2">
        <f t="shared" ca="1" si="109"/>
        <v>90.003293792022689</v>
      </c>
      <c r="AW181" s="2">
        <f t="shared" ca="1" si="109"/>
        <v>-82.498827421113603</v>
      </c>
      <c r="AX181" s="16">
        <f t="shared" ca="1" si="109"/>
        <v>1.2531730976661493E-3</v>
      </c>
      <c r="AY181" s="2">
        <f t="shared" ca="1" si="82"/>
        <v>360.25</v>
      </c>
      <c r="AZ181" s="2">
        <f t="shared" ca="1" si="83"/>
        <v>360.25</v>
      </c>
      <c r="BA181" s="2">
        <f t="shared" ca="1" si="84"/>
        <v>360.25</v>
      </c>
      <c r="BB181" s="19" t="str">
        <f t="shared" ca="1" si="85"/>
        <v>ok</v>
      </c>
      <c r="BC181" s="2">
        <f t="shared" ca="1" si="86"/>
        <v>3.2937920226885353E-3</v>
      </c>
      <c r="BD181" s="2">
        <f t="shared" ca="1" si="86"/>
        <v>1.172578886396991E-3</v>
      </c>
      <c r="BE181" s="16">
        <f t="shared" ca="1" si="87"/>
        <v>1.2531730976661493E-3</v>
      </c>
      <c r="BF181" s="16">
        <f t="shared" ca="1" si="88"/>
        <v>3.4962847615076552E-3</v>
      </c>
      <c r="BG181" s="18">
        <f t="shared" ca="1" si="89"/>
        <v>3.714088036956692E-3</v>
      </c>
      <c r="BH181" s="2">
        <f t="shared" ca="1" si="101"/>
        <v>0.52700672363016565</v>
      </c>
      <c r="BI181" s="2">
        <f t="shared" ca="1" si="101"/>
        <v>0.18761262182351857</v>
      </c>
      <c r="BJ181" s="16">
        <f t="shared" ca="1" si="101"/>
        <v>0.20050769562658388</v>
      </c>
      <c r="BK181" s="18">
        <f t="shared" ca="1" si="101"/>
        <v>0.55940556184122481</v>
      </c>
      <c r="BL181" s="18">
        <f t="shared" ca="1" si="101"/>
        <v>0.59425408591307072</v>
      </c>
    </row>
    <row r="182" spans="3:64" x14ac:dyDescent="0.2">
      <c r="C182" s="14"/>
      <c r="D182">
        <f t="shared" si="90"/>
        <v>97.5</v>
      </c>
      <c r="E182">
        <f t="shared" si="91"/>
        <v>-82.5</v>
      </c>
      <c r="F182" s="15">
        <f ca="1">'posn jitter orig'!F182</f>
        <v>-0.40716712540312083</v>
      </c>
      <c r="G182" s="2">
        <f ca="1">'posn jitter orig'!G182</f>
        <v>0.16857874980073961</v>
      </c>
      <c r="H182" s="16">
        <f ca="1">'posn jitter orig'!H182</f>
        <v>8.3586426409702486E-2</v>
      </c>
      <c r="I182" s="2">
        <f t="shared" si="92"/>
        <v>0</v>
      </c>
      <c r="J182" s="2">
        <f t="shared" si="93"/>
        <v>177.60212163512966</v>
      </c>
      <c r="K182" s="16">
        <f t="shared" ca="1" si="94"/>
        <v>229.38947516454024</v>
      </c>
      <c r="L182" s="2">
        <f t="shared" si="95"/>
        <v>153.80794910203616</v>
      </c>
      <c r="M182" s="2">
        <f t="shared" si="96"/>
        <v>-88.801060817564817</v>
      </c>
      <c r="N182" s="16">
        <f t="shared" ca="1" si="97"/>
        <v>355.76751353224887</v>
      </c>
      <c r="O182" s="2">
        <f t="shared" si="98"/>
        <v>-153.80794910203616</v>
      </c>
      <c r="P182" s="2">
        <f t="shared" si="99"/>
        <v>-88.801060817564817</v>
      </c>
      <c r="Q182" s="16">
        <f t="shared" ca="1" si="100"/>
        <v>258.04058490682883</v>
      </c>
      <c r="R182" s="2">
        <f t="shared" si="102"/>
        <v>153.80794910203616</v>
      </c>
      <c r="S182" s="2">
        <f t="shared" si="102"/>
        <v>-266.40318245269447</v>
      </c>
      <c r="T182" s="16">
        <f t="shared" ca="1" si="102"/>
        <v>126.37803836770863</v>
      </c>
      <c r="U182" s="2">
        <f t="shared" ca="1" si="103"/>
        <v>0.46249099425357892</v>
      </c>
      <c r="V182" s="2">
        <f t="shared" ca="1" si="103"/>
        <v>-0.80105790009024425</v>
      </c>
      <c r="W182" s="16">
        <f t="shared" ca="1" si="103"/>
        <v>0.38001094844404726</v>
      </c>
      <c r="X182" s="2">
        <f t="shared" si="104"/>
        <v>-153.80794910203616</v>
      </c>
      <c r="Y182" s="2">
        <f t="shared" si="104"/>
        <v>-266.40318245269447</v>
      </c>
      <c r="Z182" s="16">
        <f t="shared" ca="1" si="104"/>
        <v>28.651109742288583</v>
      </c>
      <c r="AA182" s="18">
        <f t="shared" ca="1" si="73"/>
        <v>153.15731799575062</v>
      </c>
      <c r="AB182" s="2">
        <f t="shared" ca="1" si="105"/>
        <v>-224.64182937910243</v>
      </c>
      <c r="AC182" s="2">
        <f t="shared" ca="1" si="105"/>
        <v>-143.71530291556471</v>
      </c>
      <c r="AD182" s="16">
        <f t="shared" ca="1" si="105"/>
        <v>-29.550347930423158</v>
      </c>
      <c r="AE182" s="2">
        <f t="shared" ca="1" si="106"/>
        <v>-0.83724146927785725</v>
      </c>
      <c r="AF182" s="2">
        <f t="shared" ca="1" si="106"/>
        <v>-0.53562781118418468</v>
      </c>
      <c r="AG182" s="16">
        <f t="shared" ca="1" si="106"/>
        <v>-0.11013432710782986</v>
      </c>
      <c r="AH182" s="2">
        <f t="shared" ca="1" si="74"/>
        <v>0.2917684053419613</v>
      </c>
      <c r="AI182" s="2">
        <f t="shared" ca="1" si="75"/>
        <v>-0.26722479037141705</v>
      </c>
      <c r="AJ182" s="16">
        <f t="shared" ca="1" si="76"/>
        <v>-0.91840193219263289</v>
      </c>
      <c r="AK182" s="18">
        <f t="shared" ca="1" si="77"/>
        <v>332.56420343982933</v>
      </c>
      <c r="AL182" s="18">
        <f t="shared" ca="1" si="78"/>
        <v>268.31187611008085</v>
      </c>
      <c r="AM182" s="18">
        <f t="shared" ca="1" si="79"/>
        <v>166.28210171991466</v>
      </c>
      <c r="AN182" s="18">
        <f t="shared" ca="1" si="80"/>
        <v>82.951575052277292</v>
      </c>
      <c r="AO182" s="18">
        <f t="shared" ca="1" si="81"/>
        <v>308.62495256209331</v>
      </c>
      <c r="AP182" s="2">
        <f t="shared" ca="1" si="107"/>
        <v>97.5004862331174</v>
      </c>
      <c r="AQ182" s="2">
        <f t="shared" ca="1" si="107"/>
        <v>-82.50287842254339</v>
      </c>
      <c r="AR182" s="16">
        <f t="shared" ca="1" si="107"/>
        <v>9.25691591191935E-4</v>
      </c>
      <c r="AS182" s="2">
        <f t="shared" ca="1" si="108"/>
        <v>-82.593534282443429</v>
      </c>
      <c r="AT182" s="2">
        <f t="shared" ca="1" si="108"/>
        <v>82.441598081044432</v>
      </c>
      <c r="AU182" s="16">
        <f t="shared" ca="1" si="108"/>
        <v>566.88443120336353</v>
      </c>
      <c r="AV182" s="2">
        <f t="shared" ca="1" si="109"/>
        <v>97.5004862331174</v>
      </c>
      <c r="AW182" s="2">
        <f t="shared" ca="1" si="109"/>
        <v>-82.50287842254339</v>
      </c>
      <c r="AX182" s="16">
        <f t="shared" ca="1" si="109"/>
        <v>9.25691591191935E-4</v>
      </c>
      <c r="AY182" s="2">
        <f t="shared" ca="1" si="82"/>
        <v>360.25000000000006</v>
      </c>
      <c r="AZ182" s="2">
        <f t="shared" ca="1" si="83"/>
        <v>360.25</v>
      </c>
      <c r="BA182" s="2">
        <f t="shared" ca="1" si="84"/>
        <v>360.24999999999994</v>
      </c>
      <c r="BB182" s="19" t="str">
        <f t="shared" ca="1" si="85"/>
        <v>ok</v>
      </c>
      <c r="BC182" s="2">
        <f t="shared" ca="1" si="86"/>
        <v>4.8623311739959263E-4</v>
      </c>
      <c r="BD182" s="2">
        <f t="shared" ca="1" si="86"/>
        <v>-2.8784225433895472E-3</v>
      </c>
      <c r="BE182" s="16">
        <f t="shared" ca="1" si="87"/>
        <v>9.25691591191935E-4</v>
      </c>
      <c r="BF182" s="16">
        <f t="shared" ca="1" si="88"/>
        <v>2.9192017715035179E-3</v>
      </c>
      <c r="BG182" s="18">
        <f t="shared" ca="1" si="89"/>
        <v>3.0624571678233696E-3</v>
      </c>
      <c r="BH182" s="2">
        <f t="shared" ca="1" si="101"/>
        <v>7.7797298783934821E-2</v>
      </c>
      <c r="BI182" s="2">
        <f t="shared" ca="1" si="101"/>
        <v>-0.46054760694232755</v>
      </c>
      <c r="BJ182" s="16">
        <f t="shared" ca="1" si="101"/>
        <v>0.1481106545907096</v>
      </c>
      <c r="BK182" s="18">
        <f t="shared" ca="1" si="101"/>
        <v>0.46707228344056284</v>
      </c>
      <c r="BL182" s="18">
        <f t="shared" ca="1" si="101"/>
        <v>0.48999314685173911</v>
      </c>
    </row>
    <row r="183" spans="3:64" x14ac:dyDescent="0.2">
      <c r="C183" s="14"/>
      <c r="D183">
        <f t="shared" si="90"/>
        <v>105</v>
      </c>
      <c r="E183">
        <f t="shared" si="91"/>
        <v>-82.5</v>
      </c>
      <c r="F183" s="15">
        <f ca="1">'posn jitter orig'!F183</f>
        <v>0.32620817430390636</v>
      </c>
      <c r="G183" s="2">
        <f ca="1">'posn jitter orig'!G183</f>
        <v>0.29429919486260669</v>
      </c>
      <c r="H183" s="16">
        <f ca="1">'posn jitter orig'!H183</f>
        <v>-9.6020765909559103E-3</v>
      </c>
      <c r="I183" s="2">
        <f t="shared" si="92"/>
        <v>0</v>
      </c>
      <c r="J183" s="2">
        <f t="shared" si="93"/>
        <v>177.60212163512966</v>
      </c>
      <c r="K183" s="16">
        <f t="shared" ca="1" si="94"/>
        <v>226.05944040719524</v>
      </c>
      <c r="L183" s="2">
        <f t="shared" si="95"/>
        <v>153.80794910203616</v>
      </c>
      <c r="M183" s="2">
        <f t="shared" si="96"/>
        <v>-88.801060817564817</v>
      </c>
      <c r="N183" s="16">
        <f t="shared" ca="1" si="97"/>
        <v>356.87456631478</v>
      </c>
      <c r="O183" s="2">
        <f t="shared" si="98"/>
        <v>-153.80794910203616</v>
      </c>
      <c r="P183" s="2">
        <f t="shared" si="99"/>
        <v>-88.801060817564817</v>
      </c>
      <c r="Q183" s="16">
        <f t="shared" ca="1" si="100"/>
        <v>250.5170144832943</v>
      </c>
      <c r="R183" s="2">
        <f t="shared" si="102"/>
        <v>153.80794910203616</v>
      </c>
      <c r="S183" s="2">
        <f t="shared" si="102"/>
        <v>-266.40318245269447</v>
      </c>
      <c r="T183" s="16">
        <f t="shared" ca="1" si="102"/>
        <v>130.81512590758476</v>
      </c>
      <c r="U183" s="2">
        <f t="shared" ca="1" si="103"/>
        <v>0.46012325093142509</v>
      </c>
      <c r="V183" s="2">
        <f t="shared" ca="1" si="103"/>
        <v>-0.79695684835699188</v>
      </c>
      <c r="W183" s="16">
        <f t="shared" ca="1" si="103"/>
        <v>0.39133920811642081</v>
      </c>
      <c r="X183" s="2">
        <f t="shared" si="104"/>
        <v>-153.80794910203616</v>
      </c>
      <c r="Y183" s="2">
        <f t="shared" si="104"/>
        <v>-266.40318245269447</v>
      </c>
      <c r="Z183" s="16">
        <f t="shared" ca="1" si="104"/>
        <v>24.457574076099064</v>
      </c>
      <c r="AA183" s="18">
        <f t="shared" ca="1" si="73"/>
        <v>151.11243479123735</v>
      </c>
      <c r="AB183" s="2">
        <f t="shared" ca="1" si="105"/>
        <v>-223.33829385434328</v>
      </c>
      <c r="AC183" s="2">
        <f t="shared" ca="1" si="105"/>
        <v>-145.9730926739185</v>
      </c>
      <c r="AD183" s="16">
        <f t="shared" ca="1" si="105"/>
        <v>-34.678646491648038</v>
      </c>
      <c r="AE183" s="2">
        <f t="shared" ca="1" si="106"/>
        <v>-0.83008328472345339</v>
      </c>
      <c r="AF183" s="2">
        <f t="shared" ca="1" si="106"/>
        <v>-0.54253940135779777</v>
      </c>
      <c r="AG183" s="16">
        <f t="shared" ca="1" si="106"/>
        <v>-0.12889041235500984</v>
      </c>
      <c r="AH183" s="2">
        <f t="shared" ca="1" si="74"/>
        <v>0.31503703651319931</v>
      </c>
      <c r="AI183" s="2">
        <f t="shared" ca="1" si="75"/>
        <v>-0.26553865976767471</v>
      </c>
      <c r="AJ183" s="16">
        <f t="shared" ca="1" si="76"/>
        <v>-0.9111755515781621</v>
      </c>
      <c r="AK183" s="18">
        <f t="shared" ca="1" si="77"/>
        <v>334.27554202202026</v>
      </c>
      <c r="AL183" s="18">
        <f t="shared" ca="1" si="78"/>
        <v>269.05528392702138</v>
      </c>
      <c r="AM183" s="18">
        <f t="shared" ca="1" si="79"/>
        <v>167.13777101101013</v>
      </c>
      <c r="AN183" s="18">
        <f t="shared" ca="1" si="80"/>
        <v>83.091701561984237</v>
      </c>
      <c r="AO183" s="18">
        <f t="shared" ca="1" si="81"/>
        <v>308.12464544889184</v>
      </c>
      <c r="AP183" s="2">
        <f t="shared" ca="1" si="107"/>
        <v>105.00161716408444</v>
      </c>
      <c r="AQ183" s="2">
        <f t="shared" ca="1" si="107"/>
        <v>-82.498997008345981</v>
      </c>
      <c r="AR183" s="16">
        <f t="shared" ca="1" si="107"/>
        <v>1.6359116644366622E-3</v>
      </c>
      <c r="AS183" s="2">
        <f t="shared" ca="1" si="108"/>
        <v>-89.139733193713838</v>
      </c>
      <c r="AT183" s="2">
        <f t="shared" ca="1" si="108"/>
        <v>81.139013779431394</v>
      </c>
      <c r="AU183" s="16">
        <f t="shared" ca="1" si="108"/>
        <v>561.51292345510365</v>
      </c>
      <c r="AV183" s="2">
        <f t="shared" ca="1" si="109"/>
        <v>105.00161716408444</v>
      </c>
      <c r="AW183" s="2">
        <f t="shared" ca="1" si="109"/>
        <v>-82.498997008345981</v>
      </c>
      <c r="AX183" s="16">
        <f t="shared" ca="1" si="109"/>
        <v>1.6359116644366622E-3</v>
      </c>
      <c r="AY183" s="2">
        <f t="shared" ca="1" si="82"/>
        <v>360.24999999999994</v>
      </c>
      <c r="AZ183" s="2">
        <f t="shared" ca="1" si="83"/>
        <v>360.24999999999994</v>
      </c>
      <c r="BA183" s="2">
        <f t="shared" ca="1" si="84"/>
        <v>360.24999999999994</v>
      </c>
      <c r="BB183" s="19" t="str">
        <f t="shared" ca="1" si="85"/>
        <v>ok</v>
      </c>
      <c r="BC183" s="2">
        <f t="shared" ca="1" si="86"/>
        <v>1.61716408443624E-3</v>
      </c>
      <c r="BD183" s="2">
        <f t="shared" ca="1" si="86"/>
        <v>1.0029916540190698E-3</v>
      </c>
      <c r="BE183" s="16">
        <f t="shared" ca="1" si="87"/>
        <v>1.6359116644366622E-3</v>
      </c>
      <c r="BF183" s="16">
        <f t="shared" ca="1" si="88"/>
        <v>1.9029482215820828E-3</v>
      </c>
      <c r="BG183" s="18">
        <f t="shared" ca="1" si="89"/>
        <v>2.5094658610673192E-3</v>
      </c>
      <c r="BH183" s="2">
        <f t="shared" ca="1" si="101"/>
        <v>0.25874625350979841</v>
      </c>
      <c r="BI183" s="2">
        <f t="shared" ca="1" si="101"/>
        <v>0.16047866464305116</v>
      </c>
      <c r="BJ183" s="16">
        <f t="shared" ca="1" si="101"/>
        <v>0.26174586630986596</v>
      </c>
      <c r="BK183" s="18">
        <f t="shared" ca="1" si="101"/>
        <v>0.30447171545313323</v>
      </c>
      <c r="BL183" s="18">
        <f t="shared" ca="1" si="101"/>
        <v>0.40151453777077106</v>
      </c>
    </row>
    <row r="184" spans="3:64" x14ac:dyDescent="0.2">
      <c r="C184" s="14"/>
      <c r="D184">
        <f t="shared" si="90"/>
        <v>112.5</v>
      </c>
      <c r="E184">
        <f t="shared" si="91"/>
        <v>-82.5</v>
      </c>
      <c r="F184" s="15">
        <f ca="1">'posn jitter orig'!F184</f>
        <v>0.21937326605923535</v>
      </c>
      <c r="G184" s="2">
        <f ca="1">'posn jitter orig'!G184</f>
        <v>-0.19920049027135978</v>
      </c>
      <c r="H184" s="16">
        <f ca="1">'posn jitter orig'!H184</f>
        <v>-0.26071992084554185</v>
      </c>
      <c r="I184" s="2">
        <f t="shared" si="92"/>
        <v>0</v>
      </c>
      <c r="J184" s="2">
        <f t="shared" si="93"/>
        <v>177.60212163512966</v>
      </c>
      <c r="K184" s="16">
        <f t="shared" ca="1" si="94"/>
        <v>222.42146644505459</v>
      </c>
      <c r="L184" s="2">
        <f t="shared" si="95"/>
        <v>153.80794910203616</v>
      </c>
      <c r="M184" s="2">
        <f t="shared" si="96"/>
        <v>-88.801060817564817</v>
      </c>
      <c r="N184" s="16">
        <f t="shared" ca="1" si="97"/>
        <v>357.81716211646471</v>
      </c>
      <c r="O184" s="2">
        <f t="shared" si="98"/>
        <v>-153.80794910203616</v>
      </c>
      <c r="P184" s="2">
        <f t="shared" si="99"/>
        <v>-88.801060817564817</v>
      </c>
      <c r="Q184" s="16">
        <f t="shared" ca="1" si="100"/>
        <v>242.52761693819892</v>
      </c>
      <c r="R184" s="2">
        <f t="shared" si="102"/>
        <v>153.80794910203616</v>
      </c>
      <c r="S184" s="2">
        <f t="shared" si="102"/>
        <v>-266.40318245269447</v>
      </c>
      <c r="T184" s="16">
        <f t="shared" ca="1" si="102"/>
        <v>135.39569567141012</v>
      </c>
      <c r="U184" s="2">
        <f t="shared" ca="1" si="103"/>
        <v>0.45763299880615438</v>
      </c>
      <c r="V184" s="2">
        <f t="shared" ca="1" si="103"/>
        <v>-0.79264360515236665</v>
      </c>
      <c r="W184" s="16">
        <f t="shared" ca="1" si="103"/>
        <v>0.40285003861827451</v>
      </c>
      <c r="X184" s="2">
        <f t="shared" si="104"/>
        <v>-153.80794910203616</v>
      </c>
      <c r="Y184" s="2">
        <f t="shared" si="104"/>
        <v>-266.40318245269447</v>
      </c>
      <c r="Z184" s="16">
        <f t="shared" ca="1" si="104"/>
        <v>20.106150493144327</v>
      </c>
      <c r="AA184" s="18">
        <f t="shared" ca="1" si="73"/>
        <v>148.8749494782063</v>
      </c>
      <c r="AB184" s="2">
        <f t="shared" ca="1" si="105"/>
        <v>-221.93803867886243</v>
      </c>
      <c r="AC184" s="2">
        <f t="shared" ca="1" si="105"/>
        <v>-148.39840578141258</v>
      </c>
      <c r="AD184" s="16">
        <f t="shared" ca="1" si="105"/>
        <v>-39.868128653444749</v>
      </c>
      <c r="AE184" s="2">
        <f t="shared" ca="1" si="106"/>
        <v>-0.82217293703111727</v>
      </c>
      <c r="AF184" s="2">
        <f t="shared" ca="1" si="106"/>
        <v>-0.5497442162611117</v>
      </c>
      <c r="AG184" s="16">
        <f t="shared" ca="1" si="106"/>
        <v>-0.14769210642780617</v>
      </c>
      <c r="AH184" s="2">
        <f t="shared" ca="1" si="74"/>
        <v>0.33853168244244519</v>
      </c>
      <c r="AI184" s="2">
        <f t="shared" ca="1" si="75"/>
        <v>-0.26362361786933108</v>
      </c>
      <c r="AJ184" s="16">
        <f t="shared" ca="1" si="76"/>
        <v>-0.90327121513096609</v>
      </c>
      <c r="AK184" s="18">
        <f t="shared" ca="1" si="77"/>
        <v>336.09453318113236</v>
      </c>
      <c r="AL184" s="18">
        <f t="shared" ca="1" si="78"/>
        <v>269.94082228038917</v>
      </c>
      <c r="AM184" s="18">
        <f t="shared" ca="1" si="79"/>
        <v>168.04726659056618</v>
      </c>
      <c r="AN184" s="18">
        <f t="shared" ca="1" si="80"/>
        <v>83.343714167046912</v>
      </c>
      <c r="AO184" s="18">
        <f t="shared" ca="1" si="81"/>
        <v>307.56138249182192</v>
      </c>
      <c r="AP184" s="2">
        <f t="shared" ca="1" si="107"/>
        <v>112.50030056049607</v>
      </c>
      <c r="AQ184" s="2">
        <f t="shared" ca="1" si="107"/>
        <v>-82.497638785658125</v>
      </c>
      <c r="AR184" s="16">
        <f t="shared" ca="1" si="107"/>
        <v>-1.2381128362903837E-3</v>
      </c>
      <c r="AS184" s="2">
        <f t="shared" ca="1" si="108"/>
        <v>-95.738243978065697</v>
      </c>
      <c r="AT184" s="2">
        <f t="shared" ca="1" si="108"/>
        <v>79.663249953116349</v>
      </c>
      <c r="AU184" s="16">
        <f t="shared" ca="1" si="108"/>
        <v>555.62144926865938</v>
      </c>
      <c r="AV184" s="2">
        <f t="shared" ca="1" si="109"/>
        <v>112.50030056049607</v>
      </c>
      <c r="AW184" s="2">
        <f t="shared" ca="1" si="109"/>
        <v>-82.497638785658125</v>
      </c>
      <c r="AX184" s="16">
        <f t="shared" ca="1" si="109"/>
        <v>-1.2381128362903837E-3</v>
      </c>
      <c r="AY184" s="2">
        <f t="shared" ca="1" si="82"/>
        <v>360.24999999999994</v>
      </c>
      <c r="AZ184" s="2">
        <f t="shared" ca="1" si="83"/>
        <v>360.24999999999994</v>
      </c>
      <c r="BA184" s="2">
        <f t="shared" ca="1" si="84"/>
        <v>360.25</v>
      </c>
      <c r="BB184" s="19" t="str">
        <f t="shared" ca="1" si="85"/>
        <v>ok</v>
      </c>
      <c r="BC184" s="2">
        <f t="shared" ca="1" si="86"/>
        <v>3.0056049607196655E-4</v>
      </c>
      <c r="BD184" s="2">
        <f t="shared" ca="1" si="86"/>
        <v>2.3612143418745291E-3</v>
      </c>
      <c r="BE184" s="16">
        <f t="shared" ca="1" si="87"/>
        <v>-1.2381128362903837E-3</v>
      </c>
      <c r="BF184" s="16">
        <f t="shared" ca="1" si="88"/>
        <v>2.3802667455713848E-3</v>
      </c>
      <c r="BG184" s="18">
        <f t="shared" ca="1" si="89"/>
        <v>2.6830194139178362E-3</v>
      </c>
      <c r="BH184" s="2">
        <f t="shared" ca="1" si="101"/>
        <v>4.8089679371514649E-2</v>
      </c>
      <c r="BI184" s="2">
        <f t="shared" ca="1" si="101"/>
        <v>0.37779429469992465</v>
      </c>
      <c r="BJ184" s="16">
        <f t="shared" ca="1" si="101"/>
        <v>-0.19809805380646139</v>
      </c>
      <c r="BK184" s="18">
        <f t="shared" ca="1" si="101"/>
        <v>0.38084267929142157</v>
      </c>
      <c r="BL184" s="18">
        <f t="shared" ca="1" si="101"/>
        <v>0.42928310622685378</v>
      </c>
    </row>
    <row r="185" spans="3:64" x14ac:dyDescent="0.2">
      <c r="C185" s="14"/>
      <c r="D185">
        <f t="shared" si="90"/>
        <v>120</v>
      </c>
      <c r="E185">
        <f t="shared" si="91"/>
        <v>-82.5</v>
      </c>
      <c r="F185" s="15">
        <f ca="1">'posn jitter orig'!F185</f>
        <v>-0.26770593935254439</v>
      </c>
      <c r="G185" s="2">
        <f ca="1">'posn jitter orig'!G185</f>
        <v>0.46707208746104523</v>
      </c>
      <c r="H185" s="16">
        <f ca="1">'posn jitter orig'!H185</f>
        <v>-0.2567899332599215</v>
      </c>
      <c r="I185" s="2">
        <f t="shared" si="92"/>
        <v>0</v>
      </c>
      <c r="J185" s="2">
        <f t="shared" si="93"/>
        <v>177.60212163512966</v>
      </c>
      <c r="K185" s="16">
        <f t="shared" ca="1" si="94"/>
        <v>218.46330989215301</v>
      </c>
      <c r="L185" s="2">
        <f t="shared" si="95"/>
        <v>153.80794910203616</v>
      </c>
      <c r="M185" s="2">
        <f t="shared" si="96"/>
        <v>-88.801060817564817</v>
      </c>
      <c r="N185" s="16">
        <f t="shared" ca="1" si="97"/>
        <v>358.6076900975433</v>
      </c>
      <c r="O185" s="2">
        <f t="shared" si="98"/>
        <v>-153.80794910203616</v>
      </c>
      <c r="P185" s="2">
        <f t="shared" si="99"/>
        <v>-88.801060817564817</v>
      </c>
      <c r="Q185" s="16">
        <f t="shared" ca="1" si="100"/>
        <v>234.02738074868665</v>
      </c>
      <c r="R185" s="2">
        <f t="shared" si="102"/>
        <v>153.80794910203616</v>
      </c>
      <c r="S185" s="2">
        <f t="shared" si="102"/>
        <v>-266.40318245269447</v>
      </c>
      <c r="T185" s="16">
        <f t="shared" ca="1" si="102"/>
        <v>140.14438020539029</v>
      </c>
      <c r="U185" s="2">
        <f t="shared" ca="1" si="103"/>
        <v>0.45500533699018131</v>
      </c>
      <c r="V185" s="2">
        <f t="shared" ca="1" si="103"/>
        <v>-0.78809236138199257</v>
      </c>
      <c r="W185" s="16">
        <f t="shared" ca="1" si="103"/>
        <v>0.4145848203224598</v>
      </c>
      <c r="X185" s="2">
        <f t="shared" si="104"/>
        <v>-153.80794910203616</v>
      </c>
      <c r="Y185" s="2">
        <f t="shared" si="104"/>
        <v>-266.40318245269447</v>
      </c>
      <c r="Z185" s="16">
        <f t="shared" ca="1" si="104"/>
        <v>15.564070856533647</v>
      </c>
      <c r="AA185" s="18">
        <f t="shared" ca="1" si="73"/>
        <v>146.41950294542323</v>
      </c>
      <c r="AB185" s="2">
        <f t="shared" ca="1" si="105"/>
        <v>-220.42960438165329</v>
      </c>
      <c r="AC185" s="2">
        <f t="shared" ca="1" si="105"/>
        <v>-151.01109062405826</v>
      </c>
      <c r="AD185" s="16">
        <f t="shared" ca="1" si="105"/>
        <v>-45.139232463798521</v>
      </c>
      <c r="AE185" s="2">
        <f t="shared" ca="1" si="106"/>
        <v>-0.81344814623046513</v>
      </c>
      <c r="AF185" s="2">
        <f t="shared" ca="1" si="106"/>
        <v>-0.55727401985304792</v>
      </c>
      <c r="AG185" s="16">
        <f t="shared" ca="1" si="106"/>
        <v>-0.16657664959724924</v>
      </c>
      <c r="AH185" s="2">
        <f t="shared" ca="1" si="74"/>
        <v>0.36231513452334768</v>
      </c>
      <c r="AI185" s="2">
        <f t="shared" ca="1" si="75"/>
        <v>-0.26144998896190363</v>
      </c>
      <c r="AJ185" s="16">
        <f t="shared" ca="1" si="76"/>
        <v>-0.8946349236236808</v>
      </c>
      <c r="AK185" s="18">
        <f t="shared" ca="1" si="77"/>
        <v>338.03548353841666</v>
      </c>
      <c r="AL185" s="18">
        <f t="shared" ca="1" si="78"/>
        <v>270.98175268224344</v>
      </c>
      <c r="AM185" s="18">
        <f t="shared" ca="1" si="79"/>
        <v>169.01774176920833</v>
      </c>
      <c r="AN185" s="18">
        <f t="shared" ca="1" si="80"/>
        <v>83.722968802850787</v>
      </c>
      <c r="AO185" s="18">
        <f t="shared" ca="1" si="81"/>
        <v>306.92593562954903</v>
      </c>
      <c r="AP185" s="2">
        <f t="shared" ca="1" si="107"/>
        <v>120.00359243775245</v>
      </c>
      <c r="AQ185" s="2">
        <f t="shared" ca="1" si="107"/>
        <v>-82.501887452481085</v>
      </c>
      <c r="AR185" s="16">
        <f t="shared" ca="1" si="107"/>
        <v>2.5473772658415328E-3</v>
      </c>
      <c r="AS185" s="2">
        <f t="shared" ca="1" si="108"/>
        <v>-102.40423087489637</v>
      </c>
      <c r="AT185" s="2">
        <f t="shared" ca="1" si="108"/>
        <v>77.98967751245398</v>
      </c>
      <c r="AU185" s="16">
        <f t="shared" ca="1" si="108"/>
        <v>549.17586933740256</v>
      </c>
      <c r="AV185" s="2">
        <f t="shared" ca="1" si="109"/>
        <v>120.00359243775245</v>
      </c>
      <c r="AW185" s="2">
        <f t="shared" ca="1" si="109"/>
        <v>-82.501887452481085</v>
      </c>
      <c r="AX185" s="16">
        <f t="shared" ca="1" si="109"/>
        <v>2.5473772658415328E-3</v>
      </c>
      <c r="AY185" s="2">
        <f t="shared" ca="1" si="82"/>
        <v>360.25</v>
      </c>
      <c r="AZ185" s="2">
        <f t="shared" ca="1" si="83"/>
        <v>360.25000000000006</v>
      </c>
      <c r="BA185" s="2">
        <f t="shared" ca="1" si="84"/>
        <v>360.25000000000006</v>
      </c>
      <c r="BB185" s="19" t="str">
        <f t="shared" ca="1" si="85"/>
        <v>ok</v>
      </c>
      <c r="BC185" s="2">
        <f t="shared" ca="1" si="86"/>
        <v>3.5924377524452211E-3</v>
      </c>
      <c r="BD185" s="2">
        <f t="shared" ca="1" si="86"/>
        <v>-1.8874524810854609E-3</v>
      </c>
      <c r="BE185" s="16">
        <f t="shared" ca="1" si="87"/>
        <v>2.5473772658415328E-3</v>
      </c>
      <c r="BF185" s="16">
        <f t="shared" ca="1" si="88"/>
        <v>4.0580889435237041E-3</v>
      </c>
      <c r="BG185" s="18">
        <f t="shared" ca="1" si="89"/>
        <v>4.7913689910166193E-3</v>
      </c>
      <c r="BH185" s="2">
        <f t="shared" ca="1" si="101"/>
        <v>0.57479004039123538</v>
      </c>
      <c r="BI185" s="2">
        <f t="shared" ca="1" si="101"/>
        <v>-0.30199239697367375</v>
      </c>
      <c r="BJ185" s="16">
        <f t="shared" ca="1" si="101"/>
        <v>0.40758036253464525</v>
      </c>
      <c r="BK185" s="18">
        <f t="shared" ca="1" si="101"/>
        <v>0.64929423096379268</v>
      </c>
      <c r="BL185" s="18">
        <f t="shared" ca="1" si="101"/>
        <v>0.76661903856265912</v>
      </c>
    </row>
    <row r="186" spans="3:64" x14ac:dyDescent="0.2">
      <c r="C186" s="14"/>
      <c r="D186">
        <f t="shared" si="90"/>
        <v>0</v>
      </c>
      <c r="E186">
        <f t="shared" si="91"/>
        <v>-75</v>
      </c>
      <c r="F186" s="15">
        <f ca="1">'posn jitter orig'!F186</f>
        <v>-0.39148425174212609</v>
      </c>
      <c r="G186" s="2">
        <f ca="1">'posn jitter orig'!G186</f>
        <v>-0.23299169077654625</v>
      </c>
      <c r="H186" s="16">
        <f ca="1">'posn jitter orig'!H186</f>
        <v>-0.1682554016154123</v>
      </c>
      <c r="I186" s="2">
        <f t="shared" si="92"/>
        <v>0</v>
      </c>
      <c r="J186" s="2">
        <f t="shared" si="93"/>
        <v>177.60212163512966</v>
      </c>
      <c r="K186" s="16">
        <f t="shared" ca="1" si="94"/>
        <v>256.84815307756588</v>
      </c>
      <c r="L186" s="2">
        <f t="shared" si="95"/>
        <v>153.80794910203616</v>
      </c>
      <c r="M186" s="2">
        <f t="shared" si="96"/>
        <v>-88.801060817564817</v>
      </c>
      <c r="N186" s="16">
        <f t="shared" ca="1" si="97"/>
        <v>325.47159647040678</v>
      </c>
      <c r="O186" s="2">
        <f t="shared" si="98"/>
        <v>-153.80794910203616</v>
      </c>
      <c r="P186" s="2">
        <f t="shared" si="99"/>
        <v>-88.801060817564817</v>
      </c>
      <c r="Q186" s="16">
        <f t="shared" ca="1" si="100"/>
        <v>325.47200107221403</v>
      </c>
      <c r="R186" s="2">
        <f t="shared" si="102"/>
        <v>153.80794910203616</v>
      </c>
      <c r="S186" s="2">
        <f t="shared" si="102"/>
        <v>-266.40318245269447</v>
      </c>
      <c r="T186" s="16">
        <f t="shared" ca="1" si="102"/>
        <v>68.623443392840898</v>
      </c>
      <c r="U186" s="2">
        <f t="shared" ca="1" si="103"/>
        <v>0.48800455767420658</v>
      </c>
      <c r="V186" s="2">
        <f t="shared" ca="1" si="103"/>
        <v>-0.84524868821690213</v>
      </c>
      <c r="W186" s="16">
        <f t="shared" ca="1" si="103"/>
        <v>0.21772966439327512</v>
      </c>
      <c r="X186" s="2">
        <f t="shared" si="104"/>
        <v>-153.80794910203616</v>
      </c>
      <c r="Y186" s="2">
        <f t="shared" si="104"/>
        <v>-266.40318245269447</v>
      </c>
      <c r="Z186" s="16">
        <f t="shared" ca="1" si="104"/>
        <v>68.623847994648145</v>
      </c>
      <c r="AA186" s="18">
        <f t="shared" ca="1" si="73"/>
        <v>165.05940772988185</v>
      </c>
      <c r="AB186" s="2">
        <f t="shared" ca="1" si="105"/>
        <v>-234.35769236122366</v>
      </c>
      <c r="AC186" s="2">
        <f t="shared" ca="1" si="105"/>
        <v>-126.88693459115302</v>
      </c>
      <c r="AD186" s="16">
        <f t="shared" ca="1" si="105"/>
        <v>32.685518544668206</v>
      </c>
      <c r="AE186" s="2">
        <f t="shared" ca="1" si="106"/>
        <v>-0.87284108043078479</v>
      </c>
      <c r="AF186" s="2">
        <f t="shared" ca="1" si="106"/>
        <v>-0.47257731532185521</v>
      </c>
      <c r="AG186" s="16">
        <f t="shared" ca="1" si="106"/>
        <v>0.12173384638467726</v>
      </c>
      <c r="AH186" s="2">
        <f t="shared" ca="1" si="74"/>
        <v>-1.2737033438375844E-6</v>
      </c>
      <c r="AI186" s="2">
        <f t="shared" ca="1" si="75"/>
        <v>-0.24945006736979269</v>
      </c>
      <c r="AJ186" s="16">
        <f t="shared" ca="1" si="76"/>
        <v>-0.96838766198645043</v>
      </c>
      <c r="AK186" s="18">
        <f t="shared" ca="1" si="77"/>
        <v>315.17727997269822</v>
      </c>
      <c r="AL186" s="18">
        <f t="shared" ca="1" si="78"/>
        <v>268.49984219986311</v>
      </c>
      <c r="AM186" s="18">
        <f t="shared" ca="1" si="79"/>
        <v>157.58863998634911</v>
      </c>
      <c r="AN186" s="18">
        <f t="shared" ca="1" si="80"/>
        <v>88.107683400542001</v>
      </c>
      <c r="AO186" s="18">
        <f t="shared" ca="1" si="81"/>
        <v>311.74175076983624</v>
      </c>
      <c r="AP186" s="2">
        <f t="shared" ca="1" si="107"/>
        <v>-4.2808907489723938E-4</v>
      </c>
      <c r="AQ186" s="2">
        <f t="shared" ca="1" si="107"/>
        <v>-75.001162803386478</v>
      </c>
      <c r="AR186" s="16">
        <f t="shared" ca="1" si="107"/>
        <v>-1.3032011868290283E-3</v>
      </c>
      <c r="AS186" s="2">
        <f t="shared" ca="1" si="108"/>
        <v>3.6604394584140724E-4</v>
      </c>
      <c r="AT186" s="2">
        <f t="shared" ca="1" si="108"/>
        <v>80.526838659639083</v>
      </c>
      <c r="AU186" s="16">
        <f t="shared" ca="1" si="108"/>
        <v>603.7724271419421</v>
      </c>
      <c r="AV186" s="2">
        <f t="shared" ca="1" si="109"/>
        <v>-4.2808907489723938E-4</v>
      </c>
      <c r="AW186" s="2">
        <f t="shared" ca="1" si="109"/>
        <v>-75.001162803386478</v>
      </c>
      <c r="AX186" s="16">
        <f t="shared" ca="1" si="109"/>
        <v>-1.3032011868290283E-3</v>
      </c>
      <c r="AY186" s="2">
        <f t="shared" ca="1" si="82"/>
        <v>360.25000000000006</v>
      </c>
      <c r="AZ186" s="2">
        <f t="shared" ca="1" si="83"/>
        <v>360.25000000000006</v>
      </c>
      <c r="BA186" s="2">
        <f t="shared" ca="1" si="84"/>
        <v>360.25000000000006</v>
      </c>
      <c r="BB186" s="19" t="str">
        <f t="shared" ca="1" si="85"/>
        <v>ok</v>
      </c>
      <c r="BC186" s="2">
        <f t="shared" ca="1" si="86"/>
        <v>-4.2808907489723938E-4</v>
      </c>
      <c r="BD186" s="2">
        <f t="shared" ca="1" si="86"/>
        <v>-1.1628033864781173E-3</v>
      </c>
      <c r="BE186" s="16">
        <f t="shared" ca="1" si="87"/>
        <v>-1.3032011868290283E-3</v>
      </c>
      <c r="BF186" s="16">
        <f t="shared" ca="1" si="88"/>
        <v>1.2391012757847326E-3</v>
      </c>
      <c r="BG186" s="18">
        <f t="shared" ca="1" si="89"/>
        <v>1.7982506235238568E-3</v>
      </c>
      <c r="BH186" s="2">
        <f t="shared" ca="1" si="101"/>
        <v>-6.8494251983558296E-2</v>
      </c>
      <c r="BI186" s="2">
        <f t="shared" ca="1" si="101"/>
        <v>-0.18604854183649877</v>
      </c>
      <c r="BJ186" s="16">
        <f t="shared" ca="1" si="101"/>
        <v>-0.20851218989264453</v>
      </c>
      <c r="BK186" s="18">
        <f t="shared" ca="1" si="101"/>
        <v>0.19825620412555722</v>
      </c>
      <c r="BL186" s="18">
        <f t="shared" ca="1" si="101"/>
        <v>0.28772009976381707</v>
      </c>
    </row>
    <row r="187" spans="3:64" x14ac:dyDescent="0.2">
      <c r="C187" s="14"/>
      <c r="D187">
        <f t="shared" si="90"/>
        <v>7.5</v>
      </c>
      <c r="E187">
        <f t="shared" si="91"/>
        <v>-75</v>
      </c>
      <c r="F187" s="15">
        <f ca="1">'posn jitter orig'!F187</f>
        <v>-0.17885306037335502</v>
      </c>
      <c r="G187" s="2">
        <f ca="1">'posn jitter orig'!G187</f>
        <v>0.28185718052422204</v>
      </c>
      <c r="H187" s="16">
        <f ca="1">'posn jitter orig'!H187</f>
        <v>-0.22569271198963303</v>
      </c>
      <c r="I187" s="2">
        <f t="shared" si="92"/>
        <v>0</v>
      </c>
      <c r="J187" s="2">
        <f t="shared" si="93"/>
        <v>177.60212163512966</v>
      </c>
      <c r="K187" s="16">
        <f t="shared" ca="1" si="94"/>
        <v>256.73995921961347</v>
      </c>
      <c r="L187" s="2">
        <f t="shared" si="95"/>
        <v>153.80794910203616</v>
      </c>
      <c r="M187" s="2">
        <f t="shared" si="96"/>
        <v>-88.801060817564817</v>
      </c>
      <c r="N187" s="16">
        <f t="shared" ca="1" si="97"/>
        <v>328.91448141290039</v>
      </c>
      <c r="O187" s="2">
        <f t="shared" si="98"/>
        <v>-153.80794910203616</v>
      </c>
      <c r="P187" s="2">
        <f t="shared" si="99"/>
        <v>-88.801060817564817</v>
      </c>
      <c r="Q187" s="16">
        <f t="shared" ca="1" si="100"/>
        <v>321.82049479183581</v>
      </c>
      <c r="R187" s="2">
        <f t="shared" si="102"/>
        <v>153.80794910203616</v>
      </c>
      <c r="S187" s="2">
        <f t="shared" si="102"/>
        <v>-266.40318245269447</v>
      </c>
      <c r="T187" s="16">
        <f t="shared" ca="1" si="102"/>
        <v>72.174522193286919</v>
      </c>
      <c r="U187" s="2">
        <f t="shared" ca="1" si="103"/>
        <v>0.48678105448177356</v>
      </c>
      <c r="V187" s="2">
        <f t="shared" ca="1" si="103"/>
        <v>-0.84312951852438545</v>
      </c>
      <c r="W187" s="16">
        <f t="shared" ca="1" si="103"/>
        <v>0.22842245947027759</v>
      </c>
      <c r="X187" s="2">
        <f t="shared" si="104"/>
        <v>-153.80794910203616</v>
      </c>
      <c r="Y187" s="2">
        <f t="shared" si="104"/>
        <v>-266.40318245269447</v>
      </c>
      <c r="Z187" s="16">
        <f t="shared" ca="1" si="104"/>
        <v>65.080535572222345</v>
      </c>
      <c r="AA187" s="18">
        <f t="shared" ca="1" si="73"/>
        <v>164.60744730218613</v>
      </c>
      <c r="AB187" s="2">
        <f t="shared" ca="1" si="105"/>
        <v>-233.93573587534729</v>
      </c>
      <c r="AC187" s="2">
        <f t="shared" ca="1" si="105"/>
        <v>-127.61778466327414</v>
      </c>
      <c r="AD187" s="16">
        <f t="shared" ca="1" si="105"/>
        <v>27.480497612332883</v>
      </c>
      <c r="AE187" s="2">
        <f t="shared" ca="1" si="106"/>
        <v>-0.87323864521571171</v>
      </c>
      <c r="AF187" s="2">
        <f t="shared" ca="1" si="106"/>
        <v>-0.47637348337480673</v>
      </c>
      <c r="AG187" s="16">
        <f t="shared" ca="1" si="106"/>
        <v>0.1025795927033311</v>
      </c>
      <c r="AH187" s="2">
        <f t="shared" ca="1" si="74"/>
        <v>2.2326520092509641E-2</v>
      </c>
      <c r="AI187" s="2">
        <f t="shared" ca="1" si="75"/>
        <v>-0.24940112134910439</v>
      </c>
      <c r="AJ187" s="16">
        <f t="shared" ca="1" si="76"/>
        <v>-0.96814286506195368</v>
      </c>
      <c r="AK187" s="18">
        <f t="shared" ca="1" si="77"/>
        <v>315.96946447675515</v>
      </c>
      <c r="AL187" s="18">
        <f t="shared" ca="1" si="78"/>
        <v>267.89439193630665</v>
      </c>
      <c r="AM187" s="18">
        <f t="shared" ca="1" si="79"/>
        <v>157.98473223837757</v>
      </c>
      <c r="AN187" s="18">
        <f t="shared" ca="1" si="80"/>
        <v>87.445074207539534</v>
      </c>
      <c r="AO187" s="18">
        <f t="shared" ca="1" si="81"/>
        <v>311.7278394311391</v>
      </c>
      <c r="AP187" s="2">
        <f t="shared" ca="1" si="107"/>
        <v>7.5033542896928287</v>
      </c>
      <c r="AQ187" s="2">
        <f t="shared" ca="1" si="107"/>
        <v>-75.001256905291285</v>
      </c>
      <c r="AR187" s="16">
        <f t="shared" ca="1" si="107"/>
        <v>2.1682594319827331E-4</v>
      </c>
      <c r="AS187" s="2">
        <f t="shared" ca="1" si="108"/>
        <v>-6.4162414512150638</v>
      </c>
      <c r="AT187" s="2">
        <f t="shared" ca="1" si="108"/>
        <v>80.489288514428011</v>
      </c>
      <c r="AU187" s="16">
        <f t="shared" ca="1" si="108"/>
        <v>603.59438399881458</v>
      </c>
      <c r="AV187" s="2">
        <f t="shared" ca="1" si="109"/>
        <v>7.5033542896928287</v>
      </c>
      <c r="AW187" s="2">
        <f t="shared" ca="1" si="109"/>
        <v>-75.001256905291285</v>
      </c>
      <c r="AX187" s="16">
        <f t="shared" ca="1" si="109"/>
        <v>2.1682594319827331E-4</v>
      </c>
      <c r="AY187" s="2">
        <f t="shared" ca="1" si="82"/>
        <v>360.25000000000006</v>
      </c>
      <c r="AZ187" s="2">
        <f t="shared" ca="1" si="83"/>
        <v>360.25000000000006</v>
      </c>
      <c r="BA187" s="2">
        <f t="shared" ca="1" si="84"/>
        <v>360.25</v>
      </c>
      <c r="BB187" s="19" t="str">
        <f t="shared" ca="1" si="85"/>
        <v>ok</v>
      </c>
      <c r="BC187" s="2">
        <f t="shared" ca="1" si="86"/>
        <v>3.3542896928286936E-3</v>
      </c>
      <c r="BD187" s="2">
        <f t="shared" ca="1" si="86"/>
        <v>-1.256905291285193E-3</v>
      </c>
      <c r="BE187" s="16">
        <f t="shared" ca="1" si="87"/>
        <v>2.1682594319827331E-4</v>
      </c>
      <c r="BF187" s="16">
        <f t="shared" ca="1" si="88"/>
        <v>3.5820483322643103E-3</v>
      </c>
      <c r="BG187" s="18">
        <f t="shared" ca="1" si="89"/>
        <v>3.588604707169814E-3</v>
      </c>
      <c r="BH187" s="2">
        <f t="shared" ca="1" si="101"/>
        <v>0.53668635085259098</v>
      </c>
      <c r="BI187" s="2">
        <f t="shared" ca="1" si="101"/>
        <v>-0.20110484660563088</v>
      </c>
      <c r="BJ187" s="16">
        <f t="shared" ca="1" si="101"/>
        <v>3.4692150911723729E-2</v>
      </c>
      <c r="BK187" s="18">
        <f t="shared" ca="1" si="101"/>
        <v>0.5731277331622896</v>
      </c>
      <c r="BL187" s="18">
        <f t="shared" ca="1" si="101"/>
        <v>0.5741767531471702</v>
      </c>
    </row>
    <row r="188" spans="3:64" x14ac:dyDescent="0.2">
      <c r="C188" s="14"/>
      <c r="D188">
        <f t="shared" si="90"/>
        <v>15</v>
      </c>
      <c r="E188">
        <f t="shared" si="91"/>
        <v>-75</v>
      </c>
      <c r="F188" s="15">
        <f ca="1">'posn jitter orig'!F188</f>
        <v>-8.7951095543621016E-2</v>
      </c>
      <c r="G188" s="2">
        <f ca="1">'posn jitter orig'!G188</f>
        <v>1.3850059362723433E-2</v>
      </c>
      <c r="H188" s="16">
        <f ca="1">'posn jitter orig'!H188</f>
        <v>0.14883849117203496</v>
      </c>
      <c r="I188" s="2">
        <f t="shared" si="92"/>
        <v>0</v>
      </c>
      <c r="J188" s="2">
        <f t="shared" si="93"/>
        <v>177.60212163512966</v>
      </c>
      <c r="K188" s="16">
        <f t="shared" ca="1" si="94"/>
        <v>256.41167826179219</v>
      </c>
      <c r="L188" s="2">
        <f t="shared" si="95"/>
        <v>153.80794910203616</v>
      </c>
      <c r="M188" s="2">
        <f t="shared" si="96"/>
        <v>-88.801060817564817</v>
      </c>
      <c r="N188" s="16">
        <f t="shared" ca="1" si="97"/>
        <v>332.14756357631518</v>
      </c>
      <c r="O188" s="2">
        <f t="shared" si="98"/>
        <v>-153.80794910203616</v>
      </c>
      <c r="P188" s="2">
        <f t="shared" si="99"/>
        <v>-88.801060817564817</v>
      </c>
      <c r="Q188" s="16">
        <f t="shared" ca="1" si="100"/>
        <v>317.95292274930415</v>
      </c>
      <c r="R188" s="2">
        <f t="shared" si="102"/>
        <v>153.80794910203616</v>
      </c>
      <c r="S188" s="2">
        <f t="shared" si="102"/>
        <v>-266.40318245269447</v>
      </c>
      <c r="T188" s="16">
        <f t="shared" ca="1" si="102"/>
        <v>75.735885314522989</v>
      </c>
      <c r="U188" s="2">
        <f t="shared" ca="1" si="103"/>
        <v>0.48550192651676904</v>
      </c>
      <c r="V188" s="2">
        <f t="shared" ca="1" si="103"/>
        <v>-0.84091400389961535</v>
      </c>
      <c r="W188" s="16">
        <f t="shared" ca="1" si="103"/>
        <v>0.23906383539553491</v>
      </c>
      <c r="X188" s="2">
        <f t="shared" si="104"/>
        <v>-153.80794910203616</v>
      </c>
      <c r="Y188" s="2">
        <f t="shared" si="104"/>
        <v>-266.40318245269447</v>
      </c>
      <c r="Z188" s="16">
        <f t="shared" ca="1" si="104"/>
        <v>61.54124448751196</v>
      </c>
      <c r="AA188" s="18">
        <f t="shared" ca="1" si="73"/>
        <v>164.06039714746225</v>
      </c>
      <c r="AB188" s="2">
        <f t="shared" ca="1" si="105"/>
        <v>-233.45958798223532</v>
      </c>
      <c r="AC188" s="2">
        <f t="shared" ca="1" si="105"/>
        <v>-128.44249700606096</v>
      </c>
      <c r="AD188" s="16">
        <f t="shared" ca="1" si="105"/>
        <v>22.320336708924955</v>
      </c>
      <c r="AE188" s="2">
        <f t="shared" ca="1" si="106"/>
        <v>-0.87309514628107043</v>
      </c>
      <c r="AF188" s="2">
        <f t="shared" ca="1" si="106"/>
        <v>-0.48035088933998304</v>
      </c>
      <c r="AG188" s="16">
        <f t="shared" ca="1" si="106"/>
        <v>8.347388005072838E-2</v>
      </c>
      <c r="AH188" s="2">
        <f t="shared" ca="1" si="74"/>
        <v>4.4640171246778285E-2</v>
      </c>
      <c r="AI188" s="2">
        <f t="shared" ca="1" si="75"/>
        <v>-0.24925220391363662</v>
      </c>
      <c r="AJ188" s="16">
        <f t="shared" ca="1" si="76"/>
        <v>-0.96740921742314034</v>
      </c>
      <c r="AK188" s="18">
        <f t="shared" ca="1" si="77"/>
        <v>316.80193363089302</v>
      </c>
      <c r="AL188" s="18">
        <f t="shared" ca="1" si="78"/>
        <v>267.3930658951104</v>
      </c>
      <c r="AM188" s="18">
        <f t="shared" ca="1" si="79"/>
        <v>158.40096681544651</v>
      </c>
      <c r="AN188" s="18">
        <f t="shared" ca="1" si="80"/>
        <v>86.838853500072773</v>
      </c>
      <c r="AO188" s="18">
        <f t="shared" ca="1" si="81"/>
        <v>311.68607561892259</v>
      </c>
      <c r="AP188" s="2">
        <f t="shared" ca="1" si="107"/>
        <v>14.999112842356583</v>
      </c>
      <c r="AQ188" s="2">
        <f t="shared" ca="1" si="107"/>
        <v>-75.001031376450868</v>
      </c>
      <c r="AR188" s="16">
        <f t="shared" ca="1" si="107"/>
        <v>4.1446366986974681E-4</v>
      </c>
      <c r="AS188" s="2">
        <f t="shared" ca="1" si="108"/>
        <v>-12.828326739373397</v>
      </c>
      <c r="AT188" s="2">
        <f t="shared" ca="1" si="108"/>
        <v>80.375851177966837</v>
      </c>
      <c r="AU188" s="16">
        <f t="shared" ca="1" si="108"/>
        <v>603.05637945605326</v>
      </c>
      <c r="AV188" s="2">
        <f t="shared" ca="1" si="109"/>
        <v>14.999112842356583</v>
      </c>
      <c r="AW188" s="2">
        <f t="shared" ca="1" si="109"/>
        <v>-75.001031376450868</v>
      </c>
      <c r="AX188" s="16">
        <f t="shared" ca="1" si="109"/>
        <v>4.1446366986974681E-4</v>
      </c>
      <c r="AY188" s="2">
        <f t="shared" ca="1" si="82"/>
        <v>360.25</v>
      </c>
      <c r="AZ188" s="2">
        <f t="shared" ca="1" si="83"/>
        <v>360.25</v>
      </c>
      <c r="BA188" s="2">
        <f t="shared" ca="1" si="84"/>
        <v>360.25</v>
      </c>
      <c r="BB188" s="19" t="str">
        <f t="shared" ca="1" si="85"/>
        <v>ok</v>
      </c>
      <c r="BC188" s="2">
        <f t="shared" ca="1" si="86"/>
        <v>-8.8715764341706915E-4</v>
      </c>
      <c r="BD188" s="2">
        <f t="shared" ca="1" si="86"/>
        <v>-1.0313764508680379E-3</v>
      </c>
      <c r="BE188" s="16">
        <f t="shared" ca="1" si="87"/>
        <v>4.1446366986974681E-4</v>
      </c>
      <c r="BF188" s="16">
        <f t="shared" ca="1" si="88"/>
        <v>1.3604359844103205E-3</v>
      </c>
      <c r="BG188" s="18">
        <f t="shared" ca="1" si="89"/>
        <v>1.4221695402870842E-3</v>
      </c>
      <c r="BH188" s="2">
        <f t="shared" ca="1" si="101"/>
        <v>-0.14194522294673106</v>
      </c>
      <c r="BI188" s="2">
        <f t="shared" ca="1" si="101"/>
        <v>-0.16502023213888606</v>
      </c>
      <c r="BJ188" s="16">
        <f t="shared" ca="1" si="101"/>
        <v>6.6314187179159489E-2</v>
      </c>
      <c r="BK188" s="18">
        <f t="shared" ca="1" si="101"/>
        <v>0.21766975750565129</v>
      </c>
      <c r="BL188" s="18">
        <f t="shared" ca="1" si="101"/>
        <v>0.22754712644593347</v>
      </c>
    </row>
    <row r="189" spans="3:64" x14ac:dyDescent="0.2">
      <c r="C189" s="14"/>
      <c r="D189">
        <f t="shared" si="90"/>
        <v>22.5</v>
      </c>
      <c r="E189">
        <f t="shared" si="91"/>
        <v>-75</v>
      </c>
      <c r="F189" s="15">
        <f ca="1">'posn jitter orig'!F189</f>
        <v>9.1233766228062785E-2</v>
      </c>
      <c r="G189" s="2">
        <f ca="1">'posn jitter orig'!G189</f>
        <v>0.25394372989950276</v>
      </c>
      <c r="H189" s="16">
        <f ca="1">'posn jitter orig'!H189</f>
        <v>4.8466884894126983E-2</v>
      </c>
      <c r="I189" s="2">
        <f t="shared" si="92"/>
        <v>0</v>
      </c>
      <c r="J189" s="2">
        <f t="shared" si="93"/>
        <v>177.60212163512966</v>
      </c>
      <c r="K189" s="16">
        <f t="shared" ca="1" si="94"/>
        <v>255.86377711158406</v>
      </c>
      <c r="L189" s="2">
        <f t="shared" si="95"/>
        <v>153.80794910203616</v>
      </c>
      <c r="M189" s="2">
        <f t="shared" si="96"/>
        <v>-88.801060817564817</v>
      </c>
      <c r="N189" s="16">
        <f t="shared" ca="1" si="97"/>
        <v>335.18484407342584</v>
      </c>
      <c r="O189" s="2">
        <f t="shared" si="98"/>
        <v>-153.80794910203616</v>
      </c>
      <c r="P189" s="2">
        <f t="shared" si="99"/>
        <v>-88.801060817564817</v>
      </c>
      <c r="Q189" s="16">
        <f t="shared" ca="1" si="100"/>
        <v>313.85552480185345</v>
      </c>
      <c r="R189" s="2">
        <f t="shared" si="102"/>
        <v>153.80794910203616</v>
      </c>
      <c r="S189" s="2">
        <f t="shared" si="102"/>
        <v>-266.40318245269447</v>
      </c>
      <c r="T189" s="16">
        <f t="shared" ca="1" si="102"/>
        <v>79.32106696184178</v>
      </c>
      <c r="U189" s="2">
        <f t="shared" ca="1" si="103"/>
        <v>0.48416290320507294</v>
      </c>
      <c r="V189" s="2">
        <f t="shared" ca="1" si="103"/>
        <v>-0.83859474749123863</v>
      </c>
      <c r="W189" s="16">
        <f t="shared" ca="1" si="103"/>
        <v>0.24969007317100297</v>
      </c>
      <c r="X189" s="2">
        <f t="shared" si="104"/>
        <v>-153.80794910203616</v>
      </c>
      <c r="Y189" s="2">
        <f t="shared" si="104"/>
        <v>-266.40318245269447</v>
      </c>
      <c r="Z189" s="16">
        <f t="shared" ca="1" si="104"/>
        <v>57.991747690269392</v>
      </c>
      <c r="AA189" s="18">
        <f t="shared" ca="1" si="73"/>
        <v>163.41617007061748</v>
      </c>
      <c r="AB189" s="2">
        <f t="shared" ca="1" si="105"/>
        <v>-232.92799643408028</v>
      </c>
      <c r="AC189" s="2">
        <f t="shared" ca="1" si="105"/>
        <v>-129.36324057633968</v>
      </c>
      <c r="AD189" s="16">
        <f t="shared" ca="1" si="105"/>
        <v>17.188352228011844</v>
      </c>
      <c r="AE189" s="2">
        <f t="shared" ca="1" si="106"/>
        <v>-0.87240945353735333</v>
      </c>
      <c r="AF189" s="2">
        <f t="shared" ca="1" si="106"/>
        <v>-0.4845176009186381</v>
      </c>
      <c r="AG189" s="16">
        <f t="shared" ca="1" si="106"/>
        <v>6.4377323481984688E-2</v>
      </c>
      <c r="AH189" s="2">
        <f t="shared" ca="1" si="74"/>
        <v>6.6992749896476828E-2</v>
      </c>
      <c r="AI189" s="2">
        <f t="shared" ca="1" si="75"/>
        <v>-0.24900109212642629</v>
      </c>
      <c r="AJ189" s="16">
        <f t="shared" ca="1" si="76"/>
        <v>-0.96618343371285098</v>
      </c>
      <c r="AK189" s="18">
        <f t="shared" ca="1" si="77"/>
        <v>317.67809570674393</v>
      </c>
      <c r="AL189" s="18">
        <f t="shared" ca="1" si="78"/>
        <v>266.99389316522024</v>
      </c>
      <c r="AM189" s="18">
        <f t="shared" ca="1" si="79"/>
        <v>158.83904785337197</v>
      </c>
      <c r="AN189" s="18">
        <f t="shared" ca="1" si="80"/>
        <v>86.288201887512344</v>
      </c>
      <c r="AO189" s="18">
        <f t="shared" ca="1" si="81"/>
        <v>311.61605477262259</v>
      </c>
      <c r="AP189" s="2">
        <f t="shared" ca="1" si="107"/>
        <v>22.501347916721741</v>
      </c>
      <c r="AQ189" s="2">
        <f t="shared" ca="1" si="107"/>
        <v>-75.000360119849447</v>
      </c>
      <c r="AR189" s="16">
        <f t="shared" ca="1" si="107"/>
        <v>1.0442778317383272E-3</v>
      </c>
      <c r="AS189" s="2">
        <f t="shared" ca="1" si="108"/>
        <v>-19.250684925496515</v>
      </c>
      <c r="AT189" s="2">
        <f t="shared" ca="1" si="108"/>
        <v>80.18511580517314</v>
      </c>
      <c r="AU189" s="16">
        <f t="shared" ca="1" si="108"/>
        <v>602.15758387836047</v>
      </c>
      <c r="AV189" s="2">
        <f t="shared" ca="1" si="109"/>
        <v>22.501347916721741</v>
      </c>
      <c r="AW189" s="2">
        <f t="shared" ca="1" si="109"/>
        <v>-75.000360119849447</v>
      </c>
      <c r="AX189" s="16">
        <f t="shared" ca="1" si="109"/>
        <v>1.0442778317383272E-3</v>
      </c>
      <c r="AY189" s="2">
        <f t="shared" ca="1" si="82"/>
        <v>360.25000000000006</v>
      </c>
      <c r="AZ189" s="2">
        <f t="shared" ca="1" si="83"/>
        <v>360.25000000000006</v>
      </c>
      <c r="BA189" s="2">
        <f t="shared" ca="1" si="84"/>
        <v>360.25000000000006</v>
      </c>
      <c r="BB189" s="19" t="str">
        <f t="shared" ca="1" si="85"/>
        <v>ok</v>
      </c>
      <c r="BC189" s="2">
        <f t="shared" ca="1" si="86"/>
        <v>1.3479167217411714E-3</v>
      </c>
      <c r="BD189" s="2">
        <f t="shared" ca="1" si="86"/>
        <v>-3.6011984944650521E-4</v>
      </c>
      <c r="BE189" s="16">
        <f t="shared" ca="1" si="87"/>
        <v>1.0442778317383272E-3</v>
      </c>
      <c r="BF189" s="16">
        <f t="shared" ca="1" si="88"/>
        <v>1.3951938197665726E-3</v>
      </c>
      <c r="BG189" s="18">
        <f t="shared" ca="1" si="89"/>
        <v>1.7427225782019758E-3</v>
      </c>
      <c r="BH189" s="2">
        <f t="shared" ca="1" si="101"/>
        <v>0.21566667547858742</v>
      </c>
      <c r="BI189" s="2">
        <f t="shared" ca="1" si="101"/>
        <v>-5.7619175911440834E-2</v>
      </c>
      <c r="BJ189" s="16">
        <f t="shared" ca="1" si="101"/>
        <v>0.16708445307813236</v>
      </c>
      <c r="BK189" s="18">
        <f t="shared" ca="1" si="101"/>
        <v>0.22323101116265162</v>
      </c>
      <c r="BL189" s="18">
        <f t="shared" ca="1" si="101"/>
        <v>0.27883561251231614</v>
      </c>
    </row>
    <row r="190" spans="3:64" x14ac:dyDescent="0.2">
      <c r="C190" s="14"/>
      <c r="D190">
        <f t="shared" si="90"/>
        <v>30</v>
      </c>
      <c r="E190">
        <f t="shared" si="91"/>
        <v>-75</v>
      </c>
      <c r="F190" s="15">
        <f ca="1">'posn jitter orig'!F190</f>
        <v>0.19782331861703084</v>
      </c>
      <c r="G190" s="2">
        <f ca="1">'posn jitter orig'!G190</f>
        <v>0.45686464132669957</v>
      </c>
      <c r="H190" s="16">
        <f ca="1">'posn jitter orig'!H190</f>
        <v>-0.37731778960401163</v>
      </c>
      <c r="I190" s="2">
        <f t="shared" si="92"/>
        <v>0</v>
      </c>
      <c r="J190" s="2">
        <f t="shared" si="93"/>
        <v>177.60212163512966</v>
      </c>
      <c r="K190" s="16">
        <f t="shared" ca="1" si="94"/>
        <v>255.09382869397169</v>
      </c>
      <c r="L190" s="2">
        <f t="shared" si="95"/>
        <v>153.80794910203616</v>
      </c>
      <c r="M190" s="2">
        <f t="shared" si="96"/>
        <v>-88.801060817564817</v>
      </c>
      <c r="N190" s="16">
        <f t="shared" ca="1" si="97"/>
        <v>338.02827598574135</v>
      </c>
      <c r="O190" s="2">
        <f t="shared" si="98"/>
        <v>-153.80794910203616</v>
      </c>
      <c r="P190" s="2">
        <f t="shared" si="99"/>
        <v>-88.801060817564817</v>
      </c>
      <c r="Q190" s="16">
        <f t="shared" ca="1" si="100"/>
        <v>309.52022747802931</v>
      </c>
      <c r="R190" s="2">
        <f t="shared" si="102"/>
        <v>153.80794910203616</v>
      </c>
      <c r="S190" s="2">
        <f t="shared" si="102"/>
        <v>-266.40318245269447</v>
      </c>
      <c r="T190" s="16">
        <f t="shared" ca="1" si="102"/>
        <v>82.934447291769658</v>
      </c>
      <c r="U190" s="2">
        <f t="shared" ca="1" si="103"/>
        <v>0.48276262973696715</v>
      </c>
      <c r="V190" s="2">
        <f t="shared" ca="1" si="103"/>
        <v>-0.83616940269998874</v>
      </c>
      <c r="W190" s="16">
        <f t="shared" ca="1" si="103"/>
        <v>0.26030938000347204</v>
      </c>
      <c r="X190" s="2">
        <f t="shared" si="104"/>
        <v>-153.80794910203616</v>
      </c>
      <c r="Y190" s="2">
        <f t="shared" si="104"/>
        <v>-266.40318245269447</v>
      </c>
      <c r="Z190" s="16">
        <f t="shared" ca="1" si="104"/>
        <v>54.426398784057625</v>
      </c>
      <c r="AA190" s="18">
        <f t="shared" ca="1" si="73"/>
        <v>162.67316208919684</v>
      </c>
      <c r="AB190" s="2">
        <f t="shared" ca="1" si="105"/>
        <v>-232.34047261984472</v>
      </c>
      <c r="AC190" s="2">
        <f t="shared" ca="1" si="105"/>
        <v>-130.3808616732523</v>
      </c>
      <c r="AD190" s="16">
        <f t="shared" ca="1" si="105"/>
        <v>12.081048817414484</v>
      </c>
      <c r="AE190" s="2">
        <f t="shared" ca="1" si="106"/>
        <v>-0.87117812757955781</v>
      </c>
      <c r="AF190" s="2">
        <f t="shared" ca="1" si="106"/>
        <v>-0.48887287550008934</v>
      </c>
      <c r="AG190" s="16">
        <f t="shared" ca="1" si="106"/>
        <v>4.5298803816986977E-2</v>
      </c>
      <c r="AH190" s="2">
        <f t="shared" ca="1" si="74"/>
        <v>8.9380721391268875E-2</v>
      </c>
      <c r="AI190" s="2">
        <f t="shared" ca="1" si="75"/>
        <v>-0.24864440791744796</v>
      </c>
      <c r="AJ190" s="16">
        <f t="shared" ca="1" si="76"/>
        <v>-0.96446204956698955</v>
      </c>
      <c r="AK190" s="18">
        <f t="shared" ca="1" si="77"/>
        <v>318.59953448724542</v>
      </c>
      <c r="AL190" s="18">
        <f t="shared" ca="1" si="78"/>
        <v>266.69686171457164</v>
      </c>
      <c r="AM190" s="18">
        <f t="shared" ca="1" si="79"/>
        <v>159.29976724362271</v>
      </c>
      <c r="AN190" s="18">
        <f t="shared" ca="1" si="80"/>
        <v>85.794372875466024</v>
      </c>
      <c r="AO190" s="18">
        <f t="shared" ca="1" si="81"/>
        <v>311.51721018112806</v>
      </c>
      <c r="AP190" s="2">
        <f t="shared" ca="1" si="107"/>
        <v>30.005426404291935</v>
      </c>
      <c r="AQ190" s="2">
        <f t="shared" ca="1" si="107"/>
        <v>-74.999023642155294</v>
      </c>
      <c r="AR190" s="16">
        <f t="shared" ca="1" si="107"/>
        <v>9.077986622401113E-4</v>
      </c>
      <c r="AS190" s="2">
        <f t="shared" ca="1" si="108"/>
        <v>-25.681839539277572</v>
      </c>
      <c r="AT190" s="2">
        <f t="shared" ca="1" si="108"/>
        <v>79.915000921008271</v>
      </c>
      <c r="AU190" s="16">
        <f t="shared" ca="1" si="108"/>
        <v>600.89396181202505</v>
      </c>
      <c r="AV190" s="2">
        <f t="shared" ca="1" si="109"/>
        <v>30.005426404291935</v>
      </c>
      <c r="AW190" s="2">
        <f t="shared" ca="1" si="109"/>
        <v>-74.999023642155294</v>
      </c>
      <c r="AX190" s="16">
        <f t="shared" ca="1" si="109"/>
        <v>9.077986622401113E-4</v>
      </c>
      <c r="AY190" s="2">
        <f t="shared" ca="1" si="82"/>
        <v>360.25</v>
      </c>
      <c r="AZ190" s="2">
        <f t="shared" ca="1" si="83"/>
        <v>360.25</v>
      </c>
      <c r="BA190" s="2">
        <f t="shared" ca="1" si="84"/>
        <v>360.25</v>
      </c>
      <c r="BB190" s="19" t="str">
        <f t="shared" ca="1" si="85"/>
        <v>ok</v>
      </c>
      <c r="BC190" s="2">
        <f t="shared" ca="1" si="86"/>
        <v>5.426404291934972E-3</v>
      </c>
      <c r="BD190" s="2">
        <f t="shared" ca="1" si="86"/>
        <v>9.7635784470639919E-4</v>
      </c>
      <c r="BE190" s="16">
        <f t="shared" ca="1" si="87"/>
        <v>9.077986622401113E-4</v>
      </c>
      <c r="BF190" s="16">
        <f t="shared" ca="1" si="88"/>
        <v>5.5135413465802552E-3</v>
      </c>
      <c r="BG190" s="18">
        <f t="shared" ca="1" si="89"/>
        <v>5.5877756389832748E-3</v>
      </c>
      <c r="BH190" s="2">
        <f t="shared" ca="1" si="101"/>
        <v>0.86822468670959552</v>
      </c>
      <c r="BI190" s="2">
        <f t="shared" ca="1" si="101"/>
        <v>0.15621725515302387</v>
      </c>
      <c r="BJ190" s="16">
        <f t="shared" ca="1" si="101"/>
        <v>0.14524778595841781</v>
      </c>
      <c r="BK190" s="18">
        <f t="shared" ca="1" si="101"/>
        <v>0.88216661545284081</v>
      </c>
      <c r="BL190" s="18">
        <f t="shared" ca="1" si="101"/>
        <v>0.894044102237324</v>
      </c>
    </row>
    <row r="191" spans="3:64" x14ac:dyDescent="0.2">
      <c r="C191" s="14"/>
      <c r="D191">
        <f t="shared" si="90"/>
        <v>37.5</v>
      </c>
      <c r="E191">
        <f t="shared" si="91"/>
        <v>-75</v>
      </c>
      <c r="F191" s="15">
        <f ca="1">'posn jitter orig'!F191</f>
        <v>-0.25213466919628613</v>
      </c>
      <c r="G191" s="2">
        <f ca="1">'posn jitter orig'!G191</f>
        <v>0.36429639695287552</v>
      </c>
      <c r="H191" s="16">
        <f ca="1">'posn jitter orig'!H191</f>
        <v>-0.221700544768621</v>
      </c>
      <c r="I191" s="2">
        <f t="shared" si="92"/>
        <v>0</v>
      </c>
      <c r="J191" s="2">
        <f t="shared" si="93"/>
        <v>177.60212163512966</v>
      </c>
      <c r="K191" s="16">
        <f t="shared" ca="1" si="94"/>
        <v>254.09679220784113</v>
      </c>
      <c r="L191" s="2">
        <f t="shared" si="95"/>
        <v>153.80794910203616</v>
      </c>
      <c r="M191" s="2">
        <f t="shared" si="96"/>
        <v>-88.801060817564817</v>
      </c>
      <c r="N191" s="16">
        <f t="shared" ca="1" si="97"/>
        <v>340.6810906874303</v>
      </c>
      <c r="O191" s="2">
        <f t="shared" si="98"/>
        <v>-153.80794910203616</v>
      </c>
      <c r="P191" s="2">
        <f t="shared" si="99"/>
        <v>-88.801060817564817</v>
      </c>
      <c r="Q191" s="16">
        <f t="shared" ca="1" si="100"/>
        <v>304.94264502424232</v>
      </c>
      <c r="R191" s="2">
        <f t="shared" si="102"/>
        <v>153.80794910203616</v>
      </c>
      <c r="S191" s="2">
        <f t="shared" si="102"/>
        <v>-266.40318245269447</v>
      </c>
      <c r="T191" s="16">
        <f t="shared" ca="1" si="102"/>
        <v>86.584298479589165</v>
      </c>
      <c r="U191" s="2">
        <f t="shared" ca="1" si="103"/>
        <v>0.4812980049238656</v>
      </c>
      <c r="V191" s="2">
        <f t="shared" ca="1" si="103"/>
        <v>-0.83363259810967072</v>
      </c>
      <c r="W191" s="16">
        <f t="shared" ca="1" si="103"/>
        <v>0.27094080871147297</v>
      </c>
      <c r="X191" s="2">
        <f t="shared" si="104"/>
        <v>-153.80794910203616</v>
      </c>
      <c r="Y191" s="2">
        <f t="shared" si="104"/>
        <v>-266.40318245269447</v>
      </c>
      <c r="Z191" s="16">
        <f t="shared" ca="1" si="104"/>
        <v>50.845852816401191</v>
      </c>
      <c r="AA191" s="18">
        <f t="shared" ca="1" si="73"/>
        <v>161.83113457018311</v>
      </c>
      <c r="AB191" s="2">
        <f t="shared" ca="1" si="105"/>
        <v>-231.69695130523093</v>
      </c>
      <c r="AC191" s="2">
        <f t="shared" ca="1" si="105"/>
        <v>-131.49547328591697</v>
      </c>
      <c r="AD191" s="16">
        <f t="shared" ca="1" si="105"/>
        <v>6.9991943412605693</v>
      </c>
      <c r="AE191" s="2">
        <f t="shared" ca="1" si="106"/>
        <v>-0.86939914017522413</v>
      </c>
      <c r="AF191" s="2">
        <f t="shared" ca="1" si="106"/>
        <v>-0.49341197960393435</v>
      </c>
      <c r="AG191" s="16">
        <f t="shared" ca="1" si="106"/>
        <v>2.6263157576876812E-2</v>
      </c>
      <c r="AH191" s="2">
        <f t="shared" ca="1" si="74"/>
        <v>0.11179161649644326</v>
      </c>
      <c r="AI191" s="2">
        <f t="shared" ca="1" si="75"/>
        <v>-0.24819611147688639</v>
      </c>
      <c r="AJ191" s="16">
        <f t="shared" ca="1" si="76"/>
        <v>-0.96223766540749456</v>
      </c>
      <c r="AK191" s="18">
        <f t="shared" ca="1" si="77"/>
        <v>319.56905602874122</v>
      </c>
      <c r="AL191" s="18">
        <f t="shared" ca="1" si="78"/>
        <v>266.50239297284475</v>
      </c>
      <c r="AM191" s="18">
        <f t="shared" ca="1" si="79"/>
        <v>159.78452801437061</v>
      </c>
      <c r="AN191" s="18">
        <f t="shared" ca="1" si="80"/>
        <v>85.358743233700636</v>
      </c>
      <c r="AO191" s="18">
        <f t="shared" ca="1" si="81"/>
        <v>311.3885869147872</v>
      </c>
      <c r="AP191" s="2">
        <f t="shared" ca="1" si="107"/>
        <v>37.503790066948305</v>
      </c>
      <c r="AQ191" s="2">
        <f t="shared" ca="1" si="107"/>
        <v>-75.001932497194389</v>
      </c>
      <c r="AR191" s="16">
        <f t="shared" ca="1" si="107"/>
        <v>9.0466432300218003E-4</v>
      </c>
      <c r="AS191" s="2">
        <f t="shared" ca="1" si="108"/>
        <v>-32.117476912546259</v>
      </c>
      <c r="AT191" s="2">
        <f t="shared" ca="1" si="108"/>
        <v>79.568940363870922</v>
      </c>
      <c r="AU191" s="16">
        <f t="shared" ca="1" si="108"/>
        <v>599.26055847917007</v>
      </c>
      <c r="AV191" s="2">
        <f t="shared" ca="1" si="109"/>
        <v>37.503790066948305</v>
      </c>
      <c r="AW191" s="2">
        <f t="shared" ca="1" si="109"/>
        <v>-75.001932497194389</v>
      </c>
      <c r="AX191" s="16">
        <f t="shared" ca="1" si="109"/>
        <v>9.0466432300218003E-4</v>
      </c>
      <c r="AY191" s="2">
        <f t="shared" ca="1" si="82"/>
        <v>360.25000000000006</v>
      </c>
      <c r="AZ191" s="2">
        <f t="shared" ca="1" si="83"/>
        <v>360.25000000000006</v>
      </c>
      <c r="BA191" s="2">
        <f t="shared" ca="1" si="84"/>
        <v>360.25000000000006</v>
      </c>
      <c r="BB191" s="19" t="str">
        <f t="shared" ca="1" si="85"/>
        <v>ok</v>
      </c>
      <c r="BC191" s="2">
        <f t="shared" ca="1" si="86"/>
        <v>3.790066948305082E-3</v>
      </c>
      <c r="BD191" s="2">
        <f t="shared" ca="1" si="86"/>
        <v>-1.9324971943888158E-3</v>
      </c>
      <c r="BE191" s="16">
        <f t="shared" ca="1" si="87"/>
        <v>9.0466432300218003E-4</v>
      </c>
      <c r="BF191" s="16">
        <f t="shared" ca="1" si="88"/>
        <v>4.2543099180660593E-3</v>
      </c>
      <c r="BG191" s="18">
        <f t="shared" ca="1" si="89"/>
        <v>4.3494333442723587E-3</v>
      </c>
      <c r="BH191" s="2">
        <f t="shared" ca="1" si="101"/>
        <v>0.60641071172881311</v>
      </c>
      <c r="BI191" s="2">
        <f t="shared" ca="1" si="101"/>
        <v>-0.30919955110221053</v>
      </c>
      <c r="BJ191" s="16">
        <f t="shared" ca="1" si="101"/>
        <v>0.1447462916803488</v>
      </c>
      <c r="BK191" s="18">
        <f t="shared" ca="1" si="101"/>
        <v>0.68068958689056946</v>
      </c>
      <c r="BL191" s="18">
        <f t="shared" ca="1" si="101"/>
        <v>0.69590933508357744</v>
      </c>
    </row>
    <row r="192" spans="3:64" x14ac:dyDescent="0.2">
      <c r="C192" s="14"/>
      <c r="D192">
        <f t="shared" si="90"/>
        <v>45</v>
      </c>
      <c r="E192">
        <f t="shared" si="91"/>
        <v>-75</v>
      </c>
      <c r="F192" s="15">
        <f ca="1">'posn jitter orig'!F192</f>
        <v>-0.41760042442709133</v>
      </c>
      <c r="G192" s="2">
        <f ca="1">'posn jitter orig'!G192</f>
        <v>0.47384479448439243</v>
      </c>
      <c r="H192" s="16">
        <f ca="1">'posn jitter orig'!H192</f>
        <v>0.48226720248361976</v>
      </c>
      <c r="I192" s="2">
        <f t="shared" si="92"/>
        <v>0</v>
      </c>
      <c r="J192" s="2">
        <f t="shared" si="93"/>
        <v>177.60212163512966</v>
      </c>
      <c r="K192" s="16">
        <f t="shared" ca="1" si="94"/>
        <v>252.87528670924101</v>
      </c>
      <c r="L192" s="2">
        <f t="shared" si="95"/>
        <v>153.80794910203616</v>
      </c>
      <c r="M192" s="2">
        <f t="shared" si="96"/>
        <v>-88.801060817564817</v>
      </c>
      <c r="N192" s="16">
        <f t="shared" ca="1" si="97"/>
        <v>343.15077724867092</v>
      </c>
      <c r="O192" s="2">
        <f t="shared" si="98"/>
        <v>-153.80794910203616</v>
      </c>
      <c r="P192" s="2">
        <f t="shared" si="99"/>
        <v>-88.801060817564817</v>
      </c>
      <c r="Q192" s="16">
        <f t="shared" ca="1" si="100"/>
        <v>300.11131561159857</v>
      </c>
      <c r="R192" s="2">
        <f t="shared" si="102"/>
        <v>153.80794910203616</v>
      </c>
      <c r="S192" s="2">
        <f t="shared" si="102"/>
        <v>-266.40318245269447</v>
      </c>
      <c r="T192" s="16">
        <f t="shared" ca="1" si="102"/>
        <v>90.27549053942991</v>
      </c>
      <c r="U192" s="2">
        <f t="shared" ca="1" si="103"/>
        <v>0.47976700807057909</v>
      </c>
      <c r="V192" s="2">
        <f t="shared" ca="1" si="103"/>
        <v>-0.83098083377355048</v>
      </c>
      <c r="W192" s="16">
        <f t="shared" ca="1" si="103"/>
        <v>0.2815927411493766</v>
      </c>
      <c r="X192" s="2">
        <f t="shared" si="104"/>
        <v>-153.80794910203616</v>
      </c>
      <c r="Y192" s="2">
        <f t="shared" si="104"/>
        <v>-266.40318245269447</v>
      </c>
      <c r="Z192" s="16">
        <f t="shared" ca="1" si="104"/>
        <v>47.23602890235756</v>
      </c>
      <c r="AA192" s="18">
        <f t="shared" ca="1" si="73"/>
        <v>160.88528197593757</v>
      </c>
      <c r="AB192" s="2">
        <f t="shared" ca="1" si="105"/>
        <v>-230.99539947822319</v>
      </c>
      <c r="AC192" s="2">
        <f t="shared" ca="1" si="105"/>
        <v>-132.7105966944371</v>
      </c>
      <c r="AD192" s="16">
        <f t="shared" ca="1" si="105"/>
        <v>1.9319013401629093</v>
      </c>
      <c r="AE192" s="2">
        <f t="shared" ca="1" si="106"/>
        <v>-0.86706472751995667</v>
      </c>
      <c r="AF192" s="2">
        <f t="shared" ca="1" si="106"/>
        <v>-0.49814272328276787</v>
      </c>
      <c r="AG192" s="16">
        <f t="shared" ca="1" si="106"/>
        <v>7.2515881826542977E-3</v>
      </c>
      <c r="AH192" s="2">
        <f t="shared" ca="1" si="74"/>
        <v>0.13424744413860551</v>
      </c>
      <c r="AI192" s="2">
        <f t="shared" ca="1" si="75"/>
        <v>-0.24763820614243395</v>
      </c>
      <c r="AJ192" s="16">
        <f t="shared" ca="1" si="76"/>
        <v>-0.95950661415167393</v>
      </c>
      <c r="AK192" s="18">
        <f t="shared" ca="1" si="77"/>
        <v>320.58884107222582</v>
      </c>
      <c r="AL192" s="18">
        <f t="shared" ca="1" si="78"/>
        <v>266.41079050572552</v>
      </c>
      <c r="AM192" s="18">
        <f t="shared" ca="1" si="79"/>
        <v>160.29442053611291</v>
      </c>
      <c r="AN192" s="18">
        <f t="shared" ca="1" si="80"/>
        <v>84.982963854734095</v>
      </c>
      <c r="AO192" s="18">
        <f t="shared" ca="1" si="81"/>
        <v>311.22926774237789</v>
      </c>
      <c r="AP192" s="2">
        <f t="shared" ca="1" si="107"/>
        <v>44.999977888018712</v>
      </c>
      <c r="AQ192" s="2">
        <f t="shared" ca="1" si="107"/>
        <v>-75.005372201201595</v>
      </c>
      <c r="AR192" s="16">
        <f t="shared" ca="1" si="107"/>
        <v>2.752518978070384E-3</v>
      </c>
      <c r="AS192" s="2">
        <f t="shared" ca="1" si="108"/>
        <v>-38.563489583069234</v>
      </c>
      <c r="AT192" s="2">
        <f t="shared" ca="1" si="108"/>
        <v>79.139142924289899</v>
      </c>
      <c r="AU192" s="16">
        <f t="shared" ca="1" si="108"/>
        <v>597.25583435176577</v>
      </c>
      <c r="AV192" s="2">
        <f t="shared" ca="1" si="109"/>
        <v>44.999977888018712</v>
      </c>
      <c r="AW192" s="2">
        <f t="shared" ca="1" si="109"/>
        <v>-75.005372201201595</v>
      </c>
      <c r="AX192" s="16">
        <f t="shared" ca="1" si="109"/>
        <v>2.752518978070384E-3</v>
      </c>
      <c r="AY192" s="2">
        <f t="shared" ca="1" si="82"/>
        <v>360.25</v>
      </c>
      <c r="AZ192" s="2">
        <f t="shared" ca="1" si="83"/>
        <v>360.25</v>
      </c>
      <c r="BA192" s="2">
        <f t="shared" ca="1" si="84"/>
        <v>360.25</v>
      </c>
      <c r="BB192" s="19" t="str">
        <f t="shared" ca="1" si="85"/>
        <v>ok</v>
      </c>
      <c r="BC192" s="2">
        <f t="shared" ca="1" si="86"/>
        <v>-2.2111981287764593E-5</v>
      </c>
      <c r="BD192" s="2">
        <f t="shared" ca="1" si="86"/>
        <v>-5.3722012015953169E-3</v>
      </c>
      <c r="BE192" s="16">
        <f t="shared" ca="1" si="87"/>
        <v>2.752518978070384E-3</v>
      </c>
      <c r="BF192" s="16">
        <f t="shared" ca="1" si="88"/>
        <v>5.3722467078624221E-3</v>
      </c>
      <c r="BG192" s="18">
        <f t="shared" ca="1" si="89"/>
        <v>6.0363395708638084E-3</v>
      </c>
      <c r="BH192" s="2">
        <f t="shared" ca="1" si="101"/>
        <v>-3.5379170060423348E-3</v>
      </c>
      <c r="BI192" s="2">
        <f t="shared" ca="1" si="101"/>
        <v>-0.8595521922552507</v>
      </c>
      <c r="BJ192" s="16">
        <f t="shared" ca="1" si="101"/>
        <v>0.44040303649126145</v>
      </c>
      <c r="BK192" s="18">
        <f t="shared" ca="1" si="101"/>
        <v>0.85955947325798754</v>
      </c>
      <c r="BL192" s="18">
        <f t="shared" ca="1" si="101"/>
        <v>0.96581433133820938</v>
      </c>
    </row>
    <row r="193" spans="3:64" x14ac:dyDescent="0.2">
      <c r="C193" s="14"/>
      <c r="D193">
        <f t="shared" si="90"/>
        <v>52.5</v>
      </c>
      <c r="E193">
        <f t="shared" si="91"/>
        <v>-75</v>
      </c>
      <c r="F193" s="15">
        <f ca="1">'posn jitter orig'!F193</f>
        <v>-3.4267665116507473E-2</v>
      </c>
      <c r="G193" s="2">
        <f ca="1">'posn jitter orig'!G193</f>
        <v>0.33168439368592029</v>
      </c>
      <c r="H193" s="16">
        <f ca="1">'posn jitter orig'!H193</f>
        <v>3.6163397213160753E-2</v>
      </c>
      <c r="I193" s="2">
        <f t="shared" si="92"/>
        <v>0</v>
      </c>
      <c r="J193" s="2">
        <f t="shared" si="93"/>
        <v>177.60212163512966</v>
      </c>
      <c r="K193" s="16">
        <f t="shared" ca="1" si="94"/>
        <v>251.42766941487486</v>
      </c>
      <c r="L193" s="2">
        <f t="shared" si="95"/>
        <v>153.80794910203616</v>
      </c>
      <c r="M193" s="2">
        <f t="shared" si="96"/>
        <v>-88.801060817564817</v>
      </c>
      <c r="N193" s="16">
        <f t="shared" ca="1" si="97"/>
        <v>345.43845308759421</v>
      </c>
      <c r="O193" s="2">
        <f t="shared" si="98"/>
        <v>-153.80794910203616</v>
      </c>
      <c r="P193" s="2">
        <f t="shared" si="99"/>
        <v>-88.801060817564817</v>
      </c>
      <c r="Q193" s="16">
        <f t="shared" ca="1" si="100"/>
        <v>295.0029774619972</v>
      </c>
      <c r="R193" s="2">
        <f t="shared" si="102"/>
        <v>153.80794910203616</v>
      </c>
      <c r="S193" s="2">
        <f t="shared" si="102"/>
        <v>-266.40318245269447</v>
      </c>
      <c r="T193" s="16">
        <f t="shared" ca="1" si="102"/>
        <v>94.010783672719356</v>
      </c>
      <c r="U193" s="2">
        <f t="shared" ca="1" si="103"/>
        <v>0.47816838391022942</v>
      </c>
      <c r="V193" s="2">
        <f t="shared" ca="1" si="103"/>
        <v>-0.82821193550561767</v>
      </c>
      <c r="W193" s="16">
        <f t="shared" ca="1" si="103"/>
        <v>0.29226697814621139</v>
      </c>
      <c r="X193" s="2">
        <f t="shared" si="104"/>
        <v>-153.80794910203616</v>
      </c>
      <c r="Y193" s="2">
        <f t="shared" si="104"/>
        <v>-266.40318245269447</v>
      </c>
      <c r="Z193" s="16">
        <f t="shared" ca="1" si="104"/>
        <v>43.575308047122348</v>
      </c>
      <c r="AA193" s="18">
        <f t="shared" ca="1" si="73"/>
        <v>159.82782051405758</v>
      </c>
      <c r="AB193" s="2">
        <f t="shared" ca="1" si="105"/>
        <v>-230.23255974113729</v>
      </c>
      <c r="AC193" s="2">
        <f t="shared" ca="1" si="105"/>
        <v>-134.03187387710238</v>
      </c>
      <c r="AD193" s="16">
        <f t="shared" ca="1" si="105"/>
        <v>-3.1370860782163135</v>
      </c>
      <c r="AE193" s="2">
        <f t="shared" ca="1" si="106"/>
        <v>-0.86416050229705776</v>
      </c>
      <c r="AF193" s="2">
        <f t="shared" ca="1" si="106"/>
        <v>-0.50307850281333344</v>
      </c>
      <c r="AG193" s="16">
        <f t="shared" ca="1" si="106"/>
        <v>-1.1774815361252888E-2</v>
      </c>
      <c r="AH193" s="2">
        <f t="shared" ca="1" si="74"/>
        <v>0.1567852764081378</v>
      </c>
      <c r="AI193" s="2">
        <f t="shared" ca="1" si="75"/>
        <v>-0.24693523420754157</v>
      </c>
      <c r="AJ193" s="16">
        <f t="shared" ca="1" si="76"/>
        <v>-0.95626427686518245</v>
      </c>
      <c r="AK193" s="18">
        <f t="shared" ca="1" si="77"/>
        <v>321.66064147585263</v>
      </c>
      <c r="AL193" s="18">
        <f t="shared" ca="1" si="78"/>
        <v>266.42337751974014</v>
      </c>
      <c r="AM193" s="18">
        <f t="shared" ca="1" si="79"/>
        <v>160.83032073792631</v>
      </c>
      <c r="AN193" s="18">
        <f t="shared" ca="1" si="80"/>
        <v>84.669801589985852</v>
      </c>
      <c r="AO193" s="18">
        <f t="shared" ca="1" si="81"/>
        <v>311.03809273149835</v>
      </c>
      <c r="AP193" s="2">
        <f t="shared" ca="1" si="107"/>
        <v>52.501869621991659</v>
      </c>
      <c r="AQ193" s="2">
        <f t="shared" ca="1" si="107"/>
        <v>-75.001290884729229</v>
      </c>
      <c r="AR193" s="16">
        <f t="shared" ca="1" si="107"/>
        <v>1.473147426736432E-3</v>
      </c>
      <c r="AS193" s="2">
        <f t="shared" ca="1" si="108"/>
        <v>-45.030517062744281</v>
      </c>
      <c r="AT193" s="2">
        <f t="shared" ca="1" si="108"/>
        <v>78.611237667509926</v>
      </c>
      <c r="AU193" s="16">
        <f t="shared" ca="1" si="108"/>
        <v>594.8707067942504</v>
      </c>
      <c r="AV193" s="2">
        <f t="shared" ca="1" si="109"/>
        <v>52.501869621991659</v>
      </c>
      <c r="AW193" s="2">
        <f t="shared" ca="1" si="109"/>
        <v>-75.001290884729229</v>
      </c>
      <c r="AX193" s="16">
        <f t="shared" ca="1" si="109"/>
        <v>1.473147426736432E-3</v>
      </c>
      <c r="AY193" s="2">
        <f t="shared" ca="1" si="82"/>
        <v>360.24999999999994</v>
      </c>
      <c r="AZ193" s="2">
        <f t="shared" ca="1" si="83"/>
        <v>360.24999999999994</v>
      </c>
      <c r="BA193" s="2">
        <f t="shared" ca="1" si="84"/>
        <v>360.24999999999994</v>
      </c>
      <c r="BB193" s="19" t="str">
        <f t="shared" ca="1" si="85"/>
        <v>ok</v>
      </c>
      <c r="BC193" s="2">
        <f t="shared" ca="1" si="86"/>
        <v>1.8696219916591872E-3</v>
      </c>
      <c r="BD193" s="2">
        <f t="shared" ca="1" si="86"/>
        <v>-1.2908847292294467E-3</v>
      </c>
      <c r="BE193" s="16">
        <f t="shared" ca="1" si="87"/>
        <v>1.473147426736432E-3</v>
      </c>
      <c r="BF193" s="16">
        <f t="shared" ca="1" si="88"/>
        <v>2.2719748625047434E-3</v>
      </c>
      <c r="BG193" s="18">
        <f t="shared" ca="1" si="89"/>
        <v>2.7077727225071195E-3</v>
      </c>
      <c r="BH193" s="2">
        <f t="shared" ca="1" si="101"/>
        <v>0.29913951866546995</v>
      </c>
      <c r="BI193" s="2">
        <f t="shared" ca="1" si="101"/>
        <v>-0.20654155667671148</v>
      </c>
      <c r="BJ193" s="16">
        <f t="shared" ca="1" si="101"/>
        <v>0.23570358827782911</v>
      </c>
      <c r="BK193" s="18">
        <f t="shared" ca="1" si="101"/>
        <v>0.36351597800075897</v>
      </c>
      <c r="BL193" s="18">
        <f t="shared" ca="1" si="101"/>
        <v>0.4332436356011391</v>
      </c>
    </row>
    <row r="194" spans="3:64" x14ac:dyDescent="0.2">
      <c r="C194" s="14"/>
      <c r="D194">
        <f t="shared" si="90"/>
        <v>60</v>
      </c>
      <c r="E194">
        <f t="shared" si="91"/>
        <v>-75</v>
      </c>
      <c r="F194" s="15">
        <f ca="1">'posn jitter orig'!F194</f>
        <v>5.5495289669724501E-2</v>
      </c>
      <c r="G194" s="2">
        <f ca="1">'posn jitter orig'!G194</f>
        <v>-0.36841754275008642</v>
      </c>
      <c r="H194" s="16">
        <f ca="1">'posn jitter orig'!H194</f>
        <v>0.16283747585117281</v>
      </c>
      <c r="I194" s="2">
        <f t="shared" si="92"/>
        <v>0</v>
      </c>
      <c r="J194" s="2">
        <f t="shared" si="93"/>
        <v>177.60212163512966</v>
      </c>
      <c r="K194" s="16">
        <f t="shared" ca="1" si="94"/>
        <v>249.74467740269475</v>
      </c>
      <c r="L194" s="2">
        <f t="shared" si="95"/>
        <v>153.80794910203616</v>
      </c>
      <c r="M194" s="2">
        <f t="shared" si="96"/>
        <v>-88.801060817564817</v>
      </c>
      <c r="N194" s="16">
        <f t="shared" ca="1" si="97"/>
        <v>347.54576874967307</v>
      </c>
      <c r="O194" s="2">
        <f t="shared" si="98"/>
        <v>-153.80794910203616</v>
      </c>
      <c r="P194" s="2">
        <f t="shared" si="99"/>
        <v>-88.801060817564817</v>
      </c>
      <c r="Q194" s="16">
        <f t="shared" ca="1" si="100"/>
        <v>289.61412883434502</v>
      </c>
      <c r="R194" s="2">
        <f t="shared" si="102"/>
        <v>153.80794910203616</v>
      </c>
      <c r="S194" s="2">
        <f t="shared" si="102"/>
        <v>-266.40318245269447</v>
      </c>
      <c r="T194" s="16">
        <f t="shared" ca="1" si="102"/>
        <v>97.801091346978325</v>
      </c>
      <c r="U194" s="2">
        <f t="shared" ca="1" si="103"/>
        <v>0.47649720267189394</v>
      </c>
      <c r="V194" s="2">
        <f t="shared" ca="1" si="103"/>
        <v>-0.82531736469216477</v>
      </c>
      <c r="W194" s="16">
        <f t="shared" ca="1" si="103"/>
        <v>0.30298789313013869</v>
      </c>
      <c r="X194" s="2">
        <f t="shared" si="104"/>
        <v>-153.80794910203616</v>
      </c>
      <c r="Y194" s="2">
        <f t="shared" si="104"/>
        <v>-266.40318245269447</v>
      </c>
      <c r="Z194" s="16">
        <f t="shared" ca="1" si="104"/>
        <v>39.869451431650276</v>
      </c>
      <c r="AA194" s="18">
        <f t="shared" ca="1" si="73"/>
        <v>158.65807608117262</v>
      </c>
      <c r="AB194" s="2">
        <f t="shared" ca="1" si="105"/>
        <v>-229.40807853601945</v>
      </c>
      <c r="AC194" s="2">
        <f t="shared" ca="1" si="105"/>
        <v>-135.4599172142521</v>
      </c>
      <c r="AD194" s="16">
        <f t="shared" ca="1" si="105"/>
        <v>-8.202024768265467</v>
      </c>
      <c r="AE194" s="2">
        <f t="shared" ca="1" si="106"/>
        <v>-0.86068211173806608</v>
      </c>
      <c r="AF194" s="2">
        <f t="shared" ca="1" si="106"/>
        <v>-0.50821195289999599</v>
      </c>
      <c r="AG194" s="16">
        <f t="shared" ca="1" si="106"/>
        <v>-3.0771959048383098E-2</v>
      </c>
      <c r="AH194" s="2">
        <f t="shared" ca="1" si="74"/>
        <v>0.17937870102094983</v>
      </c>
      <c r="AI194" s="2">
        <f t="shared" ca="1" si="75"/>
        <v>-0.24611350728302664</v>
      </c>
      <c r="AJ194" s="16">
        <f t="shared" ca="1" si="76"/>
        <v>-0.95249746621861631</v>
      </c>
      <c r="AK194" s="18">
        <f t="shared" ca="1" si="77"/>
        <v>322.78877659633423</v>
      </c>
      <c r="AL194" s="18">
        <f t="shared" ca="1" si="78"/>
        <v>266.54217092156301</v>
      </c>
      <c r="AM194" s="18">
        <f t="shared" ca="1" si="79"/>
        <v>161.39438829816712</v>
      </c>
      <c r="AN194" s="18">
        <f t="shared" ca="1" si="80"/>
        <v>84.422040149197741</v>
      </c>
      <c r="AO194" s="18">
        <f t="shared" ca="1" si="81"/>
        <v>310.81318032365954</v>
      </c>
      <c r="AP194" s="2">
        <f t="shared" ca="1" si="107"/>
        <v>59.996699304819053</v>
      </c>
      <c r="AQ194" s="2">
        <f t="shared" ca="1" si="107"/>
        <v>-74.999081402490873</v>
      </c>
      <c r="AR194" s="16">
        <f t="shared" ca="1" si="107"/>
        <v>-1.3752117037029166E-3</v>
      </c>
      <c r="AS194" s="2">
        <f t="shared" ca="1" si="108"/>
        <v>-51.509829788477525</v>
      </c>
      <c r="AT194" s="2">
        <f t="shared" ca="1" si="108"/>
        <v>77.991562436004443</v>
      </c>
      <c r="AU194" s="16">
        <f t="shared" ca="1" si="108"/>
        <v>592.09615823956744</v>
      </c>
      <c r="AV194" s="2">
        <f t="shared" ca="1" si="109"/>
        <v>59.996699304819053</v>
      </c>
      <c r="AW194" s="2">
        <f t="shared" ca="1" si="109"/>
        <v>-74.999081402490873</v>
      </c>
      <c r="AX194" s="16">
        <f t="shared" ca="1" si="109"/>
        <v>-1.3752117037029166E-3</v>
      </c>
      <c r="AY194" s="2">
        <f t="shared" ca="1" si="82"/>
        <v>360.24999999999994</v>
      </c>
      <c r="AZ194" s="2">
        <f t="shared" ca="1" si="83"/>
        <v>360.24999999999994</v>
      </c>
      <c r="BA194" s="2">
        <f t="shared" ca="1" si="84"/>
        <v>360.24999999999994</v>
      </c>
      <c r="BB194" s="19" t="str">
        <f t="shared" ca="1" si="85"/>
        <v>ok</v>
      </c>
      <c r="BC194" s="2">
        <f t="shared" ca="1" si="86"/>
        <v>-3.3006951809468887E-3</v>
      </c>
      <c r="BD194" s="2">
        <f t="shared" ca="1" si="86"/>
        <v>9.185975091270393E-4</v>
      </c>
      <c r="BE194" s="16">
        <f t="shared" ca="1" si="87"/>
        <v>-1.3752117037029166E-3</v>
      </c>
      <c r="BF194" s="16">
        <f t="shared" ca="1" si="88"/>
        <v>3.4261363168006632E-3</v>
      </c>
      <c r="BG194" s="18">
        <f t="shared" ca="1" si="89"/>
        <v>3.6918311569330868E-3</v>
      </c>
      <c r="BH194" s="2">
        <f t="shared" ca="1" si="101"/>
        <v>-0.5281112289515022</v>
      </c>
      <c r="BI194" s="2">
        <f t="shared" ca="1" si="101"/>
        <v>0.14697560146032629</v>
      </c>
      <c r="BJ194" s="16">
        <f t="shared" ca="1" si="101"/>
        <v>-0.22003387259246665</v>
      </c>
      <c r="BK194" s="18">
        <f t="shared" ca="1" si="101"/>
        <v>0.54818181068810612</v>
      </c>
      <c r="BL194" s="18">
        <f t="shared" ca="1" si="101"/>
        <v>0.59069298510929391</v>
      </c>
    </row>
    <row r="195" spans="3:64" x14ac:dyDescent="0.2">
      <c r="C195" s="14"/>
      <c r="D195">
        <f t="shared" si="90"/>
        <v>67.5</v>
      </c>
      <c r="E195">
        <f t="shared" si="91"/>
        <v>-75</v>
      </c>
      <c r="F195" s="15">
        <f ca="1">'posn jitter orig'!F195</f>
        <v>6.6416770581050666E-2</v>
      </c>
      <c r="G195" s="2">
        <f ca="1">'posn jitter orig'!G195</f>
        <v>-0.42583052235597729</v>
      </c>
      <c r="H195" s="16">
        <f ca="1">'posn jitter orig'!H195</f>
        <v>-0.1513674438043372</v>
      </c>
      <c r="I195" s="2">
        <f t="shared" si="92"/>
        <v>0</v>
      </c>
      <c r="J195" s="2">
        <f t="shared" si="93"/>
        <v>177.60212163512966</v>
      </c>
      <c r="K195" s="16">
        <f t="shared" ca="1" si="94"/>
        <v>247.82289319231967</v>
      </c>
      <c r="L195" s="2">
        <f t="shared" si="95"/>
        <v>153.80794910203616</v>
      </c>
      <c r="M195" s="2">
        <f t="shared" si="96"/>
        <v>-88.801060817564817</v>
      </c>
      <c r="N195" s="16">
        <f t="shared" ca="1" si="97"/>
        <v>349.48343433717923</v>
      </c>
      <c r="O195" s="2">
        <f t="shared" si="98"/>
        <v>-153.80794910203616</v>
      </c>
      <c r="P195" s="2">
        <f t="shared" si="99"/>
        <v>-88.801060817564817</v>
      </c>
      <c r="Q195" s="16">
        <f t="shared" ca="1" si="100"/>
        <v>283.92225639484144</v>
      </c>
      <c r="R195" s="2">
        <f t="shared" si="102"/>
        <v>153.80794910203616</v>
      </c>
      <c r="S195" s="2">
        <f t="shared" si="102"/>
        <v>-266.40318245269447</v>
      </c>
      <c r="T195" s="16">
        <f t="shared" ca="1" si="102"/>
        <v>101.66054114485956</v>
      </c>
      <c r="U195" s="2">
        <f t="shared" ca="1" si="103"/>
        <v>0.47474663121729549</v>
      </c>
      <c r="V195" s="2">
        <f t="shared" ca="1" si="103"/>
        <v>-0.82228528599052053</v>
      </c>
      <c r="W195" s="16">
        <f t="shared" ca="1" si="103"/>
        <v>0.3137874194280536</v>
      </c>
      <c r="X195" s="2">
        <f t="shared" si="104"/>
        <v>-153.80794910203616</v>
      </c>
      <c r="Y195" s="2">
        <f t="shared" si="104"/>
        <v>-266.40318245269447</v>
      </c>
      <c r="Z195" s="16">
        <f t="shared" ca="1" si="104"/>
        <v>36.099363202521772</v>
      </c>
      <c r="AA195" s="18">
        <f t="shared" ca="1" si="73"/>
        <v>157.3671374035811</v>
      </c>
      <c r="AB195" s="2">
        <f t="shared" ca="1" si="105"/>
        <v>-228.51746744869553</v>
      </c>
      <c r="AC195" s="2">
        <f t="shared" ca="1" si="105"/>
        <v>-137.00250086728124</v>
      </c>
      <c r="AD195" s="16">
        <f t="shared" ca="1" si="105"/>
        <v>-13.280464746127869</v>
      </c>
      <c r="AE195" s="2">
        <f t="shared" ca="1" si="106"/>
        <v>-0.8566082299827954</v>
      </c>
      <c r="AF195" s="2">
        <f t="shared" ca="1" si="106"/>
        <v>-0.51356017148879929</v>
      </c>
      <c r="AG195" s="16">
        <f t="shared" ca="1" si="106"/>
        <v>-4.978243250522444E-2</v>
      </c>
      <c r="AH195" s="2">
        <f t="shared" ca="1" si="74"/>
        <v>0.20208408268236125</v>
      </c>
      <c r="AI195" s="2">
        <f t="shared" ca="1" si="75"/>
        <v>-0.24515884382147632</v>
      </c>
      <c r="AJ195" s="16">
        <f t="shared" ca="1" si="76"/>
        <v>-0.94818730471492052</v>
      </c>
      <c r="AK195" s="18">
        <f t="shared" ca="1" si="77"/>
        <v>323.97902162603651</v>
      </c>
      <c r="AL195" s="18">
        <f t="shared" ca="1" si="78"/>
        <v>266.77010499103562</v>
      </c>
      <c r="AM195" s="18">
        <f t="shared" ca="1" si="79"/>
        <v>161.98951081301826</v>
      </c>
      <c r="AN195" s="18">
        <f t="shared" ca="1" si="80"/>
        <v>84.2430482248636</v>
      </c>
      <c r="AO195" s="18">
        <f t="shared" ca="1" si="81"/>
        <v>310.55204026433694</v>
      </c>
      <c r="AP195" s="2">
        <f t="shared" ca="1" si="107"/>
        <v>67.498310304716654</v>
      </c>
      <c r="AQ195" s="2">
        <f t="shared" ca="1" si="107"/>
        <v>-74.9979230219231</v>
      </c>
      <c r="AR195" s="16">
        <f t="shared" ca="1" si="107"/>
        <v>-2.1621295002773877E-3</v>
      </c>
      <c r="AS195" s="2">
        <f t="shared" ca="1" si="108"/>
        <v>-58.016938059191851</v>
      </c>
      <c r="AT195" s="2">
        <f t="shared" ca="1" si="108"/>
        <v>77.271235253287699</v>
      </c>
      <c r="AU195" s="16">
        <f t="shared" ca="1" si="108"/>
        <v>588.92084193442201</v>
      </c>
      <c r="AV195" s="2">
        <f t="shared" ca="1" si="109"/>
        <v>67.498310304716654</v>
      </c>
      <c r="AW195" s="2">
        <f t="shared" ca="1" si="109"/>
        <v>-74.9979230219231</v>
      </c>
      <c r="AX195" s="16">
        <f t="shared" ca="1" si="109"/>
        <v>-2.1621295002773877E-3</v>
      </c>
      <c r="AY195" s="2">
        <f t="shared" ca="1" si="82"/>
        <v>360.24999999999994</v>
      </c>
      <c r="AZ195" s="2">
        <f t="shared" ca="1" si="83"/>
        <v>360.25</v>
      </c>
      <c r="BA195" s="2">
        <f t="shared" ca="1" si="84"/>
        <v>360.25</v>
      </c>
      <c r="BB195" s="19" t="str">
        <f t="shared" ca="1" si="85"/>
        <v>ok</v>
      </c>
      <c r="BC195" s="2">
        <f t="shared" ca="1" si="86"/>
        <v>-1.6896952833462819E-3</v>
      </c>
      <c r="BD195" s="2">
        <f t="shared" ca="1" si="86"/>
        <v>2.0769780769001045E-3</v>
      </c>
      <c r="BE195" s="16">
        <f t="shared" ca="1" si="87"/>
        <v>-2.1621295002773877E-3</v>
      </c>
      <c r="BF195" s="16">
        <f t="shared" ca="1" si="88"/>
        <v>2.677481668001917E-3</v>
      </c>
      <c r="BG195" s="18">
        <f t="shared" ca="1" si="89"/>
        <v>3.4414694620839036E-3</v>
      </c>
      <c r="BH195" s="2">
        <f t="shared" ca="1" si="101"/>
        <v>-0.27035124533540511</v>
      </c>
      <c r="BI195" s="2">
        <f t="shared" ca="1" si="101"/>
        <v>0.33231649230401672</v>
      </c>
      <c r="BJ195" s="16">
        <f t="shared" ca="1" si="101"/>
        <v>-0.34594072004438203</v>
      </c>
      <c r="BK195" s="18">
        <f t="shared" ca="1" si="101"/>
        <v>0.42839706688030671</v>
      </c>
      <c r="BL195" s="18">
        <f t="shared" ca="1" si="101"/>
        <v>0.55063511393342457</v>
      </c>
    </row>
    <row r="196" spans="3:64" x14ac:dyDescent="0.2">
      <c r="C196" s="14"/>
      <c r="D196">
        <f t="shared" si="90"/>
        <v>75</v>
      </c>
      <c r="E196">
        <f t="shared" si="91"/>
        <v>-75</v>
      </c>
      <c r="F196" s="15">
        <f ca="1">'posn jitter orig'!F196</f>
        <v>-0.13377353686260696</v>
      </c>
      <c r="G196" s="2">
        <f ca="1">'posn jitter orig'!G196</f>
        <v>0.42135265525083476</v>
      </c>
      <c r="H196" s="16">
        <f ca="1">'posn jitter orig'!H196</f>
        <v>-0.35332317315687789</v>
      </c>
      <c r="I196" s="2">
        <f t="shared" si="92"/>
        <v>0</v>
      </c>
      <c r="J196" s="2">
        <f t="shared" si="93"/>
        <v>177.60212163512966</v>
      </c>
      <c r="K196" s="16">
        <f t="shared" ca="1" si="94"/>
        <v>245.65589727605615</v>
      </c>
      <c r="L196" s="2">
        <f t="shared" si="95"/>
        <v>153.80794910203616</v>
      </c>
      <c r="M196" s="2">
        <f t="shared" si="96"/>
        <v>-88.801060817564817</v>
      </c>
      <c r="N196" s="16">
        <f t="shared" ca="1" si="97"/>
        <v>351.2559613794557</v>
      </c>
      <c r="O196" s="2">
        <f t="shared" si="98"/>
        <v>-153.80794910203616</v>
      </c>
      <c r="P196" s="2">
        <f t="shared" si="99"/>
        <v>-88.801060817564817</v>
      </c>
      <c r="Q196" s="16">
        <f t="shared" ca="1" si="100"/>
        <v>277.91237509712585</v>
      </c>
      <c r="R196" s="2">
        <f t="shared" si="102"/>
        <v>153.80794910203616</v>
      </c>
      <c r="S196" s="2">
        <f t="shared" si="102"/>
        <v>-266.40318245269447</v>
      </c>
      <c r="T196" s="16">
        <f t="shared" ca="1" si="102"/>
        <v>105.60006410339955</v>
      </c>
      <c r="U196" s="2">
        <f t="shared" ca="1" si="103"/>
        <v>0.47291079596498503</v>
      </c>
      <c r="V196" s="2">
        <f t="shared" ca="1" si="103"/>
        <v>-0.81910552605919273</v>
      </c>
      <c r="W196" s="16">
        <f t="shared" ca="1" si="103"/>
        <v>0.32468679714311988</v>
      </c>
      <c r="X196" s="2">
        <f t="shared" si="104"/>
        <v>-153.80794910203616</v>
      </c>
      <c r="Y196" s="2">
        <f t="shared" si="104"/>
        <v>-266.40318245269447</v>
      </c>
      <c r="Z196" s="16">
        <f t="shared" ca="1" si="104"/>
        <v>32.256477821069694</v>
      </c>
      <c r="AA196" s="18">
        <f t="shared" ca="1" si="73"/>
        <v>155.94813174201278</v>
      </c>
      <c r="AB196" s="2">
        <f t="shared" ca="1" si="105"/>
        <v>-227.55750421340377</v>
      </c>
      <c r="AC196" s="2">
        <f t="shared" ca="1" si="105"/>
        <v>-138.6652059642048</v>
      </c>
      <c r="AD196" s="16">
        <f t="shared" ca="1" si="105"/>
        <v>-18.377821594697743</v>
      </c>
      <c r="AE196" s="2">
        <f t="shared" ca="1" si="106"/>
        <v>-0.8519216342411905</v>
      </c>
      <c r="AF196" s="2">
        <f t="shared" ca="1" si="106"/>
        <v>-0.51912983175730543</v>
      </c>
      <c r="AG196" s="16">
        <f t="shared" ca="1" si="106"/>
        <v>-6.8802230279627632E-2</v>
      </c>
      <c r="AH196" s="2">
        <f t="shared" ca="1" si="74"/>
        <v>0.22491088940196627</v>
      </c>
      <c r="AI196" s="2">
        <f t="shared" ca="1" si="75"/>
        <v>-0.24407038935299966</v>
      </c>
      <c r="AJ196" s="16">
        <f t="shared" ca="1" si="76"/>
        <v>-0.94331582032185368</v>
      </c>
      <c r="AK196" s="18">
        <f t="shared" ca="1" si="77"/>
        <v>325.23670513418415</v>
      </c>
      <c r="AL196" s="18">
        <f t="shared" ca="1" si="78"/>
        <v>267.11084102951554</v>
      </c>
      <c r="AM196" s="18">
        <f t="shared" ca="1" si="79"/>
        <v>162.61835256709207</v>
      </c>
      <c r="AN196" s="18">
        <f t="shared" ca="1" si="80"/>
        <v>84.13729011610701</v>
      </c>
      <c r="AO196" s="18">
        <f t="shared" ca="1" si="81"/>
        <v>310.25191428947375</v>
      </c>
      <c r="AP196" s="2">
        <f t="shared" ca="1" si="107"/>
        <v>75.004630836187175</v>
      </c>
      <c r="AQ196" s="2">
        <f t="shared" ca="1" si="107"/>
        <v>-75.000952371853145</v>
      </c>
      <c r="AR196" s="16">
        <f t="shared" ca="1" si="107"/>
        <v>1.5570836833376234E-3</v>
      </c>
      <c r="AS196" s="2">
        <f t="shared" ca="1" si="108"/>
        <v>-64.553437126829124</v>
      </c>
      <c r="AT196" s="2">
        <f t="shared" ca="1" si="108"/>
        <v>76.445658664437531</v>
      </c>
      <c r="AU196" s="16">
        <f t="shared" ca="1" si="108"/>
        <v>585.33263515248404</v>
      </c>
      <c r="AV196" s="2">
        <f t="shared" ca="1" si="109"/>
        <v>75.004630836187175</v>
      </c>
      <c r="AW196" s="2">
        <f t="shared" ca="1" si="109"/>
        <v>-75.000952371853145</v>
      </c>
      <c r="AX196" s="16">
        <f t="shared" ca="1" si="109"/>
        <v>1.5570836833376234E-3</v>
      </c>
      <c r="AY196" s="2">
        <f t="shared" ca="1" si="82"/>
        <v>360.25</v>
      </c>
      <c r="AZ196" s="2">
        <f t="shared" ca="1" si="83"/>
        <v>360.25</v>
      </c>
      <c r="BA196" s="2">
        <f t="shared" ca="1" si="84"/>
        <v>360.25</v>
      </c>
      <c r="BB196" s="19" t="str">
        <f t="shared" ca="1" si="85"/>
        <v>ok</v>
      </c>
      <c r="BC196" s="2">
        <f t="shared" ca="1" si="86"/>
        <v>4.6308361871751913E-3</v>
      </c>
      <c r="BD196" s="2">
        <f t="shared" ca="1" si="86"/>
        <v>-9.5237185314545059E-4</v>
      </c>
      <c r="BE196" s="16">
        <f t="shared" ca="1" si="87"/>
        <v>1.5570836833376234E-3</v>
      </c>
      <c r="BF196" s="16">
        <f t="shared" ca="1" si="88"/>
        <v>4.7277537942573703E-3</v>
      </c>
      <c r="BG196" s="18">
        <f t="shared" ca="1" si="89"/>
        <v>4.9775662261823525E-3</v>
      </c>
      <c r="BH196" s="2">
        <f t="shared" ca="1" si="101"/>
        <v>0.74093378994803061</v>
      </c>
      <c r="BI196" s="2">
        <f t="shared" ca="1" si="101"/>
        <v>-0.15237949650327209</v>
      </c>
      <c r="BJ196" s="16">
        <f t="shared" ca="1" si="101"/>
        <v>0.24913338933401974</v>
      </c>
      <c r="BK196" s="18">
        <f t="shared" ca="1" si="101"/>
        <v>0.75644060708117922</v>
      </c>
      <c r="BL196" s="18">
        <f t="shared" ca="1" si="101"/>
        <v>0.79641059618917642</v>
      </c>
    </row>
    <row r="197" spans="3:64" x14ac:dyDescent="0.2">
      <c r="C197" s="14"/>
      <c r="D197">
        <f t="shared" si="90"/>
        <v>82.5</v>
      </c>
      <c r="E197">
        <f t="shared" si="91"/>
        <v>-75</v>
      </c>
      <c r="F197" s="15">
        <f ca="1">'posn jitter orig'!F197</f>
        <v>0.49065480455609267</v>
      </c>
      <c r="G197" s="2">
        <f ca="1">'posn jitter orig'!G197</f>
        <v>-0.18386420127683401</v>
      </c>
      <c r="H197" s="16">
        <f ca="1">'posn jitter orig'!H197</f>
        <v>0.28427253806460862</v>
      </c>
      <c r="I197" s="2">
        <f t="shared" si="92"/>
        <v>0</v>
      </c>
      <c r="J197" s="2">
        <f t="shared" si="93"/>
        <v>177.60212163512966</v>
      </c>
      <c r="K197" s="16">
        <f t="shared" ca="1" si="94"/>
        <v>243.24364841519878</v>
      </c>
      <c r="L197" s="2">
        <f t="shared" si="95"/>
        <v>153.80794910203616</v>
      </c>
      <c r="M197" s="2">
        <f t="shared" si="96"/>
        <v>-88.801060817564817</v>
      </c>
      <c r="N197" s="16">
        <f t="shared" ca="1" si="97"/>
        <v>352.8511848571361</v>
      </c>
      <c r="O197" s="2">
        <f t="shared" si="98"/>
        <v>-153.80794910203616</v>
      </c>
      <c r="P197" s="2">
        <f t="shared" si="99"/>
        <v>-88.801060817564817</v>
      </c>
      <c r="Q197" s="16">
        <f t="shared" ca="1" si="100"/>
        <v>271.56787622887322</v>
      </c>
      <c r="R197" s="2">
        <f t="shared" si="102"/>
        <v>153.80794910203616</v>
      </c>
      <c r="S197" s="2">
        <f t="shared" si="102"/>
        <v>-266.40318245269447</v>
      </c>
      <c r="T197" s="16">
        <f t="shared" ca="1" si="102"/>
        <v>109.60753644193733</v>
      </c>
      <c r="U197" s="2">
        <f t="shared" ca="1" si="103"/>
        <v>0.47099463289483429</v>
      </c>
      <c r="V197" s="2">
        <f t="shared" ca="1" si="103"/>
        <v>-0.81578663426610454</v>
      </c>
      <c r="W197" s="16">
        <f t="shared" ca="1" si="103"/>
        <v>0.33564299953528226</v>
      </c>
      <c r="X197" s="2">
        <f t="shared" si="104"/>
        <v>-153.80794910203616</v>
      </c>
      <c r="Y197" s="2">
        <f t="shared" si="104"/>
        <v>-266.40318245269447</v>
      </c>
      <c r="Z197" s="16">
        <f t="shared" ca="1" si="104"/>
        <v>28.32422781367444</v>
      </c>
      <c r="AA197" s="18">
        <f t="shared" ref="AA197:AA260" ca="1" si="110">U197*X197+V197*Y197+W197*Z197</f>
        <v>154.39226583014403</v>
      </c>
      <c r="AB197" s="2">
        <f t="shared" ca="1" si="105"/>
        <v>-226.5258776685065</v>
      </c>
      <c r="AC197" s="2">
        <f t="shared" ca="1" si="105"/>
        <v>-140.45203555440358</v>
      </c>
      <c r="AD197" s="16">
        <f t="shared" ca="1" si="105"/>
        <v>-23.496455394603764</v>
      </c>
      <c r="AE197" s="2">
        <f t="shared" ca="1" si="106"/>
        <v>-0.84660933689661899</v>
      </c>
      <c r="AF197" s="2">
        <f t="shared" ca="1" si="106"/>
        <v>-0.52492018090975723</v>
      </c>
      <c r="AG197" s="16">
        <f t="shared" ca="1" si="106"/>
        <v>-8.7814772977754474E-2</v>
      </c>
      <c r="AH197" s="2">
        <f t="shared" ref="AH197:AH260" ca="1" si="111">V197*AG197-W197*AF197</f>
        <v>0.24782390212351832</v>
      </c>
      <c r="AI197" s="2">
        <f t="shared" ref="AI197:AI260" ca="1" si="112">W197*AE197-U197*AG197</f>
        <v>-0.24279821050915684</v>
      </c>
      <c r="AJ197" s="16">
        <f t="shared" ref="AJ197:AJ260" ca="1" si="113">U197*AF197-V197*AE197</f>
        <v>-0.93788716939183248</v>
      </c>
      <c r="AK197" s="18">
        <f t="shared" ref="AK197:AK260" ca="1" si="114">SQRT((L197-I197)^2+(M197-J197)^2+(N197-K197)^2)</f>
        <v>326.559876397528</v>
      </c>
      <c r="AL197" s="18">
        <f t="shared" ref="AL197:AL260" ca="1" si="115">AE197*X197+AF197*Y197+AG197*Z197</f>
        <v>267.56836689147917</v>
      </c>
      <c r="AM197" s="18">
        <f t="shared" ref="AM197:AM260" ca="1" si="116">($I$25^2-$I$26^2+AK197^2)/(2*AK197)</f>
        <v>163.279938198764</v>
      </c>
      <c r="AN197" s="18">
        <f t="shared" ref="AN197:AN260" ca="1" si="117">($I$25^2-$I$27^2-2*AA197*AM197+AA197^2+AL197^2)/(2*AL197)</f>
        <v>84.112116813062542</v>
      </c>
      <c r="AO197" s="18">
        <f t="shared" ref="AO197:AO260" ca="1" si="118">SQRT($I$25^2-AM197^2-AN197^2)</f>
        <v>309.91107770945126</v>
      </c>
      <c r="AP197" s="2">
        <f t="shared" ca="1" si="107"/>
        <v>82.497243700201381</v>
      </c>
      <c r="AQ197" s="2">
        <f t="shared" ca="1" si="107"/>
        <v>-74.997472250252002</v>
      </c>
      <c r="AR197" s="16">
        <f t="shared" ca="1" si="107"/>
        <v>-4.9324253950544517E-4</v>
      </c>
      <c r="AS197" s="2">
        <f t="shared" ca="1" si="108"/>
        <v>-71.10950147832088</v>
      </c>
      <c r="AT197" s="2">
        <f t="shared" ca="1" si="108"/>
        <v>75.494237919386023</v>
      </c>
      <c r="AU197" s="16">
        <f t="shared" ca="1" si="108"/>
        <v>581.32275362963946</v>
      </c>
      <c r="AV197" s="2">
        <f t="shared" ca="1" si="109"/>
        <v>82.497243700201381</v>
      </c>
      <c r="AW197" s="2">
        <f t="shared" ca="1" si="109"/>
        <v>-74.997472250252002</v>
      </c>
      <c r="AX197" s="16">
        <f t="shared" ca="1" si="109"/>
        <v>-4.9324253950544517E-4</v>
      </c>
      <c r="AY197" s="2">
        <f t="shared" ref="AY197:AY260" ca="1" si="119">SQRT((AV197-I197)^2+(AW197-J197)^2+(AX197-K197)^2)</f>
        <v>360.25</v>
      </c>
      <c r="AZ197" s="2">
        <f t="shared" ref="AZ197:AZ260" ca="1" si="120">SQRT((AV197-L197)^2+(AW197-M197)^2+(AX197-N197)^2)</f>
        <v>360.25</v>
      </c>
      <c r="BA197" s="2">
        <f t="shared" ref="BA197:BA260" ca="1" si="121">SQRT((AV197-O197)^2+(AW197-P197)^2+(AX197-Q197)^2)</f>
        <v>360.25000000000006</v>
      </c>
      <c r="BB197" s="19" t="str">
        <f t="shared" ref="BB197:BB260" ca="1" si="122">IF(AND(AY197=$I$25,AZ197=$I$26,BA197=$I$27),"ok","ERROR")</f>
        <v>ok</v>
      </c>
      <c r="BC197" s="2">
        <f t="shared" ref="BC197:BD260" ca="1" si="123">AV197-D197</f>
        <v>-2.7562997986194659E-3</v>
      </c>
      <c r="BD197" s="2">
        <f t="shared" ca="1" si="123"/>
        <v>2.5277497479976319E-3</v>
      </c>
      <c r="BE197" s="16">
        <f t="shared" ref="BE197:BE260" ca="1" si="124">AX197</f>
        <v>-4.9324253950544517E-4</v>
      </c>
      <c r="BF197" s="16">
        <f t="shared" ref="BF197:BF260" ca="1" si="125">SQRT(BC197^2+BD197^2)</f>
        <v>3.7398806623168872E-3</v>
      </c>
      <c r="BG197" s="18">
        <f t="shared" ref="BG197:BG221" ca="1" si="126">SQRT(BC197^2+BD197^2+BE197^2)</f>
        <v>3.7722666357442947E-3</v>
      </c>
      <c r="BH197" s="2">
        <f t="shared" ca="1" si="101"/>
        <v>-0.44100796777911455</v>
      </c>
      <c r="BI197" s="2">
        <f t="shared" ca="1" si="101"/>
        <v>0.4044399596796211</v>
      </c>
      <c r="BJ197" s="16">
        <f t="shared" ca="1" si="101"/>
        <v>-7.8918806320871226E-2</v>
      </c>
      <c r="BK197" s="18">
        <f t="shared" ca="1" si="101"/>
        <v>0.59838090597070193</v>
      </c>
      <c r="BL197" s="18">
        <f t="shared" ca="1" si="101"/>
        <v>0.60356266171908712</v>
      </c>
    </row>
    <row r="198" spans="3:64" x14ac:dyDescent="0.2">
      <c r="C198" s="14"/>
      <c r="D198">
        <f t="shared" ref="D198:D261" si="127">IF(((D197+E$50)^2+E197^2)&lt;J$7^2,D197+E$50,0)</f>
        <v>90</v>
      </c>
      <c r="E198">
        <f t="shared" ref="E198:E261" si="128">IF(D198=0,E197+E$50,E197)</f>
        <v>-75</v>
      </c>
      <c r="F198" s="15">
        <f ca="1">'posn jitter orig'!F198</f>
        <v>-0.15355880909950681</v>
      </c>
      <c r="G198" s="2">
        <f ca="1">'posn jitter orig'!G198</f>
        <v>-0.39318650524432419</v>
      </c>
      <c r="H198" s="16">
        <f ca="1">'posn jitter orig'!H198</f>
        <v>-0.16724107221376483</v>
      </c>
      <c r="I198" s="2">
        <f t="shared" si="92"/>
        <v>0</v>
      </c>
      <c r="J198" s="2">
        <f t="shared" si="93"/>
        <v>177.60212163512966</v>
      </c>
      <c r="K198" s="16">
        <f t="shared" ca="1" si="94"/>
        <v>240.56551889782057</v>
      </c>
      <c r="L198" s="2">
        <f t="shared" si="95"/>
        <v>153.80794910203616</v>
      </c>
      <c r="M198" s="2">
        <f t="shared" si="96"/>
        <v>-88.801060817564817</v>
      </c>
      <c r="N198" s="16">
        <f t="shared" ca="1" si="97"/>
        <v>354.28293439679311</v>
      </c>
      <c r="O198" s="2">
        <f t="shared" si="98"/>
        <v>-153.80794910203616</v>
      </c>
      <c r="P198" s="2">
        <f t="shared" si="99"/>
        <v>-88.801060817564817</v>
      </c>
      <c r="Q198" s="16">
        <f t="shared" ca="1" si="100"/>
        <v>264.85226730511812</v>
      </c>
      <c r="R198" s="2">
        <f t="shared" si="102"/>
        <v>153.80794910203616</v>
      </c>
      <c r="S198" s="2">
        <f t="shared" si="102"/>
        <v>-266.40318245269447</v>
      </c>
      <c r="T198" s="16">
        <f t="shared" ca="1" si="102"/>
        <v>113.71741549897254</v>
      </c>
      <c r="U198" s="2">
        <f t="shared" ca="1" si="103"/>
        <v>0.4689807500661739</v>
      </c>
      <c r="V198" s="2">
        <f t="shared" ca="1" si="103"/>
        <v>-0.81229848688637418</v>
      </c>
      <c r="W198" s="16">
        <f t="shared" ca="1" si="103"/>
        <v>0.34673941839582645</v>
      </c>
      <c r="X198" s="2">
        <f t="shared" si="104"/>
        <v>-153.80794910203616</v>
      </c>
      <c r="Y198" s="2">
        <f t="shared" si="104"/>
        <v>-266.40318245269447</v>
      </c>
      <c r="Z198" s="16">
        <f t="shared" ca="1" si="104"/>
        <v>24.286748407297551</v>
      </c>
      <c r="AA198" s="18">
        <f t="shared" ca="1" si="110"/>
        <v>152.68710768949771</v>
      </c>
      <c r="AB198" s="2">
        <f t="shared" ca="1" si="105"/>
        <v>-225.41526339169147</v>
      </c>
      <c r="AC198" s="2">
        <f t="shared" ca="1" si="105"/>
        <v>-142.37567590945861</v>
      </c>
      <c r="AD198" s="16">
        <f t="shared" ca="1" si="105"/>
        <v>-28.655890509499805</v>
      </c>
      <c r="AE198" s="2">
        <f t="shared" ca="1" si="106"/>
        <v>-0.84063349678783927</v>
      </c>
      <c r="AF198" s="2">
        <f t="shared" ca="1" si="106"/>
        <v>-0.53095677948537612</v>
      </c>
      <c r="AG198" s="16">
        <f t="shared" ca="1" si="106"/>
        <v>-0.10686544060999098</v>
      </c>
      <c r="AH198" s="2">
        <f t="shared" ca="1" si="111"/>
        <v>0.27091028062002176</v>
      </c>
      <c r="AI198" s="2">
        <f t="shared" ca="1" si="112"/>
        <v>-0.2413629352668395</v>
      </c>
      <c r="AJ198" s="16">
        <f t="shared" ca="1" si="113"/>
        <v>-0.93185382616253531</v>
      </c>
      <c r="AK198" s="18">
        <f t="shared" ca="1" si="114"/>
        <v>327.96217985564147</v>
      </c>
      <c r="AL198" s="18">
        <f t="shared" ca="1" si="115"/>
        <v>268.14927581761856</v>
      </c>
      <c r="AM198" s="18">
        <f t="shared" ca="1" si="116"/>
        <v>163.98108992782073</v>
      </c>
      <c r="AN198" s="18">
        <f t="shared" ca="1" si="117"/>
        <v>84.17287379343874</v>
      </c>
      <c r="AO198" s="18">
        <f t="shared" ca="1" si="118"/>
        <v>309.52413793343777</v>
      </c>
      <c r="AP198" s="2">
        <f t="shared" ca="1" si="107"/>
        <v>89.998708385576137</v>
      </c>
      <c r="AQ198" s="2">
        <f t="shared" ca="1" si="107"/>
        <v>-74.999282048163451</v>
      </c>
      <c r="AR198" s="16">
        <f t="shared" ca="1" si="107"/>
        <v>-2.196820972471869E-3</v>
      </c>
      <c r="AS198" s="2">
        <f t="shared" ca="1" si="108"/>
        <v>-77.707833746859748</v>
      </c>
      <c r="AT198" s="2">
        <f t="shared" ca="1" si="108"/>
        <v>74.416026886941836</v>
      </c>
      <c r="AU198" s="16">
        <f t="shared" ca="1" si="108"/>
        <v>576.86030762489622</v>
      </c>
      <c r="AV198" s="2">
        <f t="shared" ca="1" si="109"/>
        <v>89.998708385576137</v>
      </c>
      <c r="AW198" s="2">
        <f t="shared" ca="1" si="109"/>
        <v>-74.999282048163451</v>
      </c>
      <c r="AX198" s="16">
        <f t="shared" ca="1" si="109"/>
        <v>-2.196820972471869E-3</v>
      </c>
      <c r="AY198" s="2">
        <f t="shared" ca="1" si="119"/>
        <v>360.25</v>
      </c>
      <c r="AZ198" s="2">
        <f t="shared" ca="1" si="120"/>
        <v>360.25</v>
      </c>
      <c r="BA198" s="2">
        <f t="shared" ca="1" si="121"/>
        <v>360.25</v>
      </c>
      <c r="BB198" s="19" t="str">
        <f t="shared" ca="1" si="122"/>
        <v>ok</v>
      </c>
      <c r="BC198" s="2">
        <f t="shared" ca="1" si="123"/>
        <v>-1.2916144238630523E-3</v>
      </c>
      <c r="BD198" s="2">
        <f t="shared" ca="1" si="123"/>
        <v>7.179518365489912E-4</v>
      </c>
      <c r="BE198" s="16">
        <f t="shared" ca="1" si="124"/>
        <v>-2.196820972471869E-3</v>
      </c>
      <c r="BF198" s="16">
        <f t="shared" ca="1" si="125"/>
        <v>1.4777424198875642E-3</v>
      </c>
      <c r="BG198" s="18">
        <f t="shared" ca="1" si="126"/>
        <v>2.6475923108793395E-3</v>
      </c>
      <c r="BH198" s="2">
        <f t="shared" ca="1" si="101"/>
        <v>-0.20665830781808836</v>
      </c>
      <c r="BI198" s="2">
        <f t="shared" ca="1" si="101"/>
        <v>0.11487229384783859</v>
      </c>
      <c r="BJ198" s="16">
        <f t="shared" ca="1" si="101"/>
        <v>-0.35149135559549904</v>
      </c>
      <c r="BK198" s="18">
        <f t="shared" ca="1" si="101"/>
        <v>0.23643878718201028</v>
      </c>
      <c r="BL198" s="18">
        <f t="shared" ca="1" si="101"/>
        <v>0.42361476974069434</v>
      </c>
    </row>
    <row r="199" spans="3:64" x14ac:dyDescent="0.2">
      <c r="C199" s="14"/>
      <c r="D199">
        <f t="shared" si="127"/>
        <v>97.5</v>
      </c>
      <c r="E199">
        <f t="shared" si="128"/>
        <v>-75</v>
      </c>
      <c r="F199" s="15">
        <f ca="1">'posn jitter orig'!F199</f>
        <v>0.1557179570219932</v>
      </c>
      <c r="G199" s="2">
        <f ca="1">'posn jitter orig'!G199</f>
        <v>-0.18503460260746118</v>
      </c>
      <c r="H199" s="16">
        <f ca="1">'posn jitter orig'!H199</f>
        <v>-0.18267863161229747</v>
      </c>
      <c r="I199" s="2">
        <f t="shared" ref="I199:I262" si="129">$E$25</f>
        <v>0</v>
      </c>
      <c r="J199" s="2">
        <f t="shared" ref="J199:J262" si="130">$F$25</f>
        <v>177.60212163512966</v>
      </c>
      <c r="K199" s="16">
        <f t="shared" ref="K199:K262" ca="1" si="131">SQRT($D$5^2-(($D199-$E$25)^2+($E199-$F$25)^2))+F199/$D$9</f>
        <v>237.62668869208522</v>
      </c>
      <c r="L199" s="2">
        <f t="shared" ref="L199:L262" si="132">$E$26</f>
        <v>153.80794910203616</v>
      </c>
      <c r="M199" s="2">
        <f t="shared" ref="M199:M262" si="133">$F$26</f>
        <v>-88.801060817564817</v>
      </c>
      <c r="N199" s="16">
        <f t="shared" ref="N199:N262" ca="1" si="134">SQRT($D$5^2-(($D199-$E$26)^2+($E199-$F$26)^2))+G199/$D$9</f>
        <v>355.55335143404477</v>
      </c>
      <c r="O199" s="2">
        <f t="shared" ref="O199:O262" si="135">$E$27</f>
        <v>-153.80794910203616</v>
      </c>
      <c r="P199" s="2">
        <f t="shared" ref="P199:P262" si="136">$F$27</f>
        <v>-88.801060817564817</v>
      </c>
      <c r="Q199" s="16">
        <f t="shared" ref="Q199:Q262" ca="1" si="137">SQRT($D$5^2-(($D199-$E$27)^2+($E199-$F$27)^2))+H199/$D$9</f>
        <v>257.74661855617029</v>
      </c>
      <c r="R199" s="2">
        <f t="shared" si="102"/>
        <v>153.80794910203616</v>
      </c>
      <c r="S199" s="2">
        <f t="shared" si="102"/>
        <v>-266.40318245269447</v>
      </c>
      <c r="T199" s="16">
        <f t="shared" ca="1" si="102"/>
        <v>117.92666274195955</v>
      </c>
      <c r="U199" s="2">
        <f t="shared" ca="1" si="103"/>
        <v>0.46686938856026799</v>
      </c>
      <c r="V199" s="2">
        <f t="shared" ca="1" si="103"/>
        <v>-0.80864150148500002</v>
      </c>
      <c r="W199" s="16">
        <f t="shared" ca="1" si="103"/>
        <v>0.35795515934463973</v>
      </c>
      <c r="X199" s="2">
        <f t="shared" si="104"/>
        <v>-153.80794910203616</v>
      </c>
      <c r="Y199" s="2">
        <f t="shared" si="104"/>
        <v>-266.40318245269447</v>
      </c>
      <c r="Z199" s="16">
        <f t="shared" ca="1" si="104"/>
        <v>20.119929864085066</v>
      </c>
      <c r="AA199" s="18">
        <f t="shared" ca="1" si="110"/>
        <v>150.81847900645437</v>
      </c>
      <c r="AB199" s="2">
        <f t="shared" ca="1" si="105"/>
        <v>-224.22048017936913</v>
      </c>
      <c r="AC199" s="2">
        <f t="shared" ca="1" si="105"/>
        <v>-144.44510113723123</v>
      </c>
      <c r="AD199" s="16">
        <f t="shared" ca="1" si="105"/>
        <v>-33.866322820786507</v>
      </c>
      <c r="AE199" s="2">
        <f t="shared" ca="1" si="106"/>
        <v>-0.83396488514251377</v>
      </c>
      <c r="AF199" s="2">
        <f t="shared" ca="1" si="106"/>
        <v>-0.53724861387748346</v>
      </c>
      <c r="AG199" s="16">
        <f t="shared" ca="1" si="106"/>
        <v>-0.12596228497433762</v>
      </c>
      <c r="AH199" s="2">
        <f t="shared" ca="1" si="111"/>
        <v>0.29416924444033127</v>
      </c>
      <c r="AI199" s="2">
        <f t="shared" ca="1" si="112"/>
        <v>-0.23971409838139943</v>
      </c>
      <c r="AJ199" s="16">
        <f t="shared" ca="1" si="113"/>
        <v>-0.92520354877324018</v>
      </c>
      <c r="AK199" s="18">
        <f t="shared" ca="1" si="114"/>
        <v>329.44534996468536</v>
      </c>
      <c r="AL199" s="18">
        <f t="shared" ca="1" si="115"/>
        <v>268.86081677294203</v>
      </c>
      <c r="AM199" s="18">
        <f t="shared" ca="1" si="116"/>
        <v>164.72267498234268</v>
      </c>
      <c r="AN199" s="18">
        <f t="shared" ca="1" si="117"/>
        <v>84.329703287531061</v>
      </c>
      <c r="AO199" s="18">
        <f t="shared" ca="1" si="118"/>
        <v>309.08737274450158</v>
      </c>
      <c r="AP199" s="2">
        <f t="shared" ca="1" si="107"/>
        <v>97.499962141027041</v>
      </c>
      <c r="AQ199" s="2">
        <f t="shared" ca="1" si="107"/>
        <v>-74.998086669666819</v>
      </c>
      <c r="AR199" s="16">
        <f t="shared" ca="1" si="107"/>
        <v>-1.0761984504483735E-3</v>
      </c>
      <c r="AS199" s="2">
        <f t="shared" ca="1" si="108"/>
        <v>-84.348035671567104</v>
      </c>
      <c r="AT199" s="2">
        <f t="shared" ca="1" si="108"/>
        <v>73.187115087380633</v>
      </c>
      <c r="AU199" s="16">
        <f t="shared" ca="1" si="108"/>
        <v>571.93639208996979</v>
      </c>
      <c r="AV199" s="2">
        <f t="shared" ca="1" si="109"/>
        <v>97.499962141027041</v>
      </c>
      <c r="AW199" s="2">
        <f t="shared" ca="1" si="109"/>
        <v>-74.998086669666819</v>
      </c>
      <c r="AX199" s="16">
        <f t="shared" ca="1" si="109"/>
        <v>-1.0761984504483735E-3</v>
      </c>
      <c r="AY199" s="2">
        <f t="shared" ca="1" si="119"/>
        <v>360.24999999999994</v>
      </c>
      <c r="AZ199" s="2">
        <f t="shared" ca="1" si="120"/>
        <v>360.25</v>
      </c>
      <c r="BA199" s="2">
        <f t="shared" ca="1" si="121"/>
        <v>360.25</v>
      </c>
      <c r="BB199" s="19" t="str">
        <f t="shared" ca="1" si="122"/>
        <v>ok</v>
      </c>
      <c r="BC199" s="2">
        <f t="shared" ca="1" si="123"/>
        <v>-3.7858972959270432E-5</v>
      </c>
      <c r="BD199" s="2">
        <f t="shared" ca="1" si="123"/>
        <v>1.9133303331813067E-3</v>
      </c>
      <c r="BE199" s="16">
        <f t="shared" ca="1" si="124"/>
        <v>-1.0761984504483735E-3</v>
      </c>
      <c r="BF199" s="16">
        <f t="shared" ca="1" si="125"/>
        <v>1.9137048533421294E-3</v>
      </c>
      <c r="BG199" s="18">
        <f t="shared" ca="1" si="126"/>
        <v>2.1955567335991801E-3</v>
      </c>
      <c r="BH199" s="2">
        <f t="shared" ca="1" si="101"/>
        <v>-6.0574356734832691E-3</v>
      </c>
      <c r="BI199" s="2">
        <f t="shared" ca="1" si="101"/>
        <v>0.30613285330900908</v>
      </c>
      <c r="BJ199" s="16">
        <f t="shared" ca="1" si="101"/>
        <v>-0.17219175207173976</v>
      </c>
      <c r="BK199" s="18">
        <f t="shared" ca="1" si="101"/>
        <v>0.3061927765347407</v>
      </c>
      <c r="BL199" s="18">
        <f t="shared" ca="1" si="101"/>
        <v>0.35128907737586879</v>
      </c>
    </row>
    <row r="200" spans="3:64" x14ac:dyDescent="0.2">
      <c r="C200" s="14"/>
      <c r="D200">
        <f t="shared" si="127"/>
        <v>105</v>
      </c>
      <c r="E200">
        <f t="shared" si="128"/>
        <v>-75</v>
      </c>
      <c r="F200" s="15">
        <f ca="1">'posn jitter orig'!F200</f>
        <v>0.43121180981551011</v>
      </c>
      <c r="G200" s="2">
        <f ca="1">'posn jitter orig'!G200</f>
        <v>-0.36142853218988069</v>
      </c>
      <c r="H200" s="16">
        <f ca="1">'posn jitter orig'!H200</f>
        <v>0.12987509965852384</v>
      </c>
      <c r="I200" s="2">
        <f t="shared" si="129"/>
        <v>0</v>
      </c>
      <c r="J200" s="2">
        <f t="shared" si="130"/>
        <v>177.60212163512966</v>
      </c>
      <c r="K200" s="16">
        <f t="shared" ca="1" si="131"/>
        <v>234.4109514246301</v>
      </c>
      <c r="L200" s="2">
        <f t="shared" si="132"/>
        <v>153.80794910203616</v>
      </c>
      <c r="M200" s="2">
        <f t="shared" si="133"/>
        <v>-88.801060817564817</v>
      </c>
      <c r="N200" s="16">
        <f t="shared" ca="1" si="134"/>
        <v>356.65917342000461</v>
      </c>
      <c r="O200" s="2">
        <f t="shared" si="135"/>
        <v>-153.80794910203616</v>
      </c>
      <c r="P200" s="2">
        <f t="shared" si="136"/>
        <v>-88.801060817564817</v>
      </c>
      <c r="Q200" s="16">
        <f t="shared" ca="1" si="137"/>
        <v>250.21679582492064</v>
      </c>
      <c r="R200" s="2">
        <f t="shared" si="102"/>
        <v>153.80794910203616</v>
      </c>
      <c r="S200" s="2">
        <f t="shared" si="102"/>
        <v>-266.40318245269447</v>
      </c>
      <c r="T200" s="16">
        <f t="shared" ca="1" si="102"/>
        <v>122.24822199537451</v>
      </c>
      <c r="U200" s="2">
        <f t="shared" ca="1" si="103"/>
        <v>0.46465290071859588</v>
      </c>
      <c r="V200" s="2">
        <f t="shared" ca="1" si="103"/>
        <v>-0.80480243192886525</v>
      </c>
      <c r="W200" s="16">
        <f t="shared" ca="1" si="103"/>
        <v>0.36931115257351577</v>
      </c>
      <c r="X200" s="2">
        <f t="shared" si="104"/>
        <v>-153.80794910203616</v>
      </c>
      <c r="Y200" s="2">
        <f t="shared" si="104"/>
        <v>-266.40318245269447</v>
      </c>
      <c r="Z200" s="16">
        <f t="shared" ca="1" si="104"/>
        <v>15.805844400290539</v>
      </c>
      <c r="AA200" s="18">
        <f t="shared" ca="1" si="110"/>
        <v>148.77189402054739</v>
      </c>
      <c r="AB200" s="2">
        <f t="shared" ca="1" si="105"/>
        <v>-222.93524120408304</v>
      </c>
      <c r="AC200" s="2">
        <f t="shared" ca="1" si="105"/>
        <v>-146.67120034229453</v>
      </c>
      <c r="AD200" s="16">
        <f t="shared" ca="1" si="105"/>
        <v>-39.137275250982761</v>
      </c>
      <c r="AE200" s="2">
        <f t="shared" ca="1" si="106"/>
        <v>-0.82656930662661965</v>
      </c>
      <c r="AF200" s="2">
        <f t="shared" ca="1" si="106"/>
        <v>-0.54380775203702525</v>
      </c>
      <c r="AG200" s="16">
        <f t="shared" ca="1" si="106"/>
        <v>-0.14510792592834579</v>
      </c>
      <c r="AH200" s="2">
        <f t="shared" ca="1" si="111"/>
        <v>0.31761747936249279</v>
      </c>
      <c r="AI200" s="2">
        <f t="shared" ca="1" si="112"/>
        <v>-0.23783644461230366</v>
      </c>
      <c r="AJ200" s="16">
        <f t="shared" ca="1" si="113"/>
        <v>-0.91790683754812208</v>
      </c>
      <c r="AK200" s="18">
        <f t="shared" ca="1" si="114"/>
        <v>331.01687058053182</v>
      </c>
      <c r="AL200" s="18">
        <f t="shared" ca="1" si="115"/>
        <v>269.71149232956935</v>
      </c>
      <c r="AM200" s="18">
        <f t="shared" ca="1" si="116"/>
        <v>165.50843529026591</v>
      </c>
      <c r="AN200" s="18">
        <f t="shared" ca="1" si="117"/>
        <v>84.59290770659068</v>
      </c>
      <c r="AO200" s="18">
        <f t="shared" ca="1" si="118"/>
        <v>308.595301833181</v>
      </c>
      <c r="AP200" s="2">
        <f t="shared" ca="1" si="107"/>
        <v>104.9973353938144</v>
      </c>
      <c r="AQ200" s="2">
        <f t="shared" ca="1" si="107"/>
        <v>-74.996957981478687</v>
      </c>
      <c r="AR200" s="16">
        <f t="shared" ca="1" si="107"/>
        <v>-1.7765511373681875E-3</v>
      </c>
      <c r="AS200" s="2">
        <f t="shared" ca="1" si="108"/>
        <v>-91.033188428910805</v>
      </c>
      <c r="AT200" s="2">
        <f t="shared" ca="1" si="108"/>
        <v>71.79346084265029</v>
      </c>
      <c r="AU200" s="16">
        <f t="shared" ca="1" si="108"/>
        <v>566.5216986246694</v>
      </c>
      <c r="AV200" s="2">
        <f t="shared" ca="1" si="109"/>
        <v>104.9973353938144</v>
      </c>
      <c r="AW200" s="2">
        <f t="shared" ca="1" si="109"/>
        <v>-74.996957981478687</v>
      </c>
      <c r="AX200" s="16">
        <f t="shared" ca="1" si="109"/>
        <v>-1.7765511373681875E-3</v>
      </c>
      <c r="AY200" s="2">
        <f t="shared" ca="1" si="119"/>
        <v>360.24999999999994</v>
      </c>
      <c r="AZ200" s="2">
        <f t="shared" ca="1" si="120"/>
        <v>360.24999999999989</v>
      </c>
      <c r="BA200" s="2">
        <f t="shared" ca="1" si="121"/>
        <v>360.24999999999994</v>
      </c>
      <c r="BB200" s="19" t="str">
        <f t="shared" ca="1" si="122"/>
        <v>ok</v>
      </c>
      <c r="BC200" s="2">
        <f t="shared" ca="1" si="123"/>
        <v>-2.664606185604157E-3</v>
      </c>
      <c r="BD200" s="2">
        <f t="shared" ca="1" si="123"/>
        <v>3.042018521313139E-3</v>
      </c>
      <c r="BE200" s="16">
        <f t="shared" ca="1" si="124"/>
        <v>-1.7765511373681875E-3</v>
      </c>
      <c r="BF200" s="16">
        <f t="shared" ca="1" si="125"/>
        <v>4.0440082601760491E-3</v>
      </c>
      <c r="BG200" s="18">
        <f t="shared" ca="1" si="126"/>
        <v>4.4170280451969416E-3</v>
      </c>
      <c r="BH200" s="2">
        <f t="shared" ca="1" si="101"/>
        <v>-0.42633698969666511</v>
      </c>
      <c r="BI200" s="2">
        <f t="shared" ca="1" si="101"/>
        <v>0.48672296341010224</v>
      </c>
      <c r="BJ200" s="16">
        <f t="shared" ca="1" si="101"/>
        <v>-0.28424818197891</v>
      </c>
      <c r="BK200" s="18">
        <f t="shared" ca="1" si="101"/>
        <v>0.64704132162816785</v>
      </c>
      <c r="BL200" s="18">
        <f t="shared" ca="1" si="101"/>
        <v>0.7067244872315106</v>
      </c>
    </row>
    <row r="201" spans="3:64" x14ac:dyDescent="0.2">
      <c r="C201" s="14"/>
      <c r="D201">
        <f t="shared" si="127"/>
        <v>112.5</v>
      </c>
      <c r="E201">
        <f t="shared" si="128"/>
        <v>-75</v>
      </c>
      <c r="F201" s="15">
        <f ca="1">'posn jitter orig'!F201</f>
        <v>0.22531989184146184</v>
      </c>
      <c r="G201" s="2">
        <f ca="1">'posn jitter orig'!G201</f>
        <v>-0.34394975569955244</v>
      </c>
      <c r="H201" s="16">
        <f ca="1">'posn jitter orig'!H201</f>
        <v>-0.42667959112845122</v>
      </c>
      <c r="I201" s="2">
        <f t="shared" si="129"/>
        <v>0</v>
      </c>
      <c r="J201" s="2">
        <f t="shared" si="130"/>
        <v>177.60212163512966</v>
      </c>
      <c r="K201" s="16">
        <f t="shared" ca="1" si="131"/>
        <v>230.90394319736473</v>
      </c>
      <c r="L201" s="2">
        <f t="shared" si="132"/>
        <v>153.80794910203616</v>
      </c>
      <c r="M201" s="2">
        <f t="shared" si="133"/>
        <v>-88.801060817564817</v>
      </c>
      <c r="N201" s="16">
        <f t="shared" ca="1" si="134"/>
        <v>357.60552159820594</v>
      </c>
      <c r="O201" s="2">
        <f t="shared" si="135"/>
        <v>-153.80794910203616</v>
      </c>
      <c r="P201" s="2">
        <f t="shared" si="136"/>
        <v>-88.801060817564817</v>
      </c>
      <c r="Q201" s="16">
        <f t="shared" ca="1" si="137"/>
        <v>242.21556019961491</v>
      </c>
      <c r="R201" s="2">
        <f t="shared" si="102"/>
        <v>153.80794910203616</v>
      </c>
      <c r="S201" s="2">
        <f t="shared" si="102"/>
        <v>-266.40318245269447</v>
      </c>
      <c r="T201" s="16">
        <f t="shared" ca="1" si="102"/>
        <v>126.70157840084121</v>
      </c>
      <c r="U201" s="2">
        <f t="shared" ca="1" si="103"/>
        <v>0.46231988779096922</v>
      </c>
      <c r="V201" s="2">
        <f t="shared" ca="1" si="103"/>
        <v>-0.80076153500350078</v>
      </c>
      <c r="W201" s="16">
        <f t="shared" ca="1" si="103"/>
        <v>0.38084286183645721</v>
      </c>
      <c r="X201" s="2">
        <f t="shared" si="104"/>
        <v>-153.80794910203616</v>
      </c>
      <c r="Y201" s="2">
        <f t="shared" si="104"/>
        <v>-266.40318245269447</v>
      </c>
      <c r="Z201" s="16">
        <f t="shared" ca="1" si="104"/>
        <v>11.311617002250188</v>
      </c>
      <c r="AA201" s="18">
        <f t="shared" ca="1" si="110"/>
        <v>146.52489613155973</v>
      </c>
      <c r="AB201" s="2">
        <f t="shared" ca="1" si="105"/>
        <v>-221.54932264016227</v>
      </c>
      <c r="AC201" s="2">
        <f t="shared" ca="1" si="105"/>
        <v>-149.0716817101582</v>
      </c>
      <c r="AD201" s="16">
        <f t="shared" ca="1" si="105"/>
        <v>-44.491343770782656</v>
      </c>
      <c r="AE201" s="2">
        <f t="shared" ca="1" si="106"/>
        <v>-0.81838954119414986</v>
      </c>
      <c r="AF201" s="2">
        <f t="shared" ca="1" si="106"/>
        <v>-0.55066160323119351</v>
      </c>
      <c r="AG201" s="16">
        <f t="shared" ca="1" si="106"/>
        <v>-0.16434828137489155</v>
      </c>
      <c r="AH201" s="2">
        <f t="shared" ca="1" si="111"/>
        <v>0.34131932294696488</v>
      </c>
      <c r="AI201" s="2">
        <f t="shared" ca="1" si="112"/>
        <v>-0.2356963359615267</v>
      </c>
      <c r="AJ201" s="16">
        <f t="shared" ca="1" si="113"/>
        <v>-0.90991667585407887</v>
      </c>
      <c r="AK201" s="18">
        <f t="shared" ca="1" si="114"/>
        <v>332.68728679822237</v>
      </c>
      <c r="AL201" s="18">
        <f t="shared" ca="1" si="115"/>
        <v>270.71377563903059</v>
      </c>
      <c r="AM201" s="18">
        <f t="shared" ca="1" si="116"/>
        <v>166.34364339911119</v>
      </c>
      <c r="AN201" s="18">
        <f t="shared" ca="1" si="117"/>
        <v>84.976324636784483</v>
      </c>
      <c r="AO201" s="18">
        <f t="shared" ca="1" si="118"/>
        <v>308.04038542362127</v>
      </c>
      <c r="AP201" s="2">
        <f t="shared" ca="1" si="107"/>
        <v>112.50037501226741</v>
      </c>
      <c r="AQ201" s="2">
        <f t="shared" ca="1" si="107"/>
        <v>-74.996658924927686</v>
      </c>
      <c r="AR201" s="16">
        <f t="shared" ca="1" si="107"/>
        <v>-2.0640472957893508E-3</v>
      </c>
      <c r="AS201" s="2">
        <f t="shared" ca="1" si="108"/>
        <v>-97.779896573957629</v>
      </c>
      <c r="AT201" s="2">
        <f t="shared" ca="1" si="108"/>
        <v>70.211321420120328</v>
      </c>
      <c r="AU201" s="16">
        <f t="shared" ca="1" si="108"/>
        <v>560.58010301964566</v>
      </c>
      <c r="AV201" s="2">
        <f t="shared" ca="1" si="109"/>
        <v>112.50037501226741</v>
      </c>
      <c r="AW201" s="2">
        <f t="shared" ca="1" si="109"/>
        <v>-74.996658924927686</v>
      </c>
      <c r="AX201" s="16">
        <f t="shared" ca="1" si="109"/>
        <v>-2.0640472957893508E-3</v>
      </c>
      <c r="AY201" s="2">
        <f t="shared" ca="1" si="119"/>
        <v>360.25000000000006</v>
      </c>
      <c r="AZ201" s="2">
        <f t="shared" ca="1" si="120"/>
        <v>360.25000000000006</v>
      </c>
      <c r="BA201" s="2">
        <f t="shared" ca="1" si="121"/>
        <v>360.25</v>
      </c>
      <c r="BB201" s="19" t="str">
        <f t="shared" ca="1" si="122"/>
        <v>ok</v>
      </c>
      <c r="BC201" s="2">
        <f t="shared" ca="1" si="123"/>
        <v>3.7501226741198934E-4</v>
      </c>
      <c r="BD201" s="2">
        <f t="shared" ca="1" si="123"/>
        <v>3.3410750723135152E-3</v>
      </c>
      <c r="BE201" s="16">
        <f t="shared" ca="1" si="124"/>
        <v>-2.0640472957893508E-3</v>
      </c>
      <c r="BF201" s="16">
        <f t="shared" ca="1" si="125"/>
        <v>3.3620554486123873E-3</v>
      </c>
      <c r="BG201" s="18">
        <f t="shared" ca="1" si="126"/>
        <v>3.945086574309818E-3</v>
      </c>
      <c r="BH201" s="2">
        <f t="shared" ca="1" si="101"/>
        <v>6.0001962785918295E-2</v>
      </c>
      <c r="BI201" s="2">
        <f t="shared" ca="1" si="101"/>
        <v>0.53457201157016243</v>
      </c>
      <c r="BJ201" s="16">
        <f t="shared" ca="1" si="101"/>
        <v>-0.33024756732629612</v>
      </c>
      <c r="BK201" s="18">
        <f t="shared" ca="1" si="101"/>
        <v>0.53792887177798199</v>
      </c>
      <c r="BL201" s="18">
        <f t="shared" ca="1" si="101"/>
        <v>0.63121385188957091</v>
      </c>
    </row>
    <row r="202" spans="3:64" x14ac:dyDescent="0.2">
      <c r="C202" s="14"/>
      <c r="D202">
        <f t="shared" si="127"/>
        <v>120</v>
      </c>
      <c r="E202">
        <f t="shared" si="128"/>
        <v>-75</v>
      </c>
      <c r="F202" s="15">
        <f ca="1">'posn jitter orig'!F202</f>
        <v>-1.388247179366453E-2</v>
      </c>
      <c r="G202" s="2">
        <f ca="1">'posn jitter orig'!G202</f>
        <v>-0.46398497817779127</v>
      </c>
      <c r="H202" s="16">
        <f ca="1">'posn jitter orig'!H202</f>
        <v>-0.4912563031132372</v>
      </c>
      <c r="I202" s="2">
        <f t="shared" si="129"/>
        <v>0</v>
      </c>
      <c r="J202" s="2">
        <f t="shared" si="130"/>
        <v>177.60212163512966</v>
      </c>
      <c r="K202" s="16">
        <f t="shared" ca="1" si="131"/>
        <v>227.09511495715739</v>
      </c>
      <c r="L202" s="2">
        <f t="shared" si="132"/>
        <v>153.80794910203616</v>
      </c>
      <c r="M202" s="2">
        <f t="shared" si="133"/>
        <v>-88.801060817564817</v>
      </c>
      <c r="N202" s="16">
        <f t="shared" ca="1" si="134"/>
        <v>358.39159753744929</v>
      </c>
      <c r="O202" s="2">
        <f t="shared" si="135"/>
        <v>-153.80794910203616</v>
      </c>
      <c r="P202" s="2">
        <f t="shared" si="136"/>
        <v>-88.801060817564817</v>
      </c>
      <c r="Q202" s="16">
        <f t="shared" ca="1" si="137"/>
        <v>233.70358387268396</v>
      </c>
      <c r="R202" s="2">
        <f t="shared" si="102"/>
        <v>153.80794910203616</v>
      </c>
      <c r="S202" s="2">
        <f t="shared" si="102"/>
        <v>-266.40318245269447</v>
      </c>
      <c r="T202" s="16">
        <f t="shared" ca="1" si="102"/>
        <v>131.29648258029189</v>
      </c>
      <c r="U202" s="2">
        <f t="shared" ca="1" si="103"/>
        <v>0.45986370116551156</v>
      </c>
      <c r="V202" s="2">
        <f t="shared" ca="1" si="103"/>
        <v>-0.79650729497533701</v>
      </c>
      <c r="W202" s="16">
        <f t="shared" ca="1" si="103"/>
        <v>0.3925576459597096</v>
      </c>
      <c r="X202" s="2">
        <f t="shared" si="104"/>
        <v>-153.80794910203616</v>
      </c>
      <c r="Y202" s="2">
        <f t="shared" si="104"/>
        <v>-266.40318245269447</v>
      </c>
      <c r="Z202" s="16">
        <f t="shared" ca="1" si="104"/>
        <v>6.6084689155265721</v>
      </c>
      <c r="AA202" s="18">
        <f t="shared" ca="1" si="110"/>
        <v>144.0555904863549</v>
      </c>
      <c r="AB202" s="2">
        <f t="shared" ca="1" si="105"/>
        <v>-220.05388611667456</v>
      </c>
      <c r="AC202" s="2">
        <f t="shared" ca="1" si="105"/>
        <v>-151.66185374833304</v>
      </c>
      <c r="AD202" s="16">
        <f t="shared" ca="1" si="105"/>
        <v>-49.941654573132844</v>
      </c>
      <c r="AE202" s="2">
        <f t="shared" ca="1" si="106"/>
        <v>-0.8093761724566656</v>
      </c>
      <c r="AF202" s="2">
        <f t="shared" ca="1" si="106"/>
        <v>-0.55782468949184771</v>
      </c>
      <c r="AG202" s="16">
        <f t="shared" ca="1" si="106"/>
        <v>-0.18368948596128543</v>
      </c>
      <c r="AH202" s="2">
        <f t="shared" ca="1" si="111"/>
        <v>0.36528836254355929</v>
      </c>
      <c r="AI202" s="2">
        <f t="shared" ca="1" si="112"/>
        <v>-0.23325467807612163</v>
      </c>
      <c r="AJ202" s="16">
        <f t="shared" ca="1" si="113"/>
        <v>-0.90119735205217388</v>
      </c>
      <c r="AK202" s="18">
        <f t="shared" ca="1" si="114"/>
        <v>334.46420909546515</v>
      </c>
      <c r="AL202" s="18">
        <f t="shared" ca="1" si="115"/>
        <v>271.88085541084581</v>
      </c>
      <c r="AM202" s="18">
        <f t="shared" ca="1" si="116"/>
        <v>167.23210454773258</v>
      </c>
      <c r="AN202" s="18">
        <f t="shared" ca="1" si="117"/>
        <v>85.496592765339955</v>
      </c>
      <c r="AO202" s="18">
        <f t="shared" ca="1" si="118"/>
        <v>307.41473343685703</v>
      </c>
      <c r="AP202" s="2">
        <f t="shared" ca="1" si="107"/>
        <v>120.00009413943525</v>
      </c>
      <c r="AQ202" s="2">
        <f t="shared" ca="1" si="107"/>
        <v>-74.997504586825116</v>
      </c>
      <c r="AR202" s="16">
        <f t="shared" ca="1" si="107"/>
        <v>-2.8126843237714638E-3</v>
      </c>
      <c r="AS202" s="2">
        <f t="shared" ca="1" si="108"/>
        <v>-104.58995505839329</v>
      </c>
      <c r="AT202" s="2">
        <f t="shared" ca="1" si="108"/>
        <v>68.414344780516544</v>
      </c>
      <c r="AU202" s="16">
        <f t="shared" ca="1" si="108"/>
        <v>554.07987482591716</v>
      </c>
      <c r="AV202" s="2">
        <f t="shared" ca="1" si="109"/>
        <v>120.00009413943525</v>
      </c>
      <c r="AW202" s="2">
        <f t="shared" ca="1" si="109"/>
        <v>-74.997504586825116</v>
      </c>
      <c r="AX202" s="16">
        <f t="shared" ca="1" si="109"/>
        <v>-2.8126843237714638E-3</v>
      </c>
      <c r="AY202" s="2">
        <f t="shared" ca="1" si="119"/>
        <v>360.25</v>
      </c>
      <c r="AZ202" s="2">
        <f t="shared" ca="1" si="120"/>
        <v>360.25</v>
      </c>
      <c r="BA202" s="2">
        <f t="shared" ca="1" si="121"/>
        <v>360.25000000000006</v>
      </c>
      <c r="BB202" s="19" t="str">
        <f t="shared" ca="1" si="122"/>
        <v>ok</v>
      </c>
      <c r="BC202" s="2">
        <f t="shared" ca="1" si="123"/>
        <v>9.4139435248052905E-5</v>
      </c>
      <c r="BD202" s="2">
        <f t="shared" ca="1" si="123"/>
        <v>2.4954131748842201E-3</v>
      </c>
      <c r="BE202" s="16">
        <f t="shared" ca="1" si="124"/>
        <v>-2.8126843237714638E-3</v>
      </c>
      <c r="BF202" s="16">
        <f t="shared" ca="1" si="125"/>
        <v>2.4971882481412103E-3</v>
      </c>
      <c r="BG202" s="18">
        <f t="shared" ca="1" si="126"/>
        <v>3.761268702425327E-3</v>
      </c>
      <c r="BH202" s="2">
        <f t="shared" ca="1" si="101"/>
        <v>1.5062309639688465E-2</v>
      </c>
      <c r="BI202" s="2">
        <f t="shared" ca="1" si="101"/>
        <v>0.39926610798147522</v>
      </c>
      <c r="BJ202" s="16">
        <f t="shared" ca="1" si="101"/>
        <v>-0.45002949180343421</v>
      </c>
      <c r="BK202" s="18">
        <f t="shared" ca="1" si="101"/>
        <v>0.39955011970259363</v>
      </c>
      <c r="BL202" s="18">
        <f t="shared" ca="1" si="101"/>
        <v>0.60180299238805235</v>
      </c>
    </row>
    <row r="203" spans="3:64" x14ac:dyDescent="0.2">
      <c r="C203" s="14"/>
      <c r="D203">
        <f t="shared" si="127"/>
        <v>127.5</v>
      </c>
      <c r="E203">
        <f t="shared" si="128"/>
        <v>-75</v>
      </c>
      <c r="F203" s="15">
        <f ca="1">'posn jitter orig'!F203</f>
        <v>0.49025829615582606</v>
      </c>
      <c r="G203" s="2">
        <f ca="1">'posn jitter orig'!G203</f>
        <v>0.43918719150156116</v>
      </c>
      <c r="H203" s="16">
        <f ca="1">'posn jitter orig'!H203</f>
        <v>-0.22470268699987661</v>
      </c>
      <c r="I203" s="2">
        <f t="shared" si="129"/>
        <v>0</v>
      </c>
      <c r="J203" s="2">
        <f t="shared" si="130"/>
        <v>177.60212163512966</v>
      </c>
      <c r="K203" s="16">
        <f t="shared" ca="1" si="131"/>
        <v>222.97387082552373</v>
      </c>
      <c r="L203" s="2">
        <f t="shared" si="132"/>
        <v>153.80794910203616</v>
      </c>
      <c r="M203" s="2">
        <f t="shared" si="133"/>
        <v>-88.801060817564817</v>
      </c>
      <c r="N203" s="16">
        <f t="shared" ca="1" si="134"/>
        <v>359.02570384368283</v>
      </c>
      <c r="O203" s="2">
        <f t="shared" si="135"/>
        <v>-153.80794910203616</v>
      </c>
      <c r="P203" s="2">
        <f t="shared" si="136"/>
        <v>-88.801060817564817</v>
      </c>
      <c r="Q203" s="16">
        <f t="shared" ca="1" si="137"/>
        <v>224.6214595208456</v>
      </c>
      <c r="R203" s="2">
        <f t="shared" si="102"/>
        <v>153.80794910203616</v>
      </c>
      <c r="S203" s="2">
        <f t="shared" si="102"/>
        <v>-266.40318245269447</v>
      </c>
      <c r="T203" s="16">
        <f t="shared" ca="1" si="102"/>
        <v>136.0518330181591</v>
      </c>
      <c r="U203" s="2">
        <f t="shared" ca="1" si="103"/>
        <v>0.45727264269875462</v>
      </c>
      <c r="V203" s="2">
        <f t="shared" ca="1" si="103"/>
        <v>-0.79201945006553243</v>
      </c>
      <c r="W203" s="16">
        <f t="shared" ca="1" si="103"/>
        <v>0.40448352371535323</v>
      </c>
      <c r="X203" s="2">
        <f t="shared" si="104"/>
        <v>-153.80794910203616</v>
      </c>
      <c r="Y203" s="2">
        <f t="shared" si="104"/>
        <v>-266.40318245269447</v>
      </c>
      <c r="Z203" s="16">
        <f t="shared" ca="1" si="104"/>
        <v>1.6475886953218719</v>
      </c>
      <c r="AA203" s="18">
        <f t="shared" ca="1" si="110"/>
        <v>141.3307571890445</v>
      </c>
      <c r="AB203" s="2">
        <f t="shared" ca="1" si="105"/>
        <v>-218.43463793648655</v>
      </c>
      <c r="AC203" s="2">
        <f t="shared" ca="1" si="105"/>
        <v>-154.46647386648215</v>
      </c>
      <c r="AD203" s="16">
        <f t="shared" ca="1" si="105"/>
        <v>-55.518373981861842</v>
      </c>
      <c r="AE203" s="2">
        <f t="shared" ca="1" si="106"/>
        <v>-0.79944670987520938</v>
      </c>
      <c r="AF203" s="2">
        <f t="shared" ca="1" si="106"/>
        <v>-0.56533027675990766</v>
      </c>
      <c r="AG203" s="16">
        <f t="shared" ca="1" si="106"/>
        <v>-0.20319113230716754</v>
      </c>
      <c r="AH203" s="2">
        <f t="shared" ca="1" si="111"/>
        <v>0.38959811127493899</v>
      </c>
      <c r="AI203" s="2">
        <f t="shared" ca="1" si="112"/>
        <v>-0.23044927618991956</v>
      </c>
      <c r="AJ203" s="16">
        <f t="shared" ca="1" si="113"/>
        <v>-0.89168741316368383</v>
      </c>
      <c r="AK203" s="18">
        <f t="shared" ca="1" si="114"/>
        <v>336.3593942429722</v>
      </c>
      <c r="AL203" s="18">
        <f t="shared" ca="1" si="115"/>
        <v>273.23226831539949</v>
      </c>
      <c r="AM203" s="18">
        <f t="shared" ca="1" si="116"/>
        <v>168.1796971214861</v>
      </c>
      <c r="AN203" s="18">
        <f t="shared" ca="1" si="117"/>
        <v>86.176365241823405</v>
      </c>
      <c r="AO203" s="18">
        <f t="shared" ca="1" si="118"/>
        <v>306.70716660983493</v>
      </c>
      <c r="AP203" s="2">
        <f t="shared" ca="1" si="107"/>
        <v>127.50309571511772</v>
      </c>
      <c r="AQ203" s="2">
        <f t="shared" ca="1" si="107"/>
        <v>-74.998022551038019</v>
      </c>
      <c r="AR203" s="16">
        <f t="shared" ca="1" si="107"/>
        <v>2.5941099144688451E-3</v>
      </c>
      <c r="AS203" s="2">
        <f t="shared" ca="1" si="108"/>
        <v>-111.48196993624171</v>
      </c>
      <c r="AT203" s="2">
        <f t="shared" ca="1" si="108"/>
        <v>66.36286654395704</v>
      </c>
      <c r="AU203" s="16">
        <f t="shared" ca="1" si="108"/>
        <v>546.97643409608781</v>
      </c>
      <c r="AV203" s="2">
        <f t="shared" ca="1" si="109"/>
        <v>127.50309571511772</v>
      </c>
      <c r="AW203" s="2">
        <f t="shared" ca="1" si="109"/>
        <v>-74.998022551038019</v>
      </c>
      <c r="AX203" s="16">
        <f t="shared" ca="1" si="109"/>
        <v>2.5941099144688451E-3</v>
      </c>
      <c r="AY203" s="2">
        <f t="shared" ca="1" si="119"/>
        <v>360.24999999999994</v>
      </c>
      <c r="AZ203" s="2">
        <f t="shared" ca="1" si="120"/>
        <v>360.24999999999994</v>
      </c>
      <c r="BA203" s="2">
        <f t="shared" ca="1" si="121"/>
        <v>360.24999999999994</v>
      </c>
      <c r="BB203" s="19" t="str">
        <f t="shared" ca="1" si="122"/>
        <v>ok</v>
      </c>
      <c r="BC203" s="2">
        <f t="shared" ca="1" si="123"/>
        <v>3.09571511772333E-3</v>
      </c>
      <c r="BD203" s="2">
        <f t="shared" ca="1" si="123"/>
        <v>1.9774489619805991E-3</v>
      </c>
      <c r="BE203" s="16">
        <f t="shared" ca="1" si="124"/>
        <v>2.5941099144688451E-3</v>
      </c>
      <c r="BF203" s="16">
        <f t="shared" ca="1" si="125"/>
        <v>3.6733848814600031E-3</v>
      </c>
      <c r="BG203" s="18">
        <f t="shared" ca="1" si="126"/>
        <v>4.4970170931056602E-3</v>
      </c>
      <c r="BH203" s="2">
        <f t="shared" ca="1" si="101"/>
        <v>0.49531441883573279</v>
      </c>
      <c r="BI203" s="2">
        <f t="shared" ca="1" si="101"/>
        <v>0.31639183391689585</v>
      </c>
      <c r="BJ203" s="16">
        <f t="shared" ca="1" si="101"/>
        <v>0.41505758631501521</v>
      </c>
      <c r="BK203" s="18">
        <f t="shared" ca="1" si="101"/>
        <v>0.58774158103360052</v>
      </c>
      <c r="BL203" s="18">
        <f t="shared" ca="1" si="101"/>
        <v>0.71952273489690566</v>
      </c>
    </row>
    <row r="204" spans="3:64" x14ac:dyDescent="0.2">
      <c r="C204" s="14"/>
      <c r="D204">
        <f t="shared" si="127"/>
        <v>0</v>
      </c>
      <c r="E204">
        <f t="shared" si="128"/>
        <v>-67.5</v>
      </c>
      <c r="F204" s="15">
        <f ca="1">'posn jitter orig'!F204</f>
        <v>0.23374930081652701</v>
      </c>
      <c r="G204" s="2">
        <f ca="1">'posn jitter orig'!G204</f>
        <v>2.6194589361512755E-2</v>
      </c>
      <c r="H204" s="16">
        <f ca="1">'posn jitter orig'!H204</f>
        <v>-0.37848131477138802</v>
      </c>
      <c r="I204" s="2">
        <f t="shared" si="129"/>
        <v>0</v>
      </c>
      <c r="J204" s="2">
        <f t="shared" si="130"/>
        <v>177.60212163512966</v>
      </c>
      <c r="K204" s="16">
        <f t="shared" ca="1" si="131"/>
        <v>264.01852945325078</v>
      </c>
      <c r="L204" s="2">
        <f t="shared" si="132"/>
        <v>153.80794910203616</v>
      </c>
      <c r="M204" s="2">
        <f t="shared" si="133"/>
        <v>-88.801060817564817</v>
      </c>
      <c r="N204" s="16">
        <f t="shared" ca="1" si="134"/>
        <v>325.06852898889326</v>
      </c>
      <c r="O204" s="2">
        <f t="shared" si="135"/>
        <v>-153.80794910203616</v>
      </c>
      <c r="P204" s="2">
        <f t="shared" si="136"/>
        <v>-88.801060817564817</v>
      </c>
      <c r="Q204" s="16">
        <f t="shared" ca="1" si="137"/>
        <v>325.0659997644924</v>
      </c>
      <c r="R204" s="2">
        <f t="shared" si="102"/>
        <v>153.80794910203616</v>
      </c>
      <c r="S204" s="2">
        <f t="shared" si="102"/>
        <v>-266.40318245269447</v>
      </c>
      <c r="T204" s="16">
        <f t="shared" ca="1" si="102"/>
        <v>61.049999535642485</v>
      </c>
      <c r="U204" s="2">
        <f t="shared" ca="1" si="103"/>
        <v>0.49043487729197427</v>
      </c>
      <c r="V204" s="2">
        <f t="shared" ca="1" si="103"/>
        <v>-0.84945812527350706</v>
      </c>
      <c r="W204" s="16">
        <f t="shared" ca="1" si="103"/>
        <v>0.19466516006318388</v>
      </c>
      <c r="X204" s="2">
        <f t="shared" si="104"/>
        <v>-153.80794910203616</v>
      </c>
      <c r="Y204" s="2">
        <f t="shared" si="104"/>
        <v>-266.40318245269447</v>
      </c>
      <c r="Z204" s="16">
        <f t="shared" ca="1" si="104"/>
        <v>61.047470311241625</v>
      </c>
      <c r="AA204" s="18">
        <f t="shared" ca="1" si="110"/>
        <v>162.74938086836488</v>
      </c>
      <c r="AB204" s="2">
        <f t="shared" ca="1" si="105"/>
        <v>-233.62592173755746</v>
      </c>
      <c r="AC204" s="2">
        <f t="shared" ca="1" si="105"/>
        <v>-128.15439849082927</v>
      </c>
      <c r="AD204" s="16">
        <f t="shared" ca="1" si="105"/>
        <v>29.365836034317301</v>
      </c>
      <c r="AE204" s="2">
        <f t="shared" ca="1" si="106"/>
        <v>-0.87147784313278864</v>
      </c>
      <c r="AF204" s="2">
        <f t="shared" ca="1" si="106"/>
        <v>-0.47804506432392874</v>
      </c>
      <c r="AG204" s="16">
        <f t="shared" ca="1" si="106"/>
        <v>0.1095412497836017</v>
      </c>
      <c r="AH204" s="2">
        <f t="shared" ca="1" si="111"/>
        <v>8.0142827373480552E-6</v>
      </c>
      <c r="AI204" s="2">
        <f t="shared" ca="1" si="112"/>
        <v>-0.22336922322099276</v>
      </c>
      <c r="AJ204" s="16">
        <f t="shared" ca="1" si="113"/>
        <v>-0.97473390730671805</v>
      </c>
      <c r="AK204" s="18">
        <f t="shared" ca="1" si="114"/>
        <v>313.61543850901234</v>
      </c>
      <c r="AL204" s="18">
        <f t="shared" ca="1" si="115"/>
        <v>268.08016242583858</v>
      </c>
      <c r="AM204" s="18">
        <f t="shared" ca="1" si="116"/>
        <v>156.80771925450617</v>
      </c>
      <c r="AN204" s="18">
        <f t="shared" ca="1" si="117"/>
        <v>88.245276306646431</v>
      </c>
      <c r="AO204" s="18">
        <f t="shared" ca="1" si="118"/>
        <v>312.09641601877388</v>
      </c>
      <c r="AP204" s="2">
        <f t="shared" ca="1" si="107"/>
        <v>2.6727175641541694E-3</v>
      </c>
      <c r="AQ204" s="2">
        <f t="shared" ca="1" si="107"/>
        <v>-67.497422395680559</v>
      </c>
      <c r="AR204" s="16">
        <f t="shared" ca="1" si="107"/>
        <v>-9.3196720109745002E-4</v>
      </c>
      <c r="AS204" s="2">
        <f t="shared" ca="1" si="108"/>
        <v>-2.3297402744207434E-3</v>
      </c>
      <c r="AT204" s="2">
        <f t="shared" ca="1" si="108"/>
        <v>71.928045636658084</v>
      </c>
      <c r="AU204" s="16">
        <f t="shared" ca="1" si="108"/>
        <v>608.42098611760389</v>
      </c>
      <c r="AV204" s="2">
        <f t="shared" ca="1" si="109"/>
        <v>2.6727175641541694E-3</v>
      </c>
      <c r="AW204" s="2">
        <f t="shared" ca="1" si="109"/>
        <v>-67.497422395680559</v>
      </c>
      <c r="AX204" s="16">
        <f t="shared" ca="1" si="109"/>
        <v>-9.3196720109745002E-4</v>
      </c>
      <c r="AY204" s="2">
        <f t="shared" ca="1" si="119"/>
        <v>360.24999999999994</v>
      </c>
      <c r="AZ204" s="2">
        <f t="shared" ca="1" si="120"/>
        <v>360.24999999999994</v>
      </c>
      <c r="BA204" s="2">
        <f t="shared" ca="1" si="121"/>
        <v>360.24999999999994</v>
      </c>
      <c r="BB204" s="19" t="str">
        <f t="shared" ca="1" si="122"/>
        <v>ok</v>
      </c>
      <c r="BC204" s="2">
        <f t="shared" ca="1" si="123"/>
        <v>2.6727175641541694E-3</v>
      </c>
      <c r="BD204" s="2">
        <f t="shared" ca="1" si="123"/>
        <v>2.5776043194412068E-3</v>
      </c>
      <c r="BE204" s="16">
        <f t="shared" ca="1" si="124"/>
        <v>-9.3196720109745002E-4</v>
      </c>
      <c r="BF204" s="16">
        <f t="shared" ca="1" si="125"/>
        <v>3.7131473449541646E-3</v>
      </c>
      <c r="BG204" s="18">
        <f t="shared" ca="1" si="126"/>
        <v>3.8283189612755074E-3</v>
      </c>
      <c r="BH204" s="2">
        <f t="shared" ca="1" si="101"/>
        <v>0.4276348102646671</v>
      </c>
      <c r="BI204" s="2">
        <f t="shared" ca="1" si="101"/>
        <v>0.41241669111059309</v>
      </c>
      <c r="BJ204" s="16">
        <f t="shared" ca="1" si="101"/>
        <v>-0.149114752175592</v>
      </c>
      <c r="BK204" s="18">
        <f t="shared" ca="1" si="101"/>
        <v>0.59410357519266632</v>
      </c>
      <c r="BL204" s="18">
        <f t="shared" ca="1" si="101"/>
        <v>0.61253103380408114</v>
      </c>
    </row>
    <row r="205" spans="3:64" x14ac:dyDescent="0.2">
      <c r="C205" s="14"/>
      <c r="D205">
        <f t="shared" si="127"/>
        <v>7.5</v>
      </c>
      <c r="E205">
        <f t="shared" si="128"/>
        <v>-67.5</v>
      </c>
      <c r="F205" s="15">
        <f ca="1">'posn jitter orig'!F205</f>
        <v>0.41557982016016848</v>
      </c>
      <c r="G205" s="2">
        <f ca="1">'posn jitter orig'!G205</f>
        <v>-0.23283555650735765</v>
      </c>
      <c r="H205" s="16">
        <f ca="1">'posn jitter orig'!H205</f>
        <v>0.39815824679341638</v>
      </c>
      <c r="I205" s="2">
        <f t="shared" si="129"/>
        <v>0</v>
      </c>
      <c r="J205" s="2">
        <f t="shared" si="130"/>
        <v>177.60212163512966</v>
      </c>
      <c r="K205" s="16">
        <f t="shared" ca="1" si="131"/>
        <v>263.91311719064669</v>
      </c>
      <c r="L205" s="2">
        <f t="shared" si="132"/>
        <v>153.80794910203616</v>
      </c>
      <c r="M205" s="2">
        <f t="shared" si="133"/>
        <v>-88.801060817564817</v>
      </c>
      <c r="N205" s="16">
        <f t="shared" ca="1" si="134"/>
        <v>328.51081446887849</v>
      </c>
      <c r="O205" s="2">
        <f t="shared" si="135"/>
        <v>-153.80794910203616</v>
      </c>
      <c r="P205" s="2">
        <f t="shared" si="136"/>
        <v>-88.801060817564817</v>
      </c>
      <c r="Q205" s="16">
        <f t="shared" ca="1" si="137"/>
        <v>321.41510937462823</v>
      </c>
      <c r="R205" s="2">
        <f t="shared" si="102"/>
        <v>153.80794910203616</v>
      </c>
      <c r="S205" s="2">
        <f t="shared" si="102"/>
        <v>-266.40318245269447</v>
      </c>
      <c r="T205" s="16">
        <f t="shared" ca="1" si="102"/>
        <v>64.597697278231806</v>
      </c>
      <c r="U205" s="2">
        <f t="shared" ca="1" si="103"/>
        <v>0.48932727342555327</v>
      </c>
      <c r="V205" s="2">
        <f t="shared" ca="1" si="103"/>
        <v>-0.84753969910220617</v>
      </c>
      <c r="W205" s="16">
        <f t="shared" ca="1" si="103"/>
        <v>0.20551223303651733</v>
      </c>
      <c r="X205" s="2">
        <f t="shared" si="104"/>
        <v>-153.80794910203616</v>
      </c>
      <c r="Y205" s="2">
        <f t="shared" si="104"/>
        <v>-266.40318245269447</v>
      </c>
      <c r="Z205" s="16">
        <f t="shared" ca="1" si="104"/>
        <v>57.501992183981542</v>
      </c>
      <c r="AA205" s="18">
        <f t="shared" ca="1" si="110"/>
        <v>162.3422115483296</v>
      </c>
      <c r="AB205" s="2">
        <f t="shared" ca="1" si="105"/>
        <v>-233.24642084085465</v>
      </c>
      <c r="AC205" s="2">
        <f t="shared" ca="1" si="105"/>
        <v>-128.8117133254365</v>
      </c>
      <c r="AD205" s="16">
        <f t="shared" ca="1" si="105"/>
        <v>24.138681772597636</v>
      </c>
      <c r="AE205" s="2">
        <f t="shared" ca="1" si="106"/>
        <v>-0.87181049962342561</v>
      </c>
      <c r="AF205" s="2">
        <f t="shared" ca="1" si="106"/>
        <v>-0.48146249681670694</v>
      </c>
      <c r="AG205" s="16">
        <f t="shared" ca="1" si="106"/>
        <v>9.0223704786355136E-2</v>
      </c>
      <c r="AH205" s="2">
        <f t="shared" ca="1" si="111"/>
        <v>2.247826123762485E-2</v>
      </c>
      <c r="AI205" s="2">
        <f t="shared" ca="1" si="112"/>
        <v>-0.22331664202375123</v>
      </c>
      <c r="AJ205" s="16">
        <f t="shared" ca="1" si="113"/>
        <v>-0.97448673934896057</v>
      </c>
      <c r="AK205" s="18">
        <f t="shared" ca="1" si="114"/>
        <v>314.32531447776876</v>
      </c>
      <c r="AL205" s="18">
        <f t="shared" ca="1" si="115"/>
        <v>267.54256910372641</v>
      </c>
      <c r="AM205" s="18">
        <f t="shared" ca="1" si="116"/>
        <v>157.16265723888438</v>
      </c>
      <c r="AN205" s="18">
        <f t="shared" ca="1" si="117"/>
        <v>87.660355120710278</v>
      </c>
      <c r="AO205" s="18">
        <f t="shared" ca="1" si="118"/>
        <v>312.08271949873148</v>
      </c>
      <c r="AP205" s="2">
        <f t="shared" ca="1" si="107"/>
        <v>7.4958334527056181</v>
      </c>
      <c r="AQ205" s="2">
        <f t="shared" ca="1" si="107"/>
        <v>-67.497907991570926</v>
      </c>
      <c r="AR205" s="16">
        <f t="shared" ca="1" si="107"/>
        <v>5.3610016544780592E-4</v>
      </c>
      <c r="AS205" s="2">
        <f t="shared" ca="1" si="108"/>
        <v>-6.5343203405761514</v>
      </c>
      <c r="AT205" s="2">
        <f t="shared" ca="1" si="108"/>
        <v>71.888621912623037</v>
      </c>
      <c r="AU205" s="16">
        <f t="shared" ca="1" si="108"/>
        <v>608.24147956311572</v>
      </c>
      <c r="AV205" s="2">
        <f t="shared" ca="1" si="109"/>
        <v>7.4958334527056181</v>
      </c>
      <c r="AW205" s="2">
        <f t="shared" ca="1" si="109"/>
        <v>-67.497907991570926</v>
      </c>
      <c r="AX205" s="16">
        <f t="shared" ca="1" si="109"/>
        <v>5.3610016544780592E-4</v>
      </c>
      <c r="AY205" s="2">
        <f t="shared" ca="1" si="119"/>
        <v>360.25000000000006</v>
      </c>
      <c r="AZ205" s="2">
        <f t="shared" ca="1" si="120"/>
        <v>360.25000000000006</v>
      </c>
      <c r="BA205" s="2">
        <f t="shared" ca="1" si="121"/>
        <v>360.25000000000011</v>
      </c>
      <c r="BB205" s="19" t="str">
        <f t="shared" ca="1" si="122"/>
        <v>ok</v>
      </c>
      <c r="BC205" s="2">
        <f t="shared" ca="1" si="123"/>
        <v>-4.1665472943819282E-3</v>
      </c>
      <c r="BD205" s="2">
        <f t="shared" ca="1" si="123"/>
        <v>2.092008429073644E-3</v>
      </c>
      <c r="BE205" s="16">
        <f t="shared" ca="1" si="124"/>
        <v>5.3610016544780592E-4</v>
      </c>
      <c r="BF205" s="16">
        <f t="shared" ca="1" si="125"/>
        <v>4.6622543499509487E-3</v>
      </c>
      <c r="BG205" s="18">
        <f t="shared" ca="1" si="126"/>
        <v>4.6929754965298626E-3</v>
      </c>
      <c r="BH205" s="2">
        <f t="shared" ca="1" si="101"/>
        <v>-0.66664756710110851</v>
      </c>
      <c r="BI205" s="2">
        <f t="shared" ca="1" si="101"/>
        <v>0.33472134865178305</v>
      </c>
      <c r="BJ205" s="16">
        <f t="shared" ca="1" si="101"/>
        <v>8.5776026471648947E-2</v>
      </c>
      <c r="BK205" s="18">
        <f t="shared" ca="1" si="101"/>
        <v>0.74596069599215176</v>
      </c>
      <c r="BL205" s="18">
        <f t="shared" ca="1" si="101"/>
        <v>0.75087607944477797</v>
      </c>
    </row>
    <row r="206" spans="3:64" x14ac:dyDescent="0.2">
      <c r="C206" s="14"/>
      <c r="D206">
        <f t="shared" si="127"/>
        <v>15</v>
      </c>
      <c r="E206">
        <f t="shared" si="128"/>
        <v>-67.5</v>
      </c>
      <c r="F206" s="15">
        <f ca="1">'posn jitter orig'!F206</f>
        <v>-0.20929744506122261</v>
      </c>
      <c r="G206" s="2">
        <f ca="1">'posn jitter orig'!G206</f>
        <v>-0.2730780593809311</v>
      </c>
      <c r="H206" s="16">
        <f ca="1">'posn jitter orig'!H206</f>
        <v>5.5352895992011875E-2</v>
      </c>
      <c r="I206" s="2">
        <f t="shared" si="129"/>
        <v>0</v>
      </c>
      <c r="J206" s="2">
        <f t="shared" si="130"/>
        <v>177.60212163512966</v>
      </c>
      <c r="K206" s="16">
        <f t="shared" ca="1" si="131"/>
        <v>263.58930718286018</v>
      </c>
      <c r="L206" s="2">
        <f t="shared" si="132"/>
        <v>153.80794910203616</v>
      </c>
      <c r="M206" s="2">
        <f t="shared" si="133"/>
        <v>-88.801060817564817</v>
      </c>
      <c r="N206" s="16">
        <f t="shared" ca="1" si="134"/>
        <v>331.74922479681641</v>
      </c>
      <c r="O206" s="2">
        <f t="shared" si="135"/>
        <v>-153.80794910203616</v>
      </c>
      <c r="P206" s="2">
        <f t="shared" si="136"/>
        <v>-88.801060817564817</v>
      </c>
      <c r="Q206" s="16">
        <f t="shared" ca="1" si="137"/>
        <v>317.53806596380741</v>
      </c>
      <c r="R206" s="2">
        <f t="shared" si="102"/>
        <v>153.80794910203616</v>
      </c>
      <c r="S206" s="2">
        <f t="shared" si="102"/>
        <v>-266.40318245269447</v>
      </c>
      <c r="T206" s="16">
        <f t="shared" ca="1" si="102"/>
        <v>68.159917613956225</v>
      </c>
      <c r="U206" s="2">
        <f t="shared" ca="1" si="103"/>
        <v>0.488160369061577</v>
      </c>
      <c r="V206" s="2">
        <f t="shared" ca="1" si="103"/>
        <v>-0.8455185614562255</v>
      </c>
      <c r="W206" s="16">
        <f t="shared" ca="1" si="103"/>
        <v>0.21632802941519147</v>
      </c>
      <c r="X206" s="2">
        <f t="shared" si="104"/>
        <v>-153.80794910203616</v>
      </c>
      <c r="Y206" s="2">
        <f t="shared" si="104"/>
        <v>-266.40318245269447</v>
      </c>
      <c r="Z206" s="16">
        <f t="shared" ca="1" si="104"/>
        <v>53.94875878094723</v>
      </c>
      <c r="AA206" s="18">
        <f t="shared" ca="1" si="110"/>
        <v>161.83651907298619</v>
      </c>
      <c r="AB206" s="2">
        <f t="shared" ca="1" si="105"/>
        <v>-232.81012398034605</v>
      </c>
      <c r="AC206" s="2">
        <f t="shared" ca="1" si="105"/>
        <v>-129.56740165502018</v>
      </c>
      <c r="AD206" s="16">
        <f t="shared" ca="1" si="105"/>
        <v>18.938983522474075</v>
      </c>
      <c r="AE206" s="2">
        <f t="shared" ca="1" si="106"/>
        <v>-0.87159384456377409</v>
      </c>
      <c r="AF206" s="2">
        <f t="shared" ca="1" si="106"/>
        <v>-0.48507405007941734</v>
      </c>
      <c r="AG206" s="16">
        <f t="shared" ca="1" si="106"/>
        <v>7.0903709762538875E-2</v>
      </c>
      <c r="AH206" s="2">
        <f t="shared" ca="1" si="111"/>
        <v>4.4984710693794651E-2</v>
      </c>
      <c r="AI206" s="2">
        <f t="shared" ca="1" si="112"/>
        <v>-0.22316255997040785</v>
      </c>
      <c r="AJ206" s="16">
        <f t="shared" ca="1" si="113"/>
        <v>-0.97374270093862547</v>
      </c>
      <c r="AK206" s="18">
        <f t="shared" ca="1" si="114"/>
        <v>315.07668145554578</v>
      </c>
      <c r="AL206" s="18">
        <f t="shared" ca="1" si="115"/>
        <v>267.10849948334095</v>
      </c>
      <c r="AM206" s="18">
        <f t="shared" ca="1" si="116"/>
        <v>157.53834072777289</v>
      </c>
      <c r="AN206" s="18">
        <f t="shared" ca="1" si="117"/>
        <v>87.131439329156194</v>
      </c>
      <c r="AO206" s="18">
        <f t="shared" ca="1" si="118"/>
        <v>312.04141709261881</v>
      </c>
      <c r="AP206" s="2">
        <f t="shared" ca="1" si="107"/>
        <v>14.997841236136772</v>
      </c>
      <c r="AQ206" s="2">
        <f t="shared" ca="1" si="107"/>
        <v>-67.500631211042986</v>
      </c>
      <c r="AR206" s="16">
        <f t="shared" ca="1" si="107"/>
        <v>-8.4400925777572411E-4</v>
      </c>
      <c r="AS206" s="2">
        <f t="shared" ca="1" si="108"/>
        <v>-13.076344508649562</v>
      </c>
      <c r="AT206" s="2">
        <f t="shared" ca="1" si="108"/>
        <v>71.771291699322205</v>
      </c>
      <c r="AU206" s="16">
        <f t="shared" ca="1" si="108"/>
        <v>607.69526055970789</v>
      </c>
      <c r="AV206" s="2">
        <f t="shared" ca="1" si="109"/>
        <v>14.997841236136772</v>
      </c>
      <c r="AW206" s="2">
        <f t="shared" ca="1" si="109"/>
        <v>-67.500631211042986</v>
      </c>
      <c r="AX206" s="16">
        <f t="shared" ca="1" si="109"/>
        <v>-8.4400925777572411E-4</v>
      </c>
      <c r="AY206" s="2">
        <f t="shared" ca="1" si="119"/>
        <v>360.24999999999994</v>
      </c>
      <c r="AZ206" s="2">
        <f t="shared" ca="1" si="120"/>
        <v>360.24999999999994</v>
      </c>
      <c r="BA206" s="2">
        <f t="shared" ca="1" si="121"/>
        <v>360.25</v>
      </c>
      <c r="BB206" s="19" t="str">
        <f t="shared" ca="1" si="122"/>
        <v>ok</v>
      </c>
      <c r="BC206" s="2">
        <f t="shared" ca="1" si="123"/>
        <v>-2.1587638632283301E-3</v>
      </c>
      <c r="BD206" s="2">
        <f t="shared" ca="1" si="123"/>
        <v>-6.3121104298602404E-4</v>
      </c>
      <c r="BE206" s="16">
        <f t="shared" ca="1" si="124"/>
        <v>-8.4400925777572411E-4</v>
      </c>
      <c r="BF206" s="16">
        <f t="shared" ca="1" si="125"/>
        <v>2.2491529067557876E-3</v>
      </c>
      <c r="BG206" s="18">
        <f t="shared" ca="1" si="126"/>
        <v>2.4022989874657855E-3</v>
      </c>
      <c r="BH206" s="2">
        <f t="shared" ca="1" si="101"/>
        <v>-0.34540221811653282</v>
      </c>
      <c r="BI206" s="2">
        <f t="shared" ca="1" si="101"/>
        <v>-0.10099376687776385</v>
      </c>
      <c r="BJ206" s="16">
        <f t="shared" ca="1" si="101"/>
        <v>-0.13504148124411586</v>
      </c>
      <c r="BK206" s="18">
        <f t="shared" ca="1" si="101"/>
        <v>0.35986446508092601</v>
      </c>
      <c r="BL206" s="18">
        <f t="shared" ca="1" si="101"/>
        <v>0.38436783799452567</v>
      </c>
    </row>
    <row r="207" spans="3:64" x14ac:dyDescent="0.2">
      <c r="C207" s="14"/>
      <c r="D207">
        <f t="shared" si="127"/>
        <v>22.5</v>
      </c>
      <c r="E207">
        <f t="shared" si="128"/>
        <v>-67.5</v>
      </c>
      <c r="F207" s="15">
        <f ca="1">'posn jitter orig'!F207</f>
        <v>-0.1677021477523688</v>
      </c>
      <c r="G207" s="2">
        <f ca="1">'posn jitter orig'!G207</f>
        <v>7.9954544768385705E-2</v>
      </c>
      <c r="H207" s="16">
        <f ca="1">'posn jitter orig'!H207</f>
        <v>-3.4714448704252332E-2</v>
      </c>
      <c r="I207" s="2">
        <f t="shared" si="129"/>
        <v>0</v>
      </c>
      <c r="J207" s="2">
        <f t="shared" si="130"/>
        <v>177.60212163512966</v>
      </c>
      <c r="K207" s="16">
        <f t="shared" ca="1" si="131"/>
        <v>263.05552841870826</v>
      </c>
      <c r="L207" s="2">
        <f t="shared" si="132"/>
        <v>153.80794910203616</v>
      </c>
      <c r="M207" s="2">
        <f t="shared" si="133"/>
        <v>-88.801060817564817</v>
      </c>
      <c r="N207" s="16">
        <f t="shared" ca="1" si="134"/>
        <v>334.79080693919269</v>
      </c>
      <c r="O207" s="2">
        <f t="shared" si="135"/>
        <v>-153.80794910203616</v>
      </c>
      <c r="P207" s="2">
        <f t="shared" si="136"/>
        <v>-88.801060817564817</v>
      </c>
      <c r="Q207" s="16">
        <f t="shared" ca="1" si="137"/>
        <v>313.43531770088532</v>
      </c>
      <c r="R207" s="2">
        <f t="shared" si="102"/>
        <v>153.80794910203616</v>
      </c>
      <c r="S207" s="2">
        <f t="shared" si="102"/>
        <v>-266.40318245269447</v>
      </c>
      <c r="T207" s="16">
        <f t="shared" ca="1" si="102"/>
        <v>71.735278520484428</v>
      </c>
      <c r="U207" s="2">
        <f t="shared" ca="1" si="103"/>
        <v>0.48693523007172806</v>
      </c>
      <c r="V207" s="2">
        <f t="shared" ca="1" si="103"/>
        <v>-0.84339655847947359</v>
      </c>
      <c r="W207" s="16">
        <f t="shared" ca="1" si="103"/>
        <v>0.22710422026015531</v>
      </c>
      <c r="X207" s="2">
        <f t="shared" si="104"/>
        <v>-153.80794910203616</v>
      </c>
      <c r="Y207" s="2">
        <f t="shared" si="104"/>
        <v>-266.40318245269447</v>
      </c>
      <c r="Z207" s="16">
        <f t="shared" ca="1" si="104"/>
        <v>50.379789282177057</v>
      </c>
      <c r="AA207" s="18">
        <f t="shared" ca="1" si="110"/>
        <v>161.23048092752094</v>
      </c>
      <c r="AB207" s="2">
        <f t="shared" ca="1" si="105"/>
        <v>-232.31675042705393</v>
      </c>
      <c r="AC207" s="2">
        <f t="shared" ca="1" si="105"/>
        <v>-130.42194971643289</v>
      </c>
      <c r="AD207" s="16">
        <f t="shared" ca="1" si="105"/>
        <v>13.763666628962568</v>
      </c>
      <c r="AE207" s="2">
        <f t="shared" ca="1" si="106"/>
        <v>-0.87082488899683574</v>
      </c>
      <c r="AF207" s="2">
        <f t="shared" ca="1" si="106"/>
        <v>-0.48887856633577242</v>
      </c>
      <c r="AG207" s="16">
        <f t="shared" ca="1" si="106"/>
        <v>5.1592248265883149E-2</v>
      </c>
      <c r="AH207" s="2">
        <f t="shared" ca="1" si="111"/>
        <v>6.7513660977923773E-2</v>
      </c>
      <c r="AI207" s="2">
        <f t="shared" ca="1" si="112"/>
        <v>-0.2228900906780282</v>
      </c>
      <c r="AJ207" s="16">
        <f t="shared" ca="1" si="113"/>
        <v>-0.97250291159404678</v>
      </c>
      <c r="AK207" s="18">
        <f t="shared" ca="1" si="114"/>
        <v>315.86942082498211</v>
      </c>
      <c r="AL207" s="18">
        <f t="shared" ca="1" si="115"/>
        <v>266.77780270460102</v>
      </c>
      <c r="AM207" s="18">
        <f t="shared" ca="1" si="116"/>
        <v>157.93471041249106</v>
      </c>
      <c r="AN207" s="18">
        <f t="shared" ca="1" si="117"/>
        <v>86.659918661418502</v>
      </c>
      <c r="AO207" s="18">
        <f t="shared" ca="1" si="118"/>
        <v>311.97235173091684</v>
      </c>
      <c r="AP207" s="2">
        <f t="shared" ca="1" si="107"/>
        <v>22.500756091460207</v>
      </c>
      <c r="AQ207" s="2">
        <f t="shared" ca="1" si="107"/>
        <v>-67.501192151528272</v>
      </c>
      <c r="AR207" s="16">
        <f t="shared" ca="1" si="107"/>
        <v>1.2732207289900543E-4</v>
      </c>
      <c r="AS207" s="2">
        <f t="shared" ca="1" si="108"/>
        <v>-19.62403508703321</v>
      </c>
      <c r="AT207" s="2">
        <f t="shared" ca="1" si="108"/>
        <v>71.569899381155267</v>
      </c>
      <c r="AU207" s="16">
        <f t="shared" ca="1" si="108"/>
        <v>606.78816811239028</v>
      </c>
      <c r="AV207" s="2">
        <f t="shared" ca="1" si="109"/>
        <v>22.500756091460207</v>
      </c>
      <c r="AW207" s="2">
        <f t="shared" ca="1" si="109"/>
        <v>-67.501192151528272</v>
      </c>
      <c r="AX207" s="16">
        <f t="shared" ca="1" si="109"/>
        <v>1.2732207289900543E-4</v>
      </c>
      <c r="AY207" s="2">
        <f t="shared" ca="1" si="119"/>
        <v>360.25</v>
      </c>
      <c r="AZ207" s="2">
        <f t="shared" ca="1" si="120"/>
        <v>360.25</v>
      </c>
      <c r="BA207" s="2">
        <f t="shared" ca="1" si="121"/>
        <v>360.25</v>
      </c>
      <c r="BB207" s="19" t="str">
        <f t="shared" ca="1" si="122"/>
        <v>ok</v>
      </c>
      <c r="BC207" s="2">
        <f t="shared" ca="1" si="123"/>
        <v>7.5609146020738649E-4</v>
      </c>
      <c r="BD207" s="2">
        <f t="shared" ca="1" si="123"/>
        <v>-1.1921515282722339E-3</v>
      </c>
      <c r="BE207" s="16">
        <f t="shared" ca="1" si="124"/>
        <v>1.2732207289900543E-4</v>
      </c>
      <c r="BF207" s="16">
        <f t="shared" ca="1" si="125"/>
        <v>1.4117009465748618E-3</v>
      </c>
      <c r="BG207" s="18">
        <f t="shared" ca="1" si="126"/>
        <v>1.4174309411070652E-3</v>
      </c>
      <c r="BH207" s="2">
        <f t="shared" ca="1" si="101"/>
        <v>0.12097463363318184</v>
      </c>
      <c r="BI207" s="2">
        <f t="shared" ca="1" si="101"/>
        <v>-0.19074424452355743</v>
      </c>
      <c r="BJ207" s="16">
        <f t="shared" ca="1" si="101"/>
        <v>2.0371531663840869E-2</v>
      </c>
      <c r="BK207" s="18">
        <f t="shared" ca="1" si="101"/>
        <v>0.22587215145197789</v>
      </c>
      <c r="BL207" s="18">
        <f t="shared" ca="1" si="101"/>
        <v>0.22678895057713044</v>
      </c>
    </row>
    <row r="208" spans="3:64" x14ac:dyDescent="0.2">
      <c r="C208" s="14"/>
      <c r="D208">
        <f t="shared" si="127"/>
        <v>30</v>
      </c>
      <c r="E208">
        <f t="shared" si="128"/>
        <v>-67.5</v>
      </c>
      <c r="F208" s="15">
        <f ca="1">'posn jitter orig'!F208</f>
        <v>-7.0466900175429448E-2</v>
      </c>
      <c r="G208" s="2">
        <f ca="1">'posn jitter orig'!G208</f>
        <v>-0.38648373081610898</v>
      </c>
      <c r="H208" s="16">
        <f ca="1">'posn jitter orig'!H208</f>
        <v>0.18531790533089332</v>
      </c>
      <c r="I208" s="2">
        <f t="shared" si="129"/>
        <v>0</v>
      </c>
      <c r="J208" s="2">
        <f t="shared" si="130"/>
        <v>177.60212163512966</v>
      </c>
      <c r="K208" s="16">
        <f t="shared" ca="1" si="131"/>
        <v>262.30665531120809</v>
      </c>
      <c r="L208" s="2">
        <f t="shared" si="132"/>
        <v>153.80794910203616</v>
      </c>
      <c r="M208" s="2">
        <f t="shared" si="133"/>
        <v>-88.801060817564817</v>
      </c>
      <c r="N208" s="16">
        <f t="shared" ca="1" si="134"/>
        <v>337.63336316015369</v>
      </c>
      <c r="O208" s="2">
        <f t="shared" si="135"/>
        <v>-153.80794910203616</v>
      </c>
      <c r="P208" s="2">
        <f t="shared" si="136"/>
        <v>-88.801060817564817</v>
      </c>
      <c r="Q208" s="16">
        <f t="shared" ca="1" si="137"/>
        <v>309.09817400210414</v>
      </c>
      <c r="R208" s="2">
        <f t="shared" si="102"/>
        <v>153.80794910203616</v>
      </c>
      <c r="S208" s="2">
        <f t="shared" si="102"/>
        <v>-266.40318245269447</v>
      </c>
      <c r="T208" s="16">
        <f t="shared" ca="1" si="102"/>
        <v>75.326707848945603</v>
      </c>
      <c r="U208" s="2">
        <f t="shared" ca="1" si="103"/>
        <v>0.48565150000372209</v>
      </c>
      <c r="V208" s="2">
        <f t="shared" ca="1" si="103"/>
        <v>-0.8411730727784833</v>
      </c>
      <c r="W208" s="16">
        <f t="shared" ca="1" si="103"/>
        <v>0.23784550064388243</v>
      </c>
      <c r="X208" s="2">
        <f t="shared" si="104"/>
        <v>-153.80794910203616</v>
      </c>
      <c r="Y208" s="2">
        <f t="shared" si="104"/>
        <v>-266.40318245269447</v>
      </c>
      <c r="Z208" s="16">
        <f t="shared" ca="1" si="104"/>
        <v>46.791518690896055</v>
      </c>
      <c r="AA208" s="18">
        <f t="shared" ca="1" si="110"/>
        <v>160.52327457672368</v>
      </c>
      <c r="AB208" s="2">
        <f t="shared" ca="1" si="105"/>
        <v>-231.76631818573136</v>
      </c>
      <c r="AC208" s="2">
        <f t="shared" ca="1" si="105"/>
        <v>-131.37532632452763</v>
      </c>
      <c r="AD208" s="16">
        <f t="shared" ca="1" si="105"/>
        <v>8.6117800841998076</v>
      </c>
      <c r="AE208" s="2">
        <f t="shared" ca="1" si="106"/>
        <v>-0.86950188083766633</v>
      </c>
      <c r="AF208" s="2">
        <f t="shared" ca="1" si="106"/>
        <v>-0.49287184707873383</v>
      </c>
      <c r="AG208" s="16">
        <f t="shared" ca="1" si="106"/>
        <v>3.2308227697570094E-2</v>
      </c>
      <c r="AH208" s="2">
        <f t="shared" ca="1" si="111"/>
        <v>9.0050540053324579E-2</v>
      </c>
      <c r="AI208" s="2">
        <f t="shared" ca="1" si="112"/>
        <v>-0.22249764940241887</v>
      </c>
      <c r="AJ208" s="16">
        <f t="shared" ca="1" si="113"/>
        <v>-0.97076552073428257</v>
      </c>
      <c r="AK208" s="18">
        <f t="shared" ca="1" si="114"/>
        <v>316.70436331578787</v>
      </c>
      <c r="AL208" s="18">
        <f t="shared" ca="1" si="115"/>
        <v>266.55068067529749</v>
      </c>
      <c r="AM208" s="18">
        <f t="shared" ca="1" si="116"/>
        <v>158.35218165789394</v>
      </c>
      <c r="AN208" s="18">
        <f t="shared" ca="1" si="117"/>
        <v>86.247323512036715</v>
      </c>
      <c r="AO208" s="18">
        <f t="shared" ca="1" si="118"/>
        <v>311.87505230652135</v>
      </c>
      <c r="AP208" s="2">
        <f t="shared" ca="1" si="107"/>
        <v>29.996281429448576</v>
      </c>
      <c r="AQ208" s="2">
        <f t="shared" ca="1" si="107"/>
        <v>-67.499813281649651</v>
      </c>
      <c r="AR208" s="16">
        <f t="shared" ca="1" si="107"/>
        <v>-1.0401543580655925E-3</v>
      </c>
      <c r="AS208" s="2">
        <f t="shared" ca="1" si="108"/>
        <v>-26.172752349273626</v>
      </c>
      <c r="AT208" s="2">
        <f t="shared" ca="1" si="108"/>
        <v>71.283118809265218</v>
      </c>
      <c r="AU208" s="16">
        <f t="shared" ca="1" si="108"/>
        <v>605.5140549583856</v>
      </c>
      <c r="AV208" s="2">
        <f t="shared" ca="1" si="109"/>
        <v>29.996281429448576</v>
      </c>
      <c r="AW208" s="2">
        <f t="shared" ca="1" si="109"/>
        <v>-67.499813281649651</v>
      </c>
      <c r="AX208" s="16">
        <f t="shared" ca="1" si="109"/>
        <v>-1.0401543580655925E-3</v>
      </c>
      <c r="AY208" s="2">
        <f t="shared" ca="1" si="119"/>
        <v>360.25</v>
      </c>
      <c r="AZ208" s="2">
        <f t="shared" ca="1" si="120"/>
        <v>360.25</v>
      </c>
      <c r="BA208" s="2">
        <f t="shared" ca="1" si="121"/>
        <v>360.25</v>
      </c>
      <c r="BB208" s="19" t="str">
        <f t="shared" ca="1" si="122"/>
        <v>ok</v>
      </c>
      <c r="BC208" s="2">
        <f t="shared" ca="1" si="123"/>
        <v>-3.7185705514239942E-3</v>
      </c>
      <c r="BD208" s="2">
        <f t="shared" ca="1" si="123"/>
        <v>1.8671835034922424E-4</v>
      </c>
      <c r="BE208" s="16">
        <f t="shared" ca="1" si="124"/>
        <v>-1.0401543580655925E-3</v>
      </c>
      <c r="BF208" s="16">
        <f t="shared" ca="1" si="125"/>
        <v>3.7232553885376816E-3</v>
      </c>
      <c r="BG208" s="18">
        <f t="shared" ca="1" si="126"/>
        <v>3.8658183838454862E-3</v>
      </c>
      <c r="BH208" s="2">
        <f t="shared" ca="1" si="101"/>
        <v>-0.59497128822783907</v>
      </c>
      <c r="BI208" s="2">
        <f t="shared" ca="1" si="101"/>
        <v>2.9874936055875878E-2</v>
      </c>
      <c r="BJ208" s="16">
        <f t="shared" ca="1" si="101"/>
        <v>-0.16642469729049481</v>
      </c>
      <c r="BK208" s="18">
        <f t="shared" ca="1" si="101"/>
        <v>0.59572086216602904</v>
      </c>
      <c r="BL208" s="18">
        <f t="shared" ca="1" si="101"/>
        <v>0.61853094141527776</v>
      </c>
    </row>
    <row r="209" spans="3:64" x14ac:dyDescent="0.2">
      <c r="C209" s="14"/>
      <c r="D209">
        <f t="shared" si="127"/>
        <v>37.5</v>
      </c>
      <c r="E209">
        <f t="shared" si="128"/>
        <v>-67.5</v>
      </c>
      <c r="F209" s="15">
        <f ca="1">'posn jitter orig'!F209</f>
        <v>6.5860174304348873E-2</v>
      </c>
      <c r="G209" s="2">
        <f ca="1">'posn jitter orig'!G209</f>
        <v>-0.35737055168279819</v>
      </c>
      <c r="H209" s="16">
        <f ca="1">'posn jitter orig'!H209</f>
        <v>-0.305230533718723</v>
      </c>
      <c r="I209" s="2">
        <f t="shared" si="129"/>
        <v>0</v>
      </c>
      <c r="J209" s="2">
        <f t="shared" si="130"/>
        <v>177.60212163512966</v>
      </c>
      <c r="K209" s="16">
        <f t="shared" ca="1" si="131"/>
        <v>261.34073088425151</v>
      </c>
      <c r="L209" s="2">
        <f t="shared" si="132"/>
        <v>153.80794910203616</v>
      </c>
      <c r="M209" s="2">
        <f t="shared" si="133"/>
        <v>-88.801060817564817</v>
      </c>
      <c r="N209" s="16">
        <f t="shared" ca="1" si="134"/>
        <v>340.28997657663604</v>
      </c>
      <c r="O209" s="2">
        <f t="shared" si="135"/>
        <v>-153.80794910203616</v>
      </c>
      <c r="P209" s="2">
        <f t="shared" si="136"/>
        <v>-88.801060817564817</v>
      </c>
      <c r="Q209" s="16">
        <f t="shared" ca="1" si="137"/>
        <v>304.51015433367445</v>
      </c>
      <c r="R209" s="2">
        <f t="shared" si="102"/>
        <v>153.80794910203616</v>
      </c>
      <c r="S209" s="2">
        <f t="shared" si="102"/>
        <v>-266.40318245269447</v>
      </c>
      <c r="T209" s="16">
        <f t="shared" ca="1" si="102"/>
        <v>78.949245692384522</v>
      </c>
      <c r="U209" s="2">
        <f t="shared" ca="1" si="103"/>
        <v>0.48430412790110561</v>
      </c>
      <c r="V209" s="2">
        <f t="shared" ca="1" si="103"/>
        <v>-0.83883935584005065</v>
      </c>
      <c r="W209" s="16">
        <f t="shared" ca="1" si="103"/>
        <v>0.24859212938425579</v>
      </c>
      <c r="X209" s="2">
        <f t="shared" si="104"/>
        <v>-153.80794910203616</v>
      </c>
      <c r="Y209" s="2">
        <f t="shared" si="104"/>
        <v>-266.40318245269447</v>
      </c>
      <c r="Z209" s="16">
        <f t="shared" ca="1" si="104"/>
        <v>43.169423449422936</v>
      </c>
      <c r="AA209" s="18">
        <f t="shared" ca="1" si="110"/>
        <v>159.71122820782111</v>
      </c>
      <c r="AB209" s="2">
        <f t="shared" ca="1" si="105"/>
        <v>-231.15675619523944</v>
      </c>
      <c r="AC209" s="2">
        <f t="shared" ca="1" si="105"/>
        <v>-132.43111866242248</v>
      </c>
      <c r="AD209" s="16">
        <f t="shared" ca="1" si="105"/>
        <v>3.466469142665872</v>
      </c>
      <c r="AE209" s="2">
        <f t="shared" ca="1" si="106"/>
        <v>-0.86761689077366078</v>
      </c>
      <c r="AF209" s="2">
        <f t="shared" ca="1" si="106"/>
        <v>-0.49706302037965272</v>
      </c>
      <c r="AG209" s="16">
        <f t="shared" ca="1" si="106"/>
        <v>1.3010942137388156E-2</v>
      </c>
      <c r="AH209" s="2">
        <f t="shared" ca="1" si="111"/>
        <v>0.11265186435294874</v>
      </c>
      <c r="AI209" s="2">
        <f t="shared" ca="1" si="112"/>
        <v>-0.22198398335219113</v>
      </c>
      <c r="AJ209" s="16">
        <f t="shared" ca="1" si="113"/>
        <v>-0.96852086636938239</v>
      </c>
      <c r="AK209" s="18">
        <f t="shared" ca="1" si="114"/>
        <v>317.58545971642758</v>
      </c>
      <c r="AL209" s="18">
        <f t="shared" ca="1" si="115"/>
        <v>266.42721995547492</v>
      </c>
      <c r="AM209" s="18">
        <f t="shared" ca="1" si="116"/>
        <v>158.79272985821379</v>
      </c>
      <c r="AN209" s="18">
        <f t="shared" ca="1" si="117"/>
        <v>85.894331900934304</v>
      </c>
      <c r="AO209" s="18">
        <f t="shared" ca="1" si="118"/>
        <v>311.74844857908835</v>
      </c>
      <c r="AP209" s="2">
        <f t="shared" ca="1" si="107"/>
        <v>37.499645313622281</v>
      </c>
      <c r="AQ209" s="2">
        <f t="shared" ca="1" si="107"/>
        <v>-67.497528058840089</v>
      </c>
      <c r="AR209" s="16">
        <f t="shared" ca="1" si="107"/>
        <v>-1.9575943930476569E-3</v>
      </c>
      <c r="AS209" s="2">
        <f t="shared" ca="1" si="108"/>
        <v>-32.738442569525077</v>
      </c>
      <c r="AT209" s="2">
        <f t="shared" ca="1" si="108"/>
        <v>70.908796780063426</v>
      </c>
      <c r="AU209" s="16">
        <f t="shared" ca="1" si="108"/>
        <v>603.86779741986595</v>
      </c>
      <c r="AV209" s="2">
        <f t="shared" ca="1" si="109"/>
        <v>37.499645313622281</v>
      </c>
      <c r="AW209" s="2">
        <f t="shared" ca="1" si="109"/>
        <v>-67.497528058840089</v>
      </c>
      <c r="AX209" s="16">
        <f t="shared" ca="1" si="109"/>
        <v>-1.9575943930476569E-3</v>
      </c>
      <c r="AY209" s="2">
        <f t="shared" ca="1" si="119"/>
        <v>360.25000000000006</v>
      </c>
      <c r="AZ209" s="2">
        <f t="shared" ca="1" si="120"/>
        <v>360.25000000000006</v>
      </c>
      <c r="BA209" s="2">
        <f t="shared" ca="1" si="121"/>
        <v>360.25000000000006</v>
      </c>
      <c r="BB209" s="19" t="str">
        <f t="shared" ca="1" si="122"/>
        <v>ok</v>
      </c>
      <c r="BC209" s="2">
        <f t="shared" ca="1" si="123"/>
        <v>-3.5468637771884914E-4</v>
      </c>
      <c r="BD209" s="2">
        <f t="shared" ca="1" si="123"/>
        <v>2.4719411599107843E-3</v>
      </c>
      <c r="BE209" s="16">
        <f t="shared" ca="1" si="124"/>
        <v>-1.9575943930476569E-3</v>
      </c>
      <c r="BF209" s="16">
        <f t="shared" ca="1" si="125"/>
        <v>2.4972576007693706E-3</v>
      </c>
      <c r="BG209" s="18">
        <f t="shared" ca="1" si="126"/>
        <v>3.173085459342691E-3</v>
      </c>
      <c r="BH209" s="2">
        <f t="shared" ca="1" si="101"/>
        <v>-5.6749820435015863E-2</v>
      </c>
      <c r="BI209" s="2">
        <f t="shared" ca="1" si="101"/>
        <v>0.39551058558572549</v>
      </c>
      <c r="BJ209" s="16">
        <f t="shared" ca="1" si="101"/>
        <v>-0.31321510288762511</v>
      </c>
      <c r="BK209" s="18">
        <f t="shared" ca="1" si="101"/>
        <v>0.39956121612309931</v>
      </c>
      <c r="BL209" s="18">
        <f t="shared" ca="1" si="101"/>
        <v>0.50769367349483052</v>
      </c>
    </row>
    <row r="210" spans="3:64" x14ac:dyDescent="0.2">
      <c r="C210" s="14"/>
      <c r="D210">
        <f t="shared" si="127"/>
        <v>45</v>
      </c>
      <c r="E210">
        <f t="shared" si="128"/>
        <v>-67.5</v>
      </c>
      <c r="F210" s="15">
        <f ca="1">'posn jitter orig'!F210</f>
        <v>-0.35266171374654764</v>
      </c>
      <c r="G210" s="2">
        <f ca="1">'posn jitter orig'!G210</f>
        <v>-0.22585380051877402</v>
      </c>
      <c r="H210" s="16">
        <f ca="1">'posn jitter orig'!H210</f>
        <v>-0.28919380199212796</v>
      </c>
      <c r="I210" s="2">
        <f t="shared" si="129"/>
        <v>0</v>
      </c>
      <c r="J210" s="2">
        <f t="shared" si="130"/>
        <v>177.60212163512966</v>
      </c>
      <c r="K210" s="16">
        <f t="shared" ca="1" si="131"/>
        <v>260.15162049494506</v>
      </c>
      <c r="L210" s="2">
        <f t="shared" si="132"/>
        <v>153.80794910203616</v>
      </c>
      <c r="M210" s="2">
        <f t="shared" si="133"/>
        <v>-88.801060817564817</v>
      </c>
      <c r="N210" s="16">
        <f t="shared" ca="1" si="134"/>
        <v>342.76258523992323</v>
      </c>
      <c r="O210" s="2">
        <f t="shared" si="135"/>
        <v>-153.80794910203616</v>
      </c>
      <c r="P210" s="2">
        <f t="shared" si="136"/>
        <v>-88.801060817564817</v>
      </c>
      <c r="Q210" s="16">
        <f t="shared" ca="1" si="137"/>
        <v>299.66755480636846</v>
      </c>
      <c r="R210" s="2">
        <f t="shared" si="102"/>
        <v>153.80794910203616</v>
      </c>
      <c r="S210" s="2">
        <f t="shared" si="102"/>
        <v>-266.40318245269447</v>
      </c>
      <c r="T210" s="16">
        <f t="shared" ca="1" si="102"/>
        <v>82.610964744978162</v>
      </c>
      <c r="U210" s="2">
        <f t="shared" ca="1" si="103"/>
        <v>0.48289002499384232</v>
      </c>
      <c r="V210" s="2">
        <f t="shared" ca="1" si="103"/>
        <v>-0.83639005775753972</v>
      </c>
      <c r="W210" s="16">
        <f t="shared" ca="1" si="103"/>
        <v>0.25936247809925339</v>
      </c>
      <c r="X210" s="2">
        <f t="shared" si="104"/>
        <v>-153.80794910203616</v>
      </c>
      <c r="Y210" s="2">
        <f t="shared" si="104"/>
        <v>-266.40318245269447</v>
      </c>
      <c r="Z210" s="16">
        <f t="shared" ca="1" si="104"/>
        <v>39.515934311423393</v>
      </c>
      <c r="AA210" s="18">
        <f t="shared" ca="1" si="110"/>
        <v>158.79359941968573</v>
      </c>
      <c r="AB210" s="2">
        <f t="shared" ca="1" si="105"/>
        <v>-230.48779429467038</v>
      </c>
      <c r="AC210" s="2">
        <f t="shared" ca="1" si="105"/>
        <v>-133.58979466253589</v>
      </c>
      <c r="AD210" s="16">
        <f t="shared" ca="1" si="105"/>
        <v>-1.6691671403664614</v>
      </c>
      <c r="AE210" s="2">
        <f t="shared" ca="1" si="106"/>
        <v>-0.86516588080015799</v>
      </c>
      <c r="AF210" s="2">
        <f t="shared" ca="1" si="106"/>
        <v>-0.50144665021768409</v>
      </c>
      <c r="AG210" s="16">
        <f t="shared" ca="1" si="106"/>
        <v>-6.2654357191322336E-3</v>
      </c>
      <c r="AH210" s="2">
        <f t="shared" ca="1" si="111"/>
        <v>0.13529679397802924</v>
      </c>
      <c r="AI210" s="2">
        <f t="shared" ca="1" si="112"/>
        <v>-0.22136605040024318</v>
      </c>
      <c r="AJ210" s="16">
        <f t="shared" ca="1" si="113"/>
        <v>-0.96575972646899289</v>
      </c>
      <c r="AK210" s="18">
        <f t="shared" ca="1" si="114"/>
        <v>318.51548207896298</v>
      </c>
      <c r="AL210" s="18">
        <f t="shared" ca="1" si="115"/>
        <v>266.40878866085347</v>
      </c>
      <c r="AM210" s="18">
        <f t="shared" ca="1" si="116"/>
        <v>159.25774103948149</v>
      </c>
      <c r="AN210" s="18">
        <f t="shared" ca="1" si="117"/>
        <v>85.603088117809705</v>
      </c>
      <c r="AO210" s="18">
        <f t="shared" ca="1" si="118"/>
        <v>311.59131201574917</v>
      </c>
      <c r="AP210" s="2">
        <f t="shared" ca="1" si="107"/>
        <v>45.000408967498352</v>
      </c>
      <c r="AQ210" s="2">
        <f t="shared" ca="1" si="107"/>
        <v>-67.500589456138712</v>
      </c>
      <c r="AR210" s="16">
        <f t="shared" ca="1" si="107"/>
        <v>-1.5780409717081056E-3</v>
      </c>
      <c r="AS210" s="2">
        <f t="shared" ca="1" si="108"/>
        <v>-39.31420212677893</v>
      </c>
      <c r="AT210" s="2">
        <f t="shared" ca="1" si="108"/>
        <v>70.450886703773747</v>
      </c>
      <c r="AU210" s="16">
        <f t="shared" ca="1" si="108"/>
        <v>601.84310248391739</v>
      </c>
      <c r="AV210" s="2">
        <f t="shared" ca="1" si="109"/>
        <v>45.000408967498352</v>
      </c>
      <c r="AW210" s="2">
        <f t="shared" ca="1" si="109"/>
        <v>-67.500589456138712</v>
      </c>
      <c r="AX210" s="16">
        <f t="shared" ca="1" si="109"/>
        <v>-1.5780409717081056E-3</v>
      </c>
      <c r="AY210" s="2">
        <f t="shared" ca="1" si="119"/>
        <v>360.25</v>
      </c>
      <c r="AZ210" s="2">
        <f t="shared" ca="1" si="120"/>
        <v>360.25</v>
      </c>
      <c r="BA210" s="2">
        <f t="shared" ca="1" si="121"/>
        <v>360.25</v>
      </c>
      <c r="BB210" s="19" t="str">
        <f t="shared" ca="1" si="122"/>
        <v>ok</v>
      </c>
      <c r="BC210" s="2">
        <f t="shared" ca="1" si="123"/>
        <v>4.089674983518421E-4</v>
      </c>
      <c r="BD210" s="2">
        <f t="shared" ca="1" si="123"/>
        <v>-5.8945613871230762E-4</v>
      </c>
      <c r="BE210" s="16">
        <f t="shared" ca="1" si="124"/>
        <v>-1.5780409717081056E-3</v>
      </c>
      <c r="BF210" s="16">
        <f t="shared" ca="1" si="125"/>
        <v>7.1743498254112699E-4</v>
      </c>
      <c r="BG210" s="18">
        <f t="shared" ca="1" si="126"/>
        <v>1.7334723137573467E-3</v>
      </c>
      <c r="BH210" s="2">
        <f t="shared" ref="BH210:BL273" ca="1" si="138">BC210*$D$9</f>
        <v>6.5434799736294735E-2</v>
      </c>
      <c r="BI210" s="2">
        <f t="shared" ca="1" si="138"/>
        <v>-9.4312982193969219E-2</v>
      </c>
      <c r="BJ210" s="16">
        <f t="shared" ca="1" si="138"/>
        <v>-0.2524865554732969</v>
      </c>
      <c r="BK210" s="18">
        <f t="shared" ca="1" si="138"/>
        <v>0.11478959720658032</v>
      </c>
      <c r="BL210" s="18">
        <f t="shared" ca="1" si="138"/>
        <v>0.27735557020117546</v>
      </c>
    </row>
    <row r="211" spans="3:64" x14ac:dyDescent="0.2">
      <c r="C211" s="14"/>
      <c r="D211">
        <f t="shared" si="127"/>
        <v>52.5</v>
      </c>
      <c r="E211">
        <f t="shared" si="128"/>
        <v>-67.5</v>
      </c>
      <c r="F211" s="15">
        <f ca="1">'posn jitter orig'!F211</f>
        <v>0.31025934302798497</v>
      </c>
      <c r="G211" s="2">
        <f ca="1">'posn jitter orig'!G211</f>
        <v>-0.42552893179968287</v>
      </c>
      <c r="H211" s="16">
        <f ca="1">'posn jitter orig'!H211</f>
        <v>0.47099478607390899</v>
      </c>
      <c r="I211" s="2">
        <f t="shared" si="129"/>
        <v>0</v>
      </c>
      <c r="J211" s="2">
        <f t="shared" si="130"/>
        <v>177.60212163512966</v>
      </c>
      <c r="K211" s="16">
        <f t="shared" ca="1" si="131"/>
        <v>258.74652837825039</v>
      </c>
      <c r="L211" s="2">
        <f t="shared" si="132"/>
        <v>153.80794910203616</v>
      </c>
      <c r="M211" s="2">
        <f t="shared" si="133"/>
        <v>-88.801060817564817</v>
      </c>
      <c r="N211" s="16">
        <f t="shared" ca="1" si="134"/>
        <v>345.05244728478749</v>
      </c>
      <c r="O211" s="2">
        <f t="shared" si="135"/>
        <v>-153.80794910203616</v>
      </c>
      <c r="P211" s="2">
        <f t="shared" si="136"/>
        <v>-88.801060817564817</v>
      </c>
      <c r="Q211" s="16">
        <f t="shared" ca="1" si="137"/>
        <v>294.55914793887911</v>
      </c>
      <c r="R211" s="2">
        <f t="shared" si="102"/>
        <v>153.80794910203616</v>
      </c>
      <c r="S211" s="2">
        <f t="shared" si="102"/>
        <v>-266.40318245269447</v>
      </c>
      <c r="T211" s="16">
        <f t="shared" ca="1" si="102"/>
        <v>86.305918906537102</v>
      </c>
      <c r="U211" s="2">
        <f t="shared" ca="1" si="103"/>
        <v>0.48141145791481227</v>
      </c>
      <c r="V211" s="2">
        <f t="shared" ca="1" si="103"/>
        <v>-0.83382910445426106</v>
      </c>
      <c r="W211" s="16">
        <f t="shared" ca="1" si="103"/>
        <v>0.27013336105216651</v>
      </c>
      <c r="X211" s="2">
        <f t="shared" si="104"/>
        <v>-153.80794910203616</v>
      </c>
      <c r="Y211" s="2">
        <f t="shared" si="104"/>
        <v>-266.40318245269447</v>
      </c>
      <c r="Z211" s="16">
        <f t="shared" ca="1" si="104"/>
        <v>35.812619560628718</v>
      </c>
      <c r="AA211" s="18">
        <f t="shared" ca="1" si="110"/>
        <v>157.76400132219206</v>
      </c>
      <c r="AB211" s="2">
        <f t="shared" ca="1" si="105"/>
        <v>-229.75734698502703</v>
      </c>
      <c r="AC211" s="2">
        <f t="shared" ca="1" si="105"/>
        <v>-134.85496651509021</v>
      </c>
      <c r="AD211" s="16">
        <f t="shared" ca="1" si="105"/>
        <v>-6.8047003695734603</v>
      </c>
      <c r="AE211" s="2">
        <f t="shared" ca="1" si="106"/>
        <v>-0.86213886955998897</v>
      </c>
      <c r="AF211" s="2">
        <f t="shared" ca="1" si="106"/>
        <v>-0.50602825072421642</v>
      </c>
      <c r="AG211" s="16">
        <f t="shared" ca="1" si="106"/>
        <v>-2.5533880684567706E-2</v>
      </c>
      <c r="AH211" s="2">
        <f t="shared" ca="1" si="111"/>
        <v>0.15798600501993604</v>
      </c>
      <c r="AI211" s="2">
        <f t="shared" ca="1" si="112"/>
        <v>-0.22060016780137459</v>
      </c>
      <c r="AJ211" s="16">
        <f t="shared" ca="1" si="113"/>
        <v>-0.96248427944764181</v>
      </c>
      <c r="AK211" s="18">
        <f t="shared" ca="1" si="114"/>
        <v>319.49374401731234</v>
      </c>
      <c r="AL211" s="18">
        <f t="shared" ca="1" si="115"/>
        <v>266.49691261720812</v>
      </c>
      <c r="AM211" s="18">
        <f t="shared" ca="1" si="116"/>
        <v>159.74687200865617</v>
      </c>
      <c r="AN211" s="18">
        <f t="shared" ca="1" si="117"/>
        <v>85.377111215311629</v>
      </c>
      <c r="AO211" s="18">
        <f t="shared" ca="1" si="118"/>
        <v>311.40287131620727</v>
      </c>
      <c r="AP211" s="2">
        <f t="shared" ca="1" si="107"/>
        <v>52.494343992536677</v>
      </c>
      <c r="AQ211" s="2">
        <f t="shared" ca="1" si="107"/>
        <v>-67.49822549757377</v>
      </c>
      <c r="AR211" s="16">
        <f t="shared" ca="1" si="107"/>
        <v>-8.8935615235641308E-4</v>
      </c>
      <c r="AS211" s="2">
        <f t="shared" ca="1" si="108"/>
        <v>-45.900247189432953</v>
      </c>
      <c r="AT211" s="2">
        <f t="shared" ca="1" si="108"/>
        <v>69.892825834796582</v>
      </c>
      <c r="AU211" s="16">
        <f t="shared" ca="1" si="108"/>
        <v>599.43984707726065</v>
      </c>
      <c r="AV211" s="2">
        <f t="shared" ca="1" si="109"/>
        <v>52.494343992536677</v>
      </c>
      <c r="AW211" s="2">
        <f t="shared" ca="1" si="109"/>
        <v>-67.49822549757377</v>
      </c>
      <c r="AX211" s="16">
        <f t="shared" ca="1" si="109"/>
        <v>-8.8935615235641308E-4</v>
      </c>
      <c r="AY211" s="2">
        <f t="shared" ca="1" si="119"/>
        <v>360.25</v>
      </c>
      <c r="AZ211" s="2">
        <f t="shared" ca="1" si="120"/>
        <v>360.25000000000006</v>
      </c>
      <c r="BA211" s="2">
        <f t="shared" ca="1" si="121"/>
        <v>360.25</v>
      </c>
      <c r="BB211" s="19" t="str">
        <f t="shared" ca="1" si="122"/>
        <v>ok</v>
      </c>
      <c r="BC211" s="2">
        <f t="shared" ca="1" si="123"/>
        <v>-5.6560074633225099E-3</v>
      </c>
      <c r="BD211" s="2">
        <f t="shared" ca="1" si="123"/>
        <v>1.7745024262296738E-3</v>
      </c>
      <c r="BE211" s="16">
        <f t="shared" ca="1" si="124"/>
        <v>-8.8935615235641308E-4</v>
      </c>
      <c r="BF211" s="16">
        <f t="shared" ca="1" si="125"/>
        <v>5.9278393437959273E-3</v>
      </c>
      <c r="BG211" s="18">
        <f t="shared" ca="1" si="126"/>
        <v>5.9941833181501158E-3</v>
      </c>
      <c r="BH211" s="2">
        <f t="shared" ca="1" si="138"/>
        <v>-0.90496119413160159</v>
      </c>
      <c r="BI211" s="2">
        <f t="shared" ca="1" si="138"/>
        <v>0.28392038819674781</v>
      </c>
      <c r="BJ211" s="16">
        <f t="shared" ca="1" si="138"/>
        <v>-0.14229698437702609</v>
      </c>
      <c r="BK211" s="18">
        <f t="shared" ca="1" si="138"/>
        <v>0.94845429500734835</v>
      </c>
      <c r="BL211" s="18">
        <f t="shared" ca="1" si="138"/>
        <v>0.95906933090401858</v>
      </c>
    </row>
    <row r="212" spans="3:64" x14ac:dyDescent="0.2">
      <c r="C212" s="14"/>
      <c r="D212">
        <f t="shared" si="127"/>
        <v>60</v>
      </c>
      <c r="E212">
        <f t="shared" si="128"/>
        <v>-67.5</v>
      </c>
      <c r="F212" s="15">
        <f ca="1">'posn jitter orig'!F212</f>
        <v>-0.45233474818953379</v>
      </c>
      <c r="G212" s="2">
        <f ca="1">'posn jitter orig'!G212</f>
        <v>0.19466897831643648</v>
      </c>
      <c r="H212" s="16">
        <f ca="1">'posn jitter orig'!H212</f>
        <v>-0.49404223428842831</v>
      </c>
      <c r="I212" s="2">
        <f t="shared" si="129"/>
        <v>0</v>
      </c>
      <c r="J212" s="2">
        <f t="shared" si="130"/>
        <v>177.60212163512966</v>
      </c>
      <c r="K212" s="16">
        <f t="shared" ca="1" si="131"/>
        <v>257.10612349095328</v>
      </c>
      <c r="L212" s="2">
        <f t="shared" si="132"/>
        <v>153.80794910203616</v>
      </c>
      <c r="M212" s="2">
        <f t="shared" si="133"/>
        <v>-88.801060817564817</v>
      </c>
      <c r="N212" s="16">
        <f t="shared" ca="1" si="134"/>
        <v>347.17033396160679</v>
      </c>
      <c r="O212" s="2">
        <f t="shared" si="135"/>
        <v>-153.80794910203616</v>
      </c>
      <c r="P212" s="2">
        <f t="shared" si="136"/>
        <v>-88.801060817564817</v>
      </c>
      <c r="Q212" s="16">
        <f t="shared" ca="1" si="137"/>
        <v>289.15515301230602</v>
      </c>
      <c r="R212" s="2">
        <f t="shared" si="102"/>
        <v>153.80794910203616</v>
      </c>
      <c r="S212" s="2">
        <f t="shared" si="102"/>
        <v>-266.40318245269447</v>
      </c>
      <c r="T212" s="16">
        <f t="shared" ca="1" si="102"/>
        <v>90.064210470653506</v>
      </c>
      <c r="U212" s="2">
        <f t="shared" ca="1" si="103"/>
        <v>0.47985596386235535</v>
      </c>
      <c r="V212" s="2">
        <f t="shared" ca="1" si="103"/>
        <v>-0.83113490972453441</v>
      </c>
      <c r="W212" s="16">
        <f t="shared" ca="1" si="103"/>
        <v>0.2809857928488908</v>
      </c>
      <c r="X212" s="2">
        <f t="shared" si="104"/>
        <v>-153.80794910203616</v>
      </c>
      <c r="Y212" s="2">
        <f t="shared" si="104"/>
        <v>-266.40318245269447</v>
      </c>
      <c r="Z212" s="16">
        <f t="shared" ca="1" si="104"/>
        <v>32.049029521352736</v>
      </c>
      <c r="AA212" s="18">
        <f t="shared" ca="1" si="110"/>
        <v>156.61664530219403</v>
      </c>
      <c r="AB212" s="2">
        <f t="shared" ca="1" si="105"/>
        <v>-228.96138039040909</v>
      </c>
      <c r="AC212" s="2">
        <f t="shared" ca="1" si="105"/>
        <v>-136.23362109809599</v>
      </c>
      <c r="AD212" s="16">
        <f t="shared" ca="1" si="105"/>
        <v>-11.958022732217763</v>
      </c>
      <c r="AE212" s="2">
        <f t="shared" ca="1" si="106"/>
        <v>-0.85851586338699704</v>
      </c>
      <c r="AF212" s="2">
        <f t="shared" ca="1" si="106"/>
        <v>-0.51082293721298755</v>
      </c>
      <c r="AG212" s="16">
        <f t="shared" ca="1" si="106"/>
        <v>-4.4837920669617469E-2</v>
      </c>
      <c r="AH212" s="2">
        <f t="shared" ca="1" si="111"/>
        <v>0.18080034916616883</v>
      </c>
      <c r="AI212" s="2">
        <f t="shared" ca="1" si="112"/>
        <v>-0.21971501690664225</v>
      </c>
      <c r="AJ212" s="16">
        <f t="shared" ca="1" si="113"/>
        <v>-0.95866393751257006</v>
      </c>
      <c r="AK212" s="18">
        <f t="shared" ca="1" si="114"/>
        <v>320.52941025060454</v>
      </c>
      <c r="AL212" s="18">
        <f t="shared" ca="1" si="115"/>
        <v>266.69440851927402</v>
      </c>
      <c r="AM212" s="18">
        <f t="shared" ca="1" si="116"/>
        <v>160.26470512530227</v>
      </c>
      <c r="AN212" s="18">
        <f t="shared" ca="1" si="117"/>
        <v>85.218209896840264</v>
      </c>
      <c r="AO212" s="18">
        <f t="shared" ca="1" si="118"/>
        <v>311.18024277430914</v>
      </c>
      <c r="AP212" s="2">
        <f t="shared" ca="1" si="107"/>
        <v>60.004286052346195</v>
      </c>
      <c r="AQ212" s="2">
        <f t="shared" ca="1" si="107"/>
        <v>-67.50185817692477</v>
      </c>
      <c r="AR212" s="16">
        <f t="shared" ca="1" si="107"/>
        <v>-5.5422817979433603E-5</v>
      </c>
      <c r="AS212" s="2">
        <f t="shared" ca="1" si="108"/>
        <v>-52.518707042070353</v>
      </c>
      <c r="AT212" s="2">
        <f t="shared" ca="1" si="108"/>
        <v>69.240086427415974</v>
      </c>
      <c r="AU212" s="16">
        <f t="shared" ca="1" si="108"/>
        <v>596.63449820545543</v>
      </c>
      <c r="AV212" s="2">
        <f t="shared" ca="1" si="109"/>
        <v>60.004286052346195</v>
      </c>
      <c r="AW212" s="2">
        <f t="shared" ca="1" si="109"/>
        <v>-67.50185817692477</v>
      </c>
      <c r="AX212" s="16">
        <f t="shared" ca="1" si="109"/>
        <v>-5.5422817979433603E-5</v>
      </c>
      <c r="AY212" s="2">
        <f t="shared" ca="1" si="119"/>
        <v>360.24999999999989</v>
      </c>
      <c r="AZ212" s="2">
        <f t="shared" ca="1" si="120"/>
        <v>360.24999999999989</v>
      </c>
      <c r="BA212" s="2">
        <f t="shared" ca="1" si="121"/>
        <v>360.24999999999994</v>
      </c>
      <c r="BB212" s="19" t="str">
        <f t="shared" ca="1" si="122"/>
        <v>ok</v>
      </c>
      <c r="BC212" s="2">
        <f t="shared" ca="1" si="123"/>
        <v>4.2860523461953903E-3</v>
      </c>
      <c r="BD212" s="2">
        <f t="shared" ca="1" si="123"/>
        <v>-1.858176924770305E-3</v>
      </c>
      <c r="BE212" s="16">
        <f t="shared" ca="1" si="124"/>
        <v>-5.5422817979433603E-5</v>
      </c>
      <c r="BF212" s="16">
        <f t="shared" ca="1" si="125"/>
        <v>4.671516477341789E-3</v>
      </c>
      <c r="BG212" s="18">
        <f t="shared" ca="1" si="126"/>
        <v>4.6718452336125841E-3</v>
      </c>
      <c r="BH212" s="2">
        <f t="shared" ca="1" si="138"/>
        <v>0.68576837539126245</v>
      </c>
      <c r="BI212" s="2">
        <f t="shared" ca="1" si="138"/>
        <v>-0.29730830796324881</v>
      </c>
      <c r="BJ212" s="16">
        <f t="shared" ca="1" si="138"/>
        <v>-8.8676508767093765E-3</v>
      </c>
      <c r="BK212" s="18">
        <f t="shared" ca="1" si="138"/>
        <v>0.74744263637468622</v>
      </c>
      <c r="BL212" s="18">
        <f t="shared" ca="1" si="138"/>
        <v>0.74749523737801349</v>
      </c>
    </row>
    <row r="213" spans="3:64" x14ac:dyDescent="0.2">
      <c r="C213" s="14"/>
      <c r="D213">
        <f t="shared" si="127"/>
        <v>67.5</v>
      </c>
      <c r="E213">
        <f t="shared" si="128"/>
        <v>-67.5</v>
      </c>
      <c r="F213" s="15">
        <f ca="1">'posn jitter orig'!F213</f>
        <v>0.42329865414609658</v>
      </c>
      <c r="G213" s="2">
        <f ca="1">'posn jitter orig'!G213</f>
        <v>-1.8584269537795572E-2</v>
      </c>
      <c r="H213" s="16">
        <f ca="1">'posn jitter orig'!H213</f>
        <v>0.33027688642291464</v>
      </c>
      <c r="I213" s="2">
        <f t="shared" si="129"/>
        <v>0</v>
      </c>
      <c r="J213" s="2">
        <f t="shared" si="130"/>
        <v>177.60212163512966</v>
      </c>
      <c r="K213" s="16">
        <f t="shared" ca="1" si="131"/>
        <v>255.24520176653397</v>
      </c>
      <c r="L213" s="2">
        <f t="shared" si="132"/>
        <v>153.80794910203616</v>
      </c>
      <c r="M213" s="2">
        <f t="shared" si="133"/>
        <v>-88.801060817564817</v>
      </c>
      <c r="N213" s="16">
        <f t="shared" ca="1" si="134"/>
        <v>349.10912925703661</v>
      </c>
      <c r="O213" s="2">
        <f t="shared" si="135"/>
        <v>-153.80794910203616</v>
      </c>
      <c r="P213" s="2">
        <f t="shared" si="136"/>
        <v>-88.801060817564817</v>
      </c>
      <c r="Q213" s="16">
        <f t="shared" ca="1" si="137"/>
        <v>283.4612658315765</v>
      </c>
      <c r="R213" s="2">
        <f t="shared" si="102"/>
        <v>153.80794910203616</v>
      </c>
      <c r="S213" s="2">
        <f t="shared" si="102"/>
        <v>-266.40318245269447</v>
      </c>
      <c r="T213" s="16">
        <f t="shared" ca="1" si="102"/>
        <v>93.863927490502647</v>
      </c>
      <c r="U213" s="2">
        <f t="shared" ca="1" si="103"/>
        <v>0.47823215185836043</v>
      </c>
      <c r="V213" s="2">
        <f t="shared" ca="1" si="103"/>
        <v>-0.82832238483167497</v>
      </c>
      <c r="W213" s="16">
        <f t="shared" ca="1" si="103"/>
        <v>0.2918493373569464</v>
      </c>
      <c r="X213" s="2">
        <f t="shared" si="104"/>
        <v>-153.80794910203616</v>
      </c>
      <c r="Y213" s="2">
        <f t="shared" si="104"/>
        <v>-266.40318245269447</v>
      </c>
      <c r="Z213" s="16">
        <f t="shared" ca="1" si="104"/>
        <v>28.216064065042531</v>
      </c>
      <c r="AA213" s="18">
        <f t="shared" ca="1" si="110"/>
        <v>155.34665254417959</v>
      </c>
      <c r="AB213" s="2">
        <f t="shared" ca="1" si="105"/>
        <v>-228.09971303223222</v>
      </c>
      <c r="AC213" s="2">
        <f t="shared" ca="1" si="105"/>
        <v>-137.72607274168203</v>
      </c>
      <c r="AD213" s="16">
        <f t="shared" ca="1" si="105"/>
        <v>-17.121753540596075</v>
      </c>
      <c r="AE213" s="2">
        <f t="shared" ca="1" si="106"/>
        <v>-0.85429343089527776</v>
      </c>
      <c r="AF213" s="2">
        <f t="shared" ca="1" si="106"/>
        <v>-0.51582037365210587</v>
      </c>
      <c r="AG213" s="16">
        <f t="shared" ca="1" si="106"/>
        <v>-6.4125471184053109E-2</v>
      </c>
      <c r="AH213" s="2">
        <f t="shared" ca="1" si="111"/>
        <v>0.20365839746520931</v>
      </c>
      <c r="AI213" s="2">
        <f t="shared" ca="1" si="112"/>
        <v>-0.21865810964189808</v>
      </c>
      <c r="AJ213" s="16">
        <f t="shared" ca="1" si="113"/>
        <v>-0.95431225928924035</v>
      </c>
      <c r="AK213" s="18">
        <f t="shared" ca="1" si="114"/>
        <v>321.61775092777526</v>
      </c>
      <c r="AL213" s="18">
        <f t="shared" ca="1" si="115"/>
        <v>267.00394124907342</v>
      </c>
      <c r="AM213" s="18">
        <f t="shared" ca="1" si="116"/>
        <v>160.80887546388763</v>
      </c>
      <c r="AN213" s="18">
        <f t="shared" ca="1" si="117"/>
        <v>85.132537521973504</v>
      </c>
      <c r="AO213" s="18">
        <f t="shared" ca="1" si="118"/>
        <v>310.92285076383445</v>
      </c>
      <c r="AP213" s="2">
        <f t="shared" ca="1" si="107"/>
        <v>67.497856512427319</v>
      </c>
      <c r="AQ213" s="2">
        <f t="shared" ca="1" si="107"/>
        <v>-67.498369698243891</v>
      </c>
      <c r="AR213" s="16">
        <f t="shared" ca="1" si="107"/>
        <v>5.1325300847793187E-4</v>
      </c>
      <c r="AS213" s="2">
        <f t="shared" ca="1" si="108"/>
        <v>-59.146242531326585</v>
      </c>
      <c r="AT213" s="2">
        <f t="shared" ca="1" si="108"/>
        <v>68.473235886736148</v>
      </c>
      <c r="AU213" s="16">
        <f t="shared" ca="1" si="108"/>
        <v>593.4354896071809</v>
      </c>
      <c r="AV213" s="2">
        <f t="shared" ca="1" si="109"/>
        <v>67.497856512427319</v>
      </c>
      <c r="AW213" s="2">
        <f t="shared" ca="1" si="109"/>
        <v>-67.498369698243891</v>
      </c>
      <c r="AX213" s="16">
        <f t="shared" ca="1" si="109"/>
        <v>5.1325300847793187E-4</v>
      </c>
      <c r="AY213" s="2">
        <f t="shared" ca="1" si="119"/>
        <v>360.25</v>
      </c>
      <c r="AZ213" s="2">
        <f t="shared" ca="1" si="120"/>
        <v>360.25</v>
      </c>
      <c r="BA213" s="2">
        <f t="shared" ca="1" si="121"/>
        <v>360.25000000000006</v>
      </c>
      <c r="BB213" s="19" t="str">
        <f t="shared" ca="1" si="122"/>
        <v>ok</v>
      </c>
      <c r="BC213" s="2">
        <f t="shared" ca="1" si="123"/>
        <v>-2.1434875726811242E-3</v>
      </c>
      <c r="BD213" s="2">
        <f t="shared" ca="1" si="123"/>
        <v>1.6303017561085653E-3</v>
      </c>
      <c r="BE213" s="16">
        <f t="shared" ca="1" si="124"/>
        <v>5.1325300847793187E-4</v>
      </c>
      <c r="BF213" s="16">
        <f t="shared" ca="1" si="125"/>
        <v>2.6930322668340034E-3</v>
      </c>
      <c r="BG213" s="18">
        <f t="shared" ca="1" si="126"/>
        <v>2.7415053238906426E-3</v>
      </c>
      <c r="BH213" s="2">
        <f t="shared" ca="1" si="138"/>
        <v>-0.34295801162897988</v>
      </c>
      <c r="BI213" s="2">
        <f t="shared" ca="1" si="138"/>
        <v>0.26084828097737045</v>
      </c>
      <c r="BJ213" s="16">
        <f t="shared" ca="1" si="138"/>
        <v>8.2120481356469099E-2</v>
      </c>
      <c r="BK213" s="18">
        <f t="shared" ca="1" si="138"/>
        <v>0.43088516269344057</v>
      </c>
      <c r="BL213" s="18">
        <f t="shared" ca="1" si="138"/>
        <v>0.43864085182250279</v>
      </c>
    </row>
    <row r="214" spans="3:64" x14ac:dyDescent="0.2">
      <c r="C214" s="14"/>
      <c r="D214">
        <f t="shared" si="127"/>
        <v>75</v>
      </c>
      <c r="E214">
        <f t="shared" si="128"/>
        <v>-67.5</v>
      </c>
      <c r="F214" s="15">
        <f ca="1">'posn jitter orig'!F214</f>
        <v>0.43543978817297491</v>
      </c>
      <c r="G214" s="2">
        <f ca="1">'posn jitter orig'!G214</f>
        <v>0.2047831473197671</v>
      </c>
      <c r="H214" s="16">
        <f ca="1">'posn jitter orig'!H214</f>
        <v>0.19608042052274333</v>
      </c>
      <c r="I214" s="2">
        <f t="shared" si="129"/>
        <v>0</v>
      </c>
      <c r="J214" s="2">
        <f t="shared" si="130"/>
        <v>177.60212163512966</v>
      </c>
      <c r="K214" s="16">
        <f t="shared" ca="1" si="131"/>
        <v>253.14302344595217</v>
      </c>
      <c r="L214" s="2">
        <f t="shared" si="132"/>
        <v>153.80794910203616</v>
      </c>
      <c r="M214" s="2">
        <f t="shared" si="133"/>
        <v>-88.801060817564817</v>
      </c>
      <c r="N214" s="16">
        <f t="shared" ca="1" si="134"/>
        <v>350.87965549849343</v>
      </c>
      <c r="O214" s="2">
        <f t="shared" si="135"/>
        <v>-153.80794910203616</v>
      </c>
      <c r="P214" s="2">
        <f t="shared" si="136"/>
        <v>-88.801060817564817</v>
      </c>
      <c r="Q214" s="16">
        <f t="shared" ca="1" si="137"/>
        <v>277.44175919546564</v>
      </c>
      <c r="R214" s="2">
        <f t="shared" si="102"/>
        <v>153.80794910203616</v>
      </c>
      <c r="S214" s="2">
        <f t="shared" si="102"/>
        <v>-266.40318245269447</v>
      </c>
      <c r="T214" s="16">
        <f t="shared" ca="1" si="102"/>
        <v>97.736632052541268</v>
      </c>
      <c r="U214" s="2">
        <f t="shared" ca="1" si="103"/>
        <v>0.47652602632449614</v>
      </c>
      <c r="V214" s="2">
        <f t="shared" ca="1" si="103"/>
        <v>-0.82536728872293152</v>
      </c>
      <c r="W214" s="16">
        <f t="shared" ca="1" si="103"/>
        <v>0.30280651403419767</v>
      </c>
      <c r="X214" s="2">
        <f t="shared" si="104"/>
        <v>-153.80794910203616</v>
      </c>
      <c r="Y214" s="2">
        <f t="shared" si="104"/>
        <v>-266.40318245269447</v>
      </c>
      <c r="Z214" s="16">
        <f t="shared" ca="1" si="104"/>
        <v>24.298735749513469</v>
      </c>
      <c r="AA214" s="18">
        <f t="shared" ca="1" si="110"/>
        <v>153.94479707317555</v>
      </c>
      <c r="AB214" s="2">
        <f t="shared" ca="1" si="105"/>
        <v>-227.16665152464742</v>
      </c>
      <c r="AC214" s="2">
        <f t="shared" ca="1" si="105"/>
        <v>-139.34218267940568</v>
      </c>
      <c r="AD214" s="16">
        <f t="shared" ca="1" si="105"/>
        <v>-22.316751605916778</v>
      </c>
      <c r="AE214" s="2">
        <f t="shared" ca="1" si="106"/>
        <v>-0.84944243787336848</v>
      </c>
      <c r="AF214" s="2">
        <f t="shared" ca="1" si="106"/>
        <v>-0.52104110598710973</v>
      </c>
      <c r="AG214" s="16">
        <f t="shared" ca="1" si="106"/>
        <v>-8.3448850270558136E-2</v>
      </c>
      <c r="AH214" s="2">
        <f t="shared" ca="1" si="111"/>
        <v>0.22665059226733605</v>
      </c>
      <c r="AI214" s="2">
        <f t="shared" ca="1" si="112"/>
        <v>-0.21745115446436833</v>
      </c>
      <c r="AJ214" s="16">
        <f t="shared" ca="1" si="113"/>
        <v>-0.94939164966149736</v>
      </c>
      <c r="AK214" s="18">
        <f t="shared" ca="1" si="114"/>
        <v>322.76925205612753</v>
      </c>
      <c r="AL214" s="18">
        <f t="shared" ca="1" si="115"/>
        <v>267.43030651184927</v>
      </c>
      <c r="AM214" s="18">
        <f t="shared" ca="1" si="116"/>
        <v>161.38462602806376</v>
      </c>
      <c r="AN214" s="18">
        <f t="shared" ca="1" si="117"/>
        <v>85.12371498116714</v>
      </c>
      <c r="AO214" s="18">
        <f t="shared" ca="1" si="118"/>
        <v>310.62681489141761</v>
      </c>
      <c r="AP214" s="2">
        <f t="shared" ca="1" si="107"/>
        <v>75.000030145833648</v>
      </c>
      <c r="AQ214" s="2">
        <f t="shared" ca="1" si="107"/>
        <v>-67.498583696464806</v>
      </c>
      <c r="AR214" s="16">
        <f t="shared" ca="1" si="107"/>
        <v>1.3591074261967151E-3</v>
      </c>
      <c r="AS214" s="2">
        <f t="shared" ca="1" si="108"/>
        <v>-65.807472992678271</v>
      </c>
      <c r="AT214" s="2">
        <f t="shared" ca="1" si="108"/>
        <v>67.593735314991989</v>
      </c>
      <c r="AU214" s="16">
        <f t="shared" ca="1" si="108"/>
        <v>589.81436754514527</v>
      </c>
      <c r="AV214" s="2">
        <f t="shared" ca="1" si="109"/>
        <v>75.000030145833648</v>
      </c>
      <c r="AW214" s="2">
        <f t="shared" ca="1" si="109"/>
        <v>-67.498583696464806</v>
      </c>
      <c r="AX214" s="16">
        <f t="shared" ca="1" si="109"/>
        <v>1.3591074261967151E-3</v>
      </c>
      <c r="AY214" s="2">
        <f t="shared" ca="1" si="119"/>
        <v>360.25</v>
      </c>
      <c r="AZ214" s="2">
        <f t="shared" ca="1" si="120"/>
        <v>360.25</v>
      </c>
      <c r="BA214" s="2">
        <f t="shared" ca="1" si="121"/>
        <v>360.25</v>
      </c>
      <c r="BB214" s="19" t="str">
        <f t="shared" ca="1" si="122"/>
        <v>ok</v>
      </c>
      <c r="BC214" s="2">
        <f t="shared" ca="1" si="123"/>
        <v>3.0145833648020925E-5</v>
      </c>
      <c r="BD214" s="2">
        <f t="shared" ca="1" si="123"/>
        <v>1.4163035351941744E-3</v>
      </c>
      <c r="BE214" s="16">
        <f t="shared" ca="1" si="124"/>
        <v>1.3591074261967151E-3</v>
      </c>
      <c r="BF214" s="16">
        <f t="shared" ca="1" si="125"/>
        <v>1.4166243239087241E-3</v>
      </c>
      <c r="BG214" s="18">
        <f t="shared" ca="1" si="126"/>
        <v>1.9631600726973107E-3</v>
      </c>
      <c r="BH214" s="2">
        <f t="shared" ca="1" si="138"/>
        <v>4.8233333836833481E-3</v>
      </c>
      <c r="BI214" s="2">
        <f t="shared" ca="1" si="138"/>
        <v>0.2266085656310679</v>
      </c>
      <c r="BJ214" s="16">
        <f t="shared" ca="1" si="138"/>
        <v>0.21745718819147442</v>
      </c>
      <c r="BK214" s="18">
        <f t="shared" ca="1" si="138"/>
        <v>0.22665989182539586</v>
      </c>
      <c r="BL214" s="18">
        <f t="shared" ca="1" si="138"/>
        <v>0.31410561163156969</v>
      </c>
    </row>
    <row r="215" spans="3:64" x14ac:dyDescent="0.2">
      <c r="C215" s="14"/>
      <c r="D215">
        <f t="shared" si="127"/>
        <v>82.5</v>
      </c>
      <c r="E215">
        <f t="shared" si="128"/>
        <v>-67.5</v>
      </c>
      <c r="F215" s="15">
        <f ca="1">'posn jitter orig'!F215</f>
        <v>-7.7955594302676734E-2</v>
      </c>
      <c r="G215" s="2">
        <f ca="1">'posn jitter orig'!G215</f>
        <v>-0.28404455364199777</v>
      </c>
      <c r="H215" s="16">
        <f ca="1">'posn jitter orig'!H215</f>
        <v>0.28573422380379054</v>
      </c>
      <c r="I215" s="2">
        <f t="shared" si="129"/>
        <v>0</v>
      </c>
      <c r="J215" s="2">
        <f t="shared" si="130"/>
        <v>177.60212163512966</v>
      </c>
      <c r="K215" s="16">
        <f t="shared" ca="1" si="131"/>
        <v>250.79576966738256</v>
      </c>
      <c r="L215" s="2">
        <f t="shared" si="132"/>
        <v>153.80794910203616</v>
      </c>
      <c r="M215" s="2">
        <f t="shared" si="133"/>
        <v>-88.801060817564817</v>
      </c>
      <c r="N215" s="16">
        <f t="shared" ca="1" si="134"/>
        <v>352.47730736745763</v>
      </c>
      <c r="O215" s="2">
        <f t="shared" si="135"/>
        <v>-153.80794910203616</v>
      </c>
      <c r="P215" s="2">
        <f t="shared" si="136"/>
        <v>-88.801060817564817</v>
      </c>
      <c r="Q215" s="16">
        <f t="shared" ca="1" si="137"/>
        <v>271.08273407989174</v>
      </c>
      <c r="R215" s="2">
        <f t="shared" si="102"/>
        <v>153.80794910203616</v>
      </c>
      <c r="S215" s="2">
        <f t="shared" si="102"/>
        <v>-266.40318245269447</v>
      </c>
      <c r="T215" s="16">
        <f t="shared" ca="1" si="102"/>
        <v>101.68153770007507</v>
      </c>
      <c r="U215" s="2">
        <f t="shared" ca="1" si="103"/>
        <v>0.4747369760417216</v>
      </c>
      <c r="V215" s="2">
        <f t="shared" ca="1" si="103"/>
        <v>-0.82226856273587046</v>
      </c>
      <c r="W215" s="16">
        <f t="shared" ca="1" si="103"/>
        <v>0.31384584482679972</v>
      </c>
      <c r="X215" s="2">
        <f t="shared" si="104"/>
        <v>-153.80794910203616</v>
      </c>
      <c r="Y215" s="2">
        <f t="shared" si="104"/>
        <v>-266.40318245269447</v>
      </c>
      <c r="Z215" s="16">
        <f t="shared" ca="1" si="104"/>
        <v>20.286964412509178</v>
      </c>
      <c r="AA215" s="18">
        <f t="shared" ca="1" si="110"/>
        <v>152.40362078077442</v>
      </c>
      <c r="AB215" s="2">
        <f t="shared" ca="1" si="105"/>
        <v>-226.15958316931028</v>
      </c>
      <c r="AC215" s="2">
        <f t="shared" ca="1" si="105"/>
        <v>-141.08647623754445</v>
      </c>
      <c r="AD215" s="16">
        <f t="shared" ca="1" si="105"/>
        <v>-27.544278706096179</v>
      </c>
      <c r="AE215" s="2">
        <f t="shared" ca="1" si="106"/>
        <v>-0.84394814683834718</v>
      </c>
      <c r="AF215" s="2">
        <f t="shared" ca="1" si="106"/>
        <v>-0.52648518579683079</v>
      </c>
      <c r="AG215" s="16">
        <f t="shared" ca="1" si="106"/>
        <v>-0.10278557576136918</v>
      </c>
      <c r="AH215" s="2">
        <f t="shared" ca="1" si="111"/>
        <v>0.24975253557648092</v>
      </c>
      <c r="AI215" s="2">
        <f t="shared" ca="1" si="112"/>
        <v>-0.2160735057168334</v>
      </c>
      <c r="AJ215" s="16">
        <f t="shared" ca="1" si="113"/>
        <v>-0.94389401476032053</v>
      </c>
      <c r="AK215" s="18">
        <f t="shared" ca="1" si="114"/>
        <v>323.98561069428678</v>
      </c>
      <c r="AL215" s="18">
        <f t="shared" ca="1" si="115"/>
        <v>267.97805530655393</v>
      </c>
      <c r="AM215" s="18">
        <f t="shared" ca="1" si="116"/>
        <v>161.99280534714339</v>
      </c>
      <c r="AN215" s="18">
        <f t="shared" ca="1" si="117"/>
        <v>85.198247949924792</v>
      </c>
      <c r="AO215" s="18">
        <f t="shared" ca="1" si="118"/>
        <v>310.28962609475951</v>
      </c>
      <c r="AP215" s="2">
        <f t="shared" ca="1" si="107"/>
        <v>82.496691960049432</v>
      </c>
      <c r="AQ215" s="2">
        <f t="shared" ca="1" si="107"/>
        <v>-67.500452290558286</v>
      </c>
      <c r="AR215" s="16">
        <f t="shared" ca="1" si="107"/>
        <v>-1.1333650340930035E-3</v>
      </c>
      <c r="AS215" s="2">
        <f t="shared" ca="1" si="108"/>
        <v>-72.494549800439344</v>
      </c>
      <c r="AT215" s="2">
        <f t="shared" ca="1" si="108"/>
        <v>66.590282305161935</v>
      </c>
      <c r="AU215" s="16">
        <f t="shared" ca="1" si="108"/>
        <v>585.75990846108846</v>
      </c>
      <c r="AV215" s="2">
        <f t="shared" ca="1" si="109"/>
        <v>82.496691960049432</v>
      </c>
      <c r="AW215" s="2">
        <f t="shared" ca="1" si="109"/>
        <v>-67.500452290558286</v>
      </c>
      <c r="AX215" s="16">
        <f t="shared" ca="1" si="109"/>
        <v>-1.1333650340930035E-3</v>
      </c>
      <c r="AY215" s="2">
        <f t="shared" ca="1" si="119"/>
        <v>360.25</v>
      </c>
      <c r="AZ215" s="2">
        <f t="shared" ca="1" si="120"/>
        <v>360.25</v>
      </c>
      <c r="BA215" s="2">
        <f t="shared" ca="1" si="121"/>
        <v>360.25</v>
      </c>
      <c r="BB215" s="19" t="str">
        <f t="shared" ca="1" si="122"/>
        <v>ok</v>
      </c>
      <c r="BC215" s="2">
        <f t="shared" ca="1" si="123"/>
        <v>-3.3080399505678315E-3</v>
      </c>
      <c r="BD215" s="2">
        <f t="shared" ca="1" si="123"/>
        <v>-4.5229055828599485E-4</v>
      </c>
      <c r="BE215" s="16">
        <f t="shared" ca="1" si="124"/>
        <v>-1.1333650340930035E-3</v>
      </c>
      <c r="BF215" s="16">
        <f t="shared" ca="1" si="125"/>
        <v>3.3388164165864941E-3</v>
      </c>
      <c r="BG215" s="18">
        <f t="shared" ca="1" si="126"/>
        <v>3.5259341122845888E-3</v>
      </c>
      <c r="BH215" s="2">
        <f t="shared" ca="1" si="138"/>
        <v>-0.52928639209085304</v>
      </c>
      <c r="BI215" s="2">
        <f t="shared" ca="1" si="138"/>
        <v>-7.2366489325759176E-2</v>
      </c>
      <c r="BJ215" s="16">
        <f t="shared" ca="1" si="138"/>
        <v>-0.18133840545488056</v>
      </c>
      <c r="BK215" s="18">
        <f t="shared" ca="1" si="138"/>
        <v>0.53421062665383912</v>
      </c>
      <c r="BL215" s="18">
        <f t="shared" ca="1" si="138"/>
        <v>0.56414945796553417</v>
      </c>
    </row>
    <row r="216" spans="3:64" x14ac:dyDescent="0.2">
      <c r="C216" s="14"/>
      <c r="D216">
        <f t="shared" si="127"/>
        <v>90</v>
      </c>
      <c r="E216">
        <f t="shared" si="128"/>
        <v>-67.5</v>
      </c>
      <c r="F216" s="15">
        <f ca="1">'posn jitter orig'!F216</f>
        <v>0.1821463003035827</v>
      </c>
      <c r="G216" s="2">
        <f ca="1">'posn jitter orig'!G216</f>
        <v>-2.6739225606921324E-2</v>
      </c>
      <c r="H216" s="16">
        <f ca="1">'posn jitter orig'!H216</f>
        <v>0.27766221471830743</v>
      </c>
      <c r="I216" s="2">
        <f t="shared" si="129"/>
        <v>0</v>
      </c>
      <c r="J216" s="2">
        <f t="shared" si="130"/>
        <v>177.60212163512966</v>
      </c>
      <c r="K216" s="16">
        <f t="shared" ca="1" si="131"/>
        <v>248.20470903727931</v>
      </c>
      <c r="L216" s="2">
        <f t="shared" si="132"/>
        <v>153.80794910203616</v>
      </c>
      <c r="M216" s="2">
        <f t="shared" si="133"/>
        <v>-88.801060817564817</v>
      </c>
      <c r="N216" s="16">
        <f t="shared" ca="1" si="134"/>
        <v>353.9134846925927</v>
      </c>
      <c r="O216" s="2">
        <f t="shared" si="135"/>
        <v>-153.80794910203616</v>
      </c>
      <c r="P216" s="2">
        <f t="shared" si="136"/>
        <v>-88.801060817564817</v>
      </c>
      <c r="Q216" s="16">
        <f t="shared" ca="1" si="137"/>
        <v>264.35757750833318</v>
      </c>
      <c r="R216" s="2">
        <f t="shared" si="102"/>
        <v>153.80794910203616</v>
      </c>
      <c r="S216" s="2">
        <f t="shared" si="102"/>
        <v>-266.40318245269447</v>
      </c>
      <c r="T216" s="16">
        <f t="shared" ca="1" si="102"/>
        <v>105.70877565531339</v>
      </c>
      <c r="U216" s="2">
        <f t="shared" ca="1" si="103"/>
        <v>0.47285945396768075</v>
      </c>
      <c r="V216" s="2">
        <f t="shared" ca="1" si="103"/>
        <v>-0.81901659911129965</v>
      </c>
      <c r="W216" s="16">
        <f t="shared" ca="1" si="103"/>
        <v>0.32498576457061562</v>
      </c>
      <c r="X216" s="2">
        <f t="shared" si="104"/>
        <v>-153.80794910203616</v>
      </c>
      <c r="Y216" s="2">
        <f t="shared" si="104"/>
        <v>-266.40318245269447</v>
      </c>
      <c r="Z216" s="16">
        <f t="shared" ca="1" si="104"/>
        <v>16.152868471053864</v>
      </c>
      <c r="AA216" s="18">
        <f t="shared" ca="1" si="110"/>
        <v>150.70853796662925</v>
      </c>
      <c r="AB216" s="2">
        <f t="shared" ca="1" si="105"/>
        <v>-225.07190607320393</v>
      </c>
      <c r="AC216" s="2">
        <f t="shared" ca="1" si="105"/>
        <v>-142.97038823022959</v>
      </c>
      <c r="AD216" s="16">
        <f t="shared" ca="1" si="105"/>
        <v>-32.825260967350793</v>
      </c>
      <c r="AE216" s="2">
        <f t="shared" ca="1" si="106"/>
        <v>-0.83777367868546238</v>
      </c>
      <c r="AF216" s="2">
        <f t="shared" ca="1" si="106"/>
        <v>-0.53217138549389253</v>
      </c>
      <c r="AG216" s="16">
        <f t="shared" ca="1" si="106"/>
        <v>-0.12218379501119726</v>
      </c>
      <c r="AH216" s="2">
        <f t="shared" ca="1" si="111"/>
        <v>0.27301868085391945</v>
      </c>
      <c r="AI216" s="2">
        <f t="shared" ca="1" si="112"/>
        <v>-0.21448875691203848</v>
      </c>
      <c r="AJ216" s="16">
        <f t="shared" ca="1" si="113"/>
        <v>-0.93779281990379626</v>
      </c>
      <c r="AK216" s="18">
        <f t="shared" ca="1" si="114"/>
        <v>325.27201859127621</v>
      </c>
      <c r="AL216" s="18">
        <f t="shared" ca="1" si="115"/>
        <v>268.6547832660018</v>
      </c>
      <c r="AM216" s="18">
        <f t="shared" ca="1" si="116"/>
        <v>162.6360092956381</v>
      </c>
      <c r="AN216" s="18">
        <f t="shared" ca="1" si="117"/>
        <v>85.364543051856984</v>
      </c>
      <c r="AO216" s="18">
        <f t="shared" ca="1" si="118"/>
        <v>309.90722122909102</v>
      </c>
      <c r="AP216" s="2">
        <f t="shared" ca="1" si="107"/>
        <v>89.99826801623054</v>
      </c>
      <c r="AQ216" s="2">
        <f t="shared" ca="1" si="107"/>
        <v>-67.499651378669171</v>
      </c>
      <c r="AR216" s="16">
        <f t="shared" ca="1" si="107"/>
        <v>1.6613048450153656E-4</v>
      </c>
      <c r="AS216" s="2">
        <f t="shared" ca="1" si="108"/>
        <v>-79.222653437909869</v>
      </c>
      <c r="AT216" s="2">
        <f t="shared" ca="1" si="108"/>
        <v>65.443577900314494</v>
      </c>
      <c r="AU216" s="16">
        <f t="shared" ca="1" si="108"/>
        <v>581.25769994044231</v>
      </c>
      <c r="AV216" s="2">
        <f t="shared" ca="1" si="109"/>
        <v>89.99826801623054</v>
      </c>
      <c r="AW216" s="2">
        <f t="shared" ca="1" si="109"/>
        <v>-67.499651378669171</v>
      </c>
      <c r="AX216" s="16">
        <f t="shared" ca="1" si="109"/>
        <v>1.6613048450153656E-4</v>
      </c>
      <c r="AY216" s="2">
        <f t="shared" ca="1" si="119"/>
        <v>360.25</v>
      </c>
      <c r="AZ216" s="2">
        <f t="shared" ca="1" si="120"/>
        <v>360.24999999999994</v>
      </c>
      <c r="BA216" s="2">
        <f t="shared" ca="1" si="121"/>
        <v>360.25</v>
      </c>
      <c r="BB216" s="19" t="str">
        <f t="shared" ca="1" si="122"/>
        <v>ok</v>
      </c>
      <c r="BC216" s="2">
        <f t="shared" ca="1" si="123"/>
        <v>-1.7319837694600437E-3</v>
      </c>
      <c r="BD216" s="2">
        <f t="shared" ca="1" si="123"/>
        <v>3.4862133082924629E-4</v>
      </c>
      <c r="BE216" s="16">
        <f t="shared" ca="1" si="124"/>
        <v>1.6613048450153656E-4</v>
      </c>
      <c r="BF216" s="16">
        <f t="shared" ca="1" si="125"/>
        <v>1.7667214296493313E-3</v>
      </c>
      <c r="BG216" s="18">
        <f t="shared" ca="1" si="126"/>
        <v>1.7745151303561466E-3</v>
      </c>
      <c r="BH216" s="2">
        <f t="shared" ca="1" si="138"/>
        <v>-0.277117403113607</v>
      </c>
      <c r="BI216" s="2">
        <f t="shared" ca="1" si="138"/>
        <v>5.5779412932679406E-2</v>
      </c>
      <c r="BJ216" s="16">
        <f t="shared" ca="1" si="138"/>
        <v>2.6580877520245849E-2</v>
      </c>
      <c r="BK216" s="18">
        <f t="shared" ca="1" si="138"/>
        <v>0.28267542874389301</v>
      </c>
      <c r="BL216" s="18">
        <f t="shared" ca="1" si="138"/>
        <v>0.28392242085698344</v>
      </c>
    </row>
    <row r="217" spans="3:64" x14ac:dyDescent="0.2">
      <c r="C217" s="14"/>
      <c r="D217">
        <f t="shared" si="127"/>
        <v>97.5</v>
      </c>
      <c r="E217">
        <f t="shared" si="128"/>
        <v>-67.5</v>
      </c>
      <c r="F217" s="15">
        <f ca="1">'posn jitter orig'!F217</f>
        <v>-4.7244898381705425E-2</v>
      </c>
      <c r="G217" s="2">
        <f ca="1">'posn jitter orig'!G217</f>
        <v>-0.20651290025238767</v>
      </c>
      <c r="H217" s="16">
        <f ca="1">'posn jitter orig'!H217</f>
        <v>0.14541372469673908</v>
      </c>
      <c r="I217" s="2">
        <f t="shared" si="129"/>
        <v>0</v>
      </c>
      <c r="J217" s="2">
        <f t="shared" si="130"/>
        <v>177.60212163512966</v>
      </c>
      <c r="K217" s="16">
        <f t="shared" ca="1" si="131"/>
        <v>245.35406573617672</v>
      </c>
      <c r="L217" s="2">
        <f t="shared" si="132"/>
        <v>153.80794910203616</v>
      </c>
      <c r="M217" s="2">
        <f t="shared" si="133"/>
        <v>-88.801060817564817</v>
      </c>
      <c r="N217" s="16">
        <f t="shared" ca="1" si="134"/>
        <v>355.18280546982004</v>
      </c>
      <c r="O217" s="2">
        <f t="shared" si="135"/>
        <v>-153.80794910203616</v>
      </c>
      <c r="P217" s="2">
        <f t="shared" si="136"/>
        <v>-88.801060817564817</v>
      </c>
      <c r="Q217" s="16">
        <f t="shared" ca="1" si="137"/>
        <v>257.23745761175485</v>
      </c>
      <c r="R217" s="2">
        <f t="shared" si="102"/>
        <v>153.80794910203616</v>
      </c>
      <c r="S217" s="2">
        <f t="shared" si="102"/>
        <v>-266.40318245269447</v>
      </c>
      <c r="T217" s="16">
        <f t="shared" ca="1" si="102"/>
        <v>109.82873973364332</v>
      </c>
      <c r="U217" s="2">
        <f t="shared" ca="1" si="103"/>
        <v>0.47088747797912722</v>
      </c>
      <c r="V217" s="2">
        <f t="shared" ca="1" si="103"/>
        <v>-0.81560103650781912</v>
      </c>
      <c r="W217" s="16">
        <f t="shared" ca="1" si="103"/>
        <v>0.33624385842692844</v>
      </c>
      <c r="X217" s="2">
        <f t="shared" si="104"/>
        <v>-153.80794910203616</v>
      </c>
      <c r="Y217" s="2">
        <f t="shared" si="104"/>
        <v>-266.40318245269447</v>
      </c>
      <c r="Z217" s="16">
        <f t="shared" ca="1" si="104"/>
        <v>11.883391875578127</v>
      </c>
      <c r="AA217" s="18">
        <f t="shared" ca="1" si="110"/>
        <v>148.84819202704307</v>
      </c>
      <c r="AB217" s="2">
        <f t="shared" ca="1" si="105"/>
        <v>-223.8986988474033</v>
      </c>
      <c r="AC217" s="2">
        <f t="shared" ca="1" si="105"/>
        <v>-145.00244275312326</v>
      </c>
      <c r="AD217" s="16">
        <f t="shared" ca="1" si="105"/>
        <v>-38.165898531467199</v>
      </c>
      <c r="AE217" s="2">
        <f t="shared" ca="1" si="106"/>
        <v>-0.8308917843873328</v>
      </c>
      <c r="AF217" s="2">
        <f t="shared" ca="1" si="106"/>
        <v>-0.53810646966634645</v>
      </c>
      <c r="AG217" s="16">
        <f t="shared" ca="1" si="106"/>
        <v>-0.14163428236431866</v>
      </c>
      <c r="AH217" s="2">
        <f t="shared" ca="1" si="111"/>
        <v>0.2964520631064847</v>
      </c>
      <c r="AI217" s="2">
        <f t="shared" ca="1" si="112"/>
        <v>-0.21268844949971472</v>
      </c>
      <c r="AJ217" s="16">
        <f t="shared" ca="1" si="113"/>
        <v>-0.93106379895757763</v>
      </c>
      <c r="AK217" s="18">
        <f t="shared" ca="1" si="114"/>
        <v>326.6341881974061</v>
      </c>
      <c r="AL217" s="18">
        <f t="shared" ca="1" si="115"/>
        <v>269.46794161949441</v>
      </c>
      <c r="AM217" s="18">
        <f t="shared" ca="1" si="116"/>
        <v>163.31709409870305</v>
      </c>
      <c r="AN217" s="18">
        <f t="shared" ca="1" si="117"/>
        <v>85.631424624396274</v>
      </c>
      <c r="AO217" s="18">
        <f t="shared" ca="1" si="118"/>
        <v>309.47511756513109</v>
      </c>
      <c r="AP217" s="2">
        <f t="shared" ca="1" si="107"/>
        <v>97.498064427529087</v>
      </c>
      <c r="AQ217" s="2">
        <f t="shared" ca="1" si="107"/>
        <v>-67.500076102020955</v>
      </c>
      <c r="AR217" s="16">
        <f t="shared" ca="1" si="107"/>
        <v>-9.8841454615694602E-4</v>
      </c>
      <c r="AS217" s="2">
        <f t="shared" ca="1" si="108"/>
        <v>-85.991009737080944</v>
      </c>
      <c r="AT217" s="2">
        <f t="shared" ca="1" si="108"/>
        <v>64.143489725318346</v>
      </c>
      <c r="AU217" s="16">
        <f t="shared" ca="1" si="108"/>
        <v>576.28116887152169</v>
      </c>
      <c r="AV217" s="2">
        <f t="shared" ca="1" si="109"/>
        <v>97.498064427529087</v>
      </c>
      <c r="AW217" s="2">
        <f t="shared" ca="1" si="109"/>
        <v>-67.500076102020955</v>
      </c>
      <c r="AX217" s="16">
        <f t="shared" ca="1" si="109"/>
        <v>-9.8841454615694602E-4</v>
      </c>
      <c r="AY217" s="2">
        <f t="shared" ca="1" si="119"/>
        <v>360.25000000000006</v>
      </c>
      <c r="AZ217" s="2">
        <f t="shared" ca="1" si="120"/>
        <v>360.25000000000006</v>
      </c>
      <c r="BA217" s="2">
        <f t="shared" ca="1" si="121"/>
        <v>360.25000000000006</v>
      </c>
      <c r="BB217" s="19" t="str">
        <f t="shared" ca="1" si="122"/>
        <v>ok</v>
      </c>
      <c r="BC217" s="2">
        <f t="shared" ca="1" si="123"/>
        <v>-1.9355724709129163E-3</v>
      </c>
      <c r="BD217" s="2">
        <f t="shared" ca="1" si="123"/>
        <v>-7.6102020955204353E-5</v>
      </c>
      <c r="BE217" s="16">
        <f t="shared" ca="1" si="124"/>
        <v>-9.8841454615694602E-4</v>
      </c>
      <c r="BF217" s="16">
        <f t="shared" ca="1" si="125"/>
        <v>1.937067966734621E-3</v>
      </c>
      <c r="BG217" s="18">
        <f t="shared" ca="1" si="126"/>
        <v>2.1746713827160277E-3</v>
      </c>
      <c r="BH217" s="2">
        <f t="shared" ca="1" si="138"/>
        <v>-0.30969159534606661</v>
      </c>
      <c r="BI217" s="2">
        <f t="shared" ca="1" si="138"/>
        <v>-1.2176323352832696E-2</v>
      </c>
      <c r="BJ217" s="16">
        <f t="shared" ca="1" si="138"/>
        <v>-0.15814632738511136</v>
      </c>
      <c r="BK217" s="18">
        <f t="shared" ca="1" si="138"/>
        <v>0.30993087467753933</v>
      </c>
      <c r="BL217" s="18">
        <f t="shared" ca="1" si="138"/>
        <v>0.34794742123456446</v>
      </c>
    </row>
    <row r="218" spans="3:64" x14ac:dyDescent="0.2">
      <c r="C218" s="14"/>
      <c r="D218">
        <f t="shared" si="127"/>
        <v>105</v>
      </c>
      <c r="E218">
        <f t="shared" si="128"/>
        <v>-67.5</v>
      </c>
      <c r="F218" s="15">
        <f ca="1">'posn jitter orig'!F218</f>
        <v>0.48281524367721951</v>
      </c>
      <c r="G218" s="2">
        <f ca="1">'posn jitter orig'!G218</f>
        <v>0.28659485950538388</v>
      </c>
      <c r="H218" s="16">
        <f ca="1">'posn jitter orig'!H218</f>
        <v>-0.18960995355825583</v>
      </c>
      <c r="I218" s="2">
        <f t="shared" si="129"/>
        <v>0</v>
      </c>
      <c r="J218" s="2">
        <f t="shared" si="130"/>
        <v>177.60212163512966</v>
      </c>
      <c r="K218" s="16">
        <f t="shared" ca="1" si="131"/>
        <v>242.24259419240565</v>
      </c>
      <c r="L218" s="2">
        <f t="shared" si="132"/>
        <v>153.80794910203616</v>
      </c>
      <c r="M218" s="2">
        <f t="shared" si="133"/>
        <v>-88.801060817564817</v>
      </c>
      <c r="N218" s="16">
        <f t="shared" ca="1" si="134"/>
        <v>356.29396263411206</v>
      </c>
      <c r="O218" s="2">
        <f t="shared" si="135"/>
        <v>-153.80794910203616</v>
      </c>
      <c r="P218" s="2">
        <f t="shared" si="136"/>
        <v>-88.801060817564817</v>
      </c>
      <c r="Q218" s="16">
        <f t="shared" ca="1" si="137"/>
        <v>249.68816751343425</v>
      </c>
      <c r="R218" s="2">
        <f t="shared" si="102"/>
        <v>153.80794910203616</v>
      </c>
      <c r="S218" s="2">
        <f t="shared" si="102"/>
        <v>-266.40318245269447</v>
      </c>
      <c r="T218" s="16">
        <f t="shared" ca="1" si="102"/>
        <v>114.05136844170642</v>
      </c>
      <c r="U218" s="2">
        <f t="shared" ca="1" si="103"/>
        <v>0.46881501030807449</v>
      </c>
      <c r="V218" s="2">
        <f t="shared" ca="1" si="103"/>
        <v>-0.81201141720451187</v>
      </c>
      <c r="W218" s="16">
        <f t="shared" ca="1" si="103"/>
        <v>0.34763478600301262</v>
      </c>
      <c r="X218" s="2">
        <f t="shared" si="104"/>
        <v>-153.80794910203616</v>
      </c>
      <c r="Y218" s="2">
        <f t="shared" si="104"/>
        <v>-266.40318245269447</v>
      </c>
      <c r="Z218" s="16">
        <f t="shared" ca="1" si="104"/>
        <v>7.4455733210286041</v>
      </c>
      <c r="AA218" s="18">
        <f t="shared" ca="1" si="110"/>
        <v>146.80329077559523</v>
      </c>
      <c r="AB218" s="2">
        <f t="shared" ca="1" si="105"/>
        <v>-222.63153538025608</v>
      </c>
      <c r="AC218" s="2">
        <f t="shared" ca="1" si="105"/>
        <v>-147.19723425971733</v>
      </c>
      <c r="AD218" s="16">
        <f t="shared" ca="1" si="105"/>
        <v>-43.58835725228348</v>
      </c>
      <c r="AE218" s="2">
        <f t="shared" ca="1" si="106"/>
        <v>-0.8232535942598308</v>
      </c>
      <c r="AF218" s="2">
        <f t="shared" ca="1" si="106"/>
        <v>-0.54431036448830694</v>
      </c>
      <c r="AG218" s="16">
        <f t="shared" ca="1" si="106"/>
        <v>-0.16118233975493801</v>
      </c>
      <c r="AH218" s="2">
        <f t="shared" ca="1" si="111"/>
        <v>0.32010311721086071</v>
      </c>
      <c r="AI218" s="2">
        <f t="shared" ca="1" si="112"/>
        <v>-0.21062688679303643</v>
      </c>
      <c r="AJ218" s="16">
        <f t="shared" ca="1" si="113"/>
        <v>-0.92367218693201081</v>
      </c>
      <c r="AK218" s="18">
        <f t="shared" ca="1" si="114"/>
        <v>328.07812403652275</v>
      </c>
      <c r="AL218" s="18">
        <f t="shared" ca="1" si="115"/>
        <v>270.42886533695514</v>
      </c>
      <c r="AM218" s="18">
        <f t="shared" ca="1" si="116"/>
        <v>164.03906201826138</v>
      </c>
      <c r="AN218" s="18">
        <f t="shared" ca="1" si="117"/>
        <v>86.011582180710349</v>
      </c>
      <c r="AO218" s="18">
        <f t="shared" ca="1" si="118"/>
        <v>308.98746958888142</v>
      </c>
      <c r="AP218" s="2">
        <f t="shared" ca="1" si="107"/>
        <v>105.00248256727043</v>
      </c>
      <c r="AQ218" s="2">
        <f t="shared" ca="1" si="107"/>
        <v>-67.497534015780104</v>
      </c>
      <c r="AR218" s="16">
        <f t="shared" ca="1" si="107"/>
        <v>1.5985815974772777E-3</v>
      </c>
      <c r="AS218" s="2">
        <f t="shared" ca="1" si="108"/>
        <v>-92.813221821723502</v>
      </c>
      <c r="AT218" s="2">
        <f t="shared" ca="1" si="108"/>
        <v>62.664603539348128</v>
      </c>
      <c r="AU218" s="16">
        <f t="shared" ca="1" si="108"/>
        <v>570.80786212109808</v>
      </c>
      <c r="AV218" s="2">
        <f t="shared" ca="1" si="109"/>
        <v>105.00248256727043</v>
      </c>
      <c r="AW218" s="2">
        <f t="shared" ca="1" si="109"/>
        <v>-67.497534015780104</v>
      </c>
      <c r="AX218" s="16">
        <f t="shared" ca="1" si="109"/>
        <v>1.5985815974772777E-3</v>
      </c>
      <c r="AY218" s="2">
        <f t="shared" ca="1" si="119"/>
        <v>360.25000000000006</v>
      </c>
      <c r="AZ218" s="2">
        <f t="shared" ca="1" si="120"/>
        <v>360.25000000000011</v>
      </c>
      <c r="BA218" s="2">
        <f t="shared" ca="1" si="121"/>
        <v>360.25000000000006</v>
      </c>
      <c r="BB218" s="19" t="str">
        <f t="shared" ca="1" si="122"/>
        <v>ok</v>
      </c>
      <c r="BC218" s="2">
        <f t="shared" ca="1" si="123"/>
        <v>2.4825672704338331E-3</v>
      </c>
      <c r="BD218" s="2">
        <f t="shared" ca="1" si="123"/>
        <v>2.4659842198957449E-3</v>
      </c>
      <c r="BE218" s="16">
        <f t="shared" ca="1" si="124"/>
        <v>1.5985815974772777E-3</v>
      </c>
      <c r="BF218" s="16">
        <f t="shared" ca="1" si="125"/>
        <v>3.4991739632381979E-3</v>
      </c>
      <c r="BG218" s="18">
        <f t="shared" ca="1" si="126"/>
        <v>3.8470354233873546E-3</v>
      </c>
      <c r="BH218" s="2">
        <f t="shared" ca="1" si="138"/>
        <v>0.39721076326941329</v>
      </c>
      <c r="BI218" s="2">
        <f t="shared" ca="1" si="138"/>
        <v>0.39455747518331918</v>
      </c>
      <c r="BJ218" s="16">
        <f t="shared" ca="1" si="138"/>
        <v>0.25577305559636443</v>
      </c>
      <c r="BK218" s="18">
        <f t="shared" ca="1" si="138"/>
        <v>0.5598678341181117</v>
      </c>
      <c r="BL218" s="18">
        <f t="shared" ca="1" si="138"/>
        <v>0.6155256677419767</v>
      </c>
    </row>
    <row r="219" spans="3:64" x14ac:dyDescent="0.2">
      <c r="C219" s="14"/>
      <c r="D219">
        <f t="shared" si="127"/>
        <v>112.5</v>
      </c>
      <c r="E219">
        <f t="shared" si="128"/>
        <v>-67.5</v>
      </c>
      <c r="F219" s="15">
        <f ca="1">'posn jitter orig'!F219</f>
        <v>0.43389482596761908</v>
      </c>
      <c r="G219" s="2">
        <f ca="1">'posn jitter orig'!G219</f>
        <v>0.26176608178518579</v>
      </c>
      <c r="H219" s="16">
        <f ca="1">'posn jitter orig'!H219</f>
        <v>0.37085548522549927</v>
      </c>
      <c r="I219" s="2">
        <f t="shared" si="129"/>
        <v>0</v>
      </c>
      <c r="J219" s="2">
        <f t="shared" si="130"/>
        <v>177.60212163512966</v>
      </c>
      <c r="K219" s="16">
        <f t="shared" ca="1" si="131"/>
        <v>238.8515394930364</v>
      </c>
      <c r="L219" s="2">
        <f t="shared" si="132"/>
        <v>153.80794910203616</v>
      </c>
      <c r="M219" s="2">
        <f t="shared" si="133"/>
        <v>-88.801060817564817</v>
      </c>
      <c r="N219" s="16">
        <f t="shared" ca="1" si="134"/>
        <v>357.24102447247537</v>
      </c>
      <c r="O219" s="2">
        <f t="shared" si="135"/>
        <v>-153.80794910203616</v>
      </c>
      <c r="P219" s="2">
        <f t="shared" si="136"/>
        <v>-88.801060817564817</v>
      </c>
      <c r="Q219" s="16">
        <f t="shared" ca="1" si="137"/>
        <v>241.67648600116718</v>
      </c>
      <c r="R219" s="2">
        <f t="shared" si="102"/>
        <v>153.80794910203616</v>
      </c>
      <c r="S219" s="2">
        <f t="shared" si="102"/>
        <v>-266.40318245269447</v>
      </c>
      <c r="T219" s="16">
        <f t="shared" ca="1" si="102"/>
        <v>118.38948497943898</v>
      </c>
      <c r="U219" s="2">
        <f t="shared" ca="1" si="103"/>
        <v>0.46663432886380157</v>
      </c>
      <c r="V219" s="2">
        <f t="shared" ca="1" si="103"/>
        <v>-0.80823436614790845</v>
      </c>
      <c r="W219" s="16">
        <f t="shared" ca="1" si="103"/>
        <v>0.35917908138325388</v>
      </c>
      <c r="X219" s="2">
        <f t="shared" si="104"/>
        <v>-153.80794910203616</v>
      </c>
      <c r="Y219" s="2">
        <f t="shared" si="104"/>
        <v>-266.40318245269447</v>
      </c>
      <c r="Z219" s="16">
        <f t="shared" ca="1" si="104"/>
        <v>2.824946508130779</v>
      </c>
      <c r="AA219" s="18">
        <f t="shared" ca="1" si="110"/>
        <v>144.55879989803995</v>
      </c>
      <c r="AB219" s="2">
        <f t="shared" ca="1" si="105"/>
        <v>-221.26404767381462</v>
      </c>
      <c r="AC219" s="2">
        <f t="shared" ca="1" si="105"/>
        <v>-149.56579244599982</v>
      </c>
      <c r="AD219" s="16">
        <f t="shared" ca="1" si="105"/>
        <v>-49.097550445112823</v>
      </c>
      <c r="AE219" s="2">
        <f t="shared" ca="1" si="106"/>
        <v>-0.81482504146480816</v>
      </c>
      <c r="AF219" s="2">
        <f t="shared" ca="1" si="106"/>
        <v>-0.55078967556079528</v>
      </c>
      <c r="AG219" s="16">
        <f t="shared" ca="1" si="106"/>
        <v>-0.1808062086807519</v>
      </c>
      <c r="AH219" s="2">
        <f t="shared" ca="1" si="111"/>
        <v>0.34396592117200087</v>
      </c>
      <c r="AI219" s="2">
        <f t="shared" ca="1" si="112"/>
        <v>-0.20829772603925045</v>
      </c>
      <c r="AJ219" s="16">
        <f t="shared" ca="1" si="113"/>
        <v>-0.91558697151017521</v>
      </c>
      <c r="AK219" s="18">
        <f t="shared" ca="1" si="114"/>
        <v>329.61130287293696</v>
      </c>
      <c r="AL219" s="18">
        <f t="shared" ca="1" si="115"/>
        <v>271.54792306830564</v>
      </c>
      <c r="AM219" s="18">
        <f t="shared" ca="1" si="116"/>
        <v>164.80565143646848</v>
      </c>
      <c r="AN219" s="18">
        <f t="shared" ca="1" si="117"/>
        <v>86.517521923214233</v>
      </c>
      <c r="AO219" s="18">
        <f t="shared" ca="1" si="118"/>
        <v>308.43780273317242</v>
      </c>
      <c r="AP219" s="2">
        <f t="shared" ca="1" si="107"/>
        <v>112.49942410388614</v>
      </c>
      <c r="AQ219" s="2">
        <f t="shared" ca="1" si="107"/>
        <v>-67.499320355491449</v>
      </c>
      <c r="AR219" s="16">
        <f t="shared" ca="1" si="107"/>
        <v>1.7431556474889476E-3</v>
      </c>
      <c r="AS219" s="2">
        <f t="shared" ca="1" si="108"/>
        <v>-99.68476177888094</v>
      </c>
      <c r="AT219" s="2">
        <f t="shared" ca="1" si="108"/>
        <v>60.994465512233994</v>
      </c>
      <c r="AU219" s="16">
        <f t="shared" ca="1" si="108"/>
        <v>564.8050105630839</v>
      </c>
      <c r="AV219" s="2">
        <f t="shared" ca="1" si="109"/>
        <v>112.49942410388614</v>
      </c>
      <c r="AW219" s="2">
        <f t="shared" ca="1" si="109"/>
        <v>-67.499320355491449</v>
      </c>
      <c r="AX219" s="16">
        <f t="shared" ca="1" si="109"/>
        <v>1.7431556474889476E-3</v>
      </c>
      <c r="AY219" s="2">
        <f t="shared" ca="1" si="119"/>
        <v>360.25</v>
      </c>
      <c r="AZ219" s="2">
        <f t="shared" ca="1" si="120"/>
        <v>360.25</v>
      </c>
      <c r="BA219" s="2">
        <f t="shared" ca="1" si="121"/>
        <v>360.25</v>
      </c>
      <c r="BB219" s="19" t="str">
        <f t="shared" ca="1" si="122"/>
        <v>ok</v>
      </c>
      <c r="BC219" s="2">
        <f t="shared" ca="1" si="123"/>
        <v>-5.7589611385822082E-4</v>
      </c>
      <c r="BD219" s="2">
        <f t="shared" ca="1" si="123"/>
        <v>6.7964450855129144E-4</v>
      </c>
      <c r="BE219" s="16">
        <f t="shared" ca="1" si="124"/>
        <v>1.7431556474889476E-3</v>
      </c>
      <c r="BF219" s="16">
        <f t="shared" ca="1" si="125"/>
        <v>8.9082713921440862E-4</v>
      </c>
      <c r="BG219" s="18">
        <f t="shared" ca="1" si="126"/>
        <v>1.9575915312785605E-3</v>
      </c>
      <c r="BH219" s="2">
        <f t="shared" ca="1" si="138"/>
        <v>-9.214337821731533E-2</v>
      </c>
      <c r="BI219" s="2">
        <f t="shared" ca="1" si="138"/>
        <v>0.10874312136820663</v>
      </c>
      <c r="BJ219" s="16">
        <f t="shared" ca="1" si="138"/>
        <v>0.27890490359823161</v>
      </c>
      <c r="BK219" s="18">
        <f t="shared" ca="1" si="138"/>
        <v>0.14253234227430539</v>
      </c>
      <c r="BL219" s="18">
        <f t="shared" ca="1" si="138"/>
        <v>0.31321464500456969</v>
      </c>
    </row>
    <row r="220" spans="3:64" x14ac:dyDescent="0.2">
      <c r="C220" s="14"/>
      <c r="D220">
        <f t="shared" si="127"/>
        <v>120</v>
      </c>
      <c r="E220">
        <f t="shared" si="128"/>
        <v>-67.5</v>
      </c>
      <c r="F220" s="15">
        <f ca="1">'posn jitter orig'!F220</f>
        <v>-0.18484223731930671</v>
      </c>
      <c r="G220" s="2">
        <f ca="1">'posn jitter orig'!G220</f>
        <v>0.1803019722922985</v>
      </c>
      <c r="H220" s="16">
        <f ca="1">'posn jitter orig'!H220</f>
        <v>-8.3600179910577221E-2</v>
      </c>
      <c r="I220" s="2">
        <f t="shared" si="129"/>
        <v>0</v>
      </c>
      <c r="J220" s="2">
        <f t="shared" si="130"/>
        <v>177.60212163512966</v>
      </c>
      <c r="K220" s="16">
        <f t="shared" ca="1" si="131"/>
        <v>235.16902241583676</v>
      </c>
      <c r="L220" s="2">
        <f t="shared" si="132"/>
        <v>153.80794910203616</v>
      </c>
      <c r="M220" s="2">
        <f t="shared" si="133"/>
        <v>-88.801060817564817</v>
      </c>
      <c r="N220" s="16">
        <f t="shared" ca="1" si="134"/>
        <v>358.02815084719577</v>
      </c>
      <c r="O220" s="2">
        <f t="shared" si="135"/>
        <v>-153.80794910203616</v>
      </c>
      <c r="P220" s="2">
        <f t="shared" si="136"/>
        <v>-88.801060817564817</v>
      </c>
      <c r="Q220" s="16">
        <f t="shared" ca="1" si="137"/>
        <v>233.14221128353199</v>
      </c>
      <c r="R220" s="2">
        <f t="shared" si="102"/>
        <v>153.80794910203616</v>
      </c>
      <c r="S220" s="2">
        <f t="shared" si="102"/>
        <v>-266.40318245269447</v>
      </c>
      <c r="T220" s="16">
        <f t="shared" ca="1" si="102"/>
        <v>122.85912843135901</v>
      </c>
      <c r="U220" s="2">
        <f t="shared" ca="1" si="103"/>
        <v>0.4643357362010756</v>
      </c>
      <c r="V220" s="2">
        <f t="shared" ca="1" si="103"/>
        <v>-0.80425308687016206</v>
      </c>
      <c r="W220" s="16">
        <f t="shared" ca="1" si="103"/>
        <v>0.37090335175948569</v>
      </c>
      <c r="X220" s="2">
        <f t="shared" si="104"/>
        <v>-153.80794910203616</v>
      </c>
      <c r="Y220" s="2">
        <f t="shared" si="104"/>
        <v>-266.40318245269447</v>
      </c>
      <c r="Z220" s="16">
        <f t="shared" ca="1" si="104"/>
        <v>-2.0268111323047719</v>
      </c>
      <c r="AA220" s="18">
        <f t="shared" ca="1" si="110"/>
        <v>142.0853035173877</v>
      </c>
      <c r="AB220" s="2">
        <f t="shared" ca="1" si="105"/>
        <v>-219.78323311413567</v>
      </c>
      <c r="AC220" s="2">
        <f t="shared" ca="1" si="105"/>
        <v>-152.13063849995152</v>
      </c>
      <c r="AD220" s="16">
        <f t="shared" ca="1" si="105"/>
        <v>-54.726726442667712</v>
      </c>
      <c r="AE220" s="2">
        <f t="shared" ca="1" si="106"/>
        <v>-0.80552943193792015</v>
      </c>
      <c r="AF220" s="2">
        <f t="shared" ca="1" si="106"/>
        <v>-0.55757532126019727</v>
      </c>
      <c r="AG220" s="16">
        <f t="shared" ca="1" si="106"/>
        <v>-0.20057939924967255</v>
      </c>
      <c r="AH220" s="2">
        <f t="shared" ca="1" si="111"/>
        <v>0.36812315652289102</v>
      </c>
      <c r="AI220" s="2">
        <f t="shared" ca="1" si="112"/>
        <v>-0.20563738322932293</v>
      </c>
      <c r="AJ220" s="16">
        <f t="shared" ca="1" si="113"/>
        <v>-0.90675167948574531</v>
      </c>
      <c r="AK220" s="18">
        <f t="shared" ca="1" si="114"/>
        <v>331.24297164892619</v>
      </c>
      <c r="AL220" s="18">
        <f t="shared" ca="1" si="115"/>
        <v>272.84320646780998</v>
      </c>
      <c r="AM220" s="18">
        <f t="shared" ca="1" si="116"/>
        <v>165.62148582446309</v>
      </c>
      <c r="AN220" s="18">
        <f t="shared" ca="1" si="117"/>
        <v>87.168911482751142</v>
      </c>
      <c r="AO220" s="18">
        <f t="shared" ca="1" si="118"/>
        <v>307.81677472842421</v>
      </c>
      <c r="AP220" s="2">
        <f t="shared" ca="1" si="107"/>
        <v>120.0013335453939</v>
      </c>
      <c r="AQ220" s="2">
        <f t="shared" ca="1" si="107"/>
        <v>-67.501339484357374</v>
      </c>
      <c r="AR220" s="16">
        <f t="shared" ca="1" si="107"/>
        <v>9.2127417417486868E-4</v>
      </c>
      <c r="AS220" s="2">
        <f t="shared" ca="1" si="108"/>
        <v>-106.62763194205247</v>
      </c>
      <c r="AT220" s="2">
        <f t="shared" ca="1" si="108"/>
        <v>59.095932654128895</v>
      </c>
      <c r="AU220" s="16">
        <f t="shared" ca="1" si="108"/>
        <v>558.22767619194212</v>
      </c>
      <c r="AV220" s="2">
        <f t="shared" ca="1" si="109"/>
        <v>120.0013335453939</v>
      </c>
      <c r="AW220" s="2">
        <f t="shared" ca="1" si="109"/>
        <v>-67.501339484357374</v>
      </c>
      <c r="AX220" s="16">
        <f t="shared" ca="1" si="109"/>
        <v>9.2127417417486868E-4</v>
      </c>
      <c r="AY220" s="2">
        <f t="shared" ca="1" si="119"/>
        <v>360.25</v>
      </c>
      <c r="AZ220" s="2">
        <f t="shared" ca="1" si="120"/>
        <v>360.25</v>
      </c>
      <c r="BA220" s="2">
        <f t="shared" ca="1" si="121"/>
        <v>360.25</v>
      </c>
      <c r="BB220" s="19" t="str">
        <f t="shared" ca="1" si="122"/>
        <v>ok</v>
      </c>
      <c r="BC220" s="2">
        <f t="shared" ca="1" si="123"/>
        <v>1.3335453939049557E-3</v>
      </c>
      <c r="BD220" s="2">
        <f t="shared" ca="1" si="123"/>
        <v>-1.3394843573735216E-3</v>
      </c>
      <c r="BE220" s="16">
        <f t="shared" ca="1" si="124"/>
        <v>9.2127417417486868E-4</v>
      </c>
      <c r="BF220" s="16">
        <f t="shared" ca="1" si="125"/>
        <v>1.8901221286608651E-3</v>
      </c>
      <c r="BG220" s="18">
        <f t="shared" ca="1" si="126"/>
        <v>2.1026906014093147E-3</v>
      </c>
      <c r="BH220" s="2">
        <f t="shared" ca="1" si="138"/>
        <v>0.21336726302479292</v>
      </c>
      <c r="BI220" s="2">
        <f t="shared" ca="1" si="138"/>
        <v>-0.21431749717976345</v>
      </c>
      <c r="BJ220" s="16">
        <f t="shared" ca="1" si="138"/>
        <v>0.14740386786797899</v>
      </c>
      <c r="BK220" s="18">
        <f t="shared" ca="1" si="138"/>
        <v>0.30241954058573839</v>
      </c>
      <c r="BL220" s="18">
        <f t="shared" ca="1" si="138"/>
        <v>0.33643049622549037</v>
      </c>
    </row>
    <row r="221" spans="3:64" x14ac:dyDescent="0.2">
      <c r="C221" s="14"/>
      <c r="D221">
        <f t="shared" si="127"/>
        <v>127.5</v>
      </c>
      <c r="E221">
        <f t="shared" si="128"/>
        <v>-67.5</v>
      </c>
      <c r="F221" s="15">
        <f ca="1">'posn jitter orig'!F221</f>
        <v>0.11973674693080305</v>
      </c>
      <c r="G221" s="2">
        <f ca="1">'posn jitter orig'!G221</f>
        <v>0.31522031132678918</v>
      </c>
      <c r="H221" s="16">
        <f ca="1">'posn jitter orig'!H221</f>
        <v>-0.29951710517404539</v>
      </c>
      <c r="I221" s="2">
        <f t="shared" si="129"/>
        <v>0</v>
      </c>
      <c r="J221" s="2">
        <f t="shared" si="130"/>
        <v>177.60212163512966</v>
      </c>
      <c r="K221" s="16">
        <f t="shared" ca="1" si="131"/>
        <v>231.19063236769796</v>
      </c>
      <c r="L221" s="2">
        <f t="shared" si="132"/>
        <v>153.80794910203616</v>
      </c>
      <c r="M221" s="2">
        <f t="shared" si="133"/>
        <v>-88.801060817564817</v>
      </c>
      <c r="N221" s="16">
        <f t="shared" ca="1" si="134"/>
        <v>358.65809947940932</v>
      </c>
      <c r="O221" s="2">
        <f t="shared" si="135"/>
        <v>-153.80794910203616</v>
      </c>
      <c r="P221" s="2">
        <f t="shared" si="136"/>
        <v>-88.801060817564817</v>
      </c>
      <c r="Q221" s="16">
        <f t="shared" ca="1" si="137"/>
        <v>224.0342078803609</v>
      </c>
      <c r="R221" s="2">
        <f t="shared" si="102"/>
        <v>153.80794910203616</v>
      </c>
      <c r="S221" s="2">
        <f t="shared" si="102"/>
        <v>-266.40318245269447</v>
      </c>
      <c r="T221" s="16">
        <f t="shared" ca="1" si="102"/>
        <v>127.46746711171136</v>
      </c>
      <c r="U221" s="2">
        <f t="shared" ca="1" si="103"/>
        <v>0.46191385970086829</v>
      </c>
      <c r="V221" s="2">
        <f t="shared" ca="1" si="103"/>
        <v>-0.80005827372214589</v>
      </c>
      <c r="W221" s="16">
        <f t="shared" ca="1" si="103"/>
        <v>0.38280849633333175</v>
      </c>
      <c r="X221" s="2">
        <f t="shared" si="104"/>
        <v>-153.80794910203616</v>
      </c>
      <c r="Y221" s="2">
        <f t="shared" si="104"/>
        <v>-266.40318245269447</v>
      </c>
      <c r="Z221" s="16">
        <f t="shared" ca="1" si="104"/>
        <v>-7.1564244873370626</v>
      </c>
      <c r="AA221" s="18">
        <f t="shared" ca="1" si="110"/>
        <v>139.35250674767184</v>
      </c>
      <c r="AB221" s="2">
        <f t="shared" ca="1" si="105"/>
        <v>-218.17680335284456</v>
      </c>
      <c r="AC221" s="2">
        <f t="shared" ca="1" si="105"/>
        <v>-154.91305646529844</v>
      </c>
      <c r="AD221" s="16">
        <f t="shared" ca="1" si="105"/>
        <v>-60.501748055693788</v>
      </c>
      <c r="AE221" s="2">
        <f t="shared" ca="1" si="106"/>
        <v>-0.79529366504850307</v>
      </c>
      <c r="AF221" s="2">
        <f t="shared" ca="1" si="106"/>
        <v>-0.56468593611625406</v>
      </c>
      <c r="AG221" s="16">
        <f t="shared" ca="1" si="106"/>
        <v>-0.22053974672659224</v>
      </c>
      <c r="AH221" s="2">
        <f t="shared" ca="1" si="111"/>
        <v>0.39261122315843966</v>
      </c>
      <c r="AI221" s="2">
        <f t="shared" ca="1" si="112"/>
        <v>-0.2025748064327097</v>
      </c>
      <c r="AJ221" s="16">
        <f t="shared" ca="1" si="113"/>
        <v>-0.89711753703112074</v>
      </c>
      <c r="AK221" s="18">
        <f t="shared" ca="1" si="114"/>
        <v>332.97972310603745</v>
      </c>
      <c r="AL221" s="18">
        <f t="shared" ca="1" si="115"/>
        <v>274.33489406650625</v>
      </c>
      <c r="AM221" s="18">
        <f t="shared" ca="1" si="116"/>
        <v>166.48986155301873</v>
      </c>
      <c r="AN221" s="18">
        <f t="shared" ca="1" si="117"/>
        <v>87.989528806833903</v>
      </c>
      <c r="AO221" s="18">
        <f t="shared" ca="1" si="118"/>
        <v>307.11403634547219</v>
      </c>
      <c r="AP221" s="2">
        <f t="shared" ca="1" si="107"/>
        <v>127.50287715906163</v>
      </c>
      <c r="AQ221" s="2">
        <f t="shared" ca="1" si="107"/>
        <v>-67.499485499384875</v>
      </c>
      <c r="AR221" s="16">
        <f t="shared" ca="1" si="107"/>
        <v>1.7896519661917409E-3</v>
      </c>
      <c r="AS221" s="2">
        <f t="shared" ca="1" si="108"/>
        <v>-113.64995775838102</v>
      </c>
      <c r="AT221" s="2">
        <f t="shared" ca="1" si="108"/>
        <v>56.927647431519517</v>
      </c>
      <c r="AU221" s="16">
        <f t="shared" ca="1" si="108"/>
        <v>551.03656539983842</v>
      </c>
      <c r="AV221" s="2">
        <f t="shared" ca="1" si="109"/>
        <v>127.50287715906163</v>
      </c>
      <c r="AW221" s="2">
        <f t="shared" ca="1" si="109"/>
        <v>-67.499485499384875</v>
      </c>
      <c r="AX221" s="16">
        <f t="shared" ca="1" si="109"/>
        <v>1.7896519661917409E-3</v>
      </c>
      <c r="AY221" s="2">
        <f t="shared" ca="1" si="119"/>
        <v>360.25000000000006</v>
      </c>
      <c r="AZ221" s="2">
        <f t="shared" ca="1" si="120"/>
        <v>360.25000000000006</v>
      </c>
      <c r="BA221" s="2">
        <f t="shared" ca="1" si="121"/>
        <v>360.24999999999994</v>
      </c>
      <c r="BB221" s="19" t="str">
        <f t="shared" ca="1" si="122"/>
        <v>ok</v>
      </c>
      <c r="BC221" s="2">
        <f t="shared" ca="1" si="123"/>
        <v>2.8771590616258891E-3</v>
      </c>
      <c r="BD221" s="2">
        <f t="shared" ca="1" si="123"/>
        <v>5.1450061512525735E-4</v>
      </c>
      <c r="BE221" s="16">
        <f t="shared" ca="1" si="124"/>
        <v>1.7896519661917409E-3</v>
      </c>
      <c r="BF221" s="16">
        <f t="shared" ca="1" si="125"/>
        <v>2.9227991974920607E-3</v>
      </c>
      <c r="BG221" s="18">
        <f t="shared" ca="1" si="126"/>
        <v>3.4271867922472795E-3</v>
      </c>
      <c r="BH221" s="2">
        <f t="shared" ca="1" si="138"/>
        <v>0.46034544986014225</v>
      </c>
      <c r="BI221" s="2">
        <f t="shared" ca="1" si="138"/>
        <v>8.2320098420041177E-2</v>
      </c>
      <c r="BJ221" s="16">
        <f t="shared" ca="1" si="138"/>
        <v>0.28634431459067855</v>
      </c>
      <c r="BK221" s="18">
        <f t="shared" ca="1" si="138"/>
        <v>0.46764787159872973</v>
      </c>
      <c r="BL221" s="18">
        <f t="shared" ca="1" si="138"/>
        <v>0.54834988675956475</v>
      </c>
    </row>
    <row r="222" spans="3:64" x14ac:dyDescent="0.2">
      <c r="C222" s="14"/>
      <c r="D222">
        <f t="shared" si="127"/>
        <v>0</v>
      </c>
      <c r="E222">
        <f t="shared" si="128"/>
        <v>-60</v>
      </c>
      <c r="F222" s="15">
        <f ca="1">'posn jitter orig'!F222</f>
        <v>-0.27444989898840644</v>
      </c>
      <c r="G222" s="2">
        <f ca="1">'posn jitter orig'!G222</f>
        <v>-0.47223242787111575</v>
      </c>
      <c r="H222" s="16">
        <f ca="1">'posn jitter orig'!H222</f>
        <v>0.14211045432684544</v>
      </c>
      <c r="I222" s="2">
        <f t="shared" si="129"/>
        <v>0</v>
      </c>
      <c r="J222" s="2">
        <f t="shared" si="130"/>
        <v>177.60212163512966</v>
      </c>
      <c r="K222" s="16">
        <f t="shared" ca="1" si="131"/>
        <v>270.78472137668678</v>
      </c>
      <c r="L222" s="2">
        <f t="shared" si="132"/>
        <v>153.80794910203616</v>
      </c>
      <c r="M222" s="2">
        <f t="shared" si="133"/>
        <v>-88.801060817564817</v>
      </c>
      <c r="N222" s="16">
        <f t="shared" ca="1" si="134"/>
        <v>324.48691925026219</v>
      </c>
      <c r="O222" s="2">
        <f t="shared" si="135"/>
        <v>-153.80794910203616</v>
      </c>
      <c r="P222" s="2">
        <f t="shared" si="136"/>
        <v>-88.801060817564817</v>
      </c>
      <c r="Q222" s="16">
        <f t="shared" ca="1" si="137"/>
        <v>324.49075889327594</v>
      </c>
      <c r="R222" s="2">
        <f t="shared" si="102"/>
        <v>153.80794910203616</v>
      </c>
      <c r="S222" s="2">
        <f t="shared" si="102"/>
        <v>-266.40318245269447</v>
      </c>
      <c r="T222" s="16">
        <f t="shared" ca="1" si="102"/>
        <v>53.702197873575415</v>
      </c>
      <c r="U222" s="2">
        <f t="shared" ca="1" si="103"/>
        <v>0.49255069524201789</v>
      </c>
      <c r="V222" s="2">
        <f t="shared" ca="1" si="103"/>
        <v>-0.85312282946254892</v>
      </c>
      <c r="W222" s="16">
        <f t="shared" ca="1" si="103"/>
        <v>0.17197456342848938</v>
      </c>
      <c r="X222" s="2">
        <f t="shared" si="104"/>
        <v>-153.80794910203616</v>
      </c>
      <c r="Y222" s="2">
        <f t="shared" si="104"/>
        <v>-266.40318245269447</v>
      </c>
      <c r="Z222" s="16">
        <f t="shared" ca="1" si="104"/>
        <v>53.706037516589163</v>
      </c>
      <c r="AA222" s="18">
        <f t="shared" ca="1" si="110"/>
        <v>160.75249688330305</v>
      </c>
      <c r="AB222" s="2">
        <f t="shared" ca="1" si="105"/>
        <v>-232.98670320379739</v>
      </c>
      <c r="AC222" s="2">
        <f t="shared" ca="1" si="105"/>
        <v>-129.2615574684414</v>
      </c>
      <c r="AD222" s="16">
        <f t="shared" ca="1" si="105"/>
        <v>26.060697045043522</v>
      </c>
      <c r="AE222" s="2">
        <f t="shared" ca="1" si="106"/>
        <v>-0.87028375399457514</v>
      </c>
      <c r="AF222" s="2">
        <f t="shared" ca="1" si="106"/>
        <v>-0.48283542336929031</v>
      </c>
      <c r="AG222" s="16">
        <f t="shared" ca="1" si="106"/>
        <v>9.7345474845562566E-2</v>
      </c>
      <c r="AH222" s="2">
        <f t="shared" ca="1" si="111"/>
        <v>-1.2235793878184742E-5</v>
      </c>
      <c r="AI222" s="2">
        <f t="shared" ca="1" si="112"/>
        <v>-0.19761424996597013</v>
      </c>
      <c r="AJ222" s="16">
        <f t="shared" ca="1" si="113"/>
        <v>-0.98027986211115881</v>
      </c>
      <c r="AK222" s="18">
        <f t="shared" ca="1" si="114"/>
        <v>312.26826109028565</v>
      </c>
      <c r="AL222" s="18">
        <f t="shared" ca="1" si="115"/>
        <v>267.71349244932554</v>
      </c>
      <c r="AM222" s="18">
        <f t="shared" ca="1" si="116"/>
        <v>156.13413054514282</v>
      </c>
      <c r="AN222" s="18">
        <f t="shared" ca="1" si="117"/>
        <v>88.366813702743627</v>
      </c>
      <c r="AO222" s="18">
        <f t="shared" ca="1" si="118"/>
        <v>312.3995870914955</v>
      </c>
      <c r="AP222" s="2">
        <f t="shared" ca="1" si="107"/>
        <v>-4.0502637001841989E-3</v>
      </c>
      <c r="AQ222" s="2">
        <f t="shared" ca="1" si="107"/>
        <v>-60.000707589941641</v>
      </c>
      <c r="AR222" s="16">
        <f t="shared" ca="1" si="107"/>
        <v>-1.0944036767455145E-3</v>
      </c>
      <c r="AS222" s="2">
        <f t="shared" ca="1" si="108"/>
        <v>3.5946502103789252E-3</v>
      </c>
      <c r="AT222" s="2">
        <f t="shared" ca="1" si="108"/>
        <v>63.468512595587654</v>
      </c>
      <c r="AU222" s="16">
        <f t="shared" ca="1" si="108"/>
        <v>612.47695391159164</v>
      </c>
      <c r="AV222" s="2">
        <f t="shared" ca="1" si="109"/>
        <v>-4.0502637001841989E-3</v>
      </c>
      <c r="AW222" s="2">
        <f t="shared" ca="1" si="109"/>
        <v>-60.000707589941641</v>
      </c>
      <c r="AX222" s="16">
        <f t="shared" ca="1" si="109"/>
        <v>-1.0944036767455145E-3</v>
      </c>
      <c r="AY222" s="2">
        <f t="shared" ca="1" si="119"/>
        <v>360.25</v>
      </c>
      <c r="AZ222" s="2">
        <f t="shared" ca="1" si="120"/>
        <v>360.25</v>
      </c>
      <c r="BA222" s="2">
        <f t="shared" ca="1" si="121"/>
        <v>360.25</v>
      </c>
      <c r="BB222" s="19" t="str">
        <f t="shared" ca="1" si="122"/>
        <v>ok</v>
      </c>
      <c r="BC222" s="2">
        <f t="shared" ca="1" si="123"/>
        <v>-4.0502637001841989E-3</v>
      </c>
      <c r="BD222" s="2">
        <f t="shared" ca="1" si="123"/>
        <v>-7.075899416406628E-4</v>
      </c>
      <c r="BE222" s="16">
        <f t="shared" ca="1" si="124"/>
        <v>-1.0944036767455145E-3</v>
      </c>
      <c r="BF222" s="16">
        <f t="shared" ca="1" si="125"/>
        <v>4.1116079052532272E-3</v>
      </c>
      <c r="BG222" s="18">
        <f t="shared" ref="BG222:BG231" ca="1" si="139">SQRT(BC222^2+BD222^2+BE222^2)</f>
        <v>4.254766618066722E-3</v>
      </c>
      <c r="BH222" s="2">
        <f t="shared" ref="BH222:BH231" ca="1" si="140">BC222*$D$9</f>
        <v>-0.64804219202947189</v>
      </c>
      <c r="BI222" s="2">
        <f t="shared" ca="1" si="138"/>
        <v>-0.11321439066250605</v>
      </c>
      <c r="BJ222" s="16">
        <f t="shared" ca="1" si="138"/>
        <v>-0.17510458827928232</v>
      </c>
      <c r="BK222" s="18">
        <f t="shared" ca="1" si="138"/>
        <v>0.65785726484051632</v>
      </c>
      <c r="BL222" s="18">
        <f t="shared" ref="BL222:BL231" ca="1" si="141">BG222*$D$9</f>
        <v>0.68076265889067555</v>
      </c>
    </row>
    <row r="223" spans="3:64" x14ac:dyDescent="0.2">
      <c r="C223" s="14"/>
      <c r="D223">
        <f t="shared" si="127"/>
        <v>7.5</v>
      </c>
      <c r="E223">
        <f t="shared" si="128"/>
        <v>-60</v>
      </c>
      <c r="F223" s="15">
        <f ca="1">'posn jitter orig'!F223</f>
        <v>0.42688351821004811</v>
      </c>
      <c r="G223" s="2">
        <f ca="1">'posn jitter orig'!G223</f>
        <v>-0.10437662465123931</v>
      </c>
      <c r="H223" s="16">
        <f ca="1">'posn jitter orig'!H223</f>
        <v>-0.11557549846362547</v>
      </c>
      <c r="I223" s="2">
        <f t="shared" si="129"/>
        <v>0</v>
      </c>
      <c r="J223" s="2">
        <f t="shared" si="130"/>
        <v>177.60212163512966</v>
      </c>
      <c r="K223" s="16">
        <f t="shared" ca="1" si="131"/>
        <v>270.68522064495539</v>
      </c>
      <c r="L223" s="2">
        <f t="shared" si="132"/>
        <v>153.80794910203616</v>
      </c>
      <c r="M223" s="2">
        <f t="shared" si="133"/>
        <v>-88.801060817564817</v>
      </c>
      <c r="N223" s="16">
        <f t="shared" ca="1" si="134"/>
        <v>327.93919796218506</v>
      </c>
      <c r="O223" s="2">
        <f t="shared" si="135"/>
        <v>-153.80794910203616</v>
      </c>
      <c r="P223" s="2">
        <f t="shared" si="136"/>
        <v>-88.801060817564817</v>
      </c>
      <c r="Q223" s="16">
        <f t="shared" ca="1" si="137"/>
        <v>320.82681224497389</v>
      </c>
      <c r="R223" s="2">
        <f t="shared" si="102"/>
        <v>153.80794910203616</v>
      </c>
      <c r="S223" s="2">
        <f t="shared" si="102"/>
        <v>-266.40318245269447</v>
      </c>
      <c r="T223" s="16">
        <f t="shared" ca="1" si="102"/>
        <v>57.253977317229669</v>
      </c>
      <c r="U223" s="2">
        <f t="shared" ca="1" si="103"/>
        <v>0.49155838208007679</v>
      </c>
      <c r="V223" s="2">
        <f t="shared" ca="1" si="103"/>
        <v>-0.85140409264904759</v>
      </c>
      <c r="W223" s="16">
        <f t="shared" ca="1" si="103"/>
        <v>0.18297931038035181</v>
      </c>
      <c r="X223" s="2">
        <f t="shared" si="104"/>
        <v>-153.80794910203616</v>
      </c>
      <c r="Y223" s="2">
        <f t="shared" si="104"/>
        <v>-266.40318245269447</v>
      </c>
      <c r="Z223" s="16">
        <f t="shared" ca="1" si="104"/>
        <v>50.141591600018501</v>
      </c>
      <c r="AA223" s="18">
        <f t="shared" ca="1" si="110"/>
        <v>160.38604707564795</v>
      </c>
      <c r="AB223" s="2">
        <f t="shared" ca="1" si="105"/>
        <v>-232.64705491076069</v>
      </c>
      <c r="AC223" s="2">
        <f t="shared" ca="1" si="105"/>
        <v>-129.849845568685</v>
      </c>
      <c r="AD223" s="16">
        <f t="shared" ca="1" si="105"/>
        <v>20.794263311485796</v>
      </c>
      <c r="AE223" s="2">
        <f t="shared" ca="1" si="106"/>
        <v>-0.87054977555895874</v>
      </c>
      <c r="AF223" s="2">
        <f t="shared" ca="1" si="106"/>
        <v>-0.4858894687471742</v>
      </c>
      <c r="AG223" s="16">
        <f t="shared" ca="1" si="106"/>
        <v>7.7810747553506004E-2</v>
      </c>
      <c r="AH223" s="2">
        <f t="shared" ca="1" si="111"/>
        <v>2.2659330993296561E-2</v>
      </c>
      <c r="AI223" s="2">
        <f t="shared" ca="1" si="112"/>
        <v>-0.19754112275939104</v>
      </c>
      <c r="AJ223" s="16">
        <f t="shared" ca="1" si="113"/>
        <v>-0.98003268289271628</v>
      </c>
      <c r="AK223" s="18">
        <f t="shared" ca="1" si="114"/>
        <v>312.89863973264573</v>
      </c>
      <c r="AL223" s="18">
        <f t="shared" ca="1" si="115"/>
        <v>267.24153109037763</v>
      </c>
      <c r="AM223" s="18">
        <f t="shared" ca="1" si="116"/>
        <v>156.44931986632287</v>
      </c>
      <c r="AN223" s="18">
        <f t="shared" ca="1" si="117"/>
        <v>87.855251918412733</v>
      </c>
      <c r="AO223" s="18">
        <f t="shared" ca="1" si="118"/>
        <v>312.38618331116572</v>
      </c>
      <c r="AP223" s="2">
        <f t="shared" ca="1" si="107"/>
        <v>7.5000666371484161</v>
      </c>
      <c r="AQ223" s="2">
        <f t="shared" ca="1" si="107"/>
        <v>-59.996528658312911</v>
      </c>
      <c r="AR223" s="16">
        <f t="shared" ca="1" si="107"/>
        <v>-3.7719721410667262E-4</v>
      </c>
      <c r="AS223" s="2">
        <f t="shared" ca="1" si="108"/>
        <v>-6.6568572136122217</v>
      </c>
      <c r="AT223" s="2">
        <f t="shared" ca="1" si="108"/>
        <v>63.421706113304325</v>
      </c>
      <c r="AU223" s="16">
        <f t="shared" ca="1" si="108"/>
        <v>612.29696146090112</v>
      </c>
      <c r="AV223" s="2">
        <f t="shared" ca="1" si="109"/>
        <v>7.5000666371484161</v>
      </c>
      <c r="AW223" s="2">
        <f t="shared" ca="1" si="109"/>
        <v>-59.996528658312911</v>
      </c>
      <c r="AX223" s="16">
        <f t="shared" ca="1" si="109"/>
        <v>-3.7719721410667262E-4</v>
      </c>
      <c r="AY223" s="2">
        <f t="shared" ca="1" si="119"/>
        <v>360.25</v>
      </c>
      <c r="AZ223" s="2">
        <f t="shared" ca="1" si="120"/>
        <v>360.25</v>
      </c>
      <c r="BA223" s="2">
        <f t="shared" ca="1" si="121"/>
        <v>360.25</v>
      </c>
      <c r="BB223" s="19" t="str">
        <f t="shared" ca="1" si="122"/>
        <v>ok</v>
      </c>
      <c r="BC223" s="2">
        <f t="shared" ca="1" si="123"/>
        <v>6.6637148416148761E-5</v>
      </c>
      <c r="BD223" s="2">
        <f t="shared" ca="1" si="123"/>
        <v>3.4713416870886249E-3</v>
      </c>
      <c r="BE223" s="16">
        <f t="shared" ca="1" si="124"/>
        <v>-3.7719721410667262E-4</v>
      </c>
      <c r="BF223" s="16">
        <f t="shared" ca="1" si="125"/>
        <v>3.4719812237493934E-3</v>
      </c>
      <c r="BG223" s="18">
        <f t="shared" ca="1" si="139"/>
        <v>3.4924105366348573E-3</v>
      </c>
      <c r="BH223" s="2">
        <f t="shared" ca="1" si="138"/>
        <v>1.0661943746583802E-2</v>
      </c>
      <c r="BI223" s="2">
        <f t="shared" ca="1" si="138"/>
        <v>0.55541466993417998</v>
      </c>
      <c r="BJ223" s="16">
        <f t="shared" ca="1" si="138"/>
        <v>-6.0351554257067619E-2</v>
      </c>
      <c r="BK223" s="18">
        <f t="shared" ca="1" si="138"/>
        <v>0.55551699579990299</v>
      </c>
      <c r="BL223" s="18">
        <f t="shared" ca="1" si="141"/>
        <v>0.55878568586157717</v>
      </c>
    </row>
    <row r="224" spans="3:64" x14ac:dyDescent="0.2">
      <c r="C224" s="14"/>
      <c r="D224">
        <f t="shared" si="127"/>
        <v>15</v>
      </c>
      <c r="E224">
        <f t="shared" si="128"/>
        <v>-60</v>
      </c>
      <c r="F224" s="15">
        <f ca="1">'posn jitter orig'!F224</f>
        <v>0.19741195483237739</v>
      </c>
      <c r="G224" s="2">
        <f ca="1">'posn jitter orig'!G224</f>
        <v>-0.21074990933160209</v>
      </c>
      <c r="H224" s="16">
        <f ca="1">'posn jitter orig'!H224</f>
        <v>0.49230078685689316</v>
      </c>
      <c r="I224" s="2">
        <f t="shared" si="129"/>
        <v>0</v>
      </c>
      <c r="J224" s="2">
        <f t="shared" si="130"/>
        <v>177.60212163512966</v>
      </c>
      <c r="K224" s="16">
        <f t="shared" ca="1" si="131"/>
        <v>270.37189475982183</v>
      </c>
      <c r="L224" s="2">
        <f t="shared" si="132"/>
        <v>153.80794910203616</v>
      </c>
      <c r="M224" s="2">
        <f t="shared" si="133"/>
        <v>-88.801060817564817</v>
      </c>
      <c r="N224" s="16">
        <f t="shared" ca="1" si="134"/>
        <v>331.18279273060102</v>
      </c>
      <c r="O224" s="2">
        <f t="shared" si="135"/>
        <v>-153.80794910203616</v>
      </c>
      <c r="P224" s="2">
        <f t="shared" si="136"/>
        <v>-88.801060817564817</v>
      </c>
      <c r="Q224" s="16">
        <f t="shared" ca="1" si="137"/>
        <v>316.94855754772499</v>
      </c>
      <c r="R224" s="2">
        <f t="shared" si="102"/>
        <v>153.80794910203616</v>
      </c>
      <c r="S224" s="2">
        <f t="shared" si="102"/>
        <v>-266.40318245269447</v>
      </c>
      <c r="T224" s="16">
        <f t="shared" ca="1" si="102"/>
        <v>60.810897970779195</v>
      </c>
      <c r="U224" s="2">
        <f t="shared" ca="1" si="103"/>
        <v>0.49050753802612784</v>
      </c>
      <c r="V224" s="2">
        <f t="shared" ca="1" si="103"/>
        <v>-0.84958397735677638</v>
      </c>
      <c r="W224" s="16">
        <f t="shared" ca="1" si="103"/>
        <v>0.19393148418497494</v>
      </c>
      <c r="X224" s="2">
        <f t="shared" si="104"/>
        <v>-153.80794910203616</v>
      </c>
      <c r="Y224" s="2">
        <f t="shared" si="104"/>
        <v>-266.40318245269447</v>
      </c>
      <c r="Z224" s="16">
        <f t="shared" ca="1" si="104"/>
        <v>46.57666278790316</v>
      </c>
      <c r="AA224" s="18">
        <f t="shared" ca="1" si="110"/>
        <v>159.92059822861654</v>
      </c>
      <c r="AB224" s="2">
        <f t="shared" ca="1" si="105"/>
        <v>-232.25020801882039</v>
      </c>
      <c r="AC224" s="2">
        <f t="shared" ca="1" si="105"/>
        <v>-130.53720454835138</v>
      </c>
      <c r="AD224" s="16">
        <f t="shared" ca="1" si="105"/>
        <v>15.563023821678481</v>
      </c>
      <c r="AE224" s="2">
        <f t="shared" ca="1" si="106"/>
        <v>-0.87025800592013081</v>
      </c>
      <c r="AF224" s="2">
        <f t="shared" ca="1" si="106"/>
        <v>-0.48913216611384408</v>
      </c>
      <c r="AG224" s="16">
        <f t="shared" ca="1" si="106"/>
        <v>5.8315754343883655E-2</v>
      </c>
      <c r="AH224" s="2">
        <f t="shared" ca="1" si="111"/>
        <v>4.531399641903211E-2</v>
      </c>
      <c r="AI224" s="2">
        <f t="shared" ca="1" si="112"/>
        <v>-0.1973747438033025</v>
      </c>
      <c r="AJ224" s="16">
        <f t="shared" ca="1" si="113"/>
        <v>-0.9792802725660904</v>
      </c>
      <c r="AK224" s="18">
        <f t="shared" ca="1" si="114"/>
        <v>313.56898146964517</v>
      </c>
      <c r="AL224" s="18">
        <f t="shared" ca="1" si="115"/>
        <v>266.87511799820828</v>
      </c>
      <c r="AM224" s="18">
        <f t="shared" ca="1" si="116"/>
        <v>156.78449073482258</v>
      </c>
      <c r="AN224" s="18">
        <f t="shared" ca="1" si="117"/>
        <v>87.401904665585477</v>
      </c>
      <c r="AO224" s="18">
        <f t="shared" ca="1" si="118"/>
        <v>312.3453105552415</v>
      </c>
      <c r="AP224" s="2">
        <f t="shared" ca="1" si="107"/>
        <v>14.995381567125969</v>
      </c>
      <c r="AQ224" s="2">
        <f t="shared" ca="1" si="107"/>
        <v>-59.999628191774839</v>
      </c>
      <c r="AR224" s="16">
        <f t="shared" ca="1" si="107"/>
        <v>6.5089160017350878E-4</v>
      </c>
      <c r="AS224" s="2">
        <f t="shared" ca="1" si="108"/>
        <v>-13.311847000877401</v>
      </c>
      <c r="AT224" s="2">
        <f t="shared" ca="1" si="108"/>
        <v>63.298523106232658</v>
      </c>
      <c r="AU224" s="16">
        <f t="shared" ca="1" si="108"/>
        <v>611.74785260215435</v>
      </c>
      <c r="AV224" s="2">
        <f t="shared" ca="1" si="109"/>
        <v>14.995381567125969</v>
      </c>
      <c r="AW224" s="2">
        <f t="shared" ca="1" si="109"/>
        <v>-59.999628191774839</v>
      </c>
      <c r="AX224" s="16">
        <f t="shared" ca="1" si="109"/>
        <v>6.5089160017350878E-4</v>
      </c>
      <c r="AY224" s="2">
        <f t="shared" ca="1" si="119"/>
        <v>360.25</v>
      </c>
      <c r="AZ224" s="2">
        <f t="shared" ca="1" si="120"/>
        <v>360.25</v>
      </c>
      <c r="BA224" s="2">
        <f t="shared" ca="1" si="121"/>
        <v>360.25</v>
      </c>
      <c r="BB224" s="19" t="str">
        <f t="shared" ca="1" si="122"/>
        <v>ok</v>
      </c>
      <c r="BC224" s="2">
        <f t="shared" ca="1" si="123"/>
        <v>-4.6184328740306313E-3</v>
      </c>
      <c r="BD224" s="2">
        <f t="shared" ca="1" si="123"/>
        <v>3.7180822516091894E-4</v>
      </c>
      <c r="BE224" s="16">
        <f t="shared" ca="1" si="124"/>
        <v>6.5089160017350878E-4</v>
      </c>
      <c r="BF224" s="16">
        <f t="shared" ca="1" si="125"/>
        <v>4.6333749652088538E-3</v>
      </c>
      <c r="BG224" s="18">
        <f t="shared" ca="1" si="139"/>
        <v>4.6788698895567273E-3</v>
      </c>
      <c r="BH224" s="2">
        <f t="shared" ca="1" si="138"/>
        <v>-0.73894925984490101</v>
      </c>
      <c r="BI224" s="2">
        <f t="shared" ca="1" si="138"/>
        <v>5.948931602574703E-2</v>
      </c>
      <c r="BJ224" s="16">
        <f t="shared" ca="1" si="138"/>
        <v>0.1041426560277614</v>
      </c>
      <c r="BK224" s="18">
        <f t="shared" ca="1" si="138"/>
        <v>0.74133999443341658</v>
      </c>
      <c r="BL224" s="18">
        <f t="shared" ca="1" si="141"/>
        <v>0.74861918232907643</v>
      </c>
    </row>
    <row r="225" spans="3:64" x14ac:dyDescent="0.2">
      <c r="C225" s="14"/>
      <c r="D225">
        <f t="shared" si="127"/>
        <v>22.5</v>
      </c>
      <c r="E225">
        <f t="shared" si="128"/>
        <v>-60</v>
      </c>
      <c r="F225" s="15">
        <f ca="1">'posn jitter orig'!F225</f>
        <v>0.16033872881257816</v>
      </c>
      <c r="G225" s="2">
        <f ca="1">'posn jitter orig'!G225</f>
        <v>0.40836398664200335</v>
      </c>
      <c r="H225" s="16">
        <f ca="1">'posn jitter orig'!H225</f>
        <v>0.10951430371194126</v>
      </c>
      <c r="I225" s="2">
        <f t="shared" si="129"/>
        <v>0</v>
      </c>
      <c r="J225" s="2">
        <f t="shared" si="130"/>
        <v>177.60212163512966</v>
      </c>
      <c r="K225" s="16">
        <f t="shared" ca="1" si="131"/>
        <v>269.85104249964434</v>
      </c>
      <c r="L225" s="2">
        <f t="shared" si="132"/>
        <v>153.80794910203616</v>
      </c>
      <c r="M225" s="2">
        <f t="shared" si="133"/>
        <v>-88.801060817564817</v>
      </c>
      <c r="N225" s="16">
        <f t="shared" ca="1" si="134"/>
        <v>334.23119242773168</v>
      </c>
      <c r="O225" s="2">
        <f t="shared" si="135"/>
        <v>-153.80794910203616</v>
      </c>
      <c r="P225" s="2">
        <f t="shared" si="136"/>
        <v>-88.801060817564817</v>
      </c>
      <c r="Q225" s="16">
        <f t="shared" ca="1" si="137"/>
        <v>312.83621390313823</v>
      </c>
      <c r="R225" s="2">
        <f t="shared" si="102"/>
        <v>153.80794910203616</v>
      </c>
      <c r="S225" s="2">
        <f t="shared" si="102"/>
        <v>-266.40318245269447</v>
      </c>
      <c r="T225" s="16">
        <f t="shared" ca="1" si="102"/>
        <v>64.380149928087349</v>
      </c>
      <c r="U225" s="2">
        <f t="shared" ca="1" si="103"/>
        <v>0.48939677139981635</v>
      </c>
      <c r="V225" s="2">
        <f t="shared" ca="1" si="103"/>
        <v>-0.84766007312465297</v>
      </c>
      <c r="W225" s="16">
        <f t="shared" ca="1" si="103"/>
        <v>0.2048492142375557</v>
      </c>
      <c r="X225" s="2">
        <f t="shared" si="104"/>
        <v>-153.80794910203616</v>
      </c>
      <c r="Y225" s="2">
        <f t="shared" si="104"/>
        <v>-266.40318245269447</v>
      </c>
      <c r="Z225" s="16">
        <f t="shared" ca="1" si="104"/>
        <v>42.985171403493894</v>
      </c>
      <c r="AA225" s="18">
        <f t="shared" ca="1" si="110"/>
        <v>159.35170599819986</v>
      </c>
      <c r="AB225" s="2">
        <f t="shared" ca="1" si="105"/>
        <v>-231.79415953460793</v>
      </c>
      <c r="AC225" s="2">
        <f t="shared" ca="1" si="105"/>
        <v>-131.32710369372217</v>
      </c>
      <c r="AD225" s="16">
        <f t="shared" ca="1" si="105"/>
        <v>10.342099642348664</v>
      </c>
      <c r="AE225" s="2">
        <f t="shared" ca="1" si="106"/>
        <v>-0.8694042409224817</v>
      </c>
      <c r="AF225" s="2">
        <f t="shared" ca="1" si="106"/>
        <v>-0.49257643561265618</v>
      </c>
      <c r="AG225" s="16">
        <f t="shared" ca="1" si="106"/>
        <v>3.879073272231582E-2</v>
      </c>
      <c r="AH225" s="2">
        <f t="shared" ca="1" si="111"/>
        <v>6.8022540451231475E-2</v>
      </c>
      <c r="AI225" s="2">
        <f t="shared" ca="1" si="112"/>
        <v>-0.1970808349623035</v>
      </c>
      <c r="AJ225" s="16">
        <f t="shared" ca="1" si="113"/>
        <v>-0.97802457969169776</v>
      </c>
      <c r="AK225" s="18">
        <f t="shared" ca="1" si="114"/>
        <v>314.28067794991972</v>
      </c>
      <c r="AL225" s="18">
        <f t="shared" ca="1" si="115"/>
        <v>266.61263958025165</v>
      </c>
      <c r="AM225" s="18">
        <f t="shared" ca="1" si="116"/>
        <v>157.14033897495986</v>
      </c>
      <c r="AN225" s="18">
        <f t="shared" ca="1" si="117"/>
        <v>87.006571908850759</v>
      </c>
      <c r="AO225" s="18">
        <f t="shared" ca="1" si="118"/>
        <v>312.27685282695018</v>
      </c>
      <c r="AP225" s="2">
        <f t="shared" ca="1" si="107"/>
        <v>22.501956798740846</v>
      </c>
      <c r="AQ225" s="2">
        <f t="shared" ca="1" si="107"/>
        <v>-60.00063955149124</v>
      </c>
      <c r="AR225" s="16">
        <f t="shared" ca="1" si="107"/>
        <v>1.7284061651139382E-3</v>
      </c>
      <c r="AS225" s="2">
        <f t="shared" ca="1" si="108"/>
        <v>-19.981772908068105</v>
      </c>
      <c r="AT225" s="2">
        <f t="shared" ca="1" si="108"/>
        <v>63.086926237580165</v>
      </c>
      <c r="AU225" s="16">
        <f t="shared" ca="1" si="108"/>
        <v>610.83060387321325</v>
      </c>
      <c r="AV225" s="2">
        <f t="shared" ca="1" si="109"/>
        <v>22.501956798740846</v>
      </c>
      <c r="AW225" s="2">
        <f t="shared" ca="1" si="109"/>
        <v>-60.00063955149124</v>
      </c>
      <c r="AX225" s="16">
        <f t="shared" ca="1" si="109"/>
        <v>1.7284061651139382E-3</v>
      </c>
      <c r="AY225" s="2">
        <f t="shared" ca="1" si="119"/>
        <v>360.25</v>
      </c>
      <c r="AZ225" s="2">
        <f t="shared" ca="1" si="120"/>
        <v>360.25</v>
      </c>
      <c r="BA225" s="2">
        <f t="shared" ca="1" si="121"/>
        <v>360.25000000000006</v>
      </c>
      <c r="BB225" s="19" t="str">
        <f t="shared" ca="1" si="122"/>
        <v>ok</v>
      </c>
      <c r="BC225" s="2">
        <f t="shared" ca="1" si="123"/>
        <v>1.9567987408457554E-3</v>
      </c>
      <c r="BD225" s="2">
        <f t="shared" ca="1" si="123"/>
        <v>-6.3955149123984256E-4</v>
      </c>
      <c r="BE225" s="16">
        <f t="shared" ca="1" si="124"/>
        <v>1.7284061651139382E-3</v>
      </c>
      <c r="BF225" s="16">
        <f t="shared" ca="1" si="125"/>
        <v>2.0586615608503113E-3</v>
      </c>
      <c r="BG225" s="18">
        <f t="shared" ca="1" si="139"/>
        <v>2.6880244220852069E-3</v>
      </c>
      <c r="BH225" s="2">
        <f t="shared" ca="1" si="138"/>
        <v>0.31308779853532087</v>
      </c>
      <c r="BI225" s="2">
        <f t="shared" ca="1" si="138"/>
        <v>-0.10232823859837481</v>
      </c>
      <c r="BJ225" s="16">
        <f t="shared" ca="1" si="138"/>
        <v>0.27654498641823011</v>
      </c>
      <c r="BK225" s="18">
        <f t="shared" ca="1" si="138"/>
        <v>0.32938584973604979</v>
      </c>
      <c r="BL225" s="18">
        <f t="shared" ca="1" si="141"/>
        <v>0.43008390753363313</v>
      </c>
    </row>
    <row r="226" spans="3:64" x14ac:dyDescent="0.2">
      <c r="C226" s="14"/>
      <c r="D226">
        <f t="shared" si="127"/>
        <v>30</v>
      </c>
      <c r="E226">
        <f t="shared" si="128"/>
        <v>-60</v>
      </c>
      <c r="F226" s="15">
        <f ca="1">'posn jitter orig'!F226</f>
        <v>0.15422768174332424</v>
      </c>
      <c r="G226" s="2">
        <f ca="1">'posn jitter orig'!G226</f>
        <v>-0.23171214216370073</v>
      </c>
      <c r="H226" s="16">
        <f ca="1">'posn jitter orig'!H226</f>
        <v>0.38145219362206051</v>
      </c>
      <c r="I226" s="2">
        <f t="shared" si="129"/>
        <v>0</v>
      </c>
      <c r="J226" s="2">
        <f t="shared" si="130"/>
        <v>177.60212163512966</v>
      </c>
      <c r="K226" s="16">
        <f t="shared" ca="1" si="131"/>
        <v>269.12044351243981</v>
      </c>
      <c r="L226" s="2">
        <f t="shared" si="132"/>
        <v>153.80794910203616</v>
      </c>
      <c r="M226" s="2">
        <f t="shared" si="133"/>
        <v>-88.801060817564817</v>
      </c>
      <c r="N226" s="16">
        <f t="shared" ca="1" si="134"/>
        <v>337.07740479189499</v>
      </c>
      <c r="O226" s="2">
        <f t="shared" si="135"/>
        <v>-153.80794910203616</v>
      </c>
      <c r="P226" s="2">
        <f t="shared" si="136"/>
        <v>-88.801060817564817</v>
      </c>
      <c r="Q226" s="16">
        <f t="shared" ca="1" si="137"/>
        <v>308.49095638106263</v>
      </c>
      <c r="R226" s="2">
        <f t="shared" si="102"/>
        <v>153.80794910203616</v>
      </c>
      <c r="S226" s="2">
        <f t="shared" si="102"/>
        <v>-266.40318245269447</v>
      </c>
      <c r="T226" s="16">
        <f t="shared" ca="1" si="102"/>
        <v>67.956961279455186</v>
      </c>
      <c r="U226" s="2">
        <f t="shared" ca="1" si="103"/>
        <v>0.48822830588618921</v>
      </c>
      <c r="V226" s="2">
        <f t="shared" ca="1" si="103"/>
        <v>-0.8456362314881587</v>
      </c>
      <c r="W226" s="16">
        <f t="shared" ca="1" si="103"/>
        <v>0.21571389692369633</v>
      </c>
      <c r="X226" s="2">
        <f t="shared" si="104"/>
        <v>-153.80794910203616</v>
      </c>
      <c r="Y226" s="2">
        <f t="shared" si="104"/>
        <v>-266.40318245269447</v>
      </c>
      <c r="Z226" s="16">
        <f t="shared" ca="1" si="104"/>
        <v>39.370512868622825</v>
      </c>
      <c r="AA226" s="18">
        <f t="shared" ca="1" si="110"/>
        <v>158.67955559860775</v>
      </c>
      <c r="AB226" s="2">
        <f t="shared" ca="1" si="105"/>
        <v>-231.27979971071778</v>
      </c>
      <c r="AC226" s="2">
        <f t="shared" ca="1" si="105"/>
        <v>-132.21800104207205</v>
      </c>
      <c r="AD226" s="16">
        <f t="shared" ca="1" si="105"/>
        <v>5.1411275683268087</v>
      </c>
      <c r="AE226" s="2">
        <f t="shared" ca="1" si="106"/>
        <v>-0.86798754386224097</v>
      </c>
      <c r="AF226" s="2">
        <f t="shared" ca="1" si="106"/>
        <v>-0.49621098825936527</v>
      </c>
      <c r="AG226" s="16">
        <f t="shared" ca="1" si="106"/>
        <v>1.9294528516091793E-2</v>
      </c>
      <c r="AH226" s="2">
        <f t="shared" ca="1" si="111"/>
        <v>9.0723453591097541E-2</v>
      </c>
      <c r="AI226" s="2">
        <f t="shared" ca="1" si="112"/>
        <v>-0.19665711053803606</v>
      </c>
      <c r="AJ226" s="16">
        <f t="shared" ca="1" si="113"/>
        <v>-0.97626596573030999</v>
      </c>
      <c r="AK226" s="18">
        <f t="shared" ca="1" si="114"/>
        <v>315.03283862834923</v>
      </c>
      <c r="AL226" s="18">
        <f t="shared" ca="1" si="115"/>
        <v>266.45520589109327</v>
      </c>
      <c r="AM226" s="18">
        <f t="shared" ca="1" si="116"/>
        <v>157.51641931417461</v>
      </c>
      <c r="AN226" s="18">
        <f t="shared" ca="1" si="117"/>
        <v>86.671804974605152</v>
      </c>
      <c r="AO226" s="18">
        <f t="shared" ca="1" si="118"/>
        <v>312.1804580188919</v>
      </c>
      <c r="AP226" s="2">
        <f t="shared" ca="1" si="107"/>
        <v>29.996016724127912</v>
      </c>
      <c r="AQ226" s="2">
        <f t="shared" ca="1" si="107"/>
        <v>-59.999478432325311</v>
      </c>
      <c r="AR226" s="16">
        <f t="shared" ca="1" si="107"/>
        <v>5.943484705994706E-5</v>
      </c>
      <c r="AS226" s="2">
        <f t="shared" ca="1" si="108"/>
        <v>-26.648161866121114</v>
      </c>
      <c r="AT226" s="2">
        <f t="shared" ca="1" si="108"/>
        <v>62.785535248546587</v>
      </c>
      <c r="AU226" s="16">
        <f t="shared" ca="1" si="108"/>
        <v>609.54237209473513</v>
      </c>
      <c r="AV226" s="2">
        <f t="shared" ca="1" si="109"/>
        <v>29.996016724127912</v>
      </c>
      <c r="AW226" s="2">
        <f t="shared" ca="1" si="109"/>
        <v>-59.999478432325311</v>
      </c>
      <c r="AX226" s="16">
        <f t="shared" ca="1" si="109"/>
        <v>5.943484705994706E-5</v>
      </c>
      <c r="AY226" s="2">
        <f t="shared" ca="1" si="119"/>
        <v>360.25</v>
      </c>
      <c r="AZ226" s="2">
        <f t="shared" ca="1" si="120"/>
        <v>360.25000000000006</v>
      </c>
      <c r="BA226" s="2">
        <f t="shared" ca="1" si="121"/>
        <v>360.25</v>
      </c>
      <c r="BB226" s="19" t="str">
        <f t="shared" ca="1" si="122"/>
        <v>ok</v>
      </c>
      <c r="BC226" s="2">
        <f t="shared" ca="1" si="123"/>
        <v>-3.9832758720876882E-3</v>
      </c>
      <c r="BD226" s="2">
        <f t="shared" ca="1" si="123"/>
        <v>5.2156767468858334E-4</v>
      </c>
      <c r="BE226" s="16">
        <f t="shared" ca="1" si="124"/>
        <v>5.943484705994706E-5</v>
      </c>
      <c r="BF226" s="16">
        <f t="shared" ca="1" si="125"/>
        <v>4.0172776245158848E-3</v>
      </c>
      <c r="BG226" s="18">
        <f t="shared" ca="1" si="139"/>
        <v>4.017717264004652E-3</v>
      </c>
      <c r="BH226" s="2">
        <f t="shared" ca="1" si="138"/>
        <v>-0.63732413953403011</v>
      </c>
      <c r="BI226" s="2">
        <f t="shared" ca="1" si="138"/>
        <v>8.3450827950173334E-2</v>
      </c>
      <c r="BJ226" s="16">
        <f t="shared" ca="1" si="138"/>
        <v>9.5095755295915296E-3</v>
      </c>
      <c r="BK226" s="18">
        <f t="shared" ca="1" si="138"/>
        <v>0.64276441992254152</v>
      </c>
      <c r="BL226" s="18">
        <f t="shared" ca="1" si="141"/>
        <v>0.64283476224074432</v>
      </c>
    </row>
    <row r="227" spans="3:64" x14ac:dyDescent="0.2">
      <c r="C227" s="14"/>
      <c r="D227">
        <f t="shared" si="127"/>
        <v>37.5</v>
      </c>
      <c r="E227">
        <f t="shared" si="128"/>
        <v>-60</v>
      </c>
      <c r="F227" s="15">
        <f ca="1">'posn jitter orig'!F227</f>
        <v>0.25450007701697452</v>
      </c>
      <c r="G227" s="2">
        <f ca="1">'posn jitter orig'!G227</f>
        <v>-2.9620100530739157E-2</v>
      </c>
      <c r="H227" s="16">
        <f ca="1">'posn jitter orig'!H227</f>
        <v>-0.36849241050250492</v>
      </c>
      <c r="I227" s="2">
        <f t="shared" si="129"/>
        <v>0</v>
      </c>
      <c r="J227" s="2">
        <f t="shared" si="130"/>
        <v>177.60212163512966</v>
      </c>
      <c r="K227" s="16">
        <f t="shared" ca="1" si="131"/>
        <v>268.17885344708048</v>
      </c>
      <c r="L227" s="2">
        <f t="shared" si="132"/>
        <v>153.80794910203616</v>
      </c>
      <c r="M227" s="2">
        <f t="shared" si="133"/>
        <v>-88.801060817564817</v>
      </c>
      <c r="N227" s="16">
        <f t="shared" ca="1" si="134"/>
        <v>339.7394539679886</v>
      </c>
      <c r="O227" s="2">
        <f t="shared" si="135"/>
        <v>-153.80794910203616</v>
      </c>
      <c r="P227" s="2">
        <f t="shared" si="136"/>
        <v>-88.801060817564817</v>
      </c>
      <c r="Q227" s="16">
        <f t="shared" ca="1" si="137"/>
        <v>303.89213584186524</v>
      </c>
      <c r="R227" s="2">
        <f t="shared" si="102"/>
        <v>153.80794910203616</v>
      </c>
      <c r="S227" s="2">
        <f t="shared" si="102"/>
        <v>-266.40318245269447</v>
      </c>
      <c r="T227" s="16">
        <f t="shared" ca="1" si="102"/>
        <v>71.56060052090811</v>
      </c>
      <c r="U227" s="2">
        <f t="shared" ca="1" si="103"/>
        <v>0.48699632141415938</v>
      </c>
      <c r="V227" s="2">
        <f t="shared" ca="1" si="103"/>
        <v>-0.8435023717884671</v>
      </c>
      <c r="W227" s="16">
        <f t="shared" ca="1" si="103"/>
        <v>0.22657963658790556</v>
      </c>
      <c r="X227" s="2">
        <f t="shared" si="104"/>
        <v>-153.80794910203616</v>
      </c>
      <c r="Y227" s="2">
        <f t="shared" si="104"/>
        <v>-266.40318245269447</v>
      </c>
      <c r="Z227" s="16">
        <f t="shared" ca="1" si="104"/>
        <v>35.713282394784756</v>
      </c>
      <c r="AA227" s="18">
        <f t="shared" ca="1" si="110"/>
        <v>157.89971338026723</v>
      </c>
      <c r="AB227" s="2">
        <f t="shared" ca="1" si="105"/>
        <v>-230.70452867057642</v>
      </c>
      <c r="AC227" s="2">
        <f t="shared" ca="1" si="105"/>
        <v>-133.21439971171989</v>
      </c>
      <c r="AD227" s="16">
        <f t="shared" ca="1" si="105"/>
        <v>-6.3577280250640911E-2</v>
      </c>
      <c r="AE227" s="2">
        <f t="shared" ca="1" si="106"/>
        <v>-0.86599761917717777</v>
      </c>
      <c r="AF227" s="2">
        <f t="shared" ca="1" si="106"/>
        <v>-0.50004806431517412</v>
      </c>
      <c r="AG227" s="16">
        <f t="shared" ca="1" si="106"/>
        <v>-2.3865059627603742E-4</v>
      </c>
      <c r="AH227" s="2">
        <f t="shared" ca="1" si="111"/>
        <v>0.11350201103300535</v>
      </c>
      <c r="AI227" s="2">
        <f t="shared" ca="1" si="112"/>
        <v>-0.19610120387666666</v>
      </c>
      <c r="AJ227" s="16">
        <f t="shared" ca="1" si="113"/>
        <v>-0.97399261359087586</v>
      </c>
      <c r="AK227" s="18">
        <f t="shared" ca="1" si="114"/>
        <v>315.82979652783104</v>
      </c>
      <c r="AL227" s="18">
        <f t="shared" ca="1" si="115"/>
        <v>266.40319044962143</v>
      </c>
      <c r="AM227" s="18">
        <f t="shared" ca="1" si="116"/>
        <v>157.91489826391552</v>
      </c>
      <c r="AN227" s="18">
        <f t="shared" ca="1" si="117"/>
        <v>86.39826148651251</v>
      </c>
      <c r="AO227" s="18">
        <f t="shared" ca="1" si="118"/>
        <v>312.05494358911449</v>
      </c>
      <c r="AP227" s="2">
        <f t="shared" ca="1" si="107"/>
        <v>37.502149452806528</v>
      </c>
      <c r="AQ227" s="2">
        <f t="shared" ca="1" si="107"/>
        <v>-59.997103121235057</v>
      </c>
      <c r="AR227" s="16">
        <f t="shared" ca="1" si="107"/>
        <v>-6.7537940134343444E-4</v>
      </c>
      <c r="AS227" s="2">
        <f t="shared" ca="1" si="108"/>
        <v>-33.335577847504545</v>
      </c>
      <c r="AT227" s="2">
        <f t="shared" ca="1" si="108"/>
        <v>62.391597105746243</v>
      </c>
      <c r="AU227" s="16">
        <f t="shared" ca="1" si="108"/>
        <v>607.87774480122857</v>
      </c>
      <c r="AV227" s="2">
        <f t="shared" ca="1" si="109"/>
        <v>37.502149452806528</v>
      </c>
      <c r="AW227" s="2">
        <f t="shared" ca="1" si="109"/>
        <v>-59.997103121235057</v>
      </c>
      <c r="AX227" s="16">
        <f t="shared" ca="1" si="109"/>
        <v>-6.7537940134343444E-4</v>
      </c>
      <c r="AY227" s="2">
        <f t="shared" ca="1" si="119"/>
        <v>360.24999999999994</v>
      </c>
      <c r="AZ227" s="2">
        <f t="shared" ca="1" si="120"/>
        <v>360.24999999999994</v>
      </c>
      <c r="BA227" s="2">
        <f t="shared" ca="1" si="121"/>
        <v>360.24999999999994</v>
      </c>
      <c r="BB227" s="19" t="str">
        <f t="shared" ca="1" si="122"/>
        <v>ok</v>
      </c>
      <c r="BC227" s="2">
        <f t="shared" ca="1" si="123"/>
        <v>2.1494528065275631E-3</v>
      </c>
      <c r="BD227" s="2">
        <f t="shared" ca="1" si="123"/>
        <v>2.896878764943267E-3</v>
      </c>
      <c r="BE227" s="16">
        <f t="shared" ca="1" si="124"/>
        <v>-6.7537940134343444E-4</v>
      </c>
      <c r="BF227" s="16">
        <f t="shared" ca="1" si="125"/>
        <v>3.6072224697498829E-3</v>
      </c>
      <c r="BG227" s="18">
        <f t="shared" ca="1" si="139"/>
        <v>3.669903443147716E-3</v>
      </c>
      <c r="BH227" s="2">
        <f t="shared" ca="1" si="138"/>
        <v>0.3439124490444101</v>
      </c>
      <c r="BI227" s="2">
        <f t="shared" ca="1" si="138"/>
        <v>0.46350060239092272</v>
      </c>
      <c r="BJ227" s="16">
        <f t="shared" ca="1" si="138"/>
        <v>-0.10806070421494951</v>
      </c>
      <c r="BK227" s="18">
        <f t="shared" ca="1" si="138"/>
        <v>0.57715559515998127</v>
      </c>
      <c r="BL227" s="18">
        <f t="shared" ca="1" si="141"/>
        <v>0.58718455090363453</v>
      </c>
    </row>
    <row r="228" spans="3:64" x14ac:dyDescent="0.2">
      <c r="C228" s="14"/>
      <c r="D228">
        <f t="shared" si="127"/>
        <v>45</v>
      </c>
      <c r="E228">
        <f t="shared" si="128"/>
        <v>-60</v>
      </c>
      <c r="F228" s="15">
        <f ca="1">'posn jitter orig'!F228</f>
        <v>0.23247359021790781</v>
      </c>
      <c r="G228" s="2">
        <f ca="1">'posn jitter orig'!G228</f>
        <v>0.47527323473099325</v>
      </c>
      <c r="H228" s="16">
        <f ca="1">'posn jitter orig'!H228</f>
        <v>0.26584519907327064</v>
      </c>
      <c r="I228" s="2">
        <f t="shared" si="129"/>
        <v>0</v>
      </c>
      <c r="J228" s="2">
        <f t="shared" si="130"/>
        <v>177.60212163512966</v>
      </c>
      <c r="K228" s="16">
        <f t="shared" ca="1" si="131"/>
        <v>267.02260248649804</v>
      </c>
      <c r="L228" s="2">
        <f t="shared" si="132"/>
        <v>153.80794910203616</v>
      </c>
      <c r="M228" s="2">
        <f t="shared" si="133"/>
        <v>-88.801060817564817</v>
      </c>
      <c r="N228" s="16">
        <f t="shared" ca="1" si="134"/>
        <v>342.21838742193222</v>
      </c>
      <c r="O228" s="2">
        <f t="shared" si="135"/>
        <v>-153.80794910203616</v>
      </c>
      <c r="P228" s="2">
        <f t="shared" si="136"/>
        <v>-88.801060817564817</v>
      </c>
      <c r="Q228" s="16">
        <f t="shared" ca="1" si="137"/>
        <v>299.04339903685184</v>
      </c>
      <c r="R228" s="2">
        <f t="shared" si="102"/>
        <v>153.80794910203616</v>
      </c>
      <c r="S228" s="2">
        <f t="shared" si="102"/>
        <v>-266.40318245269447</v>
      </c>
      <c r="T228" s="16">
        <f t="shared" ca="1" si="102"/>
        <v>75.195784935434176</v>
      </c>
      <c r="U228" s="2">
        <f t="shared" ca="1" si="103"/>
        <v>0.48569921640812075</v>
      </c>
      <c r="V228" s="2">
        <f t="shared" ca="1" si="103"/>
        <v>-0.84125572001525628</v>
      </c>
      <c r="W228" s="16">
        <f t="shared" ca="1" si="103"/>
        <v>0.2374554373396196</v>
      </c>
      <c r="X228" s="2">
        <f t="shared" si="104"/>
        <v>-153.80794910203616</v>
      </c>
      <c r="Y228" s="2">
        <f t="shared" si="104"/>
        <v>-266.40318245269447</v>
      </c>
      <c r="Z228" s="16">
        <f t="shared" ca="1" si="104"/>
        <v>32.020796550353793</v>
      </c>
      <c r="AA228" s="18">
        <f t="shared" ca="1" si="110"/>
        <v>157.01231296122532</v>
      </c>
      <c r="AB228" s="2">
        <f t="shared" ca="1" si="105"/>
        <v>-230.06870647372992</v>
      </c>
      <c r="AC228" s="2">
        <f t="shared" ca="1" si="105"/>
        <v>-134.31567606123809</v>
      </c>
      <c r="AD228" s="16">
        <f t="shared" ca="1" si="105"/>
        <v>-5.2626308915591906</v>
      </c>
      <c r="AE228" s="2">
        <f t="shared" ca="1" si="106"/>
        <v>-0.86343243422057581</v>
      </c>
      <c r="AF228" s="2">
        <f t="shared" ca="1" si="106"/>
        <v>-0.50407772927075278</v>
      </c>
      <c r="AG228" s="16">
        <f t="shared" ca="1" si="106"/>
        <v>-1.9750300989422886E-2</v>
      </c>
      <c r="AH228" s="2">
        <f t="shared" ca="1" si="111"/>
        <v>0.13631105133652394</v>
      </c>
      <c r="AI228" s="2">
        <f t="shared" ca="1" si="112"/>
        <v>-0.19543402056667195</v>
      </c>
      <c r="AJ228" s="16">
        <f t="shared" ca="1" si="113"/>
        <v>-0.97119763225034528</v>
      </c>
      <c r="AK228" s="18">
        <f t="shared" ca="1" si="114"/>
        <v>316.67324942273581</v>
      </c>
      <c r="AL228" s="18">
        <f t="shared" ca="1" si="115"/>
        <v>266.45826280711123</v>
      </c>
      <c r="AM228" s="18">
        <f t="shared" ca="1" si="116"/>
        <v>158.3366247113679</v>
      </c>
      <c r="AN228" s="18">
        <f t="shared" ca="1" si="117"/>
        <v>86.18849423344048</v>
      </c>
      <c r="AO228" s="18">
        <f t="shared" ca="1" si="118"/>
        <v>311.89921326733679</v>
      </c>
      <c r="AP228" s="2">
        <f t="shared" ca="1" si="107"/>
        <v>45.001342844737884</v>
      </c>
      <c r="AQ228" s="2">
        <f t="shared" ca="1" si="107"/>
        <v>-60.00088731409312</v>
      </c>
      <c r="AR228" s="16">
        <f t="shared" ca="1" si="107"/>
        <v>2.4688252965461288E-3</v>
      </c>
      <c r="AS228" s="2">
        <f t="shared" ca="1" si="108"/>
        <v>-40.029276498272857</v>
      </c>
      <c r="AT228" s="2">
        <f t="shared" ca="1" si="108"/>
        <v>61.910547206741882</v>
      </c>
      <c r="AU228" s="16">
        <f t="shared" ca="1" si="108"/>
        <v>605.83402367726251</v>
      </c>
      <c r="AV228" s="2">
        <f t="shared" ca="1" si="109"/>
        <v>45.001342844737884</v>
      </c>
      <c r="AW228" s="2">
        <f t="shared" ca="1" si="109"/>
        <v>-60.00088731409312</v>
      </c>
      <c r="AX228" s="16">
        <f t="shared" ca="1" si="109"/>
        <v>2.4688252965461288E-3</v>
      </c>
      <c r="AY228" s="2">
        <f t="shared" ca="1" si="119"/>
        <v>360.25</v>
      </c>
      <c r="AZ228" s="2">
        <f t="shared" ca="1" si="120"/>
        <v>360.25</v>
      </c>
      <c r="BA228" s="2">
        <f t="shared" ca="1" si="121"/>
        <v>360.25</v>
      </c>
      <c r="BB228" s="19" t="str">
        <f t="shared" ca="1" si="122"/>
        <v>ok</v>
      </c>
      <c r="BC228" s="2">
        <f t="shared" ca="1" si="123"/>
        <v>1.3428447378842634E-3</v>
      </c>
      <c r="BD228" s="2">
        <f t="shared" ca="1" si="123"/>
        <v>-8.8731409312003962E-4</v>
      </c>
      <c r="BE228" s="16">
        <f t="shared" ca="1" si="124"/>
        <v>2.4688252965461288E-3</v>
      </c>
      <c r="BF228" s="16">
        <f t="shared" ca="1" si="125"/>
        <v>1.609521136833218E-3</v>
      </c>
      <c r="BG228" s="18">
        <f t="shared" ca="1" si="139"/>
        <v>2.947143809653505E-3</v>
      </c>
      <c r="BH228" s="2">
        <f t="shared" ca="1" si="138"/>
        <v>0.21485515806148214</v>
      </c>
      <c r="BI228" s="2">
        <f t="shared" ca="1" si="138"/>
        <v>-0.14197025489920634</v>
      </c>
      <c r="BJ228" s="16">
        <f t="shared" ca="1" si="138"/>
        <v>0.39501204744738061</v>
      </c>
      <c r="BK228" s="18">
        <f t="shared" ca="1" si="138"/>
        <v>0.25752338189331486</v>
      </c>
      <c r="BL228" s="18">
        <f t="shared" ca="1" si="141"/>
        <v>0.4715430095445608</v>
      </c>
    </row>
    <row r="229" spans="3:64" x14ac:dyDescent="0.2">
      <c r="C229" s="14"/>
      <c r="D229">
        <f t="shared" si="127"/>
        <v>52.5</v>
      </c>
      <c r="E229">
        <f t="shared" si="128"/>
        <v>-60</v>
      </c>
      <c r="F229" s="15">
        <f ca="1">'posn jitter orig'!F229</f>
        <v>-0.4396421458791081</v>
      </c>
      <c r="G229" s="2">
        <f ca="1">'posn jitter orig'!G229</f>
        <v>0.46390174621585012</v>
      </c>
      <c r="H229" s="16">
        <f ca="1">'posn jitter orig'!H229</f>
        <v>0.43130906262913848</v>
      </c>
      <c r="I229" s="2">
        <f t="shared" si="129"/>
        <v>0</v>
      </c>
      <c r="J229" s="2">
        <f t="shared" si="130"/>
        <v>177.60212163512966</v>
      </c>
      <c r="K229" s="16">
        <f t="shared" ca="1" si="131"/>
        <v>265.64559929428231</v>
      </c>
      <c r="L229" s="2">
        <f t="shared" si="132"/>
        <v>153.80794910203616</v>
      </c>
      <c r="M229" s="2">
        <f t="shared" si="133"/>
        <v>-88.801060817564817</v>
      </c>
      <c r="N229" s="16">
        <f t="shared" ca="1" si="134"/>
        <v>344.51307462682337</v>
      </c>
      <c r="O229" s="2">
        <f t="shared" si="135"/>
        <v>-153.80794910203616</v>
      </c>
      <c r="P229" s="2">
        <f t="shared" si="136"/>
        <v>-88.801060817564817</v>
      </c>
      <c r="Q229" s="16">
        <f t="shared" ca="1" si="137"/>
        <v>293.92035682689243</v>
      </c>
      <c r="R229" s="2">
        <f t="shared" si="102"/>
        <v>153.80794910203616</v>
      </c>
      <c r="S229" s="2">
        <f t="shared" si="102"/>
        <v>-266.40318245269447</v>
      </c>
      <c r="T229" s="16">
        <f t="shared" ca="1" si="102"/>
        <v>78.867475332541062</v>
      </c>
      <c r="U229" s="2">
        <f t="shared" ca="1" si="103"/>
        <v>0.48433511333313484</v>
      </c>
      <c r="V229" s="2">
        <f t="shared" ca="1" si="103"/>
        <v>-0.83889302418261968</v>
      </c>
      <c r="W229" s="16">
        <f t="shared" ca="1" si="103"/>
        <v>0.24835054252068436</v>
      </c>
      <c r="X229" s="2">
        <f t="shared" si="104"/>
        <v>-153.80794910203616</v>
      </c>
      <c r="Y229" s="2">
        <f t="shared" si="104"/>
        <v>-266.40318245269447</v>
      </c>
      <c r="Z229" s="16">
        <f t="shared" ca="1" si="104"/>
        <v>28.274757532610124</v>
      </c>
      <c r="AA229" s="18">
        <f t="shared" ca="1" si="110"/>
        <v>156.01123229260787</v>
      </c>
      <c r="AB229" s="2">
        <f t="shared" ca="1" si="105"/>
        <v>-229.36966697571842</v>
      </c>
      <c r="AC229" s="2">
        <f t="shared" ca="1" si="105"/>
        <v>-135.52644798829147</v>
      </c>
      <c r="AD229" s="16">
        <f t="shared" ca="1" si="105"/>
        <v>-10.470716646579554</v>
      </c>
      <c r="AE229" s="2">
        <f t="shared" ca="1" si="106"/>
        <v>-0.86027909404044045</v>
      </c>
      <c r="AF229" s="2">
        <f t="shared" ca="1" si="106"/>
        <v>-0.50830858077772245</v>
      </c>
      <c r="AG229" s="16">
        <f t="shared" ca="1" si="106"/>
        <v>-3.9271708196826204E-2</v>
      </c>
      <c r="AH229" s="2">
        <f t="shared" ca="1" si="111"/>
        <v>0.1591834738581194</v>
      </c>
      <c r="AI229" s="2">
        <f t="shared" ca="1" si="112"/>
        <v>-0.19463011248385062</v>
      </c>
      <c r="AJ229" s="16">
        <f t="shared" ca="1" si="113"/>
        <v>-0.96787382491985241</v>
      </c>
      <c r="AK229" s="18">
        <f t="shared" ca="1" si="114"/>
        <v>317.56514212555999</v>
      </c>
      <c r="AL229" s="18">
        <f t="shared" ca="1" si="115"/>
        <v>266.62238866975889</v>
      </c>
      <c r="AM229" s="18">
        <f t="shared" ca="1" si="116"/>
        <v>158.78257106277999</v>
      </c>
      <c r="AN229" s="18">
        <f t="shared" ca="1" si="117"/>
        <v>86.045425168836303</v>
      </c>
      <c r="AO229" s="18">
        <f t="shared" ca="1" si="118"/>
        <v>311.71195426901323</v>
      </c>
      <c r="AP229" s="2">
        <f t="shared" ca="1" si="107"/>
        <v>52.50028586409185</v>
      </c>
      <c r="AQ229" s="2">
        <f t="shared" ca="1" si="107"/>
        <v>-60.005630263143416</v>
      </c>
      <c r="AR229" s="16">
        <f t="shared" ca="1" si="107"/>
        <v>2.3446800585134042E-3</v>
      </c>
      <c r="AS229" s="2">
        <f t="shared" ca="1" si="108"/>
        <v>-46.738497583197713</v>
      </c>
      <c r="AT229" s="2">
        <f t="shared" ca="1" si="108"/>
        <v>61.331435180734474</v>
      </c>
      <c r="AU229" s="16">
        <f t="shared" ca="1" si="108"/>
        <v>603.39802758324242</v>
      </c>
      <c r="AV229" s="2">
        <f t="shared" ca="1" si="109"/>
        <v>52.50028586409185</v>
      </c>
      <c r="AW229" s="2">
        <f t="shared" ca="1" si="109"/>
        <v>-60.005630263143416</v>
      </c>
      <c r="AX229" s="16">
        <f t="shared" ca="1" si="109"/>
        <v>2.3446800585134042E-3</v>
      </c>
      <c r="AY229" s="2">
        <f t="shared" ca="1" si="119"/>
        <v>360.24999999999994</v>
      </c>
      <c r="AZ229" s="2">
        <f t="shared" ca="1" si="120"/>
        <v>360.24999999999994</v>
      </c>
      <c r="BA229" s="2">
        <f t="shared" ca="1" si="121"/>
        <v>360.25</v>
      </c>
      <c r="BB229" s="19" t="str">
        <f t="shared" ca="1" si="122"/>
        <v>ok</v>
      </c>
      <c r="BC229" s="2">
        <f t="shared" ca="1" si="123"/>
        <v>2.8586409185038519E-4</v>
      </c>
      <c r="BD229" s="2">
        <f t="shared" ca="1" si="123"/>
        <v>-5.6302631434164141E-3</v>
      </c>
      <c r="BE229" s="16">
        <f t="shared" ca="1" si="124"/>
        <v>2.3446800585134042E-3</v>
      </c>
      <c r="BF229" s="16">
        <f t="shared" ca="1" si="125"/>
        <v>5.6375155293021352E-3</v>
      </c>
      <c r="BG229" s="18">
        <f t="shared" ca="1" si="139"/>
        <v>6.105661792133032E-3</v>
      </c>
      <c r="BH229" s="2">
        <f t="shared" ca="1" si="138"/>
        <v>4.5738254696061631E-2</v>
      </c>
      <c r="BI229" s="2">
        <f t="shared" ca="1" si="138"/>
        <v>-0.90084210294662626</v>
      </c>
      <c r="BJ229" s="16">
        <f t="shared" ca="1" si="138"/>
        <v>0.37514880936214468</v>
      </c>
      <c r="BK229" s="18">
        <f t="shared" ca="1" si="138"/>
        <v>0.90200248468834165</v>
      </c>
      <c r="BL229" s="18">
        <f t="shared" ca="1" si="141"/>
        <v>0.97690588674128509</v>
      </c>
    </row>
    <row r="230" spans="3:64" x14ac:dyDescent="0.2">
      <c r="C230" s="14"/>
      <c r="D230">
        <f t="shared" si="127"/>
        <v>60</v>
      </c>
      <c r="E230">
        <f t="shared" si="128"/>
        <v>-60</v>
      </c>
      <c r="F230" s="15">
        <f ca="1">'posn jitter orig'!F230</f>
        <v>0.30065439649886072</v>
      </c>
      <c r="G230" s="2">
        <f ca="1">'posn jitter orig'!G230</f>
        <v>-0.23175184872546462</v>
      </c>
      <c r="H230" s="16">
        <f ca="1">'posn jitter orig'!H230</f>
        <v>0.4446519234172015</v>
      </c>
      <c r="I230" s="2">
        <f t="shared" si="129"/>
        <v>0</v>
      </c>
      <c r="J230" s="2">
        <f t="shared" si="130"/>
        <v>177.60212163512966</v>
      </c>
      <c r="K230" s="16">
        <f t="shared" ca="1" si="131"/>
        <v>264.05735487960277</v>
      </c>
      <c r="L230" s="2">
        <f t="shared" si="132"/>
        <v>153.80794910203616</v>
      </c>
      <c r="M230" s="2">
        <f t="shared" si="133"/>
        <v>-88.801060817564817</v>
      </c>
      <c r="N230" s="16">
        <f t="shared" ca="1" si="134"/>
        <v>346.62606067428771</v>
      </c>
      <c r="O230" s="2">
        <f t="shared" si="135"/>
        <v>-153.80794910203616</v>
      </c>
      <c r="P230" s="2">
        <f t="shared" si="136"/>
        <v>-88.801060817564817</v>
      </c>
      <c r="Q230" s="16">
        <f t="shared" ca="1" si="137"/>
        <v>288.51052991765562</v>
      </c>
      <c r="R230" s="2">
        <f t="shared" si="102"/>
        <v>153.80794910203616</v>
      </c>
      <c r="S230" s="2">
        <f t="shared" si="102"/>
        <v>-266.40318245269447</v>
      </c>
      <c r="T230" s="16">
        <f t="shared" ca="1" si="102"/>
        <v>82.568705794684945</v>
      </c>
      <c r="U230" s="2">
        <f t="shared" ca="1" si="103"/>
        <v>0.48290663825365526</v>
      </c>
      <c r="V230" s="2">
        <f t="shared" ca="1" si="103"/>
        <v>-0.83641883276761519</v>
      </c>
      <c r="W230" s="16">
        <f t="shared" ca="1" si="103"/>
        <v>0.2592387218804581</v>
      </c>
      <c r="X230" s="2">
        <f t="shared" si="104"/>
        <v>-153.80794910203616</v>
      </c>
      <c r="Y230" s="2">
        <f t="shared" si="104"/>
        <v>-266.40318245269447</v>
      </c>
      <c r="Z230" s="16">
        <f t="shared" ca="1" si="104"/>
        <v>24.453175038052848</v>
      </c>
      <c r="AA230" s="18">
        <f t="shared" ca="1" si="110"/>
        <v>154.88896911789107</v>
      </c>
      <c r="AB230" s="2">
        <f t="shared" ca="1" si="105"/>
        <v>-228.60486048133117</v>
      </c>
      <c r="AC230" s="2">
        <f t="shared" ca="1" si="105"/>
        <v>-136.85113169452882</v>
      </c>
      <c r="AD230" s="16">
        <f t="shared" ca="1" si="105"/>
        <v>-15.700043349450979</v>
      </c>
      <c r="AE230" s="2">
        <f t="shared" ca="1" si="106"/>
        <v>-0.85652300621241029</v>
      </c>
      <c r="AF230" s="2">
        <f t="shared" ca="1" si="106"/>
        <v>-0.51274562787408728</v>
      </c>
      <c r="AG230" s="16">
        <f t="shared" ca="1" si="106"/>
        <v>-5.8823982565476059E-2</v>
      </c>
      <c r="AH230" s="2">
        <f t="shared" ca="1" si="111"/>
        <v>0.18212500805602944</v>
      </c>
      <c r="AI230" s="2">
        <f t="shared" ca="1" si="112"/>
        <v>-0.19363743772232725</v>
      </c>
      <c r="AJ230" s="16">
        <f t="shared" ca="1" si="113"/>
        <v>-0.96402024053072821</v>
      </c>
      <c r="AK230" s="18">
        <f t="shared" ca="1" si="114"/>
        <v>318.50452430775204</v>
      </c>
      <c r="AL230" s="18">
        <f t="shared" ca="1" si="115"/>
        <v>266.89868085649431</v>
      </c>
      <c r="AM230" s="18">
        <f t="shared" ca="1" si="116"/>
        <v>159.25226215387602</v>
      </c>
      <c r="AN230" s="18">
        <f t="shared" ca="1" si="117"/>
        <v>85.973937789155514</v>
      </c>
      <c r="AO230" s="18">
        <f t="shared" ca="1" si="118"/>
        <v>311.4919927059114</v>
      </c>
      <c r="AP230" s="2">
        <f t="shared" ca="1" si="107"/>
        <v>59.995800580884634</v>
      </c>
      <c r="AQ230" s="2">
        <f t="shared" ca="1" si="107"/>
        <v>-59.998741642320361</v>
      </c>
      <c r="AR230" s="16">
        <f t="shared" ca="1" si="107"/>
        <v>-2.0737239793788831E-4</v>
      </c>
      <c r="AS230" s="2">
        <f t="shared" ca="1" si="108"/>
        <v>-53.465162781020922</v>
      </c>
      <c r="AT230" s="2">
        <f t="shared" ca="1" si="108"/>
        <v>60.6342810348687</v>
      </c>
      <c r="AU230" s="16">
        <f t="shared" ca="1" si="108"/>
        <v>600.56896409109913</v>
      </c>
      <c r="AV230" s="2">
        <f t="shared" ca="1" si="109"/>
        <v>59.995800580884634</v>
      </c>
      <c r="AW230" s="2">
        <f t="shared" ca="1" si="109"/>
        <v>-59.998741642320361</v>
      </c>
      <c r="AX230" s="16">
        <f t="shared" ca="1" si="109"/>
        <v>-2.0737239793788831E-4</v>
      </c>
      <c r="AY230" s="2">
        <f t="shared" ca="1" si="119"/>
        <v>360.25</v>
      </c>
      <c r="AZ230" s="2">
        <f t="shared" ca="1" si="120"/>
        <v>360.25000000000006</v>
      </c>
      <c r="BA230" s="2">
        <f t="shared" ca="1" si="121"/>
        <v>360.25</v>
      </c>
      <c r="BB230" s="19" t="str">
        <f t="shared" ca="1" si="122"/>
        <v>ok</v>
      </c>
      <c r="BC230" s="2">
        <f t="shared" ca="1" si="123"/>
        <v>-4.1994191153662541E-3</v>
      </c>
      <c r="BD230" s="2">
        <f t="shared" ca="1" si="123"/>
        <v>1.2583576796387774E-3</v>
      </c>
      <c r="BE230" s="16">
        <f t="shared" ca="1" si="124"/>
        <v>-2.0737239793788831E-4</v>
      </c>
      <c r="BF230" s="16">
        <f t="shared" ca="1" si="125"/>
        <v>4.3839006553991824E-3</v>
      </c>
      <c r="BG230" s="18">
        <f t="shared" ca="1" si="139"/>
        <v>4.388802600691433E-3</v>
      </c>
      <c r="BH230" s="2">
        <f t="shared" ca="1" si="138"/>
        <v>-0.67190705845860066</v>
      </c>
      <c r="BI230" s="2">
        <f t="shared" ca="1" si="138"/>
        <v>0.20133722874220439</v>
      </c>
      <c r="BJ230" s="16">
        <f t="shared" ca="1" si="138"/>
        <v>-3.3179583670062129E-2</v>
      </c>
      <c r="BK230" s="18">
        <f t="shared" ca="1" si="138"/>
        <v>0.70142410486386919</v>
      </c>
      <c r="BL230" s="18">
        <f t="shared" ca="1" si="141"/>
        <v>0.70220841611062923</v>
      </c>
    </row>
    <row r="231" spans="3:64" x14ac:dyDescent="0.2">
      <c r="C231" s="14"/>
      <c r="D231">
        <f t="shared" si="127"/>
        <v>67.5</v>
      </c>
      <c r="E231">
        <f t="shared" si="128"/>
        <v>-60</v>
      </c>
      <c r="F231" s="15">
        <f ca="1">'posn jitter orig'!F231</f>
        <v>0.16386569396906336</v>
      </c>
      <c r="G231" s="2">
        <f ca="1">'posn jitter orig'!G231</f>
        <v>1.4148405426118726E-2</v>
      </c>
      <c r="H231" s="16">
        <f ca="1">'posn jitter orig'!H231</f>
        <v>0.45435351734171148</v>
      </c>
      <c r="I231" s="2">
        <f t="shared" si="129"/>
        <v>0</v>
      </c>
      <c r="J231" s="2">
        <f t="shared" si="130"/>
        <v>177.60212163512966</v>
      </c>
      <c r="K231" s="16">
        <f t="shared" ca="1" si="131"/>
        <v>262.23954973317558</v>
      </c>
      <c r="L231" s="2">
        <f t="shared" si="132"/>
        <v>153.80794910203616</v>
      </c>
      <c r="M231" s="2">
        <f t="shared" si="133"/>
        <v>-88.801060817564817</v>
      </c>
      <c r="N231" s="16">
        <f t="shared" ca="1" si="134"/>
        <v>348.57074025809646</v>
      </c>
      <c r="O231" s="2">
        <f t="shared" si="135"/>
        <v>-153.80794910203616</v>
      </c>
      <c r="P231" s="2">
        <f t="shared" si="136"/>
        <v>-88.801060817564817</v>
      </c>
      <c r="Q231" s="16">
        <f t="shared" ca="1" si="137"/>
        <v>282.79844268101743</v>
      </c>
      <c r="R231" s="2">
        <f t="shared" si="102"/>
        <v>153.80794910203616</v>
      </c>
      <c r="S231" s="2">
        <f t="shared" si="102"/>
        <v>-266.40318245269447</v>
      </c>
      <c r="T231" s="16">
        <f t="shared" ca="1" si="102"/>
        <v>86.331190524920885</v>
      </c>
      <c r="U231" s="2">
        <f t="shared" ca="1" si="103"/>
        <v>0.4814011702928051</v>
      </c>
      <c r="V231" s="2">
        <f t="shared" ca="1" si="103"/>
        <v>-0.83381128577025554</v>
      </c>
      <c r="W231" s="16">
        <f t="shared" ca="1" si="103"/>
        <v>0.27020668563688593</v>
      </c>
      <c r="X231" s="2">
        <f t="shared" si="104"/>
        <v>-153.80794910203616</v>
      </c>
      <c r="Y231" s="2">
        <f t="shared" si="104"/>
        <v>-266.40318245269447</v>
      </c>
      <c r="Z231" s="16">
        <f t="shared" ca="1" si="104"/>
        <v>20.558892947841855</v>
      </c>
      <c r="AA231" s="18">
        <f t="shared" ca="1" si="110"/>
        <v>153.64180371991264</v>
      </c>
      <c r="AB231" s="2">
        <f t="shared" ca="1" si="105"/>
        <v>-227.77129321869955</v>
      </c>
      <c r="AC231" s="2">
        <f t="shared" ca="1" si="105"/>
        <v>-138.29491254493288</v>
      </c>
      <c r="AD231" s="16">
        <f t="shared" ca="1" si="105"/>
        <v>-20.95614961058871</v>
      </c>
      <c r="AE231" s="2">
        <f t="shared" ca="1" si="106"/>
        <v>-0.8521476988711163</v>
      </c>
      <c r="AF231" s="2">
        <f t="shared" ca="1" si="106"/>
        <v>-0.51739483859185365</v>
      </c>
      <c r="AG231" s="16">
        <f t="shared" ca="1" si="106"/>
        <v>-7.8402042748712486E-2</v>
      </c>
      <c r="AH231" s="2">
        <f t="shared" ca="1" si="111"/>
        <v>0.20517605257285484</v>
      </c>
      <c r="AI231" s="2">
        <f t="shared" ca="1" si="112"/>
        <v>-0.19251317025248674</v>
      </c>
      <c r="AJ231" s="16">
        <f t="shared" ca="1" si="113"/>
        <v>-0.95960484926346534</v>
      </c>
      <c r="AK231" s="18">
        <f t="shared" ca="1" si="114"/>
        <v>319.50057165105096</v>
      </c>
      <c r="AL231" s="18">
        <f t="shared" ca="1" si="115"/>
        <v>267.29086227709098</v>
      </c>
      <c r="AM231" s="18">
        <f t="shared" ca="1" si="116"/>
        <v>159.75028582552548</v>
      </c>
      <c r="AN231" s="18">
        <f t="shared" ca="1" si="117"/>
        <v>85.976685468359918</v>
      </c>
      <c r="AO231" s="18">
        <f t="shared" ca="1" si="118"/>
        <v>311.23611331999638</v>
      </c>
      <c r="AP231" s="2">
        <f t="shared" ca="1" si="107"/>
        <v>67.497337021704027</v>
      </c>
      <c r="AQ231" s="2">
        <f t="shared" ca="1" si="107"/>
        <v>-60.000413764076931</v>
      </c>
      <c r="AR231" s="16">
        <f t="shared" ca="1" si="107"/>
        <v>7.1361837115091475E-4</v>
      </c>
      <c r="AS231" s="2">
        <f t="shared" ca="1" si="108"/>
        <v>-60.219057276525149</v>
      </c>
      <c r="AT231" s="2">
        <f t="shared" ca="1" si="108"/>
        <v>59.833687980512501</v>
      </c>
      <c r="AU231" s="16">
        <f t="shared" ca="1" si="108"/>
        <v>597.32808083393502</v>
      </c>
      <c r="AV231" s="2">
        <f t="shared" ca="1" si="109"/>
        <v>67.497337021704027</v>
      </c>
      <c r="AW231" s="2">
        <f t="shared" ca="1" si="109"/>
        <v>-60.000413764076931</v>
      </c>
      <c r="AX231" s="16">
        <f t="shared" ca="1" si="109"/>
        <v>7.1361837115091475E-4</v>
      </c>
      <c r="AY231" s="2">
        <f t="shared" ca="1" si="119"/>
        <v>360.24999999999994</v>
      </c>
      <c r="AZ231" s="2">
        <f t="shared" ca="1" si="120"/>
        <v>360.24999999999994</v>
      </c>
      <c r="BA231" s="2">
        <f t="shared" ca="1" si="121"/>
        <v>360.24999999999994</v>
      </c>
      <c r="BB231" s="19" t="str">
        <f t="shared" ca="1" si="122"/>
        <v>ok</v>
      </c>
      <c r="BC231" s="2">
        <f t="shared" ca="1" si="123"/>
        <v>-2.6629782959730619E-3</v>
      </c>
      <c r="BD231" s="2">
        <f t="shared" ca="1" si="123"/>
        <v>-4.1376407693149986E-4</v>
      </c>
      <c r="BE231" s="16">
        <f t="shared" ca="1" si="124"/>
        <v>7.1361837115091475E-4</v>
      </c>
      <c r="BF231" s="16">
        <f t="shared" ca="1" si="125"/>
        <v>2.6949311895079191E-3</v>
      </c>
      <c r="BG231" s="18">
        <f t="shared" ca="1" si="139"/>
        <v>2.7878137125401069E-3</v>
      </c>
      <c r="BH231" s="2">
        <f t="shared" ca="1" si="138"/>
        <v>-0.4260765273556899</v>
      </c>
      <c r="BI231" s="2">
        <f t="shared" ca="1" si="138"/>
        <v>-6.6202252309039977E-2</v>
      </c>
      <c r="BJ231" s="16">
        <f t="shared" ca="1" si="138"/>
        <v>0.11417893938414636</v>
      </c>
      <c r="BK231" s="18">
        <f t="shared" ca="1" si="138"/>
        <v>0.43118899032126706</v>
      </c>
      <c r="BL231" s="18">
        <f t="shared" ca="1" si="141"/>
        <v>0.4460501940064171</v>
      </c>
    </row>
    <row r="232" spans="3:64" x14ac:dyDescent="0.2">
      <c r="D232">
        <f t="shared" si="127"/>
        <v>75</v>
      </c>
      <c r="E232">
        <f t="shared" si="128"/>
        <v>-60</v>
      </c>
      <c r="F232" s="15">
        <f ca="1">'posn jitter orig'!F232</f>
        <v>0.35345053903526535</v>
      </c>
      <c r="G232" s="2">
        <f ca="1">'posn jitter orig'!G232</f>
        <v>0.21990165016232688</v>
      </c>
      <c r="H232" s="16">
        <f ca="1">'posn jitter orig'!H232</f>
        <v>0.31247180155818266</v>
      </c>
      <c r="I232" s="2">
        <f t="shared" si="129"/>
        <v>0</v>
      </c>
      <c r="J232" s="2">
        <f t="shared" si="130"/>
        <v>177.60212163512966</v>
      </c>
      <c r="K232" s="16">
        <f t="shared" ca="1" si="131"/>
        <v>260.19501122320202</v>
      </c>
      <c r="L232" s="2">
        <f t="shared" si="132"/>
        <v>153.80794910203616</v>
      </c>
      <c r="M232" s="2">
        <f t="shared" si="133"/>
        <v>-88.801060817564817</v>
      </c>
      <c r="N232" s="16">
        <f t="shared" ca="1" si="134"/>
        <v>350.34387616623331</v>
      </c>
      <c r="O232" s="2">
        <f t="shared" si="135"/>
        <v>-153.80794910203616</v>
      </c>
      <c r="P232" s="2">
        <f t="shared" si="136"/>
        <v>-88.801060817564817</v>
      </c>
      <c r="Q232" s="16">
        <f t="shared" ca="1" si="137"/>
        <v>276.7644573157765</v>
      </c>
      <c r="R232" s="2">
        <f t="shared" si="102"/>
        <v>153.80794910203616</v>
      </c>
      <c r="S232" s="2">
        <f t="shared" si="102"/>
        <v>-266.40318245269447</v>
      </c>
      <c r="T232" s="16">
        <f t="shared" ca="1" si="102"/>
        <v>90.148864943031299</v>
      </c>
      <c r="U232" s="2">
        <f t="shared" ca="1" si="103"/>
        <v>0.47982034065866047</v>
      </c>
      <c r="V232" s="2">
        <f t="shared" ca="1" si="103"/>
        <v>-0.83107320852580657</v>
      </c>
      <c r="W232" s="16">
        <f t="shared" ca="1" si="103"/>
        <v>0.28122902190355142</v>
      </c>
      <c r="X232" s="2">
        <f t="shared" si="104"/>
        <v>-153.80794910203616</v>
      </c>
      <c r="Y232" s="2">
        <f t="shared" si="104"/>
        <v>-266.40318245269447</v>
      </c>
      <c r="Z232" s="16">
        <f t="shared" ca="1" si="104"/>
        <v>16.569446092574481</v>
      </c>
      <c r="AA232" s="18">
        <f t="shared" ca="1" si="110"/>
        <v>152.26017418639606</v>
      </c>
      <c r="AB232" s="2">
        <f t="shared" ca="1" si="105"/>
        <v>-226.86547774889971</v>
      </c>
      <c r="AC232" s="2">
        <f t="shared" ca="1" si="105"/>
        <v>-139.8638309609081</v>
      </c>
      <c r="AD232" s="16">
        <f t="shared" ca="1" si="105"/>
        <v>-26.250533768730051</v>
      </c>
      <c r="AE232" s="2">
        <f t="shared" ca="1" si="106"/>
        <v>-0.84713285024101215</v>
      </c>
      <c r="AF232" s="2">
        <f t="shared" ca="1" si="106"/>
        <v>-0.52226212177897502</v>
      </c>
      <c r="AG232" s="16">
        <f t="shared" ca="1" si="106"/>
        <v>-9.8021478245647622E-2</v>
      </c>
      <c r="AH232" s="2">
        <f t="shared" ca="1" si="111"/>
        <v>0.22833829011522755</v>
      </c>
      <c r="AI232" s="2">
        <f t="shared" ca="1" si="112"/>
        <v>-0.19120564381195543</v>
      </c>
      <c r="AJ232" s="16">
        <f t="shared" ca="1" si="113"/>
        <v>-0.95462140508251214</v>
      </c>
      <c r="AK232" s="18">
        <f t="shared" ca="1" si="114"/>
        <v>320.55320725023961</v>
      </c>
      <c r="AL232" s="18">
        <f t="shared" ca="1" si="115"/>
        <v>267.80389602924237</v>
      </c>
      <c r="AM232" s="18">
        <f t="shared" ca="1" si="116"/>
        <v>160.2766036251198</v>
      </c>
      <c r="AN232" s="18">
        <f t="shared" ca="1" si="117"/>
        <v>86.060361486955941</v>
      </c>
      <c r="AO232" s="18">
        <f t="shared" ca="1" si="118"/>
        <v>310.94225671518291</v>
      </c>
      <c r="AP232" s="2">
        <f t="shared" ca="1" si="107"/>
        <v>74.999438454716255</v>
      </c>
      <c r="AQ232" s="2">
        <f t="shared" ca="1" si="107"/>
        <v>-59.999450966029634</v>
      </c>
      <c r="AR232" s="16">
        <f t="shared" ca="1" si="107"/>
        <v>1.5458384363569166E-3</v>
      </c>
      <c r="AS232" s="2">
        <f t="shared" ca="1" si="108"/>
        <v>-67.000607991113725</v>
      </c>
      <c r="AT232" s="2">
        <f t="shared" ca="1" si="108"/>
        <v>58.908377801108109</v>
      </c>
      <c r="AU232" s="16">
        <f t="shared" ca="1" si="108"/>
        <v>593.66581384838651</v>
      </c>
      <c r="AV232" s="2">
        <f t="shared" ca="1" si="109"/>
        <v>74.999438454716255</v>
      </c>
      <c r="AW232" s="2">
        <f t="shared" ca="1" si="109"/>
        <v>-59.999450966029634</v>
      </c>
      <c r="AX232" s="16">
        <f t="shared" ca="1" si="109"/>
        <v>1.5458384363569166E-3</v>
      </c>
      <c r="AY232" s="2">
        <f t="shared" ca="1" si="119"/>
        <v>360.24999999999994</v>
      </c>
      <c r="AZ232" s="2">
        <f t="shared" ca="1" si="120"/>
        <v>360.25</v>
      </c>
      <c r="BA232" s="2">
        <f t="shared" ca="1" si="121"/>
        <v>360.24999999999994</v>
      </c>
      <c r="BB232" s="19" t="str">
        <f t="shared" ca="1" si="122"/>
        <v>ok</v>
      </c>
      <c r="BC232" s="2">
        <f t="shared" ca="1" si="123"/>
        <v>-5.6154528374463553E-4</v>
      </c>
      <c r="BD232" s="2">
        <f t="shared" ca="1" si="123"/>
        <v>5.4903397036554225E-4</v>
      </c>
      <c r="BE232" s="16">
        <f t="shared" ca="1" si="124"/>
        <v>1.5458384363569166E-3</v>
      </c>
      <c r="BF232" s="16">
        <f t="shared" ca="1" si="125"/>
        <v>7.853479523823783E-4</v>
      </c>
      <c r="BG232" s="18">
        <f t="shared" ref="BG232:BG295" ca="1" si="142">SQRT(BC232^2+BD232^2+BE232^2)</f>
        <v>1.7338938484317867E-3</v>
      </c>
      <c r="BH232" s="2">
        <f t="shared" ref="BH232:BL295" ca="1" si="143">BC232*$D$9</f>
        <v>-8.9847245399141684E-2</v>
      </c>
      <c r="BI232" s="2">
        <f t="shared" ca="1" si="143"/>
        <v>8.7845435258486759E-2</v>
      </c>
      <c r="BJ232" s="16">
        <f t="shared" ca="1" si="143"/>
        <v>0.24733414981710666</v>
      </c>
      <c r="BK232" s="18">
        <f t="shared" ca="1" si="138"/>
        <v>0.12565567238118053</v>
      </c>
      <c r="BL232" s="18">
        <f t="shared" ca="1" si="138"/>
        <v>0.27742301574908584</v>
      </c>
    </row>
    <row r="233" spans="3:64" x14ac:dyDescent="0.2">
      <c r="D233">
        <f t="shared" si="127"/>
        <v>82.5</v>
      </c>
      <c r="E233">
        <f t="shared" si="128"/>
        <v>-60</v>
      </c>
      <c r="F233" s="15">
        <f ca="1">'posn jitter orig'!F233</f>
        <v>-0.21933381066340807</v>
      </c>
      <c r="G233" s="2">
        <f ca="1">'posn jitter orig'!G233</f>
        <v>8.4996232368891311E-2</v>
      </c>
      <c r="H233" s="16">
        <f ca="1">'posn jitter orig'!H233</f>
        <v>-5.4190997805678709E-3</v>
      </c>
      <c r="I233" s="2">
        <f t="shared" si="129"/>
        <v>0</v>
      </c>
      <c r="J233" s="2">
        <f t="shared" si="130"/>
        <v>177.60212163512966</v>
      </c>
      <c r="K233" s="16">
        <f t="shared" ca="1" si="131"/>
        <v>257.91149098814731</v>
      </c>
      <c r="L233" s="2">
        <f t="shared" si="132"/>
        <v>153.80794910203616</v>
      </c>
      <c r="M233" s="2">
        <f t="shared" si="133"/>
        <v>-88.801060817564817</v>
      </c>
      <c r="N233" s="16">
        <f t="shared" ca="1" si="134"/>
        <v>351.94617730073514</v>
      </c>
      <c r="O233" s="2">
        <f t="shared" si="135"/>
        <v>-153.80794910203616</v>
      </c>
      <c r="P233" s="2">
        <f t="shared" si="136"/>
        <v>-88.801060817564817</v>
      </c>
      <c r="Q233" s="16">
        <f t="shared" ca="1" si="137"/>
        <v>270.38693805599934</v>
      </c>
      <c r="R233" s="2">
        <f t="shared" si="102"/>
        <v>153.80794910203616</v>
      </c>
      <c r="S233" s="2">
        <f t="shared" si="102"/>
        <v>-266.40318245269447</v>
      </c>
      <c r="T233" s="16">
        <f t="shared" ca="1" si="102"/>
        <v>94.034686312587837</v>
      </c>
      <c r="U233" s="2">
        <f t="shared" ca="1" si="103"/>
        <v>0.47815799787937135</v>
      </c>
      <c r="V233" s="2">
        <f t="shared" ca="1" si="103"/>
        <v>-0.82819394637248245</v>
      </c>
      <c r="W233" s="16">
        <f t="shared" ca="1" si="103"/>
        <v>0.2923349384797595</v>
      </c>
      <c r="X233" s="2">
        <f t="shared" si="104"/>
        <v>-153.80794910203616</v>
      </c>
      <c r="Y233" s="2">
        <f t="shared" si="104"/>
        <v>-266.40318245269447</v>
      </c>
      <c r="Z233" s="16">
        <f t="shared" ca="1" si="104"/>
        <v>12.475447067852031</v>
      </c>
      <c r="AA233" s="18">
        <f t="shared" ca="1" si="110"/>
        <v>150.73601105221167</v>
      </c>
      <c r="AB233" s="2">
        <f t="shared" ca="1" si="105"/>
        <v>-225.88357835508447</v>
      </c>
      <c r="AC233" s="2">
        <f t="shared" ca="1" si="105"/>
        <v>-141.56453059891714</v>
      </c>
      <c r="AD233" s="16">
        <f t="shared" ca="1" si="105"/>
        <v>-31.589955449780618</v>
      </c>
      <c r="AE233" s="2">
        <f t="shared" ca="1" si="106"/>
        <v>-0.84145715547199995</v>
      </c>
      <c r="AF233" s="2">
        <f t="shared" ca="1" si="106"/>
        <v>-0.52735346279240669</v>
      </c>
      <c r="AG233" s="16">
        <f t="shared" ca="1" si="106"/>
        <v>-0.11767829360518571</v>
      </c>
      <c r="AH233" s="2">
        <f t="shared" ca="1" si="111"/>
        <v>0.25162429248576479</v>
      </c>
      <c r="AI233" s="2">
        <f t="shared" ca="1" si="112"/>
        <v>-0.1897185085141441</v>
      </c>
      <c r="AJ233" s="16">
        <f t="shared" ca="1" si="113"/>
        <v>-0.94904799823728991</v>
      </c>
      <c r="AK233" s="18">
        <f t="shared" ca="1" si="114"/>
        <v>321.6676282404012</v>
      </c>
      <c r="AL233" s="18">
        <f t="shared" ca="1" si="115"/>
        <v>268.44335078282063</v>
      </c>
      <c r="AM233" s="18">
        <f t="shared" ca="1" si="116"/>
        <v>160.8338141202006</v>
      </c>
      <c r="AN233" s="18">
        <f t="shared" ca="1" si="117"/>
        <v>86.231009832894529</v>
      </c>
      <c r="AO233" s="18">
        <f t="shared" ca="1" si="118"/>
        <v>310.60708246713887</v>
      </c>
      <c r="AP233" s="2">
        <f t="shared" ca="1" si="107"/>
        <v>82.500561670414015</v>
      </c>
      <c r="AQ233" s="2">
        <f t="shared" ca="1" si="107"/>
        <v>-60.001603646275917</v>
      </c>
      <c r="AR233" s="16">
        <f t="shared" ca="1" si="107"/>
        <v>2.8619769125270977E-4</v>
      </c>
      <c r="AS233" s="2">
        <f t="shared" ca="1" si="108"/>
        <v>-73.812013063308825</v>
      </c>
      <c r="AT233" s="2">
        <f t="shared" ca="1" si="108"/>
        <v>57.854221192914771</v>
      </c>
      <c r="AU233" s="16">
        <f t="shared" ca="1" si="108"/>
        <v>589.56234590521717</v>
      </c>
      <c r="AV233" s="2">
        <f t="shared" ca="1" si="109"/>
        <v>82.500561670414015</v>
      </c>
      <c r="AW233" s="2">
        <f t="shared" ca="1" si="109"/>
        <v>-60.001603646275917</v>
      </c>
      <c r="AX233" s="16">
        <f t="shared" ca="1" si="109"/>
        <v>2.8619769125270977E-4</v>
      </c>
      <c r="AY233" s="2">
        <f t="shared" ca="1" si="119"/>
        <v>360.25</v>
      </c>
      <c r="AZ233" s="2">
        <f t="shared" ca="1" si="120"/>
        <v>360.25</v>
      </c>
      <c r="BA233" s="2">
        <f t="shared" ca="1" si="121"/>
        <v>360.25</v>
      </c>
      <c r="BB233" s="19" t="str">
        <f t="shared" ca="1" si="122"/>
        <v>ok</v>
      </c>
      <c r="BC233" s="2">
        <f t="shared" ca="1" si="123"/>
        <v>5.6167041401522511E-4</v>
      </c>
      <c r="BD233" s="2">
        <f t="shared" ca="1" si="123"/>
        <v>-1.6036462759174697E-3</v>
      </c>
      <c r="BE233" s="16">
        <f t="shared" ca="1" si="124"/>
        <v>2.8619769125270977E-4</v>
      </c>
      <c r="BF233" s="16">
        <f t="shared" ca="1" si="125"/>
        <v>1.6991630387470189E-3</v>
      </c>
      <c r="BG233" s="18">
        <f t="shared" ca="1" si="142"/>
        <v>1.72309725515491E-3</v>
      </c>
      <c r="BH233" s="2">
        <f t="shared" ca="1" si="143"/>
        <v>8.9867266242436017E-2</v>
      </c>
      <c r="BI233" s="2">
        <f t="shared" ca="1" si="143"/>
        <v>-0.25658340414679515</v>
      </c>
      <c r="BJ233" s="16">
        <f t="shared" ca="1" si="143"/>
        <v>4.5791630600433564E-2</v>
      </c>
      <c r="BK233" s="18">
        <f t="shared" ca="1" si="138"/>
        <v>0.27186608619952302</v>
      </c>
      <c r="BL233" s="18">
        <f t="shared" ca="1" si="138"/>
        <v>0.27569556082478563</v>
      </c>
    </row>
    <row r="234" spans="3:64" x14ac:dyDescent="0.2">
      <c r="D234">
        <f t="shared" si="127"/>
        <v>90</v>
      </c>
      <c r="E234">
        <f t="shared" si="128"/>
        <v>-60</v>
      </c>
      <c r="F234" s="15">
        <f ca="1">'posn jitter orig'!F234</f>
        <v>-0.21054473346559488</v>
      </c>
      <c r="G234" s="2">
        <f ca="1">'posn jitter orig'!G234</f>
        <v>0.49007026580525892</v>
      </c>
      <c r="H234" s="16">
        <f ca="1">'posn jitter orig'!H234</f>
        <v>-0.43357672540094183</v>
      </c>
      <c r="I234" s="2">
        <f t="shared" si="129"/>
        <v>0</v>
      </c>
      <c r="J234" s="2">
        <f t="shared" si="130"/>
        <v>177.60212163512966</v>
      </c>
      <c r="K234" s="16">
        <f t="shared" ca="1" si="131"/>
        <v>255.39111603983557</v>
      </c>
      <c r="L234" s="2">
        <f t="shared" si="132"/>
        <v>153.80794910203616</v>
      </c>
      <c r="M234" s="2">
        <f t="shared" si="133"/>
        <v>-88.801060817564817</v>
      </c>
      <c r="N234" s="16">
        <f t="shared" ca="1" si="134"/>
        <v>353.38544369289224</v>
      </c>
      <c r="O234" s="2">
        <f t="shared" si="135"/>
        <v>-153.80794910203616</v>
      </c>
      <c r="P234" s="2">
        <f t="shared" si="136"/>
        <v>-88.801060817564817</v>
      </c>
      <c r="Q234" s="16">
        <f t="shared" ca="1" si="137"/>
        <v>263.64145440942616</v>
      </c>
      <c r="R234" s="2">
        <f t="shared" si="102"/>
        <v>153.80794910203616</v>
      </c>
      <c r="S234" s="2">
        <f t="shared" si="102"/>
        <v>-266.40318245269447</v>
      </c>
      <c r="T234" s="16">
        <f t="shared" ca="1" si="102"/>
        <v>97.994327653056672</v>
      </c>
      <c r="U234" s="2">
        <f t="shared" ca="1" si="103"/>
        <v>0.47641071255099759</v>
      </c>
      <c r="V234" s="2">
        <f t="shared" ca="1" si="103"/>
        <v>-0.82516755940841946</v>
      </c>
      <c r="W234" s="16">
        <f t="shared" ca="1" si="103"/>
        <v>0.30353143472563615</v>
      </c>
      <c r="X234" s="2">
        <f t="shared" si="104"/>
        <v>-153.80794910203616</v>
      </c>
      <c r="Y234" s="2">
        <f t="shared" si="104"/>
        <v>-266.40318245269447</v>
      </c>
      <c r="Z234" s="16">
        <f t="shared" ca="1" si="104"/>
        <v>8.2503383695905939</v>
      </c>
      <c r="AA234" s="18">
        <f t="shared" ca="1" si="110"/>
        <v>149.05574629771095</v>
      </c>
      <c r="AB234" s="2">
        <f t="shared" ca="1" si="105"/>
        <v>-224.81970340554938</v>
      </c>
      <c r="AC234" s="2">
        <f t="shared" ca="1" si="105"/>
        <v>-143.40721606441178</v>
      </c>
      <c r="AD234" s="16">
        <f t="shared" ca="1" si="105"/>
        <v>-36.992766158254042</v>
      </c>
      <c r="AE234" s="2">
        <f t="shared" ca="1" si="106"/>
        <v>-0.83508616737513852</v>
      </c>
      <c r="AF234" s="2">
        <f t="shared" ca="1" si="106"/>
        <v>-0.53268188073862566</v>
      </c>
      <c r="AG234" s="16">
        <f t="shared" ca="1" si="106"/>
        <v>-0.13740854046042017</v>
      </c>
      <c r="AH234" s="2">
        <f t="shared" ca="1" si="111"/>
        <v>0.27507076548654324</v>
      </c>
      <c r="AI234" s="2">
        <f t="shared" ca="1" si="112"/>
        <v>-0.18801200183156719</v>
      </c>
      <c r="AJ234" s="16">
        <f t="shared" ca="1" si="113"/>
        <v>-0.94286136899436812</v>
      </c>
      <c r="AK234" s="18">
        <f t="shared" ca="1" si="114"/>
        <v>322.84737737834081</v>
      </c>
      <c r="AL234" s="18">
        <f t="shared" ca="1" si="115"/>
        <v>269.21737203743623</v>
      </c>
      <c r="AM234" s="18">
        <f t="shared" ca="1" si="116"/>
        <v>161.4236886891704</v>
      </c>
      <c r="AN234" s="18">
        <f t="shared" ca="1" si="117"/>
        <v>86.497672463066962</v>
      </c>
      <c r="AO234" s="18">
        <f t="shared" ca="1" si="118"/>
        <v>310.22670402216147</v>
      </c>
      <c r="AP234" s="2">
        <f t="shared" ca="1" si="107"/>
        <v>90.005261716708674</v>
      </c>
      <c r="AQ234" s="2">
        <f t="shared" ca="1" si="107"/>
        <v>-60.001556083173384</v>
      </c>
      <c r="AR234" s="16">
        <f t="shared" ca="1" si="107"/>
        <v>1.9860870445995715E-3</v>
      </c>
      <c r="AS234" s="2">
        <f t="shared" ca="1" si="108"/>
        <v>-80.663332182777793</v>
      </c>
      <c r="AT234" s="2">
        <f t="shared" ca="1" si="108"/>
        <v>56.651131206457961</v>
      </c>
      <c r="AU234" s="16">
        <f t="shared" ca="1" si="108"/>
        <v>585.00353579293619</v>
      </c>
      <c r="AV234" s="2">
        <f t="shared" ca="1" si="109"/>
        <v>90.005261716708674</v>
      </c>
      <c r="AW234" s="2">
        <f t="shared" ca="1" si="109"/>
        <v>-60.001556083173384</v>
      </c>
      <c r="AX234" s="16">
        <f t="shared" ca="1" si="109"/>
        <v>1.9860870445995715E-3</v>
      </c>
      <c r="AY234" s="2">
        <f t="shared" ca="1" si="119"/>
        <v>360.25</v>
      </c>
      <c r="AZ234" s="2">
        <f t="shared" ca="1" si="120"/>
        <v>360.25</v>
      </c>
      <c r="BA234" s="2">
        <f t="shared" ca="1" si="121"/>
        <v>360.24999999999994</v>
      </c>
      <c r="BB234" s="19" t="str">
        <f t="shared" ca="1" si="122"/>
        <v>ok</v>
      </c>
      <c r="BC234" s="2">
        <f t="shared" ca="1" si="123"/>
        <v>5.2617167086737027E-3</v>
      </c>
      <c r="BD234" s="2">
        <f t="shared" ca="1" si="123"/>
        <v>-1.5560831733836267E-3</v>
      </c>
      <c r="BE234" s="16">
        <f t="shared" ca="1" si="124"/>
        <v>1.9860870445995715E-3</v>
      </c>
      <c r="BF234" s="16">
        <f t="shared" ca="1" si="125"/>
        <v>5.4869898455185504E-3</v>
      </c>
      <c r="BG234" s="18">
        <f t="shared" ca="1" si="142"/>
        <v>5.835374822027283E-3</v>
      </c>
      <c r="BH234" s="2">
        <f t="shared" ca="1" si="143"/>
        <v>0.84187467338779243</v>
      </c>
      <c r="BI234" s="2">
        <f t="shared" ca="1" si="143"/>
        <v>-0.24897330774138027</v>
      </c>
      <c r="BJ234" s="16">
        <f t="shared" ca="1" si="143"/>
        <v>0.31777392713593144</v>
      </c>
      <c r="BK234" s="18">
        <f t="shared" ca="1" si="138"/>
        <v>0.87791837528296801</v>
      </c>
      <c r="BL234" s="18">
        <f t="shared" ca="1" si="138"/>
        <v>0.93365997152436531</v>
      </c>
    </row>
    <row r="235" spans="3:64" x14ac:dyDescent="0.2">
      <c r="D235">
        <f t="shared" si="127"/>
        <v>97.5</v>
      </c>
      <c r="E235">
        <f t="shared" si="128"/>
        <v>-60</v>
      </c>
      <c r="F235" s="15">
        <f ca="1">'posn jitter orig'!F235</f>
        <v>0.15898728139042595</v>
      </c>
      <c r="G235" s="2">
        <f ca="1">'posn jitter orig'!G235</f>
        <v>0.27791280198615753</v>
      </c>
      <c r="H235" s="16">
        <f ca="1">'posn jitter orig'!H235</f>
        <v>-0.17383893262384764</v>
      </c>
      <c r="I235" s="2">
        <f t="shared" si="129"/>
        <v>0</v>
      </c>
      <c r="J235" s="2">
        <f t="shared" si="130"/>
        <v>177.60212163512966</v>
      </c>
      <c r="K235" s="16">
        <f t="shared" ca="1" si="131"/>
        <v>252.62530820591726</v>
      </c>
      <c r="L235" s="2">
        <f t="shared" si="132"/>
        <v>153.80794910203616</v>
      </c>
      <c r="M235" s="2">
        <f t="shared" si="133"/>
        <v>-88.801060817564817</v>
      </c>
      <c r="N235" s="16">
        <f t="shared" ca="1" si="134"/>
        <v>354.65646519602353</v>
      </c>
      <c r="O235" s="2">
        <f t="shared" si="135"/>
        <v>-153.80794910203616</v>
      </c>
      <c r="P235" s="2">
        <f t="shared" si="136"/>
        <v>-88.801060817564817</v>
      </c>
      <c r="Q235" s="16">
        <f t="shared" ca="1" si="137"/>
        <v>256.50403258602074</v>
      </c>
      <c r="R235" s="2">
        <f t="shared" si="102"/>
        <v>153.80794910203616</v>
      </c>
      <c r="S235" s="2">
        <f t="shared" si="102"/>
        <v>-266.40318245269447</v>
      </c>
      <c r="T235" s="16">
        <f t="shared" ca="1" si="102"/>
        <v>102.03115699010627</v>
      </c>
      <c r="U235" s="2">
        <f t="shared" ca="1" si="103"/>
        <v>0.47457599891913693</v>
      </c>
      <c r="V235" s="2">
        <f t="shared" ca="1" si="103"/>
        <v>-0.82198974218069765</v>
      </c>
      <c r="W235" s="16">
        <f t="shared" ca="1" si="103"/>
        <v>0.31481817768295012</v>
      </c>
      <c r="X235" s="2">
        <f t="shared" si="104"/>
        <v>-153.80794910203616</v>
      </c>
      <c r="Y235" s="2">
        <f t="shared" si="104"/>
        <v>-266.40318245269447</v>
      </c>
      <c r="Z235" s="16">
        <f t="shared" ca="1" si="104"/>
        <v>3.8787243801034776</v>
      </c>
      <c r="AA235" s="18">
        <f t="shared" ca="1" si="110"/>
        <v>147.2082151146837</v>
      </c>
      <c r="AB235" s="2">
        <f t="shared" ca="1" si="105"/>
        <v>-223.66943483919039</v>
      </c>
      <c r="AC235" s="2">
        <f t="shared" ca="1" si="105"/>
        <v>-145.39953966369495</v>
      </c>
      <c r="AD235" s="16">
        <f t="shared" ca="1" si="105"/>
        <v>-42.465097642260957</v>
      </c>
      <c r="AE235" s="2">
        <f t="shared" ca="1" si="106"/>
        <v>-0.82799467427632478</v>
      </c>
      <c r="AF235" s="2">
        <f t="shared" ca="1" si="106"/>
        <v>-0.53824987115617484</v>
      </c>
      <c r="AG235" s="16">
        <f t="shared" ca="1" si="106"/>
        <v>-0.15720017675054926</v>
      </c>
      <c r="AH235" s="2">
        <f t="shared" ca="1" si="111"/>
        <v>0.29866777633341374</v>
      </c>
      <c r="AI235" s="2">
        <f t="shared" ca="1" si="112"/>
        <v>-0.1860643435752036</v>
      </c>
      <c r="AJ235" s="16">
        <f t="shared" ca="1" si="113"/>
        <v>-0.93604359910742541</v>
      </c>
      <c r="AK235" s="18">
        <f t="shared" ca="1" si="114"/>
        <v>324.09550725771851</v>
      </c>
      <c r="AL235" s="18">
        <f t="shared" ca="1" si="115"/>
        <v>270.1339051904888</v>
      </c>
      <c r="AM235" s="18">
        <f t="shared" ca="1" si="116"/>
        <v>162.04775362885925</v>
      </c>
      <c r="AN235" s="18">
        <f t="shared" ca="1" si="117"/>
        <v>86.86999906124835</v>
      </c>
      <c r="AO235" s="18">
        <f t="shared" ca="1" si="118"/>
        <v>309.79701629767072</v>
      </c>
      <c r="AP235" s="2">
        <f t="shared" ca="1" si="107"/>
        <v>97.502463946266758</v>
      </c>
      <c r="AQ235" s="2">
        <f t="shared" ca="1" si="107"/>
        <v>-59.99941387225428</v>
      </c>
      <c r="AR235" s="16">
        <f t="shared" ca="1" si="107"/>
        <v>1.3933662086742515E-3</v>
      </c>
      <c r="AS235" s="2">
        <f t="shared" ca="1" si="108"/>
        <v>-87.550307998436537</v>
      </c>
      <c r="AT235" s="2">
        <f t="shared" ca="1" si="108"/>
        <v>55.284943085711234</v>
      </c>
      <c r="AU235" s="16">
        <f t="shared" ca="1" si="108"/>
        <v>579.96842162223561</v>
      </c>
      <c r="AV235" s="2">
        <f t="shared" ca="1" si="109"/>
        <v>97.502463946266758</v>
      </c>
      <c r="AW235" s="2">
        <f t="shared" ca="1" si="109"/>
        <v>-59.99941387225428</v>
      </c>
      <c r="AX235" s="16">
        <f t="shared" ca="1" si="109"/>
        <v>1.3933662086742515E-3</v>
      </c>
      <c r="AY235" s="2">
        <f t="shared" ca="1" si="119"/>
        <v>360.25</v>
      </c>
      <c r="AZ235" s="2">
        <f t="shared" ca="1" si="120"/>
        <v>360.25000000000006</v>
      </c>
      <c r="BA235" s="2">
        <f t="shared" ca="1" si="121"/>
        <v>360.25</v>
      </c>
      <c r="BB235" s="19" t="str">
        <f t="shared" ca="1" si="122"/>
        <v>ok</v>
      </c>
      <c r="BC235" s="2">
        <f t="shared" ca="1" si="123"/>
        <v>2.4639462667579437E-3</v>
      </c>
      <c r="BD235" s="2">
        <f t="shared" ca="1" si="123"/>
        <v>5.8612774571997761E-4</v>
      </c>
      <c r="BE235" s="16">
        <f t="shared" ca="1" si="124"/>
        <v>1.3933662086742515E-3</v>
      </c>
      <c r="BF235" s="16">
        <f t="shared" ca="1" si="125"/>
        <v>2.5327015102007558E-3</v>
      </c>
      <c r="BG235" s="18">
        <f t="shared" ca="1" si="142"/>
        <v>2.8906826756405568E-3</v>
      </c>
      <c r="BH235" s="2">
        <f t="shared" ca="1" si="143"/>
        <v>0.39423140268127099</v>
      </c>
      <c r="BI235" s="2">
        <f t="shared" ca="1" si="143"/>
        <v>9.3780439315196418E-2</v>
      </c>
      <c r="BJ235" s="16">
        <f t="shared" ca="1" si="143"/>
        <v>0.22293859338788025</v>
      </c>
      <c r="BK235" s="18">
        <f t="shared" ca="1" si="138"/>
        <v>0.4052322416321209</v>
      </c>
      <c r="BL235" s="18">
        <f t="shared" ca="1" si="138"/>
        <v>0.46250922810248907</v>
      </c>
    </row>
    <row r="236" spans="3:64" x14ac:dyDescent="0.2">
      <c r="D236">
        <f t="shared" si="127"/>
        <v>105</v>
      </c>
      <c r="E236">
        <f t="shared" si="128"/>
        <v>-60</v>
      </c>
      <c r="F236" s="15">
        <f ca="1">'posn jitter orig'!F236</f>
        <v>-0.49766713824769371</v>
      </c>
      <c r="G236" s="2">
        <f ca="1">'posn jitter orig'!G236</f>
        <v>0.38352383951704483</v>
      </c>
      <c r="H236" s="16">
        <f ca="1">'posn jitter orig'!H236</f>
        <v>-0.10441570617532836</v>
      </c>
      <c r="I236" s="2">
        <f t="shared" si="129"/>
        <v>0</v>
      </c>
      <c r="J236" s="2">
        <f t="shared" si="130"/>
        <v>177.60212163512966</v>
      </c>
      <c r="K236" s="16">
        <f t="shared" ca="1" si="131"/>
        <v>249.59715859964211</v>
      </c>
      <c r="L236" s="2">
        <f t="shared" si="132"/>
        <v>153.80794910203616</v>
      </c>
      <c r="M236" s="2">
        <f t="shared" si="133"/>
        <v>-88.801060817564817</v>
      </c>
      <c r="N236" s="16">
        <f t="shared" ca="1" si="134"/>
        <v>355.76684929577186</v>
      </c>
      <c r="O236" s="2">
        <f t="shared" si="135"/>
        <v>-153.80794910203616</v>
      </c>
      <c r="P236" s="2">
        <f t="shared" si="136"/>
        <v>-88.801060817564817</v>
      </c>
      <c r="Q236" s="16">
        <f t="shared" ca="1" si="137"/>
        <v>248.93509589405437</v>
      </c>
      <c r="R236" s="2">
        <f t="shared" ref="R236:T299" si="144">L236-I236</f>
        <v>153.80794910203616</v>
      </c>
      <c r="S236" s="2">
        <f t="shared" si="144"/>
        <v>-266.40318245269447</v>
      </c>
      <c r="T236" s="16">
        <f t="shared" ca="1" si="144"/>
        <v>106.16969069612975</v>
      </c>
      <c r="U236" s="2">
        <f t="shared" ref="U236:W299" ca="1" si="145">R236/SQRT($R236^2+$S236^2+$T236^2)</f>
        <v>0.4726413739617869</v>
      </c>
      <c r="V236" s="2">
        <f t="shared" ca="1" si="145"/>
        <v>-0.81863887346097663</v>
      </c>
      <c r="W236" s="16">
        <f t="shared" ca="1" si="145"/>
        <v>0.32625224363681737</v>
      </c>
      <c r="X236" s="2">
        <f t="shared" ref="X236:Z299" si="146">O236-I236</f>
        <v>-153.80794910203616</v>
      </c>
      <c r="Y236" s="2">
        <f t="shared" si="146"/>
        <v>-266.40318245269447</v>
      </c>
      <c r="Z236" s="16">
        <f t="shared" ca="1" si="146"/>
        <v>-0.66206270558774349</v>
      </c>
      <c r="AA236" s="18">
        <f t="shared" ca="1" si="110"/>
        <v>145.17600133653562</v>
      </c>
      <c r="AB236" s="2">
        <f t="shared" ref="AB236:AD299" ca="1" si="147">X236-$AA236*U236</f>
        <v>-222.42413384001458</v>
      </c>
      <c r="AC236" s="2">
        <f t="shared" ca="1" si="147"/>
        <v>-147.5564642649837</v>
      </c>
      <c r="AD236" s="16">
        <f t="shared" ca="1" si="147"/>
        <v>-48.02605886385409</v>
      </c>
      <c r="AE236" s="2">
        <f t="shared" ref="AE236:AG299" ca="1" si="148">AB236/SQRT($AB236^2+$AC236^2+$AD236^2)</f>
        <v>-0.82013422734457042</v>
      </c>
      <c r="AF236" s="2">
        <f t="shared" ca="1" si="148"/>
        <v>-0.54407813001400152</v>
      </c>
      <c r="AG236" s="16">
        <f t="shared" ca="1" si="148"/>
        <v>-0.17708426688554729</v>
      </c>
      <c r="AH236" s="2">
        <f t="shared" ca="1" si="111"/>
        <v>0.32247477538163938</v>
      </c>
      <c r="AI236" s="2">
        <f t="shared" ca="1" si="112"/>
        <v>-0.1838732805467129</v>
      </c>
      <c r="AJ236" s="16">
        <f t="shared" ca="1" si="113"/>
        <v>-0.92854759487252503</v>
      </c>
      <c r="AK236" s="18">
        <f t="shared" ca="1" si="114"/>
        <v>325.42210135516308</v>
      </c>
      <c r="AL236" s="18">
        <f t="shared" ca="1" si="115"/>
        <v>271.20454972374358</v>
      </c>
      <c r="AM236" s="18">
        <f t="shared" ca="1" si="116"/>
        <v>162.71105067758154</v>
      </c>
      <c r="AN236" s="18">
        <f t="shared" ca="1" si="117"/>
        <v>87.35933778012955</v>
      </c>
      <c r="AO236" s="18">
        <f t="shared" ca="1" si="118"/>
        <v>309.31136834913571</v>
      </c>
      <c r="AP236" s="2">
        <f t="shared" ref="AP236:AR299" ca="1" si="149">I236+$AM236*U236+$AN236*AE236+$AO236*AH236</f>
        <v>105.00270559075325</v>
      </c>
      <c r="AQ236" s="2">
        <f t="shared" ca="1" si="149"/>
        <v>-60.003870738640252</v>
      </c>
      <c r="AR236" s="16">
        <f t="shared" ca="1" si="149"/>
        <v>1.7125139862628203E-3</v>
      </c>
      <c r="AS236" s="2">
        <f t="shared" ref="AS236:AU299" ca="1" si="150">I236+$AM236*U236+$AN236*AE236-$AO236*AH236</f>
        <v>-94.487522471996854</v>
      </c>
      <c r="AT236" s="2">
        <f t="shared" ca="1" si="150"/>
        <v>53.744321278856312</v>
      </c>
      <c r="AU236" s="16">
        <f t="shared" ca="1" si="150"/>
        <v>574.4223668086255</v>
      </c>
      <c r="AV236" s="2">
        <f t="shared" ref="AV236:AX299" ca="1" si="151">IF(ABS($AR236)&lt;ABS($AU236),AP236,AS236)</f>
        <v>105.00270559075325</v>
      </c>
      <c r="AW236" s="2">
        <f t="shared" ca="1" si="151"/>
        <v>-60.003870738640252</v>
      </c>
      <c r="AX236" s="16">
        <f t="shared" ca="1" si="151"/>
        <v>1.7125139862628203E-3</v>
      </c>
      <c r="AY236" s="2">
        <f t="shared" ca="1" si="119"/>
        <v>360.24999999999994</v>
      </c>
      <c r="AZ236" s="2">
        <f t="shared" ca="1" si="120"/>
        <v>360.24999999999994</v>
      </c>
      <c r="BA236" s="2">
        <f t="shared" ca="1" si="121"/>
        <v>360.24999999999994</v>
      </c>
      <c r="BB236" s="19" t="str">
        <f t="shared" ca="1" si="122"/>
        <v>ok</v>
      </c>
      <c r="BC236" s="2">
        <f t="shared" ca="1" si="123"/>
        <v>2.7055907532513856E-3</v>
      </c>
      <c r="BD236" s="2">
        <f t="shared" ca="1" si="123"/>
        <v>-3.8707386402521138E-3</v>
      </c>
      <c r="BE236" s="16">
        <f t="shared" ca="1" si="124"/>
        <v>1.7125139862628203E-3</v>
      </c>
      <c r="BF236" s="16">
        <f t="shared" ca="1" si="125"/>
        <v>4.7225881617202429E-3</v>
      </c>
      <c r="BG236" s="18">
        <f t="shared" ca="1" si="142"/>
        <v>5.0234990891176593E-3</v>
      </c>
      <c r="BH236" s="2">
        <f t="shared" ca="1" si="143"/>
        <v>0.4328945205202217</v>
      </c>
      <c r="BI236" s="2">
        <f t="shared" ca="1" si="143"/>
        <v>-0.61931818244033821</v>
      </c>
      <c r="BJ236" s="16">
        <f t="shared" ca="1" si="143"/>
        <v>0.27400223780205124</v>
      </c>
      <c r="BK236" s="18">
        <f t="shared" ca="1" si="138"/>
        <v>0.75561410587523881</v>
      </c>
      <c r="BL236" s="18">
        <f t="shared" ca="1" si="138"/>
        <v>0.80375985425882546</v>
      </c>
    </row>
    <row r="237" spans="3:64" x14ac:dyDescent="0.2">
      <c r="D237">
        <f t="shared" si="127"/>
        <v>112.5</v>
      </c>
      <c r="E237">
        <f t="shared" si="128"/>
        <v>-60</v>
      </c>
      <c r="F237" s="15">
        <f ca="1">'posn jitter orig'!F237</f>
        <v>-0.17572123625768565</v>
      </c>
      <c r="G237" s="2">
        <f ca="1">'posn jitter orig'!G237</f>
        <v>-0.37009670545026707</v>
      </c>
      <c r="H237" s="16">
        <f ca="1">'posn jitter orig'!H237</f>
        <v>-0.20109596261915064</v>
      </c>
      <c r="I237" s="2">
        <f t="shared" si="129"/>
        <v>0</v>
      </c>
      <c r="J237" s="2">
        <f t="shared" si="130"/>
        <v>177.60212163512966</v>
      </c>
      <c r="K237" s="16">
        <f t="shared" ca="1" si="131"/>
        <v>246.30977095937686</v>
      </c>
      <c r="L237" s="2">
        <f t="shared" si="132"/>
        <v>153.80794910203616</v>
      </c>
      <c r="M237" s="2">
        <f t="shared" si="133"/>
        <v>-88.801060817564817</v>
      </c>
      <c r="N237" s="16">
        <f t="shared" ca="1" si="134"/>
        <v>356.7107574954311</v>
      </c>
      <c r="O237" s="2">
        <f t="shared" si="135"/>
        <v>-153.80794910203616</v>
      </c>
      <c r="P237" s="2">
        <f t="shared" si="136"/>
        <v>-88.801060817564817</v>
      </c>
      <c r="Q237" s="16">
        <f t="shared" ca="1" si="137"/>
        <v>240.89423426795932</v>
      </c>
      <c r="R237" s="2">
        <f t="shared" si="144"/>
        <v>153.80794910203616</v>
      </c>
      <c r="S237" s="2">
        <f t="shared" si="144"/>
        <v>-266.40318245269447</v>
      </c>
      <c r="T237" s="16">
        <f t="shared" ca="1" si="144"/>
        <v>110.40098653605423</v>
      </c>
      <c r="U237" s="2">
        <f t="shared" ca="1" si="145"/>
        <v>0.47060960991464734</v>
      </c>
      <c r="V237" s="2">
        <f t="shared" ca="1" si="145"/>
        <v>-0.81511975490233912</v>
      </c>
      <c r="W237" s="16">
        <f t="shared" ca="1" si="145"/>
        <v>0.33779635910402311</v>
      </c>
      <c r="X237" s="2">
        <f t="shared" si="146"/>
        <v>-153.80794910203616</v>
      </c>
      <c r="Y237" s="2">
        <f t="shared" si="146"/>
        <v>-266.40318245269447</v>
      </c>
      <c r="Z237" s="16">
        <f t="shared" ca="1" si="146"/>
        <v>-5.4155366914175431</v>
      </c>
      <c r="AA237" s="18">
        <f t="shared" ca="1" si="110"/>
        <v>142.93764928040719</v>
      </c>
      <c r="AB237" s="2">
        <f t="shared" ca="1" si="147"/>
        <v>-221.07578047200525</v>
      </c>
      <c r="AC237" s="2">
        <f t="shared" ca="1" si="147"/>
        <v>-149.89188080493244</v>
      </c>
      <c r="AD237" s="16">
        <f t="shared" ca="1" si="147"/>
        <v>-53.699354197226882</v>
      </c>
      <c r="AE237" s="2">
        <f t="shared" ca="1" si="148"/>
        <v>-0.8114542212845588</v>
      </c>
      <c r="AF237" s="2">
        <f t="shared" ca="1" si="148"/>
        <v>-0.55017514426844405</v>
      </c>
      <c r="AG237" s="16">
        <f t="shared" ca="1" si="148"/>
        <v>-0.19710240330515208</v>
      </c>
      <c r="AH237" s="2">
        <f t="shared" ca="1" si="111"/>
        <v>0.34650922327616862</v>
      </c>
      <c r="AI237" s="2">
        <f t="shared" ca="1" si="112"/>
        <v>-0.18134799639683716</v>
      </c>
      <c r="AJ237" s="16">
        <f t="shared" ca="1" si="113"/>
        <v>-0.92035007599684526</v>
      </c>
      <c r="AK237" s="18">
        <f t="shared" ca="1" si="114"/>
        <v>326.82704700809597</v>
      </c>
      <c r="AL237" s="18">
        <f t="shared" ca="1" si="115"/>
        <v>272.4439342025172</v>
      </c>
      <c r="AM237" s="18">
        <f t="shared" ca="1" si="116"/>
        <v>163.41352350404799</v>
      </c>
      <c r="AN237" s="18">
        <f t="shared" ca="1" si="117"/>
        <v>87.983201360841477</v>
      </c>
      <c r="AO237" s="18">
        <f t="shared" ca="1" si="118"/>
        <v>308.76372700543953</v>
      </c>
      <c r="AP237" s="2">
        <f t="shared" ca="1" si="149"/>
        <v>112.49911362514375</v>
      </c>
      <c r="AQ237" s="2">
        <f t="shared" ca="1" si="149"/>
        <v>-59.999323345574552</v>
      </c>
      <c r="AR237" s="16">
        <f t="shared" ca="1" si="149"/>
        <v>-2.1558258244454009E-3</v>
      </c>
      <c r="AS237" s="2">
        <f t="shared" ca="1" si="150"/>
        <v>-101.47984481587589</v>
      </c>
      <c r="AT237" s="2">
        <f t="shared" ca="1" si="150"/>
        <v>51.988043159338375</v>
      </c>
      <c r="AU237" s="16">
        <f t="shared" ca="1" si="150"/>
        <v>568.33928340322655</v>
      </c>
      <c r="AV237" s="2">
        <f t="shared" ca="1" si="151"/>
        <v>112.49911362514375</v>
      </c>
      <c r="AW237" s="2">
        <f t="shared" ca="1" si="151"/>
        <v>-59.999323345574552</v>
      </c>
      <c r="AX237" s="16">
        <f t="shared" ca="1" si="151"/>
        <v>-2.1558258244454009E-3</v>
      </c>
      <c r="AY237" s="2">
        <f t="shared" ca="1" si="119"/>
        <v>360.25</v>
      </c>
      <c r="AZ237" s="2">
        <f t="shared" ca="1" si="120"/>
        <v>360.24999999999994</v>
      </c>
      <c r="BA237" s="2">
        <f t="shared" ca="1" si="121"/>
        <v>360.25000000000006</v>
      </c>
      <c r="BB237" s="19" t="str">
        <f t="shared" ca="1" si="122"/>
        <v>ok</v>
      </c>
      <c r="BC237" s="2">
        <f t="shared" ca="1" si="123"/>
        <v>-8.86374856250427E-4</v>
      </c>
      <c r="BD237" s="2">
        <f t="shared" ca="1" si="123"/>
        <v>6.7665442544750931E-4</v>
      </c>
      <c r="BE237" s="16">
        <f t="shared" ca="1" si="124"/>
        <v>-2.1558258244454009E-3</v>
      </c>
      <c r="BF237" s="16">
        <f t="shared" ca="1" si="125"/>
        <v>1.1151329953286578E-3</v>
      </c>
      <c r="BG237" s="18">
        <f t="shared" ca="1" si="142"/>
        <v>2.4271601889072664E-3</v>
      </c>
      <c r="BH237" s="2">
        <f t="shared" ca="1" si="143"/>
        <v>-0.14181997700006832</v>
      </c>
      <c r="BI237" s="2">
        <f t="shared" ca="1" si="143"/>
        <v>0.10826470807160149</v>
      </c>
      <c r="BJ237" s="16">
        <f t="shared" ca="1" si="143"/>
        <v>-0.34493213191126415</v>
      </c>
      <c r="BK237" s="18">
        <f t="shared" ca="1" si="138"/>
        <v>0.17842127925258525</v>
      </c>
      <c r="BL237" s="18">
        <f t="shared" ca="1" si="138"/>
        <v>0.38834563022516261</v>
      </c>
    </row>
    <row r="238" spans="3:64" x14ac:dyDescent="0.2">
      <c r="D238">
        <f t="shared" si="127"/>
        <v>120</v>
      </c>
      <c r="E238">
        <f t="shared" si="128"/>
        <v>-60</v>
      </c>
      <c r="F238" s="15">
        <f ca="1">'posn jitter orig'!F238</f>
        <v>0.44525665406095527</v>
      </c>
      <c r="G238" s="2">
        <f ca="1">'posn jitter orig'!G238</f>
        <v>0.169593779905159</v>
      </c>
      <c r="H238" s="16">
        <f ca="1">'posn jitter orig'!H238</f>
        <v>-0.39439720127728206</v>
      </c>
      <c r="I238" s="2">
        <f t="shared" si="129"/>
        <v>0</v>
      </c>
      <c r="J238" s="2">
        <f t="shared" si="130"/>
        <v>177.60212163512966</v>
      </c>
      <c r="K238" s="16">
        <f t="shared" ca="1" si="131"/>
        <v>242.74811091311574</v>
      </c>
      <c r="L238" s="2">
        <f t="shared" si="132"/>
        <v>153.80794910203616</v>
      </c>
      <c r="M238" s="2">
        <f t="shared" si="133"/>
        <v>-88.801060817564817</v>
      </c>
      <c r="N238" s="16">
        <f t="shared" ca="1" si="134"/>
        <v>357.50292565317511</v>
      </c>
      <c r="O238" s="2">
        <f t="shared" si="135"/>
        <v>-153.80794910203616</v>
      </c>
      <c r="P238" s="2">
        <f t="shared" si="136"/>
        <v>-88.801060817564817</v>
      </c>
      <c r="Q238" s="16">
        <f t="shared" ca="1" si="137"/>
        <v>232.33300024895365</v>
      </c>
      <c r="R238" s="2">
        <f t="shared" si="144"/>
        <v>153.80794910203616</v>
      </c>
      <c r="S238" s="2">
        <f t="shared" si="144"/>
        <v>-266.40318245269447</v>
      </c>
      <c r="T238" s="16">
        <f t="shared" ca="1" si="144"/>
        <v>114.75481474005937</v>
      </c>
      <c r="U238" s="2">
        <f t="shared" ca="1" si="145"/>
        <v>0.46846488061975317</v>
      </c>
      <c r="V238" s="2">
        <f t="shared" ca="1" si="145"/>
        <v>-0.81140497479510099</v>
      </c>
      <c r="W238" s="16">
        <f t="shared" ca="1" si="145"/>
        <v>0.34951769984320097</v>
      </c>
      <c r="X238" s="2">
        <f t="shared" si="146"/>
        <v>-153.80794910203616</v>
      </c>
      <c r="Y238" s="2">
        <f t="shared" si="146"/>
        <v>-266.40318245269447</v>
      </c>
      <c r="Z238" s="16">
        <f t="shared" ca="1" si="146"/>
        <v>-10.415110664162086</v>
      </c>
      <c r="AA238" s="18">
        <f t="shared" ca="1" si="110"/>
        <v>140.46697950595848</v>
      </c>
      <c r="AB238" s="2">
        <f t="shared" ca="1" si="147"/>
        <v>-219.61179588731233</v>
      </c>
      <c r="AC238" s="2">
        <f t="shared" ca="1" si="147"/>
        <v>-152.42757648711824</v>
      </c>
      <c r="AD238" s="16">
        <f t="shared" ca="1" si="147"/>
        <v>-59.510806245006741</v>
      </c>
      <c r="AE238" s="2">
        <f t="shared" ca="1" si="148"/>
        <v>-0.80188193771867733</v>
      </c>
      <c r="AF238" s="2">
        <f t="shared" ca="1" si="148"/>
        <v>-0.55656810191548478</v>
      </c>
      <c r="AG238" s="16">
        <f t="shared" ca="1" si="148"/>
        <v>-0.21729543458327388</v>
      </c>
      <c r="AH238" s="2">
        <f t="shared" ca="1" si="111"/>
        <v>0.37084499940872839</v>
      </c>
      <c r="AI238" s="2">
        <f t="shared" ca="1" si="112"/>
        <v>-0.17847665059597023</v>
      </c>
      <c r="AJ238" s="16">
        <f t="shared" ca="1" si="113"/>
        <v>-0.91138360288387033</v>
      </c>
      <c r="AK238" s="18">
        <f t="shared" ca="1" si="114"/>
        <v>328.32332895169588</v>
      </c>
      <c r="AL238" s="18">
        <f t="shared" ca="1" si="115"/>
        <v>273.87048586241917</v>
      </c>
      <c r="AM238" s="18">
        <f t="shared" ca="1" si="116"/>
        <v>164.16166447584794</v>
      </c>
      <c r="AN238" s="18">
        <f t="shared" ca="1" si="117"/>
        <v>88.75989116856185</v>
      </c>
      <c r="AO238" s="18">
        <f t="shared" ca="1" si="118"/>
        <v>308.14394710307744</v>
      </c>
      <c r="AP238" s="2">
        <f t="shared" ca="1" si="149"/>
        <v>120.00266291031677</v>
      </c>
      <c r="AQ238" s="2">
        <f t="shared" ca="1" si="149"/>
        <v>-59.996893325508125</v>
      </c>
      <c r="AR238" s="16">
        <f t="shared" ca="1" si="149"/>
        <v>1.0584404492419708E-3</v>
      </c>
      <c r="AS238" s="2">
        <f t="shared" ca="1" si="150"/>
        <v>-108.54462085217121</v>
      </c>
      <c r="AT238" s="2">
        <f t="shared" ca="1" si="150"/>
        <v>49.996105835250049</v>
      </c>
      <c r="AU238" s="16">
        <f t="shared" ca="1" si="150"/>
        <v>561.67573987576816</v>
      </c>
      <c r="AV238" s="2">
        <f t="shared" ca="1" si="151"/>
        <v>120.00266291031677</v>
      </c>
      <c r="AW238" s="2">
        <f t="shared" ca="1" si="151"/>
        <v>-59.996893325508125</v>
      </c>
      <c r="AX238" s="16">
        <f t="shared" ca="1" si="151"/>
        <v>1.0584404492419708E-3</v>
      </c>
      <c r="AY238" s="2">
        <f t="shared" ca="1" si="119"/>
        <v>360.25</v>
      </c>
      <c r="AZ238" s="2">
        <f t="shared" ca="1" si="120"/>
        <v>360.25</v>
      </c>
      <c r="BA238" s="2">
        <f t="shared" ca="1" si="121"/>
        <v>360.25</v>
      </c>
      <c r="BB238" s="19" t="str">
        <f t="shared" ca="1" si="122"/>
        <v>ok</v>
      </c>
      <c r="BC238" s="2">
        <f t="shared" ca="1" si="123"/>
        <v>2.6629103167721269E-3</v>
      </c>
      <c r="BD238" s="2">
        <f t="shared" ca="1" si="123"/>
        <v>3.1066744918746281E-3</v>
      </c>
      <c r="BE238" s="16">
        <f t="shared" ca="1" si="124"/>
        <v>1.0584404492419708E-3</v>
      </c>
      <c r="BF238" s="16">
        <f t="shared" ca="1" si="125"/>
        <v>4.0917621819499608E-3</v>
      </c>
      <c r="BG238" s="18">
        <f t="shared" ca="1" si="142"/>
        <v>4.2264422317390606E-3</v>
      </c>
      <c r="BH238" s="2">
        <f t="shared" ca="1" si="143"/>
        <v>0.4260656506835403</v>
      </c>
      <c r="BI238" s="2">
        <f t="shared" ca="1" si="143"/>
        <v>0.49706791869994049</v>
      </c>
      <c r="BJ238" s="16">
        <f t="shared" ca="1" si="143"/>
        <v>0.16935047187871533</v>
      </c>
      <c r="BK238" s="18">
        <f t="shared" ca="1" si="138"/>
        <v>0.65468194911199373</v>
      </c>
      <c r="BL238" s="18">
        <f t="shared" ca="1" si="138"/>
        <v>0.67623075707824976</v>
      </c>
    </row>
    <row r="239" spans="3:64" x14ac:dyDescent="0.2">
      <c r="D239">
        <f t="shared" si="127"/>
        <v>127.5</v>
      </c>
      <c r="E239">
        <f t="shared" si="128"/>
        <v>-60</v>
      </c>
      <c r="F239" s="15">
        <f ca="1">'posn jitter orig'!F239</f>
        <v>0.41010793015096236</v>
      </c>
      <c r="G239" s="2">
        <f ca="1">'posn jitter orig'!G239</f>
        <v>-0.12600475938793743</v>
      </c>
      <c r="H239" s="16">
        <f ca="1">'posn jitter orig'!H239</f>
        <v>0.18362032212918245</v>
      </c>
      <c r="I239" s="2">
        <f t="shared" si="129"/>
        <v>0</v>
      </c>
      <c r="J239" s="2">
        <f t="shared" si="130"/>
        <v>177.60212163512966</v>
      </c>
      <c r="K239" s="16">
        <f t="shared" ca="1" si="131"/>
        <v>238.89384450246175</v>
      </c>
      <c r="L239" s="2">
        <f t="shared" si="132"/>
        <v>153.80794910203616</v>
      </c>
      <c r="M239" s="2">
        <f t="shared" si="133"/>
        <v>-88.801060817564817</v>
      </c>
      <c r="N239" s="16">
        <f t="shared" ca="1" si="134"/>
        <v>358.13110606509639</v>
      </c>
      <c r="O239" s="2">
        <f t="shared" si="135"/>
        <v>-153.80794910203616</v>
      </c>
      <c r="P239" s="2">
        <f t="shared" si="136"/>
        <v>-88.801060817564817</v>
      </c>
      <c r="Q239" s="16">
        <f t="shared" ca="1" si="137"/>
        <v>223.19702386084779</v>
      </c>
      <c r="R239" s="2">
        <f t="shared" si="144"/>
        <v>153.80794910203616</v>
      </c>
      <c r="S239" s="2">
        <f t="shared" si="144"/>
        <v>-266.40318245269447</v>
      </c>
      <c r="T239" s="16">
        <f t="shared" ca="1" si="144"/>
        <v>119.23726156263464</v>
      </c>
      <c r="U239" s="2">
        <f t="shared" ca="1" si="145"/>
        <v>0.46620229700341337</v>
      </c>
      <c r="V239" s="2">
        <f t="shared" ca="1" si="145"/>
        <v>-0.80748606501522757</v>
      </c>
      <c r="W239" s="16">
        <f t="shared" ca="1" si="145"/>
        <v>0.36141620477638359</v>
      </c>
      <c r="X239" s="2">
        <f t="shared" si="146"/>
        <v>-153.80794910203616</v>
      </c>
      <c r="Y239" s="2">
        <f t="shared" si="146"/>
        <v>-266.40318245269447</v>
      </c>
      <c r="Z239" s="16">
        <f t="shared" ca="1" si="146"/>
        <v>-15.696820641613954</v>
      </c>
      <c r="AA239" s="18">
        <f t="shared" ca="1" si="110"/>
        <v>137.73815299415892</v>
      </c>
      <c r="AB239" s="2">
        <f t="shared" ca="1" si="147"/>
        <v>-218.02179241292063</v>
      </c>
      <c r="AC239" s="2">
        <f t="shared" ca="1" si="147"/>
        <v>-155.18154328897569</v>
      </c>
      <c r="AD239" s="16">
        <f t="shared" ca="1" si="147"/>
        <v>-65.477621149671748</v>
      </c>
      <c r="AE239" s="2">
        <f t="shared" ca="1" si="148"/>
        <v>-0.79135785535888903</v>
      </c>
      <c r="AF239" s="2">
        <f t="shared" ca="1" si="148"/>
        <v>-0.56326540539517489</v>
      </c>
      <c r="AG239" s="16">
        <f t="shared" ca="1" si="148"/>
        <v>-0.23766536947310812</v>
      </c>
      <c r="AH239" s="2">
        <f t="shared" ca="1" si="111"/>
        <v>0.39548471908598548</v>
      </c>
      <c r="AI239" s="2">
        <f t="shared" ca="1" si="112"/>
        <v>-0.17520941153726005</v>
      </c>
      <c r="AJ239" s="16">
        <f t="shared" ca="1" si="113"/>
        <v>-0.90160606646042818</v>
      </c>
      <c r="AK239" s="18">
        <f t="shared" ca="1" si="114"/>
        <v>329.91675521690968</v>
      </c>
      <c r="AL239" s="18">
        <f t="shared" ca="1" si="115"/>
        <v>275.50341597866048</v>
      </c>
      <c r="AM239" s="18">
        <f t="shared" ca="1" si="116"/>
        <v>164.95837760845484</v>
      </c>
      <c r="AN239" s="18">
        <f t="shared" ca="1" si="117"/>
        <v>89.711785106466323</v>
      </c>
      <c r="AO239" s="18">
        <f t="shared" ca="1" si="118"/>
        <v>307.44201367054183</v>
      </c>
      <c r="AP239" s="2">
        <f t="shared" ca="1" si="149"/>
        <v>127.49846710047132</v>
      </c>
      <c r="AQ239" s="2">
        <f t="shared" ca="1" si="149"/>
        <v>-59.997748894982031</v>
      </c>
      <c r="AR239" s="16">
        <f t="shared" ca="1" si="149"/>
        <v>-4.9387981175641471E-4</v>
      </c>
      <c r="AS239" s="2">
        <f t="shared" ca="1" si="150"/>
        <v>-115.67876972297657</v>
      </c>
      <c r="AT239" s="2">
        <f t="shared" ca="1" si="150"/>
        <v>47.735719699109758</v>
      </c>
      <c r="AU239" s="16">
        <f t="shared" ca="1" si="150"/>
        <v>554.38267534052909</v>
      </c>
      <c r="AV239" s="2">
        <f t="shared" ca="1" si="151"/>
        <v>127.49846710047132</v>
      </c>
      <c r="AW239" s="2">
        <f t="shared" ca="1" si="151"/>
        <v>-59.997748894982031</v>
      </c>
      <c r="AX239" s="16">
        <f t="shared" ca="1" si="151"/>
        <v>-4.9387981175641471E-4</v>
      </c>
      <c r="AY239" s="2">
        <f t="shared" ca="1" si="119"/>
        <v>360.25</v>
      </c>
      <c r="AZ239" s="2">
        <f t="shared" ca="1" si="120"/>
        <v>360.25</v>
      </c>
      <c r="BA239" s="2">
        <f t="shared" ca="1" si="121"/>
        <v>360.25</v>
      </c>
      <c r="BB239" s="19" t="str">
        <f t="shared" ca="1" si="122"/>
        <v>ok</v>
      </c>
      <c r="BC239" s="2">
        <f t="shared" ca="1" si="123"/>
        <v>-1.5328995286836289E-3</v>
      </c>
      <c r="BD239" s="2">
        <f t="shared" ca="1" si="123"/>
        <v>2.2511050179687686E-3</v>
      </c>
      <c r="BE239" s="16">
        <f t="shared" ca="1" si="124"/>
        <v>-4.9387981175641471E-4</v>
      </c>
      <c r="BF239" s="16">
        <f t="shared" ca="1" si="125"/>
        <v>2.723463744381897E-3</v>
      </c>
      <c r="BG239" s="18">
        <f t="shared" ca="1" si="142"/>
        <v>2.7678822293268211E-3</v>
      </c>
      <c r="BH239" s="2">
        <f t="shared" ca="1" si="143"/>
        <v>-0.24526392458938062</v>
      </c>
      <c r="BI239" s="2">
        <f t="shared" ca="1" si="143"/>
        <v>0.36017680287500298</v>
      </c>
      <c r="BJ239" s="16">
        <f t="shared" ca="1" si="143"/>
        <v>-7.9020769881026354E-2</v>
      </c>
      <c r="BK239" s="18">
        <f t="shared" ca="1" si="138"/>
        <v>0.43575419910110352</v>
      </c>
      <c r="BL239" s="18">
        <f t="shared" ca="1" si="138"/>
        <v>0.44286115669229137</v>
      </c>
    </row>
    <row r="240" spans="3:64" x14ac:dyDescent="0.2">
      <c r="D240">
        <f t="shared" si="127"/>
        <v>135</v>
      </c>
      <c r="E240">
        <f t="shared" si="128"/>
        <v>-60</v>
      </c>
      <c r="F240" s="15">
        <f ca="1">'posn jitter orig'!F240</f>
        <v>7.1371996831143147E-2</v>
      </c>
      <c r="G240" s="2">
        <f ca="1">'posn jitter orig'!G240</f>
        <v>0.37788987693141407</v>
      </c>
      <c r="H240" s="16">
        <f ca="1">'posn jitter orig'!H240</f>
        <v>-0.32364748353029849</v>
      </c>
      <c r="I240" s="2">
        <f t="shared" si="129"/>
        <v>0</v>
      </c>
      <c r="J240" s="2">
        <f t="shared" si="130"/>
        <v>177.60212163512966</v>
      </c>
      <c r="K240" s="16">
        <f t="shared" ca="1" si="131"/>
        <v>234.73496482858204</v>
      </c>
      <c r="L240" s="2">
        <f t="shared" si="132"/>
        <v>153.80794910203616</v>
      </c>
      <c r="M240" s="2">
        <f t="shared" si="133"/>
        <v>-88.801060817564817</v>
      </c>
      <c r="N240" s="16">
        <f t="shared" ca="1" si="134"/>
        <v>358.60635293056669</v>
      </c>
      <c r="O240" s="2">
        <f t="shared" si="135"/>
        <v>-153.80794910203616</v>
      </c>
      <c r="P240" s="2">
        <f t="shared" si="136"/>
        <v>-88.801060817564817</v>
      </c>
      <c r="Q240" s="16">
        <f t="shared" ca="1" si="137"/>
        <v>213.40024975733789</v>
      </c>
      <c r="R240" s="2">
        <f t="shared" si="144"/>
        <v>153.80794910203616</v>
      </c>
      <c r="S240" s="2">
        <f t="shared" si="144"/>
        <v>-266.40318245269447</v>
      </c>
      <c r="T240" s="16">
        <f t="shared" ca="1" si="144"/>
        <v>123.87138810198465</v>
      </c>
      <c r="U240" s="2">
        <f t="shared" ca="1" si="145"/>
        <v>0.46380816276603049</v>
      </c>
      <c r="V240" s="2">
        <f t="shared" ca="1" si="145"/>
        <v>-0.80333930287594024</v>
      </c>
      <c r="W240" s="16">
        <f t="shared" ca="1" si="145"/>
        <v>0.37353440618823552</v>
      </c>
      <c r="X240" s="2">
        <f t="shared" si="146"/>
        <v>-153.80794910203616</v>
      </c>
      <c r="Y240" s="2">
        <f t="shared" si="146"/>
        <v>-266.40318245269447</v>
      </c>
      <c r="Z240" s="16">
        <f t="shared" ca="1" si="146"/>
        <v>-21.334715071244148</v>
      </c>
      <c r="AA240" s="18">
        <f t="shared" ca="1" si="110"/>
        <v>134.70551445832058</v>
      </c>
      <c r="AB240" s="2">
        <f t="shared" ca="1" si="147"/>
        <v>-216.28546627740278</v>
      </c>
      <c r="AC240" s="2">
        <f t="shared" ca="1" si="147"/>
        <v>-158.18894837420231</v>
      </c>
      <c r="AD240" s="16">
        <f t="shared" ca="1" si="147"/>
        <v>-71.651859424713706</v>
      </c>
      <c r="AE240" s="2">
        <f t="shared" ca="1" si="148"/>
        <v>-0.7797570884363304</v>
      </c>
      <c r="AF240" s="2">
        <f t="shared" ca="1" si="148"/>
        <v>-0.57030625279679414</v>
      </c>
      <c r="AG240" s="16">
        <f t="shared" ca="1" si="148"/>
        <v>-0.25832084905050934</v>
      </c>
      <c r="AH240" s="2">
        <f t="shared" ca="1" si="111"/>
        <v>0.42054829827844542</v>
      </c>
      <c r="AI240" s="2">
        <f t="shared" ca="1" si="112"/>
        <v>-0.17145478259785429</v>
      </c>
      <c r="AJ240" s="16">
        <f t="shared" ca="1" si="113"/>
        <v>-0.89092221116067494</v>
      </c>
      <c r="AK240" s="18">
        <f t="shared" ca="1" si="114"/>
        <v>331.61975456569331</v>
      </c>
      <c r="AL240" s="18">
        <f t="shared" ca="1" si="115"/>
        <v>277.37544099935832</v>
      </c>
      <c r="AM240" s="18">
        <f t="shared" ca="1" si="116"/>
        <v>165.80987728284666</v>
      </c>
      <c r="AN240" s="18">
        <f t="shared" ca="1" si="117"/>
        <v>90.872683374791336</v>
      </c>
      <c r="AO240" s="18">
        <f t="shared" ca="1" si="118"/>
        <v>306.64197773904385</v>
      </c>
      <c r="AP240" s="2">
        <f t="shared" ca="1" si="149"/>
        <v>135.0031174631861</v>
      </c>
      <c r="AQ240" s="2">
        <f t="shared" ca="1" si="149"/>
        <v>-59.999962756908189</v>
      </c>
      <c r="AR240" s="16">
        <f t="shared" ca="1" si="149"/>
        <v>2.2013127487525708E-3</v>
      </c>
      <c r="AS240" s="2">
        <f t="shared" ca="1" si="150"/>
        <v>-122.91240637459757</v>
      </c>
      <c r="AT240" s="2">
        <f t="shared" ca="1" si="150"/>
        <v>45.150504500339494</v>
      </c>
      <c r="AU240" s="16">
        <f t="shared" ca="1" si="150"/>
        <v>546.39049899665156</v>
      </c>
      <c r="AV240" s="2">
        <f t="shared" ca="1" si="151"/>
        <v>135.0031174631861</v>
      </c>
      <c r="AW240" s="2">
        <f t="shared" ca="1" si="151"/>
        <v>-59.999962756908189</v>
      </c>
      <c r="AX240" s="16">
        <f t="shared" ca="1" si="151"/>
        <v>2.2013127487525708E-3</v>
      </c>
      <c r="AY240" s="2">
        <f t="shared" ca="1" si="119"/>
        <v>360.25</v>
      </c>
      <c r="AZ240" s="2">
        <f t="shared" ca="1" si="120"/>
        <v>360.25</v>
      </c>
      <c r="BA240" s="2">
        <f t="shared" ca="1" si="121"/>
        <v>360.25000000000006</v>
      </c>
      <c r="BB240" s="19" t="str">
        <f t="shared" ca="1" si="122"/>
        <v>ok</v>
      </c>
      <c r="BC240" s="2">
        <f t="shared" ca="1" si="123"/>
        <v>3.1174631861006219E-3</v>
      </c>
      <c r="BD240" s="2">
        <f t="shared" ca="1" si="123"/>
        <v>3.7243091810523765E-5</v>
      </c>
      <c r="BE240" s="16">
        <f t="shared" ca="1" si="124"/>
        <v>2.2013127487525708E-3</v>
      </c>
      <c r="BF240" s="16">
        <f t="shared" ca="1" si="125"/>
        <v>3.1176856423604108E-3</v>
      </c>
      <c r="BG240" s="18">
        <f t="shared" ca="1" si="142"/>
        <v>3.8165090832331114E-3</v>
      </c>
      <c r="BH240" s="2">
        <f t="shared" ca="1" si="143"/>
        <v>0.4987941097760995</v>
      </c>
      <c r="BI240" s="2">
        <f t="shared" ca="1" si="143"/>
        <v>5.9588946896838024E-3</v>
      </c>
      <c r="BJ240" s="16">
        <f t="shared" ca="1" si="143"/>
        <v>0.35221003980041132</v>
      </c>
      <c r="BK240" s="18">
        <f t="shared" ca="1" si="138"/>
        <v>0.4988297027776657</v>
      </c>
      <c r="BL240" s="18">
        <f t="shared" ca="1" si="138"/>
        <v>0.6106414533172978</v>
      </c>
    </row>
    <row r="241" spans="4:64" x14ac:dyDescent="0.2">
      <c r="D241">
        <f t="shared" si="127"/>
        <v>0</v>
      </c>
      <c r="E241">
        <f t="shared" si="128"/>
        <v>-52.5</v>
      </c>
      <c r="F241" s="15">
        <f ca="1">'posn jitter orig'!F241</f>
        <v>-0.49183120913044398</v>
      </c>
      <c r="G241" s="2">
        <f ca="1">'posn jitter orig'!G241</f>
        <v>-0.27009141755256105</v>
      </c>
      <c r="H241" s="16">
        <f ca="1">'posn jitter orig'!H241</f>
        <v>8.9797755886043995E-2</v>
      </c>
      <c r="I241" s="2">
        <f t="shared" si="129"/>
        <v>0</v>
      </c>
      <c r="J241" s="2">
        <f t="shared" si="130"/>
        <v>177.60212163512966</v>
      </c>
      <c r="K241" s="16">
        <f t="shared" ca="1" si="131"/>
        <v>277.18472542391225</v>
      </c>
      <c r="L241" s="2">
        <f t="shared" si="132"/>
        <v>153.80794910203616</v>
      </c>
      <c r="M241" s="2">
        <f t="shared" si="133"/>
        <v>-88.801060817564817</v>
      </c>
      <c r="N241" s="16">
        <f t="shared" ca="1" si="134"/>
        <v>323.73494914559927</v>
      </c>
      <c r="O241" s="2">
        <f t="shared" si="135"/>
        <v>-153.80794910203616</v>
      </c>
      <c r="P241" s="2">
        <f t="shared" si="136"/>
        <v>-88.801060817564817</v>
      </c>
      <c r="Q241" s="16">
        <f t="shared" ca="1" si="137"/>
        <v>323.73719845293323</v>
      </c>
      <c r="R241" s="2">
        <f t="shared" si="144"/>
        <v>153.80794910203616</v>
      </c>
      <c r="S241" s="2">
        <f t="shared" si="144"/>
        <v>-266.40318245269447</v>
      </c>
      <c r="T241" s="16">
        <f t="shared" ca="1" si="144"/>
        <v>46.550223721687018</v>
      </c>
      <c r="U241" s="2">
        <f t="shared" ca="1" si="145"/>
        <v>0.49437160824486442</v>
      </c>
      <c r="V241" s="2">
        <f t="shared" ca="1" si="145"/>
        <v>-0.85627674329964198</v>
      </c>
      <c r="W241" s="16">
        <f t="shared" ca="1" si="145"/>
        <v>0.14962236412229746</v>
      </c>
      <c r="X241" s="2">
        <f t="shared" si="146"/>
        <v>-153.80794910203616</v>
      </c>
      <c r="Y241" s="2">
        <f t="shared" si="146"/>
        <v>-266.40318245269447</v>
      </c>
      <c r="Z241" s="16">
        <f t="shared" ca="1" si="146"/>
        <v>46.552473029020973</v>
      </c>
      <c r="AA241" s="18">
        <f t="shared" ca="1" si="110"/>
        <v>159.04185738717729</v>
      </c>
      <c r="AB241" s="2">
        <f t="shared" ca="1" si="147"/>
        <v>-232.43372791678536</v>
      </c>
      <c r="AC241" s="2">
        <f t="shared" ca="1" si="147"/>
        <v>-130.21933876087618</v>
      </c>
      <c r="AD241" s="16">
        <f t="shared" ca="1" si="147"/>
        <v>22.756254332350228</v>
      </c>
      <c r="AE241" s="2">
        <f t="shared" ca="1" si="148"/>
        <v>-0.86925066172508847</v>
      </c>
      <c r="AF241" s="2">
        <f t="shared" ca="1" si="148"/>
        <v>-0.48699148527970909</v>
      </c>
      <c r="AG241" s="16">
        <f t="shared" ca="1" si="148"/>
        <v>8.5103351024261378E-2</v>
      </c>
      <c r="AH241" s="2">
        <f t="shared" ca="1" si="111"/>
        <v>-7.2029239616827612E-6</v>
      </c>
      <c r="AI241" s="2">
        <f t="shared" ca="1" si="112"/>
        <v>-0.17213201953507051</v>
      </c>
      <c r="AJ241" s="16">
        <f t="shared" ca="1" si="113"/>
        <v>-0.98507388951230257</v>
      </c>
      <c r="AK241" s="18">
        <f t="shared" ca="1" si="114"/>
        <v>311.11808715733207</v>
      </c>
      <c r="AL241" s="18">
        <f t="shared" ca="1" si="115"/>
        <v>267.39551449463886</v>
      </c>
      <c r="AM241" s="18">
        <f t="shared" ca="1" si="116"/>
        <v>155.55904357866604</v>
      </c>
      <c r="AN241" s="18">
        <f t="shared" ca="1" si="117"/>
        <v>88.471706816377207</v>
      </c>
      <c r="AO241" s="18">
        <f t="shared" ca="1" si="118"/>
        <v>312.65668640521295</v>
      </c>
      <c r="AP241" s="2">
        <f t="shared" ca="1" si="149"/>
        <v>-2.3671854041152694E-3</v>
      </c>
      <c r="AQ241" s="2">
        <f t="shared" ca="1" si="149"/>
        <v>-52.502664351028606</v>
      </c>
      <c r="AR241" s="16">
        <f t="shared" ca="1" si="149"/>
        <v>-8.6215354593832672E-4</v>
      </c>
      <c r="AS241" s="2">
        <f t="shared" ca="1" si="150"/>
        <v>2.136899272461613E-3</v>
      </c>
      <c r="AT241" s="2">
        <f t="shared" ca="1" si="150"/>
        <v>55.133789353116462</v>
      </c>
      <c r="AU241" s="16">
        <f t="shared" ca="1" si="150"/>
        <v>615.97901416487684</v>
      </c>
      <c r="AV241" s="2">
        <f t="shared" ca="1" si="151"/>
        <v>-2.3671854041152694E-3</v>
      </c>
      <c r="AW241" s="2">
        <f t="shared" ca="1" si="151"/>
        <v>-52.502664351028606</v>
      </c>
      <c r="AX241" s="16">
        <f t="shared" ca="1" si="151"/>
        <v>-8.6215354593832672E-4</v>
      </c>
      <c r="AY241" s="2">
        <f t="shared" ca="1" si="119"/>
        <v>360.25</v>
      </c>
      <c r="AZ241" s="2">
        <f t="shared" ca="1" si="120"/>
        <v>360.25000000000006</v>
      </c>
      <c r="BA241" s="2">
        <f t="shared" ca="1" si="121"/>
        <v>360.25000000000006</v>
      </c>
      <c r="BB241" s="19" t="str">
        <f t="shared" ca="1" si="122"/>
        <v>ok</v>
      </c>
      <c r="BC241" s="2">
        <f t="shared" ca="1" si="123"/>
        <v>-2.3671854041152694E-3</v>
      </c>
      <c r="BD241" s="2">
        <f t="shared" ca="1" si="123"/>
        <v>-2.6643510286064043E-3</v>
      </c>
      <c r="BE241" s="16">
        <f t="shared" ca="1" si="124"/>
        <v>-8.6215354593832672E-4</v>
      </c>
      <c r="BF241" s="16">
        <f t="shared" ca="1" si="125"/>
        <v>3.5640332687970769E-3</v>
      </c>
      <c r="BG241" s="18">
        <f t="shared" ca="1" si="142"/>
        <v>3.6668299494067632E-3</v>
      </c>
      <c r="BH241" s="2">
        <f t="shared" ca="1" si="143"/>
        <v>-0.37874966465844312</v>
      </c>
      <c r="BI241" s="2">
        <f t="shared" ca="1" si="143"/>
        <v>-0.42629616457702468</v>
      </c>
      <c r="BJ241" s="16">
        <f t="shared" ca="1" si="143"/>
        <v>-0.13794456735013227</v>
      </c>
      <c r="BK241" s="18">
        <f t="shared" ca="1" si="138"/>
        <v>0.57024532300753228</v>
      </c>
      <c r="BL241" s="18">
        <f t="shared" ca="1" si="138"/>
        <v>0.58669279190508217</v>
      </c>
    </row>
    <row r="242" spans="4:64" x14ac:dyDescent="0.2">
      <c r="D242">
        <f t="shared" si="127"/>
        <v>7.5</v>
      </c>
      <c r="E242">
        <f t="shared" si="128"/>
        <v>-52.5</v>
      </c>
      <c r="F242" s="15">
        <f ca="1">'posn jitter orig'!F242</f>
        <v>-0.23588410122134296</v>
      </c>
      <c r="G242" s="2">
        <f ca="1">'posn jitter orig'!G242</f>
        <v>0.42572147772369384</v>
      </c>
      <c r="H242" s="16">
        <f ca="1">'posn jitter orig'!H242</f>
        <v>2.8736786265757597E-2</v>
      </c>
      <c r="I242" s="2">
        <f t="shared" si="129"/>
        <v>0</v>
      </c>
      <c r="J242" s="2">
        <f t="shared" si="130"/>
        <v>177.60212163512966</v>
      </c>
      <c r="K242" s="16">
        <f t="shared" ca="1" si="131"/>
        <v>277.08484101079938</v>
      </c>
      <c r="L242" s="2">
        <f t="shared" si="132"/>
        <v>153.80794910203616</v>
      </c>
      <c r="M242" s="2">
        <f t="shared" si="133"/>
        <v>-88.801060817564817</v>
      </c>
      <c r="N242" s="16">
        <f t="shared" ca="1" si="134"/>
        <v>327.19721987212114</v>
      </c>
      <c r="O242" s="2">
        <f t="shared" si="135"/>
        <v>-153.80794910203616</v>
      </c>
      <c r="P242" s="2">
        <f t="shared" si="136"/>
        <v>-88.801060817564817</v>
      </c>
      <c r="Q242" s="16">
        <f t="shared" ca="1" si="137"/>
        <v>320.06586198903727</v>
      </c>
      <c r="R242" s="2">
        <f t="shared" si="144"/>
        <v>153.80794910203616</v>
      </c>
      <c r="S242" s="2">
        <f t="shared" si="144"/>
        <v>-266.40318245269447</v>
      </c>
      <c r="T242" s="16">
        <f t="shared" ca="1" si="144"/>
        <v>50.112378861321758</v>
      </c>
      <c r="U242" s="2">
        <f t="shared" ca="1" si="145"/>
        <v>0.49349463263113225</v>
      </c>
      <c r="V242" s="2">
        <f t="shared" ca="1" si="145"/>
        <v>-0.85475777697965893</v>
      </c>
      <c r="W242" s="16">
        <f t="shared" ca="1" si="145"/>
        <v>0.16078616313929325</v>
      </c>
      <c r="X242" s="2">
        <f t="shared" si="146"/>
        <v>-153.80794910203616</v>
      </c>
      <c r="Y242" s="2">
        <f t="shared" si="146"/>
        <v>-266.40318245269447</v>
      </c>
      <c r="Z242" s="16">
        <f t="shared" ca="1" si="146"/>
        <v>42.981020978237893</v>
      </c>
      <c r="AA242" s="18">
        <f t="shared" ca="1" si="110"/>
        <v>158.7175481266147</v>
      </c>
      <c r="AB242" s="2">
        <f t="shared" ca="1" si="147"/>
        <v>-232.13420720689393</v>
      </c>
      <c r="AC242" s="2">
        <f t="shared" ca="1" si="147"/>
        <v>-130.73812384832726</v>
      </c>
      <c r="AD242" s="16">
        <f t="shared" ca="1" si="147"/>
        <v>17.461435392083395</v>
      </c>
      <c r="AE242" s="2">
        <f t="shared" ca="1" si="148"/>
        <v>-0.86944913827751791</v>
      </c>
      <c r="AF242" s="2">
        <f t="shared" ca="1" si="148"/>
        <v>-0.48967427285991039</v>
      </c>
      <c r="AG242" s="16">
        <f t="shared" ca="1" si="148"/>
        <v>6.5401089039860347E-2</v>
      </c>
      <c r="AH242" s="2">
        <f t="shared" ca="1" si="111"/>
        <v>2.2830758041408585E-2</v>
      </c>
      <c r="AI242" s="2">
        <f t="shared" ca="1" si="112"/>
        <v>-0.17207047739780879</v>
      </c>
      <c r="AJ242" s="16">
        <f t="shared" ca="1" si="113"/>
        <v>-0.9848200380248896</v>
      </c>
      <c r="AK242" s="18">
        <f t="shared" ca="1" si="114"/>
        <v>311.67096647432339</v>
      </c>
      <c r="AL242" s="18">
        <f t="shared" ca="1" si="115"/>
        <v>266.98997904210876</v>
      </c>
      <c r="AM242" s="18">
        <f t="shared" ca="1" si="116"/>
        <v>155.8354832371617</v>
      </c>
      <c r="AN242" s="18">
        <f t="shared" ca="1" si="117"/>
        <v>88.031875840102529</v>
      </c>
      <c r="AO242" s="18">
        <f t="shared" ca="1" si="118"/>
        <v>312.64317280297848</v>
      </c>
      <c r="AP242" s="2">
        <f t="shared" ca="1" si="149"/>
        <v>7.5026165924505808</v>
      </c>
      <c r="AQ242" s="2">
        <f t="shared" ca="1" si="149"/>
        <v>-52.503074381087828</v>
      </c>
      <c r="AR242" s="16">
        <f t="shared" ca="1" si="149"/>
        <v>1.1496635733578842E-3</v>
      </c>
      <c r="AS242" s="2">
        <f t="shared" ca="1" si="150"/>
        <v>-6.7731446706756078</v>
      </c>
      <c r="AT242" s="2">
        <f t="shared" ca="1" si="150"/>
        <v>55.090245617660443</v>
      </c>
      <c r="AU242" s="16">
        <f t="shared" ca="1" si="150"/>
        <v>615.79567231967621</v>
      </c>
      <c r="AV242" s="2">
        <f t="shared" ca="1" si="151"/>
        <v>7.5026165924505808</v>
      </c>
      <c r="AW242" s="2">
        <f t="shared" ca="1" si="151"/>
        <v>-52.503074381087828</v>
      </c>
      <c r="AX242" s="16">
        <f t="shared" ca="1" si="151"/>
        <v>1.1496635733578842E-3</v>
      </c>
      <c r="AY242" s="2">
        <f t="shared" ca="1" si="119"/>
        <v>360.25</v>
      </c>
      <c r="AZ242" s="2">
        <f t="shared" ca="1" si="120"/>
        <v>360.25</v>
      </c>
      <c r="BA242" s="2">
        <f t="shared" ca="1" si="121"/>
        <v>360.24999999999994</v>
      </c>
      <c r="BB242" s="19" t="str">
        <f t="shared" ca="1" si="122"/>
        <v>ok</v>
      </c>
      <c r="BC242" s="2">
        <f t="shared" ca="1" si="123"/>
        <v>2.6165924505807681E-3</v>
      </c>
      <c r="BD242" s="2">
        <f t="shared" ca="1" si="123"/>
        <v>-3.07438108782776E-3</v>
      </c>
      <c r="BE242" s="16">
        <f t="shared" ca="1" si="124"/>
        <v>1.1496635733578842E-3</v>
      </c>
      <c r="BF242" s="16">
        <f t="shared" ca="1" si="125"/>
        <v>4.037124611109901E-3</v>
      </c>
      <c r="BG242" s="18">
        <f t="shared" ca="1" si="142"/>
        <v>4.1976304574766095E-3</v>
      </c>
      <c r="BH242" s="2">
        <f t="shared" ca="1" si="143"/>
        <v>0.41865479209292289</v>
      </c>
      <c r="BI242" s="2">
        <f t="shared" ca="1" si="143"/>
        <v>-0.4919009740524416</v>
      </c>
      <c r="BJ242" s="16">
        <f t="shared" ca="1" si="143"/>
        <v>0.18394617173726147</v>
      </c>
      <c r="BK242" s="18">
        <f t="shared" ca="1" si="138"/>
        <v>0.64593993777758418</v>
      </c>
      <c r="BL242" s="18">
        <f t="shared" ca="1" si="138"/>
        <v>0.67162087319625752</v>
      </c>
    </row>
    <row r="243" spans="4:64" x14ac:dyDescent="0.2">
      <c r="D243">
        <f t="shared" si="127"/>
        <v>15</v>
      </c>
      <c r="E243">
        <f t="shared" si="128"/>
        <v>-52.5</v>
      </c>
      <c r="F243" s="15">
        <f ca="1">'posn jitter orig'!F243</f>
        <v>-0.16320105825594389</v>
      </c>
      <c r="G243" s="2">
        <f ca="1">'posn jitter orig'!G243</f>
        <v>0.32681283081248269</v>
      </c>
      <c r="H243" s="16">
        <f ca="1">'posn jitter orig'!H243</f>
        <v>0.2856513389619747</v>
      </c>
      <c r="I243" s="2">
        <f t="shared" si="129"/>
        <v>0</v>
      </c>
      <c r="J243" s="2">
        <f t="shared" si="130"/>
        <v>177.60212163512966</v>
      </c>
      <c r="K243" s="16">
        <f t="shared" ca="1" si="131"/>
        <v>276.78061977285535</v>
      </c>
      <c r="L243" s="2">
        <f t="shared" si="132"/>
        <v>153.80794910203616</v>
      </c>
      <c r="M243" s="2">
        <f t="shared" si="133"/>
        <v>-88.801060817564817</v>
      </c>
      <c r="N243" s="16">
        <f t="shared" ca="1" si="134"/>
        <v>330.44817850798034</v>
      </c>
      <c r="O243" s="2">
        <f t="shared" si="135"/>
        <v>-153.80794910203616</v>
      </c>
      <c r="P243" s="2">
        <f t="shared" si="136"/>
        <v>-88.801060817564817</v>
      </c>
      <c r="Q243" s="16">
        <f t="shared" ca="1" si="137"/>
        <v>316.17605973844957</v>
      </c>
      <c r="R243" s="2">
        <f t="shared" si="144"/>
        <v>153.80794910203616</v>
      </c>
      <c r="S243" s="2">
        <f t="shared" si="144"/>
        <v>-266.40318245269447</v>
      </c>
      <c r="T243" s="16">
        <f t="shared" ca="1" si="144"/>
        <v>53.667558735124999</v>
      </c>
      <c r="U243" s="2">
        <f t="shared" ca="1" si="145"/>
        <v>0.49256008872655788</v>
      </c>
      <c r="V243" s="2">
        <f t="shared" ca="1" si="145"/>
        <v>-0.8531390994550323</v>
      </c>
      <c r="W243" s="16">
        <f t="shared" ca="1" si="145"/>
        <v>0.17186691355447622</v>
      </c>
      <c r="X243" s="2">
        <f t="shared" si="146"/>
        <v>-153.80794910203616</v>
      </c>
      <c r="Y243" s="2">
        <f t="shared" si="146"/>
        <v>-266.40318245269447</v>
      </c>
      <c r="Z243" s="16">
        <f t="shared" ca="1" si="146"/>
        <v>39.395439965594221</v>
      </c>
      <c r="AA243" s="18">
        <f t="shared" ca="1" si="110"/>
        <v>158.29008678810493</v>
      </c>
      <c r="AB243" s="2">
        <f t="shared" ca="1" si="147"/>
        <v>-231.77532829491969</v>
      </c>
      <c r="AC243" s="2">
        <f t="shared" ca="1" si="147"/>
        <v>-131.35972035763172</v>
      </c>
      <c r="AD243" s="16">
        <f t="shared" ca="1" si="147"/>
        <v>12.190611303052453</v>
      </c>
      <c r="AE243" s="2">
        <f t="shared" ca="1" si="148"/>
        <v>-0.86908000778512073</v>
      </c>
      <c r="AF243" s="2">
        <f t="shared" ca="1" si="148"/>
        <v>-0.49255504298454783</v>
      </c>
      <c r="AG243" s="16">
        <f t="shared" ca="1" si="148"/>
        <v>4.5710717547474321E-2</v>
      </c>
      <c r="AH243" s="2">
        <f t="shared" ca="1" si="111"/>
        <v>4.5656314589551016E-2</v>
      </c>
      <c r="AI243" s="2">
        <f t="shared" ca="1" si="112"/>
        <v>-0.17188137366086742</v>
      </c>
      <c r="AJ243" s="16">
        <f t="shared" ca="1" si="113"/>
        <v>-0.98405909087135279</v>
      </c>
      <c r="AK243" s="18">
        <f t="shared" ca="1" si="114"/>
        <v>312.26230590400479</v>
      </c>
      <c r="AL243" s="18">
        <f t="shared" ca="1" si="115"/>
        <v>266.69043841614405</v>
      </c>
      <c r="AM243" s="18">
        <f t="shared" ca="1" si="116"/>
        <v>156.1311529520024</v>
      </c>
      <c r="AN243" s="18">
        <f t="shared" ca="1" si="117"/>
        <v>87.65127518900978</v>
      </c>
      <c r="AO243" s="18">
        <f t="shared" ca="1" si="118"/>
        <v>312.6025904173203</v>
      </c>
      <c r="AP243" s="2">
        <f t="shared" ca="1" si="149"/>
        <v>15.000285836979444</v>
      </c>
      <c r="AQ243" s="2">
        <f t="shared" ca="1" si="149"/>
        <v>-52.503109860465237</v>
      </c>
      <c r="AR243" s="16">
        <f t="shared" ca="1" si="149"/>
        <v>1.5808931605079124E-3</v>
      </c>
      <c r="AS243" s="2">
        <f t="shared" ca="1" si="150"/>
        <v>-13.544278582224038</v>
      </c>
      <c r="AT243" s="2">
        <f t="shared" ca="1" si="150"/>
        <v>54.958015441283813</v>
      </c>
      <c r="AU243" s="16">
        <f t="shared" ca="1" si="150"/>
        <v>615.24042275335671</v>
      </c>
      <c r="AV243" s="2">
        <f t="shared" ca="1" si="151"/>
        <v>15.000285836979444</v>
      </c>
      <c r="AW243" s="2">
        <f t="shared" ca="1" si="151"/>
        <v>-52.503109860465237</v>
      </c>
      <c r="AX243" s="16">
        <f t="shared" ca="1" si="151"/>
        <v>1.5808931605079124E-3</v>
      </c>
      <c r="AY243" s="2">
        <f t="shared" ca="1" si="119"/>
        <v>360.25000000000006</v>
      </c>
      <c r="AZ243" s="2">
        <f t="shared" ca="1" si="120"/>
        <v>360.25000000000006</v>
      </c>
      <c r="BA243" s="2">
        <f t="shared" ca="1" si="121"/>
        <v>360.25000000000006</v>
      </c>
      <c r="BB243" s="19" t="str">
        <f t="shared" ca="1" si="122"/>
        <v>ok</v>
      </c>
      <c r="BC243" s="2">
        <f t="shared" ca="1" si="123"/>
        <v>2.8583697944384312E-4</v>
      </c>
      <c r="BD243" s="2">
        <f t="shared" ca="1" si="123"/>
        <v>-3.1098604652370909E-3</v>
      </c>
      <c r="BE243" s="16">
        <f t="shared" ca="1" si="124"/>
        <v>1.5808931605079124E-3</v>
      </c>
      <c r="BF243" s="16">
        <f t="shared" ca="1" si="125"/>
        <v>3.1229689226859488E-3</v>
      </c>
      <c r="BG243" s="18">
        <f t="shared" ca="1" si="142"/>
        <v>3.5003082831377768E-3</v>
      </c>
      <c r="BH243" s="2">
        <f t="shared" ca="1" si="143"/>
        <v>4.5733916711014899E-2</v>
      </c>
      <c r="BI243" s="2">
        <f t="shared" ca="1" si="143"/>
        <v>-0.49757767443793455</v>
      </c>
      <c r="BJ243" s="16">
        <f t="shared" ca="1" si="143"/>
        <v>0.25294290568126598</v>
      </c>
      <c r="BK243" s="18">
        <f t="shared" ca="1" si="138"/>
        <v>0.4996750276297518</v>
      </c>
      <c r="BL243" s="18">
        <f t="shared" ca="1" si="138"/>
        <v>0.56004932530204432</v>
      </c>
    </row>
    <row r="244" spans="4:64" x14ac:dyDescent="0.2">
      <c r="D244">
        <f t="shared" si="127"/>
        <v>22.5</v>
      </c>
      <c r="E244">
        <f t="shared" si="128"/>
        <v>-52.5</v>
      </c>
      <c r="F244" s="15">
        <f ca="1">'posn jitter orig'!F244</f>
        <v>-1.0871894986593356E-2</v>
      </c>
      <c r="G244" s="2">
        <f ca="1">'posn jitter orig'!G244</f>
        <v>0.2200107592825995</v>
      </c>
      <c r="H244" s="16">
        <f ca="1">'posn jitter orig'!H244</f>
        <v>5.8341720504012651E-2</v>
      </c>
      <c r="I244" s="2">
        <f t="shared" si="129"/>
        <v>0</v>
      </c>
      <c r="J244" s="2">
        <f t="shared" si="130"/>
        <v>177.60212163512966</v>
      </c>
      <c r="K244" s="16">
        <f t="shared" ca="1" si="131"/>
        <v>276.27303265766801</v>
      </c>
      <c r="L244" s="2">
        <f t="shared" si="132"/>
        <v>153.80794910203616</v>
      </c>
      <c r="M244" s="2">
        <f t="shared" si="133"/>
        <v>-88.801060817564817</v>
      </c>
      <c r="N244" s="16">
        <f t="shared" ca="1" si="134"/>
        <v>333.49877833470208</v>
      </c>
      <c r="O244" s="2">
        <f t="shared" si="135"/>
        <v>-153.80794910203616</v>
      </c>
      <c r="P244" s="2">
        <f t="shared" si="136"/>
        <v>-88.801060817564817</v>
      </c>
      <c r="Q244" s="16">
        <f t="shared" ca="1" si="137"/>
        <v>312.05453071426155</v>
      </c>
      <c r="R244" s="2">
        <f t="shared" si="144"/>
        <v>153.80794910203616</v>
      </c>
      <c r="S244" s="2">
        <f t="shared" si="144"/>
        <v>-266.40318245269447</v>
      </c>
      <c r="T244" s="16">
        <f t="shared" ca="1" si="144"/>
        <v>57.22574567703407</v>
      </c>
      <c r="U244" s="2">
        <f t="shared" ca="1" si="145"/>
        <v>0.49156649567259997</v>
      </c>
      <c r="V244" s="2">
        <f t="shared" ca="1" si="145"/>
        <v>-0.8514181458035297</v>
      </c>
      <c r="W244" s="16">
        <f t="shared" ca="1" si="145"/>
        <v>0.18289210296959013</v>
      </c>
      <c r="X244" s="2">
        <f t="shared" si="146"/>
        <v>-153.80794910203616</v>
      </c>
      <c r="Y244" s="2">
        <f t="shared" si="146"/>
        <v>-266.40318245269447</v>
      </c>
      <c r="Z244" s="16">
        <f t="shared" ca="1" si="146"/>
        <v>35.781498056593534</v>
      </c>
      <c r="AA244" s="18">
        <f t="shared" ca="1" si="110"/>
        <v>157.75782252032769</v>
      </c>
      <c r="AB244" s="2">
        <f t="shared" ca="1" si="147"/>
        <v>-231.35640908329361</v>
      </c>
      <c r="AC244" s="2">
        <f t="shared" ca="1" si="147"/>
        <v>-132.08530971643475</v>
      </c>
      <c r="AD244" s="16">
        <f t="shared" ca="1" si="147"/>
        <v>6.9288381359474371</v>
      </c>
      <c r="AE244" s="2">
        <f t="shared" ca="1" si="148"/>
        <v>-0.86814087467798495</v>
      </c>
      <c r="AF244" s="2">
        <f t="shared" ca="1" si="148"/>
        <v>-0.49563639392438386</v>
      </c>
      <c r="AG244" s="16">
        <f t="shared" ca="1" si="148"/>
        <v>2.5999744825214565E-2</v>
      </c>
      <c r="AH244" s="2">
        <f t="shared" ca="1" si="111"/>
        <v>6.851132786264566E-2</v>
      </c>
      <c r="AI244" s="2">
        <f t="shared" ca="1" si="112"/>
        <v>-0.17155671369582862</v>
      </c>
      <c r="AJ244" s="16">
        <f t="shared" ca="1" si="113"/>
        <v>-0.98278913910379817</v>
      </c>
      <c r="AK244" s="18">
        <f t="shared" ca="1" si="114"/>
        <v>312.89347515758578</v>
      </c>
      <c r="AL244" s="18">
        <f t="shared" ca="1" si="115"/>
        <v>266.49638996563721</v>
      </c>
      <c r="AM244" s="18">
        <f t="shared" ca="1" si="116"/>
        <v>156.44673757879289</v>
      </c>
      <c r="AN244" s="18">
        <f t="shared" ca="1" si="117"/>
        <v>87.330382065203665</v>
      </c>
      <c r="AO244" s="18">
        <f t="shared" ca="1" si="118"/>
        <v>312.53461435383099</v>
      </c>
      <c r="AP244" s="2">
        <f t="shared" ca="1" si="149"/>
        <v>22.501061711390399</v>
      </c>
      <c r="AQ244" s="2">
        <f t="shared" ca="1" si="149"/>
        <v>-52.500996592790187</v>
      </c>
      <c r="AR244" s="16">
        <f t="shared" ca="1" si="149"/>
        <v>8.4856442975933533E-4</v>
      </c>
      <c r="AS244" s="2">
        <f t="shared" ca="1" si="150"/>
        <v>-20.323261153451277</v>
      </c>
      <c r="AT244" s="2">
        <f t="shared" ca="1" si="150"/>
        <v>54.733826116682593</v>
      </c>
      <c r="AU244" s="16">
        <f t="shared" ca="1" si="150"/>
        <v>614.31209772630791</v>
      </c>
      <c r="AV244" s="2">
        <f t="shared" ca="1" si="151"/>
        <v>22.501061711390399</v>
      </c>
      <c r="AW244" s="2">
        <f t="shared" ca="1" si="151"/>
        <v>-52.500996592790187</v>
      </c>
      <c r="AX244" s="16">
        <f t="shared" ca="1" si="151"/>
        <v>8.4856442975933533E-4</v>
      </c>
      <c r="AY244" s="2">
        <f t="shared" ca="1" si="119"/>
        <v>360.25</v>
      </c>
      <c r="AZ244" s="2">
        <f t="shared" ca="1" si="120"/>
        <v>360.24999999999994</v>
      </c>
      <c r="BA244" s="2">
        <f t="shared" ca="1" si="121"/>
        <v>360.25</v>
      </c>
      <c r="BB244" s="19" t="str">
        <f t="shared" ca="1" si="122"/>
        <v>ok</v>
      </c>
      <c r="BC244" s="2">
        <f t="shared" ca="1" si="123"/>
        <v>1.0617113903990116E-3</v>
      </c>
      <c r="BD244" s="2">
        <f t="shared" ca="1" si="123"/>
        <v>-9.9659279018737834E-4</v>
      </c>
      <c r="BE244" s="16">
        <f t="shared" ca="1" si="124"/>
        <v>8.4856442975933533E-4</v>
      </c>
      <c r="BF244" s="16">
        <f t="shared" ca="1" si="125"/>
        <v>1.4561690375627641E-3</v>
      </c>
      <c r="BG244" s="18">
        <f t="shared" ca="1" si="142"/>
        <v>1.6853752868157444E-3</v>
      </c>
      <c r="BH244" s="2">
        <f t="shared" ca="1" si="143"/>
        <v>0.16987382246384186</v>
      </c>
      <c r="BI244" s="2">
        <f t="shared" ca="1" si="143"/>
        <v>-0.15945484642998053</v>
      </c>
      <c r="BJ244" s="16">
        <f t="shared" ca="1" si="143"/>
        <v>0.13577030876149365</v>
      </c>
      <c r="BK244" s="18">
        <f t="shared" ca="1" si="138"/>
        <v>0.23298704601004225</v>
      </c>
      <c r="BL244" s="18">
        <f t="shared" ca="1" si="138"/>
        <v>0.26966004589051912</v>
      </c>
    </row>
    <row r="245" spans="4:64" x14ac:dyDescent="0.2">
      <c r="D245">
        <f t="shared" si="127"/>
        <v>30</v>
      </c>
      <c r="E245">
        <f t="shared" si="128"/>
        <v>-52.5</v>
      </c>
      <c r="F245" s="15">
        <f ca="1">'posn jitter orig'!F245</f>
        <v>-0.46181346379720245</v>
      </c>
      <c r="G245" s="2">
        <f ca="1">'posn jitter orig'!G245</f>
        <v>9.6311249736452553E-2</v>
      </c>
      <c r="H245" s="16">
        <f ca="1">'posn jitter orig'!H245</f>
        <v>-0.22041281680777414</v>
      </c>
      <c r="I245" s="2">
        <f t="shared" si="129"/>
        <v>0</v>
      </c>
      <c r="J245" s="2">
        <f t="shared" si="130"/>
        <v>177.60212163512966</v>
      </c>
      <c r="K245" s="16">
        <f t="shared" ca="1" si="131"/>
        <v>275.55668275938137</v>
      </c>
      <c r="L245" s="2">
        <f t="shared" si="132"/>
        <v>153.80794910203616</v>
      </c>
      <c r="M245" s="2">
        <f t="shared" si="133"/>
        <v>-88.801060817564817</v>
      </c>
      <c r="N245" s="16">
        <f t="shared" ca="1" si="134"/>
        <v>336.35441450385326</v>
      </c>
      <c r="O245" s="2">
        <f t="shared" si="135"/>
        <v>-153.80794910203616</v>
      </c>
      <c r="P245" s="2">
        <f t="shared" si="136"/>
        <v>-88.801060817564817</v>
      </c>
      <c r="Q245" s="16">
        <f t="shared" ca="1" si="137"/>
        <v>307.69479290373886</v>
      </c>
      <c r="R245" s="2">
        <f t="shared" si="144"/>
        <v>153.80794910203616</v>
      </c>
      <c r="S245" s="2">
        <f t="shared" si="144"/>
        <v>-266.40318245269447</v>
      </c>
      <c r="T245" s="16">
        <f t="shared" ca="1" si="144"/>
        <v>60.797731744471889</v>
      </c>
      <c r="U245" s="2">
        <f t="shared" ca="1" si="145"/>
        <v>0.49051153177280549</v>
      </c>
      <c r="V245" s="2">
        <f t="shared" ca="1" si="145"/>
        <v>-0.84959089472893456</v>
      </c>
      <c r="W245" s="16">
        <f t="shared" ca="1" si="145"/>
        <v>0.19389107455368984</v>
      </c>
      <c r="X245" s="2">
        <f t="shared" si="146"/>
        <v>-153.80794910203616</v>
      </c>
      <c r="Y245" s="2">
        <f t="shared" si="146"/>
        <v>-266.40318245269447</v>
      </c>
      <c r="Z245" s="16">
        <f t="shared" ca="1" si="146"/>
        <v>32.138110144357483</v>
      </c>
      <c r="AA245" s="18">
        <f t="shared" ca="1" si="110"/>
        <v>157.12043813576116</v>
      </c>
      <c r="AB245" s="2">
        <f t="shared" ca="1" si="147"/>
        <v>-230.87733588482268</v>
      </c>
      <c r="AC245" s="2">
        <f t="shared" ca="1" si="147"/>
        <v>-132.91508883673092</v>
      </c>
      <c r="AD245" s="16">
        <f t="shared" ca="1" si="147"/>
        <v>1.6738595598682018</v>
      </c>
      <c r="AE245" s="2">
        <f t="shared" ca="1" si="148"/>
        <v>-0.86662853857406041</v>
      </c>
      <c r="AF245" s="2">
        <f t="shared" ca="1" si="148"/>
        <v>-0.49891432067841052</v>
      </c>
      <c r="AG245" s="16">
        <f t="shared" ca="1" si="148"/>
        <v>6.2830526807120847E-3</v>
      </c>
      <c r="AH245" s="2">
        <f t="shared" ca="1" si="111"/>
        <v>9.1397009397925999E-2</v>
      </c>
      <c r="AI245" s="2">
        <f t="shared" ca="1" si="112"/>
        <v>-0.17111344837764372</v>
      </c>
      <c r="AJ245" s="16">
        <f t="shared" ca="1" si="113"/>
        <v>-0.98100294314412084</v>
      </c>
      <c r="AK245" s="18">
        <f t="shared" ca="1" si="114"/>
        <v>313.56642838985636</v>
      </c>
      <c r="AL245" s="18">
        <f t="shared" ca="1" si="115"/>
        <v>266.40864639041928</v>
      </c>
      <c r="AM245" s="18">
        <f t="shared" ca="1" si="116"/>
        <v>156.78321419492818</v>
      </c>
      <c r="AN245" s="18">
        <f t="shared" ca="1" si="117"/>
        <v>87.07056802931416</v>
      </c>
      <c r="AO245" s="18">
        <f t="shared" ca="1" si="118"/>
        <v>312.43847783165222</v>
      </c>
      <c r="AP245" s="2">
        <f t="shared" ca="1" si="149"/>
        <v>30.002077921613452</v>
      </c>
      <c r="AQ245" s="2">
        <f t="shared" ca="1" si="149"/>
        <v>-52.502648238282177</v>
      </c>
      <c r="AR245" s="16">
        <f t="shared" ca="1" si="149"/>
        <v>-4.4870683495901176E-4</v>
      </c>
      <c r="AS245" s="2">
        <f t="shared" ca="1" si="150"/>
        <v>-27.109807067692973</v>
      </c>
      <c r="AT245" s="2">
        <f t="shared" ca="1" si="150"/>
        <v>54.422202456989837</v>
      </c>
      <c r="AU245" s="16">
        <f t="shared" ca="1" si="150"/>
        <v>613.00568390180501</v>
      </c>
      <c r="AV245" s="2">
        <f t="shared" ca="1" si="151"/>
        <v>30.002077921613452</v>
      </c>
      <c r="AW245" s="2">
        <f t="shared" ca="1" si="151"/>
        <v>-52.502648238282177</v>
      </c>
      <c r="AX245" s="16">
        <f t="shared" ca="1" si="151"/>
        <v>-4.4870683495901176E-4</v>
      </c>
      <c r="AY245" s="2">
        <f t="shared" ca="1" si="119"/>
        <v>360.25</v>
      </c>
      <c r="AZ245" s="2">
        <f t="shared" ca="1" si="120"/>
        <v>360.25000000000006</v>
      </c>
      <c r="BA245" s="2">
        <f t="shared" ca="1" si="121"/>
        <v>360.25000000000006</v>
      </c>
      <c r="BB245" s="19" t="str">
        <f t="shared" ca="1" si="122"/>
        <v>ok</v>
      </c>
      <c r="BC245" s="2">
        <f t="shared" ca="1" si="123"/>
        <v>2.077921613452105E-3</v>
      </c>
      <c r="BD245" s="2">
        <f t="shared" ca="1" si="123"/>
        <v>-2.6482382821768624E-3</v>
      </c>
      <c r="BE245" s="16">
        <f t="shared" ca="1" si="124"/>
        <v>-4.4870683495901176E-4</v>
      </c>
      <c r="BF245" s="16">
        <f t="shared" ca="1" si="125"/>
        <v>3.366143822066796E-3</v>
      </c>
      <c r="BG245" s="18">
        <f t="shared" ca="1" si="142"/>
        <v>3.395918440507279E-3</v>
      </c>
      <c r="BH245" s="2">
        <f t="shared" ca="1" si="143"/>
        <v>0.3324674581523368</v>
      </c>
      <c r="BI245" s="2">
        <f t="shared" ca="1" si="143"/>
        <v>-0.42371812514829799</v>
      </c>
      <c r="BJ245" s="16">
        <f t="shared" ca="1" si="143"/>
        <v>-7.1793093593441881E-2</v>
      </c>
      <c r="BK245" s="18">
        <f t="shared" ca="1" si="138"/>
        <v>0.53858301153068733</v>
      </c>
      <c r="BL245" s="18">
        <f t="shared" ca="1" si="138"/>
        <v>0.54334695048116466</v>
      </c>
    </row>
    <row r="246" spans="4:64" x14ac:dyDescent="0.2">
      <c r="D246">
        <f t="shared" si="127"/>
        <v>37.5</v>
      </c>
      <c r="E246">
        <f t="shared" si="128"/>
        <v>-52.5</v>
      </c>
      <c r="F246" s="15">
        <f ca="1">'posn jitter orig'!F246</f>
        <v>0.16422952201091778</v>
      </c>
      <c r="G246" s="2">
        <f ca="1">'posn jitter orig'!G246</f>
        <v>0.13375095716223928</v>
      </c>
      <c r="H246" s="16">
        <f ca="1">'posn jitter orig'!H246</f>
        <v>0.35955149505673434</v>
      </c>
      <c r="I246" s="2">
        <f t="shared" si="129"/>
        <v>0</v>
      </c>
      <c r="J246" s="2">
        <f t="shared" si="130"/>
        <v>177.60212163512966</v>
      </c>
      <c r="K246" s="16">
        <f t="shared" ca="1" si="131"/>
        <v>274.64047392706055</v>
      </c>
      <c r="L246" s="2">
        <f t="shared" si="132"/>
        <v>153.80794910203616</v>
      </c>
      <c r="M246" s="2">
        <f t="shared" si="133"/>
        <v>-88.801060817564817</v>
      </c>
      <c r="N246" s="16">
        <f t="shared" ca="1" si="134"/>
        <v>339.02112509915747</v>
      </c>
      <c r="O246" s="2">
        <f t="shared" si="135"/>
        <v>-153.80794910203616</v>
      </c>
      <c r="P246" s="2">
        <f t="shared" si="136"/>
        <v>-88.801060817564817</v>
      </c>
      <c r="Q246" s="16">
        <f t="shared" ca="1" si="137"/>
        <v>303.09227358156733</v>
      </c>
      <c r="R246" s="2">
        <f t="shared" si="144"/>
        <v>153.80794910203616</v>
      </c>
      <c r="S246" s="2">
        <f t="shared" si="144"/>
        <v>-266.40318245269447</v>
      </c>
      <c r="T246" s="16">
        <f t="shared" ca="1" si="144"/>
        <v>64.380651172096918</v>
      </c>
      <c r="U246" s="2">
        <f t="shared" ca="1" si="145"/>
        <v>0.48939661150720543</v>
      </c>
      <c r="V246" s="2">
        <f t="shared" ca="1" si="145"/>
        <v>-0.84765979618252707</v>
      </c>
      <c r="W246" s="16">
        <f t="shared" ca="1" si="145"/>
        <v>0.2048507422028587</v>
      </c>
      <c r="X246" s="2">
        <f t="shared" si="146"/>
        <v>-153.80794910203616</v>
      </c>
      <c r="Y246" s="2">
        <f t="shared" si="146"/>
        <v>-266.40318245269447</v>
      </c>
      <c r="Z246" s="16">
        <f t="shared" ca="1" si="146"/>
        <v>28.451799654506772</v>
      </c>
      <c r="AA246" s="18">
        <f t="shared" ca="1" si="110"/>
        <v>156.3745505030511</v>
      </c>
      <c r="AB246" s="2">
        <f t="shared" ca="1" si="147"/>
        <v>-230.33712424419173</v>
      </c>
      <c r="AC246" s="2">
        <f t="shared" ca="1" si="147"/>
        <v>-133.85076284514389</v>
      </c>
      <c r="AD246" s="16">
        <f t="shared" ca="1" si="147"/>
        <v>-3.5816430776816546</v>
      </c>
      <c r="AE246" s="2">
        <f t="shared" ca="1" si="148"/>
        <v>-0.86453696346094178</v>
      </c>
      <c r="AF246" s="2">
        <f t="shared" ca="1" si="148"/>
        <v>-0.50238941050766961</v>
      </c>
      <c r="AG246" s="16">
        <f t="shared" ca="1" si="148"/>
        <v>-1.3443177432818372E-2</v>
      </c>
      <c r="AH246" s="2">
        <f t="shared" ca="1" si="111"/>
        <v>0.11431008466010116</v>
      </c>
      <c r="AI246" s="2">
        <f t="shared" ca="1" si="112"/>
        <v>-0.17052199314326824</v>
      </c>
      <c r="AJ246" s="16">
        <f t="shared" ca="1" si="113"/>
        <v>-0.97870090139911858</v>
      </c>
      <c r="AK246" s="18">
        <f t="shared" ca="1" si="114"/>
        <v>314.28078062974419</v>
      </c>
      <c r="AL246" s="18">
        <f t="shared" ca="1" si="115"/>
        <v>266.42831247156721</v>
      </c>
      <c r="AM246" s="18">
        <f t="shared" ca="1" si="116"/>
        <v>157.14039031487209</v>
      </c>
      <c r="AN246" s="18">
        <f t="shared" ca="1" si="117"/>
        <v>86.874269290907733</v>
      </c>
      <c r="AO246" s="18">
        <f t="shared" ca="1" si="118"/>
        <v>312.31365895019786</v>
      </c>
      <c r="AP246" s="2">
        <f t="shared" ca="1" si="149"/>
        <v>37.498558370471649</v>
      </c>
      <c r="AQ246" s="2">
        <f t="shared" ca="1" si="149"/>
        <v>-52.500530138615908</v>
      </c>
      <c r="AR246" s="16">
        <f t="shared" ca="1" si="149"/>
        <v>1.2737628693457737E-3</v>
      </c>
      <c r="AS246" s="2">
        <f t="shared" ca="1" si="150"/>
        <v>-33.902643219734507</v>
      </c>
      <c r="AT246" s="2">
        <f t="shared" ca="1" si="150"/>
        <v>54.0121650814934</v>
      </c>
      <c r="AU246" s="16">
        <f t="shared" ca="1" si="150"/>
        <v>611.32459283050048</v>
      </c>
      <c r="AV246" s="2">
        <f t="shared" ca="1" si="151"/>
        <v>37.498558370471649</v>
      </c>
      <c r="AW246" s="2">
        <f t="shared" ca="1" si="151"/>
        <v>-52.500530138615908</v>
      </c>
      <c r="AX246" s="16">
        <f t="shared" ca="1" si="151"/>
        <v>1.2737628693457737E-3</v>
      </c>
      <c r="AY246" s="2">
        <f t="shared" ca="1" si="119"/>
        <v>360.24999999999994</v>
      </c>
      <c r="AZ246" s="2">
        <f t="shared" ca="1" si="120"/>
        <v>360.24999999999994</v>
      </c>
      <c r="BA246" s="2">
        <f t="shared" ca="1" si="121"/>
        <v>360.24999999999994</v>
      </c>
      <c r="BB246" s="19" t="str">
        <f t="shared" ca="1" si="122"/>
        <v>ok</v>
      </c>
      <c r="BC246" s="2">
        <f t="shared" ca="1" si="123"/>
        <v>-1.4416295283510294E-3</v>
      </c>
      <c r="BD246" s="2">
        <f t="shared" ca="1" si="123"/>
        <v>-5.3013861590756051E-4</v>
      </c>
      <c r="BE246" s="16">
        <f t="shared" ca="1" si="124"/>
        <v>1.2737628693457737E-3</v>
      </c>
      <c r="BF246" s="16">
        <f t="shared" ca="1" si="125"/>
        <v>1.5360151851755877E-3</v>
      </c>
      <c r="BG246" s="18">
        <f t="shared" ca="1" si="142"/>
        <v>1.9954484449401276E-3</v>
      </c>
      <c r="BH246" s="2">
        <f t="shared" ca="1" si="143"/>
        <v>-0.23066072453616471</v>
      </c>
      <c r="BI246" s="2">
        <f t="shared" ca="1" si="143"/>
        <v>-8.4822178545209681E-2</v>
      </c>
      <c r="BJ246" s="16">
        <f t="shared" ca="1" si="143"/>
        <v>0.20380205909532378</v>
      </c>
      <c r="BK246" s="18">
        <f t="shared" ca="1" si="138"/>
        <v>0.24576242962809403</v>
      </c>
      <c r="BL246" s="18">
        <f t="shared" ca="1" si="138"/>
        <v>0.31927175119042039</v>
      </c>
    </row>
    <row r="247" spans="4:64" x14ac:dyDescent="0.2">
      <c r="D247">
        <f t="shared" si="127"/>
        <v>45</v>
      </c>
      <c r="E247">
        <f t="shared" si="128"/>
        <v>-52.5</v>
      </c>
      <c r="F247" s="15">
        <f ca="1">'posn jitter orig'!F247</f>
        <v>0.16786417877873638</v>
      </c>
      <c r="G247" s="2">
        <f ca="1">'posn jitter orig'!G247</f>
        <v>-0.22002687465143411</v>
      </c>
      <c r="H247" s="16">
        <f ca="1">'posn jitter orig'!H247</f>
        <v>0.48768774865246145</v>
      </c>
      <c r="I247" s="2">
        <f t="shared" si="129"/>
        <v>0</v>
      </c>
      <c r="J247" s="2">
        <f t="shared" si="130"/>
        <v>177.60212163512966</v>
      </c>
      <c r="K247" s="16">
        <f t="shared" ca="1" si="131"/>
        <v>273.51169998397245</v>
      </c>
      <c r="L247" s="2">
        <f t="shared" si="132"/>
        <v>153.80794910203616</v>
      </c>
      <c r="M247" s="2">
        <f t="shared" si="133"/>
        <v>-88.801060817564817</v>
      </c>
      <c r="N247" s="16">
        <f t="shared" ca="1" si="134"/>
        <v>341.49990696100025</v>
      </c>
      <c r="O247" s="2">
        <f t="shared" si="135"/>
        <v>-153.80794910203616</v>
      </c>
      <c r="P247" s="2">
        <f t="shared" si="136"/>
        <v>-88.801060817564817</v>
      </c>
      <c r="Q247" s="16">
        <f t="shared" ca="1" si="137"/>
        <v>298.22728391359425</v>
      </c>
      <c r="R247" s="2">
        <f t="shared" si="144"/>
        <v>153.80794910203616</v>
      </c>
      <c r="S247" s="2">
        <f t="shared" si="144"/>
        <v>-266.40318245269447</v>
      </c>
      <c r="T247" s="16">
        <f t="shared" ca="1" si="144"/>
        <v>67.988206977027801</v>
      </c>
      <c r="U247" s="2">
        <f t="shared" ca="1" si="145"/>
        <v>0.48821785816998547</v>
      </c>
      <c r="V247" s="2">
        <f t="shared" ca="1" si="145"/>
        <v>-0.84561813551287079</v>
      </c>
      <c r="W247" s="16">
        <f t="shared" ca="1" si="145"/>
        <v>0.2158084610381347</v>
      </c>
      <c r="X247" s="2">
        <f t="shared" si="146"/>
        <v>-153.80794910203616</v>
      </c>
      <c r="Y247" s="2">
        <f t="shared" si="146"/>
        <v>-266.40318245269447</v>
      </c>
      <c r="Z247" s="16">
        <f t="shared" ca="1" si="146"/>
        <v>24.715583929621801</v>
      </c>
      <c r="AA247" s="18">
        <f t="shared" ca="1" si="110"/>
        <v>155.51740709173893</v>
      </c>
      <c r="AB247" s="2">
        <f t="shared" ca="1" si="147"/>
        <v>-229.73432450051465</v>
      </c>
      <c r="AC247" s="2">
        <f t="shared" ca="1" si="147"/>
        <v>-134.89484262798209</v>
      </c>
      <c r="AD247" s="16">
        <f t="shared" ca="1" si="147"/>
        <v>-8.8463883594874702</v>
      </c>
      <c r="AE247" s="2">
        <f t="shared" ca="1" si="148"/>
        <v>-0.86185753281631172</v>
      </c>
      <c r="AF247" s="2">
        <f t="shared" ca="1" si="148"/>
        <v>-0.50606341263878851</v>
      </c>
      <c r="AG247" s="16">
        <f t="shared" ca="1" si="148"/>
        <v>-3.3187580751894701E-2</v>
      </c>
      <c r="AH247" s="2">
        <f t="shared" ca="1" si="111"/>
        <v>0.13727678642688351</v>
      </c>
      <c r="AI247" s="2">
        <f t="shared" ca="1" si="112"/>
        <v>-0.16979337819867843</v>
      </c>
      <c r="AJ247" s="16">
        <f t="shared" ca="1" si="113"/>
        <v>-0.97587155539455528</v>
      </c>
      <c r="AK247" s="18">
        <f t="shared" ca="1" si="114"/>
        <v>315.03958023691138</v>
      </c>
      <c r="AL247" s="18">
        <f t="shared" ca="1" si="115"/>
        <v>266.55719275296758</v>
      </c>
      <c r="AM247" s="18">
        <f t="shared" ca="1" si="116"/>
        <v>157.51979011845569</v>
      </c>
      <c r="AN247" s="18">
        <f t="shared" ca="1" si="117"/>
        <v>86.74360235708032</v>
      </c>
      <c r="AO247" s="18">
        <f t="shared" ca="1" si="118"/>
        <v>312.15881482212609</v>
      </c>
      <c r="AP247" s="2">
        <f t="shared" ca="1" si="149"/>
        <v>44.995506389551714</v>
      </c>
      <c r="AQ247" s="2">
        <f t="shared" ca="1" si="149"/>
        <v>-52.499732727768176</v>
      </c>
      <c r="AR247" s="16">
        <f t="shared" ca="1" si="149"/>
        <v>8.5013961381719128E-5</v>
      </c>
      <c r="AS247" s="2">
        <f t="shared" ca="1" si="150"/>
        <v>-40.708811517660457</v>
      </c>
      <c r="AT247" s="2">
        <f t="shared" ca="1" si="150"/>
        <v>53.505266678520783</v>
      </c>
      <c r="AU247" s="16">
        <f t="shared" ca="1" si="150"/>
        <v>609.25390131513973</v>
      </c>
      <c r="AV247" s="2">
        <f t="shared" ca="1" si="151"/>
        <v>44.995506389551714</v>
      </c>
      <c r="AW247" s="2">
        <f t="shared" ca="1" si="151"/>
        <v>-52.499732727768176</v>
      </c>
      <c r="AX247" s="16">
        <f t="shared" ca="1" si="151"/>
        <v>8.5013961381719128E-5</v>
      </c>
      <c r="AY247" s="2">
        <f t="shared" ca="1" si="119"/>
        <v>360.25</v>
      </c>
      <c r="AZ247" s="2">
        <f t="shared" ca="1" si="120"/>
        <v>360.25000000000006</v>
      </c>
      <c r="BA247" s="2">
        <f t="shared" ca="1" si="121"/>
        <v>360.25</v>
      </c>
      <c r="BB247" s="19" t="str">
        <f t="shared" ca="1" si="122"/>
        <v>ok</v>
      </c>
      <c r="BC247" s="2">
        <f t="shared" ca="1" si="123"/>
        <v>-4.4936104482857786E-3</v>
      </c>
      <c r="BD247" s="2">
        <f t="shared" ca="1" si="123"/>
        <v>2.6727223182376747E-4</v>
      </c>
      <c r="BE247" s="16">
        <f t="shared" ca="1" si="124"/>
        <v>8.5013961381719128E-5</v>
      </c>
      <c r="BF247" s="16">
        <f t="shared" ca="1" si="125"/>
        <v>4.5015518776136713E-3</v>
      </c>
      <c r="BG247" s="18">
        <f t="shared" ca="1" si="142"/>
        <v>4.5023545707193018E-3</v>
      </c>
      <c r="BH247" s="2">
        <f t="shared" ca="1" si="143"/>
        <v>-0.71897767172572458</v>
      </c>
      <c r="BI247" s="2">
        <f t="shared" ca="1" si="143"/>
        <v>4.2763557091802795E-2</v>
      </c>
      <c r="BJ247" s="16">
        <f t="shared" ca="1" si="143"/>
        <v>1.360223382107506E-2</v>
      </c>
      <c r="BK247" s="18">
        <f t="shared" ca="1" si="138"/>
        <v>0.72024830041818744</v>
      </c>
      <c r="BL247" s="18">
        <f t="shared" ca="1" si="138"/>
        <v>0.72037673131508828</v>
      </c>
    </row>
    <row r="248" spans="4:64" x14ac:dyDescent="0.2">
      <c r="D248">
        <f t="shared" si="127"/>
        <v>52.5</v>
      </c>
      <c r="E248">
        <f t="shared" si="128"/>
        <v>-52.5</v>
      </c>
      <c r="F248" s="15">
        <f ca="1">'posn jitter orig'!F248</f>
        <v>8.750287496896636E-2</v>
      </c>
      <c r="G248" s="2">
        <f ca="1">'posn jitter orig'!G248</f>
        <v>-0.48203777386024671</v>
      </c>
      <c r="H248" s="16">
        <f ca="1">'posn jitter orig'!H248</f>
        <v>0.38331006468111517</v>
      </c>
      <c r="I248" s="2">
        <f t="shared" si="129"/>
        <v>0</v>
      </c>
      <c r="J248" s="2">
        <f t="shared" si="130"/>
        <v>177.60212163512966</v>
      </c>
      <c r="K248" s="16">
        <f t="shared" ca="1" si="131"/>
        <v>272.17112965130411</v>
      </c>
      <c r="L248" s="2">
        <f t="shared" si="132"/>
        <v>153.80794910203616</v>
      </c>
      <c r="M248" s="2">
        <f t="shared" si="133"/>
        <v>-88.801060817564817</v>
      </c>
      <c r="N248" s="16">
        <f t="shared" ca="1" si="134"/>
        <v>343.7977943197705</v>
      </c>
      <c r="O248" s="2">
        <f t="shared" si="135"/>
        <v>-153.80794910203616</v>
      </c>
      <c r="P248" s="2">
        <f t="shared" si="136"/>
        <v>-88.801060817564817</v>
      </c>
      <c r="Q248" s="16">
        <f t="shared" ca="1" si="137"/>
        <v>293.08826300468758</v>
      </c>
      <c r="R248" s="2">
        <f t="shared" si="144"/>
        <v>153.80794910203616</v>
      </c>
      <c r="S248" s="2">
        <f t="shared" si="144"/>
        <v>-266.40318245269447</v>
      </c>
      <c r="T248" s="16">
        <f t="shared" ca="1" si="144"/>
        <v>71.62666466846639</v>
      </c>
      <c r="U248" s="2">
        <f t="shared" ca="1" si="145"/>
        <v>0.48697323115401664</v>
      </c>
      <c r="V248" s="2">
        <f t="shared" ca="1" si="145"/>
        <v>-0.84346237828473991</v>
      </c>
      <c r="W248" s="16">
        <f t="shared" ca="1" si="145"/>
        <v>0.22677806013295682</v>
      </c>
      <c r="X248" s="2">
        <f t="shared" si="146"/>
        <v>-153.80794910203616</v>
      </c>
      <c r="Y248" s="2">
        <f t="shared" si="146"/>
        <v>-266.40318245269447</v>
      </c>
      <c r="Z248" s="16">
        <f t="shared" ca="1" si="146"/>
        <v>20.917133353383463</v>
      </c>
      <c r="AA248" s="18">
        <f t="shared" ca="1" si="110"/>
        <v>154.54425482820474</v>
      </c>
      <c r="AB248" s="2">
        <f t="shared" ca="1" si="147"/>
        <v>-229.06686423201677</v>
      </c>
      <c r="AC248" s="2">
        <f t="shared" ca="1" si="147"/>
        <v>-136.05091772505401</v>
      </c>
      <c r="AD248" s="16">
        <f t="shared" ca="1" si="147"/>
        <v>-14.130112961250155</v>
      </c>
      <c r="AE248" s="2">
        <f t="shared" ca="1" si="148"/>
        <v>-0.85857808550772818</v>
      </c>
      <c r="AF248" s="2">
        <f t="shared" ca="1" si="148"/>
        <v>-0.5099399114907851</v>
      </c>
      <c r="AG248" s="16">
        <f t="shared" ca="1" si="148"/>
        <v>-5.2961851880899094E-2</v>
      </c>
      <c r="AH248" s="2">
        <f t="shared" ca="1" si="111"/>
        <v>0.16031451345807921</v>
      </c>
      <c r="AI248" s="2">
        <f t="shared" ca="1" si="112"/>
        <v>-0.16891566856576865</v>
      </c>
      <c r="AJ248" s="16">
        <f t="shared" ca="1" si="113"/>
        <v>-0.97250540033856814</v>
      </c>
      <c r="AK248" s="18">
        <f t="shared" ca="1" si="114"/>
        <v>315.84477187287285</v>
      </c>
      <c r="AL248" s="18">
        <f t="shared" ca="1" si="115"/>
        <v>266.79793963825188</v>
      </c>
      <c r="AM248" s="18">
        <f t="shared" ca="1" si="116"/>
        <v>157.92238593643643</v>
      </c>
      <c r="AN248" s="18">
        <f t="shared" ca="1" si="117"/>
        <v>86.681839537175406</v>
      </c>
      <c r="AO248" s="18">
        <f t="shared" ca="1" si="118"/>
        <v>311.97250073459134</v>
      </c>
      <c r="AP248" s="2">
        <f t="shared" ca="1" si="149"/>
        <v>52.494566380468193</v>
      </c>
      <c r="AQ248" s="2">
        <f t="shared" ca="1" si="149"/>
        <v>-52.499042708381481</v>
      </c>
      <c r="AR248" s="16">
        <f t="shared" ca="1" si="149"/>
        <v>-1.3104823123626375E-3</v>
      </c>
      <c r="AS248" s="2">
        <f t="shared" ca="1" si="150"/>
        <v>-47.532872954664349</v>
      </c>
      <c r="AT248" s="2">
        <f t="shared" ca="1" si="150"/>
        <v>52.895044363055007</v>
      </c>
      <c r="AU248" s="16">
        <f t="shared" ca="1" si="150"/>
        <v>606.78857296072351</v>
      </c>
      <c r="AV248" s="2">
        <f t="shared" ca="1" si="151"/>
        <v>52.494566380468193</v>
      </c>
      <c r="AW248" s="2">
        <f t="shared" ca="1" si="151"/>
        <v>-52.499042708381481</v>
      </c>
      <c r="AX248" s="16">
        <f t="shared" ca="1" si="151"/>
        <v>-1.3104823123626375E-3</v>
      </c>
      <c r="AY248" s="2">
        <f t="shared" ca="1" si="119"/>
        <v>360.24999999999994</v>
      </c>
      <c r="AZ248" s="2">
        <f t="shared" ca="1" si="120"/>
        <v>360.24999999999994</v>
      </c>
      <c r="BA248" s="2">
        <f t="shared" ca="1" si="121"/>
        <v>360.24999999999994</v>
      </c>
      <c r="BB248" s="19" t="str">
        <f t="shared" ca="1" si="122"/>
        <v>ok</v>
      </c>
      <c r="BC248" s="2">
        <f t="shared" ca="1" si="123"/>
        <v>-5.43361953180721E-3</v>
      </c>
      <c r="BD248" s="2">
        <f t="shared" ca="1" si="123"/>
        <v>9.5729161851920708E-4</v>
      </c>
      <c r="BE248" s="16">
        <f t="shared" ca="1" si="124"/>
        <v>-1.3104823123626375E-3</v>
      </c>
      <c r="BF248" s="16">
        <f t="shared" ca="1" si="125"/>
        <v>5.5173026434412612E-3</v>
      </c>
      <c r="BG248" s="18">
        <f t="shared" ca="1" si="142"/>
        <v>5.6708017378796849E-3</v>
      </c>
      <c r="BH248" s="2">
        <f t="shared" ca="1" si="143"/>
        <v>-0.8693791250891536</v>
      </c>
      <c r="BI248" s="2">
        <f t="shared" ca="1" si="143"/>
        <v>0.15316665896307313</v>
      </c>
      <c r="BJ248" s="16">
        <f t="shared" ca="1" si="143"/>
        <v>-0.20967716997802199</v>
      </c>
      <c r="BK248" s="18">
        <f t="shared" ca="1" si="138"/>
        <v>0.88276842295060176</v>
      </c>
      <c r="BL248" s="18">
        <f t="shared" ca="1" si="138"/>
        <v>0.90732827806074956</v>
      </c>
    </row>
    <row r="249" spans="4:64" x14ac:dyDescent="0.2">
      <c r="D249">
        <f t="shared" si="127"/>
        <v>60</v>
      </c>
      <c r="E249">
        <f t="shared" si="128"/>
        <v>-52.5</v>
      </c>
      <c r="F249" s="15">
        <f ca="1">'posn jitter orig'!F249</f>
        <v>-0.4208277049092306</v>
      </c>
      <c r="G249" s="2">
        <f ca="1">'posn jitter orig'!G249</f>
        <v>1.2916753370213918E-2</v>
      </c>
      <c r="H249" s="16">
        <f ca="1">'posn jitter orig'!H249</f>
        <v>-0.29359519578261095</v>
      </c>
      <c r="I249" s="2">
        <f t="shared" si="129"/>
        <v>0</v>
      </c>
      <c r="J249" s="2">
        <f t="shared" si="130"/>
        <v>177.60212163512966</v>
      </c>
      <c r="K249" s="16">
        <f t="shared" ca="1" si="131"/>
        <v>270.61347451947341</v>
      </c>
      <c r="L249" s="2">
        <f t="shared" si="132"/>
        <v>153.80794910203616</v>
      </c>
      <c r="M249" s="2">
        <f t="shared" si="133"/>
        <v>-88.801060817564817</v>
      </c>
      <c r="N249" s="16">
        <f t="shared" ca="1" si="134"/>
        <v>345.92256361971852</v>
      </c>
      <c r="O249" s="2">
        <f t="shared" si="135"/>
        <v>-153.80794910203616</v>
      </c>
      <c r="P249" s="2">
        <f t="shared" si="136"/>
        <v>-88.801060817564817</v>
      </c>
      <c r="Q249" s="16">
        <f t="shared" ca="1" si="137"/>
        <v>287.65847926245675</v>
      </c>
      <c r="R249" s="2">
        <f t="shared" si="144"/>
        <v>153.80794910203616</v>
      </c>
      <c r="S249" s="2">
        <f t="shared" si="144"/>
        <v>-266.40318245269447</v>
      </c>
      <c r="T249" s="16">
        <f t="shared" ca="1" si="144"/>
        <v>75.309089100245103</v>
      </c>
      <c r="U249" s="2">
        <f t="shared" ca="1" si="145"/>
        <v>0.48565792537924635</v>
      </c>
      <c r="V249" s="2">
        <f t="shared" ca="1" si="145"/>
        <v>-0.84118420185534903</v>
      </c>
      <c r="W249" s="16">
        <f t="shared" ca="1" si="145"/>
        <v>0.23779301517350293</v>
      </c>
      <c r="X249" s="2">
        <f t="shared" si="146"/>
        <v>-153.80794910203616</v>
      </c>
      <c r="Y249" s="2">
        <f t="shared" si="146"/>
        <v>-266.40318245269447</v>
      </c>
      <c r="Z249" s="16">
        <f t="shared" ca="1" si="146"/>
        <v>17.045004742983338</v>
      </c>
      <c r="AA249" s="18">
        <f t="shared" ca="1" si="110"/>
        <v>153.44928200694378</v>
      </c>
      <c r="AB249" s="2">
        <f t="shared" ca="1" si="147"/>
        <v>-228.33180905246337</v>
      </c>
      <c r="AC249" s="2">
        <f t="shared" ca="1" si="147"/>
        <v>-137.32407064240709</v>
      </c>
      <c r="AD249" s="16">
        <f t="shared" ca="1" si="147"/>
        <v>-19.444162701656971</v>
      </c>
      <c r="AE249" s="2">
        <f t="shared" ca="1" si="148"/>
        <v>-0.85468156667758965</v>
      </c>
      <c r="AF249" s="2">
        <f t="shared" ca="1" si="148"/>
        <v>-0.51402541032830418</v>
      </c>
      <c r="AG249" s="16">
        <f t="shared" ca="1" si="148"/>
        <v>-7.2782533058141349E-2</v>
      </c>
      <c r="AH249" s="2">
        <f t="shared" ca="1" si="111"/>
        <v>0.18345516917728769</v>
      </c>
      <c r="AI249" s="2">
        <f t="shared" ca="1" si="112"/>
        <v>-0.16788989274461399</v>
      </c>
      <c r="AJ249" s="16">
        <f t="shared" ca="1" si="113"/>
        <v>-0.96858514587842759</v>
      </c>
      <c r="AK249" s="18">
        <f t="shared" ca="1" si="114"/>
        <v>316.70017323804359</v>
      </c>
      <c r="AL249" s="18">
        <f t="shared" ca="1" si="115"/>
        <v>267.15424545782525</v>
      </c>
      <c r="AM249" s="18">
        <f t="shared" ca="1" si="116"/>
        <v>158.35008661902179</v>
      </c>
      <c r="AN249" s="18">
        <f t="shared" ca="1" si="117"/>
        <v>86.692724535134687</v>
      </c>
      <c r="AO249" s="18">
        <f t="shared" ca="1" si="118"/>
        <v>311.75260075967856</v>
      </c>
      <c r="AP249" s="2">
        <f t="shared" ca="1" si="149"/>
        <v>60.001927039606706</v>
      </c>
      <c r="AQ249" s="2">
        <f t="shared" ca="1" si="149"/>
        <v>-52.501843597265719</v>
      </c>
      <c r="AR249" s="16">
        <f t="shared" ca="1" si="149"/>
        <v>-6.3530457521210337E-4</v>
      </c>
      <c r="AS249" s="2">
        <f t="shared" ca="1" si="150"/>
        <v>-54.383325188045809</v>
      </c>
      <c r="AT249" s="2">
        <f t="shared" ca="1" si="150"/>
        <v>52.17837781152808</v>
      </c>
      <c r="AU249" s="16">
        <f t="shared" ca="1" si="150"/>
        <v>603.91724126500969</v>
      </c>
      <c r="AV249" s="2">
        <f t="shared" ca="1" si="151"/>
        <v>60.001927039606706</v>
      </c>
      <c r="AW249" s="2">
        <f t="shared" ca="1" si="151"/>
        <v>-52.501843597265719</v>
      </c>
      <c r="AX249" s="16">
        <f t="shared" ca="1" si="151"/>
        <v>-6.3530457521210337E-4</v>
      </c>
      <c r="AY249" s="2">
        <f t="shared" ca="1" si="119"/>
        <v>360.24999999999994</v>
      </c>
      <c r="AZ249" s="2">
        <f t="shared" ca="1" si="120"/>
        <v>360.24999999999994</v>
      </c>
      <c r="BA249" s="2">
        <f t="shared" ca="1" si="121"/>
        <v>360.24999999999994</v>
      </c>
      <c r="BB249" s="19" t="str">
        <f t="shared" ca="1" si="122"/>
        <v>ok</v>
      </c>
      <c r="BC249" s="2">
        <f t="shared" ca="1" si="123"/>
        <v>1.927039606705705E-3</v>
      </c>
      <c r="BD249" s="2">
        <f t="shared" ca="1" si="123"/>
        <v>-1.8435972657186994E-3</v>
      </c>
      <c r="BE249" s="16">
        <f t="shared" ca="1" si="124"/>
        <v>-6.3530457521210337E-4</v>
      </c>
      <c r="BF249" s="16">
        <f t="shared" ca="1" si="125"/>
        <v>2.666895671746074E-3</v>
      </c>
      <c r="BG249" s="18">
        <f t="shared" ca="1" si="142"/>
        <v>2.7415222828318163E-3</v>
      </c>
      <c r="BH249" s="2">
        <f t="shared" ca="1" si="143"/>
        <v>0.30832633707291279</v>
      </c>
      <c r="BI249" s="2">
        <f t="shared" ca="1" si="143"/>
        <v>-0.29497556251499191</v>
      </c>
      <c r="BJ249" s="16">
        <f t="shared" ca="1" si="143"/>
        <v>-0.10164873203393654</v>
      </c>
      <c r="BK249" s="18">
        <f t="shared" ca="1" si="138"/>
        <v>0.42670330747937185</v>
      </c>
      <c r="BL249" s="18">
        <f t="shared" ca="1" si="138"/>
        <v>0.43864356525309062</v>
      </c>
    </row>
    <row r="250" spans="4:64" x14ac:dyDescent="0.2">
      <c r="D250">
        <f t="shared" si="127"/>
        <v>67.5</v>
      </c>
      <c r="E250">
        <f t="shared" si="128"/>
        <v>-52.5</v>
      </c>
      <c r="F250" s="15">
        <f ca="1">'posn jitter orig'!F250</f>
        <v>2.0838218062891545E-2</v>
      </c>
      <c r="G250" s="2">
        <f ca="1">'posn jitter orig'!G250</f>
        <v>0.19215983019443994</v>
      </c>
      <c r="H250" s="16">
        <f ca="1">'posn jitter orig'!H250</f>
        <v>-0.39004391643848746</v>
      </c>
      <c r="I250" s="2">
        <f t="shared" si="129"/>
        <v>0</v>
      </c>
      <c r="J250" s="2">
        <f t="shared" si="130"/>
        <v>177.60212163512966</v>
      </c>
      <c r="K250" s="16">
        <f t="shared" ca="1" si="131"/>
        <v>268.84362768489001</v>
      </c>
      <c r="L250" s="2">
        <f t="shared" si="132"/>
        <v>153.80794910203616</v>
      </c>
      <c r="M250" s="2">
        <f t="shared" si="133"/>
        <v>-88.801060817564817</v>
      </c>
      <c r="N250" s="16">
        <f t="shared" ca="1" si="134"/>
        <v>347.870764780135</v>
      </c>
      <c r="O250" s="2">
        <f t="shared" si="135"/>
        <v>-153.80794910203616</v>
      </c>
      <c r="P250" s="2">
        <f t="shared" si="136"/>
        <v>-88.801060817564817</v>
      </c>
      <c r="Q250" s="16">
        <f t="shared" ca="1" si="137"/>
        <v>281.92855936448541</v>
      </c>
      <c r="R250" s="2">
        <f t="shared" si="144"/>
        <v>153.80794910203616</v>
      </c>
      <c r="S250" s="2">
        <f t="shared" si="144"/>
        <v>-266.40318245269447</v>
      </c>
      <c r="T250" s="16">
        <f t="shared" ca="1" si="144"/>
        <v>79.027137095244996</v>
      </c>
      <c r="U250" s="2">
        <f t="shared" ca="1" si="145"/>
        <v>0.48427458800867929</v>
      </c>
      <c r="V250" s="2">
        <f t="shared" ca="1" si="145"/>
        <v>-0.83878819124551818</v>
      </c>
      <c r="W250" s="16">
        <f t="shared" ca="1" si="145"/>
        <v>0.24882221290732071</v>
      </c>
      <c r="X250" s="2">
        <f t="shared" si="146"/>
        <v>-153.80794910203616</v>
      </c>
      <c r="Y250" s="2">
        <f t="shared" si="146"/>
        <v>-266.40318245269447</v>
      </c>
      <c r="Z250" s="16">
        <f t="shared" ca="1" si="146"/>
        <v>13.0849316795954</v>
      </c>
      <c r="AA250" s="18">
        <f t="shared" ca="1" si="110"/>
        <v>152.22638402395495</v>
      </c>
      <c r="AB250" s="2">
        <f t="shared" ca="1" si="147"/>
        <v>-227.52731850928794</v>
      </c>
      <c r="AC250" s="2">
        <f t="shared" ca="1" si="147"/>
        <v>-138.71748913739566</v>
      </c>
      <c r="AD250" s="16">
        <f t="shared" ca="1" si="147"/>
        <v>-24.792374056124679</v>
      </c>
      <c r="AE250" s="2">
        <f t="shared" ca="1" si="148"/>
        <v>-0.8501558551064694</v>
      </c>
      <c r="AF250" s="2">
        <f t="shared" ca="1" si="148"/>
        <v>-0.518317916145137</v>
      </c>
      <c r="AG250" s="16">
        <f t="shared" ca="1" si="148"/>
        <v>-9.2636708874779441E-2</v>
      </c>
      <c r="AH250" s="2">
        <f t="shared" ca="1" si="111"/>
        <v>0.20667158836475796</v>
      </c>
      <c r="AI250" s="2">
        <f t="shared" ca="1" si="112"/>
        <v>-0.16667605715889344</v>
      </c>
      <c r="AJ250" s="16">
        <f t="shared" ca="1" si="113"/>
        <v>-0.96410888728024569</v>
      </c>
      <c r="AK250" s="18">
        <f t="shared" ca="1" si="114"/>
        <v>317.60483186716289</v>
      </c>
      <c r="AL250" s="18">
        <f t="shared" ca="1" si="115"/>
        <v>267.63012586767815</v>
      </c>
      <c r="AM250" s="18">
        <f t="shared" ca="1" si="116"/>
        <v>158.80241593358144</v>
      </c>
      <c r="AN250" s="18">
        <f t="shared" ca="1" si="117"/>
        <v>86.781936470503638</v>
      </c>
      <c r="AO250" s="18">
        <f t="shared" ca="1" si="118"/>
        <v>311.49759340336368</v>
      </c>
      <c r="AP250" s="2">
        <f t="shared" ca="1" si="149"/>
        <v>67.50350554361448</v>
      </c>
      <c r="AQ250" s="2">
        <f t="shared" ca="1" si="149"/>
        <v>-52.499292744605476</v>
      </c>
      <c r="AR250" s="16">
        <f t="shared" ca="1" si="149"/>
        <v>4.0508151346330123E-4</v>
      </c>
      <c r="AS250" s="2">
        <f t="shared" ca="1" si="150"/>
        <v>-61.251899257330976</v>
      </c>
      <c r="AT250" s="2">
        <f t="shared" ca="1" si="150"/>
        <v>51.339088621308115</v>
      </c>
      <c r="AU250" s="16">
        <f t="shared" ca="1" si="150"/>
        <v>600.63560141469623</v>
      </c>
      <c r="AV250" s="2">
        <f t="shared" ca="1" si="151"/>
        <v>67.50350554361448</v>
      </c>
      <c r="AW250" s="2">
        <f t="shared" ca="1" si="151"/>
        <v>-52.499292744605476</v>
      </c>
      <c r="AX250" s="16">
        <f t="shared" ca="1" si="151"/>
        <v>4.0508151346330123E-4</v>
      </c>
      <c r="AY250" s="2">
        <f t="shared" ca="1" si="119"/>
        <v>360.25000000000006</v>
      </c>
      <c r="AZ250" s="2">
        <f t="shared" ca="1" si="120"/>
        <v>360.25000000000006</v>
      </c>
      <c r="BA250" s="2">
        <f t="shared" ca="1" si="121"/>
        <v>360.25000000000006</v>
      </c>
      <c r="BB250" s="19" t="str">
        <f t="shared" ca="1" si="122"/>
        <v>ok</v>
      </c>
      <c r="BC250" s="2">
        <f t="shared" ca="1" si="123"/>
        <v>3.5055436144801888E-3</v>
      </c>
      <c r="BD250" s="2">
        <f t="shared" ca="1" si="123"/>
        <v>7.0725539452354269E-4</v>
      </c>
      <c r="BE250" s="16">
        <f t="shared" ca="1" si="124"/>
        <v>4.0508151346330123E-4</v>
      </c>
      <c r="BF250" s="16">
        <f t="shared" ca="1" si="125"/>
        <v>3.5761775999110391E-3</v>
      </c>
      <c r="BG250" s="18">
        <f t="shared" ca="1" si="142"/>
        <v>3.5990467152643628E-3</v>
      </c>
      <c r="BH250" s="2">
        <f t="shared" ca="1" si="143"/>
        <v>0.56088697831683021</v>
      </c>
      <c r="BI250" s="2">
        <f t="shared" ca="1" si="143"/>
        <v>0.11316086312376683</v>
      </c>
      <c r="BJ250" s="16">
        <f t="shared" ca="1" si="143"/>
        <v>6.4813042154128198E-2</v>
      </c>
      <c r="BK250" s="18">
        <f t="shared" ca="1" si="138"/>
        <v>0.5721884159857662</v>
      </c>
      <c r="BL250" s="18">
        <f t="shared" ca="1" si="138"/>
        <v>0.575847474442298</v>
      </c>
    </row>
    <row r="251" spans="4:64" x14ac:dyDescent="0.2">
      <c r="D251">
        <f t="shared" si="127"/>
        <v>75</v>
      </c>
      <c r="E251">
        <f t="shared" si="128"/>
        <v>-52.5</v>
      </c>
      <c r="F251" s="15">
        <f ca="1">'posn jitter orig'!F251</f>
        <v>2.6773084472250352E-2</v>
      </c>
      <c r="G251" s="2">
        <f ca="1">'posn jitter orig'!G251</f>
        <v>0.20786067893415516</v>
      </c>
      <c r="H251" s="16">
        <f ca="1">'posn jitter orig'!H251</f>
        <v>-0.3882444944921708</v>
      </c>
      <c r="I251" s="2">
        <f t="shared" si="129"/>
        <v>0</v>
      </c>
      <c r="J251" s="2">
        <f t="shared" si="130"/>
        <v>177.60212163512966</v>
      </c>
      <c r="K251" s="16">
        <f t="shared" ca="1" si="131"/>
        <v>266.84858145300149</v>
      </c>
      <c r="L251" s="2">
        <f t="shared" si="132"/>
        <v>153.80794910203616</v>
      </c>
      <c r="M251" s="2">
        <f t="shared" si="133"/>
        <v>-88.801060817564817</v>
      </c>
      <c r="N251" s="16">
        <f t="shared" ca="1" si="134"/>
        <v>349.64626569082611</v>
      </c>
      <c r="O251" s="2">
        <f t="shared" si="135"/>
        <v>-153.80794910203616</v>
      </c>
      <c r="P251" s="2">
        <f t="shared" si="136"/>
        <v>-88.801060817564817</v>
      </c>
      <c r="Q251" s="16">
        <f t="shared" ca="1" si="137"/>
        <v>275.87656489974449</v>
      </c>
      <c r="R251" s="2">
        <f t="shared" si="144"/>
        <v>153.80794910203616</v>
      </c>
      <c r="S251" s="2">
        <f t="shared" si="144"/>
        <v>-266.40318245269447</v>
      </c>
      <c r="T251" s="16">
        <f t="shared" ca="1" si="144"/>
        <v>82.797684237824626</v>
      </c>
      <c r="U251" s="2">
        <f t="shared" ca="1" si="145"/>
        <v>0.48281653877984765</v>
      </c>
      <c r="V251" s="2">
        <f t="shared" ca="1" si="145"/>
        <v>-0.8362627759012452</v>
      </c>
      <c r="W251" s="16">
        <f t="shared" ca="1" si="145"/>
        <v>0.25990913705099278</v>
      </c>
      <c r="X251" s="2">
        <f t="shared" si="146"/>
        <v>-153.80794910203616</v>
      </c>
      <c r="Y251" s="2">
        <f t="shared" si="146"/>
        <v>-266.40318245269447</v>
      </c>
      <c r="Z251" s="16">
        <f t="shared" ca="1" si="146"/>
        <v>9.0279834467430078</v>
      </c>
      <c r="AA251" s="18">
        <f t="shared" ca="1" si="110"/>
        <v>150.86849863149772</v>
      </c>
      <c r="AB251" s="2">
        <f t="shared" ca="1" si="147"/>
        <v>-226.64975542220807</v>
      </c>
      <c r="AC251" s="2">
        <f t="shared" ca="1" si="147"/>
        <v>-140.23747299106498</v>
      </c>
      <c r="AD251" s="16">
        <f t="shared" ca="1" si="147"/>
        <v>-30.184117840748449</v>
      </c>
      <c r="AE251" s="2">
        <f t="shared" ca="1" si="148"/>
        <v>-0.8449804717590661</v>
      </c>
      <c r="AF251" s="2">
        <f t="shared" ca="1" si="148"/>
        <v>-0.52282397510444634</v>
      </c>
      <c r="AG251" s="16">
        <f t="shared" ca="1" si="148"/>
        <v>-0.11253041100880792</v>
      </c>
      <c r="AH251" s="2">
        <f t="shared" ca="1" si="111"/>
        <v>0.22999172208250013</v>
      </c>
      <c r="AI251" s="2">
        <f t="shared" ca="1" si="112"/>
        <v>-0.16528660168909332</v>
      </c>
      <c r="AJ251" s="16">
        <f t="shared" ca="1" si="113"/>
        <v>-0.9590537769466303</v>
      </c>
      <c r="AK251" s="18">
        <f t="shared" ca="1" si="114"/>
        <v>318.5639611491618</v>
      </c>
      <c r="AL251" s="18">
        <f t="shared" ca="1" si="115"/>
        <v>268.23076153508305</v>
      </c>
      <c r="AM251" s="18">
        <f t="shared" ca="1" si="116"/>
        <v>159.2819805745809</v>
      </c>
      <c r="AN251" s="18">
        <f t="shared" ca="1" si="117"/>
        <v>86.954565742890665</v>
      </c>
      <c r="AO251" s="18">
        <f t="shared" ca="1" si="118"/>
        <v>311.20446118380784</v>
      </c>
      <c r="AP251" s="2">
        <f t="shared" ca="1" si="149"/>
        <v>75.003514515406138</v>
      </c>
      <c r="AQ251" s="2">
        <f t="shared" ca="1" si="149"/>
        <v>-52.49932912595353</v>
      </c>
      <c r="AR251" s="16">
        <f t="shared" ca="1" si="149"/>
        <v>5.7664880205265945E-4</v>
      </c>
      <c r="AS251" s="2">
        <f t="shared" ca="1" si="150"/>
        <v>-68.145385379434927</v>
      </c>
      <c r="AT251" s="2">
        <f t="shared" ca="1" si="150"/>
        <v>50.376526513160364</v>
      </c>
      <c r="AU251" s="16">
        <f t="shared" ca="1" si="150"/>
        <v>596.92420445074583</v>
      </c>
      <c r="AV251" s="2">
        <f t="shared" ca="1" si="151"/>
        <v>75.003514515406138</v>
      </c>
      <c r="AW251" s="2">
        <f t="shared" ca="1" si="151"/>
        <v>-52.49932912595353</v>
      </c>
      <c r="AX251" s="16">
        <f t="shared" ca="1" si="151"/>
        <v>5.7664880205265945E-4</v>
      </c>
      <c r="AY251" s="2">
        <f t="shared" ca="1" si="119"/>
        <v>360.24999999999994</v>
      </c>
      <c r="AZ251" s="2">
        <f t="shared" ca="1" si="120"/>
        <v>360.24999999999994</v>
      </c>
      <c r="BA251" s="2">
        <f t="shared" ca="1" si="121"/>
        <v>360.25</v>
      </c>
      <c r="BB251" s="19" t="str">
        <f t="shared" ca="1" si="122"/>
        <v>ok</v>
      </c>
      <c r="BC251" s="2">
        <f t="shared" ca="1" si="123"/>
        <v>3.51451540613823E-3</v>
      </c>
      <c r="BD251" s="2">
        <f t="shared" ca="1" si="123"/>
        <v>6.7087404647026005E-4</v>
      </c>
      <c r="BE251" s="16">
        <f t="shared" ca="1" si="124"/>
        <v>5.7664880205265945E-4</v>
      </c>
      <c r="BF251" s="16">
        <f t="shared" ca="1" si="125"/>
        <v>3.5779729633146121E-3</v>
      </c>
      <c r="BG251" s="18">
        <f t="shared" ca="1" si="142"/>
        <v>3.6241432597400335E-3</v>
      </c>
      <c r="BH251" s="2">
        <f t="shared" ca="1" si="143"/>
        <v>0.5623224649821168</v>
      </c>
      <c r="BI251" s="2">
        <f t="shared" ca="1" si="143"/>
        <v>0.10733984743524161</v>
      </c>
      <c r="BJ251" s="16">
        <f t="shared" ca="1" si="143"/>
        <v>9.2263808328425512E-2</v>
      </c>
      <c r="BK251" s="18">
        <f t="shared" ca="1" si="138"/>
        <v>0.57247567413033795</v>
      </c>
      <c r="BL251" s="18">
        <f t="shared" ca="1" si="138"/>
        <v>0.57986292155840535</v>
      </c>
    </row>
    <row r="252" spans="4:64" x14ac:dyDescent="0.2">
      <c r="D252">
        <f t="shared" si="127"/>
        <v>82.5</v>
      </c>
      <c r="E252">
        <f t="shared" si="128"/>
        <v>-52.5</v>
      </c>
      <c r="F252" s="15">
        <f ca="1">'posn jitter orig'!F252</f>
        <v>0.18100262637312503</v>
      </c>
      <c r="G252" s="2">
        <f ca="1">'posn jitter orig'!G252</f>
        <v>-0.27279236595153356</v>
      </c>
      <c r="H252" s="16">
        <f ca="1">'posn jitter orig'!H252</f>
        <v>-0.15808596768791461</v>
      </c>
      <c r="I252" s="2">
        <f t="shared" si="129"/>
        <v>0</v>
      </c>
      <c r="J252" s="2">
        <f t="shared" si="130"/>
        <v>177.60212163512966</v>
      </c>
      <c r="K252" s="16">
        <f t="shared" ca="1" si="131"/>
        <v>264.62695411636275</v>
      </c>
      <c r="L252" s="2">
        <f t="shared" si="132"/>
        <v>153.80794910203616</v>
      </c>
      <c r="M252" s="2">
        <f t="shared" si="133"/>
        <v>-88.801060817564817</v>
      </c>
      <c r="N252" s="16">
        <f t="shared" ca="1" si="134"/>
        <v>351.2495895341259</v>
      </c>
      <c r="O252" s="2">
        <f t="shared" si="135"/>
        <v>-153.80794910203616</v>
      </c>
      <c r="P252" s="2">
        <f t="shared" si="136"/>
        <v>-88.801060817564817</v>
      </c>
      <c r="Q252" s="16">
        <f t="shared" ca="1" si="137"/>
        <v>269.48156923628312</v>
      </c>
      <c r="R252" s="2">
        <f t="shared" si="144"/>
        <v>153.80794910203616</v>
      </c>
      <c r="S252" s="2">
        <f t="shared" si="144"/>
        <v>-266.40318245269447</v>
      </c>
      <c r="T252" s="16">
        <f t="shared" ca="1" si="144"/>
        <v>86.622635417763149</v>
      </c>
      <c r="U252" s="2">
        <f t="shared" ca="1" si="145"/>
        <v>0.48128235846198136</v>
      </c>
      <c r="V252" s="2">
        <f t="shared" ca="1" si="145"/>
        <v>-0.83360549764272851</v>
      </c>
      <c r="W252" s="16">
        <f t="shared" ca="1" si="145"/>
        <v>0.27105196131570747</v>
      </c>
      <c r="X252" s="2">
        <f t="shared" si="146"/>
        <v>-153.80794910203616</v>
      </c>
      <c r="Y252" s="2">
        <f t="shared" si="146"/>
        <v>-266.40318245269447</v>
      </c>
      <c r="Z252" s="16">
        <f t="shared" ca="1" si="146"/>
        <v>4.8546151199203678</v>
      </c>
      <c r="AA252" s="18">
        <f t="shared" ca="1" si="110"/>
        <v>149.3659579377439</v>
      </c>
      <c r="AB252" s="2">
        <f t="shared" ca="1" si="147"/>
        <v>-225.69514961224667</v>
      </c>
      <c r="AC252" s="2">
        <f t="shared" ca="1" si="147"/>
        <v>-141.8908987551186</v>
      </c>
      <c r="AD252" s="16">
        <f t="shared" ca="1" si="147"/>
        <v>-35.631320732904584</v>
      </c>
      <c r="AE252" s="2">
        <f t="shared" ca="1" si="148"/>
        <v>-0.83913187005650181</v>
      </c>
      <c r="AF252" s="2">
        <f t="shared" ca="1" si="148"/>
        <v>-0.52754866651294541</v>
      </c>
      <c r="AG252" s="16">
        <f t="shared" ca="1" si="148"/>
        <v>-0.13247682482567108</v>
      </c>
      <c r="AH252" s="2">
        <f t="shared" ca="1" si="111"/>
        <v>0.25342651023275203</v>
      </c>
      <c r="AI252" s="2">
        <f t="shared" ca="1" si="112"/>
        <v>-0.16368958048767845</v>
      </c>
      <c r="AJ252" s="16">
        <f t="shared" ca="1" si="113"/>
        <v>-0.95340480654914717</v>
      </c>
      <c r="AK252" s="18">
        <f t="shared" ca="1" si="114"/>
        <v>319.5794452004335</v>
      </c>
      <c r="AL252" s="18">
        <f t="shared" ca="1" si="115"/>
        <v>268.96267162043296</v>
      </c>
      <c r="AM252" s="18">
        <f t="shared" ca="1" si="116"/>
        <v>159.78972260021675</v>
      </c>
      <c r="AN252" s="18">
        <f t="shared" ca="1" si="117"/>
        <v>87.218084694844705</v>
      </c>
      <c r="AO252" s="18">
        <f t="shared" ca="1" si="118"/>
        <v>310.8702506730238</v>
      </c>
      <c r="AP252" s="2">
        <f t="shared" ca="1" si="149"/>
        <v>82.499262801531941</v>
      </c>
      <c r="AQ252" s="2">
        <f t="shared" ca="1" si="149"/>
        <v>-52.497474786562741</v>
      </c>
      <c r="AR252" s="16">
        <f t="shared" ca="1" si="149"/>
        <v>-1.2943073043061304E-3</v>
      </c>
      <c r="AS252" s="2">
        <f t="shared" ca="1" si="150"/>
        <v>-75.066262724958577</v>
      </c>
      <c r="AT252" s="2">
        <f t="shared" ca="1" si="150"/>
        <v>49.27496705097068</v>
      </c>
      <c r="AU252" s="16">
        <f t="shared" ca="1" si="150"/>
        <v>592.76908810229395</v>
      </c>
      <c r="AV252" s="2">
        <f t="shared" ca="1" si="151"/>
        <v>82.499262801531941</v>
      </c>
      <c r="AW252" s="2">
        <f t="shared" ca="1" si="151"/>
        <v>-52.497474786562741</v>
      </c>
      <c r="AX252" s="16">
        <f t="shared" ca="1" si="151"/>
        <v>-1.2943073043061304E-3</v>
      </c>
      <c r="AY252" s="2">
        <f t="shared" ca="1" si="119"/>
        <v>360.25</v>
      </c>
      <c r="AZ252" s="2">
        <f t="shared" ca="1" si="120"/>
        <v>360.25</v>
      </c>
      <c r="BA252" s="2">
        <f t="shared" ca="1" si="121"/>
        <v>360.24999999999994</v>
      </c>
      <c r="BB252" s="19" t="str">
        <f t="shared" ca="1" si="122"/>
        <v>ok</v>
      </c>
      <c r="BC252" s="2">
        <f t="shared" ca="1" si="123"/>
        <v>-7.3719846805886391E-4</v>
      </c>
      <c r="BD252" s="2">
        <f t="shared" ca="1" si="123"/>
        <v>2.5252134372593105E-3</v>
      </c>
      <c r="BE252" s="16">
        <f t="shared" ca="1" si="124"/>
        <v>-1.2943073043061304E-3</v>
      </c>
      <c r="BF252" s="16">
        <f t="shared" ca="1" si="125"/>
        <v>2.6306205513192734E-3</v>
      </c>
      <c r="BG252" s="18">
        <f t="shared" ca="1" si="142"/>
        <v>2.9317905591981701E-3</v>
      </c>
      <c r="BH252" s="2">
        <f t="shared" ca="1" si="143"/>
        <v>-0.11795175488941823</v>
      </c>
      <c r="BI252" s="2">
        <f t="shared" ca="1" si="143"/>
        <v>0.40403414996148967</v>
      </c>
      <c r="BJ252" s="16">
        <f t="shared" ca="1" si="143"/>
        <v>-0.20708916868898086</v>
      </c>
      <c r="BK252" s="18">
        <f t="shared" ca="1" si="138"/>
        <v>0.42089928821108374</v>
      </c>
      <c r="BL252" s="18">
        <f t="shared" ca="1" si="138"/>
        <v>0.46908648947170722</v>
      </c>
    </row>
    <row r="253" spans="4:64" x14ac:dyDescent="0.2">
      <c r="D253">
        <f t="shared" si="127"/>
        <v>90</v>
      </c>
      <c r="E253">
        <f t="shared" si="128"/>
        <v>-52.5</v>
      </c>
      <c r="F253" s="15">
        <f ca="1">'posn jitter orig'!F253</f>
        <v>0.35158373032438872</v>
      </c>
      <c r="G253" s="2">
        <f ca="1">'posn jitter orig'!G253</f>
        <v>0.38951818996864773</v>
      </c>
      <c r="H253" s="16">
        <f ca="1">'posn jitter orig'!H253</f>
        <v>0.11331703249676139</v>
      </c>
      <c r="I253" s="2">
        <f t="shared" si="129"/>
        <v>0</v>
      </c>
      <c r="J253" s="2">
        <f t="shared" si="130"/>
        <v>177.60212163512966</v>
      </c>
      <c r="K253" s="16">
        <f t="shared" ca="1" si="131"/>
        <v>262.17213487973515</v>
      </c>
      <c r="L253" s="2">
        <f t="shared" si="132"/>
        <v>153.80794910203616</v>
      </c>
      <c r="M253" s="2">
        <f t="shared" si="133"/>
        <v>-88.801060817564817</v>
      </c>
      <c r="N253" s="16">
        <f t="shared" ca="1" si="134"/>
        <v>352.69329220250927</v>
      </c>
      <c r="O253" s="2">
        <f t="shared" si="135"/>
        <v>-153.80794910203616</v>
      </c>
      <c r="P253" s="2">
        <f t="shared" si="136"/>
        <v>-88.801060817564817</v>
      </c>
      <c r="Q253" s="16">
        <f t="shared" ca="1" si="137"/>
        <v>262.7172464207693</v>
      </c>
      <c r="R253" s="2">
        <f t="shared" si="144"/>
        <v>153.80794910203616</v>
      </c>
      <c r="S253" s="2">
        <f t="shared" si="144"/>
        <v>-266.40318245269447</v>
      </c>
      <c r="T253" s="16">
        <f t="shared" ca="1" si="144"/>
        <v>90.521157322774116</v>
      </c>
      <c r="U253" s="2">
        <f t="shared" ca="1" si="145"/>
        <v>0.47966337469121922</v>
      </c>
      <c r="V253" s="2">
        <f t="shared" ca="1" si="145"/>
        <v>-0.83080133549513913</v>
      </c>
      <c r="W253" s="16">
        <f t="shared" ca="1" si="145"/>
        <v>0.28229804802606134</v>
      </c>
      <c r="X253" s="2">
        <f t="shared" si="146"/>
        <v>-153.80794910203616</v>
      </c>
      <c r="Y253" s="2">
        <f t="shared" si="146"/>
        <v>-266.40318245269447</v>
      </c>
      <c r="Z253" s="16">
        <f t="shared" ca="1" si="146"/>
        <v>0.54511154103414583</v>
      </c>
      <c r="AA253" s="18">
        <f t="shared" ca="1" si="110"/>
        <v>147.70596376522622</v>
      </c>
      <c r="AB253" s="2">
        <f t="shared" ca="1" si="147"/>
        <v>-224.65709014368352</v>
      </c>
      <c r="AC253" s="2">
        <f t="shared" ca="1" si="147"/>
        <v>-143.6888704959479</v>
      </c>
      <c r="AD253" s="16">
        <f t="shared" ca="1" si="147"/>
        <v>-41.151993711697358</v>
      </c>
      <c r="AE253" s="2">
        <f t="shared" ca="1" si="148"/>
        <v>-0.83257289693140846</v>
      </c>
      <c r="AF253" s="2">
        <f t="shared" ca="1" si="148"/>
        <v>-0.5325069379697781</v>
      </c>
      <c r="AG253" s="16">
        <f t="shared" ca="1" si="148"/>
        <v>-0.1525081385018299</v>
      </c>
      <c r="AH253" s="2">
        <f t="shared" ca="1" si="111"/>
        <v>0.27702963429040117</v>
      </c>
      <c r="AI253" s="2">
        <f t="shared" ca="1" si="112"/>
        <v>-0.16188113526147618</v>
      </c>
      <c r="AJ253" s="16">
        <f t="shared" ca="1" si="113"/>
        <v>-0.9471267495807425</v>
      </c>
      <c r="AK253" s="18">
        <f t="shared" ca="1" si="114"/>
        <v>320.65810569975082</v>
      </c>
      <c r="AL253" s="18">
        <f t="shared" ca="1" si="115"/>
        <v>269.83473876185036</v>
      </c>
      <c r="AM253" s="18">
        <f t="shared" ca="1" si="116"/>
        <v>160.32905284987541</v>
      </c>
      <c r="AN253" s="18">
        <f t="shared" ca="1" si="117"/>
        <v>87.580871999382509</v>
      </c>
      <c r="AO253" s="18">
        <f t="shared" ca="1" si="118"/>
        <v>310.49033507033619</v>
      </c>
      <c r="AP253" s="2">
        <f t="shared" ca="1" si="149"/>
        <v>90.00153820995267</v>
      </c>
      <c r="AQ253" s="2">
        <f t="shared" ca="1" si="149"/>
        <v>-52.499419493233979</v>
      </c>
      <c r="AR253" s="16">
        <f t="shared" ca="1" si="149"/>
        <v>2.2159527262033407E-3</v>
      </c>
      <c r="AS253" s="2">
        <f t="shared" ca="1" si="150"/>
        <v>-82.028509740526047</v>
      </c>
      <c r="AT253" s="2">
        <f t="shared" ca="1" si="150"/>
        <v>48.025636364570325</v>
      </c>
      <c r="AU253" s="16">
        <f t="shared" ca="1" si="150"/>
        <v>588.1496196155324</v>
      </c>
      <c r="AV253" s="2">
        <f t="shared" ca="1" si="151"/>
        <v>90.00153820995267</v>
      </c>
      <c r="AW253" s="2">
        <f t="shared" ca="1" si="151"/>
        <v>-52.499419493233979</v>
      </c>
      <c r="AX253" s="16">
        <f t="shared" ca="1" si="151"/>
        <v>2.2159527262033407E-3</v>
      </c>
      <c r="AY253" s="2">
        <f t="shared" ca="1" si="119"/>
        <v>360.25000000000006</v>
      </c>
      <c r="AZ253" s="2">
        <f t="shared" ca="1" si="120"/>
        <v>360.25000000000006</v>
      </c>
      <c r="BA253" s="2">
        <f t="shared" ca="1" si="121"/>
        <v>360.25000000000006</v>
      </c>
      <c r="BB253" s="19" t="str">
        <f t="shared" ca="1" si="122"/>
        <v>ok</v>
      </c>
      <c r="BC253" s="2">
        <f t="shared" ca="1" si="123"/>
        <v>1.5382099526703996E-3</v>
      </c>
      <c r="BD253" s="2">
        <f t="shared" ca="1" si="123"/>
        <v>5.8050676602050544E-4</v>
      </c>
      <c r="BE253" s="16">
        <f t="shared" ca="1" si="124"/>
        <v>2.2159527262033407E-3</v>
      </c>
      <c r="BF253" s="16">
        <f t="shared" ca="1" si="125"/>
        <v>1.6441040003265788E-3</v>
      </c>
      <c r="BG253" s="18">
        <f t="shared" ca="1" si="142"/>
        <v>2.7592615767008891E-3</v>
      </c>
      <c r="BH253" s="2">
        <f t="shared" ca="1" si="143"/>
        <v>0.24611359242726394</v>
      </c>
      <c r="BI253" s="2">
        <f t="shared" ca="1" si="143"/>
        <v>9.288108256328087E-2</v>
      </c>
      <c r="BJ253" s="16">
        <f t="shared" ca="1" si="143"/>
        <v>0.35455243619253451</v>
      </c>
      <c r="BK253" s="18">
        <f t="shared" ca="1" si="138"/>
        <v>0.2630566400522526</v>
      </c>
      <c r="BL253" s="18">
        <f t="shared" ca="1" si="138"/>
        <v>0.44148185227214226</v>
      </c>
    </row>
    <row r="254" spans="4:64" x14ac:dyDescent="0.2">
      <c r="D254">
        <f t="shared" si="127"/>
        <v>97.5</v>
      </c>
      <c r="E254">
        <f t="shared" si="128"/>
        <v>-52.5</v>
      </c>
      <c r="F254" s="15">
        <f ca="1">'posn jitter orig'!F254</f>
        <v>0.49248329943223679</v>
      </c>
      <c r="G254" s="2">
        <f ca="1">'posn jitter orig'!G254</f>
        <v>0.29668426375189494</v>
      </c>
      <c r="H254" s="16">
        <f ca="1">'posn jitter orig'!H254</f>
        <v>-0.27072065475731988</v>
      </c>
      <c r="I254" s="2">
        <f t="shared" si="129"/>
        <v>0</v>
      </c>
      <c r="J254" s="2">
        <f t="shared" si="130"/>
        <v>177.60212163512966</v>
      </c>
      <c r="K254" s="16">
        <f t="shared" ca="1" si="131"/>
        <v>259.47721183555876</v>
      </c>
      <c r="L254" s="2">
        <f t="shared" si="132"/>
        <v>153.80794910203616</v>
      </c>
      <c r="M254" s="2">
        <f t="shared" si="133"/>
        <v>-88.801060817564817</v>
      </c>
      <c r="N254" s="16">
        <f t="shared" ca="1" si="134"/>
        <v>353.96754520084232</v>
      </c>
      <c r="O254" s="2">
        <f t="shared" si="135"/>
        <v>-153.80794910203616</v>
      </c>
      <c r="P254" s="2">
        <f t="shared" si="136"/>
        <v>-88.801060817564817</v>
      </c>
      <c r="Q254" s="16">
        <f t="shared" ca="1" si="137"/>
        <v>255.549888311209</v>
      </c>
      <c r="R254" s="2">
        <f t="shared" si="144"/>
        <v>153.80794910203616</v>
      </c>
      <c r="S254" s="2">
        <f t="shared" si="144"/>
        <v>-266.40318245269447</v>
      </c>
      <c r="T254" s="16">
        <f t="shared" ca="1" si="144"/>
        <v>94.490333365283561</v>
      </c>
      <c r="U254" s="2">
        <f t="shared" ca="1" si="145"/>
        <v>0.47795963794109536</v>
      </c>
      <c r="V254" s="2">
        <f t="shared" ca="1" si="145"/>
        <v>-0.82785037688120233</v>
      </c>
      <c r="W254" s="16">
        <f t="shared" ca="1" si="145"/>
        <v>0.29362959318990395</v>
      </c>
      <c r="X254" s="2">
        <f t="shared" si="146"/>
        <v>-153.80794910203616</v>
      </c>
      <c r="Y254" s="2">
        <f t="shared" si="146"/>
        <v>-266.40318245269447</v>
      </c>
      <c r="Z254" s="16">
        <f t="shared" ca="1" si="146"/>
        <v>-3.9273235243497595</v>
      </c>
      <c r="AA254" s="18">
        <f t="shared" ca="1" si="110"/>
        <v>145.87480492176323</v>
      </c>
      <c r="AB254" s="2">
        <f t="shared" ca="1" si="147"/>
        <v>-223.53021804717002</v>
      </c>
      <c r="AC254" s="2">
        <f t="shared" ca="1" si="147"/>
        <v>-145.6406702207409</v>
      </c>
      <c r="AD254" s="16">
        <f t="shared" ca="1" si="147"/>
        <v>-46.760483150183695</v>
      </c>
      <c r="AE254" s="2">
        <f t="shared" ca="1" si="148"/>
        <v>-0.82527027523210461</v>
      </c>
      <c r="AF254" s="2">
        <f t="shared" ca="1" si="148"/>
        <v>-0.53770321099358276</v>
      </c>
      <c r="AG254" s="16">
        <f t="shared" ca="1" si="148"/>
        <v>-0.1726390155947278</v>
      </c>
      <c r="AH254" s="2">
        <f t="shared" ca="1" si="111"/>
        <v>0.30080484922544598</v>
      </c>
      <c r="AI254" s="2">
        <f t="shared" ca="1" si="112"/>
        <v>-0.15980929379995973</v>
      </c>
      <c r="AJ254" s="16">
        <f t="shared" ca="1" si="113"/>
        <v>-0.94020074042600865</v>
      </c>
      <c r="AK254" s="18">
        <f t="shared" ca="1" si="114"/>
        <v>321.80112480751302</v>
      </c>
      <c r="AL254" s="18">
        <f t="shared" ca="1" si="115"/>
        <v>270.85698437921178</v>
      </c>
      <c r="AM254" s="18">
        <f t="shared" ca="1" si="116"/>
        <v>160.90056240375651</v>
      </c>
      <c r="AN254" s="18">
        <f t="shared" ca="1" si="117"/>
        <v>88.054381359944173</v>
      </c>
      <c r="AO254" s="18">
        <f t="shared" ca="1" si="118"/>
        <v>310.06047384578443</v>
      </c>
      <c r="AP254" s="2">
        <f t="shared" ca="1" si="149"/>
        <v>97.50300509665577</v>
      </c>
      <c r="AQ254" s="2">
        <f t="shared" ca="1" si="149"/>
        <v>-52.497138551088725</v>
      </c>
      <c r="AR254" s="16">
        <f t="shared" ca="1" si="149"/>
        <v>1.6697147714808125E-3</v>
      </c>
      <c r="AS254" s="2">
        <f t="shared" ca="1" si="150"/>
        <v>-89.032383075247267</v>
      </c>
      <c r="AT254" s="2">
        <f t="shared" ca="1" si="150"/>
        <v>46.603952170062655</v>
      </c>
      <c r="AU254" s="16">
        <f t="shared" ca="1" si="150"/>
        <v>583.03984388806271</v>
      </c>
      <c r="AV254" s="2">
        <f t="shared" ca="1" si="151"/>
        <v>97.50300509665577</v>
      </c>
      <c r="AW254" s="2">
        <f t="shared" ca="1" si="151"/>
        <v>-52.497138551088725</v>
      </c>
      <c r="AX254" s="16">
        <f t="shared" ca="1" si="151"/>
        <v>1.6697147714808125E-3</v>
      </c>
      <c r="AY254" s="2">
        <f t="shared" ca="1" si="119"/>
        <v>360.24999999999994</v>
      </c>
      <c r="AZ254" s="2">
        <f t="shared" ca="1" si="120"/>
        <v>360.24999999999994</v>
      </c>
      <c r="BA254" s="2">
        <f t="shared" ca="1" si="121"/>
        <v>360.25</v>
      </c>
      <c r="BB254" s="19" t="str">
        <f t="shared" ca="1" si="122"/>
        <v>ok</v>
      </c>
      <c r="BC254" s="2">
        <f t="shared" ca="1" si="123"/>
        <v>3.0050966557695347E-3</v>
      </c>
      <c r="BD254" s="2">
        <f t="shared" ca="1" si="123"/>
        <v>2.8614489112754882E-3</v>
      </c>
      <c r="BE254" s="16">
        <f t="shared" ca="1" si="124"/>
        <v>1.6697147714808125E-3</v>
      </c>
      <c r="BF254" s="16">
        <f t="shared" ca="1" si="125"/>
        <v>4.1495175360946384E-3</v>
      </c>
      <c r="BG254" s="18">
        <f t="shared" ca="1" si="142"/>
        <v>4.4728562687010344E-3</v>
      </c>
      <c r="BH254" s="2">
        <f t="shared" ca="1" si="143"/>
        <v>0.48081546492312555</v>
      </c>
      <c r="BI254" s="2">
        <f t="shared" ca="1" si="143"/>
        <v>0.45783182580407811</v>
      </c>
      <c r="BJ254" s="16">
        <f t="shared" ca="1" si="143"/>
        <v>0.26715436343693</v>
      </c>
      <c r="BK254" s="18">
        <f t="shared" ca="1" si="138"/>
        <v>0.66392280577514218</v>
      </c>
      <c r="BL254" s="18">
        <f t="shared" ca="1" si="138"/>
        <v>0.7156570029921655</v>
      </c>
    </row>
    <row r="255" spans="4:64" x14ac:dyDescent="0.2">
      <c r="D255">
        <f t="shared" si="127"/>
        <v>105</v>
      </c>
      <c r="E255">
        <f t="shared" si="128"/>
        <v>-52.5</v>
      </c>
      <c r="F255" s="15">
        <f ca="1">'posn jitter orig'!F255</f>
        <v>-0.24303367200833559</v>
      </c>
      <c r="G255" s="2">
        <f ca="1">'posn jitter orig'!G255</f>
        <v>-0.29152383529855441</v>
      </c>
      <c r="H255" s="16">
        <f ca="1">'posn jitter orig'!H255</f>
        <v>0.25820339051185837</v>
      </c>
      <c r="I255" s="2">
        <f t="shared" si="129"/>
        <v>0</v>
      </c>
      <c r="J255" s="2">
        <f t="shared" si="130"/>
        <v>177.60212163512966</v>
      </c>
      <c r="K255" s="16">
        <f t="shared" ca="1" si="131"/>
        <v>256.52932931907367</v>
      </c>
      <c r="L255" s="2">
        <f t="shared" si="132"/>
        <v>153.80794910203616</v>
      </c>
      <c r="M255" s="2">
        <f t="shared" si="133"/>
        <v>-88.801060817564817</v>
      </c>
      <c r="N255" s="16">
        <f t="shared" ca="1" si="134"/>
        <v>355.0757463860495</v>
      </c>
      <c r="O255" s="2">
        <f t="shared" si="135"/>
        <v>-153.80794910203616</v>
      </c>
      <c r="P255" s="2">
        <f t="shared" si="136"/>
        <v>-88.801060817564817</v>
      </c>
      <c r="Q255" s="16">
        <f t="shared" ca="1" si="137"/>
        <v>247.95471612144829</v>
      </c>
      <c r="R255" s="2">
        <f t="shared" si="144"/>
        <v>153.80794910203616</v>
      </c>
      <c r="S255" s="2">
        <f t="shared" si="144"/>
        <v>-266.40318245269447</v>
      </c>
      <c r="T255" s="16">
        <f t="shared" ca="1" si="144"/>
        <v>98.546417066975835</v>
      </c>
      <c r="U255" s="2">
        <f t="shared" ca="1" si="145"/>
        <v>0.47616292465531429</v>
      </c>
      <c r="V255" s="2">
        <f t="shared" ca="1" si="145"/>
        <v>-0.82473837818359541</v>
      </c>
      <c r="W255" s="16">
        <f t="shared" ca="1" si="145"/>
        <v>0.30508273752343007</v>
      </c>
      <c r="X255" s="2">
        <f t="shared" si="146"/>
        <v>-153.80794910203616</v>
      </c>
      <c r="Y255" s="2">
        <f t="shared" si="146"/>
        <v>-266.40318245269447</v>
      </c>
      <c r="Z255" s="16">
        <f t="shared" ca="1" si="146"/>
        <v>-8.5746131976253821</v>
      </c>
      <c r="AA255" s="18">
        <f t="shared" ca="1" si="110"/>
        <v>143.85931929178636</v>
      </c>
      <c r="AB255" s="2">
        <f t="shared" ca="1" si="147"/>
        <v>-222.30842331493585</v>
      </c>
      <c r="AC255" s="2">
        <f t="shared" ca="1" si="147"/>
        <v>-147.75688077339055</v>
      </c>
      <c r="AD255" s="16">
        <f t="shared" ca="1" si="147"/>
        <v>-52.463608145420764</v>
      </c>
      <c r="AE255" s="2">
        <f t="shared" ca="1" si="148"/>
        <v>-0.81719131194511596</v>
      </c>
      <c r="AF255" s="2">
        <f t="shared" ca="1" si="148"/>
        <v>-0.54314468812128347</v>
      </c>
      <c r="AG255" s="16">
        <f t="shared" ca="1" si="148"/>
        <v>-0.19285281290936332</v>
      </c>
      <c r="AH255" s="2">
        <f t="shared" ca="1" si="111"/>
        <v>0.32475718447036345</v>
      </c>
      <c r="AI255" s="2">
        <f t="shared" ca="1" si="112"/>
        <v>-0.15748160310565268</v>
      </c>
      <c r="AJ255" s="16">
        <f t="shared" ca="1" si="113"/>
        <v>-0.93259440048616837</v>
      </c>
      <c r="AK255" s="18">
        <f t="shared" ca="1" si="114"/>
        <v>323.01538221056364</v>
      </c>
      <c r="AL255" s="18">
        <f t="shared" ca="1" si="115"/>
        <v>272.03963143683848</v>
      </c>
      <c r="AM255" s="18">
        <f t="shared" ca="1" si="116"/>
        <v>161.50769110528182</v>
      </c>
      <c r="AN255" s="18">
        <f t="shared" ca="1" si="117"/>
        <v>88.64938457505157</v>
      </c>
      <c r="AO255" s="18">
        <f t="shared" ca="1" si="118"/>
        <v>309.574893730589</v>
      </c>
      <c r="AP255" s="2">
        <f t="shared" ca="1" si="149"/>
        <v>104.99713853766262</v>
      </c>
      <c r="AQ255" s="2">
        <f t="shared" ca="1" si="149"/>
        <v>-52.501262474332897</v>
      </c>
      <c r="AR255" s="16">
        <f t="shared" ca="1" si="149"/>
        <v>-1.5577496689616055E-3</v>
      </c>
      <c r="AS255" s="2">
        <f t="shared" ca="1" si="150"/>
        <v>-96.076203203653492</v>
      </c>
      <c r="AT255" s="2">
        <f t="shared" ca="1" si="150"/>
        <v>45.003438617577551</v>
      </c>
      <c r="AU255" s="16">
        <f t="shared" ca="1" si="150"/>
        <v>577.41406709882699</v>
      </c>
      <c r="AV255" s="2">
        <f t="shared" ca="1" si="151"/>
        <v>104.99713853766262</v>
      </c>
      <c r="AW255" s="2">
        <f t="shared" ca="1" si="151"/>
        <v>-52.501262474332897</v>
      </c>
      <c r="AX255" s="16">
        <f t="shared" ca="1" si="151"/>
        <v>-1.5577496689616055E-3</v>
      </c>
      <c r="AY255" s="2">
        <f t="shared" ca="1" si="119"/>
        <v>360.24999999999994</v>
      </c>
      <c r="AZ255" s="2">
        <f t="shared" ca="1" si="120"/>
        <v>360.24999999999994</v>
      </c>
      <c r="BA255" s="2">
        <f t="shared" ca="1" si="121"/>
        <v>360.25</v>
      </c>
      <c r="BB255" s="19" t="str">
        <f t="shared" ca="1" si="122"/>
        <v>ok</v>
      </c>
      <c r="BC255" s="2">
        <f t="shared" ca="1" si="123"/>
        <v>-2.8614623373783843E-3</v>
      </c>
      <c r="BD255" s="2">
        <f t="shared" ca="1" si="123"/>
        <v>-1.2624743328970567E-3</v>
      </c>
      <c r="BE255" s="16">
        <f t="shared" ca="1" si="124"/>
        <v>-1.5577496689616055E-3</v>
      </c>
      <c r="BF255" s="16">
        <f t="shared" ca="1" si="125"/>
        <v>3.127588232082164E-3</v>
      </c>
      <c r="BG255" s="18">
        <f t="shared" ca="1" si="142"/>
        <v>3.4940509699500416E-3</v>
      </c>
      <c r="BH255" s="2">
        <f t="shared" ca="1" si="143"/>
        <v>-0.45783397398054149</v>
      </c>
      <c r="BI255" s="2">
        <f t="shared" ca="1" si="143"/>
        <v>-0.20199589326352907</v>
      </c>
      <c r="BJ255" s="16">
        <f t="shared" ca="1" si="143"/>
        <v>-0.24923994703385688</v>
      </c>
      <c r="BK255" s="18">
        <f t="shared" ca="1" si="138"/>
        <v>0.50041411713314621</v>
      </c>
      <c r="BL255" s="18">
        <f t="shared" ca="1" si="138"/>
        <v>0.55904815519200668</v>
      </c>
    </row>
    <row r="256" spans="4:64" x14ac:dyDescent="0.2">
      <c r="D256">
        <f t="shared" si="127"/>
        <v>112.5</v>
      </c>
      <c r="E256">
        <f t="shared" si="128"/>
        <v>-52.5</v>
      </c>
      <c r="F256" s="15">
        <f ca="1">'posn jitter orig'!F256</f>
        <v>0.31661073517437555</v>
      </c>
      <c r="G256" s="2">
        <f ca="1">'posn jitter orig'!G256</f>
        <v>0.49876735970590391</v>
      </c>
      <c r="H256" s="16">
        <f ca="1">'posn jitter orig'!H256</f>
        <v>0.45193444871642718</v>
      </c>
      <c r="I256" s="2">
        <f t="shared" si="129"/>
        <v>0</v>
      </c>
      <c r="J256" s="2">
        <f t="shared" si="130"/>
        <v>177.60212163512966</v>
      </c>
      <c r="K256" s="16">
        <f t="shared" ca="1" si="131"/>
        <v>253.33343386958532</v>
      </c>
      <c r="L256" s="2">
        <f t="shared" si="132"/>
        <v>153.80794910203616</v>
      </c>
      <c r="M256" s="2">
        <f t="shared" si="133"/>
        <v>-88.801060817564817</v>
      </c>
      <c r="N256" s="16">
        <f t="shared" ca="1" si="134"/>
        <v>356.03113420548669</v>
      </c>
      <c r="O256" s="2">
        <f t="shared" si="135"/>
        <v>-153.80794910203616</v>
      </c>
      <c r="P256" s="2">
        <f t="shared" si="136"/>
        <v>-88.801060817564817</v>
      </c>
      <c r="Q256" s="16">
        <f t="shared" ca="1" si="137"/>
        <v>239.8827356470388</v>
      </c>
      <c r="R256" s="2">
        <f t="shared" si="144"/>
        <v>153.80794910203616</v>
      </c>
      <c r="S256" s="2">
        <f t="shared" si="144"/>
        <v>-266.40318245269447</v>
      </c>
      <c r="T256" s="16">
        <f t="shared" ca="1" si="144"/>
        <v>102.69770033590137</v>
      </c>
      <c r="U256" s="2">
        <f t="shared" ca="1" si="145"/>
        <v>0.4742680247427255</v>
      </c>
      <c r="V256" s="2">
        <f t="shared" ca="1" si="145"/>
        <v>-0.82145631525973384</v>
      </c>
      <c r="W256" s="16">
        <f t="shared" ca="1" si="145"/>
        <v>0.31666916936534001</v>
      </c>
      <c r="X256" s="2">
        <f t="shared" si="146"/>
        <v>-153.80794910203616</v>
      </c>
      <c r="Y256" s="2">
        <f t="shared" si="146"/>
        <v>-266.40318245269447</v>
      </c>
      <c r="Z256" s="16">
        <f t="shared" ca="1" si="146"/>
        <v>-13.450698222546521</v>
      </c>
      <c r="AA256" s="18">
        <f t="shared" ca="1" si="110"/>
        <v>141.63296298718694</v>
      </c>
      <c r="AB256" s="2">
        <f t="shared" ca="1" si="147"/>
        <v>-220.97993469642887</v>
      </c>
      <c r="AC256" s="2">
        <f t="shared" ca="1" si="147"/>
        <v>-150.05789055792161</v>
      </c>
      <c r="AD256" s="16">
        <f t="shared" ca="1" si="147"/>
        <v>-58.301490966450956</v>
      </c>
      <c r="AE256" s="2">
        <f t="shared" ca="1" si="148"/>
        <v>-0.80826059914545823</v>
      </c>
      <c r="AF256" s="2">
        <f t="shared" ca="1" si="148"/>
        <v>-0.54885472156313997</v>
      </c>
      <c r="AG256" s="16">
        <f t="shared" ca="1" si="148"/>
        <v>-0.21324469157958661</v>
      </c>
      <c r="AH256" s="2">
        <f t="shared" ca="1" si="111"/>
        <v>0.34897656737331012</v>
      </c>
      <c r="AI256" s="2">
        <f t="shared" ca="1" si="112"/>
        <v>-0.15481607389980201</v>
      </c>
      <c r="AJ256" s="16">
        <f t="shared" ca="1" si="113"/>
        <v>-0.9242550182101219</v>
      </c>
      <c r="AK256" s="18">
        <f t="shared" ca="1" si="114"/>
        <v>324.30596430250978</v>
      </c>
      <c r="AL256" s="18">
        <f t="shared" ca="1" si="115"/>
        <v>273.40183961715093</v>
      </c>
      <c r="AM256" s="18">
        <f t="shared" ca="1" si="116"/>
        <v>162.15298215125489</v>
      </c>
      <c r="AN256" s="18">
        <f t="shared" ca="1" si="117"/>
        <v>89.385001103929625</v>
      </c>
      <c r="AO256" s="18">
        <f t="shared" ca="1" si="118"/>
        <v>309.02555631711971</v>
      </c>
      <c r="AP256" s="2">
        <f t="shared" ca="1" si="149"/>
        <v>112.50027787831444</v>
      </c>
      <c r="AQ256" s="2">
        <f t="shared" ca="1" si="149"/>
        <v>-52.500972847754461</v>
      </c>
      <c r="AR256" s="16">
        <f t="shared" ca="1" si="149"/>
        <v>2.9858640149882376E-3</v>
      </c>
      <c r="AS256" s="2">
        <f t="shared" ca="1" si="150"/>
        <v>-103.18507787003749</v>
      </c>
      <c r="AT256" s="2">
        <f t="shared" ca="1" si="150"/>
        <v>43.183273879682808</v>
      </c>
      <c r="AU256" s="16">
        <f t="shared" ca="1" si="150"/>
        <v>571.23982822656012</v>
      </c>
      <c r="AV256" s="2">
        <f t="shared" ca="1" si="151"/>
        <v>112.50027787831444</v>
      </c>
      <c r="AW256" s="2">
        <f t="shared" ca="1" si="151"/>
        <v>-52.500972847754461</v>
      </c>
      <c r="AX256" s="16">
        <f t="shared" ca="1" si="151"/>
        <v>2.9858640149882376E-3</v>
      </c>
      <c r="AY256" s="2">
        <f t="shared" ca="1" si="119"/>
        <v>360.25000000000006</v>
      </c>
      <c r="AZ256" s="2">
        <f t="shared" ca="1" si="120"/>
        <v>360.25000000000006</v>
      </c>
      <c r="BA256" s="2">
        <f t="shared" ca="1" si="121"/>
        <v>360.25</v>
      </c>
      <c r="BB256" s="19" t="str">
        <f t="shared" ca="1" si="122"/>
        <v>ok</v>
      </c>
      <c r="BC256" s="2">
        <f t="shared" ca="1" si="123"/>
        <v>2.7787831443504274E-4</v>
      </c>
      <c r="BD256" s="2">
        <f t="shared" ca="1" si="123"/>
        <v>-9.7284775446127014E-4</v>
      </c>
      <c r="BE256" s="16">
        <f t="shared" ca="1" si="124"/>
        <v>2.9858640149882376E-3</v>
      </c>
      <c r="BF256" s="16">
        <f t="shared" ca="1" si="125"/>
        <v>1.0117554600759988E-3</v>
      </c>
      <c r="BG256" s="18">
        <f t="shared" ca="1" si="142"/>
        <v>3.1526231977506087E-3</v>
      </c>
      <c r="BH256" s="2">
        <f t="shared" ca="1" si="143"/>
        <v>4.4460530309606838E-2</v>
      </c>
      <c r="BI256" s="2">
        <f t="shared" ca="1" si="143"/>
        <v>-0.15565564071380322</v>
      </c>
      <c r="BJ256" s="16">
        <f t="shared" ca="1" si="143"/>
        <v>0.47773824239811802</v>
      </c>
      <c r="BK256" s="18">
        <f t="shared" ca="1" si="138"/>
        <v>0.1618808736121598</v>
      </c>
      <c r="BL256" s="18">
        <f t="shared" ca="1" si="138"/>
        <v>0.50441971164009736</v>
      </c>
    </row>
    <row r="257" spans="4:64" x14ac:dyDescent="0.2">
      <c r="D257">
        <f t="shared" si="127"/>
        <v>120</v>
      </c>
      <c r="E257">
        <f t="shared" si="128"/>
        <v>-52.5</v>
      </c>
      <c r="F257" s="15">
        <f ca="1">'posn jitter orig'!F257</f>
        <v>9.9102135822543791E-2</v>
      </c>
      <c r="G257" s="2">
        <f ca="1">'posn jitter orig'!G257</f>
        <v>4.7736895656330769E-2</v>
      </c>
      <c r="H257" s="16">
        <f ca="1">'posn jitter orig'!H257</f>
        <v>-6.3474958640081569E-2</v>
      </c>
      <c r="I257" s="2">
        <f t="shared" si="129"/>
        <v>0</v>
      </c>
      <c r="J257" s="2">
        <f t="shared" si="130"/>
        <v>177.60212163512966</v>
      </c>
      <c r="K257" s="16">
        <f t="shared" ca="1" si="131"/>
        <v>249.86673577672997</v>
      </c>
      <c r="L257" s="2">
        <f t="shared" si="132"/>
        <v>153.80794910203616</v>
      </c>
      <c r="M257" s="2">
        <f t="shared" si="133"/>
        <v>-88.801060817564817</v>
      </c>
      <c r="N257" s="16">
        <f t="shared" ca="1" si="134"/>
        <v>356.81862476419701</v>
      </c>
      <c r="O257" s="2">
        <f t="shared" si="135"/>
        <v>-153.80794910203616</v>
      </c>
      <c r="P257" s="2">
        <f t="shared" si="136"/>
        <v>-88.801060817564817</v>
      </c>
      <c r="Q257" s="16">
        <f t="shared" ca="1" si="137"/>
        <v>231.28190371121332</v>
      </c>
      <c r="R257" s="2">
        <f t="shared" si="144"/>
        <v>153.80794910203616</v>
      </c>
      <c r="S257" s="2">
        <f t="shared" si="144"/>
        <v>-266.40318245269447</v>
      </c>
      <c r="T257" s="16">
        <f t="shared" ca="1" si="144"/>
        <v>106.95188898746704</v>
      </c>
      <c r="U257" s="2">
        <f t="shared" ca="1" si="145"/>
        <v>0.47226980487856135</v>
      </c>
      <c r="V257" s="2">
        <f t="shared" ca="1" si="145"/>
        <v>-0.81799529693030815</v>
      </c>
      <c r="W257" s="16">
        <f t="shared" ca="1" si="145"/>
        <v>0.32839751156161762</v>
      </c>
      <c r="X257" s="2">
        <f t="shared" si="146"/>
        <v>-153.80794910203616</v>
      </c>
      <c r="Y257" s="2">
        <f t="shared" si="146"/>
        <v>-266.40318245269447</v>
      </c>
      <c r="Z257" s="16">
        <f t="shared" ca="1" si="146"/>
        <v>-18.58483206551665</v>
      </c>
      <c r="AA257" s="18">
        <f t="shared" ca="1" si="110"/>
        <v>139.17448761927432</v>
      </c>
      <c r="AB257" s="2">
        <f t="shared" ca="1" si="147"/>
        <v>-219.53585721406461</v>
      </c>
      <c r="AC257" s="2">
        <f t="shared" ca="1" si="147"/>
        <v>-152.55910612744267</v>
      </c>
      <c r="AD257" s="16">
        <f t="shared" ca="1" si="147"/>
        <v>-64.289387472549492</v>
      </c>
      <c r="AE257" s="2">
        <f t="shared" ca="1" si="148"/>
        <v>-0.79842624568036646</v>
      </c>
      <c r="AF257" s="2">
        <f t="shared" ca="1" si="148"/>
        <v>-0.55483963255676771</v>
      </c>
      <c r="AG257" s="16">
        <f t="shared" ca="1" si="148"/>
        <v>-0.23381298585199678</v>
      </c>
      <c r="AH257" s="2">
        <f t="shared" ca="1" si="111"/>
        <v>0.37346587743557086</v>
      </c>
      <c r="AI257" s="2">
        <f t="shared" ca="1" si="112"/>
        <v>-0.15177837904052072</v>
      </c>
      <c r="AJ257" s="16">
        <f t="shared" ca="1" si="113"/>
        <v>-0.91514291891873989</v>
      </c>
      <c r="AK257" s="18">
        <f t="shared" ca="1" si="114"/>
        <v>325.67813464505969</v>
      </c>
      <c r="AL257" s="18">
        <f t="shared" ca="1" si="115"/>
        <v>274.96072229813853</v>
      </c>
      <c r="AM257" s="18">
        <f t="shared" ca="1" si="116"/>
        <v>162.83906732252984</v>
      </c>
      <c r="AN257" s="18">
        <f t="shared" ca="1" si="117"/>
        <v>90.279893211333942</v>
      </c>
      <c r="AO257" s="18">
        <f t="shared" ca="1" si="118"/>
        <v>308.40402321513045</v>
      </c>
      <c r="AP257" s="2">
        <f t="shared" ca="1" si="149"/>
        <v>120.00051748856717</v>
      </c>
      <c r="AQ257" s="2">
        <f t="shared" ca="1" si="149"/>
        <v>-52.499395101025947</v>
      </c>
      <c r="AR257" s="16">
        <f t="shared" ca="1" si="149"/>
        <v>3.1086494476539883E-4</v>
      </c>
      <c r="AS257" s="2">
        <f t="shared" ca="1" si="150"/>
        <v>-110.35624078083055</v>
      </c>
      <c r="AT257" s="2">
        <f t="shared" ca="1" si="150"/>
        <v>41.118730365309297</v>
      </c>
      <c r="AU257" s="16">
        <f t="shared" ca="1" si="150"/>
        <v>564.4678268876994</v>
      </c>
      <c r="AV257" s="2">
        <f t="shared" ca="1" si="151"/>
        <v>120.00051748856717</v>
      </c>
      <c r="AW257" s="2">
        <f t="shared" ca="1" si="151"/>
        <v>-52.499395101025947</v>
      </c>
      <c r="AX257" s="16">
        <f t="shared" ca="1" si="151"/>
        <v>3.1086494476539883E-4</v>
      </c>
      <c r="AY257" s="2">
        <f t="shared" ca="1" si="119"/>
        <v>360.25</v>
      </c>
      <c r="AZ257" s="2">
        <f t="shared" ca="1" si="120"/>
        <v>360.25000000000006</v>
      </c>
      <c r="BA257" s="2">
        <f t="shared" ca="1" si="121"/>
        <v>360.25</v>
      </c>
      <c r="BB257" s="19" t="str">
        <f t="shared" ca="1" si="122"/>
        <v>ok</v>
      </c>
      <c r="BC257" s="2">
        <f t="shared" ca="1" si="123"/>
        <v>5.1748856716926639E-4</v>
      </c>
      <c r="BD257" s="2">
        <f t="shared" ca="1" si="123"/>
        <v>6.0489897405346937E-4</v>
      </c>
      <c r="BE257" s="16">
        <f t="shared" ca="1" si="124"/>
        <v>3.1086494476539883E-4</v>
      </c>
      <c r="BF257" s="16">
        <f t="shared" ca="1" si="125"/>
        <v>7.9605099457373974E-4</v>
      </c>
      <c r="BG257" s="18">
        <f t="shared" ca="1" si="142"/>
        <v>8.5459592781959512E-4</v>
      </c>
      <c r="BH257" s="2">
        <f t="shared" ca="1" si="143"/>
        <v>8.2798170747082622E-2</v>
      </c>
      <c r="BI257" s="2">
        <f t="shared" ca="1" si="143"/>
        <v>9.67838358485551E-2</v>
      </c>
      <c r="BJ257" s="16">
        <f t="shared" ca="1" si="143"/>
        <v>4.9738391162463813E-2</v>
      </c>
      <c r="BK257" s="18">
        <f t="shared" ca="1" si="138"/>
        <v>0.12736815913179836</v>
      </c>
      <c r="BL257" s="18">
        <f t="shared" ca="1" si="138"/>
        <v>0.13673534845113522</v>
      </c>
    </row>
    <row r="258" spans="4:64" x14ac:dyDescent="0.2">
      <c r="D258">
        <f t="shared" si="127"/>
        <v>127.5</v>
      </c>
      <c r="E258">
        <f t="shared" si="128"/>
        <v>-52.5</v>
      </c>
      <c r="F258" s="15">
        <f ca="1">'posn jitter orig'!F258</f>
        <v>-8.5839441327564492E-2</v>
      </c>
      <c r="G258" s="2">
        <f ca="1">'posn jitter orig'!G258</f>
        <v>-0.33809797488806137</v>
      </c>
      <c r="H258" s="16">
        <f ca="1">'posn jitter orig'!H258</f>
        <v>-0.41065019518462387</v>
      </c>
      <c r="I258" s="2">
        <f t="shared" si="129"/>
        <v>0</v>
      </c>
      <c r="J258" s="2">
        <f t="shared" si="130"/>
        <v>177.60212163512966</v>
      </c>
      <c r="K258" s="16">
        <f t="shared" ca="1" si="131"/>
        <v>246.12306277632047</v>
      </c>
      <c r="L258" s="2">
        <f t="shared" si="132"/>
        <v>153.80794910203616</v>
      </c>
      <c r="M258" s="2">
        <f t="shared" si="133"/>
        <v>-88.801060817564817</v>
      </c>
      <c r="N258" s="16">
        <f t="shared" ca="1" si="134"/>
        <v>357.44744598315242</v>
      </c>
      <c r="O258" s="2">
        <f t="shared" si="135"/>
        <v>-153.80794910203616</v>
      </c>
      <c r="P258" s="2">
        <f t="shared" si="136"/>
        <v>-88.801060817564817</v>
      </c>
      <c r="Q258" s="16">
        <f t="shared" ca="1" si="137"/>
        <v>222.09681041767931</v>
      </c>
      <c r="R258" s="2">
        <f t="shared" si="144"/>
        <v>153.80794910203616</v>
      </c>
      <c r="S258" s="2">
        <f t="shared" si="144"/>
        <v>-266.40318245269447</v>
      </c>
      <c r="T258" s="16">
        <f t="shared" ca="1" si="144"/>
        <v>111.32438320683195</v>
      </c>
      <c r="U258" s="2">
        <f t="shared" ca="1" si="145"/>
        <v>0.47015923444602931</v>
      </c>
      <c r="V258" s="2">
        <f t="shared" ca="1" si="145"/>
        <v>-0.81433968170821003</v>
      </c>
      <c r="W258" s="16">
        <f t="shared" ca="1" si="145"/>
        <v>0.34029572001495217</v>
      </c>
      <c r="X258" s="2">
        <f t="shared" si="146"/>
        <v>-153.80794910203616</v>
      </c>
      <c r="Y258" s="2">
        <f t="shared" si="146"/>
        <v>-266.40318245269447</v>
      </c>
      <c r="Z258" s="16">
        <f t="shared" ca="1" si="146"/>
        <v>-24.026252358641159</v>
      </c>
      <c r="AA258" s="18">
        <f t="shared" ca="1" si="110"/>
        <v>136.45242435740951</v>
      </c>
      <c r="AB258" s="2">
        <f t="shared" ca="1" si="147"/>
        <v>-217.96231647622054</v>
      </c>
      <c r="AC258" s="2">
        <f t="shared" ca="1" si="147"/>
        <v>-155.28455863316799</v>
      </c>
      <c r="AD258" s="16">
        <f t="shared" ca="1" si="147"/>
        <v>-70.460428353131618</v>
      </c>
      <c r="AE258" s="2">
        <f t="shared" ca="1" si="148"/>
        <v>-0.78760421645995171</v>
      </c>
      <c r="AF258" s="2">
        <f t="shared" ca="1" si="148"/>
        <v>-0.56111889021857053</v>
      </c>
      <c r="AG258" s="16">
        <f t="shared" ca="1" si="148"/>
        <v>-0.25460791278824219</v>
      </c>
      <c r="AH258" s="2">
        <f t="shared" ca="1" si="111"/>
        <v>0.39828368342128817</v>
      </c>
      <c r="AI258" s="2">
        <f t="shared" ca="1" si="112"/>
        <v>-0.1483120825666302</v>
      </c>
      <c r="AJ258" s="16">
        <f t="shared" ca="1" si="113"/>
        <v>-0.90519259480240999</v>
      </c>
      <c r="AK258" s="18">
        <f t="shared" ca="1" si="114"/>
        <v>327.14012154469793</v>
      </c>
      <c r="AL258" s="18">
        <f t="shared" ca="1" si="115"/>
        <v>276.74092129152979</v>
      </c>
      <c r="AM258" s="18">
        <f t="shared" ca="1" si="116"/>
        <v>163.57006077234897</v>
      </c>
      <c r="AN258" s="18">
        <f t="shared" ca="1" si="117"/>
        <v>91.359345601945975</v>
      </c>
      <c r="AO258" s="18">
        <f t="shared" ca="1" si="118"/>
        <v>307.69850128025365</v>
      </c>
      <c r="AP258" s="2">
        <f t="shared" ca="1" si="149"/>
        <v>127.50026121501287</v>
      </c>
      <c r="AQ258" s="2">
        <f t="shared" ca="1" si="149"/>
        <v>-52.498329733981684</v>
      </c>
      <c r="AR258" s="16">
        <f t="shared" ca="1" si="149"/>
        <v>-1.9627083601676532E-3</v>
      </c>
      <c r="AS258" s="2">
        <f t="shared" ca="1" si="150"/>
        <v>-117.6023237312059</v>
      </c>
      <c r="AT258" s="2">
        <f t="shared" ca="1" si="150"/>
        <v>38.772481321029012</v>
      </c>
      <c r="AU258" s="16">
        <f t="shared" ca="1" si="150"/>
        <v>557.05084687301087</v>
      </c>
      <c r="AV258" s="2">
        <f t="shared" ca="1" si="151"/>
        <v>127.50026121501287</v>
      </c>
      <c r="AW258" s="2">
        <f t="shared" ca="1" si="151"/>
        <v>-52.498329733981684</v>
      </c>
      <c r="AX258" s="16">
        <f t="shared" ca="1" si="151"/>
        <v>-1.9627083601676532E-3</v>
      </c>
      <c r="AY258" s="2">
        <f t="shared" ca="1" si="119"/>
        <v>360.25</v>
      </c>
      <c r="AZ258" s="2">
        <f t="shared" ca="1" si="120"/>
        <v>360.24999999999994</v>
      </c>
      <c r="BA258" s="2">
        <f t="shared" ca="1" si="121"/>
        <v>360.25</v>
      </c>
      <c r="BB258" s="19" t="str">
        <f t="shared" ca="1" si="122"/>
        <v>ok</v>
      </c>
      <c r="BC258" s="2">
        <f t="shared" ca="1" si="123"/>
        <v>2.6121501286979765E-4</v>
      </c>
      <c r="BD258" s="2">
        <f t="shared" ca="1" si="123"/>
        <v>1.6702660183156581E-3</v>
      </c>
      <c r="BE258" s="16">
        <f t="shared" ca="1" si="124"/>
        <v>-1.9627083601676532E-3</v>
      </c>
      <c r="BF258" s="16">
        <f t="shared" ca="1" si="125"/>
        <v>1.6905685005017131E-3</v>
      </c>
      <c r="BG258" s="18">
        <f t="shared" ca="1" si="142"/>
        <v>2.5904142452435304E-3</v>
      </c>
      <c r="BH258" s="2">
        <f t="shared" ca="1" si="143"/>
        <v>4.1794402059167624E-2</v>
      </c>
      <c r="BI258" s="2">
        <f t="shared" ca="1" si="143"/>
        <v>0.2672425629305053</v>
      </c>
      <c r="BJ258" s="16">
        <f t="shared" ca="1" si="143"/>
        <v>-0.3140333376268245</v>
      </c>
      <c r="BK258" s="18">
        <f t="shared" ca="1" si="138"/>
        <v>0.27049096008027412</v>
      </c>
      <c r="BL258" s="18">
        <f t="shared" ca="1" si="138"/>
        <v>0.41446627923896484</v>
      </c>
    </row>
    <row r="259" spans="4:64" x14ac:dyDescent="0.2">
      <c r="D259">
        <f t="shared" si="127"/>
        <v>135</v>
      </c>
      <c r="E259">
        <f t="shared" si="128"/>
        <v>-52.5</v>
      </c>
      <c r="F259" s="15">
        <f ca="1">'posn jitter orig'!F259</f>
        <v>9.1713986236990896E-2</v>
      </c>
      <c r="G259" s="2">
        <f ca="1">'posn jitter orig'!G259</f>
        <v>6.4797402363487966E-2</v>
      </c>
      <c r="H259" s="16">
        <f ca="1">'posn jitter orig'!H259</f>
        <v>-0.40255244203733098</v>
      </c>
      <c r="I259" s="2">
        <f t="shared" si="129"/>
        <v>0</v>
      </c>
      <c r="J259" s="2">
        <f t="shared" si="130"/>
        <v>177.60212163512966</v>
      </c>
      <c r="K259" s="16">
        <f t="shared" ca="1" si="131"/>
        <v>242.09162244598642</v>
      </c>
      <c r="L259" s="2">
        <f t="shared" si="132"/>
        <v>153.80794910203616</v>
      </c>
      <c r="M259" s="2">
        <f t="shared" si="133"/>
        <v>-88.801060817564817</v>
      </c>
      <c r="N259" s="16">
        <f t="shared" ca="1" si="134"/>
        <v>357.92296159915145</v>
      </c>
      <c r="O259" s="2">
        <f t="shared" si="135"/>
        <v>-153.80794910203616</v>
      </c>
      <c r="P259" s="2">
        <f t="shared" si="136"/>
        <v>-88.801060817564817</v>
      </c>
      <c r="Q259" s="16">
        <f t="shared" ca="1" si="137"/>
        <v>212.25267012992205</v>
      </c>
      <c r="R259" s="2">
        <f t="shared" si="144"/>
        <v>153.80794910203616</v>
      </c>
      <c r="S259" s="2">
        <f t="shared" si="144"/>
        <v>-266.40318245269447</v>
      </c>
      <c r="T259" s="16">
        <f t="shared" ca="1" si="144"/>
        <v>115.83133915316503</v>
      </c>
      <c r="U259" s="2">
        <f t="shared" ca="1" si="145"/>
        <v>0.46792642316808808</v>
      </c>
      <c r="V259" s="2">
        <f t="shared" ca="1" si="145"/>
        <v>-0.81047233913110306</v>
      </c>
      <c r="W259" s="16">
        <f t="shared" ca="1" si="145"/>
        <v>0.35239104699818602</v>
      </c>
      <c r="X259" s="2">
        <f t="shared" si="146"/>
        <v>-153.80794910203616</v>
      </c>
      <c r="Y259" s="2">
        <f t="shared" si="146"/>
        <v>-266.40318245269447</v>
      </c>
      <c r="Z259" s="16">
        <f t="shared" ca="1" si="146"/>
        <v>-29.838952316064365</v>
      </c>
      <c r="AA259" s="18">
        <f t="shared" ca="1" si="110"/>
        <v>133.42662730828329</v>
      </c>
      <c r="AB259" s="2">
        <f t="shared" ca="1" si="147"/>
        <v>-216.2417935737827</v>
      </c>
      <c r="AC259" s="2">
        <f t="shared" ca="1" si="147"/>
        <v>-158.26459171577619</v>
      </c>
      <c r="AD259" s="16">
        <f t="shared" ca="1" si="147"/>
        <v>-76.85730121066706</v>
      </c>
      <c r="AE259" s="2">
        <f t="shared" ca="1" si="148"/>
        <v>-0.77568705055461584</v>
      </c>
      <c r="AF259" s="2">
        <f t="shared" ca="1" si="148"/>
        <v>-0.56771539084258171</v>
      </c>
      <c r="AG259" s="16">
        <f t="shared" ca="1" si="148"/>
        <v>-0.27569699781161111</v>
      </c>
      <c r="AH259" s="2">
        <f t="shared" ca="1" si="111"/>
        <v>0.42350261168380077</v>
      </c>
      <c r="AI259" s="2">
        <f t="shared" ca="1" si="112"/>
        <v>-0.14433926182370854</v>
      </c>
      <c r="AJ259" s="16">
        <f t="shared" ca="1" si="113"/>
        <v>-0.89432193051114806</v>
      </c>
      <c r="AK259" s="18">
        <f t="shared" ca="1" si="114"/>
        <v>328.70114079192621</v>
      </c>
      <c r="AL259" s="18">
        <f t="shared" ca="1" si="115"/>
        <v>278.77453081003472</v>
      </c>
      <c r="AM259" s="18">
        <f t="shared" ca="1" si="116"/>
        <v>164.3505703959631</v>
      </c>
      <c r="AN259" s="18">
        <f t="shared" ca="1" si="117"/>
        <v>92.656275207166573</v>
      </c>
      <c r="AO259" s="18">
        <f t="shared" ca="1" si="118"/>
        <v>306.89373922459771</v>
      </c>
      <c r="AP259" s="2">
        <f t="shared" ca="1" si="149"/>
        <v>135.00200179121867</v>
      </c>
      <c r="AQ259" s="2">
        <f t="shared" ca="1" si="149"/>
        <v>-52.498678862468097</v>
      </c>
      <c r="AR259" s="16">
        <f t="shared" ca="1" si="149"/>
        <v>4.3379441967772436E-4</v>
      </c>
      <c r="AS259" s="2">
        <f t="shared" ca="1" si="150"/>
        <v>-124.93859835083015</v>
      </c>
      <c r="AT259" s="2">
        <f t="shared" ca="1" si="150"/>
        <v>36.094952693524192</v>
      </c>
      <c r="AU259" s="16">
        <f t="shared" ca="1" si="150"/>
        <v>548.92403644467379</v>
      </c>
      <c r="AV259" s="2">
        <f t="shared" ca="1" si="151"/>
        <v>135.00200179121867</v>
      </c>
      <c r="AW259" s="2">
        <f t="shared" ca="1" si="151"/>
        <v>-52.498678862468097</v>
      </c>
      <c r="AX259" s="16">
        <f t="shared" ca="1" si="151"/>
        <v>4.3379441967772436E-4</v>
      </c>
      <c r="AY259" s="2">
        <f t="shared" ca="1" si="119"/>
        <v>360.24999999999994</v>
      </c>
      <c r="AZ259" s="2">
        <f t="shared" ca="1" si="120"/>
        <v>360.24999999999994</v>
      </c>
      <c r="BA259" s="2">
        <f t="shared" ca="1" si="121"/>
        <v>360.24999999999994</v>
      </c>
      <c r="BB259" s="19" t="str">
        <f t="shared" ca="1" si="122"/>
        <v>ok</v>
      </c>
      <c r="BC259" s="2">
        <f t="shared" ca="1" si="123"/>
        <v>2.0017912186744979E-3</v>
      </c>
      <c r="BD259" s="2">
        <f t="shared" ca="1" si="123"/>
        <v>1.3211375319031049E-3</v>
      </c>
      <c r="BE259" s="16">
        <f t="shared" ca="1" si="124"/>
        <v>4.3379441967772436E-4</v>
      </c>
      <c r="BF259" s="16">
        <f t="shared" ca="1" si="125"/>
        <v>2.3984520969503142E-3</v>
      </c>
      <c r="BG259" s="18">
        <f t="shared" ca="1" si="142"/>
        <v>2.4373653931876716E-3</v>
      </c>
      <c r="BH259" s="2">
        <f t="shared" ca="1" si="143"/>
        <v>0.32028659498791967</v>
      </c>
      <c r="BI259" s="2">
        <f t="shared" ca="1" si="143"/>
        <v>0.21138200510449678</v>
      </c>
      <c r="BJ259" s="16">
        <f t="shared" ca="1" si="143"/>
        <v>6.9407107148435898E-2</v>
      </c>
      <c r="BK259" s="18">
        <f t="shared" ca="1" si="138"/>
        <v>0.38375233551205029</v>
      </c>
      <c r="BL259" s="18">
        <f t="shared" ca="1" si="138"/>
        <v>0.38997846291002747</v>
      </c>
    </row>
    <row r="260" spans="4:64" x14ac:dyDescent="0.2">
      <c r="D260">
        <f t="shared" si="127"/>
        <v>0</v>
      </c>
      <c r="E260">
        <f t="shared" si="128"/>
        <v>-45</v>
      </c>
      <c r="F260" s="15">
        <f ca="1">'posn jitter orig'!F260</f>
        <v>-7.8510700244739384E-2</v>
      </c>
      <c r="G260" s="2">
        <f ca="1">'posn jitter orig'!G260</f>
        <v>-0.33512762417833886</v>
      </c>
      <c r="H260" s="16">
        <f ca="1">'posn jitter orig'!H260</f>
        <v>0.41298720771895514</v>
      </c>
      <c r="I260" s="2">
        <f t="shared" si="129"/>
        <v>0</v>
      </c>
      <c r="J260" s="2">
        <f t="shared" si="130"/>
        <v>177.60212163512966</v>
      </c>
      <c r="K260" s="16">
        <f t="shared" ca="1" si="131"/>
        <v>283.24561774306551</v>
      </c>
      <c r="L260" s="2">
        <f t="shared" si="132"/>
        <v>153.80794910203616</v>
      </c>
      <c r="M260" s="2">
        <f t="shared" si="133"/>
        <v>-88.801060817564817</v>
      </c>
      <c r="N260" s="16">
        <f t="shared" ca="1" si="134"/>
        <v>322.80534707084917</v>
      </c>
      <c r="O260" s="2">
        <f t="shared" si="135"/>
        <v>-153.80794910203616</v>
      </c>
      <c r="P260" s="2">
        <f t="shared" si="136"/>
        <v>-88.801060817564817</v>
      </c>
      <c r="Q260" s="16">
        <f t="shared" ca="1" si="137"/>
        <v>322.81002278854851</v>
      </c>
      <c r="R260" s="2">
        <f t="shared" si="144"/>
        <v>153.80794910203616</v>
      </c>
      <c r="S260" s="2">
        <f t="shared" si="144"/>
        <v>-266.40318245269447</v>
      </c>
      <c r="T260" s="16">
        <f t="shared" ca="1" si="144"/>
        <v>39.559729327783657</v>
      </c>
      <c r="U260" s="2">
        <f t="shared" ca="1" si="145"/>
        <v>0.49591602910388932</v>
      </c>
      <c r="V260" s="2">
        <f t="shared" ca="1" si="145"/>
        <v>-0.85895175869574225</v>
      </c>
      <c r="W260" s="16">
        <f t="shared" ca="1" si="145"/>
        <v>0.12755064998392487</v>
      </c>
      <c r="X260" s="2">
        <f t="shared" si="146"/>
        <v>-153.80794910203616</v>
      </c>
      <c r="Y260" s="2">
        <f t="shared" si="146"/>
        <v>-266.40318245269447</v>
      </c>
      <c r="Z260" s="16">
        <f t="shared" ca="1" si="146"/>
        <v>39.564405045482999</v>
      </c>
      <c r="AA260" s="18">
        <f t="shared" ca="1" si="110"/>
        <v>157.59812030636837</v>
      </c>
      <c r="AB260" s="2">
        <f t="shared" ca="1" si="147"/>
        <v>-231.9633831186074</v>
      </c>
      <c r="AC260" s="2">
        <f t="shared" ca="1" si="147"/>
        <v>-131.03399984839618</v>
      </c>
      <c r="AD260" s="16">
        <f t="shared" ca="1" si="147"/>
        <v>19.462662364160924</v>
      </c>
      <c r="AE260" s="2">
        <f t="shared" ca="1" si="148"/>
        <v>-0.86837048075794232</v>
      </c>
      <c r="AF260" s="2">
        <f t="shared" ca="1" si="148"/>
        <v>-0.49053456590520111</v>
      </c>
      <c r="AG260" s="16">
        <f t="shared" ca="1" si="148"/>
        <v>7.2859781775790985E-2</v>
      </c>
      <c r="AH260" s="2">
        <f t="shared" ca="1" si="111"/>
        <v>-1.5034973712815813E-5</v>
      </c>
      <c r="AI260" s="2">
        <f t="shared" ca="1" si="112"/>
        <v>-0.14689355290715506</v>
      </c>
      <c r="AJ260" s="16">
        <f t="shared" ca="1" si="113"/>
        <v>-0.98915230570840929</v>
      </c>
      <c r="AK260" s="18">
        <f t="shared" ca="1" si="114"/>
        <v>310.14917864212646</v>
      </c>
      <c r="AL260" s="18">
        <f t="shared" ca="1" si="115"/>
        <v>267.12490608402771</v>
      </c>
      <c r="AM260" s="18">
        <f t="shared" ca="1" si="116"/>
        <v>155.07458932106323</v>
      </c>
      <c r="AN260" s="18">
        <f t="shared" ca="1" si="117"/>
        <v>88.561482528055194</v>
      </c>
      <c r="AO260" s="18">
        <f t="shared" ca="1" si="118"/>
        <v>312.87185565233659</v>
      </c>
      <c r="AP260" s="2">
        <f t="shared" ca="1" si="149"/>
        <v>-4.9066286305316197E-3</v>
      </c>
      <c r="AQ260" s="2">
        <f t="shared" ca="1" si="149"/>
        <v>-45.000796460464464</v>
      </c>
      <c r="AR260" s="16">
        <f t="shared" ca="1" si="149"/>
        <v>1.3528791464523238E-4</v>
      </c>
      <c r="AS260" s="2">
        <f t="shared" ca="1" si="150"/>
        <v>4.501411619893949E-3</v>
      </c>
      <c r="AT260" s="2">
        <f t="shared" ca="1" si="150"/>
        <v>46.916920502388102</v>
      </c>
      <c r="AU260" s="16">
        <f t="shared" ca="1" si="150"/>
        <v>618.95597010746928</v>
      </c>
      <c r="AV260" s="2">
        <f t="shared" ca="1" si="151"/>
        <v>-4.9066286305316197E-3</v>
      </c>
      <c r="AW260" s="2">
        <f t="shared" ca="1" si="151"/>
        <v>-45.000796460464464</v>
      </c>
      <c r="AX260" s="16">
        <f t="shared" ca="1" si="151"/>
        <v>1.3528791464523238E-4</v>
      </c>
      <c r="AY260" s="2">
        <f t="shared" ca="1" si="119"/>
        <v>360.24999999999994</v>
      </c>
      <c r="AZ260" s="2">
        <f t="shared" ca="1" si="120"/>
        <v>360.24999999999994</v>
      </c>
      <c r="BA260" s="2">
        <f t="shared" ca="1" si="121"/>
        <v>360.24999999999994</v>
      </c>
      <c r="BB260" s="19" t="str">
        <f t="shared" ca="1" si="122"/>
        <v>ok</v>
      </c>
      <c r="BC260" s="2">
        <f t="shared" ca="1" si="123"/>
        <v>-4.9066286305316197E-3</v>
      </c>
      <c r="BD260" s="2">
        <f t="shared" ca="1" si="123"/>
        <v>-7.9646046446413266E-4</v>
      </c>
      <c r="BE260" s="16">
        <f t="shared" ca="1" si="124"/>
        <v>1.3528791464523238E-4</v>
      </c>
      <c r="BF260" s="16">
        <f t="shared" ca="1" si="125"/>
        <v>4.9708504090755961E-3</v>
      </c>
      <c r="BG260" s="18">
        <f t="shared" ca="1" si="142"/>
        <v>4.9726910832321039E-3</v>
      </c>
      <c r="BH260" s="2">
        <f t="shared" ca="1" si="143"/>
        <v>-0.78506058088505914</v>
      </c>
      <c r="BI260" s="2">
        <f t="shared" ca="1" si="143"/>
        <v>-0.12743367431426122</v>
      </c>
      <c r="BJ260" s="16">
        <f t="shared" ca="1" si="143"/>
        <v>2.164606634323718E-2</v>
      </c>
      <c r="BK260" s="18">
        <f t="shared" ca="1" si="138"/>
        <v>0.79533606545209534</v>
      </c>
      <c r="BL260" s="18">
        <f t="shared" ca="1" si="138"/>
        <v>0.7956305733171366</v>
      </c>
    </row>
    <row r="261" spans="4:64" x14ac:dyDescent="0.2">
      <c r="D261">
        <f t="shared" si="127"/>
        <v>7.5</v>
      </c>
      <c r="E261">
        <f t="shared" si="128"/>
        <v>-45</v>
      </c>
      <c r="F261" s="15">
        <f ca="1">'posn jitter orig'!F261</f>
        <v>0.1222788551257552</v>
      </c>
      <c r="G261" s="2">
        <f ca="1">'posn jitter orig'!G261</f>
        <v>0.1486989070349668</v>
      </c>
      <c r="H261" s="16">
        <f ca="1">'posn jitter orig'!H261</f>
        <v>0.44331328586338836</v>
      </c>
      <c r="I261" s="2">
        <f t="shared" si="129"/>
        <v>0</v>
      </c>
      <c r="J261" s="2">
        <f t="shared" si="130"/>
        <v>177.60212163512966</v>
      </c>
      <c r="K261" s="16">
        <f t="shared" ca="1" si="131"/>
        <v>283.14755999292703</v>
      </c>
      <c r="L261" s="2">
        <f t="shared" si="132"/>
        <v>153.80794910203616</v>
      </c>
      <c r="M261" s="2">
        <f t="shared" si="133"/>
        <v>-88.801060817564817</v>
      </c>
      <c r="N261" s="16">
        <f t="shared" ca="1" si="134"/>
        <v>326.2761408090812</v>
      </c>
      <c r="O261" s="2">
        <f t="shared" si="135"/>
        <v>-153.80794910203616</v>
      </c>
      <c r="P261" s="2">
        <f t="shared" si="136"/>
        <v>-88.801060817564817</v>
      </c>
      <c r="Q261" s="16">
        <f t="shared" ca="1" si="137"/>
        <v>319.12856898788567</v>
      </c>
      <c r="R261" s="2">
        <f t="shared" si="144"/>
        <v>153.80794910203616</v>
      </c>
      <c r="S261" s="2">
        <f t="shared" si="144"/>
        <v>-266.40318245269447</v>
      </c>
      <c r="T261" s="16">
        <f t="shared" ca="1" si="144"/>
        <v>43.128580816154169</v>
      </c>
      <c r="U261" s="2">
        <f t="shared" ca="1" si="145"/>
        <v>0.49515708180794182</v>
      </c>
      <c r="V261" s="2">
        <f t="shared" ca="1" si="145"/>
        <v>-0.85763722341889415</v>
      </c>
      <c r="W261" s="16">
        <f t="shared" ca="1" si="145"/>
        <v>0.13884472385284649</v>
      </c>
      <c r="X261" s="2">
        <f t="shared" si="146"/>
        <v>-153.80794910203616</v>
      </c>
      <c r="Y261" s="2">
        <f t="shared" si="146"/>
        <v>-266.40318245269447</v>
      </c>
      <c r="Z261" s="16">
        <f t="shared" ca="1" si="146"/>
        <v>35.981008994958643</v>
      </c>
      <c r="AA261" s="18">
        <f t="shared" ref="AA261:AA324" ca="1" si="152">U261*X261+V261*Y261+W261*Z261</f>
        <v>157.3139637303091</v>
      </c>
      <c r="AB261" s="2">
        <f t="shared" ca="1" si="147"/>
        <v>-231.7030723103764</v>
      </c>
      <c r="AC261" s="2">
        <f t="shared" ca="1" si="147"/>
        <v>-131.48487139401155</v>
      </c>
      <c r="AD261" s="16">
        <f t="shared" ca="1" si="147"/>
        <v>14.138795142627167</v>
      </c>
      <c r="AE261" s="2">
        <f t="shared" ca="1" si="148"/>
        <v>-0.86849957147823531</v>
      </c>
      <c r="AF261" s="2">
        <f t="shared" ca="1" si="148"/>
        <v>-0.49284868484005817</v>
      </c>
      <c r="AG261" s="16">
        <f t="shared" ca="1" si="148"/>
        <v>5.2996869657996042E-2</v>
      </c>
      <c r="AH261" s="2">
        <f t="shared" ref="AH261:AH324" ca="1" si="153">V261*AG261-W261*AF261</f>
        <v>2.2977351404479686E-2</v>
      </c>
      <c r="AI261" s="2">
        <f t="shared" ref="AI261:AI324" ca="1" si="154">W261*AE261-U261*AG261</f>
        <v>-0.14682835849302028</v>
      </c>
      <c r="AJ261" s="16">
        <f t="shared" ref="AJ261:AJ324" ca="1" si="155">U261*AF261-V261*AE261</f>
        <v>-0.98889507758137829</v>
      </c>
      <c r="AK261" s="18">
        <f t="shared" ref="AK261:AK324" ca="1" si="156">SQRT((L261-I261)^2+(M261-J261)^2+(N261-K261)^2)</f>
        <v>310.62455683849868</v>
      </c>
      <c r="AL261" s="18">
        <f t="shared" ref="AL261:AL324" ca="1" si="157">AE261*X261+AF261*Y261+AG261*Z261</f>
        <v>266.78547683795017</v>
      </c>
      <c r="AM261" s="18">
        <f t="shared" ref="AM261:AM324" ca="1" si="158">($I$25^2-$I$26^2+AK261^2)/(2*AK261)</f>
        <v>155.31227841924934</v>
      </c>
      <c r="AN261" s="18">
        <f t="shared" ref="AN261:AN324" ca="1" si="159">($I$25^2-$I$27^2-2*AA261*AM261+AA261^2+AL261^2)/(2*AL261)</f>
        <v>88.191820120218679</v>
      </c>
      <c r="AO261" s="18">
        <f t="shared" ref="AO261:AO324" ca="1" si="160">SQRT($I$25^2-AM261^2-AN261^2)</f>
        <v>312.85837296787275</v>
      </c>
      <c r="AP261" s="2">
        <f t="shared" ca="1" si="149"/>
        <v>7.4980733442391205</v>
      </c>
      <c r="AQ261" s="2">
        <f t="shared" ca="1" si="149"/>
        <v>-45.001173494788198</v>
      </c>
      <c r="AR261" s="16">
        <f t="shared" ca="1" si="149"/>
        <v>1.635788768396651E-3</v>
      </c>
      <c r="AS261" s="2">
        <f t="shared" ca="1" si="150"/>
        <v>-6.8792402067940408</v>
      </c>
      <c r="AT261" s="2">
        <f t="shared" ca="1" si="150"/>
        <v>46.871789192551539</v>
      </c>
      <c r="AU261" s="16">
        <f t="shared" ca="1" si="150"/>
        <v>618.7698458048651</v>
      </c>
      <c r="AV261" s="2">
        <f t="shared" ca="1" si="151"/>
        <v>7.4980733442391205</v>
      </c>
      <c r="AW261" s="2">
        <f t="shared" ca="1" si="151"/>
        <v>-45.001173494788198</v>
      </c>
      <c r="AX261" s="16">
        <f t="shared" ca="1" si="151"/>
        <v>1.635788768396651E-3</v>
      </c>
      <c r="AY261" s="2">
        <f t="shared" ref="AY261:AY324" ca="1" si="161">SQRT((AV261-I261)^2+(AW261-J261)^2+(AX261-K261)^2)</f>
        <v>360.25000000000006</v>
      </c>
      <c r="AZ261" s="2">
        <f t="shared" ref="AZ261:AZ324" ca="1" si="162">SQRT((AV261-L261)^2+(AW261-M261)^2+(AX261-N261)^2)</f>
        <v>360.25000000000006</v>
      </c>
      <c r="BA261" s="2">
        <f t="shared" ref="BA261:BA324" ca="1" si="163">SQRT((AV261-O261)^2+(AW261-P261)^2+(AX261-Q261)^2)</f>
        <v>360.25000000000006</v>
      </c>
      <c r="BB261" s="19" t="str">
        <f t="shared" ref="BB261:BB324" ca="1" si="164">IF(AND(AY261=$I$25,AZ261=$I$26,BA261=$I$27),"ok","ERROR")</f>
        <v>ok</v>
      </c>
      <c r="BC261" s="2">
        <f t="shared" ref="BC261:BD324" ca="1" si="165">AV261-D261</f>
        <v>-1.9266557608794699E-3</v>
      </c>
      <c r="BD261" s="2">
        <f t="shared" ca="1" si="165"/>
        <v>-1.1734947881976154E-3</v>
      </c>
      <c r="BE261" s="16">
        <f t="shared" ref="BE261:BE324" ca="1" si="166">AX261</f>
        <v>1.635788768396651E-3</v>
      </c>
      <c r="BF261" s="16">
        <f t="shared" ref="BF261:BF324" ca="1" si="167">SQRT(BC261^2+BD261^2)</f>
        <v>2.2559016908670943E-3</v>
      </c>
      <c r="BG261" s="18">
        <f t="shared" ca="1" si="142"/>
        <v>2.7865565369591281E-3</v>
      </c>
      <c r="BH261" s="2">
        <f t="shared" ca="1" si="143"/>
        <v>-0.30826492174071518</v>
      </c>
      <c r="BI261" s="2">
        <f t="shared" ca="1" si="143"/>
        <v>-0.18775916611161847</v>
      </c>
      <c r="BJ261" s="16">
        <f t="shared" ca="1" si="143"/>
        <v>0.26172620294346416</v>
      </c>
      <c r="BK261" s="18">
        <f t="shared" ca="1" si="138"/>
        <v>0.36094427053873507</v>
      </c>
      <c r="BL261" s="18">
        <f t="shared" ca="1" si="138"/>
        <v>0.44584904591346053</v>
      </c>
    </row>
    <row r="262" spans="4:64" x14ac:dyDescent="0.2">
      <c r="D262">
        <f t="shared" ref="D262:D325" si="168">IF(((D261+E$50)^2+E261^2)&lt;J$7^2,D261+E$50,0)</f>
        <v>15</v>
      </c>
      <c r="E262">
        <f t="shared" ref="E262:E325" si="169">IF(D262=0,E261+E$50,E261)</f>
        <v>-45</v>
      </c>
      <c r="F262" s="15">
        <f ca="1">'posn jitter orig'!F262</f>
        <v>0.35205096195514163</v>
      </c>
      <c r="G262" s="2">
        <f ca="1">'posn jitter orig'!G262</f>
        <v>-0.18736138814586911</v>
      </c>
      <c r="H262" s="16">
        <f ca="1">'posn jitter orig'!H262</f>
        <v>0.24631871179540321</v>
      </c>
      <c r="I262" s="2">
        <f t="shared" si="129"/>
        <v>0</v>
      </c>
      <c r="J262" s="2">
        <f t="shared" si="130"/>
        <v>177.60212163512966</v>
      </c>
      <c r="K262" s="16">
        <f t="shared" ca="1" si="131"/>
        <v>282.85084879246011</v>
      </c>
      <c r="L262" s="2">
        <f t="shared" si="132"/>
        <v>153.80794910203616</v>
      </c>
      <c r="M262" s="2">
        <f t="shared" si="133"/>
        <v>-88.801060817564817</v>
      </c>
      <c r="N262" s="16">
        <f t="shared" ca="1" si="134"/>
        <v>329.53468870516849</v>
      </c>
      <c r="O262" s="2">
        <f t="shared" si="135"/>
        <v>-153.80794910203616</v>
      </c>
      <c r="P262" s="2">
        <f t="shared" si="136"/>
        <v>-88.801060817564817</v>
      </c>
      <c r="Q262" s="16">
        <f t="shared" ca="1" si="137"/>
        <v>315.2243272012455</v>
      </c>
      <c r="R262" s="2">
        <f t="shared" si="144"/>
        <v>153.80794910203616</v>
      </c>
      <c r="S262" s="2">
        <f t="shared" si="144"/>
        <v>-266.40318245269447</v>
      </c>
      <c r="T262" s="16">
        <f t="shared" ca="1" si="144"/>
        <v>46.683839912708379</v>
      </c>
      <c r="U262" s="2">
        <f t="shared" ca="1" si="145"/>
        <v>0.49433979816290335</v>
      </c>
      <c r="V262" s="2">
        <f t="shared" ca="1" si="145"/>
        <v>-0.85622164662149236</v>
      </c>
      <c r="W262" s="16">
        <f t="shared" ca="1" si="145"/>
        <v>0.15004218009959824</v>
      </c>
      <c r="X262" s="2">
        <f t="shared" si="146"/>
        <v>-153.80794910203616</v>
      </c>
      <c r="Y262" s="2">
        <f t="shared" si="146"/>
        <v>-266.40318245269447</v>
      </c>
      <c r="Z262" s="16">
        <f t="shared" ca="1" si="146"/>
        <v>32.373478408785388</v>
      </c>
      <c r="AA262" s="18">
        <f t="shared" ca="1" si="152"/>
        <v>156.92416830776267</v>
      </c>
      <c r="AB262" s="2">
        <f t="shared" ca="1" si="147"/>
        <v>-231.38181079017704</v>
      </c>
      <c r="AC262" s="2">
        <f t="shared" ca="1" si="147"/>
        <v>-132.0413126695137</v>
      </c>
      <c r="AD262" s="16">
        <f t="shared" ca="1" si="147"/>
        <v>8.8282340855723938</v>
      </c>
      <c r="AE262" s="2">
        <f t="shared" ca="1" si="148"/>
        <v>-0.86805249073244972</v>
      </c>
      <c r="AF262" s="2">
        <f t="shared" ca="1" si="148"/>
        <v>-0.49536646787803384</v>
      </c>
      <c r="AG262" s="16">
        <f t="shared" ca="1" si="148"/>
        <v>3.3120021667129088E-2</v>
      </c>
      <c r="AH262" s="2">
        <f t="shared" ca="1" si="153"/>
        <v>4.5967785300689026E-2</v>
      </c>
      <c r="AI262" s="2">
        <f t="shared" ca="1" si="154"/>
        <v>-0.14661703297646264</v>
      </c>
      <c r="AJ262" s="16">
        <f t="shared" ca="1" si="155"/>
        <v>-0.98812469271632353</v>
      </c>
      <c r="AK262" s="18">
        <f t="shared" ca="1" si="156"/>
        <v>311.13810717572596</v>
      </c>
      <c r="AL262" s="18">
        <f t="shared" ca="1" si="157"/>
        <v>266.55278714187028</v>
      </c>
      <c r="AM262" s="18">
        <f t="shared" ca="1" si="158"/>
        <v>155.56905358786298</v>
      </c>
      <c r="AN262" s="18">
        <f t="shared" ca="1" si="159"/>
        <v>87.882206629946367</v>
      </c>
      <c r="AO262" s="18">
        <f t="shared" ca="1" si="160"/>
        <v>312.8179180028344</v>
      </c>
      <c r="AP262" s="2">
        <f t="shared" ca="1" si="149"/>
        <v>14.997153087792171</v>
      </c>
      <c r="AQ262" s="2">
        <f t="shared" ca="1" si="149"/>
        <v>-44.997802878271585</v>
      </c>
      <c r="AR262" s="16">
        <f t="shared" ca="1" si="149"/>
        <v>3.202338423875517E-4</v>
      </c>
      <c r="AS262" s="2">
        <f t="shared" ca="1" si="150"/>
        <v>-13.7619406981335</v>
      </c>
      <c r="AT262" s="2">
        <f t="shared" ca="1" si="150"/>
        <v>46.731067120628325</v>
      </c>
      <c r="AU262" s="16">
        <f t="shared" ca="1" si="150"/>
        <v>618.20653843926402</v>
      </c>
      <c r="AV262" s="2">
        <f t="shared" ca="1" si="151"/>
        <v>14.997153087792171</v>
      </c>
      <c r="AW262" s="2">
        <f t="shared" ca="1" si="151"/>
        <v>-44.997802878271585</v>
      </c>
      <c r="AX262" s="16">
        <f t="shared" ca="1" si="151"/>
        <v>3.202338423875517E-4</v>
      </c>
      <c r="AY262" s="2">
        <f t="shared" ca="1" si="161"/>
        <v>360.25000000000006</v>
      </c>
      <c r="AZ262" s="2">
        <f t="shared" ca="1" si="162"/>
        <v>360.25000000000006</v>
      </c>
      <c r="BA262" s="2">
        <f t="shared" ca="1" si="163"/>
        <v>360.25000000000006</v>
      </c>
      <c r="BB262" s="19" t="str">
        <f t="shared" ca="1" si="164"/>
        <v>ok</v>
      </c>
      <c r="BC262" s="2">
        <f t="shared" ca="1" si="165"/>
        <v>-2.8469122078291775E-3</v>
      </c>
      <c r="BD262" s="2">
        <f t="shared" ca="1" si="165"/>
        <v>2.197121728414686E-3</v>
      </c>
      <c r="BE262" s="16">
        <f t="shared" ca="1" si="166"/>
        <v>3.202338423875517E-4</v>
      </c>
      <c r="BF262" s="16">
        <f t="shared" ca="1" si="167"/>
        <v>3.5961441862860199E-3</v>
      </c>
      <c r="BG262" s="18">
        <f t="shared" ca="1" si="142"/>
        <v>3.6103743188718031E-3</v>
      </c>
      <c r="BH262" s="2">
        <f t="shared" ca="1" si="143"/>
        <v>-0.45550595325266841</v>
      </c>
      <c r="BI262" s="2">
        <f t="shared" ca="1" si="143"/>
        <v>0.35153947654634976</v>
      </c>
      <c r="BJ262" s="16">
        <f t="shared" ca="1" si="143"/>
        <v>5.1237414782008273E-2</v>
      </c>
      <c r="BK262" s="18">
        <f t="shared" ca="1" si="138"/>
        <v>0.57538306980576315</v>
      </c>
      <c r="BL262" s="18">
        <f t="shared" ca="1" si="138"/>
        <v>0.57765989101948845</v>
      </c>
    </row>
    <row r="263" spans="4:64" x14ac:dyDescent="0.2">
      <c r="D263">
        <f t="shared" si="168"/>
        <v>22.5</v>
      </c>
      <c r="E263">
        <f t="shared" si="169"/>
        <v>-45</v>
      </c>
      <c r="F263" s="15">
        <f ca="1">'posn jitter orig'!F263</f>
        <v>0.14973205075457863</v>
      </c>
      <c r="G263" s="2">
        <f ca="1">'posn jitter orig'!G263</f>
        <v>-0.34242858087874595</v>
      </c>
      <c r="H263" s="16">
        <f ca="1">'posn jitter orig'!H263</f>
        <v>7.6843935007583242E-2</v>
      </c>
      <c r="I263" s="2">
        <f t="shared" ref="I263:I326" si="170">$E$25</f>
        <v>0</v>
      </c>
      <c r="J263" s="2">
        <f t="shared" ref="J263:J326" si="171">$F$25</f>
        <v>177.60212163512966</v>
      </c>
      <c r="K263" s="16">
        <f t="shared" ref="K263:K326" ca="1" si="172">SQRT($D$5^2-(($D263-$E$25)^2+($E263-$F$25)^2))+F263/$D$9</f>
        <v>282.35197255714678</v>
      </c>
      <c r="L263" s="2">
        <f t="shared" ref="L263:L326" si="173">$E$26</f>
        <v>153.80794910203616</v>
      </c>
      <c r="M263" s="2">
        <f t="shared" ref="M263:M326" si="174">$F$26</f>
        <v>-88.801060817564817</v>
      </c>
      <c r="N263" s="16">
        <f t="shared" ref="N263:N326" ca="1" si="175">SQRT($D$5^2-(($D263-$E$26)^2+($E263-$F$26)^2))+G263/$D$9</f>
        <v>332.59333795339865</v>
      </c>
      <c r="O263" s="2">
        <f t="shared" ref="O263:O326" si="176">$E$27</f>
        <v>-153.80794910203616</v>
      </c>
      <c r="P263" s="2">
        <f t="shared" ref="P263:P326" si="177">$F$27</f>
        <v>-88.801060817564817</v>
      </c>
      <c r="Q263" s="16">
        <f t="shared" ref="Q263:Q326" ca="1" si="178">SQRT($D$5^2-(($D263-$E$27)^2+($E263-$F$27)^2))+H263/$D$9</f>
        <v>311.09055831420244</v>
      </c>
      <c r="R263" s="2">
        <f t="shared" si="144"/>
        <v>153.80794910203616</v>
      </c>
      <c r="S263" s="2">
        <f t="shared" si="144"/>
        <v>-266.40318245269447</v>
      </c>
      <c r="T263" s="16">
        <f t="shared" ca="1" si="144"/>
        <v>50.241365396251865</v>
      </c>
      <c r="U263" s="2">
        <f t="shared" ca="1" si="145"/>
        <v>0.49346175547091947</v>
      </c>
      <c r="V263" s="2">
        <f t="shared" ca="1" si="145"/>
        <v>-0.85470083206776182</v>
      </c>
      <c r="W263" s="16">
        <f t="shared" ca="1" si="145"/>
        <v>0.16118927864543087</v>
      </c>
      <c r="X263" s="2">
        <f t="shared" si="146"/>
        <v>-153.80794910203616</v>
      </c>
      <c r="Y263" s="2">
        <f t="shared" si="146"/>
        <v>-266.40318245269447</v>
      </c>
      <c r="Z263" s="16">
        <f t="shared" ca="1" si="146"/>
        <v>28.73858575705566</v>
      </c>
      <c r="AA263" s="18">
        <f t="shared" ca="1" si="152"/>
        <v>156.42903304601478</v>
      </c>
      <c r="AB263" s="2">
        <f t="shared" ca="1" si="147"/>
        <v>-230.9996943555411</v>
      </c>
      <c r="AC263" s="2">
        <f t="shared" ca="1" si="147"/>
        <v>-132.70315774871023</v>
      </c>
      <c r="AD263" s="16">
        <f t="shared" ca="1" si="147"/>
        <v>3.5239027611662692</v>
      </c>
      <c r="AE263" s="2">
        <f t="shared" ca="1" si="148"/>
        <v>-0.86702773848366566</v>
      </c>
      <c r="AF263" s="2">
        <f t="shared" ca="1" si="148"/>
        <v>-0.49808428999657434</v>
      </c>
      <c r="AG263" s="16">
        <f t="shared" ca="1" si="148"/>
        <v>1.3226517247887631E-2</v>
      </c>
      <c r="AH263" s="2">
        <f t="shared" ca="1" si="153"/>
        <v>6.8981132112041252E-2</v>
      </c>
      <c r="AI263" s="2">
        <f t="shared" ca="1" si="154"/>
        <v>-0.14628235615167037</v>
      </c>
      <c r="AJ263" s="16">
        <f t="shared" ca="1" si="155"/>
        <v>-0.98683487762201505</v>
      </c>
      <c r="AK263" s="18">
        <f t="shared" ca="1" si="156"/>
        <v>311.69173172347359</v>
      </c>
      <c r="AL263" s="18">
        <f t="shared" ca="1" si="157"/>
        <v>266.42710965572292</v>
      </c>
      <c r="AM263" s="18">
        <f t="shared" ca="1" si="158"/>
        <v>155.8458658617368</v>
      </c>
      <c r="AN263" s="18">
        <f t="shared" ca="1" si="159"/>
        <v>87.633369963014061</v>
      </c>
      <c r="AO263" s="18">
        <f t="shared" ca="1" si="160"/>
        <v>312.74993375335998</v>
      </c>
      <c r="AP263" s="2">
        <f t="shared" ca="1" si="149"/>
        <v>22.497256474556277</v>
      </c>
      <c r="AQ263" s="2">
        <f t="shared" ca="1" si="149"/>
        <v>-44.998071644972875</v>
      </c>
      <c r="AR263" s="16">
        <f t="shared" ca="1" si="149"/>
        <v>-8.0306721122269664E-4</v>
      </c>
      <c r="AS263" s="2">
        <f t="shared" ca="1" si="150"/>
        <v>-20.650432521989071</v>
      </c>
      <c r="AT263" s="2">
        <f t="shared" ca="1" si="150"/>
        <v>46.501522746467764</v>
      </c>
      <c r="AU263" s="16">
        <f t="shared" ca="1" si="150"/>
        <v>617.26428213636939</v>
      </c>
      <c r="AV263" s="2">
        <f t="shared" ca="1" si="151"/>
        <v>22.497256474556277</v>
      </c>
      <c r="AW263" s="2">
        <f t="shared" ca="1" si="151"/>
        <v>-44.998071644972875</v>
      </c>
      <c r="AX263" s="16">
        <f t="shared" ca="1" si="151"/>
        <v>-8.0306721122269664E-4</v>
      </c>
      <c r="AY263" s="2">
        <f t="shared" ca="1" si="161"/>
        <v>360.25000000000006</v>
      </c>
      <c r="AZ263" s="2">
        <f t="shared" ca="1" si="162"/>
        <v>360.25000000000006</v>
      </c>
      <c r="BA263" s="2">
        <f t="shared" ca="1" si="163"/>
        <v>360.25000000000006</v>
      </c>
      <c r="BB263" s="19" t="str">
        <f t="shared" ca="1" si="164"/>
        <v>ok</v>
      </c>
      <c r="BC263" s="2">
        <f t="shared" ca="1" si="165"/>
        <v>-2.7435254437229162E-3</v>
      </c>
      <c r="BD263" s="2">
        <f t="shared" ca="1" si="165"/>
        <v>1.9283550271254057E-3</v>
      </c>
      <c r="BE263" s="16">
        <f t="shared" ca="1" si="166"/>
        <v>-8.0306721122269664E-4</v>
      </c>
      <c r="BF263" s="16">
        <f t="shared" ca="1" si="167"/>
        <v>3.353428837920204E-3</v>
      </c>
      <c r="BG263" s="18">
        <f t="shared" ca="1" si="142"/>
        <v>3.4482462088336802E-3</v>
      </c>
      <c r="BH263" s="2">
        <f t="shared" ca="1" si="143"/>
        <v>-0.43896407099566659</v>
      </c>
      <c r="BI263" s="2">
        <f t="shared" ca="1" si="143"/>
        <v>0.30853680434006492</v>
      </c>
      <c r="BJ263" s="16">
        <f t="shared" ca="1" si="143"/>
        <v>-0.12849075379563146</v>
      </c>
      <c r="BK263" s="18">
        <f t="shared" ca="1" si="138"/>
        <v>0.53654861406723264</v>
      </c>
      <c r="BL263" s="18">
        <f t="shared" ca="1" si="138"/>
        <v>0.55171939341338883</v>
      </c>
    </row>
    <row r="264" spans="4:64" x14ac:dyDescent="0.2">
      <c r="D264">
        <f t="shared" si="168"/>
        <v>30</v>
      </c>
      <c r="E264">
        <f t="shared" si="169"/>
        <v>-45</v>
      </c>
      <c r="F264" s="15">
        <f ca="1">'posn jitter orig'!F264</f>
        <v>-0.12076250966752167</v>
      </c>
      <c r="G264" s="2">
        <f ca="1">'posn jitter orig'!G264</f>
        <v>0.16033136979268015</v>
      </c>
      <c r="H264" s="16">
        <f ca="1">'posn jitter orig'!H264</f>
        <v>0.15478284380067842</v>
      </c>
      <c r="I264" s="2">
        <f t="shared" si="170"/>
        <v>0</v>
      </c>
      <c r="J264" s="2">
        <f t="shared" si="171"/>
        <v>177.60212163512966</v>
      </c>
      <c r="K264" s="16">
        <f t="shared" ca="1" si="172"/>
        <v>281.65214854535617</v>
      </c>
      <c r="L264" s="2">
        <f t="shared" si="173"/>
        <v>153.80794910203616</v>
      </c>
      <c r="M264" s="2">
        <f t="shared" si="174"/>
        <v>-88.801060817564817</v>
      </c>
      <c r="N264" s="16">
        <f t="shared" ca="1" si="175"/>
        <v>335.46056939684729</v>
      </c>
      <c r="O264" s="2">
        <f t="shared" si="176"/>
        <v>-153.80794910203616</v>
      </c>
      <c r="P264" s="2">
        <f t="shared" si="177"/>
        <v>-88.801060817564817</v>
      </c>
      <c r="Q264" s="16">
        <f t="shared" ca="1" si="178"/>
        <v>306.71935193820542</v>
      </c>
      <c r="R264" s="2">
        <f t="shared" si="144"/>
        <v>153.80794910203616</v>
      </c>
      <c r="S264" s="2">
        <f t="shared" si="144"/>
        <v>-266.40318245269447</v>
      </c>
      <c r="T264" s="16">
        <f t="shared" ca="1" si="144"/>
        <v>53.808420851491121</v>
      </c>
      <c r="U264" s="2">
        <f t="shared" ca="1" si="145"/>
        <v>0.4925218551301957</v>
      </c>
      <c r="V264" s="2">
        <f t="shared" ca="1" si="145"/>
        <v>-0.85307287692357692</v>
      </c>
      <c r="W264" s="16">
        <f t="shared" ca="1" si="145"/>
        <v>0.17230463974148311</v>
      </c>
      <c r="X264" s="2">
        <f t="shared" si="146"/>
        <v>-153.80794910203616</v>
      </c>
      <c r="Y264" s="2">
        <f t="shared" si="146"/>
        <v>-266.40318245269447</v>
      </c>
      <c r="Z264" s="16">
        <f t="shared" ca="1" si="146"/>
        <v>25.067203392849251</v>
      </c>
      <c r="AA264" s="18">
        <f t="shared" ca="1" si="152"/>
        <v>155.82674830094243</v>
      </c>
      <c r="AB264" s="2">
        <f t="shared" ca="1" si="147"/>
        <v>-230.5560282541224</v>
      </c>
      <c r="AC264" s="2">
        <f t="shared" ca="1" si="147"/>
        <v>-133.4716099779634</v>
      </c>
      <c r="AD264" s="16">
        <f t="shared" ca="1" si="147"/>
        <v>-1.7824683352313997</v>
      </c>
      <c r="AE264" s="2">
        <f t="shared" ca="1" si="148"/>
        <v>-0.86542025391371324</v>
      </c>
      <c r="AF264" s="2">
        <f t="shared" ca="1" si="148"/>
        <v>-0.50100201444347114</v>
      </c>
      <c r="AG264" s="16">
        <f t="shared" ca="1" si="148"/>
        <v>-6.6907129297389331E-3</v>
      </c>
      <c r="AH264" s="2">
        <f t="shared" ca="1" si="153"/>
        <v>9.2032637336081774E-2</v>
      </c>
      <c r="AI264" s="2">
        <f t="shared" ca="1" si="154"/>
        <v>-0.14582060273128658</v>
      </c>
      <c r="AJ264" s="16">
        <f t="shared" ca="1" si="155"/>
        <v>-0.98502098733176724</v>
      </c>
      <c r="AK264" s="18">
        <f t="shared" ca="1" si="156"/>
        <v>312.2865462718965</v>
      </c>
      <c r="AL264" s="18">
        <f t="shared" ca="1" si="157"/>
        <v>266.40932796693016</v>
      </c>
      <c r="AM264" s="18">
        <f t="shared" ca="1" si="158"/>
        <v>156.14327313594825</v>
      </c>
      <c r="AN264" s="18">
        <f t="shared" ca="1" si="159"/>
        <v>87.44684134321848</v>
      </c>
      <c r="AO264" s="18">
        <f t="shared" ca="1" si="160"/>
        <v>312.65378726874019</v>
      </c>
      <c r="AP264" s="2">
        <f t="shared" ca="1" si="149"/>
        <v>30.000059527274178</v>
      </c>
      <c r="AQ264" s="2">
        <f t="shared" ca="1" si="149"/>
        <v>-45.001876966635791</v>
      </c>
      <c r="AR264" s="16">
        <f t="shared" ca="1" si="149"/>
        <v>7.3503059110180402E-4</v>
      </c>
      <c r="AS264" s="2">
        <f t="shared" ca="1" si="150"/>
        <v>-27.548645703638673</v>
      </c>
      <c r="AT264" s="2">
        <f t="shared" ca="1" si="150"/>
        <v>46.180850444858507</v>
      </c>
      <c r="AU264" s="16">
        <f t="shared" ca="1" si="150"/>
        <v>615.94181948753271</v>
      </c>
      <c r="AV264" s="2">
        <f t="shared" ca="1" si="151"/>
        <v>30.000059527274178</v>
      </c>
      <c r="AW264" s="2">
        <f t="shared" ca="1" si="151"/>
        <v>-45.001876966635791</v>
      </c>
      <c r="AX264" s="16">
        <f t="shared" ca="1" si="151"/>
        <v>7.3503059110180402E-4</v>
      </c>
      <c r="AY264" s="2">
        <f t="shared" ca="1" si="161"/>
        <v>360.24999999999994</v>
      </c>
      <c r="AZ264" s="2">
        <f t="shared" ca="1" si="162"/>
        <v>360.24999999999994</v>
      </c>
      <c r="BA264" s="2">
        <f t="shared" ca="1" si="163"/>
        <v>360.24999999999994</v>
      </c>
      <c r="BB264" s="19" t="str">
        <f t="shared" ca="1" si="164"/>
        <v>ok</v>
      </c>
      <c r="BC264" s="2">
        <f t="shared" ca="1" si="165"/>
        <v>5.9527274178350353E-5</v>
      </c>
      <c r="BD264" s="2">
        <f t="shared" ca="1" si="165"/>
        <v>-1.8769666357911774E-3</v>
      </c>
      <c r="BE264" s="16">
        <f t="shared" ca="1" si="166"/>
        <v>7.3503059110180402E-4</v>
      </c>
      <c r="BF264" s="16">
        <f t="shared" ca="1" si="167"/>
        <v>1.8779103408428091E-3</v>
      </c>
      <c r="BG264" s="18">
        <f t="shared" ca="1" si="142"/>
        <v>2.0166351226981599E-3</v>
      </c>
      <c r="BH264" s="2">
        <f t="shared" ca="1" si="143"/>
        <v>9.5243638685360565E-3</v>
      </c>
      <c r="BI264" s="2">
        <f t="shared" ca="1" si="143"/>
        <v>-0.30031466172658838</v>
      </c>
      <c r="BJ264" s="16">
        <f t="shared" ca="1" si="143"/>
        <v>0.11760489457628864</v>
      </c>
      <c r="BK264" s="18">
        <f t="shared" ca="1" si="138"/>
        <v>0.30046565453484947</v>
      </c>
      <c r="BL264" s="18">
        <f t="shared" ca="1" si="138"/>
        <v>0.32266161963170559</v>
      </c>
    </row>
    <row r="265" spans="4:64" x14ac:dyDescent="0.2">
      <c r="D265">
        <f t="shared" si="168"/>
        <v>37.5</v>
      </c>
      <c r="E265">
        <f t="shared" si="169"/>
        <v>-45</v>
      </c>
      <c r="F265" s="15">
        <f ca="1">'posn jitter orig'!F265</f>
        <v>0.22523940445510082</v>
      </c>
      <c r="G265" s="2">
        <f ca="1">'posn jitter orig'!G265</f>
        <v>0.45977570204110885</v>
      </c>
      <c r="H265" s="16">
        <f ca="1">'posn jitter orig'!H265</f>
        <v>0.19517291458311736</v>
      </c>
      <c r="I265" s="2">
        <f t="shared" si="170"/>
        <v>0</v>
      </c>
      <c r="J265" s="2">
        <f t="shared" si="171"/>
        <v>177.60212163512966</v>
      </c>
      <c r="K265" s="16">
        <f t="shared" ca="1" si="172"/>
        <v>280.75416008103048</v>
      </c>
      <c r="L265" s="2">
        <f t="shared" si="173"/>
        <v>153.80794910203616</v>
      </c>
      <c r="M265" s="2">
        <f t="shared" si="174"/>
        <v>-88.801060817564817</v>
      </c>
      <c r="N265" s="16">
        <f t="shared" ca="1" si="175"/>
        <v>338.1359695040756</v>
      </c>
      <c r="O265" s="2">
        <f t="shared" si="176"/>
        <v>-153.80794910203616</v>
      </c>
      <c r="P265" s="2">
        <f t="shared" si="177"/>
        <v>-88.801060817564817</v>
      </c>
      <c r="Q265" s="16">
        <f t="shared" ca="1" si="178"/>
        <v>302.09855212881627</v>
      </c>
      <c r="R265" s="2">
        <f t="shared" si="144"/>
        <v>153.80794910203616</v>
      </c>
      <c r="S265" s="2">
        <f t="shared" si="144"/>
        <v>-266.40318245269447</v>
      </c>
      <c r="T265" s="16">
        <f t="shared" ca="1" si="144"/>
        <v>57.381809423045127</v>
      </c>
      <c r="U265" s="2">
        <f t="shared" ca="1" si="145"/>
        <v>0.49152159890875297</v>
      </c>
      <c r="V265" s="2">
        <f t="shared" ca="1" si="145"/>
        <v>-0.85134038232745124</v>
      </c>
      <c r="W265" s="16">
        <f t="shared" ca="1" si="145"/>
        <v>0.18337412910422266</v>
      </c>
      <c r="X265" s="2">
        <f t="shared" si="146"/>
        <v>-153.80794910203616</v>
      </c>
      <c r="Y265" s="2">
        <f t="shared" si="146"/>
        <v>-266.40318245269447</v>
      </c>
      <c r="Z265" s="16">
        <f t="shared" ca="1" si="146"/>
        <v>21.344392047785789</v>
      </c>
      <c r="AA265" s="18">
        <f t="shared" ca="1" si="152"/>
        <v>155.11386743803956</v>
      </c>
      <c r="AB265" s="2">
        <f t="shared" ca="1" si="147"/>
        <v>-230.04976523810171</v>
      </c>
      <c r="AC265" s="2">
        <f t="shared" ca="1" si="147"/>
        <v>-134.34848324370427</v>
      </c>
      <c r="AD265" s="16">
        <f t="shared" ca="1" si="147"/>
        <v>-7.099478305652557</v>
      </c>
      <c r="AE265" s="2">
        <f t="shared" ca="1" si="148"/>
        <v>-0.86322272046685722</v>
      </c>
      <c r="AF265" s="2">
        <f t="shared" ca="1" si="148"/>
        <v>-0.50411989369428201</v>
      </c>
      <c r="AG265" s="16">
        <f t="shared" ca="1" si="148"/>
        <v>-2.6639588049820015E-2</v>
      </c>
      <c r="AH265" s="2">
        <f t="shared" ca="1" si="153"/>
        <v>0.11512190354568184</v>
      </c>
      <c r="AI265" s="2">
        <f t="shared" ca="1" si="154"/>
        <v>-0.14519878167606975</v>
      </c>
      <c r="AJ265" s="16">
        <f t="shared" ca="1" si="155"/>
        <v>-0.98268217706632077</v>
      </c>
      <c r="AK265" s="18">
        <f t="shared" ca="1" si="156"/>
        <v>312.92205559941095</v>
      </c>
      <c r="AL265" s="18">
        <f t="shared" ca="1" si="157"/>
        <v>266.50105445983149</v>
      </c>
      <c r="AM265" s="18">
        <f t="shared" ca="1" si="158"/>
        <v>156.46102779970548</v>
      </c>
      <c r="AN265" s="18">
        <f t="shared" ca="1" si="159"/>
        <v>87.325308606081634</v>
      </c>
      <c r="AO265" s="18">
        <f t="shared" ca="1" si="160"/>
        <v>312.52887827641206</v>
      </c>
      <c r="AP265" s="2">
        <f t="shared" ca="1" si="149"/>
        <v>37.501703470645687</v>
      </c>
      <c r="AQ265" s="2">
        <f t="shared" ca="1" si="149"/>
        <v>-45.000707246859548</v>
      </c>
      <c r="AR265" s="16">
        <f t="shared" ca="1" si="149"/>
        <v>2.1960442038562178E-3</v>
      </c>
      <c r="AS265" s="2">
        <f t="shared" ca="1" si="150"/>
        <v>-34.456135289708818</v>
      </c>
      <c r="AT265" s="2">
        <f t="shared" ca="1" si="150"/>
        <v>45.756917481787923</v>
      </c>
      <c r="AU265" s="16">
        <f t="shared" ca="1" si="150"/>
        <v>614.23531304572339</v>
      </c>
      <c r="AV265" s="2">
        <f t="shared" ca="1" si="151"/>
        <v>37.501703470645687</v>
      </c>
      <c r="AW265" s="2">
        <f t="shared" ca="1" si="151"/>
        <v>-45.000707246859548</v>
      </c>
      <c r="AX265" s="16">
        <f t="shared" ca="1" si="151"/>
        <v>2.1960442038562178E-3</v>
      </c>
      <c r="AY265" s="2">
        <f t="shared" ca="1" si="161"/>
        <v>360.25</v>
      </c>
      <c r="AZ265" s="2">
        <f t="shared" ca="1" si="162"/>
        <v>360.25</v>
      </c>
      <c r="BA265" s="2">
        <f t="shared" ca="1" si="163"/>
        <v>360.24999999999994</v>
      </c>
      <c r="BB265" s="19" t="str">
        <f t="shared" ca="1" si="164"/>
        <v>ok</v>
      </c>
      <c r="BC265" s="2">
        <f t="shared" ca="1" si="165"/>
        <v>1.7034706456868776E-3</v>
      </c>
      <c r="BD265" s="2">
        <f t="shared" ca="1" si="165"/>
        <v>-7.0724685954814959E-4</v>
      </c>
      <c r="BE265" s="16">
        <f t="shared" ca="1" si="166"/>
        <v>2.1960442038562178E-3</v>
      </c>
      <c r="BF265" s="16">
        <f t="shared" ca="1" si="167"/>
        <v>1.8444539465808268E-3</v>
      </c>
      <c r="BG265" s="18">
        <f t="shared" ca="1" si="142"/>
        <v>2.8678599174904056E-3</v>
      </c>
      <c r="BH265" s="2">
        <f t="shared" ca="1" si="143"/>
        <v>0.27255530330990041</v>
      </c>
      <c r="BI265" s="2">
        <f t="shared" ca="1" si="143"/>
        <v>-0.11315949752770393</v>
      </c>
      <c r="BJ265" s="16">
        <f t="shared" ca="1" si="143"/>
        <v>0.35136707261699485</v>
      </c>
      <c r="BK265" s="18">
        <f t="shared" ca="1" si="138"/>
        <v>0.29511263145293226</v>
      </c>
      <c r="BL265" s="18">
        <f t="shared" ca="1" si="138"/>
        <v>0.45885758679846489</v>
      </c>
    </row>
    <row r="266" spans="4:64" x14ac:dyDescent="0.2">
      <c r="D266">
        <f t="shared" si="168"/>
        <v>45</v>
      </c>
      <c r="E266">
        <f t="shared" si="169"/>
        <v>-45</v>
      </c>
      <c r="F266" s="15">
        <f ca="1">'posn jitter orig'!F266</f>
        <v>0.17368077587593245</v>
      </c>
      <c r="G266" s="2">
        <f ca="1">'posn jitter orig'!G266</f>
        <v>0.27999372996733352</v>
      </c>
      <c r="H266" s="16">
        <f ca="1">'posn jitter orig'!H266</f>
        <v>-0.47526286165770126</v>
      </c>
      <c r="I266" s="2">
        <f t="shared" si="170"/>
        <v>0</v>
      </c>
      <c r="J266" s="2">
        <f t="shared" si="171"/>
        <v>177.60212163512966</v>
      </c>
      <c r="K266" s="16">
        <f t="shared" ca="1" si="172"/>
        <v>279.64971851337828</v>
      </c>
      <c r="L266" s="2">
        <f t="shared" si="173"/>
        <v>153.80794910203616</v>
      </c>
      <c r="M266" s="2">
        <f t="shared" si="174"/>
        <v>-88.801060817564817</v>
      </c>
      <c r="N266" s="16">
        <f t="shared" ca="1" si="175"/>
        <v>340.62230099005461</v>
      </c>
      <c r="O266" s="2">
        <f t="shared" si="176"/>
        <v>-153.80794910203616</v>
      </c>
      <c r="P266" s="2">
        <f t="shared" si="177"/>
        <v>-88.801060817564817</v>
      </c>
      <c r="Q266" s="16">
        <f t="shared" ca="1" si="178"/>
        <v>297.21232017120758</v>
      </c>
      <c r="R266" s="2">
        <f t="shared" si="144"/>
        <v>153.80794910203616</v>
      </c>
      <c r="S266" s="2">
        <f t="shared" si="144"/>
        <v>-266.40318245269447</v>
      </c>
      <c r="T266" s="16">
        <f t="shared" ca="1" si="144"/>
        <v>60.972582476676337</v>
      </c>
      <c r="U266" s="2">
        <f t="shared" ca="1" si="145"/>
        <v>0.49045843129080541</v>
      </c>
      <c r="V266" s="2">
        <f t="shared" ca="1" si="145"/>
        <v>-0.84949892199620414</v>
      </c>
      <c r="W266" s="16">
        <f t="shared" ca="1" si="145"/>
        <v>0.1944276438756834</v>
      </c>
      <c r="X266" s="2">
        <f t="shared" si="146"/>
        <v>-153.80794910203616</v>
      </c>
      <c r="Y266" s="2">
        <f t="shared" si="146"/>
        <v>-266.40318245269447</v>
      </c>
      <c r="Z266" s="16">
        <f t="shared" ca="1" si="146"/>
        <v>17.562601657829305</v>
      </c>
      <c r="AA266" s="18">
        <f t="shared" ca="1" si="152"/>
        <v>154.28746613394023</v>
      </c>
      <c r="AB266" s="2">
        <f t="shared" ca="1" si="147"/>
        <v>-229.47953770992177</v>
      </c>
      <c r="AC266" s="2">
        <f t="shared" ca="1" si="147"/>
        <v>-135.3361462943864</v>
      </c>
      <c r="AD266" s="16">
        <f t="shared" ca="1" si="147"/>
        <v>-12.435146862141988</v>
      </c>
      <c r="AE266" s="2">
        <f t="shared" ca="1" si="148"/>
        <v>-0.86042575024594625</v>
      </c>
      <c r="AF266" s="2">
        <f t="shared" ca="1" si="148"/>
        <v>-0.50743829438047483</v>
      </c>
      <c r="AG266" s="16">
        <f t="shared" ca="1" si="148"/>
        <v>-4.6625161768462285E-2</v>
      </c>
      <c r="AH266" s="2">
        <f t="shared" ca="1" si="153"/>
        <v>0.13826805664889849</v>
      </c>
      <c r="AI266" s="2">
        <f t="shared" ca="1" si="154"/>
        <v>-0.14442284765064647</v>
      </c>
      <c r="AJ266" s="16">
        <f t="shared" ca="1" si="155"/>
        <v>-0.97980813713043613</v>
      </c>
      <c r="AK266" s="18">
        <f t="shared" ca="1" si="156"/>
        <v>313.60037729851865</v>
      </c>
      <c r="AL266" s="18">
        <f t="shared" ca="1" si="157"/>
        <v>266.70463737786417</v>
      </c>
      <c r="AM266" s="18">
        <f t="shared" ca="1" si="158"/>
        <v>156.80018864925933</v>
      </c>
      <c r="AN266" s="18">
        <f t="shared" ca="1" si="159"/>
        <v>87.271407558804881</v>
      </c>
      <c r="AO266" s="18">
        <f t="shared" ca="1" si="160"/>
        <v>312.37391818502016</v>
      </c>
      <c r="AP266" s="2">
        <f t="shared" ca="1" si="149"/>
        <v>45.004742842458391</v>
      </c>
      <c r="AQ266" s="2">
        <f t="shared" ca="1" si="149"/>
        <v>-44.998254587111475</v>
      </c>
      <c r="AR266" s="16">
        <f t="shared" ca="1" si="149"/>
        <v>4.5939152585106058E-4</v>
      </c>
      <c r="AS266" s="2">
        <f t="shared" ca="1" si="150"/>
        <v>-41.377926388031106</v>
      </c>
      <c r="AT266" s="2">
        <f t="shared" ca="1" si="150"/>
        <v>45.229607005029877</v>
      </c>
      <c r="AU266" s="16">
        <f t="shared" ca="1" si="150"/>
        <v>612.13347312152564</v>
      </c>
      <c r="AV266" s="2">
        <f t="shared" ca="1" si="151"/>
        <v>45.004742842458391</v>
      </c>
      <c r="AW266" s="2">
        <f t="shared" ca="1" si="151"/>
        <v>-44.998254587111475</v>
      </c>
      <c r="AX266" s="16">
        <f t="shared" ca="1" si="151"/>
        <v>4.5939152585106058E-4</v>
      </c>
      <c r="AY266" s="2">
        <f t="shared" ca="1" si="161"/>
        <v>360.25000000000011</v>
      </c>
      <c r="AZ266" s="2">
        <f t="shared" ca="1" si="162"/>
        <v>360.25000000000011</v>
      </c>
      <c r="BA266" s="2">
        <f t="shared" ca="1" si="163"/>
        <v>360.25000000000006</v>
      </c>
      <c r="BB266" s="19" t="str">
        <f t="shared" ca="1" si="164"/>
        <v>ok</v>
      </c>
      <c r="BC266" s="2">
        <f t="shared" ca="1" si="165"/>
        <v>4.7428424583912943E-3</v>
      </c>
      <c r="BD266" s="2">
        <f t="shared" ca="1" si="165"/>
        <v>1.745412888524811E-3</v>
      </c>
      <c r="BE266" s="16">
        <f t="shared" ca="1" si="166"/>
        <v>4.5939152585106058E-4</v>
      </c>
      <c r="BF266" s="16">
        <f t="shared" ca="1" si="167"/>
        <v>5.0538124951909026E-3</v>
      </c>
      <c r="BG266" s="18">
        <f t="shared" ca="1" si="142"/>
        <v>5.0746488854472947E-3</v>
      </c>
      <c r="BH266" s="2">
        <f t="shared" ca="1" si="143"/>
        <v>0.75885479334260708</v>
      </c>
      <c r="BI266" s="2">
        <f t="shared" ca="1" si="143"/>
        <v>0.27926606216396976</v>
      </c>
      <c r="BJ266" s="16">
        <f t="shared" ca="1" si="143"/>
        <v>7.3502644136169693E-2</v>
      </c>
      <c r="BK266" s="18">
        <f t="shared" ca="1" si="138"/>
        <v>0.80860999923054444</v>
      </c>
      <c r="BL266" s="18">
        <f t="shared" ca="1" si="138"/>
        <v>0.81194382167156709</v>
      </c>
    </row>
    <row r="267" spans="4:64" x14ac:dyDescent="0.2">
      <c r="D267">
        <f t="shared" si="168"/>
        <v>52.5</v>
      </c>
      <c r="E267">
        <f t="shared" si="169"/>
        <v>-45</v>
      </c>
      <c r="F267" s="15">
        <f ca="1">'posn jitter orig'!F267</f>
        <v>-7.7481253592111776E-2</v>
      </c>
      <c r="G267" s="2">
        <f ca="1">'posn jitter orig'!G267</f>
        <v>-0.48283401031331963</v>
      </c>
      <c r="H267" s="16">
        <f ca="1">'posn jitter orig'!H267</f>
        <v>0.48318816846433943</v>
      </c>
      <c r="I267" s="2">
        <f t="shared" si="170"/>
        <v>0</v>
      </c>
      <c r="J267" s="2">
        <f t="shared" si="171"/>
        <v>177.60212163512966</v>
      </c>
      <c r="K267" s="16">
        <f t="shared" ca="1" si="172"/>
        <v>278.33763376328506</v>
      </c>
      <c r="L267" s="2">
        <f t="shared" si="173"/>
        <v>153.80794910203616</v>
      </c>
      <c r="M267" s="2">
        <f t="shared" si="174"/>
        <v>-88.801060817564817</v>
      </c>
      <c r="N267" s="16">
        <f t="shared" ca="1" si="175"/>
        <v>342.9229641260755</v>
      </c>
      <c r="O267" s="2">
        <f t="shared" si="176"/>
        <v>-153.80794910203616</v>
      </c>
      <c r="P267" s="2">
        <f t="shared" si="177"/>
        <v>-88.801060817564817</v>
      </c>
      <c r="Q267" s="16">
        <f t="shared" ca="1" si="178"/>
        <v>292.06219151387972</v>
      </c>
      <c r="R267" s="2">
        <f t="shared" si="144"/>
        <v>153.80794910203616</v>
      </c>
      <c r="S267" s="2">
        <f t="shared" si="144"/>
        <v>-266.40318245269447</v>
      </c>
      <c r="T267" s="16">
        <f t="shared" ca="1" si="144"/>
        <v>64.585330362790444</v>
      </c>
      <c r="U267" s="2">
        <f t="shared" ca="1" si="145"/>
        <v>0.48933122966734621</v>
      </c>
      <c r="V267" s="2">
        <f t="shared" ca="1" si="145"/>
        <v>-0.8475465515139986</v>
      </c>
      <c r="W267" s="16">
        <f t="shared" ca="1" si="145"/>
        <v>0.20547454997875439</v>
      </c>
      <c r="X267" s="2">
        <f t="shared" si="146"/>
        <v>-153.80794910203616</v>
      </c>
      <c r="Y267" s="2">
        <f t="shared" si="146"/>
        <v>-266.40318245269447</v>
      </c>
      <c r="Z267" s="16">
        <f t="shared" ca="1" si="146"/>
        <v>13.72455775059467</v>
      </c>
      <c r="AA267" s="18">
        <f t="shared" ca="1" si="152"/>
        <v>153.34611306088468</v>
      </c>
      <c r="AB267" s="2">
        <f t="shared" ca="1" si="147"/>
        <v>-228.84499117082675</v>
      </c>
      <c r="AC267" s="2">
        <f t="shared" ca="1" si="147"/>
        <v>-136.43521313986591</v>
      </c>
      <c r="AD267" s="16">
        <f t="shared" ca="1" si="147"/>
        <v>-17.784165821581798</v>
      </c>
      <c r="AE267" s="2">
        <f t="shared" ca="1" si="148"/>
        <v>-0.85702597489759547</v>
      </c>
      <c r="AF267" s="2">
        <f t="shared" ca="1" si="148"/>
        <v>-0.51095075733718265</v>
      </c>
      <c r="AG267" s="16">
        <f t="shared" ca="1" si="148"/>
        <v>-6.6601816246894679E-2</v>
      </c>
      <c r="AH267" s="2">
        <f t="shared" ca="1" si="153"/>
        <v>0.16143551660978595</v>
      </c>
      <c r="AI267" s="2">
        <f t="shared" ca="1" si="154"/>
        <v>-0.14350667787001506</v>
      </c>
      <c r="AJ267" s="16">
        <f t="shared" ca="1" si="155"/>
        <v>-0.97639357196964505</v>
      </c>
      <c r="AK267" s="18">
        <f t="shared" ca="1" si="156"/>
        <v>314.32277315837132</v>
      </c>
      <c r="AL267" s="18">
        <f t="shared" ca="1" si="157"/>
        <v>267.02223488403712</v>
      </c>
      <c r="AM267" s="18">
        <f t="shared" ca="1" si="158"/>
        <v>157.16138657918566</v>
      </c>
      <c r="AN267" s="18">
        <f t="shared" ca="1" si="159"/>
        <v>87.288103223384127</v>
      </c>
      <c r="AO267" s="18">
        <f t="shared" ca="1" si="160"/>
        <v>312.18768089751973</v>
      </c>
      <c r="AP267" s="2">
        <f t="shared" ca="1" si="149"/>
        <v>52.49398233393746</v>
      </c>
      <c r="AQ267" s="2">
        <f t="shared" ca="1" si="149"/>
        <v>-45.00040899727928</v>
      </c>
      <c r="AR267" s="16">
        <f t="shared" ca="1" si="149"/>
        <v>-1.2921431925292381E-3</v>
      </c>
      <c r="AS267" s="2">
        <f t="shared" ca="1" si="150"/>
        <v>-48.302376755866739</v>
      </c>
      <c r="AT267" s="2">
        <f t="shared" ca="1" si="150"/>
        <v>44.601624917815556</v>
      </c>
      <c r="AU267" s="16">
        <f t="shared" ca="1" si="150"/>
        <v>609.6347976097054</v>
      </c>
      <c r="AV267" s="2">
        <f t="shared" ca="1" si="151"/>
        <v>52.49398233393746</v>
      </c>
      <c r="AW267" s="2">
        <f t="shared" ca="1" si="151"/>
        <v>-45.00040899727928</v>
      </c>
      <c r="AX267" s="16">
        <f t="shared" ca="1" si="151"/>
        <v>-1.2921431925292381E-3</v>
      </c>
      <c r="AY267" s="2">
        <f t="shared" ca="1" si="161"/>
        <v>360.24999999999989</v>
      </c>
      <c r="AZ267" s="2">
        <f t="shared" ca="1" si="162"/>
        <v>360.24999999999989</v>
      </c>
      <c r="BA267" s="2">
        <f t="shared" ca="1" si="163"/>
        <v>360.24999999999994</v>
      </c>
      <c r="BB267" s="19" t="str">
        <f t="shared" ca="1" si="164"/>
        <v>ok</v>
      </c>
      <c r="BC267" s="2">
        <f t="shared" ca="1" si="165"/>
        <v>-6.0176660625401723E-3</v>
      </c>
      <c r="BD267" s="2">
        <f t="shared" ca="1" si="165"/>
        <v>-4.0899727927978802E-4</v>
      </c>
      <c r="BE267" s="16">
        <f t="shared" ca="1" si="166"/>
        <v>-1.2921431925292381E-3</v>
      </c>
      <c r="BF267" s="16">
        <f t="shared" ca="1" si="167"/>
        <v>6.0315490228220817E-3</v>
      </c>
      <c r="BG267" s="18">
        <f t="shared" ca="1" si="142"/>
        <v>6.1684047893037679E-3</v>
      </c>
      <c r="BH267" s="2">
        <f t="shared" ca="1" si="143"/>
        <v>-0.96282657000642757</v>
      </c>
      <c r="BI267" s="2">
        <f t="shared" ca="1" si="143"/>
        <v>-6.5439564684766083E-2</v>
      </c>
      <c r="BJ267" s="16">
        <f t="shared" ca="1" si="143"/>
        <v>-0.2067429108046781</v>
      </c>
      <c r="BK267" s="18">
        <f t="shared" ca="1" si="138"/>
        <v>0.96504784365153307</v>
      </c>
      <c r="BL267" s="18">
        <f t="shared" ca="1" si="138"/>
        <v>0.98694476628860284</v>
      </c>
    </row>
    <row r="268" spans="4:64" x14ac:dyDescent="0.2">
      <c r="D268">
        <f t="shared" si="168"/>
        <v>60</v>
      </c>
      <c r="E268">
        <f t="shared" si="169"/>
        <v>-45</v>
      </c>
      <c r="F268" s="15">
        <f ca="1">'posn jitter orig'!F268</f>
        <v>-0.24421307770257361</v>
      </c>
      <c r="G268" s="2">
        <f ca="1">'posn jitter orig'!G268</f>
        <v>0.25334736662636426</v>
      </c>
      <c r="H268" s="16">
        <f ca="1">'posn jitter orig'!H268</f>
        <v>-0.24527970715005765</v>
      </c>
      <c r="I268" s="2">
        <f t="shared" si="170"/>
        <v>0</v>
      </c>
      <c r="J268" s="2">
        <f t="shared" si="171"/>
        <v>177.60212163512966</v>
      </c>
      <c r="K268" s="16">
        <f t="shared" ca="1" si="172"/>
        <v>276.81674969703192</v>
      </c>
      <c r="L268" s="2">
        <f t="shared" si="173"/>
        <v>153.80794910203616</v>
      </c>
      <c r="M268" s="2">
        <f t="shared" si="174"/>
        <v>-88.801060817564817</v>
      </c>
      <c r="N268" s="16">
        <f t="shared" ca="1" si="175"/>
        <v>345.05462029584675</v>
      </c>
      <c r="O268" s="2">
        <f t="shared" si="176"/>
        <v>-153.80794910203616</v>
      </c>
      <c r="P268" s="2">
        <f t="shared" si="177"/>
        <v>-88.801060817564817</v>
      </c>
      <c r="Q268" s="16">
        <f t="shared" ca="1" si="178"/>
        <v>286.61265100540868</v>
      </c>
      <c r="R268" s="2">
        <f t="shared" si="144"/>
        <v>153.80794910203616</v>
      </c>
      <c r="S268" s="2">
        <f t="shared" si="144"/>
        <v>-266.40318245269447</v>
      </c>
      <c r="T268" s="16">
        <f t="shared" ca="1" si="144"/>
        <v>68.237870598814823</v>
      </c>
      <c r="U268" s="2">
        <f t="shared" ca="1" si="145"/>
        <v>0.48813422908521764</v>
      </c>
      <c r="V268" s="2">
        <f t="shared" ca="1" si="145"/>
        <v>-0.84547328568906244</v>
      </c>
      <c r="W268" s="16">
        <f t="shared" ca="1" si="145"/>
        <v>0.21656384181465141</v>
      </c>
      <c r="X268" s="2">
        <f t="shared" si="146"/>
        <v>-153.80794910203616</v>
      </c>
      <c r="Y268" s="2">
        <f t="shared" si="146"/>
        <v>-266.40318245269447</v>
      </c>
      <c r="Z268" s="16">
        <f t="shared" ca="1" si="146"/>
        <v>9.7959013083767559</v>
      </c>
      <c r="AA268" s="18">
        <f t="shared" ca="1" si="152"/>
        <v>152.2792873455808</v>
      </c>
      <c r="AB268" s="2">
        <f t="shared" ca="1" si="147"/>
        <v>-228.14068163611756</v>
      </c>
      <c r="AC268" s="2">
        <f t="shared" ca="1" si="147"/>
        <v>-137.6551130382374</v>
      </c>
      <c r="AD268" s="16">
        <f t="shared" ca="1" si="147"/>
        <v>-23.18228618797945</v>
      </c>
      <c r="AE268" s="2">
        <f t="shared" ca="1" si="148"/>
        <v>-0.85299189320800028</v>
      </c>
      <c r="AF268" s="2">
        <f t="shared" ca="1" si="148"/>
        <v>-0.51467671016925087</v>
      </c>
      <c r="AG268" s="16">
        <f t="shared" ca="1" si="148"/>
        <v>-8.6675914363726292E-2</v>
      </c>
      <c r="AH268" s="2">
        <f t="shared" ca="1" si="153"/>
        <v>0.18474253575398231</v>
      </c>
      <c r="AI268" s="2">
        <f t="shared" ca="1" si="154"/>
        <v>-0.14241772079168352</v>
      </c>
      <c r="AJ268" s="16">
        <f t="shared" ca="1" si="155"/>
        <v>-0.97241317776328506</v>
      </c>
      <c r="AK268" s="18">
        <f t="shared" ca="1" si="156"/>
        <v>315.09355406253354</v>
      </c>
      <c r="AL268" s="18">
        <f t="shared" ca="1" si="157"/>
        <v>267.4593785154367</v>
      </c>
      <c r="AM268" s="18">
        <f t="shared" ca="1" si="158"/>
        <v>157.54677703126677</v>
      </c>
      <c r="AN268" s="18">
        <f t="shared" ca="1" si="159"/>
        <v>87.38014518308438</v>
      </c>
      <c r="AO268" s="18">
        <f t="shared" ca="1" si="160"/>
        <v>311.9676037264822</v>
      </c>
      <c r="AP268" s="2">
        <f t="shared" ca="1" si="149"/>
        <v>60.003105268032833</v>
      </c>
      <c r="AQ268" s="2">
        <f t="shared" ca="1" si="149"/>
        <v>-45.001710331727665</v>
      </c>
      <c r="AR268" s="16">
        <f t="shared" ca="1" si="149"/>
        <v>5.2211659453860193E-4</v>
      </c>
      <c r="AS268" s="2">
        <f t="shared" ca="1" si="150"/>
        <v>-55.264267103014809</v>
      </c>
      <c r="AT268" s="2">
        <f t="shared" ca="1" si="150"/>
        <v>43.857719835409753</v>
      </c>
      <c r="AU268" s="16">
        <f t="shared" ca="1" si="150"/>
        <v>606.72333991432617</v>
      </c>
      <c r="AV268" s="2">
        <f t="shared" ca="1" si="151"/>
        <v>60.003105268032833</v>
      </c>
      <c r="AW268" s="2">
        <f t="shared" ca="1" si="151"/>
        <v>-45.001710331727665</v>
      </c>
      <c r="AX268" s="16">
        <f t="shared" ca="1" si="151"/>
        <v>5.2211659453860193E-4</v>
      </c>
      <c r="AY268" s="2">
        <f t="shared" ca="1" si="161"/>
        <v>360.25</v>
      </c>
      <c r="AZ268" s="2">
        <f t="shared" ca="1" si="162"/>
        <v>360.24999999999994</v>
      </c>
      <c r="BA268" s="2">
        <f t="shared" ca="1" si="163"/>
        <v>360.25</v>
      </c>
      <c r="BB268" s="19" t="str">
        <f t="shared" ca="1" si="164"/>
        <v>ok</v>
      </c>
      <c r="BC268" s="2">
        <f t="shared" ca="1" si="165"/>
        <v>3.1052680328329529E-3</v>
      </c>
      <c r="BD268" s="2">
        <f t="shared" ca="1" si="165"/>
        <v>-1.7103317276649932E-3</v>
      </c>
      <c r="BE268" s="16">
        <f t="shared" ca="1" si="166"/>
        <v>5.2211659453860193E-4</v>
      </c>
      <c r="BF268" s="16">
        <f t="shared" ca="1" si="167"/>
        <v>3.5451268206358653E-3</v>
      </c>
      <c r="BG268" s="18">
        <f t="shared" ca="1" si="142"/>
        <v>3.5833685147754961E-3</v>
      </c>
      <c r="BH268" s="2">
        <f t="shared" ca="1" si="143"/>
        <v>0.49684288525327247</v>
      </c>
      <c r="BI268" s="2">
        <f t="shared" ca="1" si="143"/>
        <v>-0.27365307642639891</v>
      </c>
      <c r="BJ268" s="16">
        <f t="shared" ca="1" si="143"/>
        <v>8.3538655126176309E-2</v>
      </c>
      <c r="BK268" s="18">
        <f t="shared" ca="1" si="138"/>
        <v>0.56722029130173846</v>
      </c>
      <c r="BL268" s="18">
        <f t="shared" ca="1" si="138"/>
        <v>0.57333896236407933</v>
      </c>
    </row>
    <row r="269" spans="4:64" x14ac:dyDescent="0.2">
      <c r="D269">
        <f t="shared" si="168"/>
        <v>67.5</v>
      </c>
      <c r="E269">
        <f t="shared" si="169"/>
        <v>-45</v>
      </c>
      <c r="F269" s="15">
        <f ca="1">'posn jitter orig'!F269</f>
        <v>0.43310022548154592</v>
      </c>
      <c r="G269" s="2">
        <f ca="1">'posn jitter orig'!G269</f>
        <v>0.28464317739354328</v>
      </c>
      <c r="H269" s="16">
        <f ca="1">'posn jitter orig'!H269</f>
        <v>-0.22070857445859826</v>
      </c>
      <c r="I269" s="2">
        <f t="shared" si="170"/>
        <v>0</v>
      </c>
      <c r="J269" s="2">
        <f t="shared" si="171"/>
        <v>177.60212163512966</v>
      </c>
      <c r="K269" s="16">
        <f t="shared" ca="1" si="172"/>
        <v>275.08834434870431</v>
      </c>
      <c r="L269" s="2">
        <f t="shared" si="173"/>
        <v>153.80794910203616</v>
      </c>
      <c r="M269" s="2">
        <f t="shared" si="174"/>
        <v>-88.801060817564817</v>
      </c>
      <c r="N269" s="16">
        <f t="shared" ca="1" si="175"/>
        <v>347.00677537157742</v>
      </c>
      <c r="O269" s="2">
        <f t="shared" si="176"/>
        <v>-153.80794910203616</v>
      </c>
      <c r="P269" s="2">
        <f t="shared" si="177"/>
        <v>-88.801060817564817</v>
      </c>
      <c r="Q269" s="16">
        <f t="shared" ca="1" si="178"/>
        <v>280.86214834870322</v>
      </c>
      <c r="R269" s="2">
        <f t="shared" si="144"/>
        <v>153.80794910203616</v>
      </c>
      <c r="S269" s="2">
        <f t="shared" si="144"/>
        <v>-266.40318245269447</v>
      </c>
      <c r="T269" s="16">
        <f t="shared" ca="1" si="144"/>
        <v>71.918431022873108</v>
      </c>
      <c r="U269" s="2">
        <f t="shared" ca="1" si="145"/>
        <v>0.48687103970569545</v>
      </c>
      <c r="V269" s="2">
        <f t="shared" ca="1" si="145"/>
        <v>-0.84328537750414867</v>
      </c>
      <c r="W269" s="16">
        <f t="shared" ca="1" si="145"/>
        <v>0.22765404187841831</v>
      </c>
      <c r="X269" s="2">
        <f t="shared" si="146"/>
        <v>-153.80794910203616</v>
      </c>
      <c r="Y269" s="2">
        <f t="shared" si="146"/>
        <v>-266.40318245269447</v>
      </c>
      <c r="Z269" s="16">
        <f t="shared" ca="1" si="146"/>
        <v>5.7738039999989041</v>
      </c>
      <c r="AA269" s="18">
        <f t="shared" ca="1" si="152"/>
        <v>151.08370200623153</v>
      </c>
      <c r="AB269" s="2">
        <f t="shared" ca="1" si="147"/>
        <v>-227.36622818039558</v>
      </c>
      <c r="AC269" s="2">
        <f t="shared" ca="1" si="147"/>
        <v>-138.99650577164522</v>
      </c>
      <c r="AD269" s="16">
        <f t="shared" ca="1" si="147"/>
        <v>-28.621011423674204</v>
      </c>
      <c r="AE269" s="2">
        <f t="shared" ca="1" si="148"/>
        <v>-0.84831889555696482</v>
      </c>
      <c r="AF269" s="2">
        <f t="shared" ca="1" si="148"/>
        <v>-0.51860543760670219</v>
      </c>
      <c r="AG269" s="16">
        <f t="shared" ca="1" si="148"/>
        <v>-0.10678694454741397</v>
      </c>
      <c r="AH269" s="2">
        <f t="shared" ca="1" si="153"/>
        <v>0.20811449285647221</v>
      </c>
      <c r="AI269" s="2">
        <f t="shared" ca="1" si="154"/>
        <v>-0.14113175465658495</v>
      </c>
      <c r="AJ269" s="16">
        <f t="shared" ca="1" si="155"/>
        <v>-0.96786888868825982</v>
      </c>
      <c r="AK269" s="18">
        <f t="shared" ca="1" si="156"/>
        <v>315.91106588514737</v>
      </c>
      <c r="AL269" s="18">
        <f t="shared" ca="1" si="157"/>
        <v>268.01976163824344</v>
      </c>
      <c r="AM269" s="18">
        <f t="shared" ca="1" si="158"/>
        <v>157.95553294257368</v>
      </c>
      <c r="AN269" s="18">
        <f t="shared" ca="1" si="159"/>
        <v>87.552992389441329</v>
      </c>
      <c r="AO269" s="18">
        <f t="shared" ca="1" si="160"/>
        <v>311.71234437616027</v>
      </c>
      <c r="AP269" s="2">
        <f t="shared" ca="1" si="149"/>
        <v>67.502973211446474</v>
      </c>
      <c r="AQ269" s="2">
        <f t="shared" ca="1" si="149"/>
        <v>-44.99743763304523</v>
      </c>
      <c r="AR269" s="16">
        <f t="shared" ca="1" si="149"/>
        <v>1.3629751230723741E-3</v>
      </c>
      <c r="AS269" s="2">
        <f t="shared" ca="1" si="150"/>
        <v>-62.240739722446747</v>
      </c>
      <c r="AT269" s="2">
        <f t="shared" ca="1" si="150"/>
        <v>42.987582586805111</v>
      </c>
      <c r="AU269" s="16">
        <f t="shared" ca="1" si="150"/>
        <v>603.39472365865572</v>
      </c>
      <c r="AV269" s="2">
        <f t="shared" ca="1" si="151"/>
        <v>67.502973211446474</v>
      </c>
      <c r="AW269" s="2">
        <f t="shared" ca="1" si="151"/>
        <v>-44.99743763304523</v>
      </c>
      <c r="AX269" s="16">
        <f t="shared" ca="1" si="151"/>
        <v>1.3629751230723741E-3</v>
      </c>
      <c r="AY269" s="2">
        <f t="shared" ca="1" si="161"/>
        <v>360.25</v>
      </c>
      <c r="AZ269" s="2">
        <f t="shared" ca="1" si="162"/>
        <v>360.25</v>
      </c>
      <c r="BA269" s="2">
        <f t="shared" ca="1" si="163"/>
        <v>360.24999999999994</v>
      </c>
      <c r="BB269" s="19" t="str">
        <f t="shared" ca="1" si="164"/>
        <v>ok</v>
      </c>
      <c r="BC269" s="2">
        <f t="shared" ca="1" si="165"/>
        <v>2.973211446473556E-3</v>
      </c>
      <c r="BD269" s="2">
        <f t="shared" ca="1" si="165"/>
        <v>2.5623669547698569E-3</v>
      </c>
      <c r="BE269" s="16">
        <f t="shared" ca="1" si="166"/>
        <v>1.3629751230723741E-3</v>
      </c>
      <c r="BF269" s="16">
        <f t="shared" ca="1" si="167"/>
        <v>3.9250109192635278E-3</v>
      </c>
      <c r="BG269" s="18">
        <f t="shared" ca="1" si="142"/>
        <v>4.1549262210600173E-3</v>
      </c>
      <c r="BH269" s="2">
        <f t="shared" ca="1" si="143"/>
        <v>0.47571383143576895</v>
      </c>
      <c r="BI269" s="2">
        <f t="shared" ca="1" si="143"/>
        <v>0.4099787127631771</v>
      </c>
      <c r="BJ269" s="16">
        <f t="shared" ca="1" si="143"/>
        <v>0.21807601969157986</v>
      </c>
      <c r="BK269" s="18">
        <f t="shared" ca="1" si="138"/>
        <v>0.62800174708216439</v>
      </c>
      <c r="BL269" s="18">
        <f t="shared" ca="1" si="138"/>
        <v>0.66478819536960276</v>
      </c>
    </row>
    <row r="270" spans="4:64" x14ac:dyDescent="0.2">
      <c r="D270">
        <f t="shared" si="168"/>
        <v>75</v>
      </c>
      <c r="E270">
        <f t="shared" si="169"/>
        <v>-45</v>
      </c>
      <c r="F270" s="15">
        <f ca="1">'posn jitter orig'!F270</f>
        <v>2.9943834753817788E-2</v>
      </c>
      <c r="G270" s="2">
        <f ca="1">'posn jitter orig'!G270</f>
        <v>8.9434421172262746E-2</v>
      </c>
      <c r="H270" s="16">
        <f ca="1">'posn jitter orig'!H270</f>
        <v>0.24177580586959135</v>
      </c>
      <c r="I270" s="2">
        <f t="shared" si="170"/>
        <v>0</v>
      </c>
      <c r="J270" s="2">
        <f t="shared" si="171"/>
        <v>177.60212163512966</v>
      </c>
      <c r="K270" s="16">
        <f t="shared" ca="1" si="172"/>
        <v>273.13633990714555</v>
      </c>
      <c r="L270" s="2">
        <f t="shared" si="173"/>
        <v>153.80794910203616</v>
      </c>
      <c r="M270" s="2">
        <f t="shared" si="174"/>
        <v>-88.801060817564817</v>
      </c>
      <c r="N270" s="16">
        <f t="shared" ca="1" si="175"/>
        <v>348.78535899172016</v>
      </c>
      <c r="O270" s="2">
        <f t="shared" si="176"/>
        <v>-153.80794910203616</v>
      </c>
      <c r="P270" s="2">
        <f t="shared" si="177"/>
        <v>-88.801060817564817</v>
      </c>
      <c r="Q270" s="16">
        <f t="shared" ca="1" si="178"/>
        <v>274.78952393591175</v>
      </c>
      <c r="R270" s="2">
        <f t="shared" si="144"/>
        <v>153.80794910203616</v>
      </c>
      <c r="S270" s="2">
        <f t="shared" si="144"/>
        <v>-266.40318245269447</v>
      </c>
      <c r="T270" s="16">
        <f t="shared" ca="1" si="144"/>
        <v>75.649019084574604</v>
      </c>
      <c r="U270" s="2">
        <f t="shared" ca="1" si="145"/>
        <v>0.48553373636076502</v>
      </c>
      <c r="V270" s="2">
        <f t="shared" ca="1" si="145"/>
        <v>-0.84096910016559723</v>
      </c>
      <c r="W270" s="16">
        <f t="shared" ca="1" si="145"/>
        <v>0.2388052834889148</v>
      </c>
      <c r="X270" s="2">
        <f t="shared" si="146"/>
        <v>-153.80794910203616</v>
      </c>
      <c r="Y270" s="2">
        <f t="shared" si="146"/>
        <v>-266.40318245269447</v>
      </c>
      <c r="Z270" s="16">
        <f t="shared" ca="1" si="146"/>
        <v>1.6531840287661907</v>
      </c>
      <c r="AA270" s="18">
        <f t="shared" ca="1" si="152"/>
        <v>149.75268549964474</v>
      </c>
      <c r="AB270" s="2">
        <f t="shared" ca="1" si="147"/>
        <v>-226.51793002273723</v>
      </c>
      <c r="AC270" s="2">
        <f t="shared" ca="1" si="147"/>
        <v>-140.46580128067654</v>
      </c>
      <c r="AD270" s="16">
        <f t="shared" ca="1" si="147"/>
        <v>-34.108548485202775</v>
      </c>
      <c r="AE270" s="2">
        <f t="shared" ca="1" si="148"/>
        <v>-0.84298671687308424</v>
      </c>
      <c r="AF270" s="2">
        <f t="shared" ca="1" si="148"/>
        <v>-0.52274362847417355</v>
      </c>
      <c r="AG270" s="16">
        <f t="shared" ca="1" si="148"/>
        <v>-0.12693499937051936</v>
      </c>
      <c r="AH270" s="2">
        <f t="shared" ca="1" si="153"/>
        <v>0.23158235258994531</v>
      </c>
      <c r="AI270" s="2">
        <f t="shared" ca="1" si="154"/>
        <v>-0.13967845738094681</v>
      </c>
      <c r="AJ270" s="16">
        <f t="shared" ca="1" si="155"/>
        <v>-0.96273544783215792</v>
      </c>
      <c r="AK270" s="18">
        <f t="shared" ca="1" si="156"/>
        <v>316.78117828614199</v>
      </c>
      <c r="AL270" s="18">
        <f t="shared" ca="1" si="157"/>
        <v>268.70877736124595</v>
      </c>
      <c r="AM270" s="18">
        <f t="shared" ca="1" si="158"/>
        <v>158.390589143071</v>
      </c>
      <c r="AN270" s="18">
        <f t="shared" ca="1" si="159"/>
        <v>87.81150013904562</v>
      </c>
      <c r="AO270" s="18">
        <f t="shared" ca="1" si="160"/>
        <v>311.41872810452696</v>
      </c>
      <c r="AP270" s="2">
        <f t="shared" ca="1" si="149"/>
        <v>74.999128040118507</v>
      </c>
      <c r="AQ270" s="2">
        <f t="shared" ca="1" si="149"/>
        <v>-45.000859336839504</v>
      </c>
      <c r="AR270" s="16">
        <f t="shared" ca="1" si="149"/>
        <v>6.4806952599383294E-4</v>
      </c>
      <c r="AS270" s="2">
        <f t="shared" ca="1" si="150"/>
        <v>-69.239035349911234</v>
      </c>
      <c r="AT270" s="2">
        <f t="shared" ca="1" si="150"/>
        <v>41.996115745514153</v>
      </c>
      <c r="AU270" s="16">
        <f t="shared" ca="1" si="150"/>
        <v>599.62834539959158</v>
      </c>
      <c r="AV270" s="2">
        <f t="shared" ca="1" si="151"/>
        <v>74.999128040118507</v>
      </c>
      <c r="AW270" s="2">
        <f t="shared" ca="1" si="151"/>
        <v>-45.000859336839504</v>
      </c>
      <c r="AX270" s="16">
        <f t="shared" ca="1" si="151"/>
        <v>6.4806952599383294E-4</v>
      </c>
      <c r="AY270" s="2">
        <f t="shared" ca="1" si="161"/>
        <v>360.25000000000006</v>
      </c>
      <c r="AZ270" s="2">
        <f t="shared" ca="1" si="162"/>
        <v>360.25000000000006</v>
      </c>
      <c r="BA270" s="2">
        <f t="shared" ca="1" si="163"/>
        <v>360.25</v>
      </c>
      <c r="BB270" s="19" t="str">
        <f t="shared" ca="1" si="164"/>
        <v>ok</v>
      </c>
      <c r="BC270" s="2">
        <f t="shared" ca="1" si="165"/>
        <v>-8.7195988149346704E-4</v>
      </c>
      <c r="BD270" s="2">
        <f t="shared" ca="1" si="165"/>
        <v>-8.5933683950401019E-4</v>
      </c>
      <c r="BE270" s="16">
        <f t="shared" ca="1" si="166"/>
        <v>6.4806952599383294E-4</v>
      </c>
      <c r="BF270" s="16">
        <f t="shared" ca="1" si="167"/>
        <v>1.224244190781742E-3</v>
      </c>
      <c r="BG270" s="18">
        <f t="shared" ca="1" si="142"/>
        <v>1.385195996667877E-3</v>
      </c>
      <c r="BH270" s="2">
        <f t="shared" ca="1" si="143"/>
        <v>-0.13951358103895473</v>
      </c>
      <c r="BI270" s="2">
        <f t="shared" ca="1" si="143"/>
        <v>-0.13749389432064163</v>
      </c>
      <c r="BJ270" s="16">
        <f t="shared" ca="1" si="143"/>
        <v>0.10369112415901327</v>
      </c>
      <c r="BK270" s="18">
        <f t="shared" ca="1" si="138"/>
        <v>0.19587907052507872</v>
      </c>
      <c r="BL270" s="18">
        <f t="shared" ca="1" si="138"/>
        <v>0.22163135946686033</v>
      </c>
    </row>
    <row r="271" spans="4:64" x14ac:dyDescent="0.2">
      <c r="D271">
        <f t="shared" si="168"/>
        <v>82.5</v>
      </c>
      <c r="E271">
        <f t="shared" si="169"/>
        <v>-45</v>
      </c>
      <c r="F271" s="15">
        <f ca="1">'posn jitter orig'!F271</f>
        <v>0.33527510769620184</v>
      </c>
      <c r="G271" s="2">
        <f ca="1">'posn jitter orig'!G271</f>
        <v>0.44218838216347489</v>
      </c>
      <c r="H271" s="16">
        <f ca="1">'posn jitter orig'!H271</f>
        <v>-0.19372872072487268</v>
      </c>
      <c r="I271" s="2">
        <f t="shared" si="170"/>
        <v>0</v>
      </c>
      <c r="J271" s="2">
        <f t="shared" si="171"/>
        <v>177.60212163512966</v>
      </c>
      <c r="K271" s="16">
        <f t="shared" ca="1" si="172"/>
        <v>270.96723703478932</v>
      </c>
      <c r="L271" s="2">
        <f t="shared" si="173"/>
        <v>153.80794910203616</v>
      </c>
      <c r="M271" s="2">
        <f t="shared" si="174"/>
        <v>-88.801060817564817</v>
      </c>
      <c r="N271" s="16">
        <f t="shared" ca="1" si="175"/>
        <v>350.39783494140818</v>
      </c>
      <c r="O271" s="2">
        <f t="shared" si="176"/>
        <v>-153.80794910203616</v>
      </c>
      <c r="P271" s="2">
        <f t="shared" si="177"/>
        <v>-88.801060817564817</v>
      </c>
      <c r="Q271" s="16">
        <f t="shared" ca="1" si="178"/>
        <v>268.36436590466559</v>
      </c>
      <c r="R271" s="2">
        <f t="shared" si="144"/>
        <v>153.80794910203616</v>
      </c>
      <c r="S271" s="2">
        <f t="shared" si="144"/>
        <v>-266.40318245269447</v>
      </c>
      <c r="T271" s="16">
        <f t="shared" ca="1" si="144"/>
        <v>79.430597906618857</v>
      </c>
      <c r="U271" s="2">
        <f t="shared" ca="1" si="145"/>
        <v>0.48412119841119694</v>
      </c>
      <c r="V271" s="2">
        <f t="shared" ca="1" si="145"/>
        <v>-0.8385225126693262</v>
      </c>
      <c r="W271" s="16">
        <f t="shared" ca="1" si="145"/>
        <v>0.25001332163632084</v>
      </c>
      <c r="X271" s="2">
        <f t="shared" si="146"/>
        <v>-153.80794910203616</v>
      </c>
      <c r="Y271" s="2">
        <f t="shared" si="146"/>
        <v>-266.40318245269447</v>
      </c>
      <c r="Z271" s="16">
        <f t="shared" ca="1" si="146"/>
        <v>-2.6028711301237308</v>
      </c>
      <c r="AA271" s="18">
        <f t="shared" ca="1" si="152"/>
        <v>148.27262483185868</v>
      </c>
      <c r="AB271" s="2">
        <f t="shared" ca="1" si="147"/>
        <v>-225.58986992720938</v>
      </c>
      <c r="AC271" s="2">
        <f t="shared" ca="1" si="147"/>
        <v>-142.07324851860801</v>
      </c>
      <c r="AD271" s="16">
        <f t="shared" ca="1" si="147"/>
        <v>-39.673002572072747</v>
      </c>
      <c r="AE271" s="2">
        <f t="shared" ca="1" si="148"/>
        <v>-0.83695700003371287</v>
      </c>
      <c r="AF271" s="2">
        <f t="shared" ca="1" si="148"/>
        <v>-0.52710345506004541</v>
      </c>
      <c r="AG271" s="16">
        <f t="shared" ca="1" si="148"/>
        <v>-0.14719010754235481</v>
      </c>
      <c r="AH271" s="2">
        <f t="shared" ca="1" si="153"/>
        <v>0.25520510446202682</v>
      </c>
      <c r="AI271" s="2">
        <f t="shared" ca="1" si="154"/>
        <v>-0.13799254838752106</v>
      </c>
      <c r="AJ271" s="16">
        <f t="shared" ca="1" si="155"/>
        <v>-0.95698924301480193</v>
      </c>
      <c r="AK271" s="18">
        <f t="shared" ca="1" si="156"/>
        <v>317.70546219997715</v>
      </c>
      <c r="AL271" s="18">
        <f t="shared" ca="1" si="157"/>
        <v>269.53579445314688</v>
      </c>
      <c r="AM271" s="18">
        <f t="shared" ca="1" si="158"/>
        <v>158.85273109998857</v>
      </c>
      <c r="AN271" s="18">
        <f t="shared" ca="1" si="159"/>
        <v>88.165085937167248</v>
      </c>
      <c r="AO271" s="18">
        <f t="shared" ca="1" si="160"/>
        <v>311.08325243215302</v>
      </c>
      <c r="AP271" s="2">
        <f t="shared" ca="1" si="149"/>
        <v>82.503622650666756</v>
      </c>
      <c r="AQ271" s="2">
        <f t="shared" ca="1" si="149"/>
        <v>-44.998761768155553</v>
      </c>
      <c r="AR271" s="16">
        <f t="shared" ca="1" si="149"/>
        <v>2.1812478974538863E-3</v>
      </c>
      <c r="AS271" s="2">
        <f t="shared" ca="1" si="150"/>
        <v>-76.276445216002571</v>
      </c>
      <c r="AT271" s="2">
        <f t="shared" ca="1" si="150"/>
        <v>40.855579759427052</v>
      </c>
      <c r="AU271" s="16">
        <f t="shared" ca="1" si="150"/>
        <v>595.40883376715487</v>
      </c>
      <c r="AV271" s="2">
        <f t="shared" ca="1" si="151"/>
        <v>82.503622650666756</v>
      </c>
      <c r="AW271" s="2">
        <f t="shared" ca="1" si="151"/>
        <v>-44.998761768155553</v>
      </c>
      <c r="AX271" s="16">
        <f t="shared" ca="1" si="151"/>
        <v>2.1812478974538863E-3</v>
      </c>
      <c r="AY271" s="2">
        <f t="shared" ca="1" si="161"/>
        <v>360.25</v>
      </c>
      <c r="AZ271" s="2">
        <f t="shared" ca="1" si="162"/>
        <v>360.25000000000006</v>
      </c>
      <c r="BA271" s="2">
        <f t="shared" ca="1" si="163"/>
        <v>360.25000000000006</v>
      </c>
      <c r="BB271" s="19" t="str">
        <f t="shared" ca="1" si="164"/>
        <v>ok</v>
      </c>
      <c r="BC271" s="2">
        <f t="shared" ca="1" si="165"/>
        <v>3.6226506667560443E-3</v>
      </c>
      <c r="BD271" s="2">
        <f t="shared" ca="1" si="165"/>
        <v>1.2382318444466023E-3</v>
      </c>
      <c r="BE271" s="16">
        <f t="shared" ca="1" si="166"/>
        <v>2.1812478974538863E-3</v>
      </c>
      <c r="BF271" s="16">
        <f t="shared" ca="1" si="167"/>
        <v>3.8284221232708451E-3</v>
      </c>
      <c r="BG271" s="18">
        <f t="shared" ca="1" si="142"/>
        <v>4.406206797699882E-3</v>
      </c>
      <c r="BH271" s="2">
        <f t="shared" ca="1" si="143"/>
        <v>0.57962410668096709</v>
      </c>
      <c r="BI271" s="2">
        <f t="shared" ca="1" si="143"/>
        <v>0.19811709511145636</v>
      </c>
      <c r="BJ271" s="16">
        <f t="shared" ca="1" si="143"/>
        <v>0.3489996635926218</v>
      </c>
      <c r="BK271" s="18">
        <f t="shared" ca="1" si="138"/>
        <v>0.6125475397233352</v>
      </c>
      <c r="BL271" s="18">
        <f t="shared" ca="1" si="138"/>
        <v>0.7049930876319811</v>
      </c>
    </row>
    <row r="272" spans="4:64" x14ac:dyDescent="0.2">
      <c r="D272">
        <f t="shared" si="168"/>
        <v>90</v>
      </c>
      <c r="E272">
        <f t="shared" si="169"/>
        <v>-45</v>
      </c>
      <c r="F272" s="15">
        <f ca="1">'posn jitter orig'!F272</f>
        <v>9.0072463888627108E-2</v>
      </c>
      <c r="G272" s="2">
        <f ca="1">'posn jitter orig'!G272</f>
        <v>0.48456712293760085</v>
      </c>
      <c r="H272" s="16">
        <f ca="1">'posn jitter orig'!H272</f>
        <v>0.36485640284491627</v>
      </c>
      <c r="I272" s="2">
        <f t="shared" si="170"/>
        <v>0</v>
      </c>
      <c r="J272" s="2">
        <f t="shared" si="171"/>
        <v>177.60212163512966</v>
      </c>
      <c r="K272" s="16">
        <f t="shared" ca="1" si="172"/>
        <v>268.56779465389991</v>
      </c>
      <c r="L272" s="2">
        <f t="shared" si="173"/>
        <v>153.80794910203616</v>
      </c>
      <c r="M272" s="2">
        <f t="shared" si="174"/>
        <v>-88.801060817564817</v>
      </c>
      <c r="N272" s="16">
        <f t="shared" ca="1" si="175"/>
        <v>351.84116633325772</v>
      </c>
      <c r="O272" s="2">
        <f t="shared" si="176"/>
        <v>-153.80794910203616</v>
      </c>
      <c r="P272" s="2">
        <f t="shared" si="177"/>
        <v>-88.801060817564817</v>
      </c>
      <c r="Q272" s="16">
        <f t="shared" ca="1" si="178"/>
        <v>261.57294676202736</v>
      </c>
      <c r="R272" s="2">
        <f t="shared" si="144"/>
        <v>153.80794910203616</v>
      </c>
      <c r="S272" s="2">
        <f t="shared" si="144"/>
        <v>-266.40318245269447</v>
      </c>
      <c r="T272" s="16">
        <f t="shared" ca="1" si="144"/>
        <v>83.273371679357808</v>
      </c>
      <c r="U272" s="2">
        <f t="shared" ca="1" si="145"/>
        <v>0.48262872777872079</v>
      </c>
      <c r="V272" s="2">
        <f t="shared" ca="1" si="145"/>
        <v>-0.83593747770507298</v>
      </c>
      <c r="W272" s="16">
        <f t="shared" ca="1" si="145"/>
        <v>0.26130067832053916</v>
      </c>
      <c r="X272" s="2">
        <f t="shared" si="146"/>
        <v>-153.80794910203616</v>
      </c>
      <c r="Y272" s="2">
        <f t="shared" si="146"/>
        <v>-266.40318245269447</v>
      </c>
      <c r="Z272" s="16">
        <f t="shared" ca="1" si="146"/>
        <v>-6.9948478918725527</v>
      </c>
      <c r="AA272" s="18">
        <f t="shared" ca="1" si="152"/>
        <v>146.63651109584453</v>
      </c>
      <c r="AB272" s="2">
        <f t="shared" ca="1" si="147"/>
        <v>-224.57894189813388</v>
      </c>
      <c r="AC272" s="2">
        <f t="shared" ca="1" si="147"/>
        <v>-143.82422722776226</v>
      </c>
      <c r="AD272" s="16">
        <f t="shared" ca="1" si="147"/>
        <v>-45.311067707773994</v>
      </c>
      <c r="AE272" s="2">
        <f t="shared" ca="1" si="148"/>
        <v>-0.83021396212626153</v>
      </c>
      <c r="AF272" s="2">
        <f t="shared" ca="1" si="148"/>
        <v>-0.53168333828319836</v>
      </c>
      <c r="AG272" s="16">
        <f t="shared" ca="1" si="148"/>
        <v>-0.16750404437698943</v>
      </c>
      <c r="AH272" s="2">
        <f t="shared" ca="1" si="153"/>
        <v>0.27895212530702757</v>
      </c>
      <c r="AI272" s="2">
        <f t="shared" ca="1" si="154"/>
        <v>-0.13609320761931776</v>
      </c>
      <c r="AJ272" s="16">
        <f t="shared" ca="1" si="155"/>
        <v>-0.95061261859212531</v>
      </c>
      <c r="AK272" s="18">
        <f t="shared" ca="1" si="156"/>
        <v>318.68792769533434</v>
      </c>
      <c r="AL272" s="18">
        <f t="shared" ca="1" si="157"/>
        <v>270.50730551792287</v>
      </c>
      <c r="AM272" s="18">
        <f t="shared" ca="1" si="158"/>
        <v>159.34396384766717</v>
      </c>
      <c r="AN272" s="18">
        <f t="shared" ca="1" si="159"/>
        <v>88.620865132500711</v>
      </c>
      <c r="AO272" s="18">
        <f t="shared" ca="1" si="160"/>
        <v>310.70227863419422</v>
      </c>
      <c r="AP272" s="2">
        <f t="shared" ca="1" si="149"/>
        <v>90.000755945052333</v>
      </c>
      <c r="AQ272" s="2">
        <f t="shared" ca="1" si="149"/>
        <v>-45.00217672036915</v>
      </c>
      <c r="AR272" s="16">
        <f t="shared" ca="1" si="149"/>
        <v>2.6204727057006494E-3</v>
      </c>
      <c r="AS272" s="2">
        <f t="shared" ca="1" si="150"/>
        <v>-83.341365980437132</v>
      </c>
      <c r="AT272" s="2">
        <f t="shared" ca="1" si="150"/>
        <v>39.566762707547866</v>
      </c>
      <c r="AU272" s="16">
        <f t="shared" ca="1" si="150"/>
        <v>590.71763386268867</v>
      </c>
      <c r="AV272" s="2">
        <f t="shared" ca="1" si="151"/>
        <v>90.000755945052333</v>
      </c>
      <c r="AW272" s="2">
        <f t="shared" ca="1" si="151"/>
        <v>-45.00217672036915</v>
      </c>
      <c r="AX272" s="16">
        <f t="shared" ca="1" si="151"/>
        <v>2.6204727057006494E-3</v>
      </c>
      <c r="AY272" s="2">
        <f t="shared" ca="1" si="161"/>
        <v>360.25</v>
      </c>
      <c r="AZ272" s="2">
        <f t="shared" ca="1" si="162"/>
        <v>360.25</v>
      </c>
      <c r="BA272" s="2">
        <f t="shared" ca="1" si="163"/>
        <v>360.24999999999994</v>
      </c>
      <c r="BB272" s="19" t="str">
        <f t="shared" ca="1" si="164"/>
        <v>ok</v>
      </c>
      <c r="BC272" s="2">
        <f t="shared" ca="1" si="165"/>
        <v>7.5594505233311793E-4</v>
      </c>
      <c r="BD272" s="2">
        <f t="shared" ca="1" si="165"/>
        <v>-2.1767203691496206E-3</v>
      </c>
      <c r="BE272" s="16">
        <f t="shared" ca="1" si="166"/>
        <v>2.6204727057006494E-3</v>
      </c>
      <c r="BF272" s="16">
        <f t="shared" ca="1" si="167"/>
        <v>2.3042492242849469E-3</v>
      </c>
      <c r="BG272" s="18">
        <f t="shared" ca="1" si="142"/>
        <v>3.4894758473071369E-3</v>
      </c>
      <c r="BH272" s="2">
        <f t="shared" ca="1" si="143"/>
        <v>0.12095120837329887</v>
      </c>
      <c r="BI272" s="2">
        <f t="shared" ca="1" si="143"/>
        <v>-0.3482752590639393</v>
      </c>
      <c r="BJ272" s="16">
        <f t="shared" ca="1" si="143"/>
        <v>0.4192756329121039</v>
      </c>
      <c r="BK272" s="18">
        <f t="shared" ca="1" si="138"/>
        <v>0.36867987588559148</v>
      </c>
      <c r="BL272" s="18">
        <f t="shared" ca="1" si="138"/>
        <v>0.55831613556914195</v>
      </c>
    </row>
    <row r="273" spans="4:64" x14ac:dyDescent="0.2">
      <c r="D273">
        <f t="shared" si="168"/>
        <v>97.5</v>
      </c>
      <c r="E273">
        <f t="shared" si="169"/>
        <v>-45</v>
      </c>
      <c r="F273" s="15">
        <f ca="1">'posn jitter orig'!F273</f>
        <v>2.0747725238562609E-2</v>
      </c>
      <c r="G273" s="2">
        <f ca="1">'posn jitter orig'!G273</f>
        <v>-0.14501304034918894</v>
      </c>
      <c r="H273" s="16">
        <f ca="1">'posn jitter orig'!H273</f>
        <v>-0.33194022419645453</v>
      </c>
      <c r="I273" s="2">
        <f t="shared" si="170"/>
        <v>0</v>
      </c>
      <c r="J273" s="2">
        <f t="shared" si="171"/>
        <v>177.60212163512966</v>
      </c>
      <c r="K273" s="16">
        <f t="shared" ca="1" si="172"/>
        <v>265.93641516952511</v>
      </c>
      <c r="L273" s="2">
        <f t="shared" si="173"/>
        <v>153.80794910203616</v>
      </c>
      <c r="M273" s="2">
        <f t="shared" si="174"/>
        <v>-88.801060817564817</v>
      </c>
      <c r="N273" s="16">
        <f t="shared" ca="1" si="175"/>
        <v>353.11514320346089</v>
      </c>
      <c r="O273" s="2">
        <f t="shared" si="176"/>
        <v>-153.80794910203616</v>
      </c>
      <c r="P273" s="2">
        <f t="shared" si="177"/>
        <v>-88.801060817564817</v>
      </c>
      <c r="Q273" s="16">
        <f t="shared" ca="1" si="178"/>
        <v>254.3713600899315</v>
      </c>
      <c r="R273" s="2">
        <f t="shared" si="144"/>
        <v>153.80794910203616</v>
      </c>
      <c r="S273" s="2">
        <f t="shared" si="144"/>
        <v>-266.40318245269447</v>
      </c>
      <c r="T273" s="16">
        <f t="shared" ca="1" si="144"/>
        <v>87.178728033935784</v>
      </c>
      <c r="U273" s="2">
        <f t="shared" ca="1" si="145"/>
        <v>0.48105479398355833</v>
      </c>
      <c r="V273" s="2">
        <f t="shared" ca="1" si="145"/>
        <v>-0.83321134440410194</v>
      </c>
      <c r="W273" s="16">
        <f t="shared" ca="1" si="145"/>
        <v>0.2726630534959682</v>
      </c>
      <c r="X273" s="2">
        <f t="shared" si="146"/>
        <v>-153.80794910203616</v>
      </c>
      <c r="Y273" s="2">
        <f t="shared" si="146"/>
        <v>-266.40318245269447</v>
      </c>
      <c r="Z273" s="16">
        <f t="shared" ca="1" si="146"/>
        <v>-11.565055079593606</v>
      </c>
      <c r="AA273" s="18">
        <f t="shared" ca="1" si="152"/>
        <v>144.82673930477614</v>
      </c>
      <c r="AB273" s="2">
        <f t="shared" ca="1" si="147"/>
        <v>-223.47754634160577</v>
      </c>
      <c r="AC273" s="2">
        <f t="shared" ca="1" si="147"/>
        <v>-145.73190029089955</v>
      </c>
      <c r="AD273" s="16">
        <f t="shared" ca="1" si="147"/>
        <v>-51.053956046298424</v>
      </c>
      <c r="AE273" s="2">
        <f t="shared" ca="1" si="148"/>
        <v>-0.82270742875613789</v>
      </c>
      <c r="AF273" s="2">
        <f t="shared" ca="1" si="148"/>
        <v>-0.53649558507681949</v>
      </c>
      <c r="AG273" s="16">
        <f t="shared" ca="1" si="148"/>
        <v>-0.18794939175891281</v>
      </c>
      <c r="AH273" s="2">
        <f t="shared" ca="1" si="153"/>
        <v>0.30288408980152859</v>
      </c>
      <c r="AI273" s="2">
        <f t="shared" ca="1" si="154"/>
        <v>-0.13390796372654637</v>
      </c>
      <c r="AJ273" s="16">
        <f t="shared" ca="1" si="155"/>
        <v>-0.94357293591736158</v>
      </c>
      <c r="AK273" s="18">
        <f t="shared" ca="1" si="156"/>
        <v>319.73062325888196</v>
      </c>
      <c r="AL273" s="18">
        <f t="shared" ca="1" si="157"/>
        <v>271.63671863214404</v>
      </c>
      <c r="AM273" s="18">
        <f t="shared" ca="1" si="158"/>
        <v>159.86531162944098</v>
      </c>
      <c r="AN273" s="18">
        <f t="shared" ca="1" si="159"/>
        <v>89.1921901214766</v>
      </c>
      <c r="AO273" s="18">
        <f t="shared" ca="1" si="160"/>
        <v>310.27068482045814</v>
      </c>
      <c r="AP273" s="2">
        <f t="shared" ca="1" si="149"/>
        <v>97.500951114990869</v>
      </c>
      <c r="AQ273" s="2">
        <f t="shared" ca="1" si="149"/>
        <v>-44.998401423070689</v>
      </c>
      <c r="AR273" s="16">
        <f t="shared" ca="1" si="149"/>
        <v>-8.597016139333391E-4</v>
      </c>
      <c r="AS273" s="2">
        <f t="shared" ca="1" si="150"/>
        <v>-90.451156812891952</v>
      </c>
      <c r="AT273" s="2">
        <f t="shared" ca="1" si="150"/>
        <v>38.097029793626533</v>
      </c>
      <c r="AU273" s="16">
        <f t="shared" ca="1" si="150"/>
        <v>585.52518230864621</v>
      </c>
      <c r="AV273" s="2">
        <f t="shared" ca="1" si="151"/>
        <v>97.500951114990869</v>
      </c>
      <c r="AW273" s="2">
        <f t="shared" ca="1" si="151"/>
        <v>-44.998401423070689</v>
      </c>
      <c r="AX273" s="16">
        <f t="shared" ca="1" si="151"/>
        <v>-8.597016139333391E-4</v>
      </c>
      <c r="AY273" s="2">
        <f t="shared" ca="1" si="161"/>
        <v>360.25</v>
      </c>
      <c r="AZ273" s="2">
        <f t="shared" ca="1" si="162"/>
        <v>360.25</v>
      </c>
      <c r="BA273" s="2">
        <f t="shared" ca="1" si="163"/>
        <v>360.25</v>
      </c>
      <c r="BB273" s="19" t="str">
        <f t="shared" ca="1" si="164"/>
        <v>ok</v>
      </c>
      <c r="BC273" s="2">
        <f t="shared" ca="1" si="165"/>
        <v>9.5111499086897311E-4</v>
      </c>
      <c r="BD273" s="2">
        <f t="shared" ca="1" si="165"/>
        <v>1.5985769293109797E-3</v>
      </c>
      <c r="BE273" s="16">
        <f t="shared" ca="1" si="166"/>
        <v>-8.597016139333391E-4</v>
      </c>
      <c r="BF273" s="16">
        <f t="shared" ca="1" si="167"/>
        <v>1.8601257819784681E-3</v>
      </c>
      <c r="BG273" s="18">
        <f t="shared" ca="1" si="142"/>
        <v>2.049183932637721E-3</v>
      </c>
      <c r="BH273" s="2">
        <f t="shared" ca="1" si="143"/>
        <v>0.1521783985390357</v>
      </c>
      <c r="BI273" s="2">
        <f t="shared" ca="1" si="143"/>
        <v>0.25577230868975676</v>
      </c>
      <c r="BJ273" s="16">
        <f t="shared" ca="1" si="143"/>
        <v>-0.13755225822933426</v>
      </c>
      <c r="BK273" s="18">
        <f t="shared" ca="1" si="138"/>
        <v>0.29762012511655489</v>
      </c>
      <c r="BL273" s="18">
        <f t="shared" ca="1" si="138"/>
        <v>0.32786942922203532</v>
      </c>
    </row>
    <row r="274" spans="4:64" x14ac:dyDescent="0.2">
      <c r="D274">
        <f t="shared" si="168"/>
        <v>105</v>
      </c>
      <c r="E274">
        <f t="shared" si="169"/>
        <v>-45</v>
      </c>
      <c r="F274" s="15">
        <f ca="1">'posn jitter orig'!F274</f>
        <v>-0.30411561759492634</v>
      </c>
      <c r="G274" s="2">
        <f ca="1">'posn jitter orig'!G274</f>
        <v>0.39429236040407012</v>
      </c>
      <c r="H274" s="16">
        <f ca="1">'posn jitter orig'!H274</f>
        <v>-0.24031771487093589</v>
      </c>
      <c r="I274" s="2">
        <f t="shared" si="170"/>
        <v>0</v>
      </c>
      <c r="J274" s="2">
        <f t="shared" si="171"/>
        <v>177.60212163512966</v>
      </c>
      <c r="K274" s="16">
        <f t="shared" ca="1" si="172"/>
        <v>263.06341045227481</v>
      </c>
      <c r="L274" s="2">
        <f t="shared" si="173"/>
        <v>153.80794910203616</v>
      </c>
      <c r="M274" s="2">
        <f t="shared" si="174"/>
        <v>-88.801060817564817</v>
      </c>
      <c r="N274" s="16">
        <f t="shared" ca="1" si="175"/>
        <v>354.23305825684105</v>
      </c>
      <c r="O274" s="2">
        <f t="shared" si="176"/>
        <v>-153.80794910203616</v>
      </c>
      <c r="P274" s="2">
        <f t="shared" si="177"/>
        <v>-88.801060817564817</v>
      </c>
      <c r="Q274" s="16">
        <f t="shared" ca="1" si="178"/>
        <v>246.73717567316442</v>
      </c>
      <c r="R274" s="2">
        <f t="shared" si="144"/>
        <v>153.80794910203616</v>
      </c>
      <c r="S274" s="2">
        <f t="shared" si="144"/>
        <v>-266.40318245269447</v>
      </c>
      <c r="T274" s="16">
        <f t="shared" ca="1" si="144"/>
        <v>91.169647804566239</v>
      </c>
      <c r="U274" s="2">
        <f t="shared" ca="1" si="145"/>
        <v>0.47938878411973018</v>
      </c>
      <c r="V274" s="2">
        <f t="shared" ca="1" si="145"/>
        <v>-0.8303257306740407</v>
      </c>
      <c r="W274" s="16">
        <f t="shared" ca="1" si="145"/>
        <v>0.28415765807175986</v>
      </c>
      <c r="X274" s="2">
        <f t="shared" si="146"/>
        <v>-153.80794910203616</v>
      </c>
      <c r="Y274" s="2">
        <f t="shared" si="146"/>
        <v>-266.40318245269447</v>
      </c>
      <c r="Z274" s="16">
        <f t="shared" ca="1" si="146"/>
        <v>-16.326234779110393</v>
      </c>
      <c r="AA274" s="18">
        <f t="shared" ca="1" si="152"/>
        <v>142.82838677598713</v>
      </c>
      <c r="AB274" s="2">
        <f t="shared" ca="1" si="147"/>
        <v>-222.27827577635918</v>
      </c>
      <c r="AC274" s="2">
        <f t="shared" ca="1" si="147"/>
        <v>-147.80909784192846</v>
      </c>
      <c r="AD274" s="16">
        <f t="shared" ca="1" si="147"/>
        <v>-56.912014671542408</v>
      </c>
      <c r="AE274" s="2">
        <f t="shared" ca="1" si="148"/>
        <v>-0.81439662962829229</v>
      </c>
      <c r="AF274" s="2">
        <f t="shared" ca="1" si="148"/>
        <v>-0.54155193839985583</v>
      </c>
      <c r="AG274" s="16">
        <f t="shared" ca="1" si="148"/>
        <v>-0.20851769149268157</v>
      </c>
      <c r="AH274" s="2">
        <f t="shared" ca="1" si="153"/>
        <v>0.32702373508704996</v>
      </c>
      <c r="AI274" s="2">
        <f t="shared" ca="1" si="154"/>
        <v>-0.13145599642458031</v>
      </c>
      <c r="AJ274" s="16">
        <f t="shared" ca="1" si="155"/>
        <v>-0.93582840184177774</v>
      </c>
      <c r="AK274" s="18">
        <f t="shared" ca="1" si="156"/>
        <v>320.84177643927046</v>
      </c>
      <c r="AL274" s="18">
        <f t="shared" ca="1" si="157"/>
        <v>272.93614399879294</v>
      </c>
      <c r="AM274" s="18">
        <f t="shared" ca="1" si="158"/>
        <v>160.42088821963523</v>
      </c>
      <c r="AN274" s="18">
        <f t="shared" ca="1" si="159"/>
        <v>89.890574241817717</v>
      </c>
      <c r="AO274" s="18">
        <f t="shared" ca="1" si="160"/>
        <v>309.78199719367097</v>
      </c>
      <c r="AP274" s="2">
        <f t="shared" ca="1" si="149"/>
        <v>105.00345963813027</v>
      </c>
      <c r="AQ274" s="2">
        <f t="shared" ca="1" si="149"/>
        <v>-45.002585431240661</v>
      </c>
      <c r="AR274" s="16">
        <f t="shared" ca="1" si="149"/>
        <v>1.6679735953744057E-3</v>
      </c>
      <c r="AS274" s="2">
        <f t="shared" ca="1" si="150"/>
        <v>-97.608671931870362</v>
      </c>
      <c r="AT274" s="2">
        <f t="shared" ca="1" si="150"/>
        <v>36.442816799740456</v>
      </c>
      <c r="AU274" s="16">
        <f t="shared" ca="1" si="150"/>
        <v>579.80725067980984</v>
      </c>
      <c r="AV274" s="2">
        <f t="shared" ca="1" si="151"/>
        <v>105.00345963813027</v>
      </c>
      <c r="AW274" s="2">
        <f t="shared" ca="1" si="151"/>
        <v>-45.002585431240661</v>
      </c>
      <c r="AX274" s="16">
        <f t="shared" ca="1" si="151"/>
        <v>1.6679735953744057E-3</v>
      </c>
      <c r="AY274" s="2">
        <f t="shared" ca="1" si="161"/>
        <v>360.25000000000006</v>
      </c>
      <c r="AZ274" s="2">
        <f t="shared" ca="1" si="162"/>
        <v>360.25000000000006</v>
      </c>
      <c r="BA274" s="2">
        <f t="shared" ca="1" si="163"/>
        <v>360.25000000000006</v>
      </c>
      <c r="BB274" s="19" t="str">
        <f t="shared" ca="1" si="164"/>
        <v>ok</v>
      </c>
      <c r="BC274" s="2">
        <f t="shared" ca="1" si="165"/>
        <v>3.4596381302662849E-3</v>
      </c>
      <c r="BD274" s="2">
        <f t="shared" ca="1" si="165"/>
        <v>-2.585431240660796E-3</v>
      </c>
      <c r="BE274" s="16">
        <f t="shared" ca="1" si="166"/>
        <v>1.6679735953744057E-3</v>
      </c>
      <c r="BF274" s="16">
        <f t="shared" ca="1" si="167"/>
        <v>4.318975653158654E-3</v>
      </c>
      <c r="BG274" s="18">
        <f t="shared" ca="1" si="142"/>
        <v>4.6298689622324566E-3</v>
      </c>
      <c r="BH274" s="2">
        <f t="shared" ca="1" si="143"/>
        <v>0.55354210084260558</v>
      </c>
      <c r="BI274" s="2">
        <f t="shared" ca="1" si="143"/>
        <v>-0.41366899850572736</v>
      </c>
      <c r="BJ274" s="16">
        <f t="shared" ca="1" si="143"/>
        <v>0.26687577525990491</v>
      </c>
      <c r="BK274" s="18">
        <f t="shared" ca="1" si="143"/>
        <v>0.69103610450538466</v>
      </c>
      <c r="BL274" s="18">
        <f t="shared" ca="1" si="143"/>
        <v>0.74077903395719302</v>
      </c>
    </row>
    <row r="275" spans="4:64" x14ac:dyDescent="0.2">
      <c r="D275">
        <f t="shared" si="168"/>
        <v>112.5</v>
      </c>
      <c r="E275">
        <f t="shared" si="169"/>
        <v>-45</v>
      </c>
      <c r="F275" s="15">
        <f ca="1">'posn jitter orig'!F275</f>
        <v>5.1286323238157516E-2</v>
      </c>
      <c r="G275" s="2">
        <f ca="1">'posn jitter orig'!G275</f>
        <v>0.25313993186760997</v>
      </c>
      <c r="H275" s="16">
        <f ca="1">'posn jitter orig'!H275</f>
        <v>4.5956463558661786E-3</v>
      </c>
      <c r="I275" s="2">
        <f t="shared" si="170"/>
        <v>0</v>
      </c>
      <c r="J275" s="2">
        <f t="shared" si="171"/>
        <v>177.60212163512966</v>
      </c>
      <c r="K275" s="16">
        <f t="shared" ca="1" si="172"/>
        <v>259.94667643538378</v>
      </c>
      <c r="L275" s="2">
        <f t="shared" si="173"/>
        <v>153.80794910203616</v>
      </c>
      <c r="M275" s="2">
        <f t="shared" si="174"/>
        <v>-88.801060817564817</v>
      </c>
      <c r="N275" s="16">
        <f t="shared" ca="1" si="175"/>
        <v>355.18489101202675</v>
      </c>
      <c r="O275" s="2">
        <f t="shared" si="176"/>
        <v>-153.80794910203616</v>
      </c>
      <c r="P275" s="2">
        <f t="shared" si="177"/>
        <v>-88.801060817564817</v>
      </c>
      <c r="Q275" s="16">
        <f t="shared" ca="1" si="178"/>
        <v>238.62443195163661</v>
      </c>
      <c r="R275" s="2">
        <f t="shared" si="144"/>
        <v>153.80794910203616</v>
      </c>
      <c r="S275" s="2">
        <f t="shared" si="144"/>
        <v>-266.40318245269447</v>
      </c>
      <c r="T275" s="16">
        <f t="shared" ca="1" si="144"/>
        <v>95.238214576642974</v>
      </c>
      <c r="U275" s="2">
        <f t="shared" ca="1" si="145"/>
        <v>0.47763251922808031</v>
      </c>
      <c r="V275" s="2">
        <f t="shared" ca="1" si="145"/>
        <v>-0.82728379065015367</v>
      </c>
      <c r="W275" s="16">
        <f t="shared" ca="1" si="145"/>
        <v>0.29575108842293424</v>
      </c>
      <c r="X275" s="2">
        <f t="shared" si="146"/>
        <v>-153.80794910203616</v>
      </c>
      <c r="Y275" s="2">
        <f t="shared" si="146"/>
        <v>-266.40318245269447</v>
      </c>
      <c r="Z275" s="16">
        <f t="shared" ca="1" si="146"/>
        <v>-21.32224448374717</v>
      </c>
      <c r="AA275" s="18">
        <f t="shared" ca="1" si="152"/>
        <v>140.62127940013156</v>
      </c>
      <c r="AB275" s="2">
        <f t="shared" ca="1" si="147"/>
        <v>-220.97324503899677</v>
      </c>
      <c r="AC275" s="2">
        <f t="shared" ca="1" si="147"/>
        <v>-150.06947738447928</v>
      </c>
      <c r="AD275" s="16">
        <f t="shared" ca="1" si="147"/>
        <v>-62.911140921761621</v>
      </c>
      <c r="AE275" s="2">
        <f t="shared" ca="1" si="148"/>
        <v>-0.80522938122810994</v>
      </c>
      <c r="AF275" s="2">
        <f t="shared" ca="1" si="148"/>
        <v>-0.54685512897366606</v>
      </c>
      <c r="AG275" s="16">
        <f t="shared" ca="1" si="148"/>
        <v>-0.22924901640397491</v>
      </c>
      <c r="AH275" s="2">
        <f t="shared" ca="1" si="153"/>
        <v>0.35138699489712544</v>
      </c>
      <c r="AI275" s="2">
        <f t="shared" ca="1" si="154"/>
        <v>-0.12865068069274932</v>
      </c>
      <c r="AJ275" s="16">
        <f t="shared" ca="1" si="155"/>
        <v>-0.92734900774975737</v>
      </c>
      <c r="AK275" s="18">
        <f t="shared" ca="1" si="156"/>
        <v>322.02151844813858</v>
      </c>
      <c r="AL275" s="18">
        <f t="shared" ca="1" si="157"/>
        <v>274.42272995798464</v>
      </c>
      <c r="AM275" s="18">
        <f t="shared" ca="1" si="158"/>
        <v>161.01075922406929</v>
      </c>
      <c r="AN275" s="18">
        <f t="shared" ca="1" si="159"/>
        <v>90.734286162806171</v>
      </c>
      <c r="AO275" s="18">
        <f t="shared" ca="1" si="160"/>
        <v>309.22950575359846</v>
      </c>
      <c r="AP275" s="2">
        <f t="shared" ca="1" si="149"/>
        <v>112.50128820824773</v>
      </c>
      <c r="AQ275" s="2">
        <f t="shared" ca="1" si="149"/>
        <v>-45.000565758595343</v>
      </c>
      <c r="AR275" s="16">
        <f t="shared" ca="1" si="149"/>
        <v>1.3625392177232243E-3</v>
      </c>
      <c r="AS275" s="2">
        <f t="shared" ca="1" si="150"/>
        <v>-104.81716531231291</v>
      </c>
      <c r="AT275" s="2">
        <f t="shared" ca="1" si="150"/>
        <v>34.56460705237042</v>
      </c>
      <c r="AU275" s="16">
        <f t="shared" ca="1" si="150"/>
        <v>573.52871319431256</v>
      </c>
      <c r="AV275" s="2">
        <f t="shared" ca="1" si="151"/>
        <v>112.50128820824773</v>
      </c>
      <c r="AW275" s="2">
        <f t="shared" ca="1" si="151"/>
        <v>-45.000565758595343</v>
      </c>
      <c r="AX275" s="16">
        <f t="shared" ca="1" si="151"/>
        <v>1.3625392177232243E-3</v>
      </c>
      <c r="AY275" s="2">
        <f t="shared" ca="1" si="161"/>
        <v>360.25</v>
      </c>
      <c r="AZ275" s="2">
        <f t="shared" ca="1" si="162"/>
        <v>360.24999999999994</v>
      </c>
      <c r="BA275" s="2">
        <f t="shared" ca="1" si="163"/>
        <v>360.25</v>
      </c>
      <c r="BB275" s="19" t="str">
        <f t="shared" ca="1" si="164"/>
        <v>ok</v>
      </c>
      <c r="BC275" s="2">
        <f t="shared" ca="1" si="165"/>
        <v>1.2882082477290169E-3</v>
      </c>
      <c r="BD275" s="2">
        <f t="shared" ca="1" si="165"/>
        <v>-5.657585953429134E-4</v>
      </c>
      <c r="BE275" s="16">
        <f t="shared" ca="1" si="166"/>
        <v>1.3625392177232243E-3</v>
      </c>
      <c r="BF275" s="16">
        <f t="shared" ca="1" si="167"/>
        <v>1.4069695368846655E-3</v>
      </c>
      <c r="BG275" s="18">
        <f t="shared" ca="1" si="142"/>
        <v>1.9585904108708552E-3</v>
      </c>
      <c r="BH275" s="2">
        <f t="shared" ca="1" si="143"/>
        <v>0.2061133196366427</v>
      </c>
      <c r="BI275" s="2">
        <f t="shared" ca="1" si="143"/>
        <v>-9.0521375254866143E-2</v>
      </c>
      <c r="BJ275" s="16">
        <f t="shared" ca="1" si="143"/>
        <v>0.21800627483571589</v>
      </c>
      <c r="BK275" s="18">
        <f t="shared" ca="1" si="143"/>
        <v>0.22511512590154648</v>
      </c>
      <c r="BL275" s="18">
        <f t="shared" ca="1" si="143"/>
        <v>0.3133744657393368</v>
      </c>
    </row>
    <row r="276" spans="4:64" x14ac:dyDescent="0.2">
      <c r="D276">
        <f t="shared" si="168"/>
        <v>120</v>
      </c>
      <c r="E276">
        <f t="shared" si="169"/>
        <v>-45</v>
      </c>
      <c r="F276" s="15">
        <f ca="1">'posn jitter orig'!F276</f>
        <v>0.47197709368655694</v>
      </c>
      <c r="G276" s="2">
        <f ca="1">'posn jitter orig'!G276</f>
        <v>-2.75682816606454E-2</v>
      </c>
      <c r="H276" s="16">
        <f ca="1">'posn jitter orig'!H276</f>
        <v>0.14442862005767332</v>
      </c>
      <c r="I276" s="2">
        <f t="shared" si="170"/>
        <v>0</v>
      </c>
      <c r="J276" s="2">
        <f t="shared" si="171"/>
        <v>177.60212163512966</v>
      </c>
      <c r="K276" s="16">
        <f t="shared" ca="1" si="172"/>
        <v>256.57332605708774</v>
      </c>
      <c r="L276" s="2">
        <f t="shared" si="173"/>
        <v>153.80794910203616</v>
      </c>
      <c r="M276" s="2">
        <f t="shared" si="174"/>
        <v>-88.801060817564817</v>
      </c>
      <c r="N276" s="16">
        <f t="shared" ca="1" si="175"/>
        <v>355.9753214457308</v>
      </c>
      <c r="O276" s="2">
        <f t="shared" si="176"/>
        <v>-153.80794910203616</v>
      </c>
      <c r="P276" s="2">
        <f t="shared" si="177"/>
        <v>-88.801060817564817</v>
      </c>
      <c r="Q276" s="16">
        <f t="shared" ca="1" si="178"/>
        <v>229.98076392718718</v>
      </c>
      <c r="R276" s="2">
        <f t="shared" si="144"/>
        <v>153.80794910203616</v>
      </c>
      <c r="S276" s="2">
        <f t="shared" si="144"/>
        <v>-266.40318245269447</v>
      </c>
      <c r="T276" s="16">
        <f t="shared" ca="1" si="144"/>
        <v>99.401995388643059</v>
      </c>
      <c r="U276" s="2">
        <f t="shared" ca="1" si="145"/>
        <v>0.47577694655975672</v>
      </c>
      <c r="V276" s="2">
        <f t="shared" ca="1" si="145"/>
        <v>-0.82406984451148113</v>
      </c>
      <c r="W276" s="16">
        <f t="shared" ca="1" si="145"/>
        <v>0.30748201327735886</v>
      </c>
      <c r="X276" s="2">
        <f t="shared" si="146"/>
        <v>-153.80794910203616</v>
      </c>
      <c r="Y276" s="2">
        <f t="shared" si="146"/>
        <v>-266.40318245269447</v>
      </c>
      <c r="Z276" s="16">
        <f t="shared" ca="1" si="146"/>
        <v>-26.592562129900557</v>
      </c>
      <c r="AA276" s="18">
        <f t="shared" ca="1" si="152"/>
        <v>138.17981821886534</v>
      </c>
      <c r="AB276" s="2">
        <f t="shared" ca="1" si="147"/>
        <v>-219.55072109039014</v>
      </c>
      <c r="AC276" s="2">
        <f t="shared" ca="1" si="147"/>
        <v>-152.53336113844938</v>
      </c>
      <c r="AD276" s="16">
        <f t="shared" ca="1" si="147"/>
        <v>-69.080370830136744</v>
      </c>
      <c r="AE276" s="2">
        <f t="shared" ca="1" si="148"/>
        <v>-0.7951342361152377</v>
      </c>
      <c r="AF276" s="2">
        <f t="shared" ca="1" si="148"/>
        <v>-0.55242131289096141</v>
      </c>
      <c r="AG276" s="16">
        <f t="shared" ca="1" si="148"/>
        <v>-0.25018441122752644</v>
      </c>
      <c r="AH276" s="2">
        <f t="shared" ca="1" si="153"/>
        <v>0.37602904632449874</v>
      </c>
      <c r="AI276" s="2">
        <f t="shared" ca="1" si="154"/>
        <v>-0.12545750049578508</v>
      </c>
      <c r="AJ276" s="16">
        <f t="shared" ca="1" si="155"/>
        <v>-0.91807547178303284</v>
      </c>
      <c r="AK276" s="18">
        <f t="shared" ca="1" si="156"/>
        <v>323.27743118742757</v>
      </c>
      <c r="AL276" s="18">
        <f t="shared" ca="1" si="157"/>
        <v>276.11780642604725</v>
      </c>
      <c r="AM276" s="18">
        <f t="shared" ca="1" si="158"/>
        <v>161.63871559371378</v>
      </c>
      <c r="AN276" s="18">
        <f t="shared" ca="1" si="159"/>
        <v>91.743971836817622</v>
      </c>
      <c r="AO276" s="18">
        <f t="shared" ca="1" si="160"/>
        <v>308.60335667782311</v>
      </c>
      <c r="AP276" s="2">
        <f t="shared" ca="1" si="149"/>
        <v>119.99902749047318</v>
      </c>
      <c r="AQ276" s="2">
        <f t="shared" ca="1" si="149"/>
        <v>-44.997400736552684</v>
      </c>
      <c r="AR276" s="16">
        <f t="shared" ca="1" si="149"/>
        <v>2.3989792026668511E-4</v>
      </c>
      <c r="AS276" s="2">
        <f t="shared" ca="1" si="150"/>
        <v>-112.08862431772873</v>
      </c>
      <c r="AT276" s="2">
        <f t="shared" ca="1" si="150"/>
        <v>32.435810810265188</v>
      </c>
      <c r="AU276" s="16">
        <f t="shared" ca="1" si="150"/>
        <v>566.64258444956022</v>
      </c>
      <c r="AV276" s="2">
        <f t="shared" ca="1" si="151"/>
        <v>119.99902749047318</v>
      </c>
      <c r="AW276" s="2">
        <f t="shared" ca="1" si="151"/>
        <v>-44.997400736552684</v>
      </c>
      <c r="AX276" s="16">
        <f t="shared" ca="1" si="151"/>
        <v>2.3989792026668511E-4</v>
      </c>
      <c r="AY276" s="2">
        <f t="shared" ca="1" si="161"/>
        <v>360.25000000000006</v>
      </c>
      <c r="AZ276" s="2">
        <f t="shared" ca="1" si="162"/>
        <v>360.25000000000006</v>
      </c>
      <c r="BA276" s="2">
        <f t="shared" ca="1" si="163"/>
        <v>360.25000000000006</v>
      </c>
      <c r="BB276" s="19" t="str">
        <f t="shared" ca="1" si="164"/>
        <v>ok</v>
      </c>
      <c r="BC276" s="2">
        <f t="shared" ca="1" si="165"/>
        <v>-9.7250952681804392E-4</v>
      </c>
      <c r="BD276" s="2">
        <f t="shared" ca="1" si="165"/>
        <v>2.5992634473155363E-3</v>
      </c>
      <c r="BE276" s="16">
        <f t="shared" ca="1" si="166"/>
        <v>2.3989792026668511E-4</v>
      </c>
      <c r="BF276" s="16">
        <f t="shared" ca="1" si="167"/>
        <v>2.7752378723818437E-3</v>
      </c>
      <c r="BG276" s="18">
        <f t="shared" ca="1" si="142"/>
        <v>2.7855872379896457E-3</v>
      </c>
      <c r="BH276" s="2">
        <f t="shared" ca="1" si="143"/>
        <v>-0.15560152429088703</v>
      </c>
      <c r="BI276" s="2">
        <f t="shared" ca="1" si="143"/>
        <v>0.4158821515704858</v>
      </c>
      <c r="BJ276" s="16">
        <f t="shared" ca="1" si="143"/>
        <v>3.8383667242669617E-2</v>
      </c>
      <c r="BK276" s="18">
        <f t="shared" ca="1" si="143"/>
        <v>0.44403805958109499</v>
      </c>
      <c r="BL276" s="18">
        <f t="shared" ca="1" si="143"/>
        <v>0.44569395807834333</v>
      </c>
    </row>
    <row r="277" spans="4:64" x14ac:dyDescent="0.2">
      <c r="D277">
        <f t="shared" si="168"/>
        <v>127.5</v>
      </c>
      <c r="E277">
        <f t="shared" si="169"/>
        <v>-45</v>
      </c>
      <c r="F277" s="15">
        <f ca="1">'posn jitter orig'!F277</f>
        <v>0.33401032428942123</v>
      </c>
      <c r="G277" s="2">
        <f ca="1">'posn jitter orig'!G277</f>
        <v>0.42073808218098396</v>
      </c>
      <c r="H277" s="16">
        <f ca="1">'posn jitter orig'!H277</f>
        <v>0.12824143513787201</v>
      </c>
      <c r="I277" s="2">
        <f t="shared" si="170"/>
        <v>0</v>
      </c>
      <c r="J277" s="2">
        <f t="shared" si="171"/>
        <v>177.60212163512966</v>
      </c>
      <c r="K277" s="16">
        <f t="shared" ca="1" si="172"/>
        <v>252.92916785356772</v>
      </c>
      <c r="L277" s="2">
        <f t="shared" si="173"/>
        <v>153.80794910203616</v>
      </c>
      <c r="M277" s="2">
        <f t="shared" si="174"/>
        <v>-88.801060817564817</v>
      </c>
      <c r="N277" s="16">
        <f t="shared" ca="1" si="175"/>
        <v>356.61084794974892</v>
      </c>
      <c r="O277" s="2">
        <f t="shared" si="176"/>
        <v>-153.80794910203616</v>
      </c>
      <c r="P277" s="2">
        <f t="shared" si="177"/>
        <v>-88.801060817564817</v>
      </c>
      <c r="Q277" s="16">
        <f t="shared" ca="1" si="178"/>
        <v>220.74356434223265</v>
      </c>
      <c r="R277" s="2">
        <f t="shared" si="144"/>
        <v>153.80794910203616</v>
      </c>
      <c r="S277" s="2">
        <f t="shared" si="144"/>
        <v>-266.40318245269447</v>
      </c>
      <c r="T277" s="16">
        <f t="shared" ca="1" si="144"/>
        <v>103.6816800961812</v>
      </c>
      <c r="U277" s="2">
        <f t="shared" ca="1" si="145"/>
        <v>0.47381082277153874</v>
      </c>
      <c r="V277" s="2">
        <f t="shared" ca="1" si="145"/>
        <v>-0.82066441821631775</v>
      </c>
      <c r="W277" s="16">
        <f t="shared" ca="1" si="145"/>
        <v>0.31939507963998165</v>
      </c>
      <c r="X277" s="2">
        <f t="shared" si="146"/>
        <v>-153.80794910203616</v>
      </c>
      <c r="Y277" s="2">
        <f t="shared" si="146"/>
        <v>-266.40318245269447</v>
      </c>
      <c r="Z277" s="16">
        <f t="shared" ca="1" si="146"/>
        <v>-32.185603511335074</v>
      </c>
      <c r="AA277" s="18">
        <f t="shared" ca="1" si="152"/>
        <v>135.47181842891362</v>
      </c>
      <c r="AB277" s="2">
        <f t="shared" ca="1" si="147"/>
        <v>-217.99596285419625</v>
      </c>
      <c r="AC277" s="2">
        <f t="shared" ca="1" si="147"/>
        <v>-155.22628139702346</v>
      </c>
      <c r="AD277" s="16">
        <f t="shared" ca="1" si="147"/>
        <v>-75.454635747411075</v>
      </c>
      <c r="AE277" s="2">
        <f t="shared" ca="1" si="148"/>
        <v>-0.78402200829211699</v>
      </c>
      <c r="AF277" s="2">
        <f t="shared" ca="1" si="148"/>
        <v>-0.55827098487144744</v>
      </c>
      <c r="AG277" s="16">
        <f t="shared" ca="1" si="148"/>
        <v>-0.27137243405375588</v>
      </c>
      <c r="AH277" s="2">
        <f t="shared" ca="1" si="153"/>
        <v>0.40101470638637859</v>
      </c>
      <c r="AI277" s="2">
        <f t="shared" ca="1" si="154"/>
        <v>-0.12183357552143384</v>
      </c>
      <c r="AJ277" s="16">
        <f t="shared" ca="1" si="155"/>
        <v>-0.90793379997525703</v>
      </c>
      <c r="AK277" s="18">
        <f t="shared" ca="1" si="156"/>
        <v>324.61890212288165</v>
      </c>
      <c r="AL277" s="18">
        <f t="shared" ca="1" si="157"/>
        <v>278.04826975338381</v>
      </c>
      <c r="AM277" s="18">
        <f t="shared" ca="1" si="158"/>
        <v>162.30945106144083</v>
      </c>
      <c r="AN277" s="18">
        <f t="shared" ca="1" si="159"/>
        <v>92.945625916224046</v>
      </c>
      <c r="AO277" s="18">
        <f t="shared" ca="1" si="160"/>
        <v>307.89091447974732</v>
      </c>
      <c r="AP277" s="2">
        <f t="shared" ca="1" si="149"/>
        <v>127.50134292734174</v>
      </c>
      <c r="AQ277" s="2">
        <f t="shared" ca="1" si="149"/>
        <v>-44.999766692592722</v>
      </c>
      <c r="AR277" s="16">
        <f t="shared" ca="1" si="149"/>
        <v>2.5592006688839319E-3</v>
      </c>
      <c r="AS277" s="2">
        <f t="shared" ca="1" si="150"/>
        <v>-119.43622641091721</v>
      </c>
      <c r="AT277" s="2">
        <f t="shared" ca="1" si="150"/>
        <v>30.023135270670529</v>
      </c>
      <c r="AU277" s="16">
        <f t="shared" ca="1" si="150"/>
        <v>559.09169512357664</v>
      </c>
      <c r="AV277" s="2">
        <f t="shared" ca="1" si="151"/>
        <v>127.50134292734174</v>
      </c>
      <c r="AW277" s="2">
        <f t="shared" ca="1" si="151"/>
        <v>-44.999766692592722</v>
      </c>
      <c r="AX277" s="16">
        <f t="shared" ca="1" si="151"/>
        <v>2.5592006688839319E-3</v>
      </c>
      <c r="AY277" s="2">
        <f t="shared" ca="1" si="161"/>
        <v>360.25</v>
      </c>
      <c r="AZ277" s="2">
        <f t="shared" ca="1" si="162"/>
        <v>360.25000000000006</v>
      </c>
      <c r="BA277" s="2">
        <f t="shared" ca="1" si="163"/>
        <v>360.25</v>
      </c>
      <c r="BB277" s="19" t="str">
        <f t="shared" ca="1" si="164"/>
        <v>ok</v>
      </c>
      <c r="BC277" s="2">
        <f t="shared" ca="1" si="165"/>
        <v>1.3429273417386867E-3</v>
      </c>
      <c r="BD277" s="2">
        <f t="shared" ca="1" si="165"/>
        <v>2.3330740727800503E-4</v>
      </c>
      <c r="BE277" s="16">
        <f t="shared" ca="1" si="166"/>
        <v>2.5592006688839319E-3</v>
      </c>
      <c r="BF277" s="16">
        <f t="shared" ca="1" si="167"/>
        <v>1.3630429895935493E-3</v>
      </c>
      <c r="BG277" s="18">
        <f t="shared" ca="1" si="142"/>
        <v>2.8995506988318182E-3</v>
      </c>
      <c r="BH277" s="2">
        <f t="shared" ca="1" si="143"/>
        <v>0.21486837467818987</v>
      </c>
      <c r="BI277" s="2">
        <f t="shared" ca="1" si="143"/>
        <v>3.7329185164480805E-2</v>
      </c>
      <c r="BJ277" s="16">
        <f t="shared" ca="1" si="143"/>
        <v>0.40947210702142911</v>
      </c>
      <c r="BK277" s="18">
        <f t="shared" ca="1" si="143"/>
        <v>0.2180868783349679</v>
      </c>
      <c r="BL277" s="18">
        <f t="shared" ca="1" si="143"/>
        <v>0.4639281118130909</v>
      </c>
    </row>
    <row r="278" spans="4:64" x14ac:dyDescent="0.2">
      <c r="D278">
        <f t="shared" si="168"/>
        <v>135</v>
      </c>
      <c r="E278">
        <f t="shared" si="169"/>
        <v>-45</v>
      </c>
      <c r="F278" s="15">
        <f ca="1">'posn jitter orig'!F278</f>
        <v>0.25016555788108641</v>
      </c>
      <c r="G278" s="2">
        <f ca="1">'posn jitter orig'!G278</f>
        <v>0.44169330852646582</v>
      </c>
      <c r="H278" s="16">
        <f ca="1">'posn jitter orig'!H278</f>
        <v>0.2948413992172233</v>
      </c>
      <c r="I278" s="2">
        <f t="shared" si="170"/>
        <v>0</v>
      </c>
      <c r="J278" s="2">
        <f t="shared" si="171"/>
        <v>177.60212163512966</v>
      </c>
      <c r="K278" s="16">
        <f t="shared" ca="1" si="172"/>
        <v>249.00629831610379</v>
      </c>
      <c r="L278" s="2">
        <f t="shared" si="173"/>
        <v>153.80794910203616</v>
      </c>
      <c r="M278" s="2">
        <f t="shared" si="174"/>
        <v>-88.801060817564817</v>
      </c>
      <c r="N278" s="16">
        <f t="shared" ca="1" si="175"/>
        <v>357.08509089627461</v>
      </c>
      <c r="O278" s="2">
        <f t="shared" si="176"/>
        <v>-153.80794910203616</v>
      </c>
      <c r="P278" s="2">
        <f t="shared" si="177"/>
        <v>-88.801060817564817</v>
      </c>
      <c r="Q278" s="16">
        <f t="shared" ca="1" si="178"/>
        <v>210.83708200193161</v>
      </c>
      <c r="R278" s="2">
        <f t="shared" si="144"/>
        <v>153.80794910203616</v>
      </c>
      <c r="S278" s="2">
        <f t="shared" si="144"/>
        <v>-266.40318245269447</v>
      </c>
      <c r="T278" s="16">
        <f t="shared" ca="1" si="144"/>
        <v>108.07879258017081</v>
      </c>
      <c r="U278" s="2">
        <f t="shared" ca="1" si="145"/>
        <v>0.47173125390999038</v>
      </c>
      <c r="V278" s="2">
        <f t="shared" ca="1" si="145"/>
        <v>-0.81706249929027785</v>
      </c>
      <c r="W278" s="16">
        <f t="shared" ca="1" si="145"/>
        <v>0.33147925476269674</v>
      </c>
      <c r="X278" s="2">
        <f t="shared" si="146"/>
        <v>-153.80794910203616</v>
      </c>
      <c r="Y278" s="2">
        <f t="shared" si="146"/>
        <v>-266.40318245269447</v>
      </c>
      <c r="Z278" s="16">
        <f t="shared" ca="1" si="146"/>
        <v>-38.169216314172189</v>
      </c>
      <c r="AA278" s="18">
        <f t="shared" ca="1" si="152"/>
        <v>132.45973000375696</v>
      </c>
      <c r="AB278" s="2">
        <f t="shared" ca="1" si="147"/>
        <v>-216.29334362928722</v>
      </c>
      <c r="AC278" s="2">
        <f t="shared" ca="1" si="147"/>
        <v>-158.17530440050939</v>
      </c>
      <c r="AD278" s="16">
        <f t="shared" ca="1" si="147"/>
        <v>-82.076868901885575</v>
      </c>
      <c r="AE278" s="2">
        <f t="shared" ca="1" si="148"/>
        <v>-0.77179308991967954</v>
      </c>
      <c r="AF278" s="2">
        <f t="shared" ca="1" si="148"/>
        <v>-0.56441222315879425</v>
      </c>
      <c r="AG278" s="16">
        <f t="shared" ca="1" si="148"/>
        <v>-0.29287244442108346</v>
      </c>
      <c r="AH278" s="2">
        <f t="shared" ca="1" si="153"/>
        <v>0.42638603452357743</v>
      </c>
      <c r="AI278" s="2">
        <f t="shared" ca="1" si="154"/>
        <v>-0.11767631283513269</v>
      </c>
      <c r="AJ278" s="16">
        <f t="shared" ca="1" si="155"/>
        <v>-0.89685407673756279</v>
      </c>
      <c r="AK278" s="18">
        <f t="shared" ca="1" si="156"/>
        <v>326.04994438503707</v>
      </c>
      <c r="AL278" s="18">
        <f t="shared" ca="1" si="157"/>
        <v>280.24783643994112</v>
      </c>
      <c r="AM278" s="18">
        <f t="shared" ca="1" si="158"/>
        <v>163.02497219251853</v>
      </c>
      <c r="AN278" s="18">
        <f t="shared" ca="1" si="159"/>
        <v>94.373506987430616</v>
      </c>
      <c r="AO278" s="18">
        <f t="shared" ca="1" si="160"/>
        <v>307.07745296670993</v>
      </c>
      <c r="AP278" s="2">
        <f t="shared" ca="1" si="149"/>
        <v>135.00069144870832</v>
      </c>
      <c r="AQ278" s="2">
        <f t="shared" ca="1" si="149"/>
        <v>-45.00077289721159</v>
      </c>
      <c r="AR278" s="16">
        <f t="shared" ca="1" si="149"/>
        <v>2.6293588092016762E-3</v>
      </c>
      <c r="AS278" s="2">
        <f t="shared" ca="1" si="150"/>
        <v>-126.86638347544327</v>
      </c>
      <c r="AT278" s="2">
        <f t="shared" ca="1" si="150"/>
        <v>27.270711942641015</v>
      </c>
      <c r="AU278" s="16">
        <f t="shared" ca="1" si="150"/>
        <v>550.80996049357123</v>
      </c>
      <c r="AV278" s="2">
        <f t="shared" ca="1" si="151"/>
        <v>135.00069144870832</v>
      </c>
      <c r="AW278" s="2">
        <f t="shared" ca="1" si="151"/>
        <v>-45.00077289721159</v>
      </c>
      <c r="AX278" s="16">
        <f t="shared" ca="1" si="151"/>
        <v>2.6293588092016762E-3</v>
      </c>
      <c r="AY278" s="2">
        <f t="shared" ca="1" si="161"/>
        <v>360.24999999999994</v>
      </c>
      <c r="AZ278" s="2">
        <f t="shared" ca="1" si="162"/>
        <v>360.24999999999994</v>
      </c>
      <c r="BA278" s="2">
        <f t="shared" ca="1" si="163"/>
        <v>360.25</v>
      </c>
      <c r="BB278" s="19" t="str">
        <f t="shared" ca="1" si="164"/>
        <v>ok</v>
      </c>
      <c r="BC278" s="2">
        <f t="shared" ca="1" si="165"/>
        <v>6.9144870832360539E-4</v>
      </c>
      <c r="BD278" s="2">
        <f t="shared" ca="1" si="165"/>
        <v>-7.7289721158990687E-4</v>
      </c>
      <c r="BE278" s="16">
        <f t="shared" ca="1" si="166"/>
        <v>2.6293588092016762E-3</v>
      </c>
      <c r="BF278" s="16">
        <f t="shared" ca="1" si="167"/>
        <v>1.0370493796950247E-3</v>
      </c>
      <c r="BG278" s="18">
        <f t="shared" ca="1" si="142"/>
        <v>2.8264817642171852E-3</v>
      </c>
      <c r="BH278" s="2">
        <f t="shared" ca="1" si="143"/>
        <v>0.11063179333177686</v>
      </c>
      <c r="BI278" s="2">
        <f t="shared" ca="1" si="143"/>
        <v>-0.1236635538543851</v>
      </c>
      <c r="BJ278" s="16">
        <f t="shared" ca="1" si="143"/>
        <v>0.42069740947226819</v>
      </c>
      <c r="BK278" s="18">
        <f t="shared" ca="1" si="143"/>
        <v>0.16592790075120395</v>
      </c>
      <c r="BL278" s="18">
        <f t="shared" ca="1" si="143"/>
        <v>0.45223708227474962</v>
      </c>
    </row>
    <row r="279" spans="4:64" x14ac:dyDescent="0.2">
      <c r="D279">
        <f t="shared" si="168"/>
        <v>142.5</v>
      </c>
      <c r="E279">
        <f t="shared" si="169"/>
        <v>-45</v>
      </c>
      <c r="F279" s="15">
        <f ca="1">'posn jitter orig'!F279</f>
        <v>6.7479118558717244E-2</v>
      </c>
      <c r="G279" s="2">
        <f ca="1">'posn jitter orig'!G279</f>
        <v>5.3045346073796185E-2</v>
      </c>
      <c r="H279" s="16">
        <f ca="1">'posn jitter orig'!H279</f>
        <v>-0.41401171645683144</v>
      </c>
      <c r="I279" s="2">
        <f t="shared" si="170"/>
        <v>0</v>
      </c>
      <c r="J279" s="2">
        <f t="shared" si="171"/>
        <v>177.60212163512966</v>
      </c>
      <c r="K279" s="16">
        <f t="shared" ca="1" si="172"/>
        <v>244.79034789248209</v>
      </c>
      <c r="L279" s="2">
        <f t="shared" si="173"/>
        <v>153.80794910203616</v>
      </c>
      <c r="M279" s="2">
        <f t="shared" si="174"/>
        <v>-88.801060817564817</v>
      </c>
      <c r="N279" s="16">
        <f t="shared" ca="1" si="175"/>
        <v>357.3987924399504</v>
      </c>
      <c r="O279" s="2">
        <f t="shared" si="176"/>
        <v>-153.80794910203616</v>
      </c>
      <c r="P279" s="2">
        <f t="shared" si="177"/>
        <v>-88.801060817564817</v>
      </c>
      <c r="Q279" s="16">
        <f t="shared" ca="1" si="178"/>
        <v>200.15517238176648</v>
      </c>
      <c r="R279" s="2">
        <f t="shared" si="144"/>
        <v>153.80794910203616</v>
      </c>
      <c r="S279" s="2">
        <f t="shared" si="144"/>
        <v>-266.40318245269447</v>
      </c>
      <c r="T279" s="16">
        <f t="shared" ca="1" si="144"/>
        <v>112.60844454746831</v>
      </c>
      <c r="U279" s="2">
        <f t="shared" ca="1" si="145"/>
        <v>0.46952889161708561</v>
      </c>
      <c r="V279" s="2">
        <f t="shared" ca="1" si="145"/>
        <v>-0.81324789590229285</v>
      </c>
      <c r="W279" s="16">
        <f t="shared" ca="1" si="145"/>
        <v>0.34375933405120018</v>
      </c>
      <c r="X279" s="2">
        <f t="shared" si="146"/>
        <v>-153.80794910203616</v>
      </c>
      <c r="Y279" s="2">
        <f t="shared" si="146"/>
        <v>-266.40318245269447</v>
      </c>
      <c r="Z279" s="16">
        <f t="shared" ca="1" si="146"/>
        <v>-44.635175510715612</v>
      </c>
      <c r="AA279" s="18">
        <f t="shared" ca="1" si="152"/>
        <v>129.09079351873018</v>
      </c>
      <c r="AB279" s="2">
        <f t="shared" ca="1" si="147"/>
        <v>-214.41980630085561</v>
      </c>
      <c r="AC279" s="2">
        <f t="shared" ca="1" si="147"/>
        <v>-161.42036624322981</v>
      </c>
      <c r="AD279" s="16">
        <f t="shared" ca="1" si="147"/>
        <v>-89.011340722855294</v>
      </c>
      <c r="AE279" s="2">
        <f t="shared" ca="1" si="148"/>
        <v>-0.75829986884019362</v>
      </c>
      <c r="AF279" s="2">
        <f t="shared" ca="1" si="148"/>
        <v>-0.57086630504007096</v>
      </c>
      <c r="AG279" s="16">
        <f t="shared" ca="1" si="148"/>
        <v>-0.31479035990138199</v>
      </c>
      <c r="AH279" s="2">
        <f t="shared" ca="1" si="153"/>
        <v>0.45224321869296852</v>
      </c>
      <c r="AI279" s="2">
        <f t="shared" ca="1" si="154"/>
        <v>-0.11286948914737802</v>
      </c>
      <c r="AJ279" s="16">
        <f t="shared" ca="1" si="155"/>
        <v>-0.88472399626427767</v>
      </c>
      <c r="AK279" s="18">
        <f t="shared" ca="1" si="156"/>
        <v>327.57930736128372</v>
      </c>
      <c r="AL279" s="18">
        <f t="shared" ca="1" si="157"/>
        <v>282.76387101161828</v>
      </c>
      <c r="AM279" s="18">
        <f t="shared" ca="1" si="158"/>
        <v>163.78965368064186</v>
      </c>
      <c r="AN279" s="18">
        <f t="shared" ca="1" si="159"/>
        <v>96.073743082534719</v>
      </c>
      <c r="AO279" s="18">
        <f t="shared" ca="1" si="160"/>
        <v>306.14187517764782</v>
      </c>
      <c r="AP279" s="2">
        <f t="shared" ca="1" si="149"/>
        <v>142.50185477958598</v>
      </c>
      <c r="AQ279" s="2">
        <f t="shared" ca="1" si="149"/>
        <v>-44.998809374034721</v>
      </c>
      <c r="AR279" s="16">
        <f t="shared" ca="1" si="149"/>
        <v>4.1877318398064745E-4</v>
      </c>
      <c r="AS279" s="2">
        <f t="shared" ca="1" si="150"/>
        <v>-134.3993192344949</v>
      </c>
      <c r="AT279" s="2">
        <f t="shared" ca="1" si="150"/>
        <v>24.109344741808229</v>
      </c>
      <c r="AU279" s="16">
        <f t="shared" ca="1" si="150"/>
        <v>541.70254523520043</v>
      </c>
      <c r="AV279" s="2">
        <f t="shared" ca="1" si="151"/>
        <v>142.50185477958598</v>
      </c>
      <c r="AW279" s="2">
        <f t="shared" ca="1" si="151"/>
        <v>-44.998809374034721</v>
      </c>
      <c r="AX279" s="16">
        <f t="shared" ca="1" si="151"/>
        <v>4.1877318398064745E-4</v>
      </c>
      <c r="AY279" s="2">
        <f t="shared" ca="1" si="161"/>
        <v>360.24999999999994</v>
      </c>
      <c r="AZ279" s="2">
        <f t="shared" ca="1" si="162"/>
        <v>360.24999999999994</v>
      </c>
      <c r="BA279" s="2">
        <f t="shared" ca="1" si="163"/>
        <v>360.24999999999994</v>
      </c>
      <c r="BB279" s="19" t="str">
        <f t="shared" ca="1" si="164"/>
        <v>ok</v>
      </c>
      <c r="BC279" s="2">
        <f t="shared" ca="1" si="165"/>
        <v>1.854779585983124E-3</v>
      </c>
      <c r="BD279" s="2">
        <f t="shared" ca="1" si="165"/>
        <v>1.1906259652789686E-3</v>
      </c>
      <c r="BE279" s="16">
        <f t="shared" ca="1" si="166"/>
        <v>4.1877318398064745E-4</v>
      </c>
      <c r="BF279" s="16">
        <f t="shared" ca="1" si="167"/>
        <v>2.204041175154449E-3</v>
      </c>
      <c r="BG279" s="18">
        <f t="shared" ca="1" si="142"/>
        <v>2.2434724160099438E-3</v>
      </c>
      <c r="BH279" s="2">
        <f t="shared" ca="1" si="143"/>
        <v>0.29676473375729984</v>
      </c>
      <c r="BI279" s="2">
        <f t="shared" ca="1" si="143"/>
        <v>0.19050015444463497</v>
      </c>
      <c r="BJ279" s="16">
        <f t="shared" ca="1" si="143"/>
        <v>6.7003709436903591E-2</v>
      </c>
      <c r="BK279" s="18">
        <f t="shared" ca="1" si="143"/>
        <v>0.35264658802471183</v>
      </c>
      <c r="BL279" s="18">
        <f t="shared" ca="1" si="143"/>
        <v>0.35895558656159099</v>
      </c>
    </row>
    <row r="280" spans="4:64" x14ac:dyDescent="0.2">
      <c r="D280">
        <f t="shared" si="168"/>
        <v>0</v>
      </c>
      <c r="E280">
        <f t="shared" si="169"/>
        <v>-37.5</v>
      </c>
      <c r="F280" s="15">
        <f ca="1">'posn jitter orig'!F280</f>
        <v>-9.4674877232021504E-2</v>
      </c>
      <c r="G280" s="2">
        <f ca="1">'posn jitter orig'!G280</f>
        <v>0.46169844431404705</v>
      </c>
      <c r="H280" s="16">
        <f ca="1">'posn jitter orig'!H280</f>
        <v>-0.48357291684293691</v>
      </c>
      <c r="I280" s="2">
        <f t="shared" si="170"/>
        <v>0</v>
      </c>
      <c r="J280" s="2">
        <f t="shared" si="171"/>
        <v>177.60212163512966</v>
      </c>
      <c r="K280" s="16">
        <f t="shared" ca="1" si="172"/>
        <v>288.98234855369822</v>
      </c>
      <c r="L280" s="2">
        <f t="shared" si="173"/>
        <v>153.80794910203616</v>
      </c>
      <c r="M280" s="2">
        <f t="shared" si="174"/>
        <v>-88.801060817564817</v>
      </c>
      <c r="N280" s="16">
        <f t="shared" ca="1" si="175"/>
        <v>321.70364478755181</v>
      </c>
      <c r="O280" s="2">
        <f t="shared" si="176"/>
        <v>-153.80794910203616</v>
      </c>
      <c r="P280" s="2">
        <f t="shared" si="177"/>
        <v>-88.801060817564817</v>
      </c>
      <c r="Q280" s="16">
        <f t="shared" ca="1" si="178"/>
        <v>321.69773684154455</v>
      </c>
      <c r="R280" s="2">
        <f t="shared" si="144"/>
        <v>153.80794910203616</v>
      </c>
      <c r="S280" s="2">
        <f t="shared" si="144"/>
        <v>-266.40318245269447</v>
      </c>
      <c r="T280" s="16">
        <f t="shared" ca="1" si="144"/>
        <v>32.721296233853593</v>
      </c>
      <c r="U280" s="2">
        <f t="shared" ca="1" si="145"/>
        <v>0.49719510251691129</v>
      </c>
      <c r="V280" s="2">
        <f t="shared" ca="1" si="145"/>
        <v>-0.86116717883370675</v>
      </c>
      <c r="W280" s="16">
        <f t="shared" ca="1" si="145"/>
        <v>0.10577391045429191</v>
      </c>
      <c r="X280" s="2">
        <f t="shared" si="146"/>
        <v>-153.80794910203616</v>
      </c>
      <c r="Y280" s="2">
        <f t="shared" si="146"/>
        <v>-266.40318245269447</v>
      </c>
      <c r="Z280" s="16">
        <f t="shared" ca="1" si="146"/>
        <v>32.715388287846338</v>
      </c>
      <c r="AA280" s="18">
        <f t="shared" ca="1" si="152"/>
        <v>156.40555259464145</v>
      </c>
      <c r="AB280" s="2">
        <f t="shared" ca="1" si="147"/>
        <v>-231.57202385854308</v>
      </c>
      <c r="AC280" s="2">
        <f t="shared" ca="1" si="147"/>
        <v>-131.71185397084014</v>
      </c>
      <c r="AD280" s="16">
        <f t="shared" ca="1" si="147"/>
        <v>16.17176137314669</v>
      </c>
      <c r="AE280" s="2">
        <f t="shared" ca="1" si="148"/>
        <v>-0.86763876680898966</v>
      </c>
      <c r="AF280" s="2">
        <f t="shared" ca="1" si="148"/>
        <v>-0.49348927668047216</v>
      </c>
      <c r="AG280" s="16">
        <f t="shared" ca="1" si="148"/>
        <v>6.0591287587905281E-2</v>
      </c>
      <c r="AH280" s="2">
        <f t="shared" ca="1" si="153"/>
        <v>1.9062367775365963E-5</v>
      </c>
      <c r="AI280" s="2">
        <f t="shared" ca="1" si="154"/>
        <v>-0.12189923667102655</v>
      </c>
      <c r="AJ280" s="16">
        <f t="shared" ca="1" si="155"/>
        <v>-0.99254248056979777</v>
      </c>
      <c r="AK280" s="18">
        <f t="shared" ca="1" si="156"/>
        <v>309.35129554459888</v>
      </c>
      <c r="AL280" s="18">
        <f t="shared" ca="1" si="157"/>
        <v>266.89912059856539</v>
      </c>
      <c r="AM280" s="18">
        <f t="shared" ca="1" si="158"/>
        <v>154.67564777229944</v>
      </c>
      <c r="AN280" s="18">
        <f t="shared" ca="1" si="159"/>
        <v>88.635693192043789</v>
      </c>
      <c r="AO280" s="18">
        <f t="shared" ca="1" si="160"/>
        <v>313.0482716428657</v>
      </c>
      <c r="AP280" s="2">
        <f t="shared" ca="1" si="149"/>
        <v>6.1784558987413281E-3</v>
      </c>
      <c r="AQ280" s="2">
        <f t="shared" ca="1" si="149"/>
        <v>-37.500579067081006</v>
      </c>
      <c r="AR280" s="16">
        <f t="shared" ca="1" si="149"/>
        <v>-1.6062712035136428E-4</v>
      </c>
      <c r="AS280" s="2">
        <f t="shared" ca="1" si="150"/>
        <v>-5.7564266722566178E-3</v>
      </c>
      <c r="AT280" s="2">
        <f t="shared" ca="1" si="150"/>
        <v>38.820111641817988</v>
      </c>
      <c r="AU280" s="16">
        <f t="shared" ca="1" si="150"/>
        <v>621.42725552187517</v>
      </c>
      <c r="AV280" s="2">
        <f t="shared" ca="1" si="151"/>
        <v>6.1784558987413281E-3</v>
      </c>
      <c r="AW280" s="2">
        <f t="shared" ca="1" si="151"/>
        <v>-37.500579067081006</v>
      </c>
      <c r="AX280" s="16">
        <f t="shared" ca="1" si="151"/>
        <v>-1.6062712035136428E-4</v>
      </c>
      <c r="AY280" s="2">
        <f t="shared" ca="1" si="161"/>
        <v>360.25000000000006</v>
      </c>
      <c r="AZ280" s="2">
        <f t="shared" ca="1" si="162"/>
        <v>360.25000000000006</v>
      </c>
      <c r="BA280" s="2">
        <f t="shared" ca="1" si="163"/>
        <v>360.25000000000006</v>
      </c>
      <c r="BB280" s="19" t="str">
        <f t="shared" ca="1" si="164"/>
        <v>ok</v>
      </c>
      <c r="BC280" s="2">
        <f t="shared" ca="1" si="165"/>
        <v>6.1784558987413281E-3</v>
      </c>
      <c r="BD280" s="2">
        <f t="shared" ca="1" si="165"/>
        <v>-5.7906708100574633E-4</v>
      </c>
      <c r="BE280" s="16">
        <f t="shared" ca="1" si="166"/>
        <v>-1.6062712035136428E-4</v>
      </c>
      <c r="BF280" s="16">
        <f t="shared" ca="1" si="167"/>
        <v>6.2055326908329175E-3</v>
      </c>
      <c r="BG280" s="18">
        <f t="shared" ca="1" si="142"/>
        <v>6.2076112192040829E-3</v>
      </c>
      <c r="BH280" s="2">
        <f t="shared" ca="1" si="143"/>
        <v>0.98855294379861247</v>
      </c>
      <c r="BI280" s="2">
        <f t="shared" ca="1" si="143"/>
        <v>-9.2650732960919413E-2</v>
      </c>
      <c r="BJ280" s="16">
        <f t="shared" ca="1" si="143"/>
        <v>-2.5700339256218285E-2</v>
      </c>
      <c r="BK280" s="18">
        <f t="shared" ca="1" si="143"/>
        <v>0.99288523053326683</v>
      </c>
      <c r="BL280" s="18">
        <f t="shared" ca="1" si="143"/>
        <v>0.99321779507265329</v>
      </c>
    </row>
    <row r="281" spans="4:64" x14ac:dyDescent="0.2">
      <c r="D281">
        <f t="shared" si="168"/>
        <v>7.5</v>
      </c>
      <c r="E281">
        <f t="shared" si="169"/>
        <v>-37.5</v>
      </c>
      <c r="F281" s="15">
        <f ca="1">'posn jitter orig'!F281</f>
        <v>0.38222920520471548</v>
      </c>
      <c r="G281" s="2">
        <f ca="1">'posn jitter orig'!G281</f>
        <v>-0.1552563545305633</v>
      </c>
      <c r="H281" s="16">
        <f ca="1">'posn jitter orig'!H281</f>
        <v>-0.24411405463862568</v>
      </c>
      <c r="I281" s="2">
        <f t="shared" si="170"/>
        <v>0</v>
      </c>
      <c r="J281" s="2">
        <f t="shared" si="171"/>
        <v>177.60212163512966</v>
      </c>
      <c r="K281" s="16">
        <f t="shared" ca="1" si="172"/>
        <v>288.88798872605963</v>
      </c>
      <c r="L281" s="2">
        <f t="shared" si="173"/>
        <v>153.80794910203616</v>
      </c>
      <c r="M281" s="2">
        <f t="shared" si="174"/>
        <v>-88.801060817564817</v>
      </c>
      <c r="N281" s="16">
        <f t="shared" ca="1" si="175"/>
        <v>325.17936067742767</v>
      </c>
      <c r="O281" s="2">
        <f t="shared" si="176"/>
        <v>-153.80794910203616</v>
      </c>
      <c r="P281" s="2">
        <f t="shared" si="177"/>
        <v>-88.801060817564817</v>
      </c>
      <c r="Q281" s="16">
        <f t="shared" ca="1" si="178"/>
        <v>318.00477802261503</v>
      </c>
      <c r="R281" s="2">
        <f t="shared" si="144"/>
        <v>153.80794910203616</v>
      </c>
      <c r="S281" s="2">
        <f t="shared" si="144"/>
        <v>-266.40318245269447</v>
      </c>
      <c r="T281" s="16">
        <f t="shared" ca="1" si="144"/>
        <v>36.291371951368035</v>
      </c>
      <c r="U281" s="2">
        <f t="shared" ca="1" si="145"/>
        <v>0.49655630735967743</v>
      </c>
      <c r="V281" s="2">
        <f t="shared" ca="1" si="145"/>
        <v>-0.86006075316574881</v>
      </c>
      <c r="W281" s="16">
        <f t="shared" ca="1" si="145"/>
        <v>0.11716370805538111</v>
      </c>
      <c r="X281" s="2">
        <f t="shared" si="146"/>
        <v>-153.80794910203616</v>
      </c>
      <c r="Y281" s="2">
        <f t="shared" si="146"/>
        <v>-266.40318245269447</v>
      </c>
      <c r="Z281" s="16">
        <f t="shared" ca="1" si="146"/>
        <v>29.116789296555396</v>
      </c>
      <c r="AA281" s="18">
        <f t="shared" ca="1" si="152"/>
        <v>156.16004549799618</v>
      </c>
      <c r="AB281" s="2">
        <f t="shared" ca="1" si="147"/>
        <v>-231.35020465164035</v>
      </c>
      <c r="AC281" s="2">
        <f t="shared" ca="1" si="147"/>
        <v>-132.09605610729028</v>
      </c>
      <c r="AD281" s="16">
        <f t="shared" ca="1" si="147"/>
        <v>10.820499315913139</v>
      </c>
      <c r="AE281" s="2">
        <f t="shared" ca="1" si="148"/>
        <v>-0.86769592935774953</v>
      </c>
      <c r="AF281" s="2">
        <f t="shared" ca="1" si="148"/>
        <v>-0.49543595753934416</v>
      </c>
      <c r="AG281" s="16">
        <f t="shared" ca="1" si="148"/>
        <v>4.0583077175892934E-2</v>
      </c>
      <c r="AH281" s="2">
        <f t="shared" ca="1" si="153"/>
        <v>2.3143201967595728E-2</v>
      </c>
      <c r="AI281" s="2">
        <f t="shared" ca="1" si="154"/>
        <v>-0.12181425549186817</v>
      </c>
      <c r="AJ281" s="16">
        <f t="shared" ca="1" si="155"/>
        <v>-0.99228306413122302</v>
      </c>
      <c r="AK281" s="18">
        <f t="shared" ca="1" si="156"/>
        <v>309.74926070292838</v>
      </c>
      <c r="AL281" s="18">
        <f t="shared" ca="1" si="157"/>
        <v>266.62589603581631</v>
      </c>
      <c r="AM281" s="18">
        <f t="shared" ca="1" si="158"/>
        <v>154.87463035146419</v>
      </c>
      <c r="AN281" s="18">
        <f t="shared" ca="1" si="159"/>
        <v>88.335136051770675</v>
      </c>
      <c r="AO281" s="18">
        <f t="shared" ca="1" si="160"/>
        <v>313.03484648232455</v>
      </c>
      <c r="AP281" s="2">
        <f t="shared" ca="1" si="149"/>
        <v>7.5005652546694437</v>
      </c>
      <c r="AQ281" s="2">
        <f t="shared" ca="1" si="149"/>
        <v>-37.495979072650428</v>
      </c>
      <c r="AR281" s="16">
        <f t="shared" ca="1" si="149"/>
        <v>-5.9030185235542376E-4</v>
      </c>
      <c r="AS281" s="2">
        <f t="shared" ca="1" si="150"/>
        <v>-6.9886920954020768</v>
      </c>
      <c r="AT281" s="2">
        <f t="shared" ca="1" si="150"/>
        <v>38.7682344618608</v>
      </c>
      <c r="AU281" s="16">
        <f t="shared" ca="1" si="150"/>
        <v>621.23776299280371</v>
      </c>
      <c r="AV281" s="2">
        <f t="shared" ca="1" si="151"/>
        <v>7.5005652546694437</v>
      </c>
      <c r="AW281" s="2">
        <f t="shared" ca="1" si="151"/>
        <v>-37.495979072650428</v>
      </c>
      <c r="AX281" s="16">
        <f t="shared" ca="1" si="151"/>
        <v>-5.9030185235542376E-4</v>
      </c>
      <c r="AY281" s="2">
        <f t="shared" ca="1" si="161"/>
        <v>360.25</v>
      </c>
      <c r="AZ281" s="2">
        <f t="shared" ca="1" si="162"/>
        <v>360.25</v>
      </c>
      <c r="BA281" s="2">
        <f t="shared" ca="1" si="163"/>
        <v>360.25</v>
      </c>
      <c r="BB281" s="19" t="str">
        <f t="shared" ca="1" si="164"/>
        <v>ok</v>
      </c>
      <c r="BC281" s="2">
        <f t="shared" ca="1" si="165"/>
        <v>5.6525466944368219E-4</v>
      </c>
      <c r="BD281" s="2">
        <f t="shared" ca="1" si="165"/>
        <v>4.0209273495719344E-3</v>
      </c>
      <c r="BE281" s="16">
        <f t="shared" ca="1" si="166"/>
        <v>-5.9030185235542376E-4</v>
      </c>
      <c r="BF281" s="16">
        <f t="shared" ca="1" si="167"/>
        <v>4.0604642089129995E-3</v>
      </c>
      <c r="BG281" s="18">
        <f t="shared" ca="1" si="142"/>
        <v>4.1031482874443756E-3</v>
      </c>
      <c r="BH281" s="2">
        <f t="shared" ca="1" si="143"/>
        <v>9.044074711098915E-2</v>
      </c>
      <c r="BI281" s="2">
        <f t="shared" ca="1" si="143"/>
        <v>0.64334837593150951</v>
      </c>
      <c r="BJ281" s="16">
        <f t="shared" ca="1" si="143"/>
        <v>-9.4448296376867802E-2</v>
      </c>
      <c r="BK281" s="18">
        <f t="shared" ca="1" si="143"/>
        <v>0.64967427342607986</v>
      </c>
      <c r="BL281" s="18">
        <f t="shared" ca="1" si="143"/>
        <v>0.65650372599110007</v>
      </c>
    </row>
    <row r="282" spans="4:64" x14ac:dyDescent="0.2">
      <c r="D282">
        <f t="shared" si="168"/>
        <v>15</v>
      </c>
      <c r="E282">
        <f t="shared" si="169"/>
        <v>-37.5</v>
      </c>
      <c r="F282" s="15">
        <f ca="1">'posn jitter orig'!F282</f>
        <v>0.34618423044720525</v>
      </c>
      <c r="G282" s="2">
        <f ca="1">'posn jitter orig'!G282</f>
        <v>-1.4877902307204316E-2</v>
      </c>
      <c r="H282" s="16">
        <f ca="1">'posn jitter orig'!H282</f>
        <v>0.27768795908426935</v>
      </c>
      <c r="I282" s="2">
        <f t="shared" si="170"/>
        <v>0</v>
      </c>
      <c r="J282" s="2">
        <f t="shared" si="171"/>
        <v>177.60212163512966</v>
      </c>
      <c r="K282" s="16">
        <f t="shared" ca="1" si="172"/>
        <v>288.59554501710136</v>
      </c>
      <c r="L282" s="2">
        <f t="shared" si="173"/>
        <v>153.80794910203616</v>
      </c>
      <c r="M282" s="2">
        <f t="shared" si="174"/>
        <v>-88.801060817564817</v>
      </c>
      <c r="N282" s="16">
        <f t="shared" ca="1" si="175"/>
        <v>328.45175572929463</v>
      </c>
      <c r="O282" s="2">
        <f t="shared" si="176"/>
        <v>-153.80794910203616</v>
      </c>
      <c r="P282" s="2">
        <f t="shared" si="177"/>
        <v>-88.801060817564817</v>
      </c>
      <c r="Q282" s="16">
        <f t="shared" ca="1" si="178"/>
        <v>314.09111769908867</v>
      </c>
      <c r="R282" s="2">
        <f t="shared" si="144"/>
        <v>153.80794910203616</v>
      </c>
      <c r="S282" s="2">
        <f t="shared" si="144"/>
        <v>-266.40318245269447</v>
      </c>
      <c r="T282" s="16">
        <f t="shared" ca="1" si="144"/>
        <v>39.856210712193274</v>
      </c>
      <c r="U282" s="2">
        <f t="shared" ca="1" si="145"/>
        <v>0.4958553467705849</v>
      </c>
      <c r="V282" s="2">
        <f t="shared" ca="1" si="145"/>
        <v>-0.85884665381133718</v>
      </c>
      <c r="W282" s="16">
        <f t="shared" ca="1" si="145"/>
        <v>0.12849085693578413</v>
      </c>
      <c r="X282" s="2">
        <f t="shared" si="146"/>
        <v>-153.80794910203616</v>
      </c>
      <c r="Y282" s="2">
        <f t="shared" si="146"/>
        <v>-266.40318245269447</v>
      </c>
      <c r="Z282" s="16">
        <f t="shared" ca="1" si="146"/>
        <v>25.495572681987312</v>
      </c>
      <c r="AA282" s="18">
        <f t="shared" ca="1" si="152"/>
        <v>155.80893585810227</v>
      </c>
      <c r="AB282" s="2">
        <f t="shared" ca="1" si="147"/>
        <v>-231.06664302191129</v>
      </c>
      <c r="AC282" s="2">
        <f t="shared" ca="1" si="147"/>
        <v>-132.58719925705807</v>
      </c>
      <c r="AD282" s="16">
        <f t="shared" ca="1" si="147"/>
        <v>5.4755489953271272</v>
      </c>
      <c r="AE282" s="2">
        <f t="shared" ca="1" si="148"/>
        <v>-0.86717069353548271</v>
      </c>
      <c r="AF282" s="2">
        <f t="shared" ca="1" si="148"/>
        <v>-0.49758689540821138</v>
      </c>
      <c r="AG282" s="16">
        <f t="shared" ca="1" si="148"/>
        <v>2.0549204150228994E-2</v>
      </c>
      <c r="AH282" s="2">
        <f t="shared" ca="1" si="153"/>
        <v>4.6286751368107254E-2</v>
      </c>
      <c r="AI282" s="2">
        <f t="shared" ca="1" si="154"/>
        <v>-0.12161293827174376</v>
      </c>
      <c r="AJ282" s="16">
        <f t="shared" ca="1" si="155"/>
        <v>-0.99149777099734326</v>
      </c>
      <c r="AK282" s="18">
        <f t="shared" ca="1" si="156"/>
        <v>310.18713442087329</v>
      </c>
      <c r="AL282" s="18">
        <f t="shared" ca="1" si="157"/>
        <v>266.46039210555563</v>
      </c>
      <c r="AM282" s="18">
        <f t="shared" ca="1" si="158"/>
        <v>155.09356721043665</v>
      </c>
      <c r="AN282" s="18">
        <f t="shared" ca="1" si="159"/>
        <v>88.094964794415773</v>
      </c>
      <c r="AO282" s="18">
        <f t="shared" ca="1" si="160"/>
        <v>312.99412947819394</v>
      </c>
      <c r="AP282" s="2">
        <f t="shared" ca="1" si="149"/>
        <v>14.998084284094952</v>
      </c>
      <c r="AQ282" s="2">
        <f t="shared" ca="1" si="149"/>
        <v>-37.498505372016368</v>
      </c>
      <c r="AR282" s="16">
        <f t="shared" ca="1" si="149"/>
        <v>9.5007648252476429E-4</v>
      </c>
      <c r="AS282" s="2">
        <f t="shared" ca="1" si="150"/>
        <v>-13.976878617573712</v>
      </c>
      <c r="AT282" s="2">
        <f t="shared" ca="1" si="150"/>
        <v>38.629766123283176</v>
      </c>
      <c r="AU282" s="16">
        <f t="shared" ca="1" si="150"/>
        <v>620.66691350224892</v>
      </c>
      <c r="AV282" s="2">
        <f t="shared" ca="1" si="151"/>
        <v>14.998084284094952</v>
      </c>
      <c r="AW282" s="2">
        <f t="shared" ca="1" si="151"/>
        <v>-37.498505372016368</v>
      </c>
      <c r="AX282" s="16">
        <f t="shared" ca="1" si="151"/>
        <v>9.5007648252476429E-4</v>
      </c>
      <c r="AY282" s="2">
        <f t="shared" ca="1" si="161"/>
        <v>360.25000000000006</v>
      </c>
      <c r="AZ282" s="2">
        <f t="shared" ca="1" si="162"/>
        <v>360.25000000000006</v>
      </c>
      <c r="BA282" s="2">
        <f t="shared" ca="1" si="163"/>
        <v>360.25</v>
      </c>
      <c r="BB282" s="19" t="str">
        <f t="shared" ca="1" si="164"/>
        <v>ok</v>
      </c>
      <c r="BC282" s="2">
        <f t="shared" ca="1" si="165"/>
        <v>-1.9157159050475769E-3</v>
      </c>
      <c r="BD282" s="2">
        <f t="shared" ca="1" si="165"/>
        <v>1.4946279836323129E-3</v>
      </c>
      <c r="BE282" s="16">
        <f t="shared" ca="1" si="166"/>
        <v>9.5007648252476429E-4</v>
      </c>
      <c r="BF282" s="16">
        <f t="shared" ca="1" si="167"/>
        <v>2.4297901634316183E-3</v>
      </c>
      <c r="BG282" s="18">
        <f t="shared" ca="1" si="142"/>
        <v>2.6089318812409952E-3</v>
      </c>
      <c r="BH282" s="2">
        <f t="shared" ca="1" si="143"/>
        <v>-0.30651454480761231</v>
      </c>
      <c r="BI282" s="2">
        <f t="shared" ca="1" si="143"/>
        <v>0.23914047738117006</v>
      </c>
      <c r="BJ282" s="16">
        <f t="shared" ca="1" si="143"/>
        <v>0.15201223720396229</v>
      </c>
      <c r="BK282" s="18">
        <f t="shared" ca="1" si="143"/>
        <v>0.38876642614905893</v>
      </c>
      <c r="BL282" s="18">
        <f t="shared" ca="1" si="143"/>
        <v>0.41742910099855923</v>
      </c>
    </row>
    <row r="283" spans="4:64" x14ac:dyDescent="0.2">
      <c r="D283">
        <f t="shared" si="168"/>
        <v>22.5</v>
      </c>
      <c r="E283">
        <f t="shared" si="169"/>
        <v>-37.5</v>
      </c>
      <c r="F283" s="15">
        <f ca="1">'posn jitter orig'!F283</f>
        <v>0.48188041132096215</v>
      </c>
      <c r="G283" s="2">
        <f ca="1">'posn jitter orig'!G283</f>
        <v>-0.37758685024593819</v>
      </c>
      <c r="H283" s="16">
        <f ca="1">'posn jitter orig'!H283</f>
        <v>4.2953106875291969E-3</v>
      </c>
      <c r="I283" s="2">
        <f t="shared" si="170"/>
        <v>0</v>
      </c>
      <c r="J283" s="2">
        <f t="shared" si="171"/>
        <v>177.60212163512966</v>
      </c>
      <c r="K283" s="16">
        <f t="shared" ca="1" si="172"/>
        <v>288.10870376171152</v>
      </c>
      <c r="L283" s="2">
        <f t="shared" si="173"/>
        <v>153.80794910203616</v>
      </c>
      <c r="M283" s="2">
        <f t="shared" si="174"/>
        <v>-88.801060817564817</v>
      </c>
      <c r="N283" s="16">
        <f t="shared" ca="1" si="175"/>
        <v>331.5191117271001</v>
      </c>
      <c r="O283" s="2">
        <f t="shared" si="176"/>
        <v>-153.80794910203616</v>
      </c>
      <c r="P283" s="2">
        <f t="shared" si="177"/>
        <v>-88.801060817564817</v>
      </c>
      <c r="Q283" s="16">
        <f t="shared" ca="1" si="178"/>
        <v>309.94158705088006</v>
      </c>
      <c r="R283" s="2">
        <f t="shared" si="144"/>
        <v>153.80794910203616</v>
      </c>
      <c r="S283" s="2">
        <f t="shared" si="144"/>
        <v>-266.40318245269447</v>
      </c>
      <c r="T283" s="16">
        <f t="shared" ca="1" si="144"/>
        <v>43.410407965388572</v>
      </c>
      <c r="U283" s="2">
        <f t="shared" ca="1" si="145"/>
        <v>0.49509451359550322</v>
      </c>
      <c r="V283" s="2">
        <f t="shared" ca="1" si="145"/>
        <v>-0.85752885209601171</v>
      </c>
      <c r="W283" s="16">
        <f t="shared" ca="1" si="145"/>
        <v>0.1397343566576553</v>
      </c>
      <c r="X283" s="2">
        <f t="shared" si="146"/>
        <v>-153.80794910203616</v>
      </c>
      <c r="Y283" s="2">
        <f t="shared" si="146"/>
        <v>-266.40318245269447</v>
      </c>
      <c r="Z283" s="16">
        <f t="shared" ca="1" si="146"/>
        <v>21.832883289168535</v>
      </c>
      <c r="AA283" s="18">
        <f t="shared" ca="1" si="152"/>
        <v>155.3497473959826</v>
      </c>
      <c r="AB283" s="2">
        <f t="shared" ca="1" si="147"/>
        <v>-230.72075672623447</v>
      </c>
      <c r="AC283" s="2">
        <f t="shared" ca="1" si="147"/>
        <v>-133.18629189481211</v>
      </c>
      <c r="AD283" s="16">
        <f t="shared" ca="1" si="147"/>
        <v>0.12518627986164432</v>
      </c>
      <c r="AE283" s="2">
        <f t="shared" ca="1" si="148"/>
        <v>-0.86605846304502621</v>
      </c>
      <c r="AF283" s="2">
        <f t="shared" ca="1" si="148"/>
        <v>-0.4999425144654594</v>
      </c>
      <c r="AG283" s="16">
        <f t="shared" ca="1" si="148"/>
        <v>4.6991280138676956E-4</v>
      </c>
      <c r="AH283" s="2">
        <f t="shared" ca="1" si="153"/>
        <v>6.9456181839483072E-2</v>
      </c>
      <c r="AI283" s="2">
        <f t="shared" ca="1" si="154"/>
        <v>-0.12125077341134936</v>
      </c>
      <c r="AJ283" s="16">
        <f t="shared" ca="1" si="155"/>
        <v>-0.99018891568802703</v>
      </c>
      <c r="AK283" s="18">
        <f t="shared" ca="1" si="156"/>
        <v>310.66381242046782</v>
      </c>
      <c r="AL283" s="18">
        <f t="shared" ca="1" si="157"/>
        <v>266.40321245176642</v>
      </c>
      <c r="AM283" s="18">
        <f t="shared" ca="1" si="158"/>
        <v>155.33190621023391</v>
      </c>
      <c r="AN283" s="18">
        <f t="shared" ca="1" si="159"/>
        <v>87.916865575532597</v>
      </c>
      <c r="AO283" s="18">
        <f t="shared" ca="1" si="160"/>
        <v>312.92600748494658</v>
      </c>
      <c r="AP283" s="2">
        <f t="shared" ca="1" si="149"/>
        <v>22.497474753114041</v>
      </c>
      <c r="AQ283" s="2">
        <f t="shared" ca="1" si="149"/>
        <v>-37.4953688590466</v>
      </c>
      <c r="AR283" s="16">
        <f t="shared" ca="1" si="149"/>
        <v>-6.4303710513513579E-4</v>
      </c>
      <c r="AS283" s="2">
        <f t="shared" ca="1" si="150"/>
        <v>-20.971816603241741</v>
      </c>
      <c r="AT283" s="2">
        <f t="shared" ca="1" si="150"/>
        <v>38.389671997104351</v>
      </c>
      <c r="AU283" s="16">
        <f t="shared" ca="1" si="150"/>
        <v>619.71108504710014</v>
      </c>
      <c r="AV283" s="2">
        <f t="shared" ca="1" si="151"/>
        <v>22.497474753114041</v>
      </c>
      <c r="AW283" s="2">
        <f t="shared" ca="1" si="151"/>
        <v>-37.4953688590466</v>
      </c>
      <c r="AX283" s="16">
        <f t="shared" ca="1" si="151"/>
        <v>-6.4303710513513579E-4</v>
      </c>
      <c r="AY283" s="2">
        <f t="shared" ca="1" si="161"/>
        <v>360.25000000000011</v>
      </c>
      <c r="AZ283" s="2">
        <f t="shared" ca="1" si="162"/>
        <v>360.25000000000011</v>
      </c>
      <c r="BA283" s="2">
        <f t="shared" ca="1" si="163"/>
        <v>360.25000000000011</v>
      </c>
      <c r="BB283" s="19" t="str">
        <f t="shared" ca="1" si="164"/>
        <v>ok</v>
      </c>
      <c r="BC283" s="2">
        <f t="shared" ca="1" si="165"/>
        <v>-2.5252468859591204E-3</v>
      </c>
      <c r="BD283" s="2">
        <f t="shared" ca="1" si="165"/>
        <v>4.6311409533998926E-3</v>
      </c>
      <c r="BE283" s="16">
        <f t="shared" ca="1" si="166"/>
        <v>-6.4303710513513579E-4</v>
      </c>
      <c r="BF283" s="16">
        <f t="shared" ca="1" si="167"/>
        <v>5.2748780426948166E-3</v>
      </c>
      <c r="BG283" s="18">
        <f t="shared" ca="1" si="142"/>
        <v>5.3139284040984664E-3</v>
      </c>
      <c r="BH283" s="2">
        <f t="shared" ca="1" si="143"/>
        <v>-0.40403950175345926</v>
      </c>
      <c r="BI283" s="2">
        <f t="shared" ca="1" si="143"/>
        <v>0.74098255254398282</v>
      </c>
      <c r="BJ283" s="16">
        <f t="shared" ca="1" si="143"/>
        <v>-0.10288593682162173</v>
      </c>
      <c r="BK283" s="18">
        <f t="shared" ca="1" si="143"/>
        <v>0.84398048683117066</v>
      </c>
      <c r="BL283" s="18">
        <f t="shared" ca="1" si="143"/>
        <v>0.85022854465575459</v>
      </c>
    </row>
    <row r="284" spans="4:64" x14ac:dyDescent="0.2">
      <c r="D284">
        <f t="shared" si="168"/>
        <v>30</v>
      </c>
      <c r="E284">
        <f t="shared" si="169"/>
        <v>-37.5</v>
      </c>
      <c r="F284" s="15">
        <f ca="1">'posn jitter orig'!F284</f>
        <v>0.18202987162207185</v>
      </c>
      <c r="G284" s="2">
        <f ca="1">'posn jitter orig'!G284</f>
        <v>-0.16931345487800831</v>
      </c>
      <c r="H284" s="16">
        <f ca="1">'posn jitter orig'!H284</f>
        <v>-0.24181364804830285</v>
      </c>
      <c r="I284" s="2">
        <f t="shared" si="170"/>
        <v>0</v>
      </c>
      <c r="J284" s="2">
        <f t="shared" si="171"/>
        <v>177.60212163512966</v>
      </c>
      <c r="K284" s="16">
        <f t="shared" ca="1" si="172"/>
        <v>287.42267440248708</v>
      </c>
      <c r="L284" s="2">
        <f t="shared" si="173"/>
        <v>153.80794910203616</v>
      </c>
      <c r="M284" s="2">
        <f t="shared" si="174"/>
        <v>-88.801060817564817</v>
      </c>
      <c r="N284" s="16">
        <f t="shared" ca="1" si="175"/>
        <v>334.39370161548936</v>
      </c>
      <c r="O284" s="2">
        <f t="shared" si="176"/>
        <v>-153.80794910203616</v>
      </c>
      <c r="P284" s="2">
        <f t="shared" si="177"/>
        <v>-88.801060817564817</v>
      </c>
      <c r="Q284" s="16">
        <f t="shared" ca="1" si="178"/>
        <v>305.55192344476535</v>
      </c>
      <c r="R284" s="2">
        <f t="shared" si="144"/>
        <v>153.80794910203616</v>
      </c>
      <c r="S284" s="2">
        <f t="shared" si="144"/>
        <v>-266.40318245269447</v>
      </c>
      <c r="T284" s="16">
        <f t="shared" ca="1" si="144"/>
        <v>46.971027213002287</v>
      </c>
      <c r="U284" s="2">
        <f t="shared" ca="1" si="145"/>
        <v>0.49427113966985164</v>
      </c>
      <c r="V284" s="2">
        <f t="shared" ca="1" si="145"/>
        <v>-0.85610272662315579</v>
      </c>
      <c r="W284" s="16">
        <f t="shared" ca="1" si="145"/>
        <v>0.15094423459630482</v>
      </c>
      <c r="X284" s="2">
        <f t="shared" si="146"/>
        <v>-153.80794910203616</v>
      </c>
      <c r="Y284" s="2">
        <f t="shared" si="146"/>
        <v>-266.40318245269447</v>
      </c>
      <c r="Z284" s="16">
        <f t="shared" ca="1" si="146"/>
        <v>18.129249042278275</v>
      </c>
      <c r="AA284" s="18">
        <f t="shared" ca="1" si="152"/>
        <v>154.78216620638432</v>
      </c>
      <c r="AB284" s="2">
        <f t="shared" ca="1" si="147"/>
        <v>-230.31230679343412</v>
      </c>
      <c r="AC284" s="2">
        <f t="shared" ca="1" si="147"/>
        <v>-133.89374793077036</v>
      </c>
      <c r="AD284" s="16">
        <f t="shared" ca="1" si="147"/>
        <v>-5.2342265649024426</v>
      </c>
      <c r="AE284" s="2">
        <f t="shared" ca="1" si="148"/>
        <v>-0.8643546500482292</v>
      </c>
      <c r="AF284" s="2">
        <f t="shared" ca="1" si="148"/>
        <v>-0.5024989122276734</v>
      </c>
      <c r="AG284" s="16">
        <f t="shared" ca="1" si="148"/>
        <v>-1.9643883272104742E-2</v>
      </c>
      <c r="AH284" s="2">
        <f t="shared" ca="1" si="153"/>
        <v>9.2666495722397796E-2</v>
      </c>
      <c r="AI284" s="2">
        <f t="shared" ca="1" si="154"/>
        <v>-0.12075994649884213</v>
      </c>
      <c r="AJ284" s="16">
        <f t="shared" ca="1" si="155"/>
        <v>-0.98834708270532545</v>
      </c>
      <c r="AK284" s="18">
        <f t="shared" ca="1" si="156"/>
        <v>311.18132692265254</v>
      </c>
      <c r="AL284" s="18">
        <f t="shared" ca="1" si="157"/>
        <v>266.45579656519828</v>
      </c>
      <c r="AM284" s="18">
        <f t="shared" ca="1" si="158"/>
        <v>155.59066346132627</v>
      </c>
      <c r="AN284" s="18">
        <f t="shared" ca="1" si="159"/>
        <v>87.802350779823939</v>
      </c>
      <c r="AO284" s="18">
        <f t="shared" ca="1" si="160"/>
        <v>312.82959441395735</v>
      </c>
      <c r="AP284" s="2">
        <f t="shared" ca="1" si="149"/>
        <v>30.000426641911915</v>
      </c>
      <c r="AQ284" s="2">
        <f t="shared" ca="1" si="149"/>
        <v>-37.497340433795685</v>
      </c>
      <c r="AR284" s="16">
        <f t="shared" ca="1" si="149"/>
        <v>-8.0814367197490355E-4</v>
      </c>
      <c r="AS284" s="2">
        <f t="shared" ca="1" si="150"/>
        <v>-27.977217903288917</v>
      </c>
      <c r="AT284" s="2">
        <f t="shared" ca="1" si="150"/>
        <v>38.057229735572264</v>
      </c>
      <c r="AU284" s="16">
        <f t="shared" ca="1" si="150"/>
        <v>618.36762590217791</v>
      </c>
      <c r="AV284" s="2">
        <f t="shared" ca="1" si="151"/>
        <v>30.000426641911915</v>
      </c>
      <c r="AW284" s="2">
        <f t="shared" ca="1" si="151"/>
        <v>-37.497340433795685</v>
      </c>
      <c r="AX284" s="16">
        <f t="shared" ca="1" si="151"/>
        <v>-8.0814367197490355E-4</v>
      </c>
      <c r="AY284" s="2">
        <f t="shared" ca="1" si="161"/>
        <v>360.24999999999994</v>
      </c>
      <c r="AZ284" s="2">
        <f t="shared" ca="1" si="162"/>
        <v>360.25</v>
      </c>
      <c r="BA284" s="2">
        <f t="shared" ca="1" si="163"/>
        <v>360.25</v>
      </c>
      <c r="BB284" s="19" t="str">
        <f t="shared" ca="1" si="164"/>
        <v>ok</v>
      </c>
      <c r="BC284" s="2">
        <f t="shared" ca="1" si="165"/>
        <v>4.266419119147713E-4</v>
      </c>
      <c r="BD284" s="2">
        <f t="shared" ca="1" si="165"/>
        <v>2.6595662043149559E-3</v>
      </c>
      <c r="BE284" s="16">
        <f t="shared" ca="1" si="166"/>
        <v>-8.0814367197490355E-4</v>
      </c>
      <c r="BF284" s="16">
        <f t="shared" ca="1" si="167"/>
        <v>2.6935693264025251E-3</v>
      </c>
      <c r="BG284" s="18">
        <f t="shared" ca="1" si="142"/>
        <v>2.8121898781358332E-3</v>
      </c>
      <c r="BH284" s="2">
        <f t="shared" ca="1" si="143"/>
        <v>6.8262705906363408E-2</v>
      </c>
      <c r="BI284" s="2">
        <f t="shared" ca="1" si="143"/>
        <v>0.42553059269039295</v>
      </c>
      <c r="BJ284" s="16">
        <f t="shared" ca="1" si="143"/>
        <v>-0.12930298751598457</v>
      </c>
      <c r="BK284" s="18">
        <f t="shared" ca="1" si="143"/>
        <v>0.430971092224404</v>
      </c>
      <c r="BL284" s="18">
        <f t="shared" ca="1" si="143"/>
        <v>0.4499503805017333</v>
      </c>
    </row>
    <row r="285" spans="4:64" x14ac:dyDescent="0.2">
      <c r="D285">
        <f t="shared" si="168"/>
        <v>37.5</v>
      </c>
      <c r="E285">
        <f t="shared" si="169"/>
        <v>-37.5</v>
      </c>
      <c r="F285" s="15">
        <f ca="1">'posn jitter orig'!F285</f>
        <v>-1.9808569051605218E-2</v>
      </c>
      <c r="G285" s="2">
        <f ca="1">'posn jitter orig'!G285</f>
        <v>-0.19634489500105223</v>
      </c>
      <c r="H285" s="16">
        <f ca="1">'posn jitter orig'!H285</f>
        <v>0.16964016064543874</v>
      </c>
      <c r="I285" s="2">
        <f t="shared" si="170"/>
        <v>0</v>
      </c>
      <c r="J285" s="2">
        <f t="shared" si="171"/>
        <v>177.60212163512966</v>
      </c>
      <c r="K285" s="16">
        <f t="shared" ca="1" si="172"/>
        <v>286.53938441139428</v>
      </c>
      <c r="L285" s="2">
        <f t="shared" si="173"/>
        <v>153.80794910203616</v>
      </c>
      <c r="M285" s="2">
        <f t="shared" si="174"/>
        <v>-88.801060817564817</v>
      </c>
      <c r="N285" s="16">
        <f t="shared" ca="1" si="175"/>
        <v>337.075506889743</v>
      </c>
      <c r="O285" s="2">
        <f t="shared" si="176"/>
        <v>-153.80794910203616</v>
      </c>
      <c r="P285" s="2">
        <f t="shared" si="177"/>
        <v>-88.801060817564817</v>
      </c>
      <c r="Q285" s="16">
        <f t="shared" ca="1" si="178"/>
        <v>300.91555353666359</v>
      </c>
      <c r="R285" s="2">
        <f t="shared" si="144"/>
        <v>153.80794910203616</v>
      </c>
      <c r="S285" s="2">
        <f t="shared" si="144"/>
        <v>-266.40318245269447</v>
      </c>
      <c r="T285" s="16">
        <f t="shared" ca="1" si="144"/>
        <v>50.536122478348716</v>
      </c>
      <c r="U285" s="2">
        <f t="shared" ca="1" si="145"/>
        <v>0.49338633293347783</v>
      </c>
      <c r="V285" s="2">
        <f t="shared" ca="1" si="145"/>
        <v>-0.85457019640087717</v>
      </c>
      <c r="W285" s="16">
        <f t="shared" ca="1" si="145"/>
        <v>0.16211016592990571</v>
      </c>
      <c r="X285" s="2">
        <f t="shared" si="146"/>
        <v>-153.80794910203616</v>
      </c>
      <c r="Y285" s="2">
        <f t="shared" si="146"/>
        <v>-266.40318245269447</v>
      </c>
      <c r="Z285" s="16">
        <f t="shared" ca="1" si="146"/>
        <v>14.376169125269314</v>
      </c>
      <c r="AA285" s="18">
        <f t="shared" ca="1" si="152"/>
        <v>154.10400312927902</v>
      </c>
      <c r="AB285" s="2">
        <f t="shared" ca="1" si="147"/>
        <v>-229.84075809636033</v>
      </c>
      <c r="AC285" s="2">
        <f t="shared" ca="1" si="147"/>
        <v>-134.7104942323451</v>
      </c>
      <c r="AD285" s="16">
        <f t="shared" ca="1" si="147"/>
        <v>-10.605656392480817</v>
      </c>
      <c r="AE285" s="2">
        <f t="shared" ca="1" si="148"/>
        <v>-0.86205402431193034</v>
      </c>
      <c r="AF285" s="2">
        <f t="shared" ca="1" si="148"/>
        <v>-0.50525296136273545</v>
      </c>
      <c r="AG285" s="16">
        <f t="shared" ca="1" si="148"/>
        <v>-3.9778187512654301E-2</v>
      </c>
      <c r="AH285" s="2">
        <f t="shared" ca="1" si="153"/>
        <v>0.11589989491824919</v>
      </c>
      <c r="AI285" s="2">
        <f t="shared" ca="1" si="154"/>
        <v>-0.12012170685414124</v>
      </c>
      <c r="AJ285" s="16">
        <f t="shared" ca="1" si="155"/>
        <v>-0.98597058267495308</v>
      </c>
      <c r="AK285" s="18">
        <f t="shared" ca="1" si="156"/>
        <v>311.73937913430962</v>
      </c>
      <c r="AL285" s="18">
        <f t="shared" ca="1" si="157"/>
        <v>266.61990039407726</v>
      </c>
      <c r="AM285" s="18">
        <f t="shared" ca="1" si="158"/>
        <v>155.86968956715481</v>
      </c>
      <c r="AN285" s="18">
        <f t="shared" ca="1" si="159"/>
        <v>87.754006246007251</v>
      </c>
      <c r="AO285" s="18">
        <f t="shared" ca="1" si="160"/>
        <v>312.70423208203385</v>
      </c>
      <c r="AP285" s="2">
        <f t="shared" ca="1" si="149"/>
        <v>37.497667955952792</v>
      </c>
      <c r="AQ285" s="2">
        <f t="shared" ca="1" si="149"/>
        <v>-37.500007216664137</v>
      </c>
      <c r="AR285" s="16">
        <f t="shared" ca="1" si="149"/>
        <v>-4.235757183437272E-4</v>
      </c>
      <c r="AS285" s="2">
        <f t="shared" ca="1" si="150"/>
        <v>-34.987107321646263</v>
      </c>
      <c r="AT285" s="2">
        <f t="shared" ca="1" si="150"/>
        <v>37.625124979750701</v>
      </c>
      <c r="AU285" s="16">
        <f t="shared" ca="1" si="150"/>
        <v>616.63392424597509</v>
      </c>
      <c r="AV285" s="2">
        <f t="shared" ca="1" si="151"/>
        <v>37.497667955952792</v>
      </c>
      <c r="AW285" s="2">
        <f t="shared" ca="1" si="151"/>
        <v>-37.500007216664137</v>
      </c>
      <c r="AX285" s="16">
        <f t="shared" ca="1" si="151"/>
        <v>-4.235757183437272E-4</v>
      </c>
      <c r="AY285" s="2">
        <f t="shared" ca="1" si="161"/>
        <v>360.24999999999994</v>
      </c>
      <c r="AZ285" s="2">
        <f t="shared" ca="1" si="162"/>
        <v>360.24999999999994</v>
      </c>
      <c r="BA285" s="2">
        <f t="shared" ca="1" si="163"/>
        <v>360.24999999999994</v>
      </c>
      <c r="BB285" s="19" t="str">
        <f t="shared" ca="1" si="164"/>
        <v>ok</v>
      </c>
      <c r="BC285" s="2">
        <f t="shared" ca="1" si="165"/>
        <v>-2.3320440472076598E-3</v>
      </c>
      <c r="BD285" s="2">
        <f t="shared" ca="1" si="165"/>
        <v>-7.2166641373883067E-6</v>
      </c>
      <c r="BE285" s="16">
        <f t="shared" ca="1" si="166"/>
        <v>-4.235757183437272E-4</v>
      </c>
      <c r="BF285" s="16">
        <f t="shared" ca="1" si="167"/>
        <v>2.3320552134025374E-3</v>
      </c>
      <c r="BG285" s="18">
        <f t="shared" ca="1" si="142"/>
        <v>2.3702105196645212E-3</v>
      </c>
      <c r="BH285" s="2">
        <f t="shared" ca="1" si="143"/>
        <v>-0.37312704755322557</v>
      </c>
      <c r="BI285" s="2">
        <f t="shared" ca="1" si="143"/>
        <v>-1.1546662619821291E-3</v>
      </c>
      <c r="BJ285" s="16">
        <f t="shared" ca="1" si="143"/>
        <v>-6.7772114934996353E-2</v>
      </c>
      <c r="BK285" s="18">
        <f t="shared" ca="1" si="143"/>
        <v>0.37312883414440601</v>
      </c>
      <c r="BL285" s="18">
        <f t="shared" ca="1" si="143"/>
        <v>0.37923368314632339</v>
      </c>
    </row>
    <row r="286" spans="4:64" x14ac:dyDescent="0.2">
      <c r="D286">
        <f t="shared" si="168"/>
        <v>45</v>
      </c>
      <c r="E286">
        <f t="shared" si="169"/>
        <v>-37.5</v>
      </c>
      <c r="F286" s="15">
        <f ca="1">'posn jitter orig'!F286</f>
        <v>0.30568829853467361</v>
      </c>
      <c r="G286" s="2">
        <f ca="1">'posn jitter orig'!G286</f>
        <v>-0.30342234351864406</v>
      </c>
      <c r="H286" s="16">
        <f ca="1">'posn jitter orig'!H286</f>
        <v>-1.2820998731175481E-2</v>
      </c>
      <c r="I286" s="2">
        <f t="shared" si="170"/>
        <v>0</v>
      </c>
      <c r="J286" s="2">
        <f t="shared" si="171"/>
        <v>177.60212163512966</v>
      </c>
      <c r="K286" s="16">
        <f t="shared" ca="1" si="172"/>
        <v>285.45968285464596</v>
      </c>
      <c r="L286" s="2">
        <f t="shared" si="173"/>
        <v>153.80794910203616</v>
      </c>
      <c r="M286" s="2">
        <f t="shared" si="174"/>
        <v>-88.801060817564817</v>
      </c>
      <c r="N286" s="16">
        <f t="shared" ca="1" si="175"/>
        <v>339.57003100012003</v>
      </c>
      <c r="O286" s="2">
        <f t="shared" si="176"/>
        <v>-153.80794910203616</v>
      </c>
      <c r="P286" s="2">
        <f t="shared" si="177"/>
        <v>-88.801060817564817</v>
      </c>
      <c r="Q286" s="16">
        <f t="shared" ca="1" si="178"/>
        <v>296.01286389795865</v>
      </c>
      <c r="R286" s="2">
        <f t="shared" si="144"/>
        <v>153.80794910203616</v>
      </c>
      <c r="S286" s="2">
        <f t="shared" si="144"/>
        <v>-266.40318245269447</v>
      </c>
      <c r="T286" s="16">
        <f t="shared" ca="1" si="144"/>
        <v>54.110348145474063</v>
      </c>
      <c r="U286" s="2">
        <f t="shared" ca="1" si="145"/>
        <v>0.49243959687214928</v>
      </c>
      <c r="V286" s="2">
        <f t="shared" ca="1" si="145"/>
        <v>-0.85293040144129839</v>
      </c>
      <c r="W286" s="16">
        <f t="shared" ca="1" si="145"/>
        <v>0.17324252863999828</v>
      </c>
      <c r="X286" s="2">
        <f t="shared" si="146"/>
        <v>-153.80794910203616</v>
      </c>
      <c r="Y286" s="2">
        <f t="shared" si="146"/>
        <v>-266.40318245269447</v>
      </c>
      <c r="Z286" s="16">
        <f t="shared" ca="1" si="146"/>
        <v>10.553181043312691</v>
      </c>
      <c r="AA286" s="18">
        <f t="shared" ca="1" si="152"/>
        <v>153.31050867221657</v>
      </c>
      <c r="AB286" s="2">
        <f t="shared" ca="1" si="147"/>
        <v>-229.30411418884665</v>
      </c>
      <c r="AC286" s="2">
        <f t="shared" ca="1" si="147"/>
        <v>-135.63998874573113</v>
      </c>
      <c r="AD286" s="16">
        <f t="shared" ca="1" si="147"/>
        <v>-16.006719146146494</v>
      </c>
      <c r="AE286" s="2">
        <f t="shared" ca="1" si="148"/>
        <v>-0.85914357613158288</v>
      </c>
      <c r="AF286" s="2">
        <f t="shared" ca="1" si="148"/>
        <v>-0.50820817327979417</v>
      </c>
      <c r="AG286" s="16">
        <f t="shared" ca="1" si="148"/>
        <v>-5.997306231508983E-2</v>
      </c>
      <c r="AH286" s="2">
        <f t="shared" ca="1" si="153"/>
        <v>0.13919611713057953</v>
      </c>
      <c r="AI286" s="2">
        <f t="shared" ca="1" si="154"/>
        <v>-0.11930709496421515</v>
      </c>
      <c r="AJ286" s="16">
        <f t="shared" ca="1" si="155"/>
        <v>-0.98305150326265689</v>
      </c>
      <c r="AK286" s="18">
        <f t="shared" ca="1" si="156"/>
        <v>312.33871134446747</v>
      </c>
      <c r="AL286" s="18">
        <f t="shared" ca="1" si="157"/>
        <v>266.89847955486243</v>
      </c>
      <c r="AM286" s="18">
        <f t="shared" ca="1" si="158"/>
        <v>156.16935567223373</v>
      </c>
      <c r="AN286" s="18">
        <f t="shared" ca="1" si="159"/>
        <v>87.775141735408553</v>
      </c>
      <c r="AO286" s="18">
        <f t="shared" ca="1" si="160"/>
        <v>312.54874714554256</v>
      </c>
      <c r="AP286" s="2">
        <f t="shared" ca="1" si="149"/>
        <v>44.998097401689449</v>
      </c>
      <c r="AQ286" s="2">
        <f t="shared" ca="1" si="149"/>
        <v>-37.496797088584294</v>
      </c>
      <c r="AR286" s="16">
        <f t="shared" ca="1" si="149"/>
        <v>-8.0284191614055089E-4</v>
      </c>
      <c r="AS286" s="2">
        <f t="shared" ca="1" si="150"/>
        <v>-42.013046631684205</v>
      </c>
      <c r="AT286" s="2">
        <f t="shared" ca="1" si="150"/>
        <v>37.081769024695141</v>
      </c>
      <c r="AU286" s="16">
        <f t="shared" ca="1" si="150"/>
        <v>614.50222860665508</v>
      </c>
      <c r="AV286" s="2">
        <f t="shared" ca="1" si="151"/>
        <v>44.998097401689449</v>
      </c>
      <c r="AW286" s="2">
        <f t="shared" ca="1" si="151"/>
        <v>-37.496797088584294</v>
      </c>
      <c r="AX286" s="16">
        <f t="shared" ca="1" si="151"/>
        <v>-8.0284191614055089E-4</v>
      </c>
      <c r="AY286" s="2">
        <f t="shared" ca="1" si="161"/>
        <v>360.24999999999994</v>
      </c>
      <c r="AZ286" s="2">
        <f t="shared" ca="1" si="162"/>
        <v>360.24999999999994</v>
      </c>
      <c r="BA286" s="2">
        <f t="shared" ca="1" si="163"/>
        <v>360.24999999999994</v>
      </c>
      <c r="BB286" s="19" t="str">
        <f t="shared" ca="1" si="164"/>
        <v>ok</v>
      </c>
      <c r="BC286" s="2">
        <f t="shared" ca="1" si="165"/>
        <v>-1.9025983105507294E-3</v>
      </c>
      <c r="BD286" s="2">
        <f t="shared" ca="1" si="165"/>
        <v>3.2029114157055005E-3</v>
      </c>
      <c r="BE286" s="16">
        <f t="shared" ca="1" si="166"/>
        <v>-8.0284191614055089E-4</v>
      </c>
      <c r="BF286" s="16">
        <f t="shared" ca="1" si="167"/>
        <v>3.725388821071849E-3</v>
      </c>
      <c r="BG286" s="18">
        <f t="shared" ca="1" si="142"/>
        <v>3.8109155081790165E-3</v>
      </c>
      <c r="BH286" s="2">
        <f t="shared" ca="1" si="143"/>
        <v>-0.3044157296881167</v>
      </c>
      <c r="BI286" s="2">
        <f t="shared" ca="1" si="143"/>
        <v>0.51246582651288008</v>
      </c>
      <c r="BJ286" s="16">
        <f t="shared" ca="1" si="143"/>
        <v>-0.12845470658248814</v>
      </c>
      <c r="BK286" s="18">
        <f t="shared" ca="1" si="143"/>
        <v>0.59606221137149584</v>
      </c>
      <c r="BL286" s="18">
        <f t="shared" ca="1" si="143"/>
        <v>0.60974648130864262</v>
      </c>
    </row>
    <row r="287" spans="4:64" x14ac:dyDescent="0.2">
      <c r="D287">
        <f t="shared" si="168"/>
        <v>52.5</v>
      </c>
      <c r="E287">
        <f t="shared" si="169"/>
        <v>-37.5</v>
      </c>
      <c r="F287" s="15">
        <f ca="1">'posn jitter orig'!F287</f>
        <v>0.21242743693768129</v>
      </c>
      <c r="G287" s="2">
        <f ca="1">'posn jitter orig'!G287</f>
        <v>0.34349268121750909</v>
      </c>
      <c r="H287" s="16">
        <f ca="1">'posn jitter orig'!H287</f>
        <v>0.48462457516230395</v>
      </c>
      <c r="I287" s="2">
        <f t="shared" si="170"/>
        <v>0</v>
      </c>
      <c r="J287" s="2">
        <f t="shared" si="171"/>
        <v>177.60212163512966</v>
      </c>
      <c r="K287" s="16">
        <f t="shared" ca="1" si="172"/>
        <v>284.17537604336491</v>
      </c>
      <c r="L287" s="2">
        <f t="shared" si="173"/>
        <v>153.80794910203616</v>
      </c>
      <c r="M287" s="2">
        <f t="shared" si="174"/>
        <v>-88.801060817564817</v>
      </c>
      <c r="N287" s="16">
        <f t="shared" ca="1" si="175"/>
        <v>341.88657629005036</v>
      </c>
      <c r="O287" s="2">
        <f t="shared" si="176"/>
        <v>-153.80794910203616</v>
      </c>
      <c r="P287" s="2">
        <f t="shared" si="177"/>
        <v>-88.801060817564817</v>
      </c>
      <c r="Q287" s="16">
        <f t="shared" ca="1" si="178"/>
        <v>290.83853876493237</v>
      </c>
      <c r="R287" s="2">
        <f t="shared" si="144"/>
        <v>153.80794910203616</v>
      </c>
      <c r="S287" s="2">
        <f t="shared" si="144"/>
        <v>-266.40318245269447</v>
      </c>
      <c r="T287" s="16">
        <f t="shared" ca="1" si="144"/>
        <v>57.711200246685451</v>
      </c>
      <c r="U287" s="2">
        <f t="shared" ca="1" si="145"/>
        <v>0.49142647829972935</v>
      </c>
      <c r="V287" s="2">
        <f t="shared" ca="1" si="145"/>
        <v>-0.85117562859977547</v>
      </c>
      <c r="W287" s="16">
        <f t="shared" ca="1" si="145"/>
        <v>0.18439106730995122</v>
      </c>
      <c r="X287" s="2">
        <f t="shared" si="146"/>
        <v>-153.80794910203616</v>
      </c>
      <c r="Y287" s="2">
        <f t="shared" si="146"/>
        <v>-266.40318245269447</v>
      </c>
      <c r="Z287" s="16">
        <f t="shared" ca="1" si="146"/>
        <v>6.6631627215674598</v>
      </c>
      <c r="AA287" s="18">
        <f t="shared" ca="1" si="152"/>
        <v>152.39922520932492</v>
      </c>
      <c r="AB287" s="2">
        <f t="shared" ca="1" si="147"/>
        <v>-228.70096364226202</v>
      </c>
      <c r="AC287" s="2">
        <f t="shared" ca="1" si="147"/>
        <v>-136.68467613702859</v>
      </c>
      <c r="AD287" s="16">
        <f t="shared" ca="1" si="147"/>
        <v>-21.437893071989588</v>
      </c>
      <c r="AE287" s="2">
        <f t="shared" ca="1" si="148"/>
        <v>-0.85561378787881215</v>
      </c>
      <c r="AF287" s="2">
        <f t="shared" ca="1" si="148"/>
        <v>-0.51136336127348292</v>
      </c>
      <c r="AG287" s="16">
        <f t="shared" ca="1" si="148"/>
        <v>-8.0203233966944273E-2</v>
      </c>
      <c r="AH287" s="2">
        <f t="shared" ca="1" si="153"/>
        <v>0.16255787405597033</v>
      </c>
      <c r="AI287" s="2">
        <f t="shared" ca="1" si="154"/>
        <v>-0.11835354673545972</v>
      </c>
      <c r="AJ287" s="16">
        <f t="shared" ca="1" si="155"/>
        <v>-0.97957509949852273</v>
      </c>
      <c r="AK287" s="18">
        <f t="shared" ca="1" si="156"/>
        <v>312.98262485609513</v>
      </c>
      <c r="AL287" s="18">
        <f t="shared" ca="1" si="157"/>
        <v>267.29462157130979</v>
      </c>
      <c r="AM287" s="18">
        <f t="shared" ca="1" si="158"/>
        <v>156.49131242804756</v>
      </c>
      <c r="AN287" s="18">
        <f t="shared" ca="1" si="159"/>
        <v>87.868638652668793</v>
      </c>
      <c r="AO287" s="18">
        <f t="shared" ca="1" si="160"/>
        <v>312.36138361819621</v>
      </c>
      <c r="AP287" s="2">
        <f t="shared" ca="1" si="149"/>
        <v>52.499158255808908</v>
      </c>
      <c r="AQ287" s="2">
        <f t="shared" ca="1" si="149"/>
        <v>-37.501349617580416</v>
      </c>
      <c r="AR287" s="16">
        <f t="shared" ca="1" si="149"/>
        <v>2.1937452000315716E-3</v>
      </c>
      <c r="AS287" s="2">
        <f t="shared" ca="1" si="150"/>
        <v>-49.054446660501839</v>
      </c>
      <c r="AT287" s="2">
        <f t="shared" ca="1" si="150"/>
        <v>36.436805611237688</v>
      </c>
      <c r="AU287" s="16">
        <f t="shared" ca="1" si="150"/>
        <v>611.96506061978153</v>
      </c>
      <c r="AV287" s="2">
        <f t="shared" ca="1" si="151"/>
        <v>52.499158255808908</v>
      </c>
      <c r="AW287" s="2">
        <f t="shared" ca="1" si="151"/>
        <v>-37.501349617580416</v>
      </c>
      <c r="AX287" s="16">
        <f t="shared" ca="1" si="151"/>
        <v>2.1937452000315716E-3</v>
      </c>
      <c r="AY287" s="2">
        <f t="shared" ca="1" si="161"/>
        <v>360.25</v>
      </c>
      <c r="AZ287" s="2">
        <f t="shared" ca="1" si="162"/>
        <v>360.24999999999994</v>
      </c>
      <c r="BA287" s="2">
        <f t="shared" ca="1" si="163"/>
        <v>360.25</v>
      </c>
      <c r="BB287" s="19" t="str">
        <f t="shared" ca="1" si="164"/>
        <v>ok</v>
      </c>
      <c r="BC287" s="2">
        <f t="shared" ca="1" si="165"/>
        <v>-8.4174419109217524E-4</v>
      </c>
      <c r="BD287" s="2">
        <f t="shared" ca="1" si="165"/>
        <v>-1.3496175804164068E-3</v>
      </c>
      <c r="BE287" s="16">
        <f t="shared" ca="1" si="166"/>
        <v>2.1937452000315716E-3</v>
      </c>
      <c r="BF287" s="16">
        <f t="shared" ca="1" si="167"/>
        <v>1.5905976539044866E-3</v>
      </c>
      <c r="BG287" s="18">
        <f t="shared" ca="1" si="142"/>
        <v>2.709708268295319E-3</v>
      </c>
      <c r="BH287" s="2">
        <f t="shared" ca="1" si="143"/>
        <v>-0.13467907057474804</v>
      </c>
      <c r="BI287" s="2">
        <f t="shared" ca="1" si="143"/>
        <v>-0.21593881286662509</v>
      </c>
      <c r="BJ287" s="16">
        <f t="shared" ca="1" si="143"/>
        <v>0.35099923200505145</v>
      </c>
      <c r="BK287" s="18">
        <f t="shared" ca="1" si="143"/>
        <v>0.25449562462471786</v>
      </c>
      <c r="BL287" s="18">
        <f t="shared" ca="1" si="143"/>
        <v>0.43355332292725102</v>
      </c>
    </row>
    <row r="288" spans="4:64" x14ac:dyDescent="0.2">
      <c r="D288">
        <f t="shared" si="168"/>
        <v>60</v>
      </c>
      <c r="E288">
        <f t="shared" si="169"/>
        <v>-37.5</v>
      </c>
      <c r="F288" s="15">
        <f ca="1">'posn jitter orig'!F288</f>
        <v>0.22911879369346122</v>
      </c>
      <c r="G288" s="2">
        <f ca="1">'posn jitter orig'!G288</f>
        <v>0.19961077106523994</v>
      </c>
      <c r="H288" s="16">
        <f ca="1">'posn jitter orig'!H288</f>
        <v>0.31483062279657381</v>
      </c>
      <c r="I288" s="2">
        <f t="shared" si="170"/>
        <v>0</v>
      </c>
      <c r="J288" s="2">
        <f t="shared" si="171"/>
        <v>177.60212163512966</v>
      </c>
      <c r="K288" s="16">
        <f t="shared" ca="1" si="172"/>
        <v>282.68701664096346</v>
      </c>
      <c r="L288" s="2">
        <f t="shared" si="173"/>
        <v>153.80794910203616</v>
      </c>
      <c r="M288" s="2">
        <f t="shared" si="174"/>
        <v>-88.801060817564817</v>
      </c>
      <c r="N288" s="16">
        <f t="shared" ca="1" si="175"/>
        <v>344.01917201931968</v>
      </c>
      <c r="O288" s="2">
        <f t="shared" si="176"/>
        <v>-153.80794910203616</v>
      </c>
      <c r="P288" s="2">
        <f t="shared" si="177"/>
        <v>-88.801060817564817</v>
      </c>
      <c r="Q288" s="16">
        <f t="shared" ca="1" si="178"/>
        <v>285.36914267788882</v>
      </c>
      <c r="R288" s="2">
        <f t="shared" si="144"/>
        <v>153.80794910203616</v>
      </c>
      <c r="S288" s="2">
        <f t="shared" si="144"/>
        <v>-266.40318245269447</v>
      </c>
      <c r="T288" s="16">
        <f t="shared" ca="1" si="144"/>
        <v>61.332155378356219</v>
      </c>
      <c r="U288" s="2">
        <f t="shared" ca="1" si="145"/>
        <v>0.49034880778984852</v>
      </c>
      <c r="V288" s="2">
        <f t="shared" ca="1" si="145"/>
        <v>-0.84930904852284317</v>
      </c>
      <c r="W288" s="16">
        <f t="shared" ca="1" si="145"/>
        <v>0.19553052650749236</v>
      </c>
      <c r="X288" s="2">
        <f t="shared" si="146"/>
        <v>-153.80794910203616</v>
      </c>
      <c r="Y288" s="2">
        <f t="shared" si="146"/>
        <v>-266.40318245269447</v>
      </c>
      <c r="Z288" s="16">
        <f t="shared" ca="1" si="146"/>
        <v>2.6821260369253537</v>
      </c>
      <c r="AA288" s="18">
        <f t="shared" ca="1" si="152"/>
        <v>151.36352645772968</v>
      </c>
      <c r="AB288" s="2">
        <f t="shared" ca="1" si="147"/>
        <v>-228.02887384345109</v>
      </c>
      <c r="AC288" s="2">
        <f t="shared" ca="1" si="147"/>
        <v>-137.84876981581789</v>
      </c>
      <c r="AD288" s="16">
        <f t="shared" ca="1" si="147"/>
        <v>-26.91406398538528</v>
      </c>
      <c r="AE288" s="2">
        <f t="shared" ca="1" si="148"/>
        <v>-0.85144802816279475</v>
      </c>
      <c r="AF288" s="2">
        <f t="shared" ca="1" si="148"/>
        <v>-0.51472018111585294</v>
      </c>
      <c r="AG288" s="16">
        <f t="shared" ca="1" si="148"/>
        <v>-0.10049572373863531</v>
      </c>
      <c r="AH288" s="2">
        <f t="shared" ca="1" si="153"/>
        <v>0.1859954355266894</v>
      </c>
      <c r="AI288" s="2">
        <f t="shared" ca="1" si="154"/>
        <v>-0.11720612291721966</v>
      </c>
      <c r="AJ288" s="16">
        <f t="shared" ca="1" si="155"/>
        <v>-0.97553494182112765</v>
      </c>
      <c r="AK288" s="18">
        <f t="shared" ca="1" si="156"/>
        <v>313.67048651610975</v>
      </c>
      <c r="AL288" s="18">
        <f t="shared" ca="1" si="157"/>
        <v>267.81302710334364</v>
      </c>
      <c r="AM288" s="18">
        <f t="shared" ca="1" si="158"/>
        <v>156.83524325805487</v>
      </c>
      <c r="AN288" s="18">
        <f t="shared" ca="1" si="159"/>
        <v>88.039898867558179</v>
      </c>
      <c r="AO288" s="18">
        <f t="shared" ca="1" si="160"/>
        <v>312.1405856013871</v>
      </c>
      <c r="AP288" s="2">
        <f t="shared" ca="1" si="149"/>
        <v>59.999300425069677</v>
      </c>
      <c r="AQ288" s="2">
        <f t="shared" ca="1" si="149"/>
        <v>-37.500170125197592</v>
      </c>
      <c r="AR288" s="16">
        <f t="shared" ca="1" si="149"/>
        <v>1.4129609081692251E-3</v>
      </c>
      <c r="AS288" s="2">
        <f t="shared" ca="1" si="150"/>
        <v>-56.114147903902065</v>
      </c>
      <c r="AT288" s="2">
        <f t="shared" ca="1" si="150"/>
        <v>35.669405561700607</v>
      </c>
      <c r="AU288" s="16">
        <f t="shared" ca="1" si="150"/>
        <v>609.00950899023189</v>
      </c>
      <c r="AV288" s="2">
        <f t="shared" ca="1" si="151"/>
        <v>59.999300425069677</v>
      </c>
      <c r="AW288" s="2">
        <f t="shared" ca="1" si="151"/>
        <v>-37.500170125197592</v>
      </c>
      <c r="AX288" s="16">
        <f t="shared" ca="1" si="151"/>
        <v>1.4129609081692251E-3</v>
      </c>
      <c r="AY288" s="2">
        <f t="shared" ca="1" si="161"/>
        <v>360.25</v>
      </c>
      <c r="AZ288" s="2">
        <f t="shared" ca="1" si="162"/>
        <v>360.25</v>
      </c>
      <c r="BA288" s="2">
        <f t="shared" ca="1" si="163"/>
        <v>360.25000000000006</v>
      </c>
      <c r="BB288" s="19" t="str">
        <f t="shared" ca="1" si="164"/>
        <v>ok</v>
      </c>
      <c r="BC288" s="2">
        <f t="shared" ca="1" si="165"/>
        <v>-6.995749303229104E-4</v>
      </c>
      <c r="BD288" s="2">
        <f t="shared" ca="1" si="165"/>
        <v>-1.7012519759163069E-4</v>
      </c>
      <c r="BE288" s="16">
        <f t="shared" ca="1" si="166"/>
        <v>1.4129609081692251E-3</v>
      </c>
      <c r="BF288" s="16">
        <f t="shared" ca="1" si="167"/>
        <v>7.1996365602153582E-4</v>
      </c>
      <c r="BG288" s="18">
        <f t="shared" ca="1" si="142"/>
        <v>1.5858140477389832E-3</v>
      </c>
      <c r="BH288" s="2">
        <f t="shared" ca="1" si="143"/>
        <v>-0.11193198885166566</v>
      </c>
      <c r="BI288" s="2">
        <f t="shared" ca="1" si="143"/>
        <v>-2.7220031614660911E-2</v>
      </c>
      <c r="BJ288" s="16">
        <f t="shared" ca="1" si="143"/>
        <v>0.22607374530707602</v>
      </c>
      <c r="BK288" s="18">
        <f t="shared" ca="1" si="143"/>
        <v>0.11519418496344573</v>
      </c>
      <c r="BL288" s="18">
        <f t="shared" ca="1" si="143"/>
        <v>0.25373024763823732</v>
      </c>
    </row>
    <row r="289" spans="4:64" x14ac:dyDescent="0.2">
      <c r="D289">
        <f t="shared" si="168"/>
        <v>67.5</v>
      </c>
      <c r="E289">
        <f t="shared" si="169"/>
        <v>-37.5</v>
      </c>
      <c r="F289" s="15">
        <f ca="1">'posn jitter orig'!F289</f>
        <v>-0.42151152638331357</v>
      </c>
      <c r="G289" s="2">
        <f ca="1">'posn jitter orig'!G289</f>
        <v>-0.13246397720136394</v>
      </c>
      <c r="H289" s="16">
        <f ca="1">'posn jitter orig'!H289</f>
        <v>0.10949042238078832</v>
      </c>
      <c r="I289" s="2">
        <f t="shared" si="170"/>
        <v>0</v>
      </c>
      <c r="J289" s="2">
        <f t="shared" si="171"/>
        <v>177.60212163512966</v>
      </c>
      <c r="K289" s="16">
        <f t="shared" ca="1" si="172"/>
        <v>280.98649304380427</v>
      </c>
      <c r="L289" s="2">
        <f t="shared" si="173"/>
        <v>153.80794910203616</v>
      </c>
      <c r="M289" s="2">
        <f t="shared" si="174"/>
        <v>-88.801060817564817</v>
      </c>
      <c r="N289" s="16">
        <f t="shared" ca="1" si="175"/>
        <v>345.97489607625164</v>
      </c>
      <c r="O289" s="2">
        <f t="shared" si="176"/>
        <v>-153.80794910203616</v>
      </c>
      <c r="P289" s="2">
        <f t="shared" si="177"/>
        <v>-88.801060817564817</v>
      </c>
      <c r="Q289" s="16">
        <f t="shared" ca="1" si="178"/>
        <v>279.5915556311453</v>
      </c>
      <c r="R289" s="2">
        <f t="shared" si="144"/>
        <v>153.80794910203616</v>
      </c>
      <c r="S289" s="2">
        <f t="shared" si="144"/>
        <v>-266.40318245269447</v>
      </c>
      <c r="T289" s="16">
        <f t="shared" ca="1" si="144"/>
        <v>64.988403032447366</v>
      </c>
      <c r="U289" s="2">
        <f t="shared" ca="1" si="145"/>
        <v>0.48920194428491282</v>
      </c>
      <c r="V289" s="2">
        <f t="shared" ca="1" si="145"/>
        <v>-0.847322622662948</v>
      </c>
      <c r="W289" s="16">
        <f t="shared" ca="1" si="145"/>
        <v>0.20670227582550801</v>
      </c>
      <c r="X289" s="2">
        <f t="shared" si="146"/>
        <v>-153.80794910203616</v>
      </c>
      <c r="Y289" s="2">
        <f t="shared" si="146"/>
        <v>-266.40318245269447</v>
      </c>
      <c r="Z289" s="16">
        <f t="shared" ca="1" si="146"/>
        <v>-1.394937412658976</v>
      </c>
      <c r="AA289" s="18">
        <f t="shared" ca="1" si="152"/>
        <v>150.19795875655117</v>
      </c>
      <c r="AB289" s="2">
        <f t="shared" ca="1" si="147"/>
        <v>-227.28508255336612</v>
      </c>
      <c r="AC289" s="2">
        <f t="shared" ca="1" si="147"/>
        <v>-139.13705412047221</v>
      </c>
      <c r="AD289" s="16">
        <f t="shared" ca="1" si="147"/>
        <v>-32.441197311983892</v>
      </c>
      <c r="AE289" s="2">
        <f t="shared" ca="1" si="148"/>
        <v>-0.84662968353153334</v>
      </c>
      <c r="AF289" s="2">
        <f t="shared" ca="1" si="148"/>
        <v>-0.51828108899257197</v>
      </c>
      <c r="AG289" s="16">
        <f t="shared" ca="1" si="148"/>
        <v>-0.12084242531482488</v>
      </c>
      <c r="AH289" s="2">
        <f t="shared" ca="1" si="153"/>
        <v>0.20952240135879613</v>
      </c>
      <c r="AI289" s="2">
        <f t="shared" ca="1" si="154"/>
        <v>-0.11588393295128087</v>
      </c>
      <c r="AJ289" s="16">
        <f t="shared" ca="1" si="155"/>
        <v>-0.97091260029550863</v>
      </c>
      <c r="AK289" s="18">
        <f t="shared" ca="1" si="156"/>
        <v>314.40584179783616</v>
      </c>
      <c r="AL289" s="18">
        <f t="shared" ca="1" si="157"/>
        <v>268.45867440566849</v>
      </c>
      <c r="AM289" s="18">
        <f t="shared" ca="1" si="158"/>
        <v>157.20292089891808</v>
      </c>
      <c r="AN289" s="18">
        <f t="shared" ca="1" si="159"/>
        <v>88.2936100389838</v>
      </c>
      <c r="AO289" s="18">
        <f t="shared" ca="1" si="160"/>
        <v>311.88386073526209</v>
      </c>
      <c r="AP289" s="2">
        <f t="shared" ca="1" si="149"/>
        <v>67.498638872161081</v>
      </c>
      <c r="AQ289" s="2">
        <f t="shared" ca="1" si="149"/>
        <v>-37.502706359339307</v>
      </c>
      <c r="AR289" s="16">
        <f t="shared" ca="1" si="149"/>
        <v>-8.8963355983651127E-4</v>
      </c>
      <c r="AS289" s="2">
        <f t="shared" ca="1" si="150"/>
        <v>-63.194672020447854</v>
      </c>
      <c r="AT289" s="2">
        <f t="shared" ca="1" si="150"/>
        <v>34.781950452724153</v>
      </c>
      <c r="AU289" s="16">
        <f t="shared" ca="1" si="150"/>
        <v>605.62305079979137</v>
      </c>
      <c r="AV289" s="2">
        <f t="shared" ca="1" si="151"/>
        <v>67.498638872161081</v>
      </c>
      <c r="AW289" s="2">
        <f t="shared" ca="1" si="151"/>
        <v>-37.502706359339307</v>
      </c>
      <c r="AX289" s="16">
        <f t="shared" ca="1" si="151"/>
        <v>-8.8963355983651127E-4</v>
      </c>
      <c r="AY289" s="2">
        <f t="shared" ca="1" si="161"/>
        <v>360.24999999999994</v>
      </c>
      <c r="AZ289" s="2">
        <f t="shared" ca="1" si="162"/>
        <v>360.24999999999994</v>
      </c>
      <c r="BA289" s="2">
        <f t="shared" ca="1" si="163"/>
        <v>360.25</v>
      </c>
      <c r="BB289" s="19" t="str">
        <f t="shared" ca="1" si="164"/>
        <v>ok</v>
      </c>
      <c r="BC289" s="2">
        <f t="shared" ca="1" si="165"/>
        <v>-1.3611278389191739E-3</v>
      </c>
      <c r="BD289" s="2">
        <f t="shared" ca="1" si="165"/>
        <v>-2.7063593393066299E-3</v>
      </c>
      <c r="BE289" s="16">
        <f t="shared" ca="1" si="166"/>
        <v>-8.8963355983651127E-4</v>
      </c>
      <c r="BF289" s="16">
        <f t="shared" ca="1" si="167"/>
        <v>3.0293645979533397E-3</v>
      </c>
      <c r="BG289" s="18">
        <f t="shared" ca="1" si="142"/>
        <v>3.1572927862522321E-3</v>
      </c>
      <c r="BH289" s="2">
        <f t="shared" ca="1" si="143"/>
        <v>-0.21778045422706782</v>
      </c>
      <c r="BI289" s="2">
        <f t="shared" ca="1" si="143"/>
        <v>-0.43301749428906078</v>
      </c>
      <c r="BJ289" s="16">
        <f t="shared" ca="1" si="143"/>
        <v>-0.1423413695738418</v>
      </c>
      <c r="BK289" s="18">
        <f t="shared" ca="1" si="143"/>
        <v>0.48469833567253434</v>
      </c>
      <c r="BL289" s="18">
        <f t="shared" ca="1" si="143"/>
        <v>0.50516684580035709</v>
      </c>
    </row>
    <row r="290" spans="4:64" x14ac:dyDescent="0.2">
      <c r="D290">
        <f t="shared" si="168"/>
        <v>75</v>
      </c>
      <c r="E290">
        <f t="shared" si="169"/>
        <v>-37.5</v>
      </c>
      <c r="F290" s="15">
        <f ca="1">'posn jitter orig'!F290</f>
        <v>-0.41095853749809552</v>
      </c>
      <c r="G290" s="2">
        <f ca="1">'posn jitter orig'!G290</f>
        <v>0.26496339755394283</v>
      </c>
      <c r="H290" s="16">
        <f ca="1">'posn jitter orig'!H290</f>
        <v>-0.297414612011073</v>
      </c>
      <c r="I290" s="2">
        <f t="shared" si="170"/>
        <v>0</v>
      </c>
      <c r="J290" s="2">
        <f t="shared" si="171"/>
        <v>177.60212163512966</v>
      </c>
      <c r="K290" s="16">
        <f t="shared" ca="1" si="172"/>
        <v>279.07831542644857</v>
      </c>
      <c r="L290" s="2">
        <f t="shared" si="173"/>
        <v>153.80794910203616</v>
      </c>
      <c r="M290" s="2">
        <f t="shared" si="174"/>
        <v>-88.801060817564817</v>
      </c>
      <c r="N290" s="16">
        <f t="shared" ca="1" si="175"/>
        <v>347.76245142135372</v>
      </c>
      <c r="O290" s="2">
        <f t="shared" si="176"/>
        <v>-153.80794910203616</v>
      </c>
      <c r="P290" s="2">
        <f t="shared" si="177"/>
        <v>-88.801060817564817</v>
      </c>
      <c r="Q290" s="16">
        <f t="shared" ca="1" si="178"/>
        <v>273.48522693552206</v>
      </c>
      <c r="R290" s="2">
        <f t="shared" si="144"/>
        <v>153.80794910203616</v>
      </c>
      <c r="S290" s="2">
        <f t="shared" si="144"/>
        <v>-266.40318245269447</v>
      </c>
      <c r="T290" s="16">
        <f t="shared" ca="1" si="144"/>
        <v>68.684135994905148</v>
      </c>
      <c r="U290" s="2">
        <f t="shared" ca="1" si="145"/>
        <v>0.48798408912694541</v>
      </c>
      <c r="V290" s="2">
        <f t="shared" ca="1" si="145"/>
        <v>-0.84521323565308859</v>
      </c>
      <c r="W290" s="16">
        <f t="shared" ca="1" si="145"/>
        <v>0.21791309055626257</v>
      </c>
      <c r="X290" s="2">
        <f t="shared" si="146"/>
        <v>-153.80794910203616</v>
      </c>
      <c r="Y290" s="2">
        <f t="shared" si="146"/>
        <v>-266.40318245269447</v>
      </c>
      <c r="Z290" s="16">
        <f t="shared" ca="1" si="146"/>
        <v>-5.5930884909265046</v>
      </c>
      <c r="AA290" s="18">
        <f t="shared" ca="1" si="152"/>
        <v>148.89285668726885</v>
      </c>
      <c r="AB290" s="2">
        <f t="shared" ca="1" si="147"/>
        <v>-226.46529415008189</v>
      </c>
      <c r="AC290" s="2">
        <f t="shared" ca="1" si="147"/>
        <v>-140.55696928641635</v>
      </c>
      <c r="AD290" s="16">
        <f t="shared" ca="1" si="147"/>
        <v>-38.038791053399947</v>
      </c>
      <c r="AE290" s="2">
        <f t="shared" ca="1" si="148"/>
        <v>-0.84113050296366165</v>
      </c>
      <c r="AF290" s="2">
        <f t="shared" ca="1" si="148"/>
        <v>-0.52205241741182962</v>
      </c>
      <c r="AG290" s="16">
        <f t="shared" ca="1" si="148"/>
        <v>-0.14128252000358157</v>
      </c>
      <c r="AH290" s="2">
        <f t="shared" ca="1" si="153"/>
        <v>0.23317591158402923</v>
      </c>
      <c r="AI290" s="2">
        <f t="shared" ca="1" si="154"/>
        <v>-0.11434972562844788</v>
      </c>
      <c r="AJ290" s="16">
        <f t="shared" ca="1" si="155"/>
        <v>-0.96568790740365795</v>
      </c>
      <c r="AK290" s="18">
        <f t="shared" ca="1" si="156"/>
        <v>315.19050011899913</v>
      </c>
      <c r="AL290" s="18">
        <f t="shared" ca="1" si="157"/>
        <v>269.23918863023988</v>
      </c>
      <c r="AM290" s="18">
        <f t="shared" ca="1" si="158"/>
        <v>157.59525005949956</v>
      </c>
      <c r="AN290" s="18">
        <f t="shared" ca="1" si="159"/>
        <v>88.637188639183833</v>
      </c>
      <c r="AO290" s="18">
        <f t="shared" ca="1" si="160"/>
        <v>311.58826750830258</v>
      </c>
      <c r="AP290" s="2">
        <f t="shared" ca="1" si="149"/>
        <v>75.003409804793236</v>
      </c>
      <c r="AQ290" s="2">
        <f t="shared" ca="1" si="149"/>
        <v>-37.502761091509669</v>
      </c>
      <c r="AR290" s="16">
        <f t="shared" ca="1" si="149"/>
        <v>4.7602530054291492E-4</v>
      </c>
      <c r="AS290" s="2">
        <f t="shared" ca="1" si="150"/>
        <v>-70.306346825480389</v>
      </c>
      <c r="AT290" s="2">
        <f t="shared" ca="1" si="150"/>
        <v>33.757304705725971</v>
      </c>
      <c r="AU290" s="16">
        <f t="shared" ca="1" si="150"/>
        <v>601.79452006854831</v>
      </c>
      <c r="AV290" s="2">
        <f t="shared" ca="1" si="151"/>
        <v>75.003409804793236</v>
      </c>
      <c r="AW290" s="2">
        <f t="shared" ca="1" si="151"/>
        <v>-37.502761091509669</v>
      </c>
      <c r="AX290" s="16">
        <f t="shared" ca="1" si="151"/>
        <v>4.7602530054291492E-4</v>
      </c>
      <c r="AY290" s="2">
        <f t="shared" ca="1" si="161"/>
        <v>360.25</v>
      </c>
      <c r="AZ290" s="2">
        <f t="shared" ca="1" si="162"/>
        <v>360.25</v>
      </c>
      <c r="BA290" s="2">
        <f t="shared" ca="1" si="163"/>
        <v>360.25</v>
      </c>
      <c r="BB290" s="19" t="str">
        <f t="shared" ca="1" si="164"/>
        <v>ok</v>
      </c>
      <c r="BC290" s="2">
        <f t="shared" ca="1" si="165"/>
        <v>3.4098047932360487E-3</v>
      </c>
      <c r="BD290" s="2">
        <f t="shared" ca="1" si="165"/>
        <v>-2.7610915096687449E-3</v>
      </c>
      <c r="BE290" s="16">
        <f t="shared" ca="1" si="166"/>
        <v>4.7602530054291492E-4</v>
      </c>
      <c r="BF290" s="16">
        <f t="shared" ca="1" si="167"/>
        <v>4.3875272139031075E-3</v>
      </c>
      <c r="BG290" s="18">
        <f t="shared" ca="1" si="142"/>
        <v>4.4132748769476543E-3</v>
      </c>
      <c r="BH290" s="2">
        <f t="shared" ca="1" si="143"/>
        <v>0.54556876691776779</v>
      </c>
      <c r="BI290" s="2">
        <f t="shared" ca="1" si="143"/>
        <v>-0.44177464154699919</v>
      </c>
      <c r="BJ290" s="16">
        <f t="shared" ca="1" si="143"/>
        <v>7.6164048086866387E-2</v>
      </c>
      <c r="BK290" s="18">
        <f t="shared" ca="1" si="143"/>
        <v>0.70200435422449714</v>
      </c>
      <c r="BL290" s="18">
        <f t="shared" ca="1" si="143"/>
        <v>0.70612398031162471</v>
      </c>
    </row>
    <row r="291" spans="4:64" x14ac:dyDescent="0.2">
      <c r="D291">
        <f t="shared" si="168"/>
        <v>82.5</v>
      </c>
      <c r="E291">
        <f t="shared" si="169"/>
        <v>-37.5</v>
      </c>
      <c r="F291" s="15">
        <f ca="1">'posn jitter orig'!F291</f>
        <v>-0.16630424516566933</v>
      </c>
      <c r="G291" s="2">
        <f ca="1">'posn jitter orig'!G291</f>
        <v>0.45052004590367567</v>
      </c>
      <c r="H291" s="16">
        <f ca="1">'posn jitter orig'!H291</f>
        <v>-4.3134666580071479E-2</v>
      </c>
      <c r="I291" s="2">
        <f t="shared" si="170"/>
        <v>0</v>
      </c>
      <c r="J291" s="2">
        <f t="shared" si="171"/>
        <v>177.60212163512966</v>
      </c>
      <c r="K291" s="16">
        <f t="shared" ca="1" si="172"/>
        <v>276.95543690488284</v>
      </c>
      <c r="L291" s="2">
        <f t="shared" si="173"/>
        <v>153.80794910203616</v>
      </c>
      <c r="M291" s="2">
        <f t="shared" si="174"/>
        <v>-88.801060817564817</v>
      </c>
      <c r="N291" s="16">
        <f t="shared" ca="1" si="175"/>
        <v>349.37860205187644</v>
      </c>
      <c r="O291" s="2">
        <f t="shared" si="176"/>
        <v>-153.80794910203616</v>
      </c>
      <c r="P291" s="2">
        <f t="shared" si="177"/>
        <v>-88.801060817564817</v>
      </c>
      <c r="Q291" s="16">
        <f t="shared" ca="1" si="178"/>
        <v>267.03309321190193</v>
      </c>
      <c r="R291" s="2">
        <f t="shared" si="144"/>
        <v>153.80794910203616</v>
      </c>
      <c r="S291" s="2">
        <f t="shared" si="144"/>
        <v>-266.40318245269447</v>
      </c>
      <c r="T291" s="16">
        <f t="shared" ca="1" si="144"/>
        <v>72.423165146993597</v>
      </c>
      <c r="U291" s="2">
        <f t="shared" ca="1" si="145"/>
        <v>0.48669342834455714</v>
      </c>
      <c r="V291" s="2">
        <f t="shared" ca="1" si="145"/>
        <v>-0.84297774560265559</v>
      </c>
      <c r="W291" s="16">
        <f t="shared" ca="1" si="145"/>
        <v>0.22916812000120307</v>
      </c>
      <c r="X291" s="2">
        <f t="shared" si="146"/>
        <v>-153.80794910203616</v>
      </c>
      <c r="Y291" s="2">
        <f t="shared" si="146"/>
        <v>-266.40318245269447</v>
      </c>
      <c r="Z291" s="16">
        <f t="shared" ca="1" si="146"/>
        <v>-9.9223436929809168</v>
      </c>
      <c r="AA291" s="18">
        <f t="shared" ca="1" si="152"/>
        <v>147.44075126010395</v>
      </c>
      <c r="AB291" s="2">
        <f t="shared" ca="1" si="147"/>
        <v>-225.56639381051323</v>
      </c>
      <c r="AC291" s="2">
        <f t="shared" ca="1" si="147"/>
        <v>-142.11391034549013</v>
      </c>
      <c r="AD291" s="16">
        <f t="shared" ca="1" si="147"/>
        <v>-43.711063470823952</v>
      </c>
      <c r="AE291" s="2">
        <f t="shared" ca="1" si="148"/>
        <v>-0.83493177534440233</v>
      </c>
      <c r="AF291" s="2">
        <f t="shared" ca="1" si="148"/>
        <v>-0.52603323332628904</v>
      </c>
      <c r="AG291" s="16">
        <f t="shared" ca="1" si="148"/>
        <v>-0.16179606903918989</v>
      </c>
      <c r="AH291" s="2">
        <f t="shared" ca="1" si="153"/>
        <v>0.25694053266556777</v>
      </c>
      <c r="AI291" s="2">
        <f t="shared" ca="1" si="154"/>
        <v>-0.11259466175158754</v>
      </c>
      <c r="AJ291" s="16">
        <f t="shared" ca="1" si="155"/>
        <v>-0.95984582346259117</v>
      </c>
      <c r="AK291" s="18">
        <f t="shared" ca="1" si="156"/>
        <v>316.02635282173367</v>
      </c>
      <c r="AL291" s="18">
        <f t="shared" ca="1" si="157"/>
        <v>270.16146764502878</v>
      </c>
      <c r="AM291" s="18">
        <f t="shared" ca="1" si="158"/>
        <v>158.01317641086683</v>
      </c>
      <c r="AN291" s="18">
        <f t="shared" ca="1" si="159"/>
        <v>89.077897143853363</v>
      </c>
      <c r="AO291" s="18">
        <f t="shared" ca="1" si="160"/>
        <v>311.25074589625865</v>
      </c>
      <c r="AP291" s="2">
        <f t="shared" ca="1" si="149"/>
        <v>82.502940187894509</v>
      </c>
      <c r="AQ291" s="2">
        <f t="shared" ca="1" si="149"/>
        <v>-37.502576297823929</v>
      </c>
      <c r="AR291" s="16">
        <f t="shared" ca="1" si="149"/>
        <v>1.8373840867411673E-3</v>
      </c>
      <c r="AS291" s="2">
        <f t="shared" ca="1" si="150"/>
        <v>-77.442924698385454</v>
      </c>
      <c r="AT291" s="2">
        <f t="shared" ca="1" si="150"/>
        <v>32.5877686104132</v>
      </c>
      <c r="AU291" s="16">
        <f t="shared" ca="1" si="150"/>
        <v>597.50729438036706</v>
      </c>
      <c r="AV291" s="2">
        <f t="shared" ca="1" si="151"/>
        <v>82.502940187894509</v>
      </c>
      <c r="AW291" s="2">
        <f t="shared" ca="1" si="151"/>
        <v>-37.502576297823929</v>
      </c>
      <c r="AX291" s="16">
        <f t="shared" ca="1" si="151"/>
        <v>1.8373840867411673E-3</v>
      </c>
      <c r="AY291" s="2">
        <f t="shared" ca="1" si="161"/>
        <v>360.25000000000006</v>
      </c>
      <c r="AZ291" s="2">
        <f t="shared" ca="1" si="162"/>
        <v>360.25000000000006</v>
      </c>
      <c r="BA291" s="2">
        <f t="shared" ca="1" si="163"/>
        <v>360.25000000000006</v>
      </c>
      <c r="BB291" s="19" t="str">
        <f t="shared" ca="1" si="164"/>
        <v>ok</v>
      </c>
      <c r="BC291" s="2">
        <f t="shared" ca="1" si="165"/>
        <v>2.9401878945094495E-3</v>
      </c>
      <c r="BD291" s="2">
        <f t="shared" ca="1" si="165"/>
        <v>-2.5762978239285417E-3</v>
      </c>
      <c r="BE291" s="16">
        <f t="shared" ca="1" si="166"/>
        <v>1.8373840867411673E-3</v>
      </c>
      <c r="BF291" s="16">
        <f t="shared" ca="1" si="167"/>
        <v>3.9092218321040376E-3</v>
      </c>
      <c r="BG291" s="18">
        <f t="shared" ca="1" si="142"/>
        <v>4.3194902031152378E-3</v>
      </c>
      <c r="BH291" s="2">
        <f t="shared" ca="1" si="143"/>
        <v>0.47043006312151192</v>
      </c>
      <c r="BI291" s="2">
        <f t="shared" ca="1" si="143"/>
        <v>-0.41220765182856667</v>
      </c>
      <c r="BJ291" s="16">
        <f t="shared" ca="1" si="143"/>
        <v>0.29398145387858676</v>
      </c>
      <c r="BK291" s="18">
        <f t="shared" ca="1" si="143"/>
        <v>0.62547549313664597</v>
      </c>
      <c r="BL291" s="18">
        <f t="shared" ca="1" si="143"/>
        <v>0.69111843249843807</v>
      </c>
    </row>
    <row r="292" spans="4:64" x14ac:dyDescent="0.2">
      <c r="D292">
        <f t="shared" si="168"/>
        <v>90</v>
      </c>
      <c r="E292">
        <f t="shared" si="169"/>
        <v>-37.5</v>
      </c>
      <c r="F292" s="15">
        <f ca="1">'posn jitter orig'!F292</f>
        <v>9.9144916998887056E-2</v>
      </c>
      <c r="G292" s="2">
        <f ca="1">'posn jitter orig'!G292</f>
        <v>0.13423872995915753</v>
      </c>
      <c r="H292" s="16">
        <f ca="1">'posn jitter orig'!H292</f>
        <v>0.11034458848914597</v>
      </c>
      <c r="I292" s="2">
        <f t="shared" si="170"/>
        <v>0</v>
      </c>
      <c r="J292" s="2">
        <f t="shared" si="171"/>
        <v>177.60212163512966</v>
      </c>
      <c r="K292" s="16">
        <f t="shared" ca="1" si="172"/>
        <v>274.61150758275045</v>
      </c>
      <c r="L292" s="2">
        <f t="shared" si="173"/>
        <v>153.80794910203616</v>
      </c>
      <c r="M292" s="2">
        <f t="shared" si="174"/>
        <v>-88.801060817564817</v>
      </c>
      <c r="N292" s="16">
        <f t="shared" ca="1" si="175"/>
        <v>350.82388454406771</v>
      </c>
      <c r="O292" s="2">
        <f t="shared" si="176"/>
        <v>-153.80794910203616</v>
      </c>
      <c r="P292" s="2">
        <f t="shared" si="177"/>
        <v>-88.801060817564817</v>
      </c>
      <c r="Q292" s="16">
        <f t="shared" ca="1" si="178"/>
        <v>260.20435529590429</v>
      </c>
      <c r="R292" s="2">
        <f t="shared" si="144"/>
        <v>153.80794910203616</v>
      </c>
      <c r="S292" s="2">
        <f t="shared" si="144"/>
        <v>-266.40318245269447</v>
      </c>
      <c r="T292" s="16">
        <f t="shared" ca="1" si="144"/>
        <v>76.212376961317261</v>
      </c>
      <c r="U292" s="2">
        <f t="shared" ca="1" si="145"/>
        <v>0.4853269009684506</v>
      </c>
      <c r="V292" s="2">
        <f t="shared" ca="1" si="145"/>
        <v>-0.84061085075730535</v>
      </c>
      <c r="W292" s="16">
        <f t="shared" ca="1" si="145"/>
        <v>0.24048117761155291</v>
      </c>
      <c r="X292" s="2">
        <f t="shared" si="146"/>
        <v>-153.80794910203616</v>
      </c>
      <c r="Y292" s="2">
        <f t="shared" si="146"/>
        <v>-266.40318245269447</v>
      </c>
      <c r="Z292" s="16">
        <f t="shared" ca="1" si="146"/>
        <v>-14.407152286846156</v>
      </c>
      <c r="AA292" s="18">
        <f t="shared" ca="1" si="152"/>
        <v>145.82962161603899</v>
      </c>
      <c r="AB292" s="2">
        <f t="shared" ca="1" si="147"/>
        <v>-224.58298743035016</v>
      </c>
      <c r="AC292" s="2">
        <f t="shared" ca="1" si="147"/>
        <v>-143.81722016041999</v>
      </c>
      <c r="AD292" s="16">
        <f t="shared" ca="1" si="147"/>
        <v>-49.476431423718381</v>
      </c>
      <c r="AE292" s="2">
        <f t="shared" ca="1" si="148"/>
        <v>-0.82799923372927897</v>
      </c>
      <c r="AF292" s="2">
        <f t="shared" ca="1" si="148"/>
        <v>-0.53022960221701199</v>
      </c>
      <c r="AG292" s="16">
        <f t="shared" ca="1" si="148"/>
        <v>-0.18241117804705911</v>
      </c>
      <c r="AH292" s="2">
        <f t="shared" ca="1" si="153"/>
        <v>0.28084705471143301</v>
      </c>
      <c r="AI292" s="2">
        <f t="shared" ca="1" si="154"/>
        <v>-0.11058917904509696</v>
      </c>
      <c r="AJ292" s="16">
        <f t="shared" ca="1" si="155"/>
        <v>-0.95335982993728285</v>
      </c>
      <c r="AK292" s="18">
        <f t="shared" ca="1" si="156"/>
        <v>316.91618328825064</v>
      </c>
      <c r="AL292" s="18">
        <f t="shared" ca="1" si="157"/>
        <v>271.2357430801431</v>
      </c>
      <c r="AM292" s="18">
        <f t="shared" ca="1" si="158"/>
        <v>158.45809164412532</v>
      </c>
      <c r="AN292" s="18">
        <f t="shared" ca="1" si="159"/>
        <v>89.625613534319285</v>
      </c>
      <c r="AO292" s="18">
        <f t="shared" ca="1" si="160"/>
        <v>310.86708589218455</v>
      </c>
      <c r="AP292" s="2">
        <f t="shared" ca="1" si="149"/>
        <v>90.000140701631324</v>
      </c>
      <c r="AQ292" s="2">
        <f t="shared" ca="1" si="149"/>
        <v>-37.500158824933663</v>
      </c>
      <c r="AR292" s="16">
        <f t="shared" ca="1" si="149"/>
        <v>7.9017615172460864E-4</v>
      </c>
      <c r="AS292" s="2">
        <f t="shared" ca="1" si="150"/>
        <v>-84.612070257460886</v>
      </c>
      <c r="AT292" s="2">
        <f t="shared" ca="1" si="150"/>
        <v>31.256912816983004</v>
      </c>
      <c r="AU292" s="16">
        <f t="shared" ca="1" si="150"/>
        <v>592.73717445469515</v>
      </c>
      <c r="AV292" s="2">
        <f t="shared" ca="1" si="151"/>
        <v>90.000140701631324</v>
      </c>
      <c r="AW292" s="2">
        <f t="shared" ca="1" si="151"/>
        <v>-37.500158824933663</v>
      </c>
      <c r="AX292" s="16">
        <f t="shared" ca="1" si="151"/>
        <v>7.9017615172460864E-4</v>
      </c>
      <c r="AY292" s="2">
        <f t="shared" ca="1" si="161"/>
        <v>360.25</v>
      </c>
      <c r="AZ292" s="2">
        <f t="shared" ca="1" si="162"/>
        <v>360.25</v>
      </c>
      <c r="BA292" s="2">
        <f t="shared" ca="1" si="163"/>
        <v>360.25000000000006</v>
      </c>
      <c r="BB292" s="19" t="str">
        <f t="shared" ca="1" si="164"/>
        <v>ok</v>
      </c>
      <c r="BC292" s="2">
        <f t="shared" ca="1" si="165"/>
        <v>1.4070163132373636E-4</v>
      </c>
      <c r="BD292" s="2">
        <f t="shared" ca="1" si="165"/>
        <v>-1.5882493366348172E-4</v>
      </c>
      <c r="BE292" s="16">
        <f t="shared" ca="1" si="166"/>
        <v>7.9017615172460864E-4</v>
      </c>
      <c r="BF292" s="16">
        <f t="shared" ca="1" si="167"/>
        <v>2.1218460973965571E-4</v>
      </c>
      <c r="BG292" s="18">
        <f t="shared" ca="1" si="142"/>
        <v>8.1816908971476165E-4</v>
      </c>
      <c r="BH292" s="2">
        <f t="shared" ca="1" si="143"/>
        <v>2.2512261011797818E-2</v>
      </c>
      <c r="BI292" s="2">
        <f t="shared" ca="1" si="143"/>
        <v>-2.5411989386157074E-2</v>
      </c>
      <c r="BJ292" s="16">
        <f t="shared" ca="1" si="143"/>
        <v>0.12642818427593738</v>
      </c>
      <c r="BK292" s="18">
        <f t="shared" ca="1" si="143"/>
        <v>3.3949537558344914E-2</v>
      </c>
      <c r="BL292" s="18">
        <f t="shared" ca="1" si="143"/>
        <v>0.13090705435436187</v>
      </c>
    </row>
    <row r="293" spans="4:64" x14ac:dyDescent="0.2">
      <c r="D293">
        <f t="shared" si="168"/>
        <v>97.5</v>
      </c>
      <c r="E293">
        <f t="shared" si="169"/>
        <v>-37.5</v>
      </c>
      <c r="F293" s="15">
        <f ca="1">'posn jitter orig'!F293</f>
        <v>-0.4851427462168153</v>
      </c>
      <c r="G293" s="2">
        <f ca="1">'posn jitter orig'!G293</f>
        <v>0.25796743775152042</v>
      </c>
      <c r="H293" s="16">
        <f ca="1">'posn jitter orig'!H293</f>
        <v>1.3559423598432652E-3</v>
      </c>
      <c r="I293" s="2">
        <f t="shared" si="170"/>
        <v>0</v>
      </c>
      <c r="J293" s="2">
        <f t="shared" si="171"/>
        <v>177.60212163512966</v>
      </c>
      <c r="K293" s="16">
        <f t="shared" ca="1" si="172"/>
        <v>272.03536545653151</v>
      </c>
      <c r="L293" s="2">
        <f t="shared" si="173"/>
        <v>153.80794910203616</v>
      </c>
      <c r="M293" s="2">
        <f t="shared" si="174"/>
        <v>-88.801060817564817</v>
      </c>
      <c r="N293" s="16">
        <f t="shared" ca="1" si="175"/>
        <v>352.10625374120627</v>
      </c>
      <c r="O293" s="2">
        <f t="shared" si="176"/>
        <v>-153.80794910203616</v>
      </c>
      <c r="P293" s="2">
        <f t="shared" si="177"/>
        <v>-88.801060817564817</v>
      </c>
      <c r="Q293" s="16">
        <f t="shared" ca="1" si="178"/>
        <v>252.96755259269634</v>
      </c>
      <c r="R293" s="2">
        <f t="shared" si="144"/>
        <v>153.80794910203616</v>
      </c>
      <c r="S293" s="2">
        <f t="shared" si="144"/>
        <v>-266.40318245269447</v>
      </c>
      <c r="T293" s="16">
        <f t="shared" ca="1" si="144"/>
        <v>80.070888284674766</v>
      </c>
      <c r="U293" s="2">
        <f t="shared" ca="1" si="145"/>
        <v>0.48387646850677035</v>
      </c>
      <c r="V293" s="2">
        <f t="shared" ca="1" si="145"/>
        <v>-0.83809862804072788</v>
      </c>
      <c r="W293" s="16">
        <f t="shared" ca="1" si="145"/>
        <v>0.2519012761017021</v>
      </c>
      <c r="X293" s="2">
        <f t="shared" si="146"/>
        <v>-153.80794910203616</v>
      </c>
      <c r="Y293" s="2">
        <f t="shared" si="146"/>
        <v>-266.40318245269447</v>
      </c>
      <c r="Z293" s="16">
        <f t="shared" ca="1" si="146"/>
        <v>-19.067812863835172</v>
      </c>
      <c r="AA293" s="18">
        <f t="shared" ca="1" si="152"/>
        <v>144.04488808665607</v>
      </c>
      <c r="AB293" s="2">
        <f t="shared" ca="1" si="147"/>
        <v>-223.50788085586026</v>
      </c>
      <c r="AC293" s="2">
        <f t="shared" ca="1" si="147"/>
        <v>-145.67935937098781</v>
      </c>
      <c r="AD293" s="16">
        <f t="shared" ca="1" si="147"/>
        <v>-55.3529039887907</v>
      </c>
      <c r="AE293" s="2">
        <f t="shared" ca="1" si="148"/>
        <v>-0.82029005513962139</v>
      </c>
      <c r="AF293" s="2">
        <f t="shared" ca="1" si="148"/>
        <v>-0.53465376376682294</v>
      </c>
      <c r="AG293" s="16">
        <f t="shared" ca="1" si="148"/>
        <v>-0.20314915291235372</v>
      </c>
      <c r="AH293" s="2">
        <f t="shared" ca="1" si="153"/>
        <v>0.30493899170892036</v>
      </c>
      <c r="AI293" s="2">
        <f t="shared" ca="1" si="154"/>
        <v>-0.10833301697183462</v>
      </c>
      <c r="AJ293" s="16">
        <f t="shared" ca="1" si="155"/>
        <v>-0.946190344893313</v>
      </c>
      <c r="AK293" s="18">
        <f t="shared" ca="1" si="156"/>
        <v>317.86614789655573</v>
      </c>
      <c r="AL293" s="18">
        <f t="shared" ca="1" si="157"/>
        <v>272.47420525879346</v>
      </c>
      <c r="AM293" s="18">
        <f t="shared" ca="1" si="158"/>
        <v>158.93307394827787</v>
      </c>
      <c r="AN293" s="18">
        <f t="shared" ca="1" si="159"/>
        <v>90.291351741495916</v>
      </c>
      <c r="AO293" s="18">
        <f t="shared" ca="1" si="160"/>
        <v>310.43165480672985</v>
      </c>
      <c r="AP293" s="2">
        <f t="shared" ca="1" si="149"/>
        <v>97.501592463651278</v>
      </c>
      <c r="AQ293" s="2">
        <f t="shared" ca="1" si="149"/>
        <v>-37.50407836417461</v>
      </c>
      <c r="AR293" s="16">
        <f t="shared" ca="1" si="149"/>
        <v>7.6344989099652594E-4</v>
      </c>
      <c r="AS293" s="2">
        <f t="shared" ca="1" si="150"/>
        <v>-91.823839158940373</v>
      </c>
      <c r="AT293" s="2">
        <f t="shared" ca="1" si="150"/>
        <v>29.755917093369725</v>
      </c>
      <c r="AU293" s="16">
        <f t="shared" ca="1" si="150"/>
        <v>587.4556325046542</v>
      </c>
      <c r="AV293" s="2">
        <f t="shared" ca="1" si="151"/>
        <v>97.501592463651278</v>
      </c>
      <c r="AW293" s="2">
        <f t="shared" ca="1" si="151"/>
        <v>-37.50407836417461</v>
      </c>
      <c r="AX293" s="16">
        <f t="shared" ca="1" si="151"/>
        <v>7.6344989099652594E-4</v>
      </c>
      <c r="AY293" s="2">
        <f t="shared" ca="1" si="161"/>
        <v>360.24999999999989</v>
      </c>
      <c r="AZ293" s="2">
        <f t="shared" ca="1" si="162"/>
        <v>360.24999999999989</v>
      </c>
      <c r="BA293" s="2">
        <f t="shared" ca="1" si="163"/>
        <v>360.24999999999994</v>
      </c>
      <c r="BB293" s="19" t="str">
        <f t="shared" ca="1" si="164"/>
        <v>ok</v>
      </c>
      <c r="BC293" s="2">
        <f t="shared" ca="1" si="165"/>
        <v>1.5924636512778534E-3</v>
      </c>
      <c r="BD293" s="2">
        <f t="shared" ca="1" si="165"/>
        <v>-4.0783641746102717E-3</v>
      </c>
      <c r="BE293" s="16">
        <f t="shared" ca="1" si="166"/>
        <v>7.6344989099652594E-4</v>
      </c>
      <c r="BF293" s="16">
        <f t="shared" ca="1" si="167"/>
        <v>4.3782410647868301E-3</v>
      </c>
      <c r="BG293" s="18">
        <f t="shared" ca="1" si="142"/>
        <v>4.4443054077603983E-3</v>
      </c>
      <c r="BH293" s="2">
        <f t="shared" ca="1" si="143"/>
        <v>0.25479418420445654</v>
      </c>
      <c r="BI293" s="2">
        <f t="shared" ca="1" si="143"/>
        <v>-0.65253826793764347</v>
      </c>
      <c r="BJ293" s="16">
        <f t="shared" ca="1" si="143"/>
        <v>0.12215198255944415</v>
      </c>
      <c r="BK293" s="18">
        <f t="shared" ca="1" si="143"/>
        <v>0.70051857036589282</v>
      </c>
      <c r="BL293" s="18">
        <f t="shared" ca="1" si="143"/>
        <v>0.7110888652416637</v>
      </c>
    </row>
    <row r="294" spans="4:64" x14ac:dyDescent="0.2">
      <c r="D294">
        <f t="shared" si="168"/>
        <v>105</v>
      </c>
      <c r="E294">
        <f t="shared" si="169"/>
        <v>-37.5</v>
      </c>
      <c r="F294" s="15">
        <f ca="1">'posn jitter orig'!F294</f>
        <v>0.21761464919719797</v>
      </c>
      <c r="G294" s="2">
        <f ca="1">'posn jitter orig'!G294</f>
        <v>8.0776052525577402E-3</v>
      </c>
      <c r="H294" s="16">
        <f ca="1">'posn jitter orig'!H294</f>
        <v>0.36720534192274501</v>
      </c>
      <c r="I294" s="2">
        <f t="shared" si="170"/>
        <v>0</v>
      </c>
      <c r="J294" s="2">
        <f t="shared" si="171"/>
        <v>177.60212163512966</v>
      </c>
      <c r="K294" s="16">
        <f t="shared" ca="1" si="172"/>
        <v>269.23386141349278</v>
      </c>
      <c r="L294" s="2">
        <f t="shared" si="173"/>
        <v>153.80794910203616</v>
      </c>
      <c r="M294" s="2">
        <f t="shared" si="174"/>
        <v>-88.801060817564817</v>
      </c>
      <c r="N294" s="16">
        <f t="shared" ca="1" si="175"/>
        <v>353.22242769724397</v>
      </c>
      <c r="O294" s="2">
        <f t="shared" si="176"/>
        <v>-153.80794910203616</v>
      </c>
      <c r="P294" s="2">
        <f t="shared" si="177"/>
        <v>-88.801060817564817</v>
      </c>
      <c r="Q294" s="16">
        <f t="shared" ca="1" si="178"/>
        <v>245.29132687254275</v>
      </c>
      <c r="R294" s="2">
        <f t="shared" si="144"/>
        <v>153.80794910203616</v>
      </c>
      <c r="S294" s="2">
        <f t="shared" si="144"/>
        <v>-266.40318245269447</v>
      </c>
      <c r="T294" s="16">
        <f t="shared" ca="1" si="144"/>
        <v>83.988566283751197</v>
      </c>
      <c r="U294" s="2">
        <f t="shared" ca="1" si="145"/>
        <v>0.48234474640258401</v>
      </c>
      <c r="V294" s="2">
        <f t="shared" ca="1" si="145"/>
        <v>-0.83544560753320085</v>
      </c>
      <c r="W294" s="16">
        <f t="shared" ca="1" si="145"/>
        <v>0.26338979188895695</v>
      </c>
      <c r="X294" s="2">
        <f t="shared" si="146"/>
        <v>-153.80794910203616</v>
      </c>
      <c r="Y294" s="2">
        <f t="shared" si="146"/>
        <v>-266.40318245269447</v>
      </c>
      <c r="Z294" s="16">
        <f t="shared" ca="1" si="146"/>
        <v>-23.942534540950021</v>
      </c>
      <c r="AA294" s="18">
        <f t="shared" ca="1" si="152"/>
        <v>142.0706932186113</v>
      </c>
      <c r="AB294" s="2">
        <f t="shared" ca="1" si="147"/>
        <v>-222.33500159380654</v>
      </c>
      <c r="AC294" s="2">
        <f t="shared" ca="1" si="147"/>
        <v>-147.71084584400876</v>
      </c>
      <c r="AD294" s="16">
        <f t="shared" ca="1" si="147"/>
        <v>-61.362504861319898</v>
      </c>
      <c r="AE294" s="2">
        <f t="shared" ca="1" si="148"/>
        <v>-0.81176224561330945</v>
      </c>
      <c r="AF294" s="2">
        <f t="shared" ca="1" si="148"/>
        <v>-0.53930369516373111</v>
      </c>
      <c r="AG294" s="16">
        <f t="shared" ca="1" si="148"/>
        <v>-0.22403923982102436</v>
      </c>
      <c r="AH294" s="2">
        <f t="shared" ca="1" si="153"/>
        <v>0.32921968685767278</v>
      </c>
      <c r="AI294" s="2">
        <f t="shared" ca="1" si="154"/>
        <v>-0.10574573861970223</v>
      </c>
      <c r="AJ294" s="16">
        <f t="shared" ca="1" si="155"/>
        <v>-0.93831350653665302</v>
      </c>
      <c r="AK294" s="18">
        <f t="shared" ca="1" si="156"/>
        <v>318.8755558118217</v>
      </c>
      <c r="AL294" s="18">
        <f t="shared" ca="1" si="157"/>
        <v>273.89177409430533</v>
      </c>
      <c r="AM294" s="18">
        <f t="shared" ca="1" si="158"/>
        <v>159.43777790591085</v>
      </c>
      <c r="AN294" s="18">
        <f t="shared" ca="1" si="159"/>
        <v>91.090567959712828</v>
      </c>
      <c r="AO294" s="18">
        <f t="shared" ca="1" si="160"/>
        <v>309.93897125918579</v>
      </c>
      <c r="AP294" s="2">
        <f t="shared" ca="1" si="149"/>
        <v>104.99810161278822</v>
      </c>
      <c r="AQ294" s="2">
        <f t="shared" ca="1" si="149"/>
        <v>-37.499674929286925</v>
      </c>
      <c r="AR294" s="16">
        <f t="shared" ca="1" si="149"/>
        <v>3.6002023938408456E-4</v>
      </c>
      <c r="AS294" s="2">
        <f t="shared" ca="1" si="150"/>
        <v>-99.077920513088571</v>
      </c>
      <c r="AT294" s="2">
        <f t="shared" ca="1" si="150"/>
        <v>28.049775956379591</v>
      </c>
      <c r="AU294" s="16">
        <f t="shared" ca="1" si="150"/>
        <v>581.64020588937842</v>
      </c>
      <c r="AV294" s="2">
        <f t="shared" ca="1" si="151"/>
        <v>104.99810161278822</v>
      </c>
      <c r="AW294" s="2">
        <f t="shared" ca="1" si="151"/>
        <v>-37.499674929286925</v>
      </c>
      <c r="AX294" s="16">
        <f t="shared" ca="1" si="151"/>
        <v>3.6002023938408456E-4</v>
      </c>
      <c r="AY294" s="2">
        <f t="shared" ca="1" si="161"/>
        <v>360.25000000000006</v>
      </c>
      <c r="AZ294" s="2">
        <f t="shared" ca="1" si="162"/>
        <v>360.25000000000006</v>
      </c>
      <c r="BA294" s="2">
        <f t="shared" ca="1" si="163"/>
        <v>360.25000000000006</v>
      </c>
      <c r="BB294" s="19" t="str">
        <f t="shared" ca="1" si="164"/>
        <v>ok</v>
      </c>
      <c r="BC294" s="2">
        <f t="shared" ca="1" si="165"/>
        <v>-1.8983872117814826E-3</v>
      </c>
      <c r="BD294" s="2">
        <f t="shared" ca="1" si="165"/>
        <v>3.2507071307463775E-4</v>
      </c>
      <c r="BE294" s="16">
        <f t="shared" ca="1" si="166"/>
        <v>3.6002023938408456E-4</v>
      </c>
      <c r="BF294" s="16">
        <f t="shared" ca="1" si="167"/>
        <v>1.9260179060315939E-3</v>
      </c>
      <c r="BG294" s="18">
        <f t="shared" ca="1" si="142"/>
        <v>1.9593773365843802E-3</v>
      </c>
      <c r="BH294" s="2">
        <f t="shared" ca="1" si="143"/>
        <v>-0.30374195388503722</v>
      </c>
      <c r="BI294" s="2">
        <f t="shared" ca="1" si="143"/>
        <v>5.201131409194204E-2</v>
      </c>
      <c r="BJ294" s="16">
        <f t="shared" ca="1" si="143"/>
        <v>5.760323830145353E-2</v>
      </c>
      <c r="BK294" s="18">
        <f t="shared" ca="1" si="143"/>
        <v>0.30816286496505502</v>
      </c>
      <c r="BL294" s="18">
        <f t="shared" ca="1" si="143"/>
        <v>0.31350037385350082</v>
      </c>
    </row>
    <row r="295" spans="4:64" x14ac:dyDescent="0.2">
      <c r="D295">
        <f t="shared" si="168"/>
        <v>112.5</v>
      </c>
      <c r="E295">
        <f t="shared" si="169"/>
        <v>-37.5</v>
      </c>
      <c r="F295" s="15">
        <f ca="1">'posn jitter orig'!F295</f>
        <v>2.2883250294478796E-2</v>
      </c>
      <c r="G295" s="2">
        <f ca="1">'posn jitter orig'!G295</f>
        <v>0.41781513000703063</v>
      </c>
      <c r="H295" s="16">
        <f ca="1">'posn jitter orig'!H295</f>
        <v>-0.43818278295022961</v>
      </c>
      <c r="I295" s="2">
        <f t="shared" si="170"/>
        <v>0</v>
      </c>
      <c r="J295" s="2">
        <f t="shared" si="171"/>
        <v>177.60212163512966</v>
      </c>
      <c r="K295" s="16">
        <f t="shared" ca="1" si="172"/>
        <v>266.18596114003662</v>
      </c>
      <c r="L295" s="2">
        <f t="shared" si="173"/>
        <v>153.80794910203616</v>
      </c>
      <c r="M295" s="2">
        <f t="shared" si="174"/>
        <v>-88.801060817564817</v>
      </c>
      <c r="N295" s="16">
        <f t="shared" ca="1" si="175"/>
        <v>354.18041556156328</v>
      </c>
      <c r="O295" s="2">
        <f t="shared" si="176"/>
        <v>-153.80794910203616</v>
      </c>
      <c r="P295" s="2">
        <f t="shared" si="177"/>
        <v>-88.801060817564817</v>
      </c>
      <c r="Q295" s="16">
        <f t="shared" ca="1" si="178"/>
        <v>237.12241798182438</v>
      </c>
      <c r="R295" s="2">
        <f t="shared" si="144"/>
        <v>153.80794910203616</v>
      </c>
      <c r="S295" s="2">
        <f t="shared" si="144"/>
        <v>-266.40318245269447</v>
      </c>
      <c r="T295" s="16">
        <f t="shared" ca="1" si="144"/>
        <v>87.994454421526655</v>
      </c>
      <c r="U295" s="2">
        <f t="shared" ca="1" si="145"/>
        <v>0.48071893790374776</v>
      </c>
      <c r="V295" s="2">
        <f t="shared" ca="1" si="145"/>
        <v>-0.83262962460983914</v>
      </c>
      <c r="W295" s="16">
        <f t="shared" ca="1" si="145"/>
        <v>0.27502220085435131</v>
      </c>
      <c r="X295" s="2">
        <f t="shared" si="146"/>
        <v>-153.80794910203616</v>
      </c>
      <c r="Y295" s="2">
        <f t="shared" si="146"/>
        <v>-266.40318245269447</v>
      </c>
      <c r="Z295" s="16">
        <f t="shared" ca="1" si="146"/>
        <v>-29.063543158212241</v>
      </c>
      <c r="AA295" s="18">
        <f t="shared" ca="1" si="152"/>
        <v>139.88366826297201</v>
      </c>
      <c r="AB295" s="2">
        <f t="shared" ca="1" si="147"/>
        <v>-221.05267753949227</v>
      </c>
      <c r="AC295" s="2">
        <f t="shared" ca="1" si="147"/>
        <v>-149.93189625784882</v>
      </c>
      <c r="AD295" s="16">
        <f t="shared" ca="1" si="147"/>
        <v>-67.534657467474773</v>
      </c>
      <c r="AE295" s="2">
        <f t="shared" ca="1" si="148"/>
        <v>-0.8023450710311949</v>
      </c>
      <c r="AF295" s="2">
        <f t="shared" ca="1" si="148"/>
        <v>-0.54420113473338827</v>
      </c>
      <c r="AG295" s="16">
        <f t="shared" ca="1" si="148"/>
        <v>-0.24512754220372573</v>
      </c>
      <c r="AH295" s="2">
        <f t="shared" ca="1" si="153"/>
        <v>0.35376784722843246</v>
      </c>
      <c r="AI295" s="2">
        <f t="shared" ca="1" si="154"/>
        <v>-0.10282525554050891</v>
      </c>
      <c r="AJ295" s="16">
        <f t="shared" ca="1" si="155"/>
        <v>-0.92966406679530733</v>
      </c>
      <c r="AK295" s="18">
        <f t="shared" ca="1" si="156"/>
        <v>319.95400425192412</v>
      </c>
      <c r="AL295" s="18">
        <f t="shared" ca="1" si="157"/>
        <v>275.50823893688232</v>
      </c>
      <c r="AM295" s="18">
        <f t="shared" ca="1" si="158"/>
        <v>159.97700212596206</v>
      </c>
      <c r="AN295" s="18">
        <f t="shared" ca="1" si="159"/>
        <v>92.040606071023049</v>
      </c>
      <c r="AO295" s="18">
        <f t="shared" ca="1" si="160"/>
        <v>309.37994137446708</v>
      </c>
      <c r="AP295" s="2">
        <f t="shared" ca="1" si="149"/>
        <v>112.50432377091273</v>
      </c>
      <c r="AQ295" s="2">
        <f t="shared" ca="1" si="149"/>
        <v>-37.500143387554346</v>
      </c>
      <c r="AR295" s="16">
        <f t="shared" ca="1" si="149"/>
        <v>2.0863185878852164E-3</v>
      </c>
      <c r="AS295" s="2">
        <f t="shared" ca="1" si="150"/>
        <v>-106.393027900495</v>
      </c>
      <c r="AT295" s="2">
        <f t="shared" ca="1" si="150"/>
        <v>26.123999674320142</v>
      </c>
      <c r="AU295" s="16">
        <f t="shared" ca="1" si="150"/>
        <v>575.24091528474958</v>
      </c>
      <c r="AV295" s="2">
        <f t="shared" ca="1" si="151"/>
        <v>112.50432377091273</v>
      </c>
      <c r="AW295" s="2">
        <f t="shared" ca="1" si="151"/>
        <v>-37.500143387554346</v>
      </c>
      <c r="AX295" s="16">
        <f t="shared" ca="1" si="151"/>
        <v>2.0863185878852164E-3</v>
      </c>
      <c r="AY295" s="2">
        <f t="shared" ca="1" si="161"/>
        <v>360.25000000000006</v>
      </c>
      <c r="AZ295" s="2">
        <f t="shared" ca="1" si="162"/>
        <v>360.25000000000006</v>
      </c>
      <c r="BA295" s="2">
        <f t="shared" ca="1" si="163"/>
        <v>360.25</v>
      </c>
      <c r="BB295" s="19" t="str">
        <f t="shared" ca="1" si="164"/>
        <v>ok</v>
      </c>
      <c r="BC295" s="2">
        <f t="shared" ca="1" si="165"/>
        <v>4.3237709127339485E-3</v>
      </c>
      <c r="BD295" s="2">
        <f t="shared" ca="1" si="165"/>
        <v>-1.4338755434550876E-4</v>
      </c>
      <c r="BE295" s="16">
        <f t="shared" ca="1" si="166"/>
        <v>2.0863185878852164E-3</v>
      </c>
      <c r="BF295" s="16">
        <f t="shared" ca="1" si="167"/>
        <v>4.3261478126094292E-3</v>
      </c>
      <c r="BG295" s="18">
        <f t="shared" ca="1" si="142"/>
        <v>4.8029449452081704E-3</v>
      </c>
      <c r="BH295" s="2">
        <f t="shared" ca="1" si="143"/>
        <v>0.69180334603743177</v>
      </c>
      <c r="BI295" s="2">
        <f t="shared" ca="1" si="143"/>
        <v>-2.2942008695281402E-2</v>
      </c>
      <c r="BJ295" s="16">
        <f t="shared" ca="1" si="143"/>
        <v>0.33381097406163462</v>
      </c>
      <c r="BK295" s="18">
        <f t="shared" ca="1" si="143"/>
        <v>0.6921836500175087</v>
      </c>
      <c r="BL295" s="18">
        <f t="shared" ca="1" si="143"/>
        <v>0.76847119123330732</v>
      </c>
    </row>
    <row r="296" spans="4:64" x14ac:dyDescent="0.2">
      <c r="D296">
        <f t="shared" si="168"/>
        <v>120</v>
      </c>
      <c r="E296">
        <f t="shared" si="169"/>
        <v>-37.5</v>
      </c>
      <c r="F296" s="15">
        <f ca="1">'posn jitter orig'!F296</f>
        <v>-0.45153642124898519</v>
      </c>
      <c r="G296" s="2">
        <f ca="1">'posn jitter orig'!G296</f>
        <v>0.47359521939888649</v>
      </c>
      <c r="H296" s="16">
        <f ca="1">'posn jitter orig'!H296</f>
        <v>-0.36718398257595941</v>
      </c>
      <c r="I296" s="2">
        <f t="shared" si="170"/>
        <v>0</v>
      </c>
      <c r="J296" s="2">
        <f t="shared" si="171"/>
        <v>177.60212163512966</v>
      </c>
      <c r="K296" s="16">
        <f t="shared" ca="1" si="172"/>
        <v>262.88715444281456</v>
      </c>
      <c r="L296" s="2">
        <f t="shared" si="173"/>
        <v>153.80794910203616</v>
      </c>
      <c r="M296" s="2">
        <f t="shared" si="174"/>
        <v>-88.801060817564817</v>
      </c>
      <c r="N296" s="16">
        <f t="shared" ca="1" si="175"/>
        <v>354.97519302012569</v>
      </c>
      <c r="O296" s="2">
        <f t="shared" si="176"/>
        <v>-153.80794910203616</v>
      </c>
      <c r="P296" s="2">
        <f t="shared" si="177"/>
        <v>-88.801060817564817</v>
      </c>
      <c r="Q296" s="16">
        <f t="shared" ca="1" si="178"/>
        <v>228.42158885031853</v>
      </c>
      <c r="R296" s="2">
        <f t="shared" si="144"/>
        <v>153.80794910203616</v>
      </c>
      <c r="S296" s="2">
        <f t="shared" si="144"/>
        <v>-266.40318245269447</v>
      </c>
      <c r="T296" s="16">
        <f t="shared" ca="1" si="144"/>
        <v>92.088038577311124</v>
      </c>
      <c r="U296" s="2">
        <f t="shared" ca="1" si="145"/>
        <v>0.47899737258782749</v>
      </c>
      <c r="V296" s="2">
        <f t="shared" ca="1" si="145"/>
        <v>-0.82964778601411682</v>
      </c>
      <c r="W296" s="16">
        <f t="shared" ca="1" si="145"/>
        <v>0.28678575316049504</v>
      </c>
      <c r="X296" s="2">
        <f t="shared" si="146"/>
        <v>-153.80794910203616</v>
      </c>
      <c r="Y296" s="2">
        <f t="shared" si="146"/>
        <v>-266.40318245269447</v>
      </c>
      <c r="Z296" s="16">
        <f t="shared" ca="1" si="146"/>
        <v>-34.465565592496034</v>
      </c>
      <c r="AA296" s="18">
        <f t="shared" ca="1" si="152"/>
        <v>137.46297381944873</v>
      </c>
      <c r="AB296" s="2">
        <f t="shared" ca="1" si="147"/>
        <v>-219.65235238966142</v>
      </c>
      <c r="AC296" s="2">
        <f t="shared" ca="1" si="147"/>
        <v>-152.35733056447231</v>
      </c>
      <c r="AD296" s="16">
        <f t="shared" ca="1" si="147"/>
        <v>-73.887988070988058</v>
      </c>
      <c r="AE296" s="2">
        <f t="shared" ca="1" si="148"/>
        <v>-0.79198702155771916</v>
      </c>
      <c r="AF296" s="2">
        <f t="shared" ca="1" si="148"/>
        <v>-0.54934548678168738</v>
      </c>
      <c r="AG296" s="16">
        <f t="shared" ca="1" si="148"/>
        <v>-0.26641338899673195</v>
      </c>
      <c r="AH296" s="2">
        <f t="shared" ca="1" si="153"/>
        <v>0.37857373751766132</v>
      </c>
      <c r="AI296" s="2">
        <f t="shared" ca="1" si="154"/>
        <v>-9.9519281119114289E-2</v>
      </c>
      <c r="AJ296" s="16">
        <f t="shared" ca="1" si="155"/>
        <v>-0.92020532379868569</v>
      </c>
      <c r="AK296" s="18">
        <f t="shared" ca="1" si="156"/>
        <v>321.10395151245723</v>
      </c>
      <c r="AL296" s="18">
        <f t="shared" ca="1" si="157"/>
        <v>277.34337357907503</v>
      </c>
      <c r="AM296" s="18">
        <f t="shared" ca="1" si="158"/>
        <v>160.55197575622861</v>
      </c>
      <c r="AN296" s="18">
        <f t="shared" ca="1" si="159"/>
        <v>93.161612791691354</v>
      </c>
      <c r="AO296" s="18">
        <f t="shared" ca="1" si="160"/>
        <v>308.74591411518685</v>
      </c>
      <c r="AP296" s="2">
        <f t="shared" ca="1" si="149"/>
        <v>120.00428096250609</v>
      </c>
      <c r="AQ296" s="2">
        <f t="shared" ca="1" si="149"/>
        <v>-37.503552540843529</v>
      </c>
      <c r="AR296" s="16">
        <f t="shared" ca="1" si="149"/>
        <v>2.0388733476579546E-3</v>
      </c>
      <c r="AS296" s="2">
        <f t="shared" ca="1" si="150"/>
        <v>-113.76190833728022</v>
      </c>
      <c r="AT296" s="2">
        <f t="shared" ca="1" si="150"/>
        <v>23.948790301570867</v>
      </c>
      <c r="AU296" s="16">
        <f t="shared" ca="1" si="150"/>
        <v>568.22130661312099</v>
      </c>
      <c r="AV296" s="2">
        <f t="shared" ca="1" si="151"/>
        <v>120.00428096250609</v>
      </c>
      <c r="AW296" s="2">
        <f t="shared" ca="1" si="151"/>
        <v>-37.503552540843529</v>
      </c>
      <c r="AX296" s="16">
        <f t="shared" ca="1" si="151"/>
        <v>2.0388733476579546E-3</v>
      </c>
      <c r="AY296" s="2">
        <f t="shared" ca="1" si="161"/>
        <v>360.25000000000006</v>
      </c>
      <c r="AZ296" s="2">
        <f t="shared" ca="1" si="162"/>
        <v>360.25</v>
      </c>
      <c r="BA296" s="2">
        <f t="shared" ca="1" si="163"/>
        <v>360.24999999999994</v>
      </c>
      <c r="BB296" s="19" t="str">
        <f t="shared" ca="1" si="164"/>
        <v>ok</v>
      </c>
      <c r="BC296" s="2">
        <f t="shared" ca="1" si="165"/>
        <v>4.2809625060868939E-3</v>
      </c>
      <c r="BD296" s="2">
        <f t="shared" ca="1" si="165"/>
        <v>-3.5525408435290728E-3</v>
      </c>
      <c r="BE296" s="16">
        <f t="shared" ca="1" si="166"/>
        <v>2.0388733476579546E-3</v>
      </c>
      <c r="BF296" s="16">
        <f t="shared" ca="1" si="167"/>
        <v>5.5630195418912591E-3</v>
      </c>
      <c r="BG296" s="18">
        <f t="shared" ref="BG296:BG359" ca="1" si="179">SQRT(BC296^2+BD296^2+BE296^2)</f>
        <v>5.9248789819922893E-3</v>
      </c>
      <c r="BH296" s="2">
        <f t="shared" ref="BH296:BL346" ca="1" si="180">BC296*$D$9</f>
        <v>0.68495400097390302</v>
      </c>
      <c r="BI296" s="2">
        <f t="shared" ca="1" si="180"/>
        <v>-0.56840653496465166</v>
      </c>
      <c r="BJ296" s="16">
        <f t="shared" ca="1" si="180"/>
        <v>0.32621973562527273</v>
      </c>
      <c r="BK296" s="18">
        <f t="shared" ca="1" si="180"/>
        <v>0.89008312670260148</v>
      </c>
      <c r="BL296" s="18">
        <f t="shared" ca="1" si="180"/>
        <v>0.94798063711876623</v>
      </c>
    </row>
    <row r="297" spans="4:64" x14ac:dyDescent="0.2">
      <c r="D297">
        <f t="shared" si="168"/>
        <v>127.5</v>
      </c>
      <c r="E297">
        <f t="shared" si="169"/>
        <v>-37.5</v>
      </c>
      <c r="F297" s="15">
        <f ca="1">'posn jitter orig'!F297</f>
        <v>0.32675135361912599</v>
      </c>
      <c r="G297" s="2">
        <f ca="1">'posn jitter orig'!G297</f>
        <v>7.1982389127368984E-2</v>
      </c>
      <c r="H297" s="16">
        <f ca="1">'posn jitter orig'!H297</f>
        <v>-4.6513189560802637E-2</v>
      </c>
      <c r="I297" s="2">
        <f t="shared" si="170"/>
        <v>0</v>
      </c>
      <c r="J297" s="2">
        <f t="shared" si="171"/>
        <v>177.60212163512966</v>
      </c>
      <c r="K297" s="16">
        <f t="shared" ca="1" si="172"/>
        <v>259.33751946057561</v>
      </c>
      <c r="L297" s="2">
        <f t="shared" si="173"/>
        <v>153.80794910203616</v>
      </c>
      <c r="M297" s="2">
        <f t="shared" si="174"/>
        <v>-88.801060817564817</v>
      </c>
      <c r="N297" s="16">
        <f t="shared" ca="1" si="175"/>
        <v>355.6071926171154</v>
      </c>
      <c r="O297" s="2">
        <f t="shared" si="176"/>
        <v>-153.80794910203616</v>
      </c>
      <c r="P297" s="2">
        <f t="shared" si="177"/>
        <v>-88.801060817564817</v>
      </c>
      <c r="Q297" s="16">
        <f t="shared" ca="1" si="178"/>
        <v>219.12091189742213</v>
      </c>
      <c r="R297" s="2">
        <f t="shared" si="144"/>
        <v>153.80794910203616</v>
      </c>
      <c r="S297" s="2">
        <f t="shared" si="144"/>
        <v>-266.40318245269447</v>
      </c>
      <c r="T297" s="16">
        <f t="shared" ca="1" si="144"/>
        <v>96.269673156539795</v>
      </c>
      <c r="U297" s="2">
        <f t="shared" ca="1" si="145"/>
        <v>0.47717825070565295</v>
      </c>
      <c r="V297" s="2">
        <f t="shared" ca="1" si="145"/>
        <v>-0.82649697448903026</v>
      </c>
      <c r="W297" s="16">
        <f t="shared" ca="1" si="145"/>
        <v>0.29866983144263559</v>
      </c>
      <c r="X297" s="2">
        <f t="shared" si="146"/>
        <v>-153.80794910203616</v>
      </c>
      <c r="Y297" s="2">
        <f t="shared" si="146"/>
        <v>-266.40318245269447</v>
      </c>
      <c r="Z297" s="16">
        <f t="shared" ca="1" si="146"/>
        <v>-40.216607563153474</v>
      </c>
      <c r="AA297" s="18">
        <f t="shared" ca="1" si="152"/>
        <v>134.77612879218572</v>
      </c>
      <c r="AB297" s="2">
        <f t="shared" ca="1" si="147"/>
        <v>-218.12018647597114</v>
      </c>
      <c r="AC297" s="2">
        <f t="shared" ca="1" si="147"/>
        <v>-155.01111977260911</v>
      </c>
      <c r="AD297" s="16">
        <f t="shared" ca="1" si="147"/>
        <v>-80.470171232006521</v>
      </c>
      <c r="AE297" s="2">
        <f t="shared" ca="1" si="148"/>
        <v>-0.78059378971726301</v>
      </c>
      <c r="AF297" s="2">
        <f t="shared" ca="1" si="148"/>
        <v>-0.55474332470803822</v>
      </c>
      <c r="AG297" s="16">
        <f t="shared" ca="1" si="148"/>
        <v>-0.28798121318362663</v>
      </c>
      <c r="AH297" s="2">
        <f t="shared" ca="1" si="153"/>
        <v>0.40370069669042485</v>
      </c>
      <c r="AI297" s="2">
        <f t="shared" ca="1" si="154"/>
        <v>-9.5721444056968419E-2</v>
      </c>
      <c r="AJ297" s="16">
        <f t="shared" ca="1" si="155"/>
        <v>-0.90986985478106386</v>
      </c>
      <c r="AK297" s="18">
        <f t="shared" ca="1" si="156"/>
        <v>322.32807944323616</v>
      </c>
      <c r="AL297" s="18">
        <f t="shared" ca="1" si="157"/>
        <v>279.42854446097488</v>
      </c>
      <c r="AM297" s="18">
        <f t="shared" ca="1" si="158"/>
        <v>161.16403972161808</v>
      </c>
      <c r="AN297" s="18">
        <f t="shared" ca="1" si="159"/>
        <v>94.483521190122786</v>
      </c>
      <c r="AO297" s="18">
        <f t="shared" ca="1" si="160"/>
        <v>308.02447796258713</v>
      </c>
      <c r="AP297" s="2">
        <f t="shared" ca="1" si="149"/>
        <v>127.50042103058965</v>
      </c>
      <c r="AQ297" s="2">
        <f t="shared" ca="1" si="149"/>
        <v>-37.498120101821357</v>
      </c>
      <c r="AR297" s="16">
        <f t="shared" ca="1" si="149"/>
        <v>6.8994782088793727E-4</v>
      </c>
      <c r="AS297" s="2">
        <f t="shared" ca="1" si="150"/>
        <v>-121.19897167181202</v>
      </c>
      <c r="AT297" s="2">
        <f t="shared" ca="1" si="150"/>
        <v>21.470975569124018</v>
      </c>
      <c r="AU297" s="16">
        <f t="shared" ca="1" si="150"/>
        <v>560.52506401348523</v>
      </c>
      <c r="AV297" s="2">
        <f t="shared" ca="1" si="151"/>
        <v>127.50042103058965</v>
      </c>
      <c r="AW297" s="2">
        <f t="shared" ca="1" si="151"/>
        <v>-37.498120101821357</v>
      </c>
      <c r="AX297" s="16">
        <f t="shared" ca="1" si="151"/>
        <v>6.8994782088793727E-4</v>
      </c>
      <c r="AY297" s="2">
        <f t="shared" ca="1" si="161"/>
        <v>360.25</v>
      </c>
      <c r="AZ297" s="2">
        <f t="shared" ca="1" si="162"/>
        <v>360.25</v>
      </c>
      <c r="BA297" s="2">
        <f t="shared" ca="1" si="163"/>
        <v>360.25</v>
      </c>
      <c r="BB297" s="19" t="str">
        <f t="shared" ca="1" si="164"/>
        <v>ok</v>
      </c>
      <c r="BC297" s="2">
        <f t="shared" ca="1" si="165"/>
        <v>4.2103058964926277E-4</v>
      </c>
      <c r="BD297" s="2">
        <f t="shared" ca="1" si="165"/>
        <v>1.8798981786432023E-3</v>
      </c>
      <c r="BE297" s="16">
        <f t="shared" ca="1" si="166"/>
        <v>6.8994782088793727E-4</v>
      </c>
      <c r="BF297" s="16">
        <f t="shared" ca="1" si="167"/>
        <v>1.9264692884877338E-3</v>
      </c>
      <c r="BG297" s="18">
        <f t="shared" ca="1" si="179"/>
        <v>2.0462922359805913E-3</v>
      </c>
      <c r="BH297" s="2">
        <f t="shared" ca="1" si="180"/>
        <v>6.7364894343882042E-2</v>
      </c>
      <c r="BI297" s="2">
        <f t="shared" ca="1" si="180"/>
        <v>0.30078370858291237</v>
      </c>
      <c r="BJ297" s="16">
        <f t="shared" ca="1" si="180"/>
        <v>0.11039165134206996</v>
      </c>
      <c r="BK297" s="18">
        <f t="shared" ca="1" si="180"/>
        <v>0.30823508615803741</v>
      </c>
      <c r="BL297" s="18">
        <f t="shared" ca="1" si="180"/>
        <v>0.3274067577568946</v>
      </c>
    </row>
    <row r="298" spans="4:64" x14ac:dyDescent="0.2">
      <c r="D298">
        <f t="shared" si="168"/>
        <v>135</v>
      </c>
      <c r="E298">
        <f t="shared" si="169"/>
        <v>-37.5</v>
      </c>
      <c r="F298" s="15">
        <f ca="1">'posn jitter orig'!F298</f>
        <v>0.29506358585262904</v>
      </c>
      <c r="G298" s="2">
        <f ca="1">'posn jitter orig'!G298</f>
        <v>0.49846023367133951</v>
      </c>
      <c r="H298" s="16">
        <f ca="1">'posn jitter orig'!H298</f>
        <v>-0.40282069580468394</v>
      </c>
      <c r="I298" s="2">
        <f t="shared" si="170"/>
        <v>0</v>
      </c>
      <c r="J298" s="2">
        <f t="shared" si="171"/>
        <v>177.60212163512966</v>
      </c>
      <c r="K298" s="16">
        <f t="shared" ca="1" si="172"/>
        <v>255.51336985235093</v>
      </c>
      <c r="L298" s="2">
        <f t="shared" si="173"/>
        <v>153.80794910203616</v>
      </c>
      <c r="M298" s="2">
        <f t="shared" si="174"/>
        <v>-88.801060817564817</v>
      </c>
      <c r="N298" s="16">
        <f t="shared" ca="1" si="175"/>
        <v>356.0853035150526</v>
      </c>
      <c r="O298" s="2">
        <f t="shared" si="176"/>
        <v>-153.80794910203616</v>
      </c>
      <c r="P298" s="2">
        <f t="shared" si="177"/>
        <v>-88.801060817564817</v>
      </c>
      <c r="Q298" s="16">
        <f t="shared" ca="1" si="178"/>
        <v>209.13435667661432</v>
      </c>
      <c r="R298" s="2">
        <f t="shared" si="144"/>
        <v>153.80794910203616</v>
      </c>
      <c r="S298" s="2">
        <f t="shared" si="144"/>
        <v>-266.40318245269447</v>
      </c>
      <c r="T298" s="16">
        <f t="shared" ca="1" si="144"/>
        <v>100.57193366270167</v>
      </c>
      <c r="U298" s="2">
        <f t="shared" ca="1" si="145"/>
        <v>0.475245290794227</v>
      </c>
      <c r="V298" s="2">
        <f t="shared" ca="1" si="145"/>
        <v>-0.82314898971344663</v>
      </c>
      <c r="W298" s="16">
        <f t="shared" ca="1" si="145"/>
        <v>0.31075336572858325</v>
      </c>
      <c r="X298" s="2">
        <f t="shared" si="146"/>
        <v>-153.80794910203616</v>
      </c>
      <c r="Y298" s="2">
        <f t="shared" si="146"/>
        <v>-266.40318245269447</v>
      </c>
      <c r="Z298" s="16">
        <f t="shared" ca="1" si="146"/>
        <v>-46.379013175736617</v>
      </c>
      <c r="AA298" s="18">
        <f t="shared" ca="1" si="152"/>
        <v>131.78057255139115</v>
      </c>
      <c r="AB298" s="2">
        <f t="shared" ca="1" si="147"/>
        <v>-216.43604562525178</v>
      </c>
      <c r="AC298" s="2">
        <f t="shared" ca="1" si="147"/>
        <v>-157.92813729315731</v>
      </c>
      <c r="AD298" s="16">
        <f t="shared" ca="1" si="147"/>
        <v>-87.330269633721173</v>
      </c>
      <c r="AE298" s="2">
        <f t="shared" ca="1" si="148"/>
        <v>-0.76804264721272297</v>
      </c>
      <c r="AF298" s="2">
        <f t="shared" ca="1" si="148"/>
        <v>-0.56042210661170588</v>
      </c>
      <c r="AG298" s="16">
        <f t="shared" ca="1" si="148"/>
        <v>-0.30989926505780963</v>
      </c>
      <c r="AH298" s="2">
        <f t="shared" ca="1" si="153"/>
        <v>0.42924632280356612</v>
      </c>
      <c r="AI298" s="2">
        <f t="shared" ca="1" si="154"/>
        <v>-9.1393671305128571E-2</v>
      </c>
      <c r="AJ298" s="16">
        <f t="shared" ca="1" si="155"/>
        <v>-0.8985514961341875</v>
      </c>
      <c r="AK298" s="18">
        <f t="shared" ca="1" si="156"/>
        <v>323.63908087335966</v>
      </c>
      <c r="AL298" s="18">
        <f t="shared" ca="1" si="157"/>
        <v>281.80211920615653</v>
      </c>
      <c r="AM298" s="18">
        <f t="shared" ca="1" si="158"/>
        <v>161.81954043667983</v>
      </c>
      <c r="AN298" s="18">
        <f t="shared" ca="1" si="159"/>
        <v>96.041169715187579</v>
      </c>
      <c r="AO298" s="18">
        <f t="shared" ca="1" si="160"/>
        <v>307.19796964270495</v>
      </c>
      <c r="AP298" s="2">
        <f t="shared" ca="1" si="149"/>
        <v>135.00385916341162</v>
      </c>
      <c r="AQ298" s="2">
        <f t="shared" ca="1" si="149"/>
        <v>-37.499014507583603</v>
      </c>
      <c r="AR298" s="16">
        <f t="shared" ca="1" si="149"/>
        <v>3.0535418355270849E-3</v>
      </c>
      <c r="AS298" s="2">
        <f t="shared" ca="1" si="150"/>
        <v>-128.72333852029362</v>
      </c>
      <c r="AT298" s="2">
        <f t="shared" ca="1" si="150"/>
        <v>18.652886018672881</v>
      </c>
      <c r="AU298" s="16">
        <f t="shared" ca="1" si="150"/>
        <v>552.06944400550992</v>
      </c>
      <c r="AV298" s="2">
        <f t="shared" ca="1" si="151"/>
        <v>135.00385916341162</v>
      </c>
      <c r="AW298" s="2">
        <f t="shared" ca="1" si="151"/>
        <v>-37.499014507583603</v>
      </c>
      <c r="AX298" s="16">
        <f t="shared" ca="1" si="151"/>
        <v>3.0535418355270849E-3</v>
      </c>
      <c r="AY298" s="2">
        <f t="shared" ca="1" si="161"/>
        <v>360.25</v>
      </c>
      <c r="AZ298" s="2">
        <f t="shared" ca="1" si="162"/>
        <v>360.25</v>
      </c>
      <c r="BA298" s="2">
        <f t="shared" ca="1" si="163"/>
        <v>360.24999999999994</v>
      </c>
      <c r="BB298" s="19" t="str">
        <f t="shared" ca="1" si="164"/>
        <v>ok</v>
      </c>
      <c r="BC298" s="2">
        <f t="shared" ca="1" si="165"/>
        <v>3.8591634116187379E-3</v>
      </c>
      <c r="BD298" s="2">
        <f t="shared" ca="1" si="165"/>
        <v>9.8549241639744878E-4</v>
      </c>
      <c r="BE298" s="16">
        <f t="shared" ca="1" si="166"/>
        <v>3.0535418355270849E-3</v>
      </c>
      <c r="BF298" s="16">
        <f t="shared" ca="1" si="167"/>
        <v>3.9830060934366723E-3</v>
      </c>
      <c r="BG298" s="18">
        <f t="shared" ca="1" si="179"/>
        <v>5.0188101460074954E-3</v>
      </c>
      <c r="BH298" s="2">
        <f t="shared" ca="1" si="180"/>
        <v>0.61746614585899806</v>
      </c>
      <c r="BI298" s="2">
        <f t="shared" ca="1" si="180"/>
        <v>0.1576787866235918</v>
      </c>
      <c r="BJ298" s="16">
        <f t="shared" ca="1" si="180"/>
        <v>0.48856669368433359</v>
      </c>
      <c r="BK298" s="18">
        <f t="shared" ca="1" si="180"/>
        <v>0.63728097494986757</v>
      </c>
      <c r="BL298" s="18">
        <f t="shared" ca="1" si="180"/>
        <v>0.8030096233611993</v>
      </c>
    </row>
    <row r="299" spans="4:64" x14ac:dyDescent="0.2">
      <c r="D299">
        <f t="shared" si="168"/>
        <v>142.5</v>
      </c>
      <c r="E299">
        <f t="shared" si="169"/>
        <v>-37.5</v>
      </c>
      <c r="F299" s="15">
        <f ca="1">'posn jitter orig'!F299</f>
        <v>0.31390936409287662</v>
      </c>
      <c r="G299" s="2">
        <f ca="1">'posn jitter orig'!G299</f>
        <v>-0.40402653995457105</v>
      </c>
      <c r="H299" s="16">
        <f ca="1">'posn jitter orig'!H299</f>
        <v>0.40247347861535421</v>
      </c>
      <c r="I299" s="2">
        <f t="shared" si="170"/>
        <v>0</v>
      </c>
      <c r="J299" s="2">
        <f t="shared" si="171"/>
        <v>177.60212163512966</v>
      </c>
      <c r="K299" s="16">
        <f t="shared" ca="1" si="172"/>
        <v>251.40778877146084</v>
      </c>
      <c r="L299" s="2">
        <f t="shared" si="173"/>
        <v>153.80794910203616</v>
      </c>
      <c r="M299" s="2">
        <f t="shared" si="174"/>
        <v>-88.801060817564817</v>
      </c>
      <c r="N299" s="16">
        <f t="shared" ca="1" si="175"/>
        <v>356.39668070599345</v>
      </c>
      <c r="O299" s="2">
        <f t="shared" si="176"/>
        <v>-153.80794910203616</v>
      </c>
      <c r="P299" s="2">
        <f t="shared" si="177"/>
        <v>-88.801060817564817</v>
      </c>
      <c r="Q299" s="16">
        <f t="shared" ca="1" si="178"/>
        <v>198.37051428449959</v>
      </c>
      <c r="R299" s="2">
        <f t="shared" si="144"/>
        <v>153.80794910203616</v>
      </c>
      <c r="S299" s="2">
        <f t="shared" si="144"/>
        <v>-266.40318245269447</v>
      </c>
      <c r="T299" s="16">
        <f t="shared" ca="1" si="144"/>
        <v>104.9888919345326</v>
      </c>
      <c r="U299" s="2">
        <f t="shared" ca="1" si="145"/>
        <v>0.47319876502538116</v>
      </c>
      <c r="V299" s="2">
        <f t="shared" ca="1" si="145"/>
        <v>-0.81960430310280674</v>
      </c>
      <c r="W299" s="16">
        <f t="shared" ca="1" si="145"/>
        <v>0.3230042029352197</v>
      </c>
      <c r="X299" s="2">
        <f t="shared" si="146"/>
        <v>-153.80794910203616</v>
      </c>
      <c r="Y299" s="2">
        <f t="shared" si="146"/>
        <v>-266.40318245269447</v>
      </c>
      <c r="Z299" s="16">
        <f t="shared" ca="1" si="146"/>
        <v>-53.037274486961252</v>
      </c>
      <c r="AA299" s="18">
        <f t="shared" ca="1" si="152"/>
        <v>128.43220056082293</v>
      </c>
      <c r="AB299" s="2">
        <f t="shared" ca="1" si="147"/>
        <v>-214.58190779690963</v>
      </c>
      <c r="AC299" s="2">
        <f t="shared" ca="1" si="147"/>
        <v>-161.13959821608128</v>
      </c>
      <c r="AD299" s="16">
        <f t="shared" ca="1" si="147"/>
        <v>-94.521415060326149</v>
      </c>
      <c r="AE299" s="2">
        <f t="shared" ca="1" si="148"/>
        <v>-0.75421698659456182</v>
      </c>
      <c r="AF299" s="2">
        <f t="shared" ca="1" si="148"/>
        <v>-0.56637683687022178</v>
      </c>
      <c r="AG299" s="16">
        <f t="shared" ca="1" si="148"/>
        <v>-0.33222585057322213</v>
      </c>
      <c r="AH299" s="2">
        <f t="shared" ca="1" si="153"/>
        <v>0.45523583548603985</v>
      </c>
      <c r="AI299" s="2">
        <f t="shared" ca="1" si="154"/>
        <v>-8.6406394394424185E-2</v>
      </c>
      <c r="AJ299" s="16">
        <f t="shared" ca="1" si="155"/>
        <v>-0.88616830743210562</v>
      </c>
      <c r="AK299" s="18">
        <f t="shared" ca="1" si="156"/>
        <v>325.03877962104633</v>
      </c>
      <c r="AL299" s="18">
        <f t="shared" ca="1" si="157"/>
        <v>284.50951332426132</v>
      </c>
      <c r="AM299" s="18">
        <f t="shared" ca="1" si="158"/>
        <v>162.51938981052317</v>
      </c>
      <c r="AN299" s="18">
        <f t="shared" ca="1" si="159"/>
        <v>97.879060225116874</v>
      </c>
      <c r="AO299" s="18">
        <f t="shared" ca="1" si="160"/>
        <v>306.24695917684335</v>
      </c>
      <c r="AP299" s="2">
        <f t="shared" ca="1" si="149"/>
        <v>142.49651502325224</v>
      </c>
      <c r="AQ299" s="2">
        <f t="shared" ca="1" si="149"/>
        <v>-37.497597654076657</v>
      </c>
      <c r="AR299" s="16">
        <f t="shared" ca="1" si="149"/>
        <v>-2.0687678423314537E-3</v>
      </c>
      <c r="AS299" s="2">
        <f t="shared" ca="1" si="150"/>
        <v>-136.33266562860661</v>
      </c>
      <c r="AT299" s="2">
        <f t="shared" ca="1" si="150"/>
        <v>15.425793419378248</v>
      </c>
      <c r="AU299" s="16">
        <f t="shared" ca="1" si="150"/>
        <v>542.77063017210253</v>
      </c>
      <c r="AV299" s="2">
        <f t="shared" ca="1" si="151"/>
        <v>142.49651502325224</v>
      </c>
      <c r="AW299" s="2">
        <f t="shared" ca="1" si="151"/>
        <v>-37.497597654076657</v>
      </c>
      <c r="AX299" s="16">
        <f t="shared" ca="1" si="151"/>
        <v>-2.0687678423314537E-3</v>
      </c>
      <c r="AY299" s="2">
        <f t="shared" ca="1" si="161"/>
        <v>360.25000000000006</v>
      </c>
      <c r="AZ299" s="2">
        <f t="shared" ca="1" si="162"/>
        <v>360.25</v>
      </c>
      <c r="BA299" s="2">
        <f t="shared" ca="1" si="163"/>
        <v>360.25</v>
      </c>
      <c r="BB299" s="19" t="str">
        <f t="shared" ca="1" si="164"/>
        <v>ok</v>
      </c>
      <c r="BC299" s="2">
        <f t="shared" ca="1" si="165"/>
        <v>-3.4849767477567184E-3</v>
      </c>
      <c r="BD299" s="2">
        <f t="shared" ca="1" si="165"/>
        <v>2.4023459233433186E-3</v>
      </c>
      <c r="BE299" s="16">
        <f t="shared" ca="1" si="166"/>
        <v>-2.0687678423314537E-3</v>
      </c>
      <c r="BF299" s="16">
        <f t="shared" ca="1" si="167"/>
        <v>4.2327684637609529E-3</v>
      </c>
      <c r="BG299" s="18">
        <f t="shared" ca="1" si="179"/>
        <v>4.7112768177293499E-3</v>
      </c>
      <c r="BH299" s="2">
        <f t="shared" ca="1" si="180"/>
        <v>-0.55759627964107494</v>
      </c>
      <c r="BI299" s="2">
        <f t="shared" ca="1" si="180"/>
        <v>0.38437534773493098</v>
      </c>
      <c r="BJ299" s="16">
        <f t="shared" ca="1" si="180"/>
        <v>-0.3310028547730326</v>
      </c>
      <c r="BK299" s="18">
        <f t="shared" ca="1" si="180"/>
        <v>0.6772429542017524</v>
      </c>
      <c r="BL299" s="18">
        <f t="shared" ca="1" si="180"/>
        <v>0.75380429083669598</v>
      </c>
    </row>
    <row r="300" spans="4:64" x14ac:dyDescent="0.2">
      <c r="D300">
        <f t="shared" si="168"/>
        <v>0</v>
      </c>
      <c r="E300">
        <f t="shared" si="169"/>
        <v>-30</v>
      </c>
      <c r="F300" s="15">
        <f ca="1">'posn jitter orig'!F300</f>
        <v>-0.38152895105045792</v>
      </c>
      <c r="G300" s="2">
        <f ca="1">'posn jitter orig'!G300</f>
        <v>0.2492084743184273</v>
      </c>
      <c r="H300" s="16">
        <f ca="1">'posn jitter orig'!H300</f>
        <v>0.19160717311365816</v>
      </c>
      <c r="I300" s="2">
        <f t="shared" si="170"/>
        <v>0</v>
      </c>
      <c r="J300" s="2">
        <f t="shared" si="171"/>
        <v>177.60212163512966</v>
      </c>
      <c r="K300" s="16">
        <f t="shared" ca="1" si="172"/>
        <v>294.41470325078097</v>
      </c>
      <c r="L300" s="2">
        <f t="shared" si="173"/>
        <v>153.80794910203616</v>
      </c>
      <c r="M300" s="2">
        <f t="shared" si="174"/>
        <v>-88.801060817564817</v>
      </c>
      <c r="N300" s="16">
        <f t="shared" ca="1" si="175"/>
        <v>320.41630836783332</v>
      </c>
      <c r="O300" s="2">
        <f t="shared" si="176"/>
        <v>-153.80794910203616</v>
      </c>
      <c r="P300" s="2">
        <f t="shared" si="177"/>
        <v>-88.801060817564817</v>
      </c>
      <c r="Q300" s="16">
        <f t="shared" ca="1" si="178"/>
        <v>320.41594835970079</v>
      </c>
      <c r="R300" s="2">
        <f t="shared" ref="R300:T363" si="181">L300-I300</f>
        <v>153.80794910203616</v>
      </c>
      <c r="S300" s="2">
        <f t="shared" si="181"/>
        <v>-266.40318245269447</v>
      </c>
      <c r="T300" s="16">
        <f t="shared" ca="1" si="181"/>
        <v>26.00160511705235</v>
      </c>
      <c r="U300" s="2">
        <f t="shared" ref="U300:W363" ca="1" si="182">R300/SQRT($R300^2+$S300^2+$T300^2)</f>
        <v>0.49822334465549278</v>
      </c>
      <c r="V300" s="2">
        <f t="shared" ca="1" si="182"/>
        <v>-0.86294814646021323</v>
      </c>
      <c r="W300" s="16">
        <f t="shared" ca="1" si="182"/>
        <v>8.4225859218986884E-2</v>
      </c>
      <c r="X300" s="2">
        <f t="shared" ref="X300:Z363" si="183">O300-I300</f>
        <v>-153.80794910203616</v>
      </c>
      <c r="Y300" s="2">
        <f t="shared" si="183"/>
        <v>-266.40318245269447</v>
      </c>
      <c r="Z300" s="16">
        <f t="shared" ca="1" si="183"/>
        <v>26.001245108919818</v>
      </c>
      <c r="AA300" s="18">
        <f t="shared" ca="1" si="152"/>
        <v>155.45139888249867</v>
      </c>
      <c r="AB300" s="2">
        <f t="shared" ref="AB300:AD363" ca="1" si="184">X300-$AA300*U300</f>
        <v>-231.2574649846498</v>
      </c>
      <c r="AC300" s="2">
        <f t="shared" ca="1" si="184"/>
        <v>-132.25668592239498</v>
      </c>
      <c r="AD300" s="16">
        <f t="shared" ca="1" si="184"/>
        <v>12.908217471247911</v>
      </c>
      <c r="AE300" s="2">
        <f t="shared" ref="AE300:AG363" ca="1" si="185">AB300/SQRT($AB300^2+$AC300^2+$AD300^2)</f>
        <v>-0.86704872921822418</v>
      </c>
      <c r="AF300" s="2">
        <f t="shared" ca="1" si="185"/>
        <v>-0.49586719921554973</v>
      </c>
      <c r="AG300" s="16">
        <f t="shared" ca="1" si="185"/>
        <v>4.8396507138313893E-2</v>
      </c>
      <c r="AH300" s="2">
        <f t="shared" ca="1" si="153"/>
        <v>1.1647822857618895E-6</v>
      </c>
      <c r="AI300" s="2">
        <f t="shared" ca="1" si="154"/>
        <v>-9.7140193859229812E-2</v>
      </c>
      <c r="AJ300" s="16">
        <f t="shared" ca="1" si="155"/>
        <v>-0.99527070826767261</v>
      </c>
      <c r="AK300" s="18">
        <f t="shared" ca="1" si="156"/>
        <v>308.71285087692945</v>
      </c>
      <c r="AL300" s="18">
        <f t="shared" ca="1" si="157"/>
        <v>266.71795620202732</v>
      </c>
      <c r="AM300" s="18">
        <f t="shared" ca="1" si="158"/>
        <v>154.35642543846473</v>
      </c>
      <c r="AN300" s="18">
        <f t="shared" ca="1" si="159"/>
        <v>88.696242515916794</v>
      </c>
      <c r="AO300" s="18">
        <f t="shared" ca="1" si="160"/>
        <v>313.18865399215429</v>
      </c>
      <c r="AP300" s="2">
        <f t="shared" ref="AP300:AR363" ca="1" si="186">I300+$AM300*U300+$AN300*AE300+$AO300*AH300</f>
        <v>3.7498775726765805E-4</v>
      </c>
      <c r="AQ300" s="2">
        <f t="shared" ca="1" si="186"/>
        <v>-30.004233511837512</v>
      </c>
      <c r="AR300" s="16">
        <f t="shared" ca="1" si="186"/>
        <v>6.0066319986162853E-4</v>
      </c>
      <c r="AS300" s="2">
        <f t="shared" ref="AS300:AU363" ca="1" si="187">I300+$AM300*U300+$AN300*AE300-$AO300*AH300</f>
        <v>-3.5460543527568396E-4</v>
      </c>
      <c r="AT300" s="2">
        <f t="shared" ca="1" si="187"/>
        <v>30.842179614780719</v>
      </c>
      <c r="AU300" s="16">
        <f t="shared" ca="1" si="187"/>
        <v>623.41558762354077</v>
      </c>
      <c r="AV300" s="2">
        <f t="shared" ref="AV300:AX363" ca="1" si="188">IF(ABS($AR300)&lt;ABS($AU300),AP300,AS300)</f>
        <v>3.7498775726765805E-4</v>
      </c>
      <c r="AW300" s="2">
        <f t="shared" ca="1" si="188"/>
        <v>-30.004233511837512</v>
      </c>
      <c r="AX300" s="16">
        <f t="shared" ca="1" si="188"/>
        <v>6.0066319986162853E-4</v>
      </c>
      <c r="AY300" s="2">
        <f t="shared" ca="1" si="161"/>
        <v>360.25000000000006</v>
      </c>
      <c r="AZ300" s="2">
        <f t="shared" ca="1" si="162"/>
        <v>360.25000000000006</v>
      </c>
      <c r="BA300" s="2">
        <f t="shared" ca="1" si="163"/>
        <v>360.25000000000006</v>
      </c>
      <c r="BB300" s="19" t="str">
        <f t="shared" ca="1" si="164"/>
        <v>ok</v>
      </c>
      <c r="BC300" s="2">
        <f t="shared" ca="1" si="165"/>
        <v>3.7498775726765805E-4</v>
      </c>
      <c r="BD300" s="2">
        <f t="shared" ca="1" si="165"/>
        <v>-4.2335118375120828E-3</v>
      </c>
      <c r="BE300" s="16">
        <f t="shared" ca="1" si="166"/>
        <v>6.0066319986162853E-4</v>
      </c>
      <c r="BF300" s="16">
        <f t="shared" ca="1" si="167"/>
        <v>4.2500868575189804E-3</v>
      </c>
      <c r="BG300" s="18">
        <f t="shared" ca="1" si="179"/>
        <v>4.2923227483640568E-3</v>
      </c>
      <c r="BH300" s="2">
        <f t="shared" ca="1" si="180"/>
        <v>5.999804116282529E-2</v>
      </c>
      <c r="BI300" s="2">
        <f t="shared" ca="1" si="180"/>
        <v>-0.67736189400193325</v>
      </c>
      <c r="BJ300" s="16">
        <f t="shared" ca="1" si="180"/>
        <v>9.6106111977860564E-2</v>
      </c>
      <c r="BK300" s="18">
        <f t="shared" ca="1" si="180"/>
        <v>0.68001389720303684</v>
      </c>
      <c r="BL300" s="18">
        <f t="shared" ca="1" si="180"/>
        <v>0.68677163973824906</v>
      </c>
    </row>
    <row r="301" spans="4:64" x14ac:dyDescent="0.2">
      <c r="D301">
        <f t="shared" si="168"/>
        <v>7.5</v>
      </c>
      <c r="E301">
        <f t="shared" si="169"/>
        <v>-30</v>
      </c>
      <c r="F301" s="15">
        <f ca="1">'posn jitter orig'!F301</f>
        <v>0.26598895726277016</v>
      </c>
      <c r="G301" s="2">
        <f ca="1">'posn jitter orig'!G301</f>
        <v>5.029554681861681E-2</v>
      </c>
      <c r="H301" s="16">
        <f ca="1">'posn jitter orig'!H301</f>
        <v>-1.8547273804858322E-2</v>
      </c>
      <c r="I301" s="2">
        <f t="shared" si="170"/>
        <v>0</v>
      </c>
      <c r="J301" s="2">
        <f t="shared" si="171"/>
        <v>177.60212163512966</v>
      </c>
      <c r="K301" s="16">
        <f t="shared" ca="1" si="172"/>
        <v>294.3232069916773</v>
      </c>
      <c r="L301" s="2">
        <f t="shared" si="173"/>
        <v>153.80794910203616</v>
      </c>
      <c r="M301" s="2">
        <f t="shared" si="174"/>
        <v>-88.801060817564817</v>
      </c>
      <c r="N301" s="16">
        <f t="shared" ca="1" si="175"/>
        <v>323.90845221388599</v>
      </c>
      <c r="O301" s="2">
        <f t="shared" si="176"/>
        <v>-153.80794910203616</v>
      </c>
      <c r="P301" s="2">
        <f t="shared" si="177"/>
        <v>-88.801060817564817</v>
      </c>
      <c r="Q301" s="16">
        <f t="shared" ca="1" si="178"/>
        <v>316.70517816731359</v>
      </c>
      <c r="R301" s="2">
        <f t="shared" si="181"/>
        <v>153.80794910203616</v>
      </c>
      <c r="S301" s="2">
        <f t="shared" si="181"/>
        <v>-266.40318245269447</v>
      </c>
      <c r="T301" s="16">
        <f t="shared" ca="1" si="181"/>
        <v>29.585245222208698</v>
      </c>
      <c r="U301" s="2">
        <f t="shared" ca="1" si="182"/>
        <v>0.49770346724582409</v>
      </c>
      <c r="V301" s="2">
        <f t="shared" ca="1" si="182"/>
        <v>-0.86204769237295975</v>
      </c>
      <c r="W301" s="16">
        <f t="shared" ca="1" si="182"/>
        <v>9.5734188072704035E-2</v>
      </c>
      <c r="X301" s="2">
        <f t="shared" si="183"/>
        <v>-153.80794910203616</v>
      </c>
      <c r="Y301" s="2">
        <f t="shared" si="183"/>
        <v>-266.40318245269447</v>
      </c>
      <c r="Z301" s="16">
        <f t="shared" ca="1" si="183"/>
        <v>22.381971175636295</v>
      </c>
      <c r="AA301" s="18">
        <f t="shared" ca="1" si="152"/>
        <v>155.24421895407139</v>
      </c>
      <c r="AB301" s="2">
        <f t="shared" ca="1" si="184"/>
        <v>-231.07353514534736</v>
      </c>
      <c r="AC301" s="2">
        <f t="shared" ca="1" si="184"/>
        <v>-132.57526174909472</v>
      </c>
      <c r="AD301" s="16">
        <f t="shared" ca="1" si="184"/>
        <v>7.5197919210871795</v>
      </c>
      <c r="AE301" s="2">
        <f t="shared" ca="1" si="185"/>
        <v>-0.86703424978721133</v>
      </c>
      <c r="AF301" s="2">
        <f t="shared" ca="1" si="185"/>
        <v>-0.49744897241766184</v>
      </c>
      <c r="AG301" s="16">
        <f t="shared" ca="1" si="185"/>
        <v>2.8215767516408436E-2</v>
      </c>
      <c r="AH301" s="2">
        <f t="shared" ca="1" si="153"/>
        <v>2.3299536205953989E-2</v>
      </c>
      <c r="AI301" s="2">
        <f t="shared" ca="1" si="154"/>
        <v>-9.7047905258523304E-2</v>
      </c>
      <c r="AJ301" s="16">
        <f t="shared" ca="1" si="155"/>
        <v>-0.99500695258752847</v>
      </c>
      <c r="AK301" s="18">
        <f t="shared" ca="1" si="156"/>
        <v>309.03531766249046</v>
      </c>
      <c r="AL301" s="18">
        <f t="shared" ca="1" si="157"/>
        <v>266.51027361613194</v>
      </c>
      <c r="AM301" s="18">
        <f t="shared" ca="1" si="158"/>
        <v>154.51765883124523</v>
      </c>
      <c r="AN301" s="18">
        <f t="shared" ca="1" si="159"/>
        <v>88.462906705399021</v>
      </c>
      <c r="AO301" s="18">
        <f t="shared" ca="1" si="160"/>
        <v>313.17514228709592</v>
      </c>
      <c r="AP301" s="2">
        <f t="shared" ca="1" si="186"/>
        <v>7.5004401682293578</v>
      </c>
      <c r="AQ301" s="2">
        <f t="shared" ca="1" si="186"/>
        <v>-29.998243166900437</v>
      </c>
      <c r="AR301" s="16">
        <f t="shared" ca="1" si="186"/>
        <v>4.3445895801141887E-4</v>
      </c>
      <c r="AS301" s="2">
        <f t="shared" ca="1" si="187"/>
        <v>-7.0932309648166099</v>
      </c>
      <c r="AT301" s="2">
        <f t="shared" ca="1" si="187"/>
        <v>30.787739909104843</v>
      </c>
      <c r="AU301" s="16">
        <f t="shared" ca="1" si="187"/>
        <v>623.22332236545583</v>
      </c>
      <c r="AV301" s="2">
        <f t="shared" ca="1" si="188"/>
        <v>7.5004401682293578</v>
      </c>
      <c r="AW301" s="2">
        <f t="shared" ca="1" si="188"/>
        <v>-29.998243166900437</v>
      </c>
      <c r="AX301" s="16">
        <f t="shared" ca="1" si="188"/>
        <v>4.3445895801141887E-4</v>
      </c>
      <c r="AY301" s="2">
        <f t="shared" ca="1" si="161"/>
        <v>360.25</v>
      </c>
      <c r="AZ301" s="2">
        <f t="shared" ca="1" si="162"/>
        <v>360.25</v>
      </c>
      <c r="BA301" s="2">
        <f t="shared" ca="1" si="163"/>
        <v>360.25</v>
      </c>
      <c r="BB301" s="19" t="str">
        <f t="shared" ca="1" si="164"/>
        <v>ok</v>
      </c>
      <c r="BC301" s="2">
        <f t="shared" ca="1" si="165"/>
        <v>4.4016822935777355E-4</v>
      </c>
      <c r="BD301" s="2">
        <f t="shared" ca="1" si="165"/>
        <v>1.7568330995629822E-3</v>
      </c>
      <c r="BE301" s="16">
        <f t="shared" ca="1" si="166"/>
        <v>4.3445895801141887E-4</v>
      </c>
      <c r="BF301" s="16">
        <f t="shared" ca="1" si="167"/>
        <v>1.8111351716136575E-3</v>
      </c>
      <c r="BG301" s="18">
        <f t="shared" ca="1" si="179"/>
        <v>1.8625158243763731E-3</v>
      </c>
      <c r="BH301" s="2">
        <f t="shared" ca="1" si="180"/>
        <v>7.0426916697243769E-2</v>
      </c>
      <c r="BI301" s="2">
        <f t="shared" ca="1" si="180"/>
        <v>0.28109329593007715</v>
      </c>
      <c r="BJ301" s="16">
        <f t="shared" ca="1" si="180"/>
        <v>6.951343328182702E-2</v>
      </c>
      <c r="BK301" s="18">
        <f t="shared" ca="1" si="180"/>
        <v>0.2897816274581852</v>
      </c>
      <c r="BL301" s="18">
        <f t="shared" ca="1" si="180"/>
        <v>0.29800253190021969</v>
      </c>
    </row>
    <row r="302" spans="4:64" x14ac:dyDescent="0.2">
      <c r="D302">
        <f t="shared" si="168"/>
        <v>15</v>
      </c>
      <c r="E302">
        <f t="shared" si="169"/>
        <v>-30</v>
      </c>
      <c r="F302" s="15">
        <f ca="1">'posn jitter orig'!F302</f>
        <v>-1.3148837950974546E-2</v>
      </c>
      <c r="G302" s="2">
        <f ca="1">'posn jitter orig'!G302</f>
        <v>0.39794489600322336</v>
      </c>
      <c r="H302" s="16">
        <f ca="1">'posn jitter orig'!H302</f>
        <v>8.658886819495859E-2</v>
      </c>
      <c r="I302" s="2">
        <f t="shared" si="170"/>
        <v>0</v>
      </c>
      <c r="J302" s="2">
        <f t="shared" si="171"/>
        <v>177.60212163512966</v>
      </c>
      <c r="K302" s="16">
        <f t="shared" ca="1" si="172"/>
        <v>294.03464636826749</v>
      </c>
      <c r="L302" s="2">
        <f t="shared" si="173"/>
        <v>153.80794910203616</v>
      </c>
      <c r="M302" s="2">
        <f t="shared" si="174"/>
        <v>-88.801060817564817</v>
      </c>
      <c r="N302" s="16">
        <f t="shared" ca="1" si="175"/>
        <v>327.19486330885877</v>
      </c>
      <c r="O302" s="2">
        <f t="shared" si="176"/>
        <v>-153.80794910203616</v>
      </c>
      <c r="P302" s="2">
        <f t="shared" si="177"/>
        <v>-88.801060817564817</v>
      </c>
      <c r="Q302" s="16">
        <f t="shared" ca="1" si="178"/>
        <v>312.77262124303894</v>
      </c>
      <c r="R302" s="2">
        <f t="shared" si="181"/>
        <v>153.80794910203616</v>
      </c>
      <c r="S302" s="2">
        <f t="shared" si="181"/>
        <v>-266.40318245269447</v>
      </c>
      <c r="T302" s="16">
        <f t="shared" ca="1" si="181"/>
        <v>33.160216940591283</v>
      </c>
      <c r="U302" s="2">
        <f t="shared" ca="1" si="182"/>
        <v>0.49712000178054738</v>
      </c>
      <c r="V302" s="2">
        <f t="shared" ca="1" si="182"/>
        <v>-0.86103710054263871</v>
      </c>
      <c r="W302" s="16">
        <f t="shared" ca="1" si="182"/>
        <v>0.10717656142475569</v>
      </c>
      <c r="X302" s="2">
        <f t="shared" si="183"/>
        <v>-153.80794910203616</v>
      </c>
      <c r="Y302" s="2">
        <f t="shared" si="183"/>
        <v>-266.40318245269447</v>
      </c>
      <c r="Z302" s="16">
        <f t="shared" ca="1" si="183"/>
        <v>18.737974874771453</v>
      </c>
      <c r="AA302" s="18">
        <f t="shared" ca="1" si="152"/>
        <v>154.93028757807451</v>
      </c>
      <c r="AB302" s="2">
        <f t="shared" ca="1" si="184"/>
        <v>-230.82689393870928</v>
      </c>
      <c r="AC302" s="2">
        <f t="shared" ca="1" si="184"/>
        <v>-133.00245685023199</v>
      </c>
      <c r="AD302" s="16">
        <f t="shared" ca="1" si="184"/>
        <v>2.1330793916048876</v>
      </c>
      <c r="AE302" s="2">
        <f t="shared" ca="1" si="185"/>
        <v>-0.86642887250235678</v>
      </c>
      <c r="AF302" s="2">
        <f t="shared" ca="1" si="185"/>
        <v>-0.49923631844818056</v>
      </c>
      <c r="AG302" s="16">
        <f t="shared" ca="1" si="185"/>
        <v>8.0066994824137452E-3</v>
      </c>
      <c r="AH302" s="2">
        <f t="shared" ca="1" si="153"/>
        <v>4.6612366642376543E-2</v>
      </c>
      <c r="AI302" s="2">
        <f t="shared" ca="1" si="154"/>
        <v>-9.6841157734884484E-2</v>
      </c>
      <c r="AJ302" s="16">
        <f t="shared" ca="1" si="155"/>
        <v>-0.99420776372173036</v>
      </c>
      <c r="AK302" s="18">
        <f t="shared" ca="1" si="156"/>
        <v>309.39802975365768</v>
      </c>
      <c r="AL302" s="18">
        <f t="shared" ca="1" si="157"/>
        <v>266.41182128667049</v>
      </c>
      <c r="AM302" s="18">
        <f t="shared" ca="1" si="158"/>
        <v>154.69901487682884</v>
      </c>
      <c r="AN302" s="18">
        <f t="shared" ca="1" si="159"/>
        <v>88.290989824098375</v>
      </c>
      <c r="AO302" s="18">
        <f t="shared" ca="1" si="160"/>
        <v>313.13412208192779</v>
      </c>
      <c r="AP302" s="2">
        <f t="shared" ca="1" si="186"/>
        <v>15.002034292328979</v>
      </c>
      <c r="AQ302" s="2">
        <f t="shared" ca="1" si="186"/>
        <v>-30.001809211856756</v>
      </c>
      <c r="AR302" s="16">
        <f t="shared" ca="1" si="186"/>
        <v>1.29900104883518E-3</v>
      </c>
      <c r="AS302" s="2">
        <f t="shared" ca="1" si="187"/>
        <v>-14.18981072111405</v>
      </c>
      <c r="AT302" s="2">
        <f t="shared" ca="1" si="187"/>
        <v>30.646732605564328</v>
      </c>
      <c r="AU302" s="16">
        <f t="shared" ca="1" si="187"/>
        <v>622.64204952113028</v>
      </c>
      <c r="AV302" s="2">
        <f t="shared" ca="1" si="188"/>
        <v>15.002034292328979</v>
      </c>
      <c r="AW302" s="2">
        <f t="shared" ca="1" si="188"/>
        <v>-30.001809211856756</v>
      </c>
      <c r="AX302" s="16">
        <f t="shared" ca="1" si="188"/>
        <v>1.29900104883518E-3</v>
      </c>
      <c r="AY302" s="2">
        <f t="shared" ca="1" si="161"/>
        <v>360.25</v>
      </c>
      <c r="AZ302" s="2">
        <f t="shared" ca="1" si="162"/>
        <v>360.25</v>
      </c>
      <c r="BA302" s="2">
        <f t="shared" ca="1" si="163"/>
        <v>360.25</v>
      </c>
      <c r="BB302" s="19" t="str">
        <f t="shared" ca="1" si="164"/>
        <v>ok</v>
      </c>
      <c r="BC302" s="2">
        <f t="shared" ca="1" si="165"/>
        <v>2.0342923289788928E-3</v>
      </c>
      <c r="BD302" s="2">
        <f t="shared" ca="1" si="165"/>
        <v>-1.8092118567558657E-3</v>
      </c>
      <c r="BE302" s="16">
        <f t="shared" ca="1" si="166"/>
        <v>1.29900104883518E-3</v>
      </c>
      <c r="BF302" s="16">
        <f t="shared" ca="1" si="167"/>
        <v>2.7224240710014991E-3</v>
      </c>
      <c r="BG302" s="18">
        <f t="shared" ca="1" si="179"/>
        <v>3.0164543005395048E-3</v>
      </c>
      <c r="BH302" s="2">
        <f t="shared" ca="1" si="180"/>
        <v>0.32548677263662285</v>
      </c>
      <c r="BI302" s="2">
        <f t="shared" ca="1" si="180"/>
        <v>-0.28947389708093851</v>
      </c>
      <c r="BJ302" s="16">
        <f t="shared" ca="1" si="180"/>
        <v>0.2078401678136288</v>
      </c>
      <c r="BK302" s="18">
        <f t="shared" ca="1" si="180"/>
        <v>0.43558785136023986</v>
      </c>
      <c r="BL302" s="18">
        <f t="shared" ca="1" si="180"/>
        <v>0.48263268808632076</v>
      </c>
    </row>
    <row r="303" spans="4:64" x14ac:dyDescent="0.2">
      <c r="D303">
        <f t="shared" si="168"/>
        <v>22.5</v>
      </c>
      <c r="E303">
        <f t="shared" si="169"/>
        <v>-30</v>
      </c>
      <c r="F303" s="15">
        <f ca="1">'posn jitter orig'!F303</f>
        <v>-0.14662070301772923</v>
      </c>
      <c r="G303" s="2">
        <f ca="1">'posn jitter orig'!G303</f>
        <v>8.8726699688576716E-2</v>
      </c>
      <c r="H303" s="16">
        <f ca="1">'posn jitter orig'!H303</f>
        <v>0.11348386781321662</v>
      </c>
      <c r="I303" s="2">
        <f t="shared" si="170"/>
        <v>0</v>
      </c>
      <c r="J303" s="2">
        <f t="shared" si="171"/>
        <v>177.60212163512966</v>
      </c>
      <c r="K303" s="16">
        <f t="shared" ca="1" si="172"/>
        <v>293.55516274790477</v>
      </c>
      <c r="L303" s="2">
        <f t="shared" si="173"/>
        <v>153.80794910203616</v>
      </c>
      <c r="M303" s="2">
        <f t="shared" si="174"/>
        <v>-88.801060817564817</v>
      </c>
      <c r="N303" s="16">
        <f t="shared" ca="1" si="175"/>
        <v>330.27425959473692</v>
      </c>
      <c r="O303" s="2">
        <f t="shared" si="176"/>
        <v>-153.80794910203616</v>
      </c>
      <c r="P303" s="2">
        <f t="shared" si="177"/>
        <v>-88.801060817564817</v>
      </c>
      <c r="Q303" s="16">
        <f t="shared" ca="1" si="178"/>
        <v>308.60726272073123</v>
      </c>
      <c r="R303" s="2">
        <f t="shared" si="181"/>
        <v>153.80794910203616</v>
      </c>
      <c r="S303" s="2">
        <f t="shared" si="181"/>
        <v>-266.40318245269447</v>
      </c>
      <c r="T303" s="16">
        <f t="shared" ca="1" si="181"/>
        <v>36.719096846832144</v>
      </c>
      <c r="U303" s="2">
        <f t="shared" ca="1" si="182"/>
        <v>0.49647551661429246</v>
      </c>
      <c r="V303" s="2">
        <f t="shared" ca="1" si="182"/>
        <v>-0.85992081948996058</v>
      </c>
      <c r="W303" s="16">
        <f t="shared" ca="1" si="182"/>
        <v>0.11852529523391121</v>
      </c>
      <c r="X303" s="2">
        <f t="shared" si="183"/>
        <v>-153.80794910203616</v>
      </c>
      <c r="Y303" s="2">
        <f t="shared" si="183"/>
        <v>-266.40318245269447</v>
      </c>
      <c r="Z303" s="16">
        <f t="shared" ca="1" si="183"/>
        <v>15.052099972826454</v>
      </c>
      <c r="AA303" s="18">
        <f t="shared" ca="1" si="152"/>
        <v>154.50781657280592</v>
      </c>
      <c r="AB303" s="2">
        <f t="shared" ca="1" si="184"/>
        <v>-230.51729715596633</v>
      </c>
      <c r="AC303" s="2">
        <f t="shared" ca="1" si="184"/>
        <v>-133.53869420780268</v>
      </c>
      <c r="AD303" s="16">
        <f t="shared" ca="1" si="184"/>
        <v>-3.2609846024123677</v>
      </c>
      <c r="AE303" s="2">
        <f t="shared" ca="1" si="185"/>
        <v>-0.86522908985333935</v>
      </c>
      <c r="AF303" s="2">
        <f t="shared" ca="1" si="185"/>
        <v>-0.50122730170415764</v>
      </c>
      <c r="AG303" s="16">
        <f t="shared" ca="1" si="185"/>
        <v>-1.2239856940809092E-2</v>
      </c>
      <c r="AH303" s="2">
        <f t="shared" ca="1" si="153"/>
        <v>6.9933421724762412E-2</v>
      </c>
      <c r="AI303" s="2">
        <f t="shared" ca="1" si="154"/>
        <v>-9.6474744021862111E-2</v>
      </c>
      <c r="AJ303" s="16">
        <f t="shared" ca="1" si="155"/>
        <v>-0.99287559154799576</v>
      </c>
      <c r="AK303" s="18">
        <f t="shared" ca="1" si="156"/>
        <v>309.79966575376613</v>
      </c>
      <c r="AL303" s="18">
        <f t="shared" ca="1" si="157"/>
        <v>266.42342456960176</v>
      </c>
      <c r="AM303" s="18">
        <f t="shared" ca="1" si="158"/>
        <v>154.89983287688307</v>
      </c>
      <c r="AN303" s="18">
        <f t="shared" ca="1" si="159"/>
        <v>88.18225478258455</v>
      </c>
      <c r="AO303" s="18">
        <f t="shared" ca="1" si="160"/>
        <v>313.06547911926197</v>
      </c>
      <c r="AP303" s="2">
        <f t="shared" ca="1" si="186"/>
        <v>22.499862682979309</v>
      </c>
      <c r="AQ303" s="2">
        <f t="shared" ca="1" si="186"/>
        <v>-30.001735174193392</v>
      </c>
      <c r="AR303" s="16">
        <f t="shared" ca="1" si="186"/>
        <v>3.002142701120647E-4</v>
      </c>
      <c r="AS303" s="2">
        <f t="shared" ca="1" si="187"/>
        <v>-21.287617674444984</v>
      </c>
      <c r="AT303" s="2">
        <f t="shared" ca="1" si="187"/>
        <v>30.404088746031441</v>
      </c>
      <c r="AU303" s="16">
        <f t="shared" ca="1" si="187"/>
        <v>621.67044576185799</v>
      </c>
      <c r="AV303" s="2">
        <f t="shared" ca="1" si="188"/>
        <v>22.499862682979309</v>
      </c>
      <c r="AW303" s="2">
        <f t="shared" ca="1" si="188"/>
        <v>-30.001735174193392</v>
      </c>
      <c r="AX303" s="16">
        <f t="shared" ca="1" si="188"/>
        <v>3.002142701120647E-4</v>
      </c>
      <c r="AY303" s="2">
        <f t="shared" ca="1" si="161"/>
        <v>360.24999999999994</v>
      </c>
      <c r="AZ303" s="2">
        <f t="shared" ca="1" si="162"/>
        <v>360.24999999999994</v>
      </c>
      <c r="BA303" s="2">
        <f t="shared" ca="1" si="163"/>
        <v>360.24999999999994</v>
      </c>
      <c r="BB303" s="19" t="str">
        <f t="shared" ca="1" si="164"/>
        <v>ok</v>
      </c>
      <c r="BC303" s="2">
        <f t="shared" ca="1" si="165"/>
        <v>-1.3731702069108565E-4</v>
      </c>
      <c r="BD303" s="2">
        <f t="shared" ca="1" si="165"/>
        <v>-1.7351741933921971E-3</v>
      </c>
      <c r="BE303" s="16">
        <f t="shared" ca="1" si="166"/>
        <v>3.002142701120647E-4</v>
      </c>
      <c r="BF303" s="16">
        <f t="shared" ca="1" si="167"/>
        <v>1.7405991628131211E-3</v>
      </c>
      <c r="BG303" s="18">
        <f t="shared" ca="1" si="179"/>
        <v>1.7662995367617176E-3</v>
      </c>
      <c r="BH303" s="2">
        <f t="shared" ca="1" si="180"/>
        <v>-2.1970723310573703E-2</v>
      </c>
      <c r="BI303" s="2">
        <f t="shared" ca="1" si="180"/>
        <v>-0.27762787094275154</v>
      </c>
      <c r="BJ303" s="16">
        <f t="shared" ca="1" si="180"/>
        <v>4.8034283217930351E-2</v>
      </c>
      <c r="BK303" s="18">
        <f t="shared" ca="1" si="180"/>
        <v>0.27849586605009935</v>
      </c>
      <c r="BL303" s="18">
        <f t="shared" ca="1" si="180"/>
        <v>0.28260792588187483</v>
      </c>
    </row>
    <row r="304" spans="4:64" x14ac:dyDescent="0.2">
      <c r="D304">
        <f t="shared" si="168"/>
        <v>30</v>
      </c>
      <c r="E304">
        <f t="shared" si="169"/>
        <v>-30</v>
      </c>
      <c r="F304" s="15">
        <f ca="1">'posn jitter orig'!F304</f>
        <v>-1.9935166949423655E-2</v>
      </c>
      <c r="G304" s="2">
        <f ca="1">'posn jitter orig'!G304</f>
        <v>3.5020232776040827E-2</v>
      </c>
      <c r="H304" s="16">
        <f ca="1">'posn jitter orig'!H304</f>
        <v>-4.0845825850571171E-2</v>
      </c>
      <c r="I304" s="2">
        <f t="shared" si="170"/>
        <v>0</v>
      </c>
      <c r="J304" s="2">
        <f t="shared" si="171"/>
        <v>177.60212163512966</v>
      </c>
      <c r="K304" s="16">
        <f t="shared" ca="1" si="172"/>
        <v>292.88453118729569</v>
      </c>
      <c r="L304" s="2">
        <f t="shared" si="173"/>
        <v>153.80794910203616</v>
      </c>
      <c r="M304" s="2">
        <f t="shared" si="174"/>
        <v>-88.801060817564817</v>
      </c>
      <c r="N304" s="16">
        <f t="shared" ca="1" si="175"/>
        <v>333.15797353012738</v>
      </c>
      <c r="O304" s="2">
        <f t="shared" si="176"/>
        <v>-153.80794910203616</v>
      </c>
      <c r="P304" s="2">
        <f t="shared" si="177"/>
        <v>-88.801060817564817</v>
      </c>
      <c r="Q304" s="16">
        <f t="shared" ca="1" si="178"/>
        <v>304.19891564216334</v>
      </c>
      <c r="R304" s="2">
        <f t="shared" si="181"/>
        <v>153.80794910203616</v>
      </c>
      <c r="S304" s="2">
        <f t="shared" si="181"/>
        <v>-266.40318245269447</v>
      </c>
      <c r="T304" s="16">
        <f t="shared" ca="1" si="181"/>
        <v>40.273442342831686</v>
      </c>
      <c r="U304" s="2">
        <f t="shared" ca="1" si="182"/>
        <v>0.49576922067303991</v>
      </c>
      <c r="V304" s="2">
        <f t="shared" ca="1" si="182"/>
        <v>-0.85869747903453153</v>
      </c>
      <c r="W304" s="16">
        <f t="shared" ca="1" si="182"/>
        <v>0.12981340197755714</v>
      </c>
      <c r="X304" s="2">
        <f t="shared" si="183"/>
        <v>-153.80794910203616</v>
      </c>
      <c r="Y304" s="2">
        <f t="shared" si="183"/>
        <v>-266.40318245269447</v>
      </c>
      <c r="Z304" s="16">
        <f t="shared" ca="1" si="183"/>
        <v>11.31438445486765</v>
      </c>
      <c r="AA304" s="18">
        <f t="shared" ca="1" si="152"/>
        <v>153.97525285663838</v>
      </c>
      <c r="AB304" s="2">
        <f t="shared" ca="1" si="184"/>
        <v>-230.14414021370604</v>
      </c>
      <c r="AC304" s="2">
        <f t="shared" ca="1" si="184"/>
        <v>-134.18502099099453</v>
      </c>
      <c r="AD304" s="16">
        <f t="shared" ca="1" si="184"/>
        <v>-8.6736669388071519</v>
      </c>
      <c r="AE304" s="2">
        <f t="shared" ca="1" si="185"/>
        <v>-0.86342875217713533</v>
      </c>
      <c r="AF304" s="2">
        <f t="shared" ca="1" si="185"/>
        <v>-0.50342018322749027</v>
      </c>
      <c r="AG304" s="16">
        <f t="shared" ca="1" si="185"/>
        <v>-3.2540882487036814E-2</v>
      </c>
      <c r="AH304" s="2">
        <f t="shared" ca="1" si="153"/>
        <v>9.3293460366103115E-2</v>
      </c>
      <c r="AI304" s="2">
        <f t="shared" ca="1" si="154"/>
        <v>-9.5951855734739827E-2</v>
      </c>
      <c r="AJ304" s="16">
        <f t="shared" ca="1" si="155"/>
        <v>-0.99100432473020916</v>
      </c>
      <c r="AK304" s="18">
        <f t="shared" ca="1" si="156"/>
        <v>310.24102079841015</v>
      </c>
      <c r="AL304" s="18">
        <f t="shared" ca="1" si="157"/>
        <v>266.54676443585839</v>
      </c>
      <c r="AM304" s="18">
        <f t="shared" ca="1" si="158"/>
        <v>155.12051039920507</v>
      </c>
      <c r="AN304" s="18">
        <f t="shared" ca="1" si="159"/>
        <v>88.13859849133641</v>
      </c>
      <c r="AO304" s="18">
        <f t="shared" ca="1" si="160"/>
        <v>312.96849235901226</v>
      </c>
      <c r="AP304" s="2">
        <f t="shared" ca="1" si="186"/>
        <v>30.000488074736491</v>
      </c>
      <c r="AQ304" s="2">
        <f t="shared" ca="1" si="186"/>
        <v>-30.000126621491312</v>
      </c>
      <c r="AR304" s="16">
        <f t="shared" ca="1" si="186"/>
        <v>1.5150558226650901E-5</v>
      </c>
      <c r="AS304" s="2">
        <f t="shared" ca="1" si="187"/>
        <v>-28.395339200732618</v>
      </c>
      <c r="AT304" s="2">
        <f t="shared" ca="1" si="187"/>
        <v>30.059688635210627</v>
      </c>
      <c r="AU304" s="16">
        <f t="shared" ca="1" si="187"/>
        <v>620.30627401470747</v>
      </c>
      <c r="AV304" s="2">
        <f t="shared" ca="1" si="188"/>
        <v>30.000488074736491</v>
      </c>
      <c r="AW304" s="2">
        <f t="shared" ca="1" si="188"/>
        <v>-30.000126621491312</v>
      </c>
      <c r="AX304" s="16">
        <f t="shared" ca="1" si="188"/>
        <v>1.5150558226650901E-5</v>
      </c>
      <c r="AY304" s="2">
        <f t="shared" ca="1" si="161"/>
        <v>360.25000000000006</v>
      </c>
      <c r="AZ304" s="2">
        <f t="shared" ca="1" si="162"/>
        <v>360.25000000000006</v>
      </c>
      <c r="BA304" s="2">
        <f t="shared" ca="1" si="163"/>
        <v>360.25</v>
      </c>
      <c r="BB304" s="19" t="str">
        <f t="shared" ca="1" si="164"/>
        <v>ok</v>
      </c>
      <c r="BC304" s="2">
        <f t="shared" ca="1" si="165"/>
        <v>4.8807473649148392E-4</v>
      </c>
      <c r="BD304" s="2">
        <f t="shared" ca="1" si="165"/>
        <v>-1.2662149131159595E-4</v>
      </c>
      <c r="BE304" s="16">
        <f t="shared" ca="1" si="166"/>
        <v>1.5150558226650901E-5</v>
      </c>
      <c r="BF304" s="16">
        <f t="shared" ca="1" si="167"/>
        <v>5.0423204029811908E-4</v>
      </c>
      <c r="BG304" s="18">
        <f t="shared" ca="1" si="179"/>
        <v>5.0445960182930716E-4</v>
      </c>
      <c r="BH304" s="2">
        <f t="shared" ca="1" si="180"/>
        <v>7.8091957838637427E-2</v>
      </c>
      <c r="BI304" s="2">
        <f t="shared" ca="1" si="180"/>
        <v>-2.0259438609855351E-2</v>
      </c>
      <c r="BJ304" s="16">
        <f t="shared" ca="1" si="180"/>
        <v>2.4240893162641441E-3</v>
      </c>
      <c r="BK304" s="18">
        <f t="shared" ca="1" si="180"/>
        <v>8.067712644769906E-2</v>
      </c>
      <c r="BL304" s="18">
        <f t="shared" ca="1" si="180"/>
        <v>8.0713536292689153E-2</v>
      </c>
    </row>
    <row r="305" spans="4:64" x14ac:dyDescent="0.2">
      <c r="D305">
        <f t="shared" si="168"/>
        <v>37.5</v>
      </c>
      <c r="E305">
        <f t="shared" si="169"/>
        <v>-30</v>
      </c>
      <c r="F305" s="15">
        <f ca="1">'posn jitter orig'!F305</f>
        <v>0.19663249289375706</v>
      </c>
      <c r="G305" s="2">
        <f ca="1">'posn jitter orig'!G305</f>
        <v>0.47983953830523629</v>
      </c>
      <c r="H305" s="16">
        <f ca="1">'posn jitter orig'!H305</f>
        <v>0.16540767643215237</v>
      </c>
      <c r="I305" s="2">
        <f t="shared" si="170"/>
        <v>0</v>
      </c>
      <c r="J305" s="2">
        <f t="shared" si="171"/>
        <v>177.60212163512966</v>
      </c>
      <c r="K305" s="16">
        <f t="shared" ca="1" si="172"/>
        <v>292.02035776589116</v>
      </c>
      <c r="L305" s="2">
        <f t="shared" si="173"/>
        <v>153.80794910203616</v>
      </c>
      <c r="M305" s="2">
        <f t="shared" si="174"/>
        <v>-88.801060817564817</v>
      </c>
      <c r="N305" s="16">
        <f t="shared" ca="1" si="175"/>
        <v>335.85260629539187</v>
      </c>
      <c r="O305" s="2">
        <f t="shared" si="176"/>
        <v>-153.80794910203616</v>
      </c>
      <c r="P305" s="2">
        <f t="shared" si="177"/>
        <v>-88.801060817564817</v>
      </c>
      <c r="Q305" s="16">
        <f t="shared" ca="1" si="178"/>
        <v>299.54029058596831</v>
      </c>
      <c r="R305" s="2">
        <f t="shared" si="181"/>
        <v>153.80794910203616</v>
      </c>
      <c r="S305" s="2">
        <f t="shared" si="181"/>
        <v>-266.40318245269447</v>
      </c>
      <c r="T305" s="16">
        <f t="shared" ca="1" si="181"/>
        <v>43.832248529500703</v>
      </c>
      <c r="U305" s="2">
        <f t="shared" ca="1" si="182"/>
        <v>0.49500014449419061</v>
      </c>
      <c r="V305" s="2">
        <f t="shared" ca="1" si="182"/>
        <v>-0.85736540001787365</v>
      </c>
      <c r="W305" s="16">
        <f t="shared" ca="1" si="182"/>
        <v>0.14106533168330823</v>
      </c>
      <c r="X305" s="2">
        <f t="shared" si="183"/>
        <v>-153.80794910203616</v>
      </c>
      <c r="Y305" s="2">
        <f t="shared" si="183"/>
        <v>-266.40318245269447</v>
      </c>
      <c r="Z305" s="16">
        <f t="shared" ca="1" si="183"/>
        <v>7.5199328200771447</v>
      </c>
      <c r="AA305" s="18">
        <f t="shared" ca="1" si="152"/>
        <v>153.33071587722634</v>
      </c>
      <c r="AB305" s="2">
        <f t="shared" ca="1" si="184"/>
        <v>-229.7066756166609</v>
      </c>
      <c r="AC305" s="2">
        <f t="shared" ca="1" si="184"/>
        <v>-134.94273189958938</v>
      </c>
      <c r="AD305" s="16">
        <f t="shared" ca="1" si="184"/>
        <v>-14.109715472382884</v>
      </c>
      <c r="AE305" s="2">
        <f t="shared" ca="1" si="185"/>
        <v>-0.86102070560514743</v>
      </c>
      <c r="AF305" s="2">
        <f t="shared" ca="1" si="185"/>
        <v>-0.50581240586306842</v>
      </c>
      <c r="AG305" s="16">
        <f t="shared" ca="1" si="185"/>
        <v>-5.2888132829857611E-2</v>
      </c>
      <c r="AH305" s="2">
        <f t="shared" ca="1" si="153"/>
        <v>0.11669704996247517</v>
      </c>
      <c r="AI305" s="2">
        <f t="shared" ca="1" si="154"/>
        <v>-9.5280538029578754E-2</v>
      </c>
      <c r="AJ305" s="16">
        <f t="shared" ca="1" si="155"/>
        <v>-0.98858657567400221</v>
      </c>
      <c r="AK305" s="18">
        <f t="shared" ca="1" si="156"/>
        <v>310.72303879669124</v>
      </c>
      <c r="AL305" s="18">
        <f t="shared" ca="1" si="157"/>
        <v>266.78414830363124</v>
      </c>
      <c r="AM305" s="18">
        <f t="shared" ca="1" si="158"/>
        <v>155.36151939834562</v>
      </c>
      <c r="AN305" s="18">
        <f t="shared" ca="1" si="159"/>
        <v>88.162479926908944</v>
      </c>
      <c r="AO305" s="18">
        <f t="shared" ca="1" si="160"/>
        <v>312.84219332336687</v>
      </c>
      <c r="AP305" s="2">
        <f t="shared" ca="1" si="186"/>
        <v>37.502014941078556</v>
      </c>
      <c r="AQ305" s="2">
        <f t="shared" ca="1" si="186"/>
        <v>-30.000918168105745</v>
      </c>
      <c r="AR305" s="16">
        <f t="shared" ca="1" si="186"/>
        <v>2.1404577660177893E-3</v>
      </c>
      <c r="AS305" s="2">
        <f t="shared" ca="1" si="187"/>
        <v>-35.513507188175964</v>
      </c>
      <c r="AT305" s="2">
        <f t="shared" ca="1" si="187"/>
        <v>29.614626828302026</v>
      </c>
      <c r="AU305" s="16">
        <f t="shared" ca="1" si="187"/>
        <v>618.54532570554898</v>
      </c>
      <c r="AV305" s="2">
        <f t="shared" ca="1" si="188"/>
        <v>37.502014941078556</v>
      </c>
      <c r="AW305" s="2">
        <f t="shared" ca="1" si="188"/>
        <v>-30.000918168105745</v>
      </c>
      <c r="AX305" s="16">
        <f t="shared" ca="1" si="188"/>
        <v>2.1404577660177893E-3</v>
      </c>
      <c r="AY305" s="2">
        <f t="shared" ca="1" si="161"/>
        <v>360.25000000000006</v>
      </c>
      <c r="AZ305" s="2">
        <f t="shared" ca="1" si="162"/>
        <v>360.25000000000006</v>
      </c>
      <c r="BA305" s="2">
        <f t="shared" ca="1" si="163"/>
        <v>360.25000000000006</v>
      </c>
      <c r="BB305" s="19" t="str">
        <f t="shared" ca="1" si="164"/>
        <v>ok</v>
      </c>
      <c r="BC305" s="2">
        <f t="shared" ca="1" si="165"/>
        <v>2.0149410785563759E-3</v>
      </c>
      <c r="BD305" s="2">
        <f t="shared" ca="1" si="165"/>
        <v>-9.181681057448543E-4</v>
      </c>
      <c r="BE305" s="16">
        <f t="shared" ca="1" si="166"/>
        <v>2.1404577660177893E-3</v>
      </c>
      <c r="BF305" s="16">
        <f t="shared" ca="1" si="167"/>
        <v>2.2142764552921176E-3</v>
      </c>
      <c r="BG305" s="18">
        <f t="shared" ca="1" si="179"/>
        <v>3.0797044774729426E-3</v>
      </c>
      <c r="BH305" s="2">
        <f t="shared" ca="1" si="180"/>
        <v>0.32239057256902015</v>
      </c>
      <c r="BI305" s="2">
        <f t="shared" ca="1" si="180"/>
        <v>-0.14690689691917669</v>
      </c>
      <c r="BJ305" s="16">
        <f t="shared" ca="1" si="180"/>
        <v>0.34247324256284628</v>
      </c>
      <c r="BK305" s="18">
        <f t="shared" ca="1" si="180"/>
        <v>0.35428423284673882</v>
      </c>
      <c r="BL305" s="18">
        <f t="shared" ca="1" si="180"/>
        <v>0.49275271639567081</v>
      </c>
    </row>
    <row r="306" spans="4:64" x14ac:dyDescent="0.2">
      <c r="D306">
        <f t="shared" si="168"/>
        <v>45</v>
      </c>
      <c r="E306">
        <f t="shared" si="169"/>
        <v>-30</v>
      </c>
      <c r="F306" s="15">
        <f ca="1">'posn jitter orig'!F306</f>
        <v>-0.45853668432545203</v>
      </c>
      <c r="G306" s="2">
        <f ca="1">'posn jitter orig'!G306</f>
        <v>-0.4147662122903697</v>
      </c>
      <c r="H306" s="16">
        <f ca="1">'posn jitter orig'!H306</f>
        <v>0.49377810769035047</v>
      </c>
      <c r="I306" s="2">
        <f t="shared" si="170"/>
        <v>0</v>
      </c>
      <c r="J306" s="2">
        <f t="shared" si="171"/>
        <v>177.60212163512966</v>
      </c>
      <c r="K306" s="16">
        <f t="shared" ca="1" si="172"/>
        <v>290.95490014036488</v>
      </c>
      <c r="L306" s="2">
        <f t="shared" si="173"/>
        <v>153.80794910203616</v>
      </c>
      <c r="M306" s="2">
        <f t="shared" si="174"/>
        <v>-88.801060817564817</v>
      </c>
      <c r="N306" s="16">
        <f t="shared" ca="1" si="175"/>
        <v>338.35125793152719</v>
      </c>
      <c r="O306" s="2">
        <f t="shared" si="176"/>
        <v>-153.80794910203616</v>
      </c>
      <c r="P306" s="2">
        <f t="shared" si="177"/>
        <v>-88.801060817564817</v>
      </c>
      <c r="Q306" s="16">
        <f t="shared" ca="1" si="178"/>
        <v>294.61791452574846</v>
      </c>
      <c r="R306" s="2">
        <f t="shared" si="181"/>
        <v>153.80794910203616</v>
      </c>
      <c r="S306" s="2">
        <f t="shared" si="181"/>
        <v>-266.40318245269447</v>
      </c>
      <c r="T306" s="16">
        <f t="shared" ca="1" si="181"/>
        <v>47.396357791162302</v>
      </c>
      <c r="U306" s="2">
        <f t="shared" ca="1" si="182"/>
        <v>0.49416873453287963</v>
      </c>
      <c r="V306" s="2">
        <f t="shared" ca="1" si="182"/>
        <v>-0.85592535572296413</v>
      </c>
      <c r="W306" s="16">
        <f t="shared" ca="1" si="182"/>
        <v>0.15227950367889145</v>
      </c>
      <c r="X306" s="2">
        <f t="shared" si="183"/>
        <v>-153.80794910203616</v>
      </c>
      <c r="Y306" s="2">
        <f t="shared" si="183"/>
        <v>-266.40318245269447</v>
      </c>
      <c r="Z306" s="16">
        <f t="shared" ca="1" si="183"/>
        <v>3.6630143853835762</v>
      </c>
      <c r="AA306" s="18">
        <f t="shared" ca="1" si="152"/>
        <v>152.57196115027631</v>
      </c>
      <c r="AB306" s="2">
        <f t="shared" ca="1" si="184"/>
        <v>-229.20424206886787</v>
      </c>
      <c r="AC306" s="2">
        <f t="shared" ca="1" si="184"/>
        <v>-135.81297233179396</v>
      </c>
      <c r="AD306" s="16">
        <f t="shared" ca="1" si="184"/>
        <v>-19.570568133895609</v>
      </c>
      <c r="AE306" s="2">
        <f t="shared" ca="1" si="185"/>
        <v>-0.85799912854632776</v>
      </c>
      <c r="AF306" s="2">
        <f t="shared" ca="1" si="185"/>
        <v>-0.5083998919660192</v>
      </c>
      <c r="AG306" s="16">
        <f t="shared" ca="1" si="185"/>
        <v>-7.3260120547828669E-2</v>
      </c>
      <c r="AH306" s="2">
        <f t="shared" ca="1" si="153"/>
        <v>0.1401240779591949</v>
      </c>
      <c r="AI306" s="2">
        <f t="shared" ca="1" si="154"/>
        <v>-9.4452820389109488E-2</v>
      </c>
      <c r="AJ306" s="16">
        <f t="shared" ca="1" si="155"/>
        <v>-0.98561854056050935</v>
      </c>
      <c r="AK306" s="18">
        <f t="shared" ca="1" si="156"/>
        <v>311.24581211602839</v>
      </c>
      <c r="AL306" s="18">
        <f t="shared" ca="1" si="157"/>
        <v>267.13808259595692</v>
      </c>
      <c r="AM306" s="18">
        <f t="shared" ca="1" si="158"/>
        <v>155.62290605801419</v>
      </c>
      <c r="AN306" s="18">
        <f t="shared" ca="1" si="159"/>
        <v>88.256930815910735</v>
      </c>
      <c r="AO306" s="18">
        <f t="shared" ca="1" si="160"/>
        <v>312.68560531788802</v>
      </c>
      <c r="AP306" s="2">
        <f t="shared" ca="1" si="186"/>
        <v>44.994386959074916</v>
      </c>
      <c r="AQ306" s="2">
        <f t="shared" ca="1" si="186"/>
        <v>-30.003321000629473</v>
      </c>
      <c r="AR306" s="16">
        <f t="shared" ca="1" si="186"/>
        <v>-1.3643225052533126E-3</v>
      </c>
      <c r="AS306" s="2">
        <f t="shared" ca="1" si="187"/>
        <v>-42.635177313488668</v>
      </c>
      <c r="AT306" s="2">
        <f t="shared" ca="1" si="187"/>
        <v>29.06475363407144</v>
      </c>
      <c r="AU306" s="16">
        <f t="shared" ca="1" si="187"/>
        <v>616.37609561288718</v>
      </c>
      <c r="AV306" s="2">
        <f t="shared" ca="1" si="188"/>
        <v>44.994386959074916</v>
      </c>
      <c r="AW306" s="2">
        <f t="shared" ca="1" si="188"/>
        <v>-30.003321000629473</v>
      </c>
      <c r="AX306" s="16">
        <f t="shared" ca="1" si="188"/>
        <v>-1.3643225052533126E-3</v>
      </c>
      <c r="AY306" s="2">
        <f t="shared" ca="1" si="161"/>
        <v>360.25000000000011</v>
      </c>
      <c r="AZ306" s="2">
        <f t="shared" ca="1" si="162"/>
        <v>360.25000000000011</v>
      </c>
      <c r="BA306" s="2">
        <f t="shared" ca="1" si="163"/>
        <v>360.25000000000006</v>
      </c>
      <c r="BB306" s="19" t="str">
        <f t="shared" ca="1" si="164"/>
        <v>ok</v>
      </c>
      <c r="BC306" s="2">
        <f t="shared" ca="1" si="165"/>
        <v>-5.6130409250840785E-3</v>
      </c>
      <c r="BD306" s="2">
        <f t="shared" ca="1" si="165"/>
        <v>-3.3210006294730476E-3</v>
      </c>
      <c r="BE306" s="16">
        <f t="shared" ca="1" si="166"/>
        <v>-1.3643225052533126E-3</v>
      </c>
      <c r="BF306" s="16">
        <f t="shared" ca="1" si="167"/>
        <v>6.5219072063031616E-3</v>
      </c>
      <c r="BG306" s="18">
        <f t="shared" ca="1" si="179"/>
        <v>6.6630810820497884E-3</v>
      </c>
      <c r="BH306" s="2">
        <f t="shared" ca="1" si="180"/>
        <v>-0.89808654801345256</v>
      </c>
      <c r="BI306" s="2">
        <f t="shared" ca="1" si="180"/>
        <v>-0.53136010071568762</v>
      </c>
      <c r="BJ306" s="16">
        <f t="shared" ca="1" si="180"/>
        <v>-0.21829160084053001</v>
      </c>
      <c r="BK306" s="18">
        <f t="shared" ca="1" si="180"/>
        <v>1.0435051530085058</v>
      </c>
      <c r="BL306" s="18">
        <f t="shared" ca="1" si="180"/>
        <v>1.066092973127966</v>
      </c>
    </row>
    <row r="307" spans="4:64" x14ac:dyDescent="0.2">
      <c r="D307">
        <f t="shared" si="168"/>
        <v>52.5</v>
      </c>
      <c r="E307">
        <f t="shared" si="169"/>
        <v>-30</v>
      </c>
      <c r="F307" s="15">
        <f ca="1">'posn jitter orig'!F307</f>
        <v>0.41622954923923305</v>
      </c>
      <c r="G307" s="2">
        <f ca="1">'posn jitter orig'!G307</f>
        <v>-7.45283799808375E-2</v>
      </c>
      <c r="H307" s="16">
        <f ca="1">'posn jitter orig'!H307</f>
        <v>0.12741321433176489</v>
      </c>
      <c r="I307" s="2">
        <f t="shared" si="170"/>
        <v>0</v>
      </c>
      <c r="J307" s="2">
        <f t="shared" si="171"/>
        <v>177.60212163512966</v>
      </c>
      <c r="K307" s="16">
        <f t="shared" ca="1" si="172"/>
        <v>289.70101632953993</v>
      </c>
      <c r="L307" s="2">
        <f t="shared" si="173"/>
        <v>153.80794910203616</v>
      </c>
      <c r="M307" s="2">
        <f t="shared" si="174"/>
        <v>-88.801060817564817</v>
      </c>
      <c r="N307" s="16">
        <f t="shared" ca="1" si="175"/>
        <v>340.67415490698806</v>
      </c>
      <c r="O307" s="2">
        <f t="shared" si="176"/>
        <v>-153.80794910203616</v>
      </c>
      <c r="P307" s="2">
        <f t="shared" si="177"/>
        <v>-88.801060817564817</v>
      </c>
      <c r="Q307" s="16">
        <f t="shared" ca="1" si="178"/>
        <v>289.41318011054869</v>
      </c>
      <c r="R307" s="2">
        <f t="shared" si="181"/>
        <v>153.80794910203616</v>
      </c>
      <c r="S307" s="2">
        <f t="shared" si="181"/>
        <v>-266.40318245269447</v>
      </c>
      <c r="T307" s="16">
        <f t="shared" ca="1" si="181"/>
        <v>50.97313857744814</v>
      </c>
      <c r="U307" s="2">
        <f t="shared" ca="1" si="182"/>
        <v>0.49327376148964508</v>
      </c>
      <c r="V307" s="2">
        <f t="shared" ca="1" si="182"/>
        <v>-0.85437521694067742</v>
      </c>
      <c r="W307" s="16">
        <f t="shared" ca="1" si="182"/>
        <v>0.16347472252133372</v>
      </c>
      <c r="X307" s="2">
        <f t="shared" si="183"/>
        <v>-153.80794910203616</v>
      </c>
      <c r="Y307" s="2">
        <f t="shared" si="183"/>
        <v>-266.40318245269447</v>
      </c>
      <c r="Z307" s="16">
        <f t="shared" ca="1" si="183"/>
        <v>-0.28783621899123091</v>
      </c>
      <c r="AA307" s="18">
        <f t="shared" ca="1" si="152"/>
        <v>151.69179725510725</v>
      </c>
      <c r="AB307" s="2">
        <f t="shared" ca="1" si="184"/>
        <v>-228.63353252118753</v>
      </c>
      <c r="AC307" s="2">
        <f t="shared" ca="1" si="184"/>
        <v>-136.80147026474097</v>
      </c>
      <c r="AD307" s="16">
        <f t="shared" ca="1" si="184"/>
        <v>-25.0856106840323</v>
      </c>
      <c r="AE307" s="2">
        <f t="shared" ca="1" si="185"/>
        <v>-0.85434088456449175</v>
      </c>
      <c r="AF307" s="2">
        <f t="shared" ca="1" si="185"/>
        <v>-0.51118962221725273</v>
      </c>
      <c r="AG307" s="16">
        <f t="shared" ca="1" si="185"/>
        <v>-9.3738055766822148E-2</v>
      </c>
      <c r="AH307" s="2">
        <f t="shared" ca="1" si="153"/>
        <v>0.16365405337912681</v>
      </c>
      <c r="AI307" s="2">
        <f t="shared" ca="1" si="154"/>
        <v>-9.3424615679984599E-2</v>
      </c>
      <c r="AJ307" s="16">
        <f t="shared" ca="1" si="155"/>
        <v>-0.98208410637665278</v>
      </c>
      <c r="AK307" s="18">
        <f t="shared" ca="1" si="156"/>
        <v>311.8105220872668</v>
      </c>
      <c r="AL307" s="18">
        <f t="shared" ca="1" si="157"/>
        <v>267.61394269189816</v>
      </c>
      <c r="AM307" s="18">
        <f t="shared" ca="1" si="158"/>
        <v>155.9052610436334</v>
      </c>
      <c r="AN307" s="18">
        <f t="shared" ca="1" si="159"/>
        <v>88.42686726828218</v>
      </c>
      <c r="AO307" s="18">
        <f t="shared" ca="1" si="160"/>
        <v>312.49688194289899</v>
      </c>
      <c r="AP307" s="2">
        <f t="shared" ca="1" si="186"/>
        <v>52.498667948060863</v>
      </c>
      <c r="AQ307" s="2">
        <f t="shared" ca="1" si="186"/>
        <v>-29.997267560654745</v>
      </c>
      <c r="AR307" s="16">
        <f t="shared" ca="1" si="186"/>
        <v>4.0195460206859934E-4</v>
      </c>
      <c r="AS307" s="2">
        <f t="shared" ca="1" si="187"/>
        <v>-49.784094848526898</v>
      </c>
      <c r="AT307" s="2">
        <f t="shared" ca="1" si="187"/>
        <v>28.39253463276297</v>
      </c>
      <c r="AU307" s="16">
        <f t="shared" ca="1" si="187"/>
        <v>613.79684405136663</v>
      </c>
      <c r="AV307" s="2">
        <f t="shared" ca="1" si="188"/>
        <v>52.498667948060863</v>
      </c>
      <c r="AW307" s="2">
        <f t="shared" ca="1" si="188"/>
        <v>-29.997267560654745</v>
      </c>
      <c r="AX307" s="16">
        <f t="shared" ca="1" si="188"/>
        <v>4.0195460206859934E-4</v>
      </c>
      <c r="AY307" s="2">
        <f t="shared" ca="1" si="161"/>
        <v>360.24999999999994</v>
      </c>
      <c r="AZ307" s="2">
        <f t="shared" ca="1" si="162"/>
        <v>360.24999999999994</v>
      </c>
      <c r="BA307" s="2">
        <f t="shared" ca="1" si="163"/>
        <v>360.25</v>
      </c>
      <c r="BB307" s="19" t="str">
        <f t="shared" ca="1" si="164"/>
        <v>ok</v>
      </c>
      <c r="BC307" s="2">
        <f t="shared" ca="1" si="165"/>
        <v>-1.3320519391371022E-3</v>
      </c>
      <c r="BD307" s="2">
        <f t="shared" ca="1" si="165"/>
        <v>2.7324393452552442E-3</v>
      </c>
      <c r="BE307" s="16">
        <f t="shared" ca="1" si="166"/>
        <v>4.0195460206859934E-4</v>
      </c>
      <c r="BF307" s="16">
        <f t="shared" ca="1" si="167"/>
        <v>3.0398334072869555E-3</v>
      </c>
      <c r="BG307" s="18">
        <f t="shared" ca="1" si="179"/>
        <v>3.0662933072656226E-3</v>
      </c>
      <c r="BH307" s="2">
        <f t="shared" ca="1" si="180"/>
        <v>-0.21312831026193635</v>
      </c>
      <c r="BI307" s="2">
        <f t="shared" ca="1" si="180"/>
        <v>0.43719029524083908</v>
      </c>
      <c r="BJ307" s="16">
        <f t="shared" ca="1" si="180"/>
        <v>6.4312736330975895E-2</v>
      </c>
      <c r="BK307" s="18">
        <f t="shared" ca="1" si="180"/>
        <v>0.48637334516591291</v>
      </c>
      <c r="BL307" s="18">
        <f t="shared" ca="1" si="180"/>
        <v>0.49060692916249959</v>
      </c>
    </row>
    <row r="308" spans="4:64" x14ac:dyDescent="0.2">
      <c r="D308">
        <f t="shared" si="168"/>
        <v>60</v>
      </c>
      <c r="E308">
        <f t="shared" si="169"/>
        <v>-30</v>
      </c>
      <c r="F308" s="15">
        <f ca="1">'posn jitter orig'!F308</f>
        <v>0.2636358843444111</v>
      </c>
      <c r="G308" s="2">
        <f ca="1">'posn jitter orig'!G308</f>
        <v>0.1370412746441988</v>
      </c>
      <c r="H308" s="16">
        <f ca="1">'posn jitter orig'!H308</f>
        <v>-0.48046496003420258</v>
      </c>
      <c r="I308" s="2">
        <f t="shared" si="170"/>
        <v>0</v>
      </c>
      <c r="J308" s="2">
        <f t="shared" si="171"/>
        <v>177.60212163512966</v>
      </c>
      <c r="K308" s="16">
        <f t="shared" ca="1" si="172"/>
        <v>288.24012814039514</v>
      </c>
      <c r="L308" s="2">
        <f t="shared" si="173"/>
        <v>153.80794910203616</v>
      </c>
      <c r="M308" s="2">
        <f t="shared" si="174"/>
        <v>-88.801060817564817</v>
      </c>
      <c r="N308" s="16">
        <f t="shared" ca="1" si="175"/>
        <v>342.81650147184337</v>
      </c>
      <c r="O308" s="2">
        <f t="shared" si="176"/>
        <v>-153.80794910203616</v>
      </c>
      <c r="P308" s="2">
        <f t="shared" si="177"/>
        <v>-88.801060817564817</v>
      </c>
      <c r="Q308" s="16">
        <f t="shared" ca="1" si="178"/>
        <v>283.91363740856491</v>
      </c>
      <c r="R308" s="2">
        <f t="shared" si="181"/>
        <v>153.80794910203616</v>
      </c>
      <c r="S308" s="2">
        <f t="shared" si="181"/>
        <v>-266.40318245269447</v>
      </c>
      <c r="T308" s="16">
        <f t="shared" ca="1" si="181"/>
        <v>54.576373331448224</v>
      </c>
      <c r="U308" s="2">
        <f t="shared" ca="1" si="182"/>
        <v>0.49231180943910952</v>
      </c>
      <c r="V308" s="2">
        <f t="shared" ca="1" si="182"/>
        <v>-0.85270906711470473</v>
      </c>
      <c r="W308" s="16">
        <f t="shared" ca="1" si="182"/>
        <v>0.17468923592242308</v>
      </c>
      <c r="X308" s="2">
        <f t="shared" si="183"/>
        <v>-153.80794910203616</v>
      </c>
      <c r="Y308" s="2">
        <f t="shared" si="183"/>
        <v>-266.40318245269447</v>
      </c>
      <c r="Z308" s="16">
        <f t="shared" ca="1" si="183"/>
        <v>-4.3264907318302335</v>
      </c>
      <c r="AA308" s="18">
        <f t="shared" ca="1" si="152"/>
        <v>150.68714809691483</v>
      </c>
      <c r="AB308" s="2">
        <f t="shared" ca="1" si="184"/>
        <v>-227.99301164084739</v>
      </c>
      <c r="AC308" s="2">
        <f t="shared" ca="1" si="184"/>
        <v>-137.91088497279887</v>
      </c>
      <c r="AD308" s="16">
        <f t="shared" ca="1" si="184"/>
        <v>-30.649913496209294</v>
      </c>
      <c r="AE308" s="2">
        <f t="shared" ca="1" si="185"/>
        <v>-0.85003615267050225</v>
      </c>
      <c r="AF308" s="2">
        <f t="shared" ca="1" si="185"/>
        <v>-0.51417908483234964</v>
      </c>
      <c r="AG308" s="16">
        <f t="shared" ca="1" si="185"/>
        <v>-0.11427339092762649</v>
      </c>
      <c r="AH308" s="2">
        <f t="shared" ca="1" si="153"/>
        <v>0.18726350803058428</v>
      </c>
      <c r="AI308" s="2">
        <f t="shared" ca="1" si="154"/>
        <v>-9.2234026158123691E-2</v>
      </c>
      <c r="AJ308" s="16">
        <f t="shared" ca="1" si="155"/>
        <v>-0.97796997038699618</v>
      </c>
      <c r="AK308" s="18">
        <f t="shared" ca="1" si="156"/>
        <v>312.41978387085504</v>
      </c>
      <c r="AL308" s="18">
        <f t="shared" ca="1" si="157"/>
        <v>268.21566462153032</v>
      </c>
      <c r="AM308" s="18">
        <f t="shared" ca="1" si="158"/>
        <v>156.20989193542752</v>
      </c>
      <c r="AN308" s="18">
        <f t="shared" ca="1" si="159"/>
        <v>88.676053235965014</v>
      </c>
      <c r="AO308" s="18">
        <f t="shared" ca="1" si="160"/>
        <v>312.27406191359273</v>
      </c>
      <c r="AP308" s="2">
        <f t="shared" ca="1" si="186"/>
        <v>60.003659725212984</v>
      </c>
      <c r="AQ308" s="2">
        <f t="shared" ca="1" si="186"/>
        <v>-29.997135485672629</v>
      </c>
      <c r="AR308" s="16">
        <f t="shared" ca="1" si="186"/>
        <v>3.4642650354044235E-4</v>
      </c>
      <c r="AS308" s="2">
        <f t="shared" ca="1" si="187"/>
        <v>-56.951412876585508</v>
      </c>
      <c r="AT308" s="2">
        <f t="shared" ca="1" si="187"/>
        <v>27.607452504411071</v>
      </c>
      <c r="AU308" s="16">
        <f t="shared" ca="1" si="187"/>
        <v>610.78965659103005</v>
      </c>
      <c r="AV308" s="2">
        <f t="shared" ca="1" si="188"/>
        <v>60.003659725212984</v>
      </c>
      <c r="AW308" s="2">
        <f t="shared" ca="1" si="188"/>
        <v>-29.997135485672629</v>
      </c>
      <c r="AX308" s="16">
        <f t="shared" ca="1" si="188"/>
        <v>3.4642650354044235E-4</v>
      </c>
      <c r="AY308" s="2">
        <f t="shared" ca="1" si="161"/>
        <v>360.25</v>
      </c>
      <c r="AZ308" s="2">
        <f t="shared" ca="1" si="162"/>
        <v>360.25</v>
      </c>
      <c r="BA308" s="2">
        <f t="shared" ca="1" si="163"/>
        <v>360.25</v>
      </c>
      <c r="BB308" s="19" t="str">
        <f t="shared" ca="1" si="164"/>
        <v>ok</v>
      </c>
      <c r="BC308" s="2">
        <f t="shared" ca="1" si="165"/>
        <v>3.6597252129837443E-3</v>
      </c>
      <c r="BD308" s="2">
        <f t="shared" ca="1" si="165"/>
        <v>2.8645143273706708E-3</v>
      </c>
      <c r="BE308" s="16">
        <f t="shared" ca="1" si="166"/>
        <v>3.4642650354044235E-4</v>
      </c>
      <c r="BF308" s="16">
        <f t="shared" ca="1" si="167"/>
        <v>4.6474757628481248E-3</v>
      </c>
      <c r="BG308" s="18">
        <f t="shared" ca="1" si="179"/>
        <v>4.6603693296364416E-3</v>
      </c>
      <c r="BH308" s="2">
        <f t="shared" ca="1" si="180"/>
        <v>0.58555603407739909</v>
      </c>
      <c r="BI308" s="2">
        <f t="shared" ca="1" si="180"/>
        <v>0.45832229237930733</v>
      </c>
      <c r="BJ308" s="16">
        <f t="shared" ca="1" si="180"/>
        <v>5.5428240566470777E-2</v>
      </c>
      <c r="BK308" s="18">
        <f t="shared" ca="1" si="180"/>
        <v>0.74359612205569992</v>
      </c>
      <c r="BL308" s="18">
        <f t="shared" ca="1" si="180"/>
        <v>0.74565909274183062</v>
      </c>
    </row>
    <row r="309" spans="4:64" x14ac:dyDescent="0.2">
      <c r="D309">
        <f t="shared" si="168"/>
        <v>67.5</v>
      </c>
      <c r="E309">
        <f t="shared" si="169"/>
        <v>-30</v>
      </c>
      <c r="F309" s="15">
        <f ca="1">'posn jitter orig'!F309</f>
        <v>-4.357239648342115E-3</v>
      </c>
      <c r="G309" s="2">
        <f ca="1">'posn jitter orig'!G309</f>
        <v>0.30535366652351725</v>
      </c>
      <c r="H309" s="16">
        <f ca="1">'posn jitter orig'!H309</f>
        <v>-0.22334377883335055</v>
      </c>
      <c r="I309" s="2">
        <f t="shared" si="170"/>
        <v>0</v>
      </c>
      <c r="J309" s="2">
        <f t="shared" si="171"/>
        <v>177.60212163512966</v>
      </c>
      <c r="K309" s="16">
        <f t="shared" ca="1" si="172"/>
        <v>286.57486977079787</v>
      </c>
      <c r="L309" s="2">
        <f t="shared" si="173"/>
        <v>153.80794910203616</v>
      </c>
      <c r="M309" s="2">
        <f t="shared" si="174"/>
        <v>-88.801060817564817</v>
      </c>
      <c r="N309" s="16">
        <f t="shared" ca="1" si="175"/>
        <v>344.78218003715403</v>
      </c>
      <c r="O309" s="2">
        <f t="shared" si="176"/>
        <v>-153.80794910203616</v>
      </c>
      <c r="P309" s="2">
        <f t="shared" si="177"/>
        <v>-88.801060817564817</v>
      </c>
      <c r="Q309" s="16">
        <f t="shared" ca="1" si="178"/>
        <v>278.10881500882022</v>
      </c>
      <c r="R309" s="2">
        <f t="shared" si="181"/>
        <v>153.80794910203616</v>
      </c>
      <c r="S309" s="2">
        <f t="shared" si="181"/>
        <v>-266.40318245269447</v>
      </c>
      <c r="T309" s="16">
        <f t="shared" ca="1" si="181"/>
        <v>58.20731026635616</v>
      </c>
      <c r="U309" s="2">
        <f t="shared" ca="1" si="182"/>
        <v>0.49128229076354657</v>
      </c>
      <c r="V309" s="2">
        <f t="shared" ca="1" si="182"/>
        <v>-0.85092588846128869</v>
      </c>
      <c r="W309" s="16">
        <f t="shared" ca="1" si="182"/>
        <v>0.18592160479215045</v>
      </c>
      <c r="X309" s="2">
        <f t="shared" si="183"/>
        <v>-153.80794910203616</v>
      </c>
      <c r="Y309" s="2">
        <f t="shared" si="183"/>
        <v>-266.40318245269447</v>
      </c>
      <c r="Z309" s="16">
        <f t="shared" ca="1" si="183"/>
        <v>-8.4660547619776594</v>
      </c>
      <c r="AA309" s="18">
        <f t="shared" ca="1" si="152"/>
        <v>149.55222065737743</v>
      </c>
      <c r="AB309" s="2">
        <f t="shared" ca="1" si="184"/>
        <v>-227.28030665536795</v>
      </c>
      <c r="AC309" s="2">
        <f t="shared" ca="1" si="184"/>
        <v>-139.14532621845689</v>
      </c>
      <c r="AD309" s="16">
        <f t="shared" ca="1" si="184"/>
        <v>-36.271043626827066</v>
      </c>
      <c r="AE309" s="2">
        <f t="shared" ca="1" si="185"/>
        <v>-0.84506968467081867</v>
      </c>
      <c r="AF309" s="2">
        <f t="shared" ca="1" si="185"/>
        <v>-0.51736773274048364</v>
      </c>
      <c r="AG309" s="16">
        <f t="shared" ca="1" si="185"/>
        <v>-0.13486236379855887</v>
      </c>
      <c r="AH309" s="2">
        <f t="shared" ca="1" si="153"/>
        <v>0.21094771587406536</v>
      </c>
      <c r="AI309" s="2">
        <f t="shared" ca="1" si="154"/>
        <v>-9.0861220910452345E-2</v>
      </c>
      <c r="AJ309" s="16">
        <f t="shared" ca="1" si="155"/>
        <v>-0.97326527714810451</v>
      </c>
      <c r="AK309" s="18">
        <f t="shared" ca="1" si="156"/>
        <v>313.07448282532067</v>
      </c>
      <c r="AL309" s="18">
        <f t="shared" ca="1" si="157"/>
        <v>268.94859770517132</v>
      </c>
      <c r="AM309" s="18">
        <f t="shared" ca="1" si="158"/>
        <v>156.53724141266034</v>
      </c>
      <c r="AN309" s="18">
        <f t="shared" ca="1" si="159"/>
        <v>89.010002621262473</v>
      </c>
      <c r="AO309" s="18">
        <f t="shared" ca="1" si="160"/>
        <v>312.01502204906308</v>
      </c>
      <c r="AP309" s="2">
        <f t="shared" ca="1" si="186"/>
        <v>67.503175922965056</v>
      </c>
      <c r="AQ309" s="2">
        <f t="shared" ca="1" si="186"/>
        <v>-30.000438684384218</v>
      </c>
      <c r="AR309" s="16">
        <f t="shared" ca="1" si="186"/>
        <v>1.0386398032551369E-3</v>
      </c>
      <c r="AS309" s="2">
        <f t="shared" ca="1" si="187"/>
        <v>-64.134536516326932</v>
      </c>
      <c r="AT309" s="2">
        <f t="shared" ca="1" si="187"/>
        <v>26.69969300717494</v>
      </c>
      <c r="AU309" s="16">
        <f t="shared" ca="1" si="187"/>
        <v>607.34781245770989</v>
      </c>
      <c r="AV309" s="2">
        <f t="shared" ca="1" si="188"/>
        <v>67.503175922965056</v>
      </c>
      <c r="AW309" s="2">
        <f t="shared" ca="1" si="188"/>
        <v>-30.000438684384218</v>
      </c>
      <c r="AX309" s="16">
        <f t="shared" ca="1" si="188"/>
        <v>1.0386398032551369E-3</v>
      </c>
      <c r="AY309" s="2">
        <f t="shared" ca="1" si="161"/>
        <v>360.25</v>
      </c>
      <c r="AZ309" s="2">
        <f t="shared" ca="1" si="162"/>
        <v>360.25</v>
      </c>
      <c r="BA309" s="2">
        <f t="shared" ca="1" si="163"/>
        <v>360.24999999999994</v>
      </c>
      <c r="BB309" s="19" t="str">
        <f t="shared" ca="1" si="164"/>
        <v>ok</v>
      </c>
      <c r="BC309" s="2">
        <f t="shared" ca="1" si="165"/>
        <v>3.1759229650560883E-3</v>
      </c>
      <c r="BD309" s="2">
        <f t="shared" ca="1" si="165"/>
        <v>-4.3868438421768019E-4</v>
      </c>
      <c r="BE309" s="16">
        <f t="shared" ca="1" si="166"/>
        <v>1.0386398032551369E-3</v>
      </c>
      <c r="BF309" s="16">
        <f t="shared" ca="1" si="167"/>
        <v>3.2060771464403506E-3</v>
      </c>
      <c r="BG309" s="18">
        <f t="shared" ca="1" si="179"/>
        <v>3.3701191833276417E-3</v>
      </c>
      <c r="BH309" s="2">
        <f t="shared" ca="1" si="180"/>
        <v>0.50814767440897413</v>
      </c>
      <c r="BI309" s="2">
        <f t="shared" ca="1" si="180"/>
        <v>-7.018950147482883E-2</v>
      </c>
      <c r="BJ309" s="16">
        <f t="shared" ca="1" si="180"/>
        <v>0.16618236852082191</v>
      </c>
      <c r="BK309" s="18">
        <f t="shared" ca="1" si="180"/>
        <v>0.51297234343045606</v>
      </c>
      <c r="BL309" s="18">
        <f t="shared" ca="1" si="180"/>
        <v>0.5392190693324227</v>
      </c>
    </row>
    <row r="310" spans="4:64" x14ac:dyDescent="0.2">
      <c r="D310">
        <f t="shared" si="168"/>
        <v>75</v>
      </c>
      <c r="E310">
        <f t="shared" si="169"/>
        <v>-30</v>
      </c>
      <c r="F310" s="15">
        <f ca="1">'posn jitter orig'!F310</f>
        <v>-0.19768436676576651</v>
      </c>
      <c r="G310" s="2">
        <f ca="1">'posn jitter orig'!G310</f>
        <v>-0.14878163076640538</v>
      </c>
      <c r="H310" s="16">
        <f ca="1">'posn jitter orig'!H310</f>
        <v>9.345518453438717E-2</v>
      </c>
      <c r="I310" s="2">
        <f t="shared" si="170"/>
        <v>0</v>
      </c>
      <c r="J310" s="2">
        <f t="shared" si="171"/>
        <v>177.60212163512966</v>
      </c>
      <c r="K310" s="16">
        <f t="shared" ca="1" si="172"/>
        <v>284.70285926692179</v>
      </c>
      <c r="L310" s="2">
        <f t="shared" si="173"/>
        <v>153.80794910203616</v>
      </c>
      <c r="M310" s="2">
        <f t="shared" si="174"/>
        <v>-88.801060817564817</v>
      </c>
      <c r="N310" s="16">
        <f t="shared" ca="1" si="175"/>
        <v>346.57057053724566</v>
      </c>
      <c r="O310" s="2">
        <f t="shared" si="176"/>
        <v>-153.80794910203616</v>
      </c>
      <c r="P310" s="2">
        <f t="shared" si="177"/>
        <v>-88.801060817564817</v>
      </c>
      <c r="Q310" s="16">
        <f t="shared" ca="1" si="178"/>
        <v>271.97378162445597</v>
      </c>
      <c r="R310" s="2">
        <f t="shared" si="181"/>
        <v>153.80794910203616</v>
      </c>
      <c r="S310" s="2">
        <f t="shared" si="181"/>
        <v>-266.40318245269447</v>
      </c>
      <c r="T310" s="16">
        <f t="shared" ca="1" si="181"/>
        <v>61.867711270323866</v>
      </c>
      <c r="U310" s="2">
        <f t="shared" ca="1" si="182"/>
        <v>0.49018447490136235</v>
      </c>
      <c r="V310" s="2">
        <f t="shared" ca="1" si="182"/>
        <v>-0.84902441561063069</v>
      </c>
      <c r="W310" s="16">
        <f t="shared" ca="1" si="182"/>
        <v>0.19717180899586761</v>
      </c>
      <c r="X310" s="2">
        <f t="shared" si="183"/>
        <v>-153.80794910203616</v>
      </c>
      <c r="Y310" s="2">
        <f t="shared" si="183"/>
        <v>-266.40318245269447</v>
      </c>
      <c r="Z310" s="16">
        <f t="shared" ca="1" si="183"/>
        <v>-12.729077642465825</v>
      </c>
      <c r="AA310" s="18">
        <f t="shared" ca="1" si="152"/>
        <v>148.27872226686026</v>
      </c>
      <c r="AB310" s="2">
        <f t="shared" ca="1" si="184"/>
        <v>-226.49187671546201</v>
      </c>
      <c r="AC310" s="2">
        <f t="shared" ca="1" si="184"/>
        <v>-140.51092693258244</v>
      </c>
      <c r="AD310" s="16">
        <f t="shared" ca="1" si="184"/>
        <v>-41.965461547418499</v>
      </c>
      <c r="AE310" s="2">
        <f t="shared" ca="1" si="185"/>
        <v>-0.83941750193203646</v>
      </c>
      <c r="AF310" s="2">
        <f t="shared" ca="1" si="185"/>
        <v>-0.52075744609630537</v>
      </c>
      <c r="AG310" s="16">
        <f t="shared" ca="1" si="185"/>
        <v>-0.15553115374558663</v>
      </c>
      <c r="AH310" s="2">
        <f t="shared" ca="1" si="153"/>
        <v>0.23472843461297038</v>
      </c>
      <c r="AI310" s="2">
        <f t="shared" ca="1" si="154"/>
        <v>-8.9270510429148381E-2</v>
      </c>
      <c r="AJ310" s="16">
        <f t="shared" ca="1" si="155"/>
        <v>-0.96795316929687469</v>
      </c>
      <c r="AK310" s="18">
        <f t="shared" ca="1" si="156"/>
        <v>313.77564361455194</v>
      </c>
      <c r="AL310" s="18">
        <f t="shared" ca="1" si="157"/>
        <v>269.82029347036411</v>
      </c>
      <c r="AM310" s="18">
        <f t="shared" ca="1" si="158"/>
        <v>156.88782180727597</v>
      </c>
      <c r="AN310" s="18">
        <f t="shared" ca="1" si="159"/>
        <v>89.436042988367106</v>
      </c>
      <c r="AO310" s="18">
        <f t="shared" ca="1" si="160"/>
        <v>311.71696791023641</v>
      </c>
      <c r="AP310" s="2">
        <f t="shared" ca="1" si="186"/>
        <v>74.998630682908058</v>
      </c>
      <c r="AQ310" s="2">
        <f t="shared" ca="1" si="186"/>
        <v>-30.001087761572276</v>
      </c>
      <c r="AR310" s="16">
        <f t="shared" ca="1" si="186"/>
        <v>-8.0306266238494572E-4</v>
      </c>
      <c r="AS310" s="2">
        <f t="shared" ca="1" si="187"/>
        <v>-71.339041156834568</v>
      </c>
      <c r="AT310" s="2">
        <f t="shared" ca="1" si="187"/>
        <v>25.653177907974264</v>
      </c>
      <c r="AU310" s="16">
        <f t="shared" ca="1" si="187"/>
        <v>603.45405096198863</v>
      </c>
      <c r="AV310" s="2">
        <f t="shared" ca="1" si="188"/>
        <v>74.998630682908058</v>
      </c>
      <c r="AW310" s="2">
        <f t="shared" ca="1" si="188"/>
        <v>-30.001087761572276</v>
      </c>
      <c r="AX310" s="16">
        <f t="shared" ca="1" si="188"/>
        <v>-8.0306266238494572E-4</v>
      </c>
      <c r="AY310" s="2">
        <f t="shared" ca="1" si="161"/>
        <v>360.25</v>
      </c>
      <c r="AZ310" s="2">
        <f t="shared" ca="1" si="162"/>
        <v>360.25</v>
      </c>
      <c r="BA310" s="2">
        <f t="shared" ca="1" si="163"/>
        <v>360.25</v>
      </c>
      <c r="BB310" s="19" t="str">
        <f t="shared" ca="1" si="164"/>
        <v>ok</v>
      </c>
      <c r="BC310" s="2">
        <f t="shared" ca="1" si="165"/>
        <v>-1.3693170919424347E-3</v>
      </c>
      <c r="BD310" s="2">
        <f t="shared" ca="1" si="165"/>
        <v>-1.0877615722755252E-3</v>
      </c>
      <c r="BE310" s="16">
        <f t="shared" ca="1" si="166"/>
        <v>-8.0306266238494572E-4</v>
      </c>
      <c r="BF310" s="16">
        <f t="shared" ca="1" si="167"/>
        <v>1.7487865897258615E-3</v>
      </c>
      <c r="BG310" s="18">
        <f t="shared" ca="1" si="179"/>
        <v>1.9243607188159412E-3</v>
      </c>
      <c r="BH310" s="2">
        <f t="shared" ca="1" si="180"/>
        <v>-0.21909073471078955</v>
      </c>
      <c r="BI310" s="2">
        <f t="shared" ca="1" si="180"/>
        <v>-0.17404185156408403</v>
      </c>
      <c r="BJ310" s="16">
        <f t="shared" ca="1" si="180"/>
        <v>-0.12849002598159132</v>
      </c>
      <c r="BK310" s="18">
        <f t="shared" ca="1" si="180"/>
        <v>0.27980585435613781</v>
      </c>
      <c r="BL310" s="18">
        <f t="shared" ca="1" si="180"/>
        <v>0.30789771501055058</v>
      </c>
    </row>
    <row r="311" spans="4:64" x14ac:dyDescent="0.2">
      <c r="D311">
        <f t="shared" si="168"/>
        <v>82.5</v>
      </c>
      <c r="E311">
        <f t="shared" si="169"/>
        <v>-30</v>
      </c>
      <c r="F311" s="15">
        <f ca="1">'posn jitter orig'!F311</f>
        <v>0.37445780571725718</v>
      </c>
      <c r="G311" s="2">
        <f ca="1">'posn jitter orig'!G311</f>
        <v>-0.48586003011235612</v>
      </c>
      <c r="H311" s="16">
        <f ca="1">'posn jitter orig'!H311</f>
        <v>0.38366940480620615</v>
      </c>
      <c r="I311" s="2">
        <f t="shared" si="170"/>
        <v>0</v>
      </c>
      <c r="J311" s="2">
        <f t="shared" si="171"/>
        <v>177.60212163512966</v>
      </c>
      <c r="K311" s="16">
        <f t="shared" ca="1" si="172"/>
        <v>282.62429915534835</v>
      </c>
      <c r="L311" s="2">
        <f t="shared" si="173"/>
        <v>153.80794910203616</v>
      </c>
      <c r="M311" s="2">
        <f t="shared" si="174"/>
        <v>-88.801060817564817</v>
      </c>
      <c r="N311" s="16">
        <f t="shared" ca="1" si="175"/>
        <v>348.18897095337536</v>
      </c>
      <c r="O311" s="2">
        <f t="shared" si="176"/>
        <v>-153.80794910203616</v>
      </c>
      <c r="P311" s="2">
        <f t="shared" si="177"/>
        <v>-88.801060817564817</v>
      </c>
      <c r="Q311" s="16">
        <f t="shared" ca="1" si="178"/>
        <v>265.48507333448964</v>
      </c>
      <c r="R311" s="2">
        <f t="shared" si="181"/>
        <v>153.80794910203616</v>
      </c>
      <c r="S311" s="2">
        <f t="shared" si="181"/>
        <v>-266.40318245269447</v>
      </c>
      <c r="T311" s="16">
        <f t="shared" ca="1" si="181"/>
        <v>65.564671798027007</v>
      </c>
      <c r="U311" s="2">
        <f t="shared" ca="1" si="182"/>
        <v>0.48901588928843021</v>
      </c>
      <c r="V311" s="2">
        <f t="shared" ca="1" si="182"/>
        <v>-0.84700036595603811</v>
      </c>
      <c r="W311" s="16">
        <f t="shared" ca="1" si="182"/>
        <v>0.20845584686878701</v>
      </c>
      <c r="X311" s="2">
        <f t="shared" si="183"/>
        <v>-153.80794910203616</v>
      </c>
      <c r="Y311" s="2">
        <f t="shared" si="183"/>
        <v>-266.40318245269447</v>
      </c>
      <c r="Z311" s="16">
        <f t="shared" ca="1" si="183"/>
        <v>-17.139225820858712</v>
      </c>
      <c r="AA311" s="18">
        <f t="shared" ca="1" si="152"/>
        <v>146.85629018636109</v>
      </c>
      <c r="AB311" s="2">
        <f t="shared" ca="1" si="184"/>
        <v>-225.6230084451193</v>
      </c>
      <c r="AC311" s="2">
        <f t="shared" ca="1" si="184"/>
        <v>-142.01585092190049</v>
      </c>
      <c r="AD311" s="16">
        <f t="shared" ca="1" si="184"/>
        <v>-47.752278159664954</v>
      </c>
      <c r="AE311" s="2">
        <f t="shared" ca="1" si="185"/>
        <v>-0.83304782413304379</v>
      </c>
      <c r="AF311" s="2">
        <f t="shared" ca="1" si="185"/>
        <v>-0.52435253132292481</v>
      </c>
      <c r="AG311" s="16">
        <f t="shared" ca="1" si="185"/>
        <v>-0.17631150161700312</v>
      </c>
      <c r="AH311" s="2">
        <f t="shared" ca="1" si="153"/>
        <v>0.2586402573665727</v>
      </c>
      <c r="AI311" s="2">
        <f t="shared" ca="1" si="154"/>
        <v>-8.743456390683671E-2</v>
      </c>
      <c r="AJ311" s="16">
        <f t="shared" ca="1" si="155"/>
        <v>-0.96200853130508879</v>
      </c>
      <c r="AK311" s="18">
        <f t="shared" ca="1" si="156"/>
        <v>314.52546322337906</v>
      </c>
      <c r="AL311" s="18">
        <f t="shared" ca="1" si="157"/>
        <v>270.84040304639899</v>
      </c>
      <c r="AM311" s="18">
        <f t="shared" ca="1" si="158"/>
        <v>157.26273161168953</v>
      </c>
      <c r="AN311" s="18">
        <f t="shared" ca="1" si="159"/>
        <v>89.963038459878447</v>
      </c>
      <c r="AO311" s="18">
        <f t="shared" ca="1" si="160"/>
        <v>311.37621530408535</v>
      </c>
      <c r="AP311" s="2">
        <f t="shared" ca="1" si="186"/>
        <v>82.49488557369699</v>
      </c>
      <c r="AQ311" s="2">
        <f t="shared" ca="1" si="186"/>
        <v>-29.996860129230473</v>
      </c>
      <c r="AR311" s="16">
        <f t="shared" ca="1" si="186"/>
        <v>-1.4589145478112187E-3</v>
      </c>
      <c r="AS311" s="2">
        <f t="shared" ca="1" si="187"/>
        <v>-78.573963354458982</v>
      </c>
      <c r="AT311" s="2">
        <f t="shared" ca="1" si="187"/>
        <v>24.453227062917524</v>
      </c>
      <c r="AU311" s="16">
        <f t="shared" ca="1" si="187"/>
        <v>599.09169222149274</v>
      </c>
      <c r="AV311" s="2">
        <f t="shared" ca="1" si="188"/>
        <v>82.49488557369699</v>
      </c>
      <c r="AW311" s="2">
        <f t="shared" ca="1" si="188"/>
        <v>-29.996860129230473</v>
      </c>
      <c r="AX311" s="16">
        <f t="shared" ca="1" si="188"/>
        <v>-1.4589145478112187E-3</v>
      </c>
      <c r="AY311" s="2">
        <f t="shared" ca="1" si="161"/>
        <v>360.24999999999994</v>
      </c>
      <c r="AZ311" s="2">
        <f t="shared" ca="1" si="162"/>
        <v>360.24999999999994</v>
      </c>
      <c r="BA311" s="2">
        <f t="shared" ca="1" si="163"/>
        <v>360.24999999999994</v>
      </c>
      <c r="BB311" s="19" t="str">
        <f t="shared" ca="1" si="164"/>
        <v>ok</v>
      </c>
      <c r="BC311" s="2">
        <f t="shared" ca="1" si="165"/>
        <v>-5.1144263030096226E-3</v>
      </c>
      <c r="BD311" s="2">
        <f t="shared" ca="1" si="165"/>
        <v>3.1398707695267092E-3</v>
      </c>
      <c r="BE311" s="16">
        <f t="shared" ca="1" si="166"/>
        <v>-1.4589145478112187E-3</v>
      </c>
      <c r="BF311" s="16">
        <f t="shared" ca="1" si="167"/>
        <v>6.0013452540447062E-3</v>
      </c>
      <c r="BG311" s="18">
        <f t="shared" ca="1" si="179"/>
        <v>6.1761295740989869E-3</v>
      </c>
      <c r="BH311" s="2">
        <f t="shared" ca="1" si="180"/>
        <v>-0.81830820848153962</v>
      </c>
      <c r="BI311" s="2">
        <f t="shared" ca="1" si="180"/>
        <v>0.50237932312427347</v>
      </c>
      <c r="BJ311" s="16">
        <f t="shared" ca="1" si="180"/>
        <v>-0.23342632764979498</v>
      </c>
      <c r="BK311" s="18">
        <f t="shared" ca="1" si="180"/>
        <v>0.96021524064715302</v>
      </c>
      <c r="BL311" s="18">
        <f t="shared" ca="1" si="180"/>
        <v>0.98818073185583788</v>
      </c>
    </row>
    <row r="312" spans="4:64" x14ac:dyDescent="0.2">
      <c r="D312">
        <f t="shared" si="168"/>
        <v>90</v>
      </c>
      <c r="E312">
        <f t="shared" si="169"/>
        <v>-30</v>
      </c>
      <c r="F312" s="15">
        <f ca="1">'posn jitter orig'!F312</f>
        <v>-0.41538620527978709</v>
      </c>
      <c r="G312" s="2">
        <f ca="1">'posn jitter orig'!G312</f>
        <v>-0.262967552015966</v>
      </c>
      <c r="H312" s="16">
        <f ca="1">'posn jitter orig'!H312</f>
        <v>3.6276445326649309E-2</v>
      </c>
      <c r="I312" s="2">
        <f t="shared" si="170"/>
        <v>0</v>
      </c>
      <c r="J312" s="2">
        <f t="shared" si="171"/>
        <v>177.60212163512966</v>
      </c>
      <c r="K312" s="16">
        <f t="shared" ca="1" si="172"/>
        <v>280.32118376327355</v>
      </c>
      <c r="L312" s="2">
        <f t="shared" si="173"/>
        <v>153.80794910203616</v>
      </c>
      <c r="M312" s="2">
        <f t="shared" si="174"/>
        <v>-88.801060817564817</v>
      </c>
      <c r="N312" s="16">
        <f t="shared" ca="1" si="175"/>
        <v>349.64252325402225</v>
      </c>
      <c r="O312" s="2">
        <f t="shared" si="176"/>
        <v>-153.80794910203616</v>
      </c>
      <c r="P312" s="2">
        <f t="shared" si="177"/>
        <v>-88.801060817564817</v>
      </c>
      <c r="Q312" s="16">
        <f t="shared" ca="1" si="178"/>
        <v>258.61225603304973</v>
      </c>
      <c r="R312" s="2">
        <f t="shared" si="181"/>
        <v>153.80794910203616</v>
      </c>
      <c r="S312" s="2">
        <f t="shared" si="181"/>
        <v>-266.40318245269447</v>
      </c>
      <c r="T312" s="16">
        <f t="shared" ca="1" si="181"/>
        <v>69.321339490748699</v>
      </c>
      <c r="U312" s="2">
        <f t="shared" ca="1" si="182"/>
        <v>0.48776825719773448</v>
      </c>
      <c r="V312" s="2">
        <f t="shared" ca="1" si="182"/>
        <v>-0.8448394037857998</v>
      </c>
      <c r="W312" s="16">
        <f t="shared" ca="1" si="182"/>
        <v>0.21983746059563938</v>
      </c>
      <c r="X312" s="2">
        <f t="shared" si="183"/>
        <v>-153.80794910203616</v>
      </c>
      <c r="Y312" s="2">
        <f t="shared" si="183"/>
        <v>-266.40318245269447</v>
      </c>
      <c r="Z312" s="16">
        <f t="shared" ca="1" si="183"/>
        <v>-21.70892773022382</v>
      </c>
      <c r="AA312" s="18">
        <f t="shared" ca="1" si="152"/>
        <v>145.27283500884934</v>
      </c>
      <c r="AB312" s="2">
        <f t="shared" ca="1" si="184"/>
        <v>-224.66742665247665</v>
      </c>
      <c r="AC312" s="2">
        <f t="shared" ca="1" si="184"/>
        <v>-143.67096713754532</v>
      </c>
      <c r="AD312" s="16">
        <f t="shared" ca="1" si="184"/>
        <v>-53.645338872098563</v>
      </c>
      <c r="AE312" s="2">
        <f t="shared" ca="1" si="185"/>
        <v>-0.82592389997957938</v>
      </c>
      <c r="AF312" s="2">
        <f t="shared" ca="1" si="185"/>
        <v>-0.52816417252879655</v>
      </c>
      <c r="AG312" s="16">
        <f t="shared" ca="1" si="185"/>
        <v>-0.19721135438785847</v>
      </c>
      <c r="AH312" s="2">
        <f t="shared" ca="1" si="153"/>
        <v>0.28272219352715622</v>
      </c>
      <c r="AI312" s="2">
        <f t="shared" ca="1" si="154"/>
        <v>-8.537557418738706E-2</v>
      </c>
      <c r="AJ312" s="16">
        <f t="shared" ca="1" si="155"/>
        <v>-0.955394773179845</v>
      </c>
      <c r="AK312" s="18">
        <f t="shared" ca="1" si="156"/>
        <v>315.32996834536641</v>
      </c>
      <c r="AL312" s="18">
        <f t="shared" ca="1" si="157"/>
        <v>272.01952462936532</v>
      </c>
      <c r="AM312" s="18">
        <f t="shared" ca="1" si="158"/>
        <v>157.66498417268321</v>
      </c>
      <c r="AN312" s="18">
        <f t="shared" ca="1" si="159"/>
        <v>90.600003756111164</v>
      </c>
      <c r="AO312" s="18">
        <f t="shared" ca="1" si="160"/>
        <v>310.98786887147253</v>
      </c>
      <c r="AP312" s="2">
        <f t="shared" ca="1" si="186"/>
        <v>89.998438558284548</v>
      </c>
      <c r="AQ312" s="2">
        <f t="shared" ca="1" si="186"/>
        <v>-30.001913476383681</v>
      </c>
      <c r="AR312" s="16">
        <f t="shared" ca="1" si="186"/>
        <v>-1.6803817837853785E-3</v>
      </c>
      <c r="AS312" s="2">
        <f t="shared" ca="1" si="187"/>
        <v>-85.847906337072132</v>
      </c>
      <c r="AT312" s="2">
        <f t="shared" ca="1" si="187"/>
        <v>23.099622264043919</v>
      </c>
      <c r="AU312" s="16">
        <f t="shared" ca="1" si="187"/>
        <v>594.23068850250399</v>
      </c>
      <c r="AV312" s="2">
        <f t="shared" ca="1" si="188"/>
        <v>89.998438558284548</v>
      </c>
      <c r="AW312" s="2">
        <f t="shared" ca="1" si="188"/>
        <v>-30.001913476383681</v>
      </c>
      <c r="AX312" s="16">
        <f t="shared" ca="1" si="188"/>
        <v>-1.6803817837853785E-3</v>
      </c>
      <c r="AY312" s="2">
        <f t="shared" ca="1" si="161"/>
        <v>360.25000000000006</v>
      </c>
      <c r="AZ312" s="2">
        <f t="shared" ca="1" si="162"/>
        <v>360.25000000000011</v>
      </c>
      <c r="BA312" s="2">
        <f t="shared" ca="1" si="163"/>
        <v>360.25000000000006</v>
      </c>
      <c r="BB312" s="19" t="str">
        <f t="shared" ca="1" si="164"/>
        <v>ok</v>
      </c>
      <c r="BC312" s="2">
        <f t="shared" ca="1" si="165"/>
        <v>-1.5614417154523608E-3</v>
      </c>
      <c r="BD312" s="2">
        <f t="shared" ca="1" si="165"/>
        <v>-1.9134763836810009E-3</v>
      </c>
      <c r="BE312" s="16">
        <f t="shared" ca="1" si="166"/>
        <v>-1.6803817837853785E-3</v>
      </c>
      <c r="BF312" s="16">
        <f t="shared" ca="1" si="167"/>
        <v>2.4697149838918118E-3</v>
      </c>
      <c r="BG312" s="18">
        <f t="shared" ca="1" si="179"/>
        <v>2.9871683984900254E-3</v>
      </c>
      <c r="BH312" s="2">
        <f t="shared" ca="1" si="180"/>
        <v>-0.24983067447237772</v>
      </c>
      <c r="BI312" s="2">
        <f t="shared" ca="1" si="180"/>
        <v>-0.30615622138896015</v>
      </c>
      <c r="BJ312" s="16">
        <f t="shared" ca="1" si="180"/>
        <v>-0.26886108540566056</v>
      </c>
      <c r="BK312" s="18">
        <f t="shared" ca="1" si="180"/>
        <v>0.39515439742268987</v>
      </c>
      <c r="BL312" s="18">
        <f t="shared" ca="1" si="180"/>
        <v>0.47794694375840407</v>
      </c>
    </row>
    <row r="313" spans="4:64" x14ac:dyDescent="0.2">
      <c r="D313">
        <f t="shared" si="168"/>
        <v>97.5</v>
      </c>
      <c r="E313">
        <f t="shared" si="169"/>
        <v>-30</v>
      </c>
      <c r="F313" s="15">
        <f ca="1">'posn jitter orig'!F313</f>
        <v>-0.38986875092240347</v>
      </c>
      <c r="G313" s="2">
        <f ca="1">'posn jitter orig'!G313</f>
        <v>-8.4972106669981562E-3</v>
      </c>
      <c r="H313" s="16">
        <f ca="1">'posn jitter orig'!H313</f>
        <v>-0.35628219992303134</v>
      </c>
      <c r="I313" s="2">
        <f t="shared" si="170"/>
        <v>0</v>
      </c>
      <c r="J313" s="2">
        <f t="shared" si="171"/>
        <v>177.60212163512966</v>
      </c>
      <c r="K313" s="16">
        <f t="shared" ca="1" si="172"/>
        <v>277.80175981955477</v>
      </c>
      <c r="L313" s="2">
        <f t="shared" si="173"/>
        <v>153.80794910203616</v>
      </c>
      <c r="M313" s="2">
        <f t="shared" si="174"/>
        <v>-88.801060817564817</v>
      </c>
      <c r="N313" s="16">
        <f t="shared" ca="1" si="175"/>
        <v>350.93001487557376</v>
      </c>
      <c r="O313" s="2">
        <f t="shared" si="176"/>
        <v>-153.80794910203616</v>
      </c>
      <c r="P313" s="2">
        <f t="shared" si="177"/>
        <v>-88.801060817564817</v>
      </c>
      <c r="Q313" s="16">
        <f t="shared" ca="1" si="178"/>
        <v>251.32785990487326</v>
      </c>
      <c r="R313" s="2">
        <f t="shared" si="181"/>
        <v>153.80794910203616</v>
      </c>
      <c r="S313" s="2">
        <f t="shared" si="181"/>
        <v>-266.40318245269447</v>
      </c>
      <c r="T313" s="16">
        <f t="shared" ca="1" si="181"/>
        <v>73.128255056018986</v>
      </c>
      <c r="U313" s="2">
        <f t="shared" ca="1" si="182"/>
        <v>0.48644356342342659</v>
      </c>
      <c r="V313" s="2">
        <f t="shared" ca="1" si="182"/>
        <v>-0.84254496686422831</v>
      </c>
      <c r="W313" s="16">
        <f t="shared" ca="1" si="182"/>
        <v>0.23128043240982377</v>
      </c>
      <c r="X313" s="2">
        <f t="shared" si="183"/>
        <v>-153.80794910203616</v>
      </c>
      <c r="Y313" s="2">
        <f t="shared" si="183"/>
        <v>-266.40318245269447</v>
      </c>
      <c r="Z313" s="16">
        <f t="shared" ca="1" si="183"/>
        <v>-26.47389991468151</v>
      </c>
      <c r="AA313" s="18">
        <f t="shared" ca="1" si="152"/>
        <v>143.51487866824502</v>
      </c>
      <c r="AB313" s="2">
        <f t="shared" ca="1" si="184"/>
        <v>-223.61983808569798</v>
      </c>
      <c r="AC313" s="2">
        <f t="shared" ca="1" si="184"/>
        <v>-145.48544376063421</v>
      </c>
      <c r="AD313" s="16">
        <f t="shared" ca="1" si="184"/>
        <v>-59.666083110316613</v>
      </c>
      <c r="AE313" s="2">
        <f t="shared" ca="1" si="185"/>
        <v>-0.81800762534576488</v>
      </c>
      <c r="AF313" s="2">
        <f t="shared" ca="1" si="185"/>
        <v>-0.53218982444394591</v>
      </c>
      <c r="AG313" s="16">
        <f t="shared" ca="1" si="185"/>
        <v>-0.21826020167338053</v>
      </c>
      <c r="AH313" s="2">
        <f t="shared" ca="1" si="153"/>
        <v>0.3069791271081822</v>
      </c>
      <c r="AI313" s="2">
        <f t="shared" ca="1" si="154"/>
        <v>-8.3017887048986647E-2</v>
      </c>
      <c r="AJ313" s="16">
        <f t="shared" ca="1" si="155"/>
        <v>-0.94808852221183448</v>
      </c>
      <c r="AK313" s="18">
        <f t="shared" ca="1" si="156"/>
        <v>316.18868182690591</v>
      </c>
      <c r="AL313" s="18">
        <f t="shared" ca="1" si="157"/>
        <v>273.37133683952612</v>
      </c>
      <c r="AM313" s="18">
        <f t="shared" ca="1" si="158"/>
        <v>158.09434091345295</v>
      </c>
      <c r="AN313" s="18">
        <f t="shared" ca="1" si="159"/>
        <v>91.36039731417037</v>
      </c>
      <c r="AO313" s="18">
        <f t="shared" ca="1" si="160"/>
        <v>310.54712955320946</v>
      </c>
      <c r="AP313" s="2">
        <f t="shared" ca="1" si="186"/>
        <v>97.501959649603791</v>
      </c>
      <c r="AQ313" s="2">
        <f t="shared" ca="1" si="186"/>
        <v>-30.001509923610413</v>
      </c>
      <c r="AR313" s="16">
        <f t="shared" ca="1" si="186"/>
        <v>-6.2053041625631522E-4</v>
      </c>
      <c r="AS313" s="2">
        <f t="shared" ca="1" si="187"/>
        <v>-93.16101386278784</v>
      </c>
      <c r="AT313" s="2">
        <f t="shared" ca="1" si="187"/>
        <v>21.560423125660321</v>
      </c>
      <c r="AU313" s="16">
        <f t="shared" ca="1" si="187"/>
        <v>588.85171774004266</v>
      </c>
      <c r="AV313" s="2">
        <f t="shared" ca="1" si="188"/>
        <v>97.501959649603791</v>
      </c>
      <c r="AW313" s="2">
        <f t="shared" ca="1" si="188"/>
        <v>-30.001509923610413</v>
      </c>
      <c r="AX313" s="16">
        <f t="shared" ca="1" si="188"/>
        <v>-6.2053041625631522E-4</v>
      </c>
      <c r="AY313" s="2">
        <f t="shared" ca="1" si="161"/>
        <v>360.25000000000006</v>
      </c>
      <c r="AZ313" s="2">
        <f t="shared" ca="1" si="162"/>
        <v>360.25000000000006</v>
      </c>
      <c r="BA313" s="2">
        <f t="shared" ca="1" si="163"/>
        <v>360.25000000000006</v>
      </c>
      <c r="BB313" s="19" t="str">
        <f t="shared" ca="1" si="164"/>
        <v>ok</v>
      </c>
      <c r="BC313" s="2">
        <f t="shared" ca="1" si="165"/>
        <v>1.9596496037905808E-3</v>
      </c>
      <c r="BD313" s="2">
        <f t="shared" ca="1" si="165"/>
        <v>-1.5099236104134661E-3</v>
      </c>
      <c r="BE313" s="16">
        <f t="shared" ca="1" si="166"/>
        <v>-6.2053041625631522E-4</v>
      </c>
      <c r="BF313" s="16">
        <f t="shared" ca="1" si="167"/>
        <v>2.4738827536729823E-3</v>
      </c>
      <c r="BG313" s="18">
        <f t="shared" ca="1" si="179"/>
        <v>2.5505203148416312E-3</v>
      </c>
      <c r="BH313" s="2">
        <f t="shared" ca="1" si="180"/>
        <v>0.31354393660649293</v>
      </c>
      <c r="BI313" s="2">
        <f t="shared" ca="1" si="180"/>
        <v>-0.24158777766615458</v>
      </c>
      <c r="BJ313" s="16">
        <f t="shared" ca="1" si="180"/>
        <v>-9.9284866601010435E-2</v>
      </c>
      <c r="BK313" s="18">
        <f t="shared" ca="1" si="180"/>
        <v>0.39582124058767715</v>
      </c>
      <c r="BL313" s="18">
        <f t="shared" ca="1" si="180"/>
        <v>0.40808325037466098</v>
      </c>
    </row>
    <row r="314" spans="4:64" x14ac:dyDescent="0.2">
      <c r="D314">
        <f t="shared" si="168"/>
        <v>105</v>
      </c>
      <c r="E314">
        <f t="shared" si="169"/>
        <v>-30</v>
      </c>
      <c r="F314" s="15">
        <f ca="1">'posn jitter orig'!F314</f>
        <v>-0.48635878220165918</v>
      </c>
      <c r="G314" s="2">
        <f ca="1">'posn jitter orig'!G314</f>
        <v>-0.28228446653370676</v>
      </c>
      <c r="H314" s="16">
        <f ca="1">'posn jitter orig'!H314</f>
        <v>-9.9452763765426333E-3</v>
      </c>
      <c r="I314" s="2">
        <f t="shared" si="170"/>
        <v>0</v>
      </c>
      <c r="J314" s="2">
        <f t="shared" si="171"/>
        <v>177.60212163512966</v>
      </c>
      <c r="K314" s="16">
        <f t="shared" ca="1" si="172"/>
        <v>275.05408449291048</v>
      </c>
      <c r="L314" s="2">
        <f t="shared" si="173"/>
        <v>153.80794910203616</v>
      </c>
      <c r="M314" s="2">
        <f t="shared" si="174"/>
        <v>-88.801060817564817</v>
      </c>
      <c r="N314" s="16">
        <f t="shared" ca="1" si="175"/>
        <v>352.04976867029063</v>
      </c>
      <c r="O314" s="2">
        <f t="shared" si="176"/>
        <v>-153.80794910203616</v>
      </c>
      <c r="P314" s="2">
        <f t="shared" si="177"/>
        <v>-88.801060817564817</v>
      </c>
      <c r="Q314" s="16">
        <f t="shared" ca="1" si="178"/>
        <v>243.59990341740385</v>
      </c>
      <c r="R314" s="2">
        <f t="shared" si="181"/>
        <v>153.80794910203616</v>
      </c>
      <c r="S314" s="2">
        <f t="shared" si="181"/>
        <v>-266.40318245269447</v>
      </c>
      <c r="T314" s="16">
        <f t="shared" ca="1" si="181"/>
        <v>76.995684177380156</v>
      </c>
      <c r="U314" s="2">
        <f t="shared" ca="1" si="182"/>
        <v>0.48503720643921738</v>
      </c>
      <c r="V314" s="2">
        <f t="shared" ca="1" si="182"/>
        <v>-0.84010908511399862</v>
      </c>
      <c r="W314" s="16">
        <f t="shared" ca="1" si="182"/>
        <v>0.24280781181535388</v>
      </c>
      <c r="X314" s="2">
        <f t="shared" si="183"/>
        <v>-153.80794910203616</v>
      </c>
      <c r="Y314" s="2">
        <f t="shared" si="183"/>
        <v>-266.40318245269447</v>
      </c>
      <c r="Z314" s="16">
        <f t="shared" ca="1" si="183"/>
        <v>-31.454181075506625</v>
      </c>
      <c r="AA314" s="18">
        <f t="shared" ca="1" si="152"/>
        <v>141.56783504180615</v>
      </c>
      <c r="AB314" s="2">
        <f t="shared" ca="1" si="184"/>
        <v>-222.47361633236176</v>
      </c>
      <c r="AC314" s="2">
        <f t="shared" ca="1" si="184"/>
        <v>-147.47075807415322</v>
      </c>
      <c r="AD314" s="16">
        <f t="shared" ca="1" si="184"/>
        <v>-65.827957325444544</v>
      </c>
      <c r="AE314" s="2">
        <f t="shared" ca="1" si="185"/>
        <v>-0.80926010456882924</v>
      </c>
      <c r="AF314" s="2">
        <f t="shared" ca="1" si="185"/>
        <v>-0.5364330524552805</v>
      </c>
      <c r="AG314" s="16">
        <f t="shared" ca="1" si="185"/>
        <v>-0.23945284167609662</v>
      </c>
      <c r="AH314" s="2">
        <f t="shared" ca="1" si="153"/>
        <v>0.33141664340055033</v>
      </c>
      <c r="AI314" s="2">
        <f t="shared" ca="1" si="154"/>
        <v>-8.0351137779315768E-2</v>
      </c>
      <c r="AJ314" s="16">
        <f t="shared" ca="1" si="155"/>
        <v>-0.94005675527314936</v>
      </c>
      <c r="AK314" s="18">
        <f t="shared" ca="1" si="156"/>
        <v>317.10546543672348</v>
      </c>
      <c r="AL314" s="18">
        <f t="shared" ca="1" si="157"/>
        <v>274.90990236185542</v>
      </c>
      <c r="AM314" s="18">
        <f t="shared" ca="1" si="158"/>
        <v>158.55273271836174</v>
      </c>
      <c r="AN314" s="18">
        <f t="shared" ca="1" si="159"/>
        <v>92.257448126513751</v>
      </c>
      <c r="AO314" s="18">
        <f t="shared" ca="1" si="160"/>
        <v>310.04782971780884</v>
      </c>
      <c r="AP314" s="2">
        <f t="shared" ca="1" si="186"/>
        <v>104.99871345160383</v>
      </c>
      <c r="AQ314" s="2">
        <f t="shared" ca="1" si="186"/>
        <v>-30.002109985291533</v>
      </c>
      <c r="AR314" s="16">
        <f t="shared" ca="1" si="186"/>
        <v>-1.9383220835038628E-3</v>
      </c>
      <c r="AS314" s="2">
        <f t="shared" ca="1" si="187"/>
        <v>-100.51130858579938</v>
      </c>
      <c r="AT314" s="2">
        <f t="shared" ca="1" si="187"/>
        <v>19.823281782375453</v>
      </c>
      <c r="AU314" s="16">
        <f t="shared" ca="1" si="187"/>
        <v>582.92317524592704</v>
      </c>
      <c r="AV314" s="2">
        <f t="shared" ca="1" si="188"/>
        <v>104.99871345160383</v>
      </c>
      <c r="AW314" s="2">
        <f t="shared" ca="1" si="188"/>
        <v>-30.002109985291533</v>
      </c>
      <c r="AX314" s="16">
        <f t="shared" ca="1" si="188"/>
        <v>-1.9383220835038628E-3</v>
      </c>
      <c r="AY314" s="2">
        <f t="shared" ca="1" si="161"/>
        <v>360.25</v>
      </c>
      <c r="AZ314" s="2">
        <f t="shared" ca="1" si="162"/>
        <v>360.25</v>
      </c>
      <c r="BA314" s="2">
        <f t="shared" ca="1" si="163"/>
        <v>360.25</v>
      </c>
      <c r="BB314" s="19" t="str">
        <f t="shared" ca="1" si="164"/>
        <v>ok</v>
      </c>
      <c r="BC314" s="2">
        <f t="shared" ca="1" si="165"/>
        <v>-1.2865483961661539E-3</v>
      </c>
      <c r="BD314" s="2">
        <f t="shared" ca="1" si="165"/>
        <v>-2.1099852915327233E-3</v>
      </c>
      <c r="BE314" s="16">
        <f t="shared" ca="1" si="166"/>
        <v>-1.9383220835038628E-3</v>
      </c>
      <c r="BF314" s="16">
        <f t="shared" ca="1" si="167"/>
        <v>2.4712840197278286E-3</v>
      </c>
      <c r="BG314" s="18">
        <f t="shared" ca="1" si="179"/>
        <v>3.1407542415096551E-3</v>
      </c>
      <c r="BH314" s="2">
        <f t="shared" ca="1" si="180"/>
        <v>-0.20584774338658463</v>
      </c>
      <c r="BI314" s="2">
        <f t="shared" ca="1" si="180"/>
        <v>-0.33759764664523573</v>
      </c>
      <c r="BJ314" s="16">
        <f t="shared" ca="1" si="180"/>
        <v>-0.31013153336061805</v>
      </c>
      <c r="BK314" s="18">
        <f t="shared" ca="1" si="180"/>
        <v>0.39540544315645254</v>
      </c>
      <c r="BL314" s="18">
        <f t="shared" ca="1" si="180"/>
        <v>0.50252067864154482</v>
      </c>
    </row>
    <row r="315" spans="4:64" x14ac:dyDescent="0.2">
      <c r="D315">
        <f t="shared" si="168"/>
        <v>112.5</v>
      </c>
      <c r="E315">
        <f t="shared" si="169"/>
        <v>-30</v>
      </c>
      <c r="F315" s="15">
        <f ca="1">'posn jitter orig'!F315</f>
        <v>-0.27722701838437125</v>
      </c>
      <c r="G315" s="2">
        <f ca="1">'posn jitter orig'!G315</f>
        <v>0.49447253994879969</v>
      </c>
      <c r="H315" s="16">
        <f ca="1">'posn jitter orig'!H315</f>
        <v>0.28303962814791617</v>
      </c>
      <c r="I315" s="2">
        <f t="shared" si="170"/>
        <v>0</v>
      </c>
      <c r="J315" s="2">
        <f t="shared" si="171"/>
        <v>177.60212163512966</v>
      </c>
      <c r="K315" s="16">
        <f t="shared" ca="1" si="172"/>
        <v>272.07393987940395</v>
      </c>
      <c r="L315" s="2">
        <f t="shared" si="173"/>
        <v>153.80794910203616</v>
      </c>
      <c r="M315" s="2">
        <f t="shared" si="174"/>
        <v>-88.801060817564817</v>
      </c>
      <c r="N315" s="16">
        <f t="shared" ca="1" si="175"/>
        <v>353.01321932748027</v>
      </c>
      <c r="O315" s="2">
        <f t="shared" si="176"/>
        <v>-153.80794910203616</v>
      </c>
      <c r="P315" s="2">
        <f t="shared" si="177"/>
        <v>-88.801060817564817</v>
      </c>
      <c r="Q315" s="16">
        <f t="shared" ca="1" si="178"/>
        <v>235.37928277457937</v>
      </c>
      <c r="R315" s="2">
        <f t="shared" si="181"/>
        <v>153.80794910203616</v>
      </c>
      <c r="S315" s="2">
        <f t="shared" si="181"/>
        <v>-266.40318245269447</v>
      </c>
      <c r="T315" s="16">
        <f t="shared" ca="1" si="181"/>
        <v>80.93927944807632</v>
      </c>
      <c r="U315" s="2">
        <f t="shared" ca="1" si="182"/>
        <v>0.48354201620217047</v>
      </c>
      <c r="V315" s="2">
        <f t="shared" ca="1" si="182"/>
        <v>-0.83751933965645231</v>
      </c>
      <c r="W315" s="16">
        <f t="shared" ca="1" si="182"/>
        <v>0.25445721500590246</v>
      </c>
      <c r="X315" s="2">
        <f t="shared" si="183"/>
        <v>-153.80794910203616</v>
      </c>
      <c r="Y315" s="2">
        <f t="shared" si="183"/>
        <v>-266.40318245269447</v>
      </c>
      <c r="Z315" s="16">
        <f t="shared" ca="1" si="183"/>
        <v>-36.694657104824586</v>
      </c>
      <c r="AA315" s="18">
        <f t="shared" ca="1" si="152"/>
        <v>139.40799138094843</v>
      </c>
      <c r="AB315" s="2">
        <f t="shared" ca="1" si="184"/>
        <v>-221.21757032907476</v>
      </c>
      <c r="AC315" s="2">
        <f t="shared" ca="1" si="184"/>
        <v>-149.64629356849014</v>
      </c>
      <c r="AD315" s="16">
        <f t="shared" ca="1" si="184"/>
        <v>-72.168026341187584</v>
      </c>
      <c r="AE315" s="2">
        <f t="shared" ca="1" si="185"/>
        <v>-0.79960766343210843</v>
      </c>
      <c r="AF315" s="2">
        <f t="shared" ca="1" si="185"/>
        <v>-0.54090786262400692</v>
      </c>
      <c r="AG315" s="16">
        <f t="shared" ca="1" si="185"/>
        <v>-0.26085679736624207</v>
      </c>
      <c r="AH315" s="2">
        <f t="shared" ca="1" si="153"/>
        <v>0.35611052097317208</v>
      </c>
      <c r="AI315" s="2">
        <f t="shared" ca="1" si="154"/>
        <v>-7.7330717395797582E-2</v>
      </c>
      <c r="AJ315" s="16">
        <f t="shared" ca="1" si="155"/>
        <v>-0.93123856073471711</v>
      </c>
      <c r="AK315" s="18">
        <f t="shared" ca="1" si="156"/>
        <v>318.08600689981938</v>
      </c>
      <c r="AL315" s="18">
        <f t="shared" ca="1" si="157"/>
        <v>276.65764154830106</v>
      </c>
      <c r="AM315" s="18">
        <f t="shared" ca="1" si="158"/>
        <v>159.04300344990969</v>
      </c>
      <c r="AN315" s="18">
        <f t="shared" ca="1" si="159"/>
        <v>93.31082830516084</v>
      </c>
      <c r="AO315" s="18">
        <f t="shared" ca="1" si="160"/>
        <v>309.48097659571391</v>
      </c>
      <c r="AP315" s="2">
        <f t="shared" ca="1" si="186"/>
        <v>112.50135296379953</v>
      </c>
      <c r="AQ315" s="2">
        <f t="shared" ca="1" si="186"/>
        <v>-30.004416229936403</v>
      </c>
      <c r="AR315" s="16">
        <f t="shared" ca="1" si="186"/>
        <v>2.1965523993117131E-3</v>
      </c>
      <c r="AS315" s="2">
        <f t="shared" ca="1" si="187"/>
        <v>-107.91751064977198</v>
      </c>
      <c r="AT315" s="2">
        <f t="shared" ca="1" si="187"/>
        <v>17.860355651060793</v>
      </c>
      <c r="AU315" s="16">
        <f t="shared" ca="1" si="187"/>
        <v>576.40343499193386</v>
      </c>
      <c r="AV315" s="2">
        <f t="shared" ca="1" si="188"/>
        <v>112.50135296379953</v>
      </c>
      <c r="AW315" s="2">
        <f t="shared" ca="1" si="188"/>
        <v>-30.004416229936403</v>
      </c>
      <c r="AX315" s="16">
        <f t="shared" ca="1" si="188"/>
        <v>2.1965523993117131E-3</v>
      </c>
      <c r="AY315" s="2">
        <f t="shared" ca="1" si="161"/>
        <v>360.25</v>
      </c>
      <c r="AZ315" s="2">
        <f t="shared" ca="1" si="162"/>
        <v>360.25</v>
      </c>
      <c r="BA315" s="2">
        <f t="shared" ca="1" si="163"/>
        <v>360.25</v>
      </c>
      <c r="BB315" s="19" t="str">
        <f t="shared" ca="1" si="164"/>
        <v>ok</v>
      </c>
      <c r="BC315" s="2">
        <f t="shared" ca="1" si="165"/>
        <v>1.3529637995333132E-3</v>
      </c>
      <c r="BD315" s="2">
        <f t="shared" ca="1" si="165"/>
        <v>-4.4162299364032265E-3</v>
      </c>
      <c r="BE315" s="16">
        <f t="shared" ca="1" si="166"/>
        <v>2.1965523993117131E-3</v>
      </c>
      <c r="BF315" s="16">
        <f t="shared" ca="1" si="167"/>
        <v>4.618830792963915E-3</v>
      </c>
      <c r="BG315" s="18">
        <f t="shared" ca="1" si="179"/>
        <v>5.1145322696170082E-3</v>
      </c>
      <c r="BH315" s="2">
        <f t="shared" ca="1" si="180"/>
        <v>0.21647420792533012</v>
      </c>
      <c r="BI315" s="2">
        <f t="shared" ca="1" si="180"/>
        <v>-0.70659678982451624</v>
      </c>
      <c r="BJ315" s="16">
        <f t="shared" ca="1" si="180"/>
        <v>0.35144838388987409</v>
      </c>
      <c r="BK315" s="18">
        <f t="shared" ca="1" si="180"/>
        <v>0.73901292687422637</v>
      </c>
      <c r="BL315" s="18">
        <f t="shared" ca="1" si="180"/>
        <v>0.81832516313872128</v>
      </c>
    </row>
    <row r="316" spans="4:64" x14ac:dyDescent="0.2">
      <c r="D316">
        <f t="shared" si="168"/>
        <v>120</v>
      </c>
      <c r="E316">
        <f t="shared" si="169"/>
        <v>-30</v>
      </c>
      <c r="F316" s="15">
        <f ca="1">'posn jitter orig'!F316</f>
        <v>-0.42792901935293826</v>
      </c>
      <c r="G316" s="2">
        <f ca="1">'posn jitter orig'!G316</f>
        <v>0.3121552466087385</v>
      </c>
      <c r="H316" s="16">
        <f ca="1">'posn jitter orig'!H316</f>
        <v>0.22188410360643329</v>
      </c>
      <c r="I316" s="2">
        <f t="shared" si="170"/>
        <v>0</v>
      </c>
      <c r="J316" s="2">
        <f t="shared" si="171"/>
        <v>177.60212163512966</v>
      </c>
      <c r="K316" s="16">
        <f t="shared" ca="1" si="172"/>
        <v>268.84936949870564</v>
      </c>
      <c r="L316" s="2">
        <f t="shared" si="173"/>
        <v>153.80794910203616</v>
      </c>
      <c r="M316" s="2">
        <f t="shared" si="174"/>
        <v>-88.801060817564817</v>
      </c>
      <c r="N316" s="16">
        <f t="shared" ca="1" si="175"/>
        <v>353.8091305529606</v>
      </c>
      <c r="O316" s="2">
        <f t="shared" si="176"/>
        <v>-153.80794910203616</v>
      </c>
      <c r="P316" s="2">
        <f t="shared" si="177"/>
        <v>-88.801060817564817</v>
      </c>
      <c r="Q316" s="16">
        <f t="shared" ca="1" si="178"/>
        <v>226.61053212345962</v>
      </c>
      <c r="R316" s="2">
        <f t="shared" si="181"/>
        <v>153.80794910203616</v>
      </c>
      <c r="S316" s="2">
        <f t="shared" si="181"/>
        <v>-266.40318245269447</v>
      </c>
      <c r="T316" s="16">
        <f t="shared" ca="1" si="181"/>
        <v>84.959761054254955</v>
      </c>
      <c r="U316" s="2">
        <f t="shared" ca="1" si="182"/>
        <v>0.48195604141780168</v>
      </c>
      <c r="V316" s="2">
        <f t="shared" ca="1" si="182"/>
        <v>-0.83477235075040257</v>
      </c>
      <c r="W316" s="16">
        <f t="shared" ca="1" si="182"/>
        <v>0.26622076658955313</v>
      </c>
      <c r="X316" s="2">
        <f t="shared" si="183"/>
        <v>-153.80794910203616</v>
      </c>
      <c r="Y316" s="2">
        <f t="shared" si="183"/>
        <v>-266.40318245269447</v>
      </c>
      <c r="Z316" s="16">
        <f t="shared" ca="1" si="183"/>
        <v>-42.238837375246021</v>
      </c>
      <c r="AA316" s="18">
        <f t="shared" ca="1" si="152"/>
        <v>137.0124849097266</v>
      </c>
      <c r="AB316" s="2">
        <f t="shared" ca="1" si="184"/>
        <v>-219.84194395394428</v>
      </c>
      <c r="AC316" s="2">
        <f t="shared" ca="1" si="184"/>
        <v>-152.02894834244793</v>
      </c>
      <c r="AD316" s="16">
        <f t="shared" ca="1" si="184"/>
        <v>-78.714406140253018</v>
      </c>
      <c r="AE316" s="2">
        <f t="shared" ca="1" si="185"/>
        <v>-0.78898713206914484</v>
      </c>
      <c r="AF316" s="2">
        <f t="shared" ca="1" si="185"/>
        <v>-0.54561418893441382</v>
      </c>
      <c r="AG316" s="16">
        <f t="shared" ca="1" si="185"/>
        <v>-0.28249683584555052</v>
      </c>
      <c r="AH316" s="2">
        <f t="shared" ca="1" si="153"/>
        <v>0.38107437537859773</v>
      </c>
      <c r="AI316" s="2">
        <f t="shared" ca="1" si="154"/>
        <v>-7.3893702411564677E-2</v>
      </c>
      <c r="AJ316" s="16">
        <f t="shared" ca="1" si="155"/>
        <v>-0.92158669758939293</v>
      </c>
      <c r="AK316" s="18">
        <f t="shared" ca="1" si="156"/>
        <v>319.13273386836119</v>
      </c>
      <c r="AL316" s="18">
        <f t="shared" ca="1" si="157"/>
        <v>278.63818688322789</v>
      </c>
      <c r="AM316" s="18">
        <f t="shared" ca="1" si="158"/>
        <v>159.56636693418059</v>
      </c>
      <c r="AN316" s="18">
        <f t="shared" ca="1" si="159"/>
        <v>94.542840514268761</v>
      </c>
      <c r="AO316" s="18">
        <f t="shared" ca="1" si="160"/>
        <v>308.83699317102537</v>
      </c>
      <c r="AP316" s="2">
        <f t="shared" ca="1" si="186"/>
        <v>120.00075422244736</v>
      </c>
      <c r="AQ316" s="2">
        <f t="shared" ca="1" si="186"/>
        <v>-30.004493705028143</v>
      </c>
      <c r="AR316" s="16">
        <f t="shared" ca="1" si="186"/>
        <v>1.1320987784984027E-3</v>
      </c>
      <c r="AS316" s="2">
        <f t="shared" ca="1" si="187"/>
        <v>-115.37897431045813</v>
      </c>
      <c r="AT316" s="2">
        <f t="shared" ca="1" si="187"/>
        <v>15.637724029096223</v>
      </c>
      <c r="AU316" s="16">
        <f t="shared" ca="1" si="187"/>
        <v>569.2412613586248</v>
      </c>
      <c r="AV316" s="2">
        <f t="shared" ca="1" si="188"/>
        <v>120.00075422244736</v>
      </c>
      <c r="AW316" s="2">
        <f t="shared" ca="1" si="188"/>
        <v>-30.004493705028143</v>
      </c>
      <c r="AX316" s="16">
        <f t="shared" ca="1" si="188"/>
        <v>1.1320987784984027E-3</v>
      </c>
      <c r="AY316" s="2">
        <f t="shared" ca="1" si="161"/>
        <v>360.25000000000006</v>
      </c>
      <c r="AZ316" s="2">
        <f t="shared" ca="1" si="162"/>
        <v>360.25000000000006</v>
      </c>
      <c r="BA316" s="2">
        <f t="shared" ca="1" si="163"/>
        <v>360.25</v>
      </c>
      <c r="BB316" s="19" t="str">
        <f t="shared" ca="1" si="164"/>
        <v>ok</v>
      </c>
      <c r="BC316" s="2">
        <f t="shared" ca="1" si="165"/>
        <v>7.5422244735534605E-4</v>
      </c>
      <c r="BD316" s="2">
        <f t="shared" ca="1" si="165"/>
        <v>-4.4937050281426139E-3</v>
      </c>
      <c r="BE316" s="16">
        <f t="shared" ca="1" si="166"/>
        <v>1.1320987784984027E-3</v>
      </c>
      <c r="BF316" s="16">
        <f t="shared" ca="1" si="167"/>
        <v>4.5565597088207789E-3</v>
      </c>
      <c r="BG316" s="18">
        <f t="shared" ca="1" si="179"/>
        <v>4.6950914819976061E-3</v>
      </c>
      <c r="BH316" s="2">
        <f t="shared" ca="1" si="180"/>
        <v>0.12067559157685537</v>
      </c>
      <c r="BI316" s="2">
        <f t="shared" ca="1" si="180"/>
        <v>-0.71899280450281822</v>
      </c>
      <c r="BJ316" s="16">
        <f t="shared" ca="1" si="180"/>
        <v>0.18113580455974443</v>
      </c>
      <c r="BK316" s="18">
        <f t="shared" ca="1" si="180"/>
        <v>0.7290495534113246</v>
      </c>
      <c r="BL316" s="18">
        <f t="shared" ca="1" si="180"/>
        <v>0.751214637119617</v>
      </c>
    </row>
    <row r="317" spans="4:64" x14ac:dyDescent="0.2">
      <c r="D317">
        <f t="shared" si="168"/>
        <v>127.5</v>
      </c>
      <c r="E317">
        <f t="shared" si="169"/>
        <v>-30</v>
      </c>
      <c r="F317" s="15">
        <f ca="1">'posn jitter orig'!F317</f>
        <v>3.3574936364083152E-2</v>
      </c>
      <c r="G317" s="2">
        <f ca="1">'posn jitter orig'!G317</f>
        <v>-0.17821700224374326</v>
      </c>
      <c r="H317" s="16">
        <f ca="1">'posn jitter orig'!H317</f>
        <v>-0.24674222754809783</v>
      </c>
      <c r="I317" s="2">
        <f t="shared" si="170"/>
        <v>0</v>
      </c>
      <c r="J317" s="2">
        <f t="shared" si="171"/>
        <v>177.60212163512966</v>
      </c>
      <c r="K317" s="16">
        <f t="shared" ca="1" si="172"/>
        <v>265.37762333702699</v>
      </c>
      <c r="L317" s="2">
        <f t="shared" si="173"/>
        <v>153.80794910203616</v>
      </c>
      <c r="M317" s="2">
        <f t="shared" si="174"/>
        <v>-88.801060817564817</v>
      </c>
      <c r="N317" s="16">
        <f t="shared" ca="1" si="175"/>
        <v>354.44266103726369</v>
      </c>
      <c r="O317" s="2">
        <f t="shared" si="176"/>
        <v>-153.80794910203616</v>
      </c>
      <c r="P317" s="2">
        <f t="shared" si="177"/>
        <v>-88.801060817564817</v>
      </c>
      <c r="Q317" s="16">
        <f t="shared" ca="1" si="178"/>
        <v>217.22722096287168</v>
      </c>
      <c r="R317" s="2">
        <f t="shared" si="181"/>
        <v>153.80794910203616</v>
      </c>
      <c r="S317" s="2">
        <f t="shared" si="181"/>
        <v>-266.40318245269447</v>
      </c>
      <c r="T317" s="16">
        <f t="shared" ca="1" si="181"/>
        <v>89.065037700236701</v>
      </c>
      <c r="U317" s="2">
        <f t="shared" ca="1" si="182"/>
        <v>0.48027448761908326</v>
      </c>
      <c r="V317" s="2">
        <f t="shared" ca="1" si="182"/>
        <v>-0.83185981413536181</v>
      </c>
      <c r="W317" s="16">
        <f t="shared" ca="1" si="182"/>
        <v>0.27811088826025593</v>
      </c>
      <c r="X317" s="2">
        <f t="shared" si="183"/>
        <v>-153.80794910203616</v>
      </c>
      <c r="Y317" s="2">
        <f t="shared" si="183"/>
        <v>-266.40318245269447</v>
      </c>
      <c r="Z317" s="16">
        <f t="shared" ca="1" si="183"/>
        <v>-48.150402374155306</v>
      </c>
      <c r="AA317" s="18">
        <f t="shared" ca="1" si="152"/>
        <v>134.34891671907977</v>
      </c>
      <c r="AB317" s="2">
        <f t="shared" ca="1" si="184"/>
        <v>-218.33230624147109</v>
      </c>
      <c r="AC317" s="2">
        <f t="shared" ca="1" si="184"/>
        <v>-154.64371756147358</v>
      </c>
      <c r="AD317" s="16">
        <f t="shared" ca="1" si="184"/>
        <v>-85.514298939701732</v>
      </c>
      <c r="AE317" s="2">
        <f t="shared" ca="1" si="185"/>
        <v>-0.77730147083955381</v>
      </c>
      <c r="AF317" s="2">
        <f t="shared" ca="1" si="185"/>
        <v>-0.5505588759900969</v>
      </c>
      <c r="AG317" s="16">
        <f t="shared" ca="1" si="185"/>
        <v>-0.3044459681112357</v>
      </c>
      <c r="AH317" s="2">
        <f t="shared" ca="1" si="153"/>
        <v>0.40637278448844677</v>
      </c>
      <c r="AI317" s="2">
        <f t="shared" ca="1" si="154"/>
        <v>-6.995837115887224E-2</v>
      </c>
      <c r="AJ317" s="16">
        <f t="shared" ca="1" si="155"/>
        <v>-0.91102523913001687</v>
      </c>
      <c r="AK317" s="18">
        <f t="shared" ca="1" si="156"/>
        <v>320.25009253463571</v>
      </c>
      <c r="AL317" s="18">
        <f t="shared" ca="1" si="157"/>
        <v>280.88497762091333</v>
      </c>
      <c r="AM317" s="18">
        <f t="shared" ca="1" si="158"/>
        <v>160.12504626731786</v>
      </c>
      <c r="AN317" s="18">
        <f t="shared" ca="1" si="159"/>
        <v>95.983682577446558</v>
      </c>
      <c r="AO317" s="18">
        <f t="shared" ca="1" si="160"/>
        <v>308.10252309379308</v>
      </c>
      <c r="AP317" s="2">
        <f t="shared" ca="1" si="186"/>
        <v>127.50019712451268</v>
      </c>
      <c r="AQ317" s="2">
        <f t="shared" ca="1" si="186"/>
        <v>-29.998488650027372</v>
      </c>
      <c r="AR317" s="16">
        <f t="shared" ca="1" si="186"/>
        <v>-8.777561113788579E-4</v>
      </c>
      <c r="AS317" s="2">
        <f t="shared" ca="1" si="187"/>
        <v>-122.90876331056865</v>
      </c>
      <c r="AT317" s="2">
        <f t="shared" ca="1" si="187"/>
        <v>13.110212681133792</v>
      </c>
      <c r="AU317" s="16">
        <f t="shared" ca="1" si="187"/>
        <v>561.37747180005749</v>
      </c>
      <c r="AV317" s="2">
        <f t="shared" ca="1" si="188"/>
        <v>127.50019712451268</v>
      </c>
      <c r="AW317" s="2">
        <f t="shared" ca="1" si="188"/>
        <v>-29.998488650027372</v>
      </c>
      <c r="AX317" s="16">
        <f t="shared" ca="1" si="188"/>
        <v>-8.777561113788579E-4</v>
      </c>
      <c r="AY317" s="2">
        <f t="shared" ca="1" si="161"/>
        <v>360.25000000000011</v>
      </c>
      <c r="AZ317" s="2">
        <f t="shared" ca="1" si="162"/>
        <v>360.25000000000017</v>
      </c>
      <c r="BA317" s="2">
        <f t="shared" ca="1" si="163"/>
        <v>360.25000000000011</v>
      </c>
      <c r="BB317" s="19" t="str">
        <f t="shared" ca="1" si="164"/>
        <v>ok</v>
      </c>
      <c r="BC317" s="2">
        <f t="shared" ca="1" si="165"/>
        <v>1.9712451268105724E-4</v>
      </c>
      <c r="BD317" s="2">
        <f t="shared" ca="1" si="165"/>
        <v>1.5113499726275847E-3</v>
      </c>
      <c r="BE317" s="16">
        <f t="shared" ca="1" si="166"/>
        <v>-8.777561113788579E-4</v>
      </c>
      <c r="BF317" s="16">
        <f t="shared" ca="1" si="167"/>
        <v>1.5241511779548462E-3</v>
      </c>
      <c r="BG317" s="18">
        <f t="shared" ca="1" si="179"/>
        <v>1.7588327391551703E-3</v>
      </c>
      <c r="BH317" s="2">
        <f t="shared" ca="1" si="180"/>
        <v>3.1539922028969158E-2</v>
      </c>
      <c r="BI317" s="2">
        <f t="shared" ca="1" si="180"/>
        <v>0.24181599562041356</v>
      </c>
      <c r="BJ317" s="16">
        <f t="shared" ca="1" si="180"/>
        <v>-0.14044097782061726</v>
      </c>
      <c r="BK317" s="18">
        <f t="shared" ca="1" si="180"/>
        <v>0.24386418847277541</v>
      </c>
      <c r="BL317" s="18">
        <f t="shared" ca="1" si="180"/>
        <v>0.28141323826482723</v>
      </c>
    </row>
    <row r="318" spans="4:64" x14ac:dyDescent="0.2">
      <c r="D318">
        <f t="shared" si="168"/>
        <v>135</v>
      </c>
      <c r="E318">
        <f t="shared" si="169"/>
        <v>-30</v>
      </c>
      <c r="F318" s="15">
        <f ca="1">'posn jitter orig'!F318</f>
        <v>0.42211129659940705</v>
      </c>
      <c r="G318" s="2">
        <f ca="1">'posn jitter orig'!G318</f>
        <v>-9.6872648328628408E-2</v>
      </c>
      <c r="H318" s="16">
        <f ca="1">'posn jitter orig'!H318</f>
        <v>-0.28928391154958866</v>
      </c>
      <c r="I318" s="2">
        <f t="shared" si="170"/>
        <v>0</v>
      </c>
      <c r="J318" s="2">
        <f t="shared" si="171"/>
        <v>177.60212163512966</v>
      </c>
      <c r="K318" s="16">
        <f t="shared" ca="1" si="172"/>
        <v>261.64441924861683</v>
      </c>
      <c r="L318" s="2">
        <f t="shared" si="173"/>
        <v>153.80794910203616</v>
      </c>
      <c r="M318" s="2">
        <f t="shared" si="174"/>
        <v>-88.801060817564817</v>
      </c>
      <c r="N318" s="16">
        <f t="shared" ca="1" si="175"/>
        <v>354.92017274483595</v>
      </c>
      <c r="O318" s="2">
        <f t="shared" si="176"/>
        <v>-153.80794910203616</v>
      </c>
      <c r="P318" s="2">
        <f t="shared" si="177"/>
        <v>-88.801060817564817</v>
      </c>
      <c r="Q318" s="16">
        <f t="shared" ca="1" si="178"/>
        <v>207.1514354505338</v>
      </c>
      <c r="R318" s="2">
        <f t="shared" si="181"/>
        <v>153.80794910203616</v>
      </c>
      <c r="S318" s="2">
        <f t="shared" si="181"/>
        <v>-266.40318245269447</v>
      </c>
      <c r="T318" s="16">
        <f t="shared" ca="1" si="181"/>
        <v>93.275753496219124</v>
      </c>
      <c r="U318" s="2">
        <f t="shared" ca="1" si="182"/>
        <v>0.47848680394155085</v>
      </c>
      <c r="V318" s="2">
        <f t="shared" ca="1" si="182"/>
        <v>-0.82876345517801409</v>
      </c>
      <c r="W318" s="16">
        <f t="shared" ca="1" si="182"/>
        <v>0.29017497103506323</v>
      </c>
      <c r="X318" s="2">
        <f t="shared" si="183"/>
        <v>-153.80794910203616</v>
      </c>
      <c r="Y318" s="2">
        <f t="shared" si="183"/>
        <v>-266.40318245269447</v>
      </c>
      <c r="Z318" s="16">
        <f t="shared" ca="1" si="183"/>
        <v>-54.492983798083031</v>
      </c>
      <c r="AA318" s="18">
        <f t="shared" ca="1" si="152"/>
        <v>131.37764797805303</v>
      </c>
      <c r="AB318" s="2">
        <f t="shared" ca="1" si="184"/>
        <v>-216.67041999241292</v>
      </c>
      <c r="AC318" s="2">
        <f t="shared" ca="1" si="184"/>
        <v>-157.52218898124238</v>
      </c>
      <c r="AD318" s="16">
        <f t="shared" ca="1" si="184"/>
        <v>-92.615488994769294</v>
      </c>
      <c r="AE318" s="2">
        <f t="shared" ca="1" si="185"/>
        <v>-0.76443749926733673</v>
      </c>
      <c r="AF318" s="2">
        <f t="shared" ca="1" si="185"/>
        <v>-0.555755918265882</v>
      </c>
      <c r="AG318" s="16">
        <f t="shared" ca="1" si="185"/>
        <v>-0.32675781402492377</v>
      </c>
      <c r="AH318" s="2">
        <f t="shared" ca="1" si="153"/>
        <v>0.43207139244307807</v>
      </c>
      <c r="AI318" s="2">
        <f t="shared" ca="1" si="154"/>
        <v>-6.5471327112302163E-2</v>
      </c>
      <c r="AJ318" s="16">
        <f t="shared" ca="1" si="155"/>
        <v>-0.89945973626308229</v>
      </c>
      <c r="AK318" s="18">
        <f t="shared" ca="1" si="156"/>
        <v>321.44658501559104</v>
      </c>
      <c r="AL318" s="18">
        <f t="shared" ca="1" si="157"/>
        <v>283.43771753750605</v>
      </c>
      <c r="AM318" s="18">
        <f t="shared" ca="1" si="158"/>
        <v>160.72329250779552</v>
      </c>
      <c r="AN318" s="18">
        <f t="shared" ca="1" si="159"/>
        <v>97.668952287312138</v>
      </c>
      <c r="AO318" s="18">
        <f t="shared" ca="1" si="160"/>
        <v>307.26025044667324</v>
      </c>
      <c r="AP318" s="2">
        <f t="shared" ca="1" si="186"/>
        <v>135.0005291613474</v>
      </c>
      <c r="AQ318" s="2">
        <f t="shared" ca="1" si="186"/>
        <v>-29.996304221321374</v>
      </c>
      <c r="AR318" s="16">
        <f t="shared" ca="1" si="186"/>
        <v>-2.1181673673709156E-5</v>
      </c>
      <c r="AS318" s="2">
        <f t="shared" ca="1" si="187"/>
        <v>-130.51619934445864</v>
      </c>
      <c r="AT318" s="2">
        <f t="shared" ca="1" si="187"/>
        <v>10.237168509882686</v>
      </c>
      <c r="AU318" s="16">
        <f t="shared" ca="1" si="187"/>
        <v>552.73642648011298</v>
      </c>
      <c r="AV318" s="2">
        <f t="shared" ca="1" si="188"/>
        <v>135.0005291613474</v>
      </c>
      <c r="AW318" s="2">
        <f t="shared" ca="1" si="188"/>
        <v>-29.996304221321374</v>
      </c>
      <c r="AX318" s="16">
        <f t="shared" ca="1" si="188"/>
        <v>-2.1181673673709156E-5</v>
      </c>
      <c r="AY318" s="2">
        <f t="shared" ca="1" si="161"/>
        <v>360.25000000000006</v>
      </c>
      <c r="AZ318" s="2">
        <f t="shared" ca="1" si="162"/>
        <v>360.25000000000006</v>
      </c>
      <c r="BA318" s="2">
        <f t="shared" ca="1" si="163"/>
        <v>360.25000000000006</v>
      </c>
      <c r="BB318" s="19" t="str">
        <f t="shared" ca="1" si="164"/>
        <v>ok</v>
      </c>
      <c r="BC318" s="2">
        <f t="shared" ca="1" si="165"/>
        <v>5.2916134740144116E-4</v>
      </c>
      <c r="BD318" s="2">
        <f t="shared" ca="1" si="165"/>
        <v>3.6957786786260272E-3</v>
      </c>
      <c r="BE318" s="16">
        <f t="shared" ca="1" si="166"/>
        <v>-2.1181673673709156E-5</v>
      </c>
      <c r="BF318" s="16">
        <f t="shared" ca="1" si="167"/>
        <v>3.7334691337910448E-3</v>
      </c>
      <c r="BG318" s="18">
        <f t="shared" ca="1" si="179"/>
        <v>3.7335292199566447E-3</v>
      </c>
      <c r="BH318" s="2">
        <f t="shared" ca="1" si="180"/>
        <v>8.4665815584230586E-2</v>
      </c>
      <c r="BI318" s="2">
        <f t="shared" ca="1" si="180"/>
        <v>0.59132458858016435</v>
      </c>
      <c r="BJ318" s="16">
        <f t="shared" ca="1" si="180"/>
        <v>-3.389067787793465E-3</v>
      </c>
      <c r="BK318" s="18">
        <f t="shared" ca="1" si="180"/>
        <v>0.59735506140656713</v>
      </c>
      <c r="BL318" s="18">
        <f t="shared" ca="1" si="180"/>
        <v>0.59736467519306313</v>
      </c>
    </row>
    <row r="319" spans="4:64" x14ac:dyDescent="0.2">
      <c r="D319">
        <f t="shared" si="168"/>
        <v>142.5</v>
      </c>
      <c r="E319">
        <f t="shared" si="169"/>
        <v>-30</v>
      </c>
      <c r="F319" s="15">
        <f ca="1">'posn jitter orig'!F319</f>
        <v>-0.48308509588862247</v>
      </c>
      <c r="G319" s="2">
        <f ca="1">'posn jitter orig'!G319</f>
        <v>0.48859948620604565</v>
      </c>
      <c r="H319" s="16">
        <f ca="1">'posn jitter orig'!H319</f>
        <v>-6.6396560137450544E-2</v>
      </c>
      <c r="I319" s="2">
        <f t="shared" si="170"/>
        <v>0</v>
      </c>
      <c r="J319" s="2">
        <f t="shared" si="171"/>
        <v>177.60212163512966</v>
      </c>
      <c r="K319" s="16">
        <f t="shared" ca="1" si="172"/>
        <v>257.63077429460071</v>
      </c>
      <c r="L319" s="2">
        <f t="shared" si="173"/>
        <v>153.80794910203616</v>
      </c>
      <c r="M319" s="2">
        <f t="shared" si="174"/>
        <v>-88.801060817564817</v>
      </c>
      <c r="N319" s="16">
        <f t="shared" ca="1" si="175"/>
        <v>355.24188613119298</v>
      </c>
      <c r="O319" s="2">
        <f t="shared" si="176"/>
        <v>-153.80794910203616</v>
      </c>
      <c r="P319" s="2">
        <f t="shared" si="177"/>
        <v>-88.801060817564817</v>
      </c>
      <c r="Q319" s="16">
        <f t="shared" ca="1" si="178"/>
        <v>196.27514907794045</v>
      </c>
      <c r="R319" s="2">
        <f t="shared" si="181"/>
        <v>153.80794910203616</v>
      </c>
      <c r="S319" s="2">
        <f t="shared" si="181"/>
        <v>-266.40318245269447</v>
      </c>
      <c r="T319" s="16">
        <f t="shared" ca="1" si="181"/>
        <v>97.611111836592272</v>
      </c>
      <c r="U319" s="2">
        <f t="shared" ca="1" si="182"/>
        <v>0.47658211446815174</v>
      </c>
      <c r="V319" s="2">
        <f t="shared" ca="1" si="182"/>
        <v>-0.82546443623744514</v>
      </c>
      <c r="W319" s="16">
        <f t="shared" ca="1" si="182"/>
        <v>0.30245322394754259</v>
      </c>
      <c r="X319" s="2">
        <f t="shared" si="183"/>
        <v>-153.80794910203616</v>
      </c>
      <c r="Y319" s="2">
        <f t="shared" si="183"/>
        <v>-266.40318245269447</v>
      </c>
      <c r="Z319" s="16">
        <f t="shared" ca="1" si="183"/>
        <v>-61.355625216660258</v>
      </c>
      <c r="AA319" s="18">
        <f t="shared" ca="1" si="152"/>
        <v>128.04702855602039</v>
      </c>
      <c r="AB319" s="2">
        <f t="shared" ca="1" si="184"/>
        <v>-214.83287272262817</v>
      </c>
      <c r="AC319" s="2">
        <f t="shared" ca="1" si="184"/>
        <v>-160.70491421381905</v>
      </c>
      <c r="AD319" s="16">
        <f t="shared" ca="1" si="184"/>
        <v>-100.08386182033168</v>
      </c>
      <c r="AE319" s="2">
        <f t="shared" ca="1" si="185"/>
        <v>-0.75024717798475815</v>
      </c>
      <c r="AF319" s="2">
        <f t="shared" ca="1" si="185"/>
        <v>-0.56121955103615306</v>
      </c>
      <c r="AG319" s="16">
        <f t="shared" ca="1" si="185"/>
        <v>-0.34951650527648231</v>
      </c>
      <c r="AH319" s="2">
        <f t="shared" ca="1" si="153"/>
        <v>0.4582561075370104</v>
      </c>
      <c r="AI319" s="2">
        <f t="shared" ca="1" si="154"/>
        <v>-6.0341362612851029E-2</v>
      </c>
      <c r="AJ319" s="16">
        <f t="shared" ca="1" si="155"/>
        <v>-0.88676956412759922</v>
      </c>
      <c r="AK319" s="18">
        <f t="shared" ca="1" si="156"/>
        <v>322.7312658883144</v>
      </c>
      <c r="AL319" s="18">
        <f t="shared" ca="1" si="157"/>
        <v>286.34945792091025</v>
      </c>
      <c r="AM319" s="18">
        <f t="shared" ca="1" si="158"/>
        <v>161.3656329441572</v>
      </c>
      <c r="AN319" s="18">
        <f t="shared" ca="1" si="159"/>
        <v>99.646205669203397</v>
      </c>
      <c r="AO319" s="18">
        <f t="shared" ca="1" si="160"/>
        <v>306.28716705122065</v>
      </c>
      <c r="AP319" s="2">
        <f t="shared" ca="1" si="186"/>
        <v>142.50265491223985</v>
      </c>
      <c r="AQ319" s="2">
        <f t="shared" ca="1" si="186"/>
        <v>-30.004653410044654</v>
      </c>
      <c r="AR319" s="16">
        <f t="shared" ca="1" si="186"/>
        <v>2.1990194471754876E-3</v>
      </c>
      <c r="AS319" s="2">
        <f t="shared" ca="1" si="187"/>
        <v>-138.21327501062103</v>
      </c>
      <c r="AT319" s="2">
        <f t="shared" ca="1" si="187"/>
        <v>6.9589166113565142</v>
      </c>
      <c r="AU319" s="16">
        <f t="shared" ca="1" si="187"/>
        <v>543.21447426722341</v>
      </c>
      <c r="AV319" s="2">
        <f t="shared" ca="1" si="188"/>
        <v>142.50265491223985</v>
      </c>
      <c r="AW319" s="2">
        <f t="shared" ca="1" si="188"/>
        <v>-30.004653410044654</v>
      </c>
      <c r="AX319" s="16">
        <f t="shared" ca="1" si="188"/>
        <v>2.1990194471754876E-3</v>
      </c>
      <c r="AY319" s="2">
        <f t="shared" ca="1" si="161"/>
        <v>360.25</v>
      </c>
      <c r="AZ319" s="2">
        <f t="shared" ca="1" si="162"/>
        <v>360.25</v>
      </c>
      <c r="BA319" s="2">
        <f t="shared" ca="1" si="163"/>
        <v>360.24999999999994</v>
      </c>
      <c r="BB319" s="19" t="str">
        <f t="shared" ca="1" si="164"/>
        <v>ok</v>
      </c>
      <c r="BC319" s="2">
        <f t="shared" ca="1" si="165"/>
        <v>2.6549122398478175E-3</v>
      </c>
      <c r="BD319" s="2">
        <f t="shared" ca="1" si="165"/>
        <v>-4.6534100446535831E-3</v>
      </c>
      <c r="BE319" s="16">
        <f t="shared" ca="1" si="166"/>
        <v>2.1990194471754876E-3</v>
      </c>
      <c r="BF319" s="16">
        <f t="shared" ca="1" si="167"/>
        <v>5.3574979276689054E-3</v>
      </c>
      <c r="BG319" s="18">
        <f t="shared" ca="1" si="179"/>
        <v>5.7912408492509278E-3</v>
      </c>
      <c r="BH319" s="2">
        <f t="shared" ca="1" si="180"/>
        <v>0.42478595837565081</v>
      </c>
      <c r="BI319" s="2">
        <f t="shared" ca="1" si="180"/>
        <v>-0.7445456071445733</v>
      </c>
      <c r="BJ319" s="16">
        <f t="shared" ca="1" si="180"/>
        <v>0.35184311154807801</v>
      </c>
      <c r="BK319" s="18">
        <f t="shared" ca="1" si="180"/>
        <v>0.85719966842702489</v>
      </c>
      <c r="BL319" s="18">
        <f t="shared" ca="1" si="180"/>
        <v>0.92659853588014851</v>
      </c>
    </row>
    <row r="320" spans="4:64" x14ac:dyDescent="0.2">
      <c r="D320">
        <f t="shared" si="168"/>
        <v>0</v>
      </c>
      <c r="E320">
        <f t="shared" si="169"/>
        <v>-22.5</v>
      </c>
      <c r="F320" s="15">
        <f ca="1">'posn jitter orig'!F320</f>
        <v>0.48336464811424129</v>
      </c>
      <c r="G320" s="2">
        <f ca="1">'posn jitter orig'!G320</f>
        <v>-0.13028873386431683</v>
      </c>
      <c r="H320" s="16">
        <f ca="1">'posn jitter orig'!H320</f>
        <v>0.21149646814714207</v>
      </c>
      <c r="I320" s="2">
        <f t="shared" si="170"/>
        <v>0</v>
      </c>
      <c r="J320" s="2">
        <f t="shared" si="171"/>
        <v>177.60212163512966</v>
      </c>
      <c r="K320" s="16">
        <f t="shared" ca="1" si="172"/>
        <v>299.56804471693016</v>
      </c>
      <c r="L320" s="2">
        <f t="shared" si="173"/>
        <v>153.80794910203616</v>
      </c>
      <c r="M320" s="2">
        <f t="shared" si="174"/>
        <v>-88.801060817564817</v>
      </c>
      <c r="N320" s="16">
        <f t="shared" ca="1" si="175"/>
        <v>318.94643310082841</v>
      </c>
      <c r="O320" s="2">
        <f t="shared" si="176"/>
        <v>-153.80794910203616</v>
      </c>
      <c r="P320" s="2">
        <f t="shared" si="177"/>
        <v>-88.801060817564817</v>
      </c>
      <c r="Q320" s="16">
        <f t="shared" ca="1" si="178"/>
        <v>318.94856925834097</v>
      </c>
      <c r="R320" s="2">
        <f t="shared" si="181"/>
        <v>153.80794910203616</v>
      </c>
      <c r="S320" s="2">
        <f t="shared" si="181"/>
        <v>-266.40318245269447</v>
      </c>
      <c r="T320" s="16">
        <f t="shared" ca="1" si="181"/>
        <v>19.378388383898255</v>
      </c>
      <c r="U320" s="2">
        <f t="shared" ca="1" si="182"/>
        <v>0.49901083779481192</v>
      </c>
      <c r="V320" s="2">
        <f t="shared" ca="1" si="182"/>
        <v>-0.8643121245881259</v>
      </c>
      <c r="W320" s="16">
        <f t="shared" ca="1" si="182"/>
        <v>6.2870780600209591E-2</v>
      </c>
      <c r="X320" s="2">
        <f t="shared" si="183"/>
        <v>-153.80794910203616</v>
      </c>
      <c r="Y320" s="2">
        <f t="shared" si="183"/>
        <v>-266.40318245269447</v>
      </c>
      <c r="Z320" s="16">
        <f t="shared" ca="1" si="183"/>
        <v>19.380524541410807</v>
      </c>
      <c r="AA320" s="18">
        <f t="shared" ca="1" si="152"/>
        <v>154.72213578817767</v>
      </c>
      <c r="AB320" s="2">
        <f t="shared" ca="1" si="184"/>
        <v>-231.01597170709735</v>
      </c>
      <c r="AC320" s="2">
        <f t="shared" ca="1" si="184"/>
        <v>-132.67496454880211</v>
      </c>
      <c r="AD320" s="16">
        <f t="shared" ca="1" si="184"/>
        <v>9.6530230882764521</v>
      </c>
      <c r="AE320" s="2">
        <f t="shared" ca="1" si="185"/>
        <v>-0.86659574411333873</v>
      </c>
      <c r="AF320" s="2">
        <f t="shared" ca="1" si="185"/>
        <v>-0.49769528391810186</v>
      </c>
      <c r="AG320" s="16">
        <f t="shared" ca="1" si="185"/>
        <v>3.6210780857759937E-2</v>
      </c>
      <c r="AH320" s="2">
        <f t="shared" ca="1" si="153"/>
        <v>-6.925935191526289E-6</v>
      </c>
      <c r="AI320" s="2">
        <f t="shared" ca="1" si="154"/>
        <v>-7.2553122990260219E-2</v>
      </c>
      <c r="AJ320" s="16">
        <f t="shared" ca="1" si="155"/>
        <v>-0.99736454934812646</v>
      </c>
      <c r="AK320" s="18">
        <f t="shared" ca="1" si="156"/>
        <v>308.22566856810511</v>
      </c>
      <c r="AL320" s="18">
        <f t="shared" ca="1" si="157"/>
        <v>266.57870555718273</v>
      </c>
      <c r="AM320" s="18">
        <f t="shared" ca="1" si="158"/>
        <v>154.11283428405255</v>
      </c>
      <c r="AN320" s="18">
        <f t="shared" ca="1" si="159"/>
        <v>88.742669289563935</v>
      </c>
      <c r="AO320" s="18">
        <f t="shared" ca="1" si="160"/>
        <v>313.2954443593128</v>
      </c>
      <c r="AP320" s="2">
        <f t="shared" ca="1" si="186"/>
        <v>-2.2148405189423123E-3</v>
      </c>
      <c r="AQ320" s="2">
        <f t="shared" ca="1" si="186"/>
        <v>-22.496840485826763</v>
      </c>
      <c r="AR320" s="16">
        <f t="shared" ca="1" si="186"/>
        <v>9.1058300932900238E-4</v>
      </c>
      <c r="AS320" s="2">
        <f t="shared" ca="1" si="187"/>
        <v>2.1248873679237498E-3</v>
      </c>
      <c r="AT320" s="2">
        <f t="shared" ca="1" si="187"/>
        <v>22.964285327952137</v>
      </c>
      <c r="AU320" s="16">
        <f t="shared" ca="1" si="187"/>
        <v>624.94044993550347</v>
      </c>
      <c r="AV320" s="2">
        <f t="shared" ca="1" si="188"/>
        <v>-2.2148405189423123E-3</v>
      </c>
      <c r="AW320" s="2">
        <f t="shared" ca="1" si="188"/>
        <v>-22.496840485826763</v>
      </c>
      <c r="AX320" s="16">
        <f t="shared" ca="1" si="188"/>
        <v>9.1058300932900238E-4</v>
      </c>
      <c r="AY320" s="2">
        <f t="shared" ca="1" si="161"/>
        <v>360.25</v>
      </c>
      <c r="AZ320" s="2">
        <f t="shared" ca="1" si="162"/>
        <v>360.24999999999994</v>
      </c>
      <c r="BA320" s="2">
        <f t="shared" ca="1" si="163"/>
        <v>360.24999999999994</v>
      </c>
      <c r="BB320" s="19" t="str">
        <f t="shared" ca="1" si="164"/>
        <v>ok</v>
      </c>
      <c r="BC320" s="2">
        <f t="shared" ca="1" si="165"/>
        <v>-2.2148405189423123E-3</v>
      </c>
      <c r="BD320" s="2">
        <f t="shared" ca="1" si="165"/>
        <v>3.1595141732374543E-3</v>
      </c>
      <c r="BE320" s="16">
        <f t="shared" ca="1" si="166"/>
        <v>9.1058300932900238E-4</v>
      </c>
      <c r="BF320" s="16">
        <f t="shared" ca="1" si="167"/>
        <v>3.8585033802287908E-3</v>
      </c>
      <c r="BG320" s="18">
        <f t="shared" ca="1" si="179"/>
        <v>3.9644936312366137E-3</v>
      </c>
      <c r="BH320" s="2">
        <f t="shared" ca="1" si="180"/>
        <v>-0.35437448303076996</v>
      </c>
      <c r="BI320" s="2">
        <f t="shared" ca="1" si="180"/>
        <v>0.50552226771799269</v>
      </c>
      <c r="BJ320" s="16">
        <f t="shared" ca="1" si="180"/>
        <v>0.14569328149264038</v>
      </c>
      <c r="BK320" s="18">
        <f t="shared" ca="1" si="180"/>
        <v>0.61736054083660652</v>
      </c>
      <c r="BL320" s="18">
        <f t="shared" ca="1" si="180"/>
        <v>0.63431898099785822</v>
      </c>
    </row>
    <row r="321" spans="4:64" x14ac:dyDescent="0.2">
      <c r="D321">
        <f t="shared" si="168"/>
        <v>7.5</v>
      </c>
      <c r="E321">
        <f t="shared" si="169"/>
        <v>-22.5</v>
      </c>
      <c r="F321" s="15">
        <f ca="1">'posn jitter orig'!F321</f>
        <v>-9.0398972333302074E-3</v>
      </c>
      <c r="G321" s="2">
        <f ca="1">'posn jitter orig'!G321</f>
        <v>0.37328035343250143</v>
      </c>
      <c r="H321" s="16">
        <f ca="1">'posn jitter orig'!H321</f>
        <v>6.0590464298204916E-2</v>
      </c>
      <c r="I321" s="2">
        <f t="shared" si="170"/>
        <v>0</v>
      </c>
      <c r="J321" s="2">
        <f t="shared" si="171"/>
        <v>177.60212163512966</v>
      </c>
      <c r="K321" s="16">
        <f t="shared" ca="1" si="172"/>
        <v>299.47106634409738</v>
      </c>
      <c r="L321" s="2">
        <f t="shared" si="173"/>
        <v>153.80794910203616</v>
      </c>
      <c r="M321" s="2">
        <f t="shared" si="174"/>
        <v>-88.801060817564817</v>
      </c>
      <c r="N321" s="16">
        <f t="shared" ca="1" si="175"/>
        <v>322.45886629626636</v>
      </c>
      <c r="O321" s="2">
        <f t="shared" si="176"/>
        <v>-153.80794910203616</v>
      </c>
      <c r="P321" s="2">
        <f t="shared" si="177"/>
        <v>-88.801060817564817</v>
      </c>
      <c r="Q321" s="16">
        <f t="shared" ca="1" si="178"/>
        <v>315.22090053338167</v>
      </c>
      <c r="R321" s="2">
        <f t="shared" si="181"/>
        <v>153.80794910203616</v>
      </c>
      <c r="S321" s="2">
        <f t="shared" si="181"/>
        <v>-266.40318245269447</v>
      </c>
      <c r="T321" s="16">
        <f t="shared" ca="1" si="181"/>
        <v>22.987799952168984</v>
      </c>
      <c r="U321" s="2">
        <f t="shared" ca="1" si="182"/>
        <v>0.49860971782862629</v>
      </c>
      <c r="V321" s="2">
        <f t="shared" ca="1" si="182"/>
        <v>-0.86361736442676207</v>
      </c>
      <c r="W321" s="16">
        <f t="shared" ca="1" si="182"/>
        <v>7.4521118801525899E-2</v>
      </c>
      <c r="X321" s="2">
        <f t="shared" si="183"/>
        <v>-153.80794910203616</v>
      </c>
      <c r="Y321" s="2">
        <f t="shared" si="183"/>
        <v>-266.40318245269447</v>
      </c>
      <c r="Z321" s="16">
        <f t="shared" ca="1" si="183"/>
        <v>15.749834189284286</v>
      </c>
      <c r="AA321" s="18">
        <f t="shared" ca="1" si="152"/>
        <v>154.55397146785586</v>
      </c>
      <c r="AB321" s="2">
        <f t="shared" ca="1" si="184"/>
        <v>-230.87006120491733</v>
      </c>
      <c r="AC321" s="2">
        <f t="shared" ca="1" si="184"/>
        <v>-132.92768895193581</v>
      </c>
      <c r="AD321" s="16">
        <f t="shared" ca="1" si="184"/>
        <v>4.2322993202805552</v>
      </c>
      <c r="AE321" s="2">
        <f t="shared" ca="1" si="185"/>
        <v>-0.8665090528852285</v>
      </c>
      <c r="AF321" s="2">
        <f t="shared" ca="1" si="185"/>
        <v>-0.49890854299089538</v>
      </c>
      <c r="AG321" s="16">
        <f t="shared" ca="1" si="185"/>
        <v>1.588480401661101E-2</v>
      </c>
      <c r="AH321" s="2">
        <f t="shared" ca="1" si="153"/>
        <v>2.346083022405946E-2</v>
      </c>
      <c r="AI321" s="2">
        <f t="shared" ca="1" si="154"/>
        <v>-7.2493541721143237E-2</v>
      </c>
      <c r="AJ321" s="16">
        <f t="shared" ca="1" si="155"/>
        <v>-0.99709291234765218</v>
      </c>
      <c r="AK321" s="18">
        <f t="shared" ca="1" si="156"/>
        <v>308.47362897748502</v>
      </c>
      <c r="AL321" s="18">
        <f t="shared" ca="1" si="157"/>
        <v>266.43698693762713</v>
      </c>
      <c r="AM321" s="18">
        <f t="shared" ca="1" si="158"/>
        <v>154.23681448874251</v>
      </c>
      <c r="AN321" s="18">
        <f t="shared" ca="1" si="159"/>
        <v>88.57586590326774</v>
      </c>
      <c r="AO321" s="18">
        <f t="shared" ca="1" si="160"/>
        <v>313.28163612930069</v>
      </c>
      <c r="AP321" s="2">
        <f t="shared" ca="1" si="186"/>
        <v>7.5020321562336401</v>
      </c>
      <c r="AQ321" s="2">
        <f t="shared" ca="1" si="186"/>
        <v>-22.501621152381279</v>
      </c>
      <c r="AR321" s="16">
        <f t="shared" ca="1" si="186"/>
        <v>1.0776374550118817E-3</v>
      </c>
      <c r="AS321" s="2">
        <f t="shared" ca="1" si="187"/>
        <v>-7.1976623988565516</v>
      </c>
      <c r="AT321" s="2">
        <f t="shared" ca="1" si="187"/>
        <v>22.920169566033668</v>
      </c>
      <c r="AU321" s="16">
        <f t="shared" ca="1" si="187"/>
        <v>624.74287554385887</v>
      </c>
      <c r="AV321" s="2">
        <f t="shared" ca="1" si="188"/>
        <v>7.5020321562336401</v>
      </c>
      <c r="AW321" s="2">
        <f t="shared" ca="1" si="188"/>
        <v>-22.501621152381279</v>
      </c>
      <c r="AX321" s="16">
        <f t="shared" ca="1" si="188"/>
        <v>1.0776374550118817E-3</v>
      </c>
      <c r="AY321" s="2">
        <f t="shared" ca="1" si="161"/>
        <v>360.25000000000006</v>
      </c>
      <c r="AZ321" s="2">
        <f t="shared" ca="1" si="162"/>
        <v>360.25000000000006</v>
      </c>
      <c r="BA321" s="2">
        <f t="shared" ca="1" si="163"/>
        <v>360.25000000000006</v>
      </c>
      <c r="BB321" s="19" t="str">
        <f t="shared" ca="1" si="164"/>
        <v>ok</v>
      </c>
      <c r="BC321" s="2">
        <f t="shared" ca="1" si="165"/>
        <v>2.0321562336400589E-3</v>
      </c>
      <c r="BD321" s="2">
        <f t="shared" ca="1" si="165"/>
        <v>-1.621152381279245E-3</v>
      </c>
      <c r="BE321" s="16">
        <f t="shared" ca="1" si="166"/>
        <v>1.0776374550118817E-3</v>
      </c>
      <c r="BF321" s="16">
        <f t="shared" ca="1" si="167"/>
        <v>2.5995757348555005E-3</v>
      </c>
      <c r="BG321" s="18">
        <f t="shared" ca="1" si="179"/>
        <v>2.8140889264012254E-3</v>
      </c>
      <c r="BH321" s="2">
        <f t="shared" ca="1" si="180"/>
        <v>0.32514499738240943</v>
      </c>
      <c r="BI321" s="2">
        <f t="shared" ca="1" si="180"/>
        <v>-0.2593843810046792</v>
      </c>
      <c r="BJ321" s="16">
        <f t="shared" ca="1" si="180"/>
        <v>0.17242199280190107</v>
      </c>
      <c r="BK321" s="18">
        <f t="shared" ca="1" si="180"/>
        <v>0.41593211757688009</v>
      </c>
      <c r="BL321" s="18">
        <f t="shared" ca="1" si="180"/>
        <v>0.45025422822419608</v>
      </c>
    </row>
    <row r="322" spans="4:64" x14ac:dyDescent="0.2">
      <c r="D322">
        <f t="shared" si="168"/>
        <v>15</v>
      </c>
      <c r="E322">
        <f t="shared" si="169"/>
        <v>-22.5</v>
      </c>
      <c r="F322" s="15">
        <f ca="1">'posn jitter orig'!F322</f>
        <v>-0.18038816696564852</v>
      </c>
      <c r="G322" s="2">
        <f ca="1">'posn jitter orig'!G322</f>
        <v>0.35157877231459689</v>
      </c>
      <c r="H322" s="16">
        <f ca="1">'posn jitter orig'!H322</f>
        <v>0.22908240772959021</v>
      </c>
      <c r="I322" s="2">
        <f t="shared" si="170"/>
        <v>0</v>
      </c>
      <c r="J322" s="2">
        <f t="shared" si="171"/>
        <v>177.60212163512966</v>
      </c>
      <c r="K322" s="16">
        <f t="shared" ca="1" si="172"/>
        <v>299.18811605894507</v>
      </c>
      <c r="L322" s="2">
        <f t="shared" si="173"/>
        <v>153.80794910203616</v>
      </c>
      <c r="M322" s="2">
        <f t="shared" si="174"/>
        <v>-88.801060817564817</v>
      </c>
      <c r="N322" s="16">
        <f t="shared" ca="1" si="175"/>
        <v>325.75760423043971</v>
      </c>
      <c r="O322" s="2">
        <f t="shared" si="176"/>
        <v>-153.80794910203616</v>
      </c>
      <c r="P322" s="2">
        <f t="shared" si="177"/>
        <v>-88.801060817564817</v>
      </c>
      <c r="Q322" s="16">
        <f t="shared" ca="1" si="178"/>
        <v>311.26997844850291</v>
      </c>
      <c r="R322" s="2">
        <f t="shared" si="181"/>
        <v>153.80794910203616</v>
      </c>
      <c r="S322" s="2">
        <f t="shared" si="181"/>
        <v>-266.40318245269447</v>
      </c>
      <c r="T322" s="16">
        <f t="shared" ca="1" si="181"/>
        <v>26.56948817149464</v>
      </c>
      <c r="U322" s="2">
        <f t="shared" ca="1" si="182"/>
        <v>0.49814532777873027</v>
      </c>
      <c r="V322" s="2">
        <f t="shared" ca="1" si="182"/>
        <v>-0.86281301726581272</v>
      </c>
      <c r="W322" s="16">
        <f t="shared" ca="1" si="182"/>
        <v>8.6051900902221173E-2</v>
      </c>
      <c r="X322" s="2">
        <f t="shared" si="183"/>
        <v>-153.80794910203616</v>
      </c>
      <c r="Y322" s="2">
        <f t="shared" si="183"/>
        <v>-266.40318245269447</v>
      </c>
      <c r="Z322" s="16">
        <f t="shared" ca="1" si="183"/>
        <v>12.081862389557841</v>
      </c>
      <c r="AA322" s="18">
        <f t="shared" ca="1" si="152"/>
        <v>154.27708966587656</v>
      </c>
      <c r="AB322" s="2">
        <f t="shared" ca="1" si="184"/>
        <v>-230.66036050239279</v>
      </c>
      <c r="AC322" s="2">
        <f t="shared" ca="1" si="184"/>
        <v>-133.29090122309117</v>
      </c>
      <c r="AD322" s="16">
        <f t="shared" ca="1" si="184"/>
        <v>-1.1939744418532587</v>
      </c>
      <c r="AE322" s="2">
        <f t="shared" ca="1" si="185"/>
        <v>-0.86582309008093339</v>
      </c>
      <c r="AF322" s="2">
        <f t="shared" ca="1" si="185"/>
        <v>-0.50033018124695106</v>
      </c>
      <c r="AG322" s="16">
        <f t="shared" ca="1" si="185"/>
        <v>-4.4817871543746338E-3</v>
      </c>
      <c r="AH322" s="2">
        <f t="shared" ca="1" si="153"/>
        <v>4.6921307472462127E-2</v>
      </c>
      <c r="AI322" s="2">
        <f t="shared" ca="1" si="154"/>
        <v>-7.2273141415448952E-2</v>
      </c>
      <c r="AJ322" s="16">
        <f t="shared" ca="1" si="155"/>
        <v>-0.99628057490599364</v>
      </c>
      <c r="AK322" s="18">
        <f t="shared" ca="1" si="156"/>
        <v>308.76119984478839</v>
      </c>
      <c r="AL322" s="18">
        <f t="shared" ca="1" si="157"/>
        <v>266.40587799619863</v>
      </c>
      <c r="AM322" s="18">
        <f t="shared" ca="1" si="158"/>
        <v>154.3805999223942</v>
      </c>
      <c r="AN322" s="18">
        <f t="shared" ca="1" si="159"/>
        <v>88.471645722420888</v>
      </c>
      <c r="AO322" s="18">
        <f t="shared" ca="1" si="160"/>
        <v>313.24026045635981</v>
      </c>
      <c r="AP322" s="2">
        <f t="shared" ca="1" si="186"/>
        <v>15.00082344071302</v>
      </c>
      <c r="AQ322" s="2">
        <f t="shared" ca="1" si="186"/>
        <v>-22.503361771707009</v>
      </c>
      <c r="AR322" s="16">
        <f t="shared" ca="1" si="186"/>
        <v>1.1622882019537428E-3</v>
      </c>
      <c r="AS322" s="2">
        <f t="shared" ca="1" si="187"/>
        <v>-14.394461706540937</v>
      </c>
      <c r="AT322" s="2">
        <f t="shared" ca="1" si="187"/>
        <v>22.774353510242097</v>
      </c>
      <c r="AU322" s="16">
        <f t="shared" ca="1" si="187"/>
        <v>624.15153583053257</v>
      </c>
      <c r="AV322" s="2">
        <f t="shared" ca="1" si="188"/>
        <v>15.00082344071302</v>
      </c>
      <c r="AW322" s="2">
        <f t="shared" ca="1" si="188"/>
        <v>-22.503361771707009</v>
      </c>
      <c r="AX322" s="16">
        <f t="shared" ca="1" si="188"/>
        <v>1.1622882019537428E-3</v>
      </c>
      <c r="AY322" s="2">
        <f t="shared" ca="1" si="161"/>
        <v>360.25</v>
      </c>
      <c r="AZ322" s="2">
        <f t="shared" ca="1" si="162"/>
        <v>360.25</v>
      </c>
      <c r="BA322" s="2">
        <f t="shared" ca="1" si="163"/>
        <v>360.25</v>
      </c>
      <c r="BB322" s="19" t="str">
        <f t="shared" ca="1" si="164"/>
        <v>ok</v>
      </c>
      <c r="BC322" s="2">
        <f t="shared" ca="1" si="165"/>
        <v>8.2344071302031807E-4</v>
      </c>
      <c r="BD322" s="2">
        <f t="shared" ca="1" si="165"/>
        <v>-3.3617717070093533E-3</v>
      </c>
      <c r="BE322" s="16">
        <f t="shared" ca="1" si="166"/>
        <v>1.1622882019537428E-3</v>
      </c>
      <c r="BF322" s="16">
        <f t="shared" ca="1" si="167"/>
        <v>3.4611506205174014E-3</v>
      </c>
      <c r="BG322" s="18">
        <f t="shared" ca="1" si="179"/>
        <v>3.6510926422522968E-3</v>
      </c>
      <c r="BH322" s="2">
        <f t="shared" ca="1" si="180"/>
        <v>0.13175051408325089</v>
      </c>
      <c r="BI322" s="2">
        <f t="shared" ca="1" si="180"/>
        <v>-0.53788347312149654</v>
      </c>
      <c r="BJ322" s="16">
        <f t="shared" ca="1" si="180"/>
        <v>0.18596611231259885</v>
      </c>
      <c r="BK322" s="18">
        <f t="shared" ca="1" si="180"/>
        <v>0.55378409928278427</v>
      </c>
      <c r="BL322" s="18">
        <f t="shared" ca="1" si="180"/>
        <v>0.58417482276036747</v>
      </c>
    </row>
    <row r="323" spans="4:64" x14ac:dyDescent="0.2">
      <c r="D323">
        <f t="shared" si="168"/>
        <v>22.5</v>
      </c>
      <c r="E323">
        <f t="shared" si="169"/>
        <v>-22.5</v>
      </c>
      <c r="F323" s="15">
        <f ca="1">'posn jitter orig'!F323</f>
        <v>-0.24552041588130724</v>
      </c>
      <c r="G323" s="2">
        <f ca="1">'posn jitter orig'!G323</f>
        <v>-0.3741695636745197</v>
      </c>
      <c r="H323" s="16">
        <f ca="1">'posn jitter orig'!H323</f>
        <v>0.39639492689933986</v>
      </c>
      <c r="I323" s="2">
        <f t="shared" si="170"/>
        <v>0</v>
      </c>
      <c r="J323" s="2">
        <f t="shared" si="171"/>
        <v>177.60212163512966</v>
      </c>
      <c r="K323" s="16">
        <f t="shared" ca="1" si="172"/>
        <v>298.71731896520544</v>
      </c>
      <c r="L323" s="2">
        <f t="shared" si="173"/>
        <v>153.80794910203616</v>
      </c>
      <c r="M323" s="2">
        <f t="shared" si="174"/>
        <v>-88.801060817564817</v>
      </c>
      <c r="N323" s="16">
        <f t="shared" ca="1" si="175"/>
        <v>328.84786189186531</v>
      </c>
      <c r="O323" s="2">
        <f t="shared" si="176"/>
        <v>-153.80794910203616</v>
      </c>
      <c r="P323" s="2">
        <f t="shared" si="177"/>
        <v>-88.801060817564817</v>
      </c>
      <c r="Q323" s="16">
        <f t="shared" ca="1" si="178"/>
        <v>307.08510302353261</v>
      </c>
      <c r="R323" s="2">
        <f t="shared" si="181"/>
        <v>153.80794910203616</v>
      </c>
      <c r="S323" s="2">
        <f t="shared" si="181"/>
        <v>-266.40318245269447</v>
      </c>
      <c r="T323" s="16">
        <f t="shared" ca="1" si="181"/>
        <v>30.130542926659871</v>
      </c>
      <c r="U323" s="2">
        <f t="shared" ca="1" si="182"/>
        <v>0.49761863982989057</v>
      </c>
      <c r="V323" s="2">
        <f t="shared" ca="1" si="182"/>
        <v>-0.86190076697868812</v>
      </c>
      <c r="W323" s="16">
        <f t="shared" ca="1" si="182"/>
        <v>9.7482086433347589E-2</v>
      </c>
      <c r="X323" s="2">
        <f t="shared" si="183"/>
        <v>-153.80794910203616</v>
      </c>
      <c r="Y323" s="2">
        <f t="shared" si="183"/>
        <v>-266.40318245269447</v>
      </c>
      <c r="Z323" s="16">
        <f t="shared" ca="1" si="183"/>
        <v>8.3677840583271745</v>
      </c>
      <c r="AA323" s="18">
        <f t="shared" ca="1" si="152"/>
        <v>153.8911139031899</v>
      </c>
      <c r="AB323" s="2">
        <f t="shared" ca="1" si="184"/>
        <v>-230.38703588444827</v>
      </c>
      <c r="AC323" s="2">
        <f t="shared" ca="1" si="184"/>
        <v>-133.76431334833043</v>
      </c>
      <c r="AD323" s="16">
        <f t="shared" ca="1" si="184"/>
        <v>-6.6338428085077226</v>
      </c>
      <c r="AE323" s="2">
        <f t="shared" ca="1" si="185"/>
        <v>-0.86453529755261194</v>
      </c>
      <c r="AF323" s="2">
        <f t="shared" ca="1" si="185"/>
        <v>-0.50195519899184549</v>
      </c>
      <c r="AG323" s="16">
        <f t="shared" ca="1" si="185"/>
        <v>-2.4893723921371132E-2</v>
      </c>
      <c r="AH323" s="2">
        <f t="shared" ca="1" si="153"/>
        <v>7.0387559834576757E-2</v>
      </c>
      <c r="AI323" s="2">
        <f t="shared" ca="1" si="154"/>
        <v>-7.1889123562650079E-2</v>
      </c>
      <c r="AJ323" s="16">
        <f t="shared" ca="1" si="155"/>
        <v>-0.99492589941860887</v>
      </c>
      <c r="AK323" s="18">
        <f t="shared" ca="1" si="156"/>
        <v>309.08799789858142</v>
      </c>
      <c r="AL323" s="18">
        <f t="shared" ca="1" si="157"/>
        <v>266.48655819680732</v>
      </c>
      <c r="AM323" s="18">
        <f t="shared" ca="1" si="158"/>
        <v>154.54399894929071</v>
      </c>
      <c r="AN323" s="18">
        <f t="shared" ca="1" si="159"/>
        <v>88.431597950275332</v>
      </c>
      <c r="AO323" s="18">
        <f t="shared" ca="1" si="160"/>
        <v>313.17098743772942</v>
      </c>
      <c r="AP323" s="2">
        <f t="shared" ca="1" si="186"/>
        <v>22.495078320750508</v>
      </c>
      <c r="AQ323" s="2">
        <f t="shared" ca="1" si="186"/>
        <v>-22.501757749662964</v>
      </c>
      <c r="AR323" s="16">
        <f t="shared" ca="1" si="186"/>
        <v>-7.2770506125152679E-4</v>
      </c>
      <c r="AS323" s="2">
        <f t="shared" ca="1" si="187"/>
        <v>-21.59160491270282</v>
      </c>
      <c r="AT323" s="2">
        <f t="shared" ca="1" si="187"/>
        <v>22.52541787463317</v>
      </c>
      <c r="AU323" s="16">
        <f t="shared" ca="1" si="187"/>
        <v>623.16312499153241</v>
      </c>
      <c r="AV323" s="2">
        <f t="shared" ca="1" si="188"/>
        <v>22.495078320750508</v>
      </c>
      <c r="AW323" s="2">
        <f t="shared" ca="1" si="188"/>
        <v>-22.501757749662964</v>
      </c>
      <c r="AX323" s="16">
        <f t="shared" ca="1" si="188"/>
        <v>-7.2770506125152679E-4</v>
      </c>
      <c r="AY323" s="2">
        <f t="shared" ca="1" si="161"/>
        <v>360.24999999999994</v>
      </c>
      <c r="AZ323" s="2">
        <f t="shared" ca="1" si="162"/>
        <v>360.24999999999994</v>
      </c>
      <c r="BA323" s="2">
        <f t="shared" ca="1" si="163"/>
        <v>360.24999999999994</v>
      </c>
      <c r="BB323" s="19" t="str">
        <f t="shared" ca="1" si="164"/>
        <v>ok</v>
      </c>
      <c r="BC323" s="2">
        <f t="shared" ca="1" si="165"/>
        <v>-4.9216792494917172E-3</v>
      </c>
      <c r="BD323" s="2">
        <f t="shared" ca="1" si="165"/>
        <v>-1.7577496629641587E-3</v>
      </c>
      <c r="BE323" s="16">
        <f t="shared" ca="1" si="166"/>
        <v>-7.2770506125152679E-4</v>
      </c>
      <c r="BF323" s="16">
        <f t="shared" ca="1" si="167"/>
        <v>5.2261468131433089E-3</v>
      </c>
      <c r="BG323" s="18">
        <f t="shared" ca="1" si="179"/>
        <v>5.2765675555894341E-3</v>
      </c>
      <c r="BH323" s="2">
        <f t="shared" ca="1" si="180"/>
        <v>-0.78746867991867475</v>
      </c>
      <c r="BI323" s="2">
        <f t="shared" ca="1" si="180"/>
        <v>-0.28123994607426539</v>
      </c>
      <c r="BJ323" s="16">
        <f t="shared" ca="1" si="180"/>
        <v>-0.11643280980024429</v>
      </c>
      <c r="BK323" s="18">
        <f t="shared" ca="1" si="180"/>
        <v>0.83618349010292947</v>
      </c>
      <c r="BL323" s="18">
        <f t="shared" ca="1" si="180"/>
        <v>0.84425080889430948</v>
      </c>
    </row>
    <row r="324" spans="4:64" x14ac:dyDescent="0.2">
      <c r="D324">
        <f t="shared" si="168"/>
        <v>30</v>
      </c>
      <c r="E324">
        <f t="shared" si="169"/>
        <v>-22.5</v>
      </c>
      <c r="F324" s="15">
        <f ca="1">'posn jitter orig'!F324</f>
        <v>-0.25590573086467705</v>
      </c>
      <c r="G324" s="2">
        <f ca="1">'posn jitter orig'!G324</f>
        <v>-0.2092297412244476</v>
      </c>
      <c r="H324" s="16">
        <f ca="1">'posn jitter orig'!H324</f>
        <v>-0.34434218747196155</v>
      </c>
      <c r="I324" s="2">
        <f t="shared" si="170"/>
        <v>0</v>
      </c>
      <c r="J324" s="2">
        <f t="shared" si="171"/>
        <v>177.60212163512966</v>
      </c>
      <c r="K324" s="16">
        <f t="shared" ca="1" si="172"/>
        <v>298.05746087274366</v>
      </c>
      <c r="L324" s="2">
        <f t="shared" si="173"/>
        <v>153.80794910203616</v>
      </c>
      <c r="M324" s="2">
        <f t="shared" si="174"/>
        <v>-88.801060817564817</v>
      </c>
      <c r="N324" s="16">
        <f t="shared" ca="1" si="175"/>
        <v>331.74531787888958</v>
      </c>
      <c r="O324" s="2">
        <f t="shared" si="176"/>
        <v>-153.80794910203616</v>
      </c>
      <c r="P324" s="2">
        <f t="shared" si="177"/>
        <v>-88.801060817564817</v>
      </c>
      <c r="Q324" s="16">
        <f t="shared" ca="1" si="178"/>
        <v>302.650899525059</v>
      </c>
      <c r="R324" s="2">
        <f t="shared" si="181"/>
        <v>153.80794910203616</v>
      </c>
      <c r="S324" s="2">
        <f t="shared" si="181"/>
        <v>-266.40318245269447</v>
      </c>
      <c r="T324" s="16">
        <f t="shared" ca="1" si="181"/>
        <v>33.687857006145919</v>
      </c>
      <c r="U324" s="2">
        <f t="shared" ca="1" si="182"/>
        <v>0.49702844240471666</v>
      </c>
      <c r="V324" s="2">
        <f t="shared" ca="1" si="182"/>
        <v>-0.86087851505179058</v>
      </c>
      <c r="W324" s="16">
        <f t="shared" ca="1" si="182"/>
        <v>0.10886188388488087</v>
      </c>
      <c r="X324" s="2">
        <f t="shared" si="183"/>
        <v>-153.80794910203616</v>
      </c>
      <c r="Y324" s="2">
        <f t="shared" si="183"/>
        <v>-266.40318245269447</v>
      </c>
      <c r="Z324" s="16">
        <f t="shared" ca="1" si="183"/>
        <v>4.5934386523153421</v>
      </c>
      <c r="AA324" s="18">
        <f t="shared" ca="1" si="152"/>
        <v>153.39390112849853</v>
      </c>
      <c r="AB324" s="2">
        <f t="shared" ca="1" si="184"/>
        <v>-230.04908085431691</v>
      </c>
      <c r="AC324" s="2">
        <f t="shared" ca="1" si="184"/>
        <v>-134.34966863119146</v>
      </c>
      <c r="AD324" s="16">
        <f t="shared" ca="1" si="184"/>
        <v>-12.105310400984163</v>
      </c>
      <c r="AE324" s="2">
        <f t="shared" ca="1" si="185"/>
        <v>-0.8626364986931605</v>
      </c>
      <c r="AF324" s="2">
        <f t="shared" ca="1" si="185"/>
        <v>-0.50378348532498629</v>
      </c>
      <c r="AG324" s="16">
        <f t="shared" ca="1" si="185"/>
        <v>-4.5392411658935441E-2</v>
      </c>
      <c r="AH324" s="2">
        <f t="shared" ca="1" si="153"/>
        <v>9.3920171226133164E-2</v>
      </c>
      <c r="AI324" s="2">
        <f t="shared" ca="1" si="154"/>
        <v>-7.1346914691760646E-2</v>
      </c>
      <c r="AJ324" s="16">
        <f t="shared" ca="1" si="155"/>
        <v>-0.99301994904474122</v>
      </c>
      <c r="AK324" s="18">
        <f t="shared" ca="1" si="156"/>
        <v>309.45502506432933</v>
      </c>
      <c r="AL324" s="18">
        <f t="shared" ca="1" si="157"/>
        <v>266.681367184007</v>
      </c>
      <c r="AM324" s="18">
        <f t="shared" ca="1" si="158"/>
        <v>154.72751253216467</v>
      </c>
      <c r="AN324" s="18">
        <f t="shared" ca="1" si="159"/>
        <v>88.457861691481156</v>
      </c>
      <c r="AO324" s="18">
        <f t="shared" ca="1" si="160"/>
        <v>313.07294049562893</v>
      </c>
      <c r="AP324" s="2">
        <f t="shared" ca="1" si="186"/>
        <v>30.000858637213394</v>
      </c>
      <c r="AQ324" s="2">
        <f t="shared" ca="1" si="186"/>
        <v>-22.499867836387828</v>
      </c>
      <c r="AR324" s="16">
        <f t="shared" ca="1" si="186"/>
        <v>-1.6017148089986222E-3</v>
      </c>
      <c r="AS324" s="2">
        <f t="shared" ca="1" si="187"/>
        <v>-28.806869718023545</v>
      </c>
      <c r="AT324" s="2">
        <f t="shared" ca="1" si="187"/>
        <v>22.173708919292757</v>
      </c>
      <c r="AU324" s="16">
        <f t="shared" ca="1" si="187"/>
        <v>621.77374912170444</v>
      </c>
      <c r="AV324" s="2">
        <f t="shared" ca="1" si="188"/>
        <v>30.000858637213394</v>
      </c>
      <c r="AW324" s="2">
        <f t="shared" ca="1" si="188"/>
        <v>-22.499867836387828</v>
      </c>
      <c r="AX324" s="16">
        <f t="shared" ca="1" si="188"/>
        <v>-1.6017148089986222E-3</v>
      </c>
      <c r="AY324" s="2">
        <f t="shared" ca="1" si="161"/>
        <v>360.25</v>
      </c>
      <c r="AZ324" s="2">
        <f t="shared" ca="1" si="162"/>
        <v>360.25</v>
      </c>
      <c r="BA324" s="2">
        <f t="shared" ca="1" si="163"/>
        <v>360.25</v>
      </c>
      <c r="BB324" s="19" t="str">
        <f t="shared" ca="1" si="164"/>
        <v>ok</v>
      </c>
      <c r="BC324" s="2">
        <f t="shared" ca="1" si="165"/>
        <v>8.5863721339407562E-4</v>
      </c>
      <c r="BD324" s="2">
        <f t="shared" ca="1" si="165"/>
        <v>1.3216361217160966E-4</v>
      </c>
      <c r="BE324" s="16">
        <f t="shared" ca="1" si="166"/>
        <v>-1.6017148089986222E-3</v>
      </c>
      <c r="BF324" s="16">
        <f t="shared" ca="1" si="167"/>
        <v>8.6874914941390935E-4</v>
      </c>
      <c r="BG324" s="18">
        <f t="shared" ca="1" si="179"/>
        <v>1.8221458267583535E-3</v>
      </c>
      <c r="BH324" s="2">
        <f t="shared" ca="1" si="180"/>
        <v>0.1373819541430521</v>
      </c>
      <c r="BI324" s="2">
        <f t="shared" ca="1" si="180"/>
        <v>2.1146177947457545E-2</v>
      </c>
      <c r="BJ324" s="16">
        <f t="shared" ca="1" si="180"/>
        <v>-0.25627436943977955</v>
      </c>
      <c r="BK324" s="18">
        <f t="shared" ca="1" si="180"/>
        <v>0.13899986390622548</v>
      </c>
      <c r="BL324" s="18">
        <f t="shared" ca="1" si="180"/>
        <v>0.29154333228133655</v>
      </c>
    </row>
    <row r="325" spans="4:64" x14ac:dyDescent="0.2">
      <c r="D325">
        <f t="shared" si="168"/>
        <v>37.5</v>
      </c>
      <c r="E325">
        <f t="shared" si="169"/>
        <v>-22.5</v>
      </c>
      <c r="F325" s="15">
        <f ca="1">'posn jitter orig'!F325</f>
        <v>-0.32610842573974175</v>
      </c>
      <c r="G325" s="2">
        <f ca="1">'posn jitter orig'!G325</f>
        <v>0.2570573482004358</v>
      </c>
      <c r="H325" s="16">
        <f ca="1">'posn jitter orig'!H325</f>
        <v>9.2400473240985215E-2</v>
      </c>
      <c r="I325" s="2">
        <f t="shared" si="170"/>
        <v>0</v>
      </c>
      <c r="J325" s="2">
        <f t="shared" si="171"/>
        <v>177.60212163512966</v>
      </c>
      <c r="K325" s="16">
        <f t="shared" ca="1" si="172"/>
        <v>297.206564351135</v>
      </c>
      <c r="L325" s="2">
        <f t="shared" si="173"/>
        <v>153.80794910203616</v>
      </c>
      <c r="M325" s="2">
        <f t="shared" si="174"/>
        <v>-88.801060817564817</v>
      </c>
      <c r="N325" s="16">
        <f t="shared" ca="1" si="175"/>
        <v>334.45144262295287</v>
      </c>
      <c r="O325" s="2">
        <f t="shared" si="176"/>
        <v>-153.80794910203616</v>
      </c>
      <c r="P325" s="2">
        <f t="shared" si="177"/>
        <v>-88.801060817564817</v>
      </c>
      <c r="Q325" s="16">
        <f t="shared" ca="1" si="178"/>
        <v>297.96953636417589</v>
      </c>
      <c r="R325" s="2">
        <f t="shared" si="181"/>
        <v>153.80794910203616</v>
      </c>
      <c r="S325" s="2">
        <f t="shared" si="181"/>
        <v>-266.40318245269447</v>
      </c>
      <c r="T325" s="16">
        <f t="shared" ca="1" si="181"/>
        <v>37.244878271817868</v>
      </c>
      <c r="U325" s="2">
        <f t="shared" ca="1" si="182"/>
        <v>0.49637496258493458</v>
      </c>
      <c r="V325" s="2">
        <f t="shared" ca="1" si="182"/>
        <v>-0.85974665480220713</v>
      </c>
      <c r="W325" s="16">
        <f t="shared" ca="1" si="182"/>
        <v>0.12019811177892688</v>
      </c>
      <c r="X325" s="2">
        <f t="shared" si="183"/>
        <v>-153.80794910203616</v>
      </c>
      <c r="Y325" s="2">
        <f t="shared" si="183"/>
        <v>-266.40318245269447</v>
      </c>
      <c r="Z325" s="16">
        <f t="shared" ca="1" si="183"/>
        <v>0.76297201304089413</v>
      </c>
      <c r="AA325" s="18">
        <f t="shared" ref="AA325:AA388" ca="1" si="189">U325*X325+V325*Y325+W325*Z325</f>
        <v>152.78453775688507</v>
      </c>
      <c r="AB325" s="2">
        <f t="shared" ca="1" si="184"/>
        <v>-229.64636831466652</v>
      </c>
      <c r="AC325" s="2">
        <f t="shared" ca="1" si="184"/>
        <v>-135.047187210711</v>
      </c>
      <c r="AD325" s="16">
        <f t="shared" ca="1" si="184"/>
        <v>-17.601440934352851</v>
      </c>
      <c r="AE325" s="2">
        <f t="shared" ca="1" si="185"/>
        <v>-0.8601228405406407</v>
      </c>
      <c r="AF325" s="2">
        <f t="shared" ca="1" si="185"/>
        <v>-0.50580887093123683</v>
      </c>
      <c r="AG325" s="16">
        <f t="shared" ca="1" si="185"/>
        <v>-6.5924845601388046E-2</v>
      </c>
      <c r="AH325" s="2">
        <f t="shared" ref="AH325:AH388" ca="1" si="190">V325*AG325-W325*AF325</f>
        <v>0.11747593668111098</v>
      </c>
      <c r="AI325" s="2">
        <f t="shared" ref="AI325:AI388" ca="1" si="191">W325*AE325-U325*AG325</f>
        <v>-7.0661698562105454E-2</v>
      </c>
      <c r="AJ325" s="16">
        <f t="shared" ref="AJ325:AJ388" ca="1" si="192">U325*AF325-V325*AE325</f>
        <v>-0.99055859425740866</v>
      </c>
      <c r="AK325" s="18">
        <f t="shared" ref="AK325:AK388" ca="1" si="193">SQRT((L325-I325)^2+(M325-J325)^2+(N325-K325)^2)</f>
        <v>309.8624239648633</v>
      </c>
      <c r="AL325" s="18">
        <f t="shared" ref="AL325:AL388" ca="1" si="194">AE325*X325+AF325*Y325+AG325*Z325</f>
        <v>266.99252419610139</v>
      </c>
      <c r="AM325" s="18">
        <f t="shared" ref="AM325:AM388" ca="1" si="195">($I$25^2-$I$26^2+AK325^2)/(2*AK325)</f>
        <v>154.93121198243165</v>
      </c>
      <c r="AN325" s="18">
        <f t="shared" ref="AN325:AN388" ca="1" si="196">($I$25^2-$I$27^2-2*AA325*AM325+AA325^2+AL325^2)/(2*AL325)</f>
        <v>88.552920878339918</v>
      </c>
      <c r="AO325" s="18">
        <f t="shared" ref="AO325:AO388" ca="1" si="197">SQRT($I$25^2-AM325^2-AN325^2)</f>
        <v>312.94530234143042</v>
      </c>
      <c r="AP325" s="2">
        <f t="shared" ca="1" si="186"/>
        <v>37.501127229482755</v>
      </c>
      <c r="AQ325" s="2">
        <f t="shared" ca="1" si="186"/>
        <v>-22.503569138830944</v>
      </c>
      <c r="AR325" s="16">
        <f t="shared" ca="1" si="186"/>
        <v>5.0708380035757727E-4</v>
      </c>
      <c r="AS325" s="2">
        <f t="shared" ca="1" si="187"/>
        <v>-36.025957815543272</v>
      </c>
      <c r="AT325" s="2">
        <f t="shared" ca="1" si="187"/>
        <v>21.722924102123276</v>
      </c>
      <c r="AU325" s="16">
        <f t="shared" ca="1" si="187"/>
        <v>619.98182461737451</v>
      </c>
      <c r="AV325" s="2">
        <f t="shared" ca="1" si="188"/>
        <v>37.501127229482755</v>
      </c>
      <c r="AW325" s="2">
        <f t="shared" ca="1" si="188"/>
        <v>-22.503569138830944</v>
      </c>
      <c r="AX325" s="16">
        <f t="shared" ca="1" si="188"/>
        <v>5.0708380035757727E-4</v>
      </c>
      <c r="AY325" s="2">
        <f t="shared" ref="AY325:AY388" ca="1" si="198">SQRT((AV325-I325)^2+(AW325-J325)^2+(AX325-K325)^2)</f>
        <v>360.25</v>
      </c>
      <c r="AZ325" s="2">
        <f t="shared" ref="AZ325:AZ388" ca="1" si="199">SQRT((AV325-L325)^2+(AW325-M325)^2+(AX325-N325)^2)</f>
        <v>360.25</v>
      </c>
      <c r="BA325" s="2">
        <f t="shared" ref="BA325:BA388" ca="1" si="200">SQRT((AV325-O325)^2+(AW325-P325)^2+(AX325-Q325)^2)</f>
        <v>360.25000000000006</v>
      </c>
      <c r="BB325" s="19" t="str">
        <f t="shared" ref="BB325:BB388" ca="1" si="201">IF(AND(AY325=$I$25,AZ325=$I$26,BA325=$I$27),"ok","ERROR")</f>
        <v>ok</v>
      </c>
      <c r="BC325" s="2">
        <f t="shared" ref="BC325:BD388" ca="1" si="202">AV325-D325</f>
        <v>1.127229482754899E-3</v>
      </c>
      <c r="BD325" s="2">
        <f t="shared" ca="1" si="202"/>
        <v>-3.5691388309437855E-3</v>
      </c>
      <c r="BE325" s="16">
        <f t="shared" ref="BE325:BE388" ca="1" si="203">AX325</f>
        <v>5.0708380035757727E-4</v>
      </c>
      <c r="BF325" s="16">
        <f t="shared" ref="BF325:BF388" ca="1" si="204">SQRT(BC325^2+BD325^2)</f>
        <v>3.7429130769151787E-3</v>
      </c>
      <c r="BG325" s="18">
        <f t="shared" ca="1" si="179"/>
        <v>3.7771063371220743E-3</v>
      </c>
      <c r="BH325" s="2">
        <f t="shared" ca="1" si="180"/>
        <v>0.18035671724078384</v>
      </c>
      <c r="BI325" s="2">
        <f t="shared" ca="1" si="180"/>
        <v>-0.57106221295100568</v>
      </c>
      <c r="BJ325" s="16">
        <f t="shared" ca="1" si="180"/>
        <v>8.1133408057212364E-2</v>
      </c>
      <c r="BK325" s="18">
        <f t="shared" ca="1" si="180"/>
        <v>0.59886609230642862</v>
      </c>
      <c r="BL325" s="18">
        <f t="shared" ca="1" si="180"/>
        <v>0.60433701393953188</v>
      </c>
    </row>
    <row r="326" spans="4:64" x14ac:dyDescent="0.2">
      <c r="D326">
        <f t="shared" ref="D326:D389" si="205">IF(((D325+E$50)^2+E325^2)&lt;J$7^2,D325+E$50,0)</f>
        <v>45</v>
      </c>
      <c r="E326">
        <f t="shared" ref="E326:E389" si="206">IF(D326=0,E325+E$50,E325)</f>
        <v>-22.5</v>
      </c>
      <c r="F326" s="15">
        <f ca="1">'posn jitter orig'!F326</f>
        <v>1.9403289096665999E-2</v>
      </c>
      <c r="G326" s="2">
        <f ca="1">'posn jitter orig'!G326</f>
        <v>-0.27393316861224348</v>
      </c>
      <c r="H326" s="16">
        <f ca="1">'posn jitter orig'!H326</f>
        <v>0.38032110212684755</v>
      </c>
      <c r="I326" s="2">
        <f t="shared" si="170"/>
        <v>0</v>
      </c>
      <c r="J326" s="2">
        <f t="shared" si="171"/>
        <v>177.60212163512966</v>
      </c>
      <c r="K326" s="16">
        <f t="shared" ca="1" si="172"/>
        <v>296.16595896477804</v>
      </c>
      <c r="L326" s="2">
        <f t="shared" si="173"/>
        <v>153.80794910203616</v>
      </c>
      <c r="M326" s="2">
        <f t="shared" si="174"/>
        <v>-88.801060817564817</v>
      </c>
      <c r="N326" s="16">
        <f t="shared" ca="1" si="175"/>
        <v>336.96276979475437</v>
      </c>
      <c r="O326" s="2">
        <f t="shared" si="176"/>
        <v>-153.80794910203616</v>
      </c>
      <c r="P326" s="2">
        <f t="shared" si="177"/>
        <v>-88.801060817564817</v>
      </c>
      <c r="Q326" s="16">
        <f t="shared" ca="1" si="178"/>
        <v>293.02051843896379</v>
      </c>
      <c r="R326" s="2">
        <f t="shared" si="181"/>
        <v>153.80794910203616</v>
      </c>
      <c r="S326" s="2">
        <f t="shared" si="181"/>
        <v>-266.40318245269447</v>
      </c>
      <c r="T326" s="16">
        <f t="shared" ca="1" si="181"/>
        <v>40.796810829976323</v>
      </c>
      <c r="U326" s="2">
        <f t="shared" ca="1" si="182"/>
        <v>0.49565998193764438</v>
      </c>
      <c r="V326" s="2">
        <f t="shared" ca="1" si="182"/>
        <v>-0.85850827199467195</v>
      </c>
      <c r="W326" s="16">
        <f t="shared" ca="1" si="182"/>
        <v>0.13147140077711278</v>
      </c>
      <c r="X326" s="2">
        <f t="shared" si="183"/>
        <v>-153.80794910203616</v>
      </c>
      <c r="Y326" s="2">
        <f t="shared" si="183"/>
        <v>-266.40318245269447</v>
      </c>
      <c r="Z326" s="16">
        <f t="shared" ca="1" si="183"/>
        <v>-3.1454405258142515</v>
      </c>
      <c r="AA326" s="18">
        <f t="shared" ca="1" si="189"/>
        <v>152.05935507557277</v>
      </c>
      <c r="AB326" s="2">
        <f t="shared" ca="1" si="184"/>
        <v>-229.1776862922444</v>
      </c>
      <c r="AC326" s="2">
        <f t="shared" ca="1" si="184"/>
        <v>-135.85896828614025</v>
      </c>
      <c r="AD326" s="16">
        <f t="shared" ca="1" si="184"/>
        <v>-23.136896938864176</v>
      </c>
      <c r="AE326" s="2">
        <f t="shared" ca="1" si="185"/>
        <v>-0.85698374326858429</v>
      </c>
      <c r="AF326" s="2">
        <f t="shared" ca="1" si="185"/>
        <v>-0.50802907159991006</v>
      </c>
      <c r="AG326" s="16">
        <f t="shared" ca="1" si="185"/>
        <v>-8.6517779575638679E-2</v>
      </c>
      <c r="AH326" s="2">
        <f t="shared" ca="1" si="190"/>
        <v>0.14106752311903378</v>
      </c>
      <c r="AI326" s="2">
        <f t="shared" ca="1" si="191"/>
        <v>-6.9785452108988205E-2</v>
      </c>
      <c r="AJ326" s="16">
        <f t="shared" ca="1" si="192"/>
        <v>-0.98753731301404757</v>
      </c>
      <c r="AK326" s="18">
        <f t="shared" ca="1" si="193"/>
        <v>310.30939496218133</v>
      </c>
      <c r="AL326" s="18">
        <f t="shared" ca="1" si="194"/>
        <v>267.42360994871132</v>
      </c>
      <c r="AM326" s="18">
        <f t="shared" ca="1" si="195"/>
        <v>155.15469748109066</v>
      </c>
      <c r="AN326" s="18">
        <f t="shared" ca="1" si="196"/>
        <v>88.720640936041235</v>
      </c>
      <c r="AO326" s="18">
        <f t="shared" ca="1" si="197"/>
        <v>312.78703653036723</v>
      </c>
      <c r="AP326" s="2">
        <f t="shared" ca="1" si="186"/>
        <v>44.995920083543112</v>
      </c>
      <c r="AQ326" s="2">
        <f t="shared" ca="1" si="186"/>
        <v>-22.500119195805862</v>
      </c>
      <c r="AR326" s="16">
        <f t="shared" ca="1" si="186"/>
        <v>-4.1807737324006666E-4</v>
      </c>
      <c r="AS326" s="2">
        <f t="shared" ca="1" si="187"/>
        <v>-43.252264930620171</v>
      </c>
      <c r="AT326" s="2">
        <f t="shared" ca="1" si="187"/>
        <v>21.155850320398709</v>
      </c>
      <c r="AU326" s="16">
        <f t="shared" ca="1" si="187"/>
        <v>617.77732112427793</v>
      </c>
      <c r="AV326" s="2">
        <f t="shared" ca="1" si="188"/>
        <v>44.995920083543112</v>
      </c>
      <c r="AW326" s="2">
        <f t="shared" ca="1" si="188"/>
        <v>-22.500119195805862</v>
      </c>
      <c r="AX326" s="16">
        <f t="shared" ca="1" si="188"/>
        <v>-4.1807737324006666E-4</v>
      </c>
      <c r="AY326" s="2">
        <f t="shared" ca="1" si="198"/>
        <v>360.25000000000006</v>
      </c>
      <c r="AZ326" s="2">
        <f t="shared" ca="1" si="199"/>
        <v>360.25</v>
      </c>
      <c r="BA326" s="2">
        <f t="shared" ca="1" si="200"/>
        <v>360.25000000000006</v>
      </c>
      <c r="BB326" s="19" t="str">
        <f t="shared" ca="1" si="201"/>
        <v>ok</v>
      </c>
      <c r="BC326" s="2">
        <f t="shared" ca="1" si="202"/>
        <v>-4.0799164568880997E-3</v>
      </c>
      <c r="BD326" s="2">
        <f t="shared" ca="1" si="202"/>
        <v>-1.1919580586194911E-4</v>
      </c>
      <c r="BE326" s="16">
        <f t="shared" ca="1" si="203"/>
        <v>-4.1807737324006666E-4</v>
      </c>
      <c r="BF326" s="16">
        <f t="shared" ca="1" si="204"/>
        <v>4.0816572535333521E-3</v>
      </c>
      <c r="BG326" s="18">
        <f t="shared" ca="1" si="179"/>
        <v>4.103012871700105E-3</v>
      </c>
      <c r="BH326" s="2">
        <f t="shared" ca="1" si="180"/>
        <v>-0.65278663310209595</v>
      </c>
      <c r="BI326" s="2">
        <f t="shared" ca="1" si="180"/>
        <v>-1.9071328937911858E-2</v>
      </c>
      <c r="BJ326" s="16">
        <f t="shared" ca="1" si="180"/>
        <v>-6.6892379718410666E-2</v>
      </c>
      <c r="BK326" s="18">
        <f t="shared" ca="1" si="180"/>
        <v>0.65306516056533637</v>
      </c>
      <c r="BL326" s="18">
        <f t="shared" ca="1" si="180"/>
        <v>0.65648205947201677</v>
      </c>
    </row>
    <row r="327" spans="4:64" x14ac:dyDescent="0.2">
      <c r="D327">
        <f t="shared" si="205"/>
        <v>52.5</v>
      </c>
      <c r="E327">
        <f t="shared" si="206"/>
        <v>-22.5</v>
      </c>
      <c r="F327" s="15">
        <f ca="1">'posn jitter orig'!F327</f>
        <v>0.13335059758188217</v>
      </c>
      <c r="G327" s="2">
        <f ca="1">'posn jitter orig'!G327</f>
        <v>-0.20440924868837229</v>
      </c>
      <c r="H327" s="16">
        <f ca="1">'posn jitter orig'!H327</f>
        <v>0.18896668999796362</v>
      </c>
      <c r="I327" s="2">
        <f t="shared" ref="I327:I390" si="207">$E$25</f>
        <v>0</v>
      </c>
      <c r="J327" s="2">
        <f t="shared" ref="J327:J390" si="208">$F$25</f>
        <v>177.60212163512966</v>
      </c>
      <c r="K327" s="16">
        <f t="shared" ref="K327:K390" ca="1" si="209">SQRT($D$5^2-(($D327-$E$25)^2+($E327-$F$25)^2))+F327/$D$9</f>
        <v>294.92955943638066</v>
      </c>
      <c r="L327" s="2">
        <f t="shared" ref="L327:L390" si="210">$E$26</f>
        <v>153.80794910203616</v>
      </c>
      <c r="M327" s="2">
        <f t="shared" ref="M327:M390" si="211">$F$26</f>
        <v>-88.801060817564817</v>
      </c>
      <c r="N327" s="16">
        <f t="shared" ref="N327:N390" ca="1" si="212">SQRT($D$5^2-(($D327-$E$26)^2+($E327-$F$26)^2))+G327/$D$9</f>
        <v>339.29347819772579</v>
      </c>
      <c r="O327" s="2">
        <f t="shared" ref="O327:O390" si="213">$E$27</f>
        <v>-153.80794910203616</v>
      </c>
      <c r="P327" s="2">
        <f t="shared" ref="P327:P390" si="214">$F$27</f>
        <v>-88.801060817564817</v>
      </c>
      <c r="Q327" s="16">
        <f t="shared" ref="Q327:Q390" ca="1" si="215">SQRT($D$5^2-(($D327-$E$27)^2+($E327-$F$27)^2))+H327/$D$9</f>
        <v>287.78801529900579</v>
      </c>
      <c r="R327" s="2">
        <f t="shared" si="181"/>
        <v>153.80794910203616</v>
      </c>
      <c r="S327" s="2">
        <f t="shared" si="181"/>
        <v>-266.40318245269447</v>
      </c>
      <c r="T327" s="16">
        <f t="shared" ca="1" si="181"/>
        <v>44.363918761345133</v>
      </c>
      <c r="U327" s="2">
        <f t="shared" ca="1" si="182"/>
        <v>0.49487998383079734</v>
      </c>
      <c r="V327" s="2">
        <f t="shared" ca="1" si="182"/>
        <v>-0.85715727564380528</v>
      </c>
      <c r="W327" s="16">
        <f t="shared" ca="1" si="182"/>
        <v>0.14274174727289593</v>
      </c>
      <c r="X327" s="2">
        <f t="shared" si="183"/>
        <v>-153.80794910203616</v>
      </c>
      <c r="Y327" s="2">
        <f t="shared" si="183"/>
        <v>-266.40318245269447</v>
      </c>
      <c r="Z327" s="16">
        <f t="shared" ca="1" si="183"/>
        <v>-7.1415441373748649</v>
      </c>
      <c r="AA327" s="18">
        <f t="shared" ca="1" si="189"/>
        <v>151.21355424093204</v>
      </c>
      <c r="AB327" s="2">
        <f t="shared" ca="1" si="184"/>
        <v>-228.64051037978601</v>
      </c>
      <c r="AC327" s="2">
        <f t="shared" ca="1" si="184"/>
        <v>-136.78938425912037</v>
      </c>
      <c r="AD327" s="16">
        <f t="shared" ca="1" si="184"/>
        <v>-28.726031081070328</v>
      </c>
      <c r="AE327" s="2">
        <f t="shared" ca="1" si="185"/>
        <v>-0.85320154933121695</v>
      </c>
      <c r="AF327" s="2">
        <f t="shared" ca="1" si="185"/>
        <v>-0.51044722734428805</v>
      </c>
      <c r="AG327" s="16">
        <f t="shared" ca="1" si="185"/>
        <v>-0.10719488940868256</v>
      </c>
      <c r="AH327" s="2">
        <f t="shared" ca="1" si="190"/>
        <v>0.16474500849021417</v>
      </c>
      <c r="AI327" s="2">
        <f t="shared" ca="1" si="191"/>
        <v>-6.8738874790166882E-2</v>
      </c>
      <c r="AJ327" s="16">
        <f t="shared" ca="1" si="192"/>
        <v>-0.98393803121443635</v>
      </c>
      <c r="AK327" s="18">
        <f t="shared" ca="1" si="193"/>
        <v>310.79848473852218</v>
      </c>
      <c r="AL327" s="18">
        <f t="shared" ca="1" si="194"/>
        <v>267.97948334599971</v>
      </c>
      <c r="AM327" s="18">
        <f t="shared" ca="1" si="195"/>
        <v>155.39924236926109</v>
      </c>
      <c r="AN327" s="18">
        <f t="shared" ca="1" si="196"/>
        <v>88.965017685686931</v>
      </c>
      <c r="AO327" s="18">
        <f t="shared" ca="1" si="197"/>
        <v>312.5961669618568</v>
      </c>
      <c r="AP327" s="2">
        <f t="shared" ca="1" si="186"/>
        <v>52.497541805450389</v>
      </c>
      <c r="AQ327" s="2">
        <f t="shared" ca="1" si="186"/>
        <v>-22.498924980189187</v>
      </c>
      <c r="AR327" s="16">
        <f t="shared" ca="1" si="186"/>
        <v>-3.335006340421387E-4</v>
      </c>
      <c r="AS327" s="2">
        <f t="shared" ca="1" si="187"/>
        <v>-50.499774554828626</v>
      </c>
      <c r="AT327" s="2">
        <f t="shared" ca="1" si="187"/>
        <v>20.476092581165162</v>
      </c>
      <c r="AU327" s="16">
        <f t="shared" ca="1" si="187"/>
        <v>615.15018067062317</v>
      </c>
      <c r="AV327" s="2">
        <f t="shared" ca="1" si="188"/>
        <v>52.497541805450389</v>
      </c>
      <c r="AW327" s="2">
        <f t="shared" ca="1" si="188"/>
        <v>-22.498924980189187</v>
      </c>
      <c r="AX327" s="16">
        <f t="shared" ca="1" si="188"/>
        <v>-3.335006340421387E-4</v>
      </c>
      <c r="AY327" s="2">
        <f t="shared" ca="1" si="198"/>
        <v>360.24999999999994</v>
      </c>
      <c r="AZ327" s="2">
        <f t="shared" ca="1" si="199"/>
        <v>360.24999999999994</v>
      </c>
      <c r="BA327" s="2">
        <f t="shared" ca="1" si="200"/>
        <v>360.25</v>
      </c>
      <c r="BB327" s="19" t="str">
        <f t="shared" ca="1" si="201"/>
        <v>ok</v>
      </c>
      <c r="BC327" s="2">
        <f t="shared" ca="1" si="202"/>
        <v>-2.458194549610937E-3</v>
      </c>
      <c r="BD327" s="2">
        <f t="shared" ca="1" si="202"/>
        <v>1.0750198108127051E-3</v>
      </c>
      <c r="BE327" s="16">
        <f t="shared" ca="1" si="203"/>
        <v>-3.335006340421387E-4</v>
      </c>
      <c r="BF327" s="16">
        <f t="shared" ca="1" si="204"/>
        <v>2.6829811846855547E-3</v>
      </c>
      <c r="BG327" s="18">
        <f t="shared" ca="1" si="179"/>
        <v>2.7036291739591821E-3</v>
      </c>
      <c r="BH327" s="2">
        <f t="shared" ca="1" si="180"/>
        <v>-0.39331112793774992</v>
      </c>
      <c r="BI327" s="2">
        <f t="shared" ca="1" si="180"/>
        <v>0.17200316973003282</v>
      </c>
      <c r="BJ327" s="16">
        <f t="shared" ca="1" si="180"/>
        <v>-5.3360101446742192E-2</v>
      </c>
      <c r="BK327" s="18">
        <f t="shared" ca="1" si="180"/>
        <v>0.42927698954968874</v>
      </c>
      <c r="BL327" s="18">
        <f t="shared" ca="1" si="180"/>
        <v>0.43258066783346916</v>
      </c>
    </row>
    <row r="328" spans="4:64" x14ac:dyDescent="0.2">
      <c r="D328">
        <f t="shared" si="205"/>
        <v>60</v>
      </c>
      <c r="E328">
        <f t="shared" si="206"/>
        <v>-22.5</v>
      </c>
      <c r="F328" s="15">
        <f ca="1">'posn jitter orig'!F328</f>
        <v>-0.32056075660864836</v>
      </c>
      <c r="G328" s="2">
        <f ca="1">'posn jitter orig'!G328</f>
        <v>2.7120836246674385E-2</v>
      </c>
      <c r="H328" s="16">
        <f ca="1">'posn jitter orig'!H328</f>
        <v>0.49092958168402534</v>
      </c>
      <c r="I328" s="2">
        <f t="shared" si="207"/>
        <v>0</v>
      </c>
      <c r="J328" s="2">
        <f t="shared" si="208"/>
        <v>177.60212163512966</v>
      </c>
      <c r="K328" s="16">
        <f t="shared" ca="1" si="209"/>
        <v>293.49280635929551</v>
      </c>
      <c r="L328" s="2">
        <f t="shared" si="210"/>
        <v>153.80794910203616</v>
      </c>
      <c r="M328" s="2">
        <f t="shared" si="211"/>
        <v>-88.801060817564817</v>
      </c>
      <c r="N328" s="16">
        <f t="shared" ca="1" si="212"/>
        <v>341.44460205573012</v>
      </c>
      <c r="O328" s="2">
        <f t="shared" si="213"/>
        <v>-153.80794910203616</v>
      </c>
      <c r="P328" s="2">
        <f t="shared" si="214"/>
        <v>-88.801060817564817</v>
      </c>
      <c r="Q328" s="16">
        <f t="shared" ca="1" si="215"/>
        <v>282.26251055273889</v>
      </c>
      <c r="R328" s="2">
        <f t="shared" si="181"/>
        <v>153.80794910203616</v>
      </c>
      <c r="S328" s="2">
        <f t="shared" si="181"/>
        <v>-266.40318245269447</v>
      </c>
      <c r="T328" s="16">
        <f t="shared" ca="1" si="181"/>
        <v>47.951795696434601</v>
      </c>
      <c r="U328" s="2">
        <f t="shared" ca="1" si="182"/>
        <v>0.49403371145192926</v>
      </c>
      <c r="V328" s="2">
        <f t="shared" ca="1" si="182"/>
        <v>-0.85569148888656366</v>
      </c>
      <c r="W328" s="16">
        <f t="shared" ca="1" si="182"/>
        <v>0.15402197179664898</v>
      </c>
      <c r="X328" s="2">
        <f t="shared" si="183"/>
        <v>-153.80794910203616</v>
      </c>
      <c r="Y328" s="2">
        <f t="shared" si="183"/>
        <v>-266.40318245269447</v>
      </c>
      <c r="Z328" s="16">
        <f t="shared" ca="1" si="183"/>
        <v>-11.230295806556626</v>
      </c>
      <c r="AA328" s="18">
        <f t="shared" ca="1" si="189"/>
        <v>150.24291158739115</v>
      </c>
      <c r="AB328" s="2">
        <f t="shared" ca="1" si="184"/>
        <v>-228.03301233289909</v>
      </c>
      <c r="AC328" s="2">
        <f t="shared" ca="1" si="184"/>
        <v>-137.84160174182739</v>
      </c>
      <c r="AD328" s="16">
        <f t="shared" ca="1" si="184"/>
        <v>-34.371005297716209</v>
      </c>
      <c r="AE328" s="2">
        <f t="shared" ca="1" si="185"/>
        <v>-0.84876428310605279</v>
      </c>
      <c r="AF328" s="2">
        <f t="shared" ca="1" si="185"/>
        <v>-0.51306180227007814</v>
      </c>
      <c r="AG328" s="16">
        <f t="shared" ca="1" si="185"/>
        <v>-0.12793271190296673</v>
      </c>
      <c r="AH328" s="2">
        <f t="shared" ca="1" si="190"/>
        <v>0.18849372316472529</v>
      </c>
      <c r="AI328" s="2">
        <f t="shared" ca="1" si="191"/>
        <v>-6.7525275997030371E-2</v>
      </c>
      <c r="AJ328" s="16">
        <f t="shared" ca="1" si="192"/>
        <v>-0.97975019950445774</v>
      </c>
      <c r="AK328" s="18">
        <f t="shared" ca="1" si="193"/>
        <v>311.33087790710829</v>
      </c>
      <c r="AL328" s="18">
        <f t="shared" ca="1" si="194"/>
        <v>268.66471277327116</v>
      </c>
      <c r="AM328" s="18">
        <f t="shared" ca="1" si="195"/>
        <v>155.66543895355414</v>
      </c>
      <c r="AN328" s="18">
        <f t="shared" ca="1" si="196"/>
        <v>89.290480898523953</v>
      </c>
      <c r="AO328" s="18">
        <f t="shared" ca="1" si="197"/>
        <v>312.37084312769593</v>
      </c>
      <c r="AP328" s="2">
        <f t="shared" ca="1" si="186"/>
        <v>59.997346772231452</v>
      </c>
      <c r="AQ328" s="2">
        <f t="shared" ca="1" si="186"/>
        <v>-22.503932042198997</v>
      </c>
      <c r="AR328" s="16">
        <f t="shared" ca="1" si="186"/>
        <v>1.3496530885959146E-4</v>
      </c>
      <c r="AS328" s="2">
        <f t="shared" ca="1" si="187"/>
        <v>-57.762539686256048</v>
      </c>
      <c r="AT328" s="2">
        <f t="shared" ca="1" si="187"/>
        <v>19.681922749046493</v>
      </c>
      <c r="AU328" s="16">
        <f t="shared" ca="1" si="187"/>
        <v>612.0909267127804</v>
      </c>
      <c r="AV328" s="2">
        <f t="shared" ca="1" si="188"/>
        <v>59.997346772231452</v>
      </c>
      <c r="AW328" s="2">
        <f t="shared" ca="1" si="188"/>
        <v>-22.503932042198997</v>
      </c>
      <c r="AX328" s="16">
        <f t="shared" ca="1" si="188"/>
        <v>1.3496530885959146E-4</v>
      </c>
      <c r="AY328" s="2">
        <f t="shared" ca="1" si="198"/>
        <v>360.24999999999994</v>
      </c>
      <c r="AZ328" s="2">
        <f t="shared" ca="1" si="199"/>
        <v>360.24999999999994</v>
      </c>
      <c r="BA328" s="2">
        <f t="shared" ca="1" si="200"/>
        <v>360.24999999999994</v>
      </c>
      <c r="BB328" s="19" t="str">
        <f t="shared" ca="1" si="201"/>
        <v>ok</v>
      </c>
      <c r="BC328" s="2">
        <f t="shared" ca="1" si="202"/>
        <v>-2.6532277685475947E-3</v>
      </c>
      <c r="BD328" s="2">
        <f t="shared" ca="1" si="202"/>
        <v>-3.93204219899701E-3</v>
      </c>
      <c r="BE328" s="16">
        <f t="shared" ca="1" si="203"/>
        <v>1.3496530885959146E-4</v>
      </c>
      <c r="BF328" s="16">
        <f t="shared" ca="1" si="204"/>
        <v>4.7434769364344221E-3</v>
      </c>
      <c r="BG328" s="18">
        <f t="shared" ca="1" si="179"/>
        <v>4.745396619997201E-3</v>
      </c>
      <c r="BH328" s="2">
        <f t="shared" ca="1" si="180"/>
        <v>-0.42451644296761515</v>
      </c>
      <c r="BI328" s="2">
        <f t="shared" ca="1" si="180"/>
        <v>-0.6291267518395216</v>
      </c>
      <c r="BJ328" s="16">
        <f t="shared" ca="1" si="180"/>
        <v>2.1594449417534634E-2</v>
      </c>
      <c r="BK328" s="18">
        <f t="shared" ca="1" si="180"/>
        <v>0.75895630982950757</v>
      </c>
      <c r="BL328" s="18">
        <f t="shared" ca="1" si="180"/>
        <v>0.75926345919955218</v>
      </c>
    </row>
    <row r="329" spans="4:64" x14ac:dyDescent="0.2">
      <c r="D329">
        <f t="shared" si="205"/>
        <v>67.5</v>
      </c>
      <c r="E329">
        <f t="shared" si="206"/>
        <v>-22.5</v>
      </c>
      <c r="F329" s="15">
        <f ca="1">'posn jitter orig'!F329</f>
        <v>-0.24674121324977671</v>
      </c>
      <c r="G329" s="2">
        <f ca="1">'posn jitter orig'!G329</f>
        <v>0.24112229972280463</v>
      </c>
      <c r="H329" s="16">
        <f ca="1">'posn jitter orig'!H329</f>
        <v>-0.29108432000141016</v>
      </c>
      <c r="I329" s="2">
        <f t="shared" si="207"/>
        <v>0</v>
      </c>
      <c r="J329" s="2">
        <f t="shared" si="208"/>
        <v>177.60212163512966</v>
      </c>
      <c r="K329" s="16">
        <f t="shared" ca="1" si="209"/>
        <v>291.85964647789308</v>
      </c>
      <c r="L329" s="2">
        <f t="shared" si="210"/>
        <v>153.80794910203616</v>
      </c>
      <c r="M329" s="2">
        <f t="shared" si="211"/>
        <v>-88.801060817564817</v>
      </c>
      <c r="N329" s="16">
        <f t="shared" ca="1" si="212"/>
        <v>343.4184107280168</v>
      </c>
      <c r="O329" s="2">
        <f t="shared" si="213"/>
        <v>-153.80794910203616</v>
      </c>
      <c r="P329" s="2">
        <f t="shared" si="214"/>
        <v>-88.801060817564817</v>
      </c>
      <c r="Q329" s="16">
        <f t="shared" ca="1" si="215"/>
        <v>276.41638471600072</v>
      </c>
      <c r="R329" s="2">
        <f t="shared" si="181"/>
        <v>153.80794910203616</v>
      </c>
      <c r="S329" s="2">
        <f t="shared" si="181"/>
        <v>-266.40318245269447</v>
      </c>
      <c r="T329" s="16">
        <f t="shared" ca="1" si="181"/>
        <v>51.558764250123716</v>
      </c>
      <c r="U329" s="2">
        <f t="shared" ca="1" si="182"/>
        <v>0.49312151246928726</v>
      </c>
      <c r="V329" s="2">
        <f t="shared" ca="1" si="182"/>
        <v>-0.85411151390201501</v>
      </c>
      <c r="W329" s="16">
        <f t="shared" ca="1" si="182"/>
        <v>0.1653018322947773</v>
      </c>
      <c r="X329" s="2">
        <f t="shared" si="183"/>
        <v>-153.80794910203616</v>
      </c>
      <c r="Y329" s="2">
        <f t="shared" si="183"/>
        <v>-266.40318245269447</v>
      </c>
      <c r="Z329" s="16">
        <f t="shared" ca="1" si="183"/>
        <v>-15.443261761892359</v>
      </c>
      <c r="AA329" s="18">
        <f t="shared" ca="1" si="189"/>
        <v>149.13921751614171</v>
      </c>
      <c r="AB329" s="2">
        <f t="shared" ca="1" si="184"/>
        <v>-227.35170561208199</v>
      </c>
      <c r="AC329" s="2">
        <f t="shared" ca="1" si="184"/>
        <v>-139.02165959782076</v>
      </c>
      <c r="AD329" s="16">
        <f t="shared" ca="1" si="184"/>
        <v>-40.096247684319927</v>
      </c>
      <c r="AE329" s="2">
        <f t="shared" ca="1" si="185"/>
        <v>-0.84364462207546431</v>
      </c>
      <c r="AF329" s="2">
        <f t="shared" ca="1" si="185"/>
        <v>-0.51587418337570878</v>
      </c>
      <c r="AG329" s="16">
        <f t="shared" ca="1" si="185"/>
        <v>-0.148787024197652</v>
      </c>
      <c r="AH329" s="2">
        <f t="shared" ca="1" si="190"/>
        <v>0.21235565823200891</v>
      </c>
      <c r="AI329" s="2">
        <f t="shared" ca="1" si="191"/>
        <v>-6.6085919426558587E-2</v>
      </c>
      <c r="AJ329" s="16">
        <f t="shared" ca="1" si="192"/>
        <v>-0.97495524290625601</v>
      </c>
      <c r="AK329" s="18">
        <f t="shared" ca="1" si="193"/>
        <v>311.90679216538069</v>
      </c>
      <c r="AL329" s="18">
        <f t="shared" ca="1" si="194"/>
        <v>269.48753025032062</v>
      </c>
      <c r="AM329" s="18">
        <f t="shared" ca="1" si="195"/>
        <v>155.95339608269035</v>
      </c>
      <c r="AN329" s="18">
        <f t="shared" ca="1" si="196"/>
        <v>89.704522126348508</v>
      </c>
      <c r="AO329" s="18">
        <f t="shared" ca="1" si="197"/>
        <v>312.10847386823536</v>
      </c>
      <c r="AP329" s="2">
        <f t="shared" ca="1" si="186"/>
        <v>67.503237291351539</v>
      </c>
      <c r="AQ329" s="2">
        <f t="shared" ca="1" si="186"/>
        <v>-22.501692144658175</v>
      </c>
      <c r="AR329" s="16">
        <f t="shared" ca="1" si="186"/>
        <v>3.6674539683190233E-4</v>
      </c>
      <c r="AS329" s="2">
        <f t="shared" ca="1" si="187"/>
        <v>-65.052763524802216</v>
      </c>
      <c r="AT329" s="2">
        <f t="shared" ca="1" si="187"/>
        <v>18.750258768146562</v>
      </c>
      <c r="AU329" s="16">
        <f t="shared" ca="1" si="187"/>
        <v>608.58395265200932</v>
      </c>
      <c r="AV329" s="2">
        <f t="shared" ca="1" si="188"/>
        <v>67.503237291351539</v>
      </c>
      <c r="AW329" s="2">
        <f t="shared" ca="1" si="188"/>
        <v>-22.501692144658175</v>
      </c>
      <c r="AX329" s="16">
        <f t="shared" ca="1" si="188"/>
        <v>3.6674539683190233E-4</v>
      </c>
      <c r="AY329" s="2">
        <f t="shared" ca="1" si="198"/>
        <v>360.25</v>
      </c>
      <c r="AZ329" s="2">
        <f t="shared" ca="1" si="199"/>
        <v>360.25</v>
      </c>
      <c r="BA329" s="2">
        <f t="shared" ca="1" si="200"/>
        <v>360.25</v>
      </c>
      <c r="BB329" s="19" t="str">
        <f t="shared" ca="1" si="201"/>
        <v>ok</v>
      </c>
      <c r="BC329" s="2">
        <f t="shared" ca="1" si="202"/>
        <v>3.2372913515388291E-3</v>
      </c>
      <c r="BD329" s="2">
        <f t="shared" ca="1" si="202"/>
        <v>-1.6921446581754651E-3</v>
      </c>
      <c r="BE329" s="16">
        <f t="shared" ca="1" si="203"/>
        <v>3.6674539683190233E-4</v>
      </c>
      <c r="BF329" s="16">
        <f t="shared" ca="1" si="204"/>
        <v>3.6528631015875562E-3</v>
      </c>
      <c r="BG329" s="18">
        <f t="shared" ca="1" si="179"/>
        <v>3.6712274548217861E-3</v>
      </c>
      <c r="BH329" s="2">
        <f t="shared" ca="1" si="180"/>
        <v>0.51796661624621265</v>
      </c>
      <c r="BI329" s="2">
        <f t="shared" ca="1" si="180"/>
        <v>-0.27074314530807442</v>
      </c>
      <c r="BJ329" s="16">
        <f t="shared" ca="1" si="180"/>
        <v>5.8679263493104372E-2</v>
      </c>
      <c r="BK329" s="18">
        <f t="shared" ca="1" si="180"/>
        <v>0.58445809625400902</v>
      </c>
      <c r="BL329" s="18">
        <f t="shared" ca="1" si="180"/>
        <v>0.58739639277148581</v>
      </c>
    </row>
    <row r="330" spans="4:64" x14ac:dyDescent="0.2">
      <c r="D330">
        <f t="shared" si="205"/>
        <v>75</v>
      </c>
      <c r="E330">
        <f t="shared" si="206"/>
        <v>-22.5</v>
      </c>
      <c r="F330" s="15">
        <f ca="1">'posn jitter orig'!F330</f>
        <v>-0.28316300762967117</v>
      </c>
      <c r="G330" s="2">
        <f ca="1">'posn jitter orig'!G330</f>
        <v>-0.34736692583002826</v>
      </c>
      <c r="H330" s="16">
        <f ca="1">'posn jitter orig'!H330</f>
        <v>0.15134779044065882</v>
      </c>
      <c r="I330" s="2">
        <f t="shared" si="207"/>
        <v>0</v>
      </c>
      <c r="J330" s="2">
        <f t="shared" si="208"/>
        <v>177.60212163512966</v>
      </c>
      <c r="K330" s="16">
        <f t="shared" ca="1" si="209"/>
        <v>290.022717847541</v>
      </c>
      <c r="L330" s="2">
        <f t="shared" si="210"/>
        <v>153.80794910203616</v>
      </c>
      <c r="M330" s="2">
        <f t="shared" si="211"/>
        <v>-88.801060817564817</v>
      </c>
      <c r="N330" s="16">
        <f t="shared" ca="1" si="212"/>
        <v>345.21303573763805</v>
      </c>
      <c r="O330" s="2">
        <f t="shared" si="213"/>
        <v>-153.80794910203616</v>
      </c>
      <c r="P330" s="2">
        <f t="shared" si="214"/>
        <v>-88.801060817564817</v>
      </c>
      <c r="Q330" s="16">
        <f t="shared" ca="1" si="215"/>
        <v>270.24371504468928</v>
      </c>
      <c r="R330" s="2">
        <f t="shared" si="181"/>
        <v>153.80794910203616</v>
      </c>
      <c r="S330" s="2">
        <f t="shared" si="181"/>
        <v>-266.40318245269447</v>
      </c>
      <c r="T330" s="16">
        <f t="shared" ca="1" si="181"/>
        <v>55.190317890097049</v>
      </c>
      <c r="U330" s="2">
        <f t="shared" ca="1" si="182"/>
        <v>0.49214194279278956</v>
      </c>
      <c r="V330" s="2">
        <f t="shared" ca="1" si="182"/>
        <v>-0.85241484945276724</v>
      </c>
      <c r="W330" s="16">
        <f t="shared" ca="1" si="182"/>
        <v>0.17659341034295373</v>
      </c>
      <c r="X330" s="2">
        <f t="shared" si="183"/>
        <v>-153.80794910203616</v>
      </c>
      <c r="Y330" s="2">
        <f t="shared" si="183"/>
        <v>-266.40318245269447</v>
      </c>
      <c r="Z330" s="16">
        <f t="shared" ca="1" si="183"/>
        <v>-19.779002802851721</v>
      </c>
      <c r="AA330" s="18">
        <f t="shared" ca="1" si="189"/>
        <v>147.89784421796264</v>
      </c>
      <c r="AB330" s="2">
        <f t="shared" ca="1" si="184"/>
        <v>-226.59468149032963</v>
      </c>
      <c r="AC330" s="2">
        <f t="shared" ca="1" si="184"/>
        <v>-140.33286383925102</v>
      </c>
      <c r="AD330" s="16">
        <f t="shared" ca="1" si="184"/>
        <v>-45.89678749567264</v>
      </c>
      <c r="AE330" s="2">
        <f t="shared" ca="1" si="185"/>
        <v>-0.83783299009164214</v>
      </c>
      <c r="AF330" s="2">
        <f t="shared" ca="1" si="185"/>
        <v>-0.51888024090089124</v>
      </c>
      <c r="AG330" s="16">
        <f t="shared" ca="1" si="185"/>
        <v>-0.16970320066731662</v>
      </c>
      <c r="AH330" s="2">
        <f t="shared" ca="1" si="190"/>
        <v>0.23628835954874522</v>
      </c>
      <c r="AI330" s="2">
        <f t="shared" ca="1" si="191"/>
        <v>-6.4437722143549411E-2</v>
      </c>
      <c r="AJ330" s="16">
        <f t="shared" ca="1" si="192"/>
        <v>-0.9695440119492843</v>
      </c>
      <c r="AK330" s="18">
        <f t="shared" ca="1" si="193"/>
        <v>312.52761800632618</v>
      </c>
      <c r="AL330" s="18">
        <f t="shared" ca="1" si="194"/>
        <v>270.45328146549201</v>
      </c>
      <c r="AM330" s="18">
        <f t="shared" ca="1" si="195"/>
        <v>156.26380900316309</v>
      </c>
      <c r="AN330" s="18">
        <f t="shared" ca="1" si="196"/>
        <v>90.212602623364631</v>
      </c>
      <c r="AO330" s="18">
        <f t="shared" ca="1" si="197"/>
        <v>311.8066240857334</v>
      </c>
      <c r="AP330" s="2">
        <f t="shared" ca="1" si="186"/>
        <v>74.99715565278558</v>
      </c>
      <c r="AQ330" s="2">
        <f t="shared" ca="1" si="186"/>
        <v>-22.501115178080031</v>
      </c>
      <c r="AR330" s="16">
        <f t="shared" ca="1" si="186"/>
        <v>-1.7358815684929141E-3</v>
      </c>
      <c r="AS330" s="2">
        <f t="shared" ca="1" si="187"/>
        <v>-72.355395750514845</v>
      </c>
      <c r="AT330" s="2">
        <f t="shared" ca="1" si="187"/>
        <v>17.683102032629268</v>
      </c>
      <c r="AU330" s="16">
        <f t="shared" ca="1" si="187"/>
        <v>604.61875465532012</v>
      </c>
      <c r="AV330" s="2">
        <f t="shared" ca="1" si="188"/>
        <v>74.99715565278558</v>
      </c>
      <c r="AW330" s="2">
        <f t="shared" ca="1" si="188"/>
        <v>-22.501115178080031</v>
      </c>
      <c r="AX330" s="16">
        <f t="shared" ca="1" si="188"/>
        <v>-1.7358815684929141E-3</v>
      </c>
      <c r="AY330" s="2">
        <f t="shared" ca="1" si="198"/>
        <v>360.25</v>
      </c>
      <c r="AZ330" s="2">
        <f t="shared" ca="1" si="199"/>
        <v>360.25</v>
      </c>
      <c r="BA330" s="2">
        <f t="shared" ca="1" si="200"/>
        <v>360.25</v>
      </c>
      <c r="BB330" s="19" t="str">
        <f t="shared" ca="1" si="201"/>
        <v>ok</v>
      </c>
      <c r="BC330" s="2">
        <f t="shared" ca="1" si="202"/>
        <v>-2.8443472144203952E-3</v>
      </c>
      <c r="BD330" s="2">
        <f t="shared" ca="1" si="202"/>
        <v>-1.1151780800311428E-3</v>
      </c>
      <c r="BE330" s="16">
        <f t="shared" ca="1" si="203"/>
        <v>-1.7358815684929141E-3</v>
      </c>
      <c r="BF330" s="16">
        <f t="shared" ca="1" si="204"/>
        <v>3.0551486422698009E-3</v>
      </c>
      <c r="BG330" s="18">
        <f t="shared" ca="1" si="179"/>
        <v>3.5138608461628682E-3</v>
      </c>
      <c r="BH330" s="2">
        <f t="shared" ca="1" si="180"/>
        <v>-0.45509555430726323</v>
      </c>
      <c r="BI330" s="2">
        <f t="shared" ca="1" si="180"/>
        <v>-0.17842849280498285</v>
      </c>
      <c r="BJ330" s="16">
        <f t="shared" ca="1" si="180"/>
        <v>-0.27774105095886625</v>
      </c>
      <c r="BK330" s="18">
        <f t="shared" ca="1" si="180"/>
        <v>0.48882378276316812</v>
      </c>
      <c r="BL330" s="18">
        <f t="shared" ca="1" si="180"/>
        <v>0.5622177353860589</v>
      </c>
    </row>
    <row r="331" spans="4:64" x14ac:dyDescent="0.2">
      <c r="D331">
        <f t="shared" si="205"/>
        <v>82.5</v>
      </c>
      <c r="E331">
        <f t="shared" si="206"/>
        <v>-22.5</v>
      </c>
      <c r="F331" s="15">
        <f ca="1">'posn jitter orig'!F331</f>
        <v>0.48771860436575309</v>
      </c>
      <c r="G331" s="2">
        <f ca="1">'posn jitter orig'!G331</f>
        <v>5.7025721428536902E-2</v>
      </c>
      <c r="H331" s="16">
        <f ca="1">'posn jitter orig'!H331</f>
        <v>0.45269283897849721</v>
      </c>
      <c r="I331" s="2">
        <f t="shared" si="207"/>
        <v>0</v>
      </c>
      <c r="J331" s="2">
        <f t="shared" si="208"/>
        <v>177.60212163512966</v>
      </c>
      <c r="K331" s="16">
        <f t="shared" ca="1" si="209"/>
        <v>287.98386950741605</v>
      </c>
      <c r="L331" s="2">
        <f t="shared" si="210"/>
        <v>153.80794910203616</v>
      </c>
      <c r="M331" s="2">
        <f t="shared" si="211"/>
        <v>-88.801060817564817</v>
      </c>
      <c r="N331" s="16">
        <f t="shared" ca="1" si="212"/>
        <v>346.84240724849542</v>
      </c>
      <c r="O331" s="2">
        <f t="shared" si="213"/>
        <v>-153.80794910203616</v>
      </c>
      <c r="P331" s="2">
        <f t="shared" si="214"/>
        <v>-88.801060817564817</v>
      </c>
      <c r="Q331" s="16">
        <f t="shared" ca="1" si="215"/>
        <v>263.71248980110136</v>
      </c>
      <c r="R331" s="2">
        <f t="shared" si="181"/>
        <v>153.80794910203616</v>
      </c>
      <c r="S331" s="2">
        <f t="shared" si="181"/>
        <v>-266.40318245269447</v>
      </c>
      <c r="T331" s="16">
        <f t="shared" ca="1" si="181"/>
        <v>58.858537741079374</v>
      </c>
      <c r="U331" s="2">
        <f t="shared" ca="1" si="182"/>
        <v>0.49109134261793425</v>
      </c>
      <c r="V331" s="2">
        <f t="shared" ca="1" si="182"/>
        <v>-0.850595156571477</v>
      </c>
      <c r="W331" s="16">
        <f t="shared" ca="1" si="182"/>
        <v>0.18792863758049011</v>
      </c>
      <c r="X331" s="2">
        <f t="shared" si="183"/>
        <v>-153.80794910203616</v>
      </c>
      <c r="Y331" s="2">
        <f t="shared" si="183"/>
        <v>-266.40318245269447</v>
      </c>
      <c r="Z331" s="16">
        <f t="shared" ca="1" si="183"/>
        <v>-24.27137970631469</v>
      </c>
      <c r="AA331" s="18">
        <f t="shared" ca="1" si="189"/>
        <v>146.5062171392531</v>
      </c>
      <c r="AB331" s="2">
        <f t="shared" ca="1" si="184"/>
        <v>-225.75588397882657</v>
      </c>
      <c r="AC331" s="2">
        <f t="shared" ca="1" si="184"/>
        <v>-141.78570374643667</v>
      </c>
      <c r="AD331" s="16">
        <f t="shared" ca="1" si="184"/>
        <v>-51.804093490365972</v>
      </c>
      <c r="AE331" s="2">
        <f t="shared" ca="1" si="185"/>
        <v>-0.83128606796025539</v>
      </c>
      <c r="AF331" s="2">
        <f t="shared" ca="1" si="185"/>
        <v>-0.52208818695244896</v>
      </c>
      <c r="AG331" s="16">
        <f t="shared" ca="1" si="185"/>
        <v>-0.19075481189181639</v>
      </c>
      <c r="AH331" s="2">
        <f t="shared" ca="1" si="190"/>
        <v>0.26037044075872418</v>
      </c>
      <c r="AI331" s="2">
        <f t="shared" ca="1" si="191"/>
        <v>-6.2544421508629905E-2</v>
      </c>
      <c r="AJ331" s="16">
        <f t="shared" ca="1" si="192"/>
        <v>-0.96348089182778218</v>
      </c>
      <c r="AK331" s="18">
        <f t="shared" ca="1" si="193"/>
        <v>313.19621372698015</v>
      </c>
      <c r="AL331" s="18">
        <f t="shared" ca="1" si="194"/>
        <v>271.57424222538538</v>
      </c>
      <c r="AM331" s="18">
        <f t="shared" ca="1" si="195"/>
        <v>156.59810686349007</v>
      </c>
      <c r="AN331" s="18">
        <f t="shared" ca="1" si="196"/>
        <v>90.824976258845908</v>
      </c>
      <c r="AO331" s="18">
        <f t="shared" ca="1" si="197"/>
        <v>311.46094316037608</v>
      </c>
      <c r="AP331" s="2">
        <f t="shared" ca="1" si="186"/>
        <v>82.497660214013578</v>
      </c>
      <c r="AQ331" s="2">
        <f t="shared" ca="1" si="186"/>
        <v>-22.498261288695634</v>
      </c>
      <c r="AR331" s="16">
        <f t="shared" ca="1" si="186"/>
        <v>1.1698309396024342E-3</v>
      </c>
      <c r="AS331" s="2">
        <f t="shared" ca="1" si="187"/>
        <v>-79.692785885576527</v>
      </c>
      <c r="AT331" s="2">
        <f t="shared" ca="1" si="187"/>
        <v>16.462027736300332</v>
      </c>
      <c r="AU331" s="16">
        <f t="shared" ca="1" si="187"/>
        <v>600.1745044023022</v>
      </c>
      <c r="AV331" s="2">
        <f t="shared" ca="1" si="188"/>
        <v>82.497660214013578</v>
      </c>
      <c r="AW331" s="2">
        <f t="shared" ca="1" si="188"/>
        <v>-22.498261288695634</v>
      </c>
      <c r="AX331" s="16">
        <f t="shared" ca="1" si="188"/>
        <v>1.1698309396024342E-3</v>
      </c>
      <c r="AY331" s="2">
        <f t="shared" ca="1" si="198"/>
        <v>360.25</v>
      </c>
      <c r="AZ331" s="2">
        <f t="shared" ca="1" si="199"/>
        <v>360.24999999999994</v>
      </c>
      <c r="BA331" s="2">
        <f t="shared" ca="1" si="200"/>
        <v>360.25</v>
      </c>
      <c r="BB331" s="19" t="str">
        <f t="shared" ca="1" si="201"/>
        <v>ok</v>
      </c>
      <c r="BC331" s="2">
        <f t="shared" ca="1" si="202"/>
        <v>-2.3397859864218162E-3</v>
      </c>
      <c r="BD331" s="2">
        <f t="shared" ca="1" si="202"/>
        <v>1.7387113043660918E-3</v>
      </c>
      <c r="BE331" s="16">
        <f t="shared" ca="1" si="203"/>
        <v>1.1698309396024342E-3</v>
      </c>
      <c r="BF331" s="16">
        <f t="shared" ca="1" si="204"/>
        <v>2.9150841260907629E-3</v>
      </c>
      <c r="BG331" s="18">
        <f t="shared" ca="1" si="179"/>
        <v>3.1410539456426822E-3</v>
      </c>
      <c r="BH331" s="2">
        <f t="shared" ca="1" si="180"/>
        <v>-0.3743657578274906</v>
      </c>
      <c r="BI331" s="2">
        <f t="shared" ca="1" si="180"/>
        <v>0.27819380869857468</v>
      </c>
      <c r="BJ331" s="16">
        <f t="shared" ca="1" si="180"/>
        <v>0.18717295033638948</v>
      </c>
      <c r="BK331" s="18">
        <f t="shared" ca="1" si="180"/>
        <v>0.46641346017452207</v>
      </c>
      <c r="BL331" s="18">
        <f t="shared" ca="1" si="180"/>
        <v>0.50256863130282914</v>
      </c>
    </row>
    <row r="332" spans="4:64" x14ac:dyDescent="0.2">
      <c r="D332">
        <f t="shared" si="205"/>
        <v>90</v>
      </c>
      <c r="E332">
        <f t="shared" si="206"/>
        <v>-22.5</v>
      </c>
      <c r="F332" s="15">
        <f ca="1">'posn jitter orig'!F332</f>
        <v>-0.16268667687110239</v>
      </c>
      <c r="G332" s="2">
        <f ca="1">'posn jitter orig'!G332</f>
        <v>-0.39474852576787112</v>
      </c>
      <c r="H332" s="16">
        <f ca="1">'posn jitter orig'!H332</f>
        <v>0.478323157419006</v>
      </c>
      <c r="I332" s="2">
        <f t="shared" si="207"/>
        <v>0</v>
      </c>
      <c r="J332" s="2">
        <f t="shared" si="208"/>
        <v>177.60212163512966</v>
      </c>
      <c r="K332" s="16">
        <f t="shared" ca="1" si="209"/>
        <v>285.72473181542568</v>
      </c>
      <c r="L332" s="2">
        <f t="shared" si="210"/>
        <v>153.80794910203616</v>
      </c>
      <c r="M332" s="2">
        <f t="shared" si="211"/>
        <v>-88.801060817564817</v>
      </c>
      <c r="N332" s="16">
        <f t="shared" ca="1" si="212"/>
        <v>348.29737127395543</v>
      </c>
      <c r="O332" s="2">
        <f t="shared" si="213"/>
        <v>-153.80794910203616</v>
      </c>
      <c r="P332" s="2">
        <f t="shared" si="214"/>
        <v>-88.801060817564817</v>
      </c>
      <c r="Q332" s="16">
        <f t="shared" ca="1" si="215"/>
        <v>256.79456996801207</v>
      </c>
      <c r="R332" s="2">
        <f t="shared" si="181"/>
        <v>153.80794910203616</v>
      </c>
      <c r="S332" s="2">
        <f t="shared" si="181"/>
        <v>-266.40318245269447</v>
      </c>
      <c r="T332" s="16">
        <f t="shared" ca="1" si="181"/>
        <v>62.57263945852975</v>
      </c>
      <c r="U332" s="2">
        <f t="shared" ca="1" si="182"/>
        <v>0.48996624859100646</v>
      </c>
      <c r="V332" s="2">
        <f t="shared" ca="1" si="182"/>
        <v>-0.84864643655354588</v>
      </c>
      <c r="W332" s="16">
        <f t="shared" ca="1" si="182"/>
        <v>0.19932962892310968</v>
      </c>
      <c r="X332" s="2">
        <f t="shared" si="183"/>
        <v>-153.80794910203616</v>
      </c>
      <c r="Y332" s="2">
        <f t="shared" si="183"/>
        <v>-266.40318245269447</v>
      </c>
      <c r="Z332" s="16">
        <f t="shared" ca="1" si="183"/>
        <v>-28.930161847413615</v>
      </c>
      <c r="AA332" s="18">
        <f t="shared" ca="1" si="189"/>
        <v>144.9547692242717</v>
      </c>
      <c r="AB332" s="2">
        <f t="shared" ca="1" si="184"/>
        <v>-224.83089359422763</v>
      </c>
      <c r="AC332" s="2">
        <f t="shared" ca="1" si="184"/>
        <v>-143.38783408907469</v>
      </c>
      <c r="AD332" s="16">
        <f t="shared" ca="1" si="184"/>
        <v>-57.823942207522691</v>
      </c>
      <c r="AE332" s="2">
        <f t="shared" ca="1" si="185"/>
        <v>-0.82397877203121661</v>
      </c>
      <c r="AF332" s="2">
        <f t="shared" ca="1" si="185"/>
        <v>-0.52549954131376975</v>
      </c>
      <c r="AG332" s="16">
        <f t="shared" ca="1" si="185"/>
        <v>-0.21191794478275319</v>
      </c>
      <c r="AH332" s="2">
        <f t="shared" ca="1" si="190"/>
        <v>0.28459103725097268</v>
      </c>
      <c r="AI332" s="2">
        <f t="shared" ca="1" si="191"/>
        <v>-6.0410742455180355E-2</v>
      </c>
      <c r="AJ332" s="16">
        <f t="shared" ca="1" si="192"/>
        <v>-0.95674368757386086</v>
      </c>
      <c r="AK332" s="18">
        <f t="shared" ca="1" si="193"/>
        <v>313.91539630401263</v>
      </c>
      <c r="AL332" s="18">
        <f t="shared" ca="1" si="194"/>
        <v>272.86005565409141</v>
      </c>
      <c r="AM332" s="18">
        <f t="shared" ca="1" si="195"/>
        <v>156.95769815200632</v>
      </c>
      <c r="AN332" s="18">
        <f t="shared" ca="1" si="196"/>
        <v>91.550522383089302</v>
      </c>
      <c r="AO332" s="18">
        <f t="shared" ca="1" si="197"/>
        <v>311.06726819485061</v>
      </c>
      <c r="AP332" s="2">
        <f t="shared" ca="1" si="186"/>
        <v>89.995244049382791</v>
      </c>
      <c r="AQ332" s="2">
        <f t="shared" ca="1" si="186"/>
        <v>-22.501031735722641</v>
      </c>
      <c r="AR332" s="16">
        <f t="shared" ca="1" si="186"/>
        <v>-1.792258789691914E-3</v>
      </c>
      <c r="AS332" s="2">
        <f t="shared" ca="1" si="187"/>
        <v>-87.058668971415301</v>
      </c>
      <c r="AT332" s="2">
        <f t="shared" ca="1" si="187"/>
        <v>15.082577514588628</v>
      </c>
      <c r="AU332" s="16">
        <f t="shared" ca="1" si="187"/>
        <v>595.22149825374743</v>
      </c>
      <c r="AV332" s="2">
        <f t="shared" ca="1" si="188"/>
        <v>89.995244049382791</v>
      </c>
      <c r="AW332" s="2">
        <f t="shared" ca="1" si="188"/>
        <v>-22.501031735722641</v>
      </c>
      <c r="AX332" s="16">
        <f t="shared" ca="1" si="188"/>
        <v>-1.792258789691914E-3</v>
      </c>
      <c r="AY332" s="2">
        <f t="shared" ca="1" si="198"/>
        <v>360.25</v>
      </c>
      <c r="AZ332" s="2">
        <f t="shared" ca="1" si="199"/>
        <v>360.25</v>
      </c>
      <c r="BA332" s="2">
        <f t="shared" ca="1" si="200"/>
        <v>360.25</v>
      </c>
      <c r="BB332" s="19" t="str">
        <f t="shared" ca="1" si="201"/>
        <v>ok</v>
      </c>
      <c r="BC332" s="2">
        <f t="shared" ca="1" si="202"/>
        <v>-4.755950617209237E-3</v>
      </c>
      <c r="BD332" s="2">
        <f t="shared" ca="1" si="202"/>
        <v>-1.0317357226412582E-3</v>
      </c>
      <c r="BE332" s="16">
        <f t="shared" ca="1" si="203"/>
        <v>-1.792258789691914E-3</v>
      </c>
      <c r="BF332" s="16">
        <f t="shared" ca="1" si="204"/>
        <v>4.866574244240706E-3</v>
      </c>
      <c r="BG332" s="18">
        <f t="shared" ca="1" si="179"/>
        <v>5.1861099529353335E-3</v>
      </c>
      <c r="BH332" s="2">
        <f t="shared" ca="1" si="180"/>
        <v>-0.76095209875347791</v>
      </c>
      <c r="BI332" s="2">
        <f t="shared" ca="1" si="180"/>
        <v>-0.16507771562260132</v>
      </c>
      <c r="BJ332" s="16">
        <f t="shared" ca="1" si="180"/>
        <v>-0.28676140635070624</v>
      </c>
      <c r="BK332" s="18">
        <f t="shared" ca="1" si="180"/>
        <v>0.77865187907851297</v>
      </c>
      <c r="BL332" s="18">
        <f t="shared" ca="1" si="180"/>
        <v>0.82977759246965332</v>
      </c>
    </row>
    <row r="333" spans="4:64" x14ac:dyDescent="0.2">
      <c r="D333">
        <f t="shared" si="205"/>
        <v>97.5</v>
      </c>
      <c r="E333">
        <f t="shared" si="206"/>
        <v>-22.5</v>
      </c>
      <c r="F333" s="15">
        <f ca="1">'posn jitter orig'!F333</f>
        <v>0.16273592828086603</v>
      </c>
      <c r="G333" s="2">
        <f ca="1">'posn jitter orig'!G333</f>
        <v>-0.2949169299450527</v>
      </c>
      <c r="H333" s="16">
        <f ca="1">'posn jitter orig'!H333</f>
        <v>-7.2575631921784067E-3</v>
      </c>
      <c r="I333" s="2">
        <f t="shared" si="207"/>
        <v>0</v>
      </c>
      <c r="J333" s="2">
        <f t="shared" si="208"/>
        <v>177.60212163512966</v>
      </c>
      <c r="K333" s="16">
        <f t="shared" ca="1" si="209"/>
        <v>283.25523757493983</v>
      </c>
      <c r="L333" s="2">
        <f t="shared" si="210"/>
        <v>153.80794910203616</v>
      </c>
      <c r="M333" s="2">
        <f t="shared" si="211"/>
        <v>-88.801060817564817</v>
      </c>
      <c r="N333" s="16">
        <f t="shared" ca="1" si="212"/>
        <v>349.58884128808069</v>
      </c>
      <c r="O333" s="2">
        <f t="shared" si="213"/>
        <v>-153.80794910203616</v>
      </c>
      <c r="P333" s="2">
        <f t="shared" si="214"/>
        <v>-88.801060817564817</v>
      </c>
      <c r="Q333" s="16">
        <f t="shared" ca="1" si="215"/>
        <v>249.45645696597413</v>
      </c>
      <c r="R333" s="2">
        <f t="shared" si="181"/>
        <v>153.80794910203616</v>
      </c>
      <c r="S333" s="2">
        <f t="shared" si="181"/>
        <v>-266.40318245269447</v>
      </c>
      <c r="T333" s="16">
        <f t="shared" ca="1" si="181"/>
        <v>66.33360371314086</v>
      </c>
      <c r="U333" s="2">
        <f t="shared" ca="1" si="182"/>
        <v>0.48876540840825733</v>
      </c>
      <c r="V333" s="2">
        <f t="shared" ca="1" si="182"/>
        <v>-0.84656652034525415</v>
      </c>
      <c r="W333" s="16">
        <f t="shared" ca="1" si="182"/>
        <v>0.21079255720740625</v>
      </c>
      <c r="X333" s="2">
        <f t="shared" si="183"/>
        <v>-153.80794910203616</v>
      </c>
      <c r="Y333" s="2">
        <f t="shared" si="183"/>
        <v>-266.40318245269447</v>
      </c>
      <c r="Z333" s="16">
        <f t="shared" ca="1" si="183"/>
        <v>-33.7987806089657</v>
      </c>
      <c r="AA333" s="18">
        <f t="shared" ca="1" si="189"/>
        <v>143.22747872353025</v>
      </c>
      <c r="AB333" s="2">
        <f t="shared" ca="1" si="184"/>
        <v>-223.81258623562741</v>
      </c>
      <c r="AC333" s="2">
        <f t="shared" ca="1" si="184"/>
        <v>-145.15159417189153</v>
      </c>
      <c r="AD333" s="16">
        <f t="shared" ca="1" si="184"/>
        <v>-63.990067111468008</v>
      </c>
      <c r="AE333" s="2">
        <f t="shared" ca="1" si="185"/>
        <v>-0.81585795535568362</v>
      </c>
      <c r="AF333" s="2">
        <f t="shared" ca="1" si="185"/>
        <v>-0.52911717267331371</v>
      </c>
      <c r="AG333" s="16">
        <f t="shared" ca="1" si="185"/>
        <v>-0.23326125753121194</v>
      </c>
      <c r="AH333" s="2">
        <f t="shared" ca="1" si="190"/>
        <v>0.30900513300971683</v>
      </c>
      <c r="AI333" s="2">
        <f t="shared" ca="1" si="191"/>
        <v>-5.7966750924363944E-2</v>
      </c>
      <c r="AJ333" s="16">
        <f t="shared" ca="1" si="192"/>
        <v>-0.94929220135894932</v>
      </c>
      <c r="AK333" s="18">
        <f t="shared" ca="1" si="193"/>
        <v>314.6866501926483</v>
      </c>
      <c r="AL333" s="18">
        <f t="shared" ca="1" si="194"/>
        <v>274.3278836302498</v>
      </c>
      <c r="AM333" s="18">
        <f t="shared" ca="1" si="195"/>
        <v>157.34332509632415</v>
      </c>
      <c r="AN333" s="18">
        <f t="shared" ca="1" si="196"/>
        <v>92.404246758666417</v>
      </c>
      <c r="AO333" s="18">
        <f t="shared" ca="1" si="197"/>
        <v>310.61969629853792</v>
      </c>
      <c r="AP333" s="2">
        <f t="shared" ca="1" si="186"/>
        <v>97.498315294478004</v>
      </c>
      <c r="AQ333" s="2">
        <f t="shared" ca="1" si="186"/>
        <v>-22.497757946709278</v>
      </c>
      <c r="AR333" s="16">
        <f t="shared" ca="1" si="186"/>
        <v>-1.1466533280213298E-3</v>
      </c>
      <c r="AS333" s="2">
        <f t="shared" ca="1" si="187"/>
        <v>-94.467845845857113</v>
      </c>
      <c r="AT333" s="2">
        <f t="shared" ca="1" si="187"/>
        <v>13.513471188368563</v>
      </c>
      <c r="AU333" s="16">
        <f t="shared" ca="1" si="187"/>
        <v>589.73656391604663</v>
      </c>
      <c r="AV333" s="2">
        <f t="shared" ca="1" si="188"/>
        <v>97.498315294478004</v>
      </c>
      <c r="AW333" s="2">
        <f t="shared" ca="1" si="188"/>
        <v>-22.497757946709278</v>
      </c>
      <c r="AX333" s="16">
        <f t="shared" ca="1" si="188"/>
        <v>-1.1466533280213298E-3</v>
      </c>
      <c r="AY333" s="2">
        <f t="shared" ca="1" si="198"/>
        <v>360.25</v>
      </c>
      <c r="AZ333" s="2">
        <f t="shared" ca="1" si="199"/>
        <v>360.25</v>
      </c>
      <c r="BA333" s="2">
        <f t="shared" ca="1" si="200"/>
        <v>360.24999999999994</v>
      </c>
      <c r="BB333" s="19" t="str">
        <f t="shared" ca="1" si="201"/>
        <v>ok</v>
      </c>
      <c r="BC333" s="2">
        <f t="shared" ca="1" si="202"/>
        <v>-1.6847055219955109E-3</v>
      </c>
      <c r="BD333" s="2">
        <f t="shared" ca="1" si="202"/>
        <v>2.2420532907219126E-3</v>
      </c>
      <c r="BE333" s="16">
        <f t="shared" ca="1" si="203"/>
        <v>-1.1466533280213298E-3</v>
      </c>
      <c r="BF333" s="16">
        <f t="shared" ca="1" si="204"/>
        <v>2.8044670891773939E-3</v>
      </c>
      <c r="BG333" s="18">
        <f t="shared" ca="1" si="179"/>
        <v>3.0298266466815419E-3</v>
      </c>
      <c r="BH333" s="2">
        <f t="shared" ca="1" si="180"/>
        <v>-0.26955288351928175</v>
      </c>
      <c r="BI333" s="2">
        <f t="shared" ca="1" si="180"/>
        <v>0.35872852651550602</v>
      </c>
      <c r="BJ333" s="16">
        <f t="shared" ca="1" si="180"/>
        <v>-0.18346453248341277</v>
      </c>
      <c r="BK333" s="18">
        <f t="shared" ca="1" si="180"/>
        <v>0.44871473426838304</v>
      </c>
      <c r="BL333" s="18">
        <f t="shared" ca="1" si="180"/>
        <v>0.48477226346904667</v>
      </c>
    </row>
    <row r="334" spans="4:64" x14ac:dyDescent="0.2">
      <c r="D334">
        <f t="shared" si="205"/>
        <v>105</v>
      </c>
      <c r="E334">
        <f t="shared" si="206"/>
        <v>-22.5</v>
      </c>
      <c r="F334" s="15">
        <f ca="1">'posn jitter orig'!F334</f>
        <v>-0.4471569515725069</v>
      </c>
      <c r="G334" s="2">
        <f ca="1">'posn jitter orig'!G334</f>
        <v>-0.4598454363629757</v>
      </c>
      <c r="H334" s="16">
        <f ca="1">'posn jitter orig'!H334</f>
        <v>0.49019894310504175</v>
      </c>
      <c r="I334" s="2">
        <f t="shared" si="207"/>
        <v>0</v>
      </c>
      <c r="J334" s="2">
        <f t="shared" si="208"/>
        <v>177.60212163512966</v>
      </c>
      <c r="K334" s="16">
        <f t="shared" ca="1" si="209"/>
        <v>280.55772176615312</v>
      </c>
      <c r="L334" s="2">
        <f t="shared" si="210"/>
        <v>153.80794910203616</v>
      </c>
      <c r="M334" s="2">
        <f t="shared" si="211"/>
        <v>-88.801060817564817</v>
      </c>
      <c r="N334" s="16">
        <f t="shared" ca="1" si="212"/>
        <v>350.71355834254916</v>
      </c>
      <c r="O334" s="2">
        <f t="shared" si="213"/>
        <v>-153.80794910203616</v>
      </c>
      <c r="P334" s="2">
        <f t="shared" si="214"/>
        <v>-88.801060817564817</v>
      </c>
      <c r="Q334" s="16">
        <f t="shared" ca="1" si="215"/>
        <v>241.66952255814886</v>
      </c>
      <c r="R334" s="2">
        <f t="shared" si="181"/>
        <v>153.80794910203616</v>
      </c>
      <c r="S334" s="2">
        <f t="shared" si="181"/>
        <v>-266.40318245269447</v>
      </c>
      <c r="T334" s="16">
        <f t="shared" ca="1" si="181"/>
        <v>70.155836576396041</v>
      </c>
      <c r="U334" s="2">
        <f t="shared" ca="1" si="182"/>
        <v>0.48748302408633348</v>
      </c>
      <c r="V334" s="2">
        <f t="shared" ca="1" si="182"/>
        <v>-0.84434536554485218</v>
      </c>
      <c r="W334" s="16">
        <f t="shared" ca="1" si="182"/>
        <v>0.22235378321623689</v>
      </c>
      <c r="X334" s="2">
        <f t="shared" si="183"/>
        <v>-153.80794910203616</v>
      </c>
      <c r="Y334" s="2">
        <f t="shared" si="183"/>
        <v>-266.40318245269447</v>
      </c>
      <c r="Z334" s="16">
        <f t="shared" ca="1" si="183"/>
        <v>-38.888199208004266</v>
      </c>
      <c r="AA334" s="18">
        <f t="shared" ca="1" si="189"/>
        <v>141.3105900971884</v>
      </c>
      <c r="AB334" s="2">
        <f t="shared" ca="1" si="184"/>
        <v>-222.69446289803784</v>
      </c>
      <c r="AC334" s="2">
        <f t="shared" ca="1" si="184"/>
        <v>-147.08824060172515</v>
      </c>
      <c r="AD334" s="16">
        <f t="shared" ca="1" si="184"/>
        <v>-70.309143524633015</v>
      </c>
      <c r="AE334" s="2">
        <f t="shared" ca="1" si="185"/>
        <v>-0.80688968312518949</v>
      </c>
      <c r="AF334" s="2">
        <f t="shared" ca="1" si="185"/>
        <v>-0.53294537415107568</v>
      </c>
      <c r="AG334" s="16">
        <f t="shared" ca="1" si="185"/>
        <v>-0.25475138358231025</v>
      </c>
      <c r="AH334" s="2">
        <f t="shared" ca="1" si="190"/>
        <v>0.33360057028394713</v>
      </c>
      <c r="AI334" s="2">
        <f t="shared" ca="1" si="191"/>
        <v>-5.5227998822154331E-2</v>
      </c>
      <c r="AJ334" s="16">
        <f t="shared" ca="1" si="192"/>
        <v>-0.94109538711669694</v>
      </c>
      <c r="AK334" s="18">
        <f t="shared" ca="1" si="193"/>
        <v>315.51447230457137</v>
      </c>
      <c r="AL334" s="18">
        <f t="shared" ca="1" si="194"/>
        <v>275.99121361362933</v>
      </c>
      <c r="AM334" s="18">
        <f t="shared" ca="1" si="195"/>
        <v>157.75723615228569</v>
      </c>
      <c r="AN334" s="18">
        <f t="shared" ca="1" si="196"/>
        <v>93.398438169394822</v>
      </c>
      <c r="AO334" s="18">
        <f t="shared" ca="1" si="197"/>
        <v>310.11199378468046</v>
      </c>
      <c r="AP334" s="2">
        <f t="shared" ca="1" si="186"/>
        <v>104.99527635058875</v>
      </c>
      <c r="AQ334" s="2">
        <f t="shared" ca="1" si="186"/>
        <v>-22.502599994008069</v>
      </c>
      <c r="AR334" s="16">
        <f t="shared" ca="1" si="186"/>
        <v>-2.7081340535914933E-3</v>
      </c>
      <c r="AS334" s="2">
        <f t="shared" ca="1" si="187"/>
        <v>-101.91179960633379</v>
      </c>
      <c r="AT334" s="2">
        <f t="shared" ca="1" si="187"/>
        <v>11.751129660944461</v>
      </c>
      <c r="AU334" s="16">
        <f t="shared" ca="1" si="187"/>
        <v>583.68722554659553</v>
      </c>
      <c r="AV334" s="2">
        <f t="shared" ca="1" si="188"/>
        <v>104.99527635058875</v>
      </c>
      <c r="AW334" s="2">
        <f t="shared" ca="1" si="188"/>
        <v>-22.502599994008069</v>
      </c>
      <c r="AX334" s="16">
        <f t="shared" ca="1" si="188"/>
        <v>-2.7081340535914933E-3</v>
      </c>
      <c r="AY334" s="2">
        <f t="shared" ca="1" si="198"/>
        <v>360.25</v>
      </c>
      <c r="AZ334" s="2">
        <f t="shared" ca="1" si="199"/>
        <v>360.25</v>
      </c>
      <c r="BA334" s="2">
        <f t="shared" ca="1" si="200"/>
        <v>360.25</v>
      </c>
      <c r="BB334" s="19" t="str">
        <f t="shared" ca="1" si="201"/>
        <v>ok</v>
      </c>
      <c r="BC334" s="2">
        <f t="shared" ca="1" si="202"/>
        <v>-4.7236494112468108E-3</v>
      </c>
      <c r="BD334" s="2">
        <f t="shared" ca="1" si="202"/>
        <v>-2.5999940080687622E-3</v>
      </c>
      <c r="BE334" s="16">
        <f t="shared" ca="1" si="203"/>
        <v>-2.7081340535914933E-3</v>
      </c>
      <c r="BF334" s="16">
        <f t="shared" ca="1" si="204"/>
        <v>5.3919229039708838E-3</v>
      </c>
      <c r="BG334" s="18">
        <f t="shared" ca="1" si="179"/>
        <v>6.033806647099964E-3</v>
      </c>
      <c r="BH334" s="2">
        <f t="shared" ca="1" si="180"/>
        <v>-0.75578390579948973</v>
      </c>
      <c r="BI334" s="2">
        <f t="shared" ca="1" si="180"/>
        <v>-0.41599904129100196</v>
      </c>
      <c r="BJ334" s="16">
        <f t="shared" ca="1" si="180"/>
        <v>-0.43330144857463893</v>
      </c>
      <c r="BK334" s="18">
        <f t="shared" ca="1" si="180"/>
        <v>0.86270766463534143</v>
      </c>
      <c r="BL334" s="18">
        <f t="shared" ca="1" si="180"/>
        <v>0.96540906353599421</v>
      </c>
    </row>
    <row r="335" spans="4:64" x14ac:dyDescent="0.2">
      <c r="D335">
        <f t="shared" si="205"/>
        <v>112.5</v>
      </c>
      <c r="E335">
        <f t="shared" si="206"/>
        <v>-22.5</v>
      </c>
      <c r="F335" s="15">
        <f ca="1">'posn jitter orig'!F335</f>
        <v>0.49758170782854905</v>
      </c>
      <c r="G335" s="2">
        <f ca="1">'posn jitter orig'!G335</f>
        <v>-0.19777667114149944</v>
      </c>
      <c r="H335" s="16">
        <f ca="1">'posn jitter orig'!H335</f>
        <v>0.16546529925685749</v>
      </c>
      <c r="I335" s="2">
        <f t="shared" si="207"/>
        <v>0</v>
      </c>
      <c r="J335" s="2">
        <f t="shared" si="208"/>
        <v>177.60212163512966</v>
      </c>
      <c r="K335" s="16">
        <f t="shared" ca="1" si="209"/>
        <v>277.64127984275996</v>
      </c>
      <c r="L335" s="2">
        <f t="shared" si="210"/>
        <v>153.80794910203616</v>
      </c>
      <c r="M335" s="2">
        <f t="shared" si="211"/>
        <v>-88.801060817564817</v>
      </c>
      <c r="N335" s="16">
        <f t="shared" ca="1" si="212"/>
        <v>351.67743139704743</v>
      </c>
      <c r="O335" s="2">
        <f t="shared" si="213"/>
        <v>-153.80794910203616</v>
      </c>
      <c r="P335" s="2">
        <f t="shared" si="214"/>
        <v>-88.801060817564817</v>
      </c>
      <c r="Q335" s="16">
        <f t="shared" ca="1" si="215"/>
        <v>233.37692854212241</v>
      </c>
      <c r="R335" s="2">
        <f t="shared" si="181"/>
        <v>153.80794910203616</v>
      </c>
      <c r="S335" s="2">
        <f t="shared" si="181"/>
        <v>-266.40318245269447</v>
      </c>
      <c r="T335" s="16">
        <f t="shared" ca="1" si="181"/>
        <v>74.036151554287471</v>
      </c>
      <c r="U335" s="2">
        <f t="shared" ca="1" si="182"/>
        <v>0.48611883977848902</v>
      </c>
      <c r="V335" s="2">
        <f t="shared" ca="1" si="182"/>
        <v>-0.84198252901277748</v>
      </c>
      <c r="W335" s="16">
        <f t="shared" ca="1" si="182"/>
        <v>0.23399550091756702</v>
      </c>
      <c r="X335" s="2">
        <f t="shared" si="183"/>
        <v>-153.80794910203616</v>
      </c>
      <c r="Y335" s="2">
        <f t="shared" si="183"/>
        <v>-266.40318245269447</v>
      </c>
      <c r="Z335" s="16">
        <f t="shared" ca="1" si="183"/>
        <v>-44.264351300637543</v>
      </c>
      <c r="AA335" s="18">
        <f t="shared" ca="1" si="189"/>
        <v>139.18022447699755</v>
      </c>
      <c r="AB335" s="2">
        <f t="shared" ca="1" si="184"/>
        <v>-221.46607834490385</v>
      </c>
      <c r="AC335" s="2">
        <f t="shared" ca="1" si="184"/>
        <v>-149.215865058986</v>
      </c>
      <c r="AD335" s="16">
        <f t="shared" ca="1" si="184"/>
        <v>-76.831897644952008</v>
      </c>
      <c r="AE335" s="2">
        <f t="shared" ca="1" si="185"/>
        <v>-0.79699262007518457</v>
      </c>
      <c r="AF335" s="2">
        <f t="shared" ca="1" si="185"/>
        <v>-0.53698491497618095</v>
      </c>
      <c r="AG335" s="16">
        <f t="shared" ca="1" si="185"/>
        <v>-0.2764958672995248</v>
      </c>
      <c r="AH335" s="2">
        <f t="shared" ca="1" si="190"/>
        <v>0.35845674377546377</v>
      </c>
      <c r="AI335" s="2">
        <f t="shared" ca="1" si="191"/>
        <v>-5.2082837146904926E-2</v>
      </c>
      <c r="AJ335" s="16">
        <f t="shared" ca="1" si="192"/>
        <v>-0.93209234570219524</v>
      </c>
      <c r="AK335" s="18">
        <f t="shared" ca="1" si="193"/>
        <v>316.39989343371718</v>
      </c>
      <c r="AL335" s="18">
        <f t="shared" ca="1" si="194"/>
        <v>277.87720082528722</v>
      </c>
      <c r="AM335" s="18">
        <f t="shared" ca="1" si="195"/>
        <v>158.19994671685859</v>
      </c>
      <c r="AN335" s="18">
        <f t="shared" ca="1" si="196"/>
        <v>94.556633785155469</v>
      </c>
      <c r="AO335" s="18">
        <f t="shared" ca="1" si="197"/>
        <v>309.53494530666984</v>
      </c>
      <c r="AP335" s="2">
        <f t="shared" ca="1" si="186"/>
        <v>112.49792382444244</v>
      </c>
      <c r="AQ335" s="2">
        <f t="shared" ca="1" si="186"/>
        <v>-22.496413692456567</v>
      </c>
      <c r="AR335" s="16">
        <f t="shared" ca="1" si="186"/>
        <v>-3.1609514104502523E-4</v>
      </c>
      <c r="AS335" s="2">
        <f t="shared" ca="1" si="187"/>
        <v>-109.41185333424784</v>
      </c>
      <c r="AT335" s="2">
        <f t="shared" ca="1" si="187"/>
        <v>9.7465026029102511</v>
      </c>
      <c r="AU335" s="16">
        <f t="shared" ca="1" si="187"/>
        <v>577.02999040024815</v>
      </c>
      <c r="AV335" s="2">
        <f t="shared" ca="1" si="188"/>
        <v>112.49792382444244</v>
      </c>
      <c r="AW335" s="2">
        <f t="shared" ca="1" si="188"/>
        <v>-22.496413692456567</v>
      </c>
      <c r="AX335" s="16">
        <f t="shared" ca="1" si="188"/>
        <v>-3.1609514104502523E-4</v>
      </c>
      <c r="AY335" s="2">
        <f t="shared" ca="1" si="198"/>
        <v>360.25</v>
      </c>
      <c r="AZ335" s="2">
        <f t="shared" ca="1" si="199"/>
        <v>360.25000000000006</v>
      </c>
      <c r="BA335" s="2">
        <f t="shared" ca="1" si="200"/>
        <v>360.25000000000006</v>
      </c>
      <c r="BB335" s="19" t="str">
        <f t="shared" ca="1" si="201"/>
        <v>ok</v>
      </c>
      <c r="BC335" s="2">
        <f t="shared" ca="1" si="202"/>
        <v>-2.07617555756201E-3</v>
      </c>
      <c r="BD335" s="2">
        <f t="shared" ca="1" si="202"/>
        <v>3.5863075434328096E-3</v>
      </c>
      <c r="BE335" s="16">
        <f t="shared" ca="1" si="203"/>
        <v>-3.1609514104502523E-4</v>
      </c>
      <c r="BF335" s="16">
        <f t="shared" ca="1" si="204"/>
        <v>4.1439240753060377E-3</v>
      </c>
      <c r="BG335" s="18">
        <f t="shared" ca="1" si="179"/>
        <v>4.1559623290031485E-3</v>
      </c>
      <c r="BH335" s="2">
        <f t="shared" ca="1" si="180"/>
        <v>-0.3321880892099216</v>
      </c>
      <c r="BI335" s="2">
        <f t="shared" ca="1" si="180"/>
        <v>0.57380920694924953</v>
      </c>
      <c r="BJ335" s="16">
        <f t="shared" ca="1" si="180"/>
        <v>-5.0575222567204037E-2</v>
      </c>
      <c r="BK335" s="18">
        <f t="shared" ca="1" si="180"/>
        <v>0.66302785204896608</v>
      </c>
      <c r="BL335" s="18">
        <f t="shared" ca="1" si="180"/>
        <v>0.66495397264050382</v>
      </c>
    </row>
    <row r="336" spans="4:64" x14ac:dyDescent="0.2">
      <c r="D336">
        <f t="shared" si="205"/>
        <v>120</v>
      </c>
      <c r="E336">
        <f t="shared" si="206"/>
        <v>-22.5</v>
      </c>
      <c r="F336" s="15">
        <f ca="1">'posn jitter orig'!F336</f>
        <v>0.40145835933435181</v>
      </c>
      <c r="G336" s="2">
        <f ca="1">'posn jitter orig'!G336</f>
        <v>-0.1556579373684035</v>
      </c>
      <c r="H336" s="16">
        <f ca="1">'posn jitter orig'!H336</f>
        <v>-0.12893888048644342</v>
      </c>
      <c r="I336" s="2">
        <f t="shared" si="207"/>
        <v>0</v>
      </c>
      <c r="J336" s="2">
        <f t="shared" si="208"/>
        <v>177.60212163512966</v>
      </c>
      <c r="K336" s="16">
        <f t="shared" ca="1" si="209"/>
        <v>274.48238709693925</v>
      </c>
      <c r="L336" s="2">
        <f t="shared" si="210"/>
        <v>153.80794910203616</v>
      </c>
      <c r="M336" s="2">
        <f t="shared" si="211"/>
        <v>-88.801060817564817</v>
      </c>
      <c r="N336" s="16">
        <f t="shared" ca="1" si="212"/>
        <v>352.47775615849451</v>
      </c>
      <c r="O336" s="2">
        <f t="shared" si="213"/>
        <v>-153.80794910203616</v>
      </c>
      <c r="P336" s="2">
        <f t="shared" si="214"/>
        <v>-88.801060817564817</v>
      </c>
      <c r="Q336" s="16">
        <f t="shared" ca="1" si="215"/>
        <v>224.52856602574798</v>
      </c>
      <c r="R336" s="2">
        <f t="shared" si="181"/>
        <v>153.80794910203616</v>
      </c>
      <c r="S336" s="2">
        <f t="shared" si="181"/>
        <v>-266.40318245269447</v>
      </c>
      <c r="T336" s="16">
        <f t="shared" ca="1" si="181"/>
        <v>77.995369061555266</v>
      </c>
      <c r="U336" s="2">
        <f t="shared" ca="1" si="182"/>
        <v>0.48466395127655282</v>
      </c>
      <c r="V336" s="2">
        <f t="shared" ca="1" si="182"/>
        <v>-0.83946258820807618</v>
      </c>
      <c r="W336" s="16">
        <f t="shared" ca="1" si="182"/>
        <v>0.24577106691390077</v>
      </c>
      <c r="X336" s="2">
        <f t="shared" si="183"/>
        <v>-153.80794910203616</v>
      </c>
      <c r="Y336" s="2">
        <f t="shared" si="183"/>
        <v>-266.40318245269447</v>
      </c>
      <c r="Z336" s="16">
        <f t="shared" ca="1" si="183"/>
        <v>-49.953821071191271</v>
      </c>
      <c r="AA336" s="18">
        <f t="shared" ca="1" si="189"/>
        <v>136.81313279797868</v>
      </c>
      <c r="AB336" s="2">
        <f t="shared" ca="1" si="184"/>
        <v>-220.11634263042825</v>
      </c>
      <c r="AC336" s="2">
        <f t="shared" ca="1" si="184"/>
        <v>-151.55367589324806</v>
      </c>
      <c r="AD336" s="16">
        <f t="shared" ca="1" si="184"/>
        <v>-83.578530686783679</v>
      </c>
      <c r="AE336" s="2">
        <f t="shared" ca="1" si="185"/>
        <v>-0.78610426838372116</v>
      </c>
      <c r="AF336" s="2">
        <f t="shared" ca="1" si="185"/>
        <v>-0.54124555262556961</v>
      </c>
      <c r="AG336" s="16">
        <f t="shared" ca="1" si="185"/>
        <v>-0.29848505991412055</v>
      </c>
      <c r="AH336" s="2">
        <f t="shared" ca="1" si="190"/>
        <v>0.38358953786814037</v>
      </c>
      <c r="AI336" s="2">
        <f t="shared" ca="1" si="191"/>
        <v>-4.8536736211242271E-2</v>
      </c>
      <c r="AJ336" s="16">
        <f t="shared" ca="1" si="192"/>
        <v>-0.92222733188518469</v>
      </c>
      <c r="AK336" s="18">
        <f t="shared" ca="1" si="193"/>
        <v>317.34967846674493</v>
      </c>
      <c r="AL336" s="18">
        <f t="shared" ca="1" si="194"/>
        <v>280.00909228364958</v>
      </c>
      <c r="AM336" s="18">
        <f t="shared" ca="1" si="195"/>
        <v>158.67483923337247</v>
      </c>
      <c r="AN336" s="18">
        <f t="shared" ca="1" si="196"/>
        <v>95.89924549600083</v>
      </c>
      <c r="AO336" s="18">
        <f t="shared" ca="1" si="197"/>
        <v>308.87811934088364</v>
      </c>
      <c r="AP336" s="2">
        <f t="shared" ca="1" si="186"/>
        <v>119.99958338738334</v>
      </c>
      <c r="AQ336" s="2">
        <f t="shared" ca="1" si="186"/>
        <v>-22.496445515948789</v>
      </c>
      <c r="AR336" s="16">
        <f t="shared" ca="1" si="186"/>
        <v>-2.6428733264083348E-4</v>
      </c>
      <c r="AS336" s="2">
        <f t="shared" ca="1" si="187"/>
        <v>-116.96524672371639</v>
      </c>
      <c r="AT336" s="2">
        <f t="shared" ca="1" si="187"/>
        <v>7.4874260837973701</v>
      </c>
      <c r="AU336" s="16">
        <f t="shared" ca="1" si="187"/>
        <v>569.71142346758097</v>
      </c>
      <c r="AV336" s="2">
        <f t="shared" ca="1" si="188"/>
        <v>119.99958338738334</v>
      </c>
      <c r="AW336" s="2">
        <f t="shared" ca="1" si="188"/>
        <v>-22.496445515948789</v>
      </c>
      <c r="AX336" s="16">
        <f t="shared" ca="1" si="188"/>
        <v>-2.6428733264083348E-4</v>
      </c>
      <c r="AY336" s="2">
        <f t="shared" ca="1" si="198"/>
        <v>360.24999999999994</v>
      </c>
      <c r="AZ336" s="2">
        <f t="shared" ca="1" si="199"/>
        <v>360.24999999999994</v>
      </c>
      <c r="BA336" s="2">
        <f t="shared" ca="1" si="200"/>
        <v>360.24999999999994</v>
      </c>
      <c r="BB336" s="19" t="str">
        <f t="shared" ca="1" si="201"/>
        <v>ok</v>
      </c>
      <c r="BC336" s="2">
        <f t="shared" ca="1" si="202"/>
        <v>-4.1661261666092742E-4</v>
      </c>
      <c r="BD336" s="2">
        <f t="shared" ca="1" si="202"/>
        <v>3.5544840512109488E-3</v>
      </c>
      <c r="BE336" s="16">
        <f t="shared" ca="1" si="203"/>
        <v>-2.6428733264083348E-4</v>
      </c>
      <c r="BF336" s="16">
        <f t="shared" ca="1" si="204"/>
        <v>3.5788158576090592E-3</v>
      </c>
      <c r="BG336" s="18">
        <f t="shared" ca="1" si="179"/>
        <v>3.5885610956020342E-3</v>
      </c>
      <c r="BH336" s="2">
        <f t="shared" ca="1" si="180"/>
        <v>-6.6658018665748386E-2</v>
      </c>
      <c r="BI336" s="2">
        <f t="shared" ca="1" si="180"/>
        <v>0.56871744819375181</v>
      </c>
      <c r="BJ336" s="16">
        <f t="shared" ca="1" si="180"/>
        <v>-4.2285973222533357E-2</v>
      </c>
      <c r="BK336" s="18">
        <f t="shared" ca="1" si="180"/>
        <v>0.57261053721744948</v>
      </c>
      <c r="BL336" s="18">
        <f t="shared" ca="1" si="180"/>
        <v>0.57416977529632551</v>
      </c>
    </row>
    <row r="337" spans="4:64" x14ac:dyDescent="0.2">
      <c r="D337">
        <f t="shared" si="205"/>
        <v>127.5</v>
      </c>
      <c r="E337">
        <f t="shared" si="206"/>
        <v>-22.5</v>
      </c>
      <c r="F337" s="15">
        <f ca="1">'posn jitter orig'!F337</f>
        <v>0.19446810341447407</v>
      </c>
      <c r="G337" s="2">
        <f ca="1">'posn jitter orig'!G337</f>
        <v>0.14729029003713578</v>
      </c>
      <c r="H337" s="16">
        <f ca="1">'posn jitter orig'!H337</f>
        <v>0.14076588514396149</v>
      </c>
      <c r="I337" s="2">
        <f t="shared" si="207"/>
        <v>0</v>
      </c>
      <c r="J337" s="2">
        <f t="shared" si="208"/>
        <v>177.60212163512966</v>
      </c>
      <c r="K337" s="16">
        <f t="shared" ca="1" si="209"/>
        <v>271.0786092029951</v>
      </c>
      <c r="L337" s="2">
        <f t="shared" si="210"/>
        <v>153.80794910203616</v>
      </c>
      <c r="M337" s="2">
        <f t="shared" si="211"/>
        <v>-88.801060817564817</v>
      </c>
      <c r="N337" s="16">
        <f t="shared" ca="1" si="212"/>
        <v>353.11863981457952</v>
      </c>
      <c r="O337" s="2">
        <f t="shared" si="213"/>
        <v>-153.80794910203616</v>
      </c>
      <c r="P337" s="2">
        <f t="shared" si="214"/>
        <v>-88.801060817564817</v>
      </c>
      <c r="Q337" s="16">
        <f t="shared" ca="1" si="215"/>
        <v>215.05917329454667</v>
      </c>
      <c r="R337" s="2">
        <f t="shared" si="181"/>
        <v>153.80794910203616</v>
      </c>
      <c r="S337" s="2">
        <f t="shared" si="181"/>
        <v>-266.40318245269447</v>
      </c>
      <c r="T337" s="16">
        <f t="shared" ca="1" si="181"/>
        <v>82.040030611584427</v>
      </c>
      <c r="U337" s="2">
        <f t="shared" ca="1" si="182"/>
        <v>0.48311390198038068</v>
      </c>
      <c r="V337" s="2">
        <f t="shared" ca="1" si="182"/>
        <v>-0.83677782407286971</v>
      </c>
      <c r="W337" s="16">
        <f t="shared" ca="1" si="182"/>
        <v>0.25768940772403637</v>
      </c>
      <c r="X337" s="2">
        <f t="shared" si="183"/>
        <v>-153.80794910203616</v>
      </c>
      <c r="Y337" s="2">
        <f t="shared" si="183"/>
        <v>-266.40318245269447</v>
      </c>
      <c r="Z337" s="16">
        <f t="shared" ca="1" si="183"/>
        <v>-56.019435908448429</v>
      </c>
      <c r="AA337" s="18">
        <f t="shared" ca="1" si="189"/>
        <v>134.17790163228619</v>
      </c>
      <c r="AB337" s="2">
        <f t="shared" ca="1" si="184"/>
        <v>-218.63115871914965</v>
      </c>
      <c r="AC337" s="2">
        <f t="shared" ca="1" si="184"/>
        <v>-154.12608988616648</v>
      </c>
      <c r="AD337" s="16">
        <f t="shared" ca="1" si="184"/>
        <v>-90.595659909726265</v>
      </c>
      <c r="AE337" s="2">
        <f t="shared" ca="1" si="185"/>
        <v>-0.77413020859401893</v>
      </c>
      <c r="AF337" s="2">
        <f t="shared" ca="1" si="185"/>
        <v>-0.54573036529814645</v>
      </c>
      <c r="AG337" s="16">
        <f t="shared" ca="1" si="185"/>
        <v>-0.32078152773146484</v>
      </c>
      <c r="AH337" s="2">
        <f t="shared" ca="1" si="190"/>
        <v>0.40905180338860742</v>
      </c>
      <c r="AI337" s="2">
        <f t="shared" ca="1" si="191"/>
        <v>-4.4511139408301814E-2</v>
      </c>
      <c r="AJ337" s="16">
        <f t="shared" ca="1" si="192"/>
        <v>-0.91142491770474598</v>
      </c>
      <c r="AK337" s="18">
        <f t="shared" ca="1" si="193"/>
        <v>318.36788068309886</v>
      </c>
      <c r="AL337" s="18">
        <f t="shared" ca="1" si="194"/>
        <v>282.4216860316422</v>
      </c>
      <c r="AM337" s="18">
        <f t="shared" ca="1" si="195"/>
        <v>159.18394034154943</v>
      </c>
      <c r="AN337" s="18">
        <f t="shared" ca="1" si="196"/>
        <v>97.45672264709728</v>
      </c>
      <c r="AO337" s="18">
        <f t="shared" ca="1" si="197"/>
        <v>308.12777032949299</v>
      </c>
      <c r="AP337" s="2">
        <f t="shared" ca="1" si="186"/>
        <v>127.50000164672096</v>
      </c>
      <c r="AQ337" s="2">
        <f t="shared" ca="1" si="186"/>
        <v>-22.499680582883379</v>
      </c>
      <c r="AR337" s="16">
        <f t="shared" ca="1" si="186"/>
        <v>9.8041524483960529E-4</v>
      </c>
      <c r="AS337" s="2">
        <f t="shared" ca="1" si="187"/>
        <v>-124.58043860805853</v>
      </c>
      <c r="AT337" s="2">
        <f t="shared" ca="1" si="187"/>
        <v>4.9305556985271526</v>
      </c>
      <c r="AU337" s="16">
        <f t="shared" ca="1" si="187"/>
        <v>561.67163584545483</v>
      </c>
      <c r="AV337" s="2">
        <f t="shared" ca="1" si="188"/>
        <v>127.50000164672096</v>
      </c>
      <c r="AW337" s="2">
        <f t="shared" ca="1" si="188"/>
        <v>-22.499680582883379</v>
      </c>
      <c r="AX337" s="16">
        <f t="shared" ca="1" si="188"/>
        <v>9.8041524483960529E-4</v>
      </c>
      <c r="AY337" s="2">
        <f t="shared" ca="1" si="198"/>
        <v>360.25</v>
      </c>
      <c r="AZ337" s="2">
        <f t="shared" ca="1" si="199"/>
        <v>360.24999999999994</v>
      </c>
      <c r="BA337" s="2">
        <f t="shared" ca="1" si="200"/>
        <v>360.24999999999994</v>
      </c>
      <c r="BB337" s="19" t="str">
        <f t="shared" ca="1" si="201"/>
        <v>ok</v>
      </c>
      <c r="BC337" s="2">
        <f t="shared" ca="1" si="202"/>
        <v>1.6467209604797972E-6</v>
      </c>
      <c r="BD337" s="2">
        <f t="shared" ca="1" si="202"/>
        <v>3.1941711662142325E-4</v>
      </c>
      <c r="BE337" s="16">
        <f t="shared" ca="1" si="203"/>
        <v>9.8041524483960529E-4</v>
      </c>
      <c r="BF337" s="16">
        <f t="shared" ca="1" si="204"/>
        <v>3.1942136134057407E-4</v>
      </c>
      <c r="BG337" s="18">
        <f t="shared" ca="1" si="179"/>
        <v>1.0311372645746874E-3</v>
      </c>
      <c r="BH337" s="2">
        <f t="shared" ca="1" si="180"/>
        <v>2.6347535367676755E-4</v>
      </c>
      <c r="BI337" s="2">
        <f t="shared" ca="1" si="180"/>
        <v>5.110673865942772E-2</v>
      </c>
      <c r="BJ337" s="16">
        <f t="shared" ca="1" si="180"/>
        <v>0.15686643917433685</v>
      </c>
      <c r="BK337" s="18">
        <f t="shared" ca="1" si="180"/>
        <v>5.1107417814491851E-2</v>
      </c>
      <c r="BL337" s="18">
        <f t="shared" ca="1" si="180"/>
        <v>0.16498196233194998</v>
      </c>
    </row>
    <row r="338" spans="4:64" x14ac:dyDescent="0.2">
      <c r="D338">
        <f t="shared" si="205"/>
        <v>135</v>
      </c>
      <c r="E338">
        <f t="shared" si="206"/>
        <v>-22.5</v>
      </c>
      <c r="F338" s="15">
        <f ca="1">'posn jitter orig'!F338</f>
        <v>0.30841003944429646</v>
      </c>
      <c r="G338" s="2">
        <f ca="1">'posn jitter orig'!G338</f>
        <v>-0.24546068788010045</v>
      </c>
      <c r="H338" s="16">
        <f ca="1">'posn jitter orig'!H338</f>
        <v>0.14085160486324599</v>
      </c>
      <c r="I338" s="2">
        <f t="shared" si="207"/>
        <v>0</v>
      </c>
      <c r="J338" s="2">
        <f t="shared" si="208"/>
        <v>177.60212163512966</v>
      </c>
      <c r="K338" s="16">
        <f t="shared" ca="1" si="209"/>
        <v>267.42332427048899</v>
      </c>
      <c r="L338" s="2">
        <f t="shared" si="210"/>
        <v>153.80794910203616</v>
      </c>
      <c r="M338" s="2">
        <f t="shared" si="211"/>
        <v>-88.801060817564817</v>
      </c>
      <c r="N338" s="16">
        <f t="shared" ca="1" si="212"/>
        <v>353.59497728595886</v>
      </c>
      <c r="O338" s="2">
        <f t="shared" si="213"/>
        <v>-153.80794910203616</v>
      </c>
      <c r="P338" s="2">
        <f t="shared" si="214"/>
        <v>-88.801060817564817</v>
      </c>
      <c r="Q338" s="16">
        <f t="shared" ca="1" si="215"/>
        <v>204.87694132024984</v>
      </c>
      <c r="R338" s="2">
        <f t="shared" si="181"/>
        <v>153.80794910203616</v>
      </c>
      <c r="S338" s="2">
        <f t="shared" si="181"/>
        <v>-266.40318245269447</v>
      </c>
      <c r="T338" s="16">
        <f t="shared" ca="1" si="181"/>
        <v>86.171653015469872</v>
      </c>
      <c r="U338" s="2">
        <f t="shared" ca="1" si="182"/>
        <v>0.48146607568189065</v>
      </c>
      <c r="V338" s="2">
        <f t="shared" ca="1" si="182"/>
        <v>-0.83392370520183678</v>
      </c>
      <c r="W338" s="16">
        <f t="shared" ca="1" si="182"/>
        <v>0.26974371516296747</v>
      </c>
      <c r="X338" s="2">
        <f t="shared" si="183"/>
        <v>-153.80794910203616</v>
      </c>
      <c r="Y338" s="2">
        <f t="shared" si="183"/>
        <v>-266.40318245269447</v>
      </c>
      <c r="Z338" s="16">
        <f t="shared" ca="1" si="183"/>
        <v>-62.546382950239149</v>
      </c>
      <c r="AA338" s="18">
        <f t="shared" ca="1" si="189"/>
        <v>131.23512561867142</v>
      </c>
      <c r="AB338" s="2">
        <f t="shared" ca="1" si="184"/>
        <v>-216.99321002527785</v>
      </c>
      <c r="AC338" s="2">
        <f t="shared" ca="1" si="184"/>
        <v>-156.9631002441435</v>
      </c>
      <c r="AD338" s="16">
        <f t="shared" ca="1" si="184"/>
        <v>-97.946233294498313</v>
      </c>
      <c r="AE338" s="2">
        <f t="shared" ca="1" si="185"/>
        <v>-0.76094917465168499</v>
      </c>
      <c r="AF338" s="2">
        <f t="shared" ca="1" si="185"/>
        <v>-0.55043630889481221</v>
      </c>
      <c r="AG338" s="16">
        <f t="shared" ca="1" si="185"/>
        <v>-0.3434766708921792</v>
      </c>
      <c r="AH338" s="2">
        <f t="shared" ca="1" si="190"/>
        <v>0.43491007296267536</v>
      </c>
      <c r="AI338" s="2">
        <f t="shared" ca="1" si="191"/>
        <v>-3.9888892598001519E-2</v>
      </c>
      <c r="AJ338" s="16">
        <f t="shared" ca="1" si="192"/>
        <v>-0.89958996475222297</v>
      </c>
      <c r="AK338" s="18">
        <f t="shared" ca="1" si="193"/>
        <v>319.45750047747617</v>
      </c>
      <c r="AL338" s="18">
        <f t="shared" ca="1" si="194"/>
        <v>285.16123974325063</v>
      </c>
      <c r="AM338" s="18">
        <f t="shared" ca="1" si="195"/>
        <v>159.72875023873809</v>
      </c>
      <c r="AN338" s="18">
        <f t="shared" ca="1" si="196"/>
        <v>99.26935668754011</v>
      </c>
      <c r="AO338" s="18">
        <f t="shared" ca="1" si="197"/>
        <v>307.26598196027618</v>
      </c>
      <c r="AP338" s="2">
        <f t="shared" ca="1" si="186"/>
        <v>134.99811014472249</v>
      </c>
      <c r="AQ338" s="2">
        <f t="shared" ca="1" si="186"/>
        <v>-22.497427626102613</v>
      </c>
      <c r="AR338" s="16">
        <f t="shared" ca="1" si="186"/>
        <v>-9.5125962269548836E-4</v>
      </c>
      <c r="AS338" s="2">
        <f t="shared" ca="1" si="187"/>
        <v>-132.2680311218611</v>
      </c>
      <c r="AT338" s="2">
        <f t="shared" ca="1" si="187"/>
        <v>2.0155718807632415</v>
      </c>
      <c r="AU338" s="16">
        <f t="shared" ca="1" si="187"/>
        <v>552.82583650278139</v>
      </c>
      <c r="AV338" s="2">
        <f t="shared" ca="1" si="188"/>
        <v>134.99811014472249</v>
      </c>
      <c r="AW338" s="2">
        <f t="shared" ca="1" si="188"/>
        <v>-22.497427626102613</v>
      </c>
      <c r="AX338" s="16">
        <f t="shared" ca="1" si="188"/>
        <v>-9.5125962269548836E-4</v>
      </c>
      <c r="AY338" s="2">
        <f t="shared" ca="1" si="198"/>
        <v>360.25000000000006</v>
      </c>
      <c r="AZ338" s="2">
        <f t="shared" ca="1" si="199"/>
        <v>360.25000000000006</v>
      </c>
      <c r="BA338" s="2">
        <f t="shared" ca="1" si="200"/>
        <v>360.25000000000006</v>
      </c>
      <c r="BB338" s="19" t="str">
        <f t="shared" ca="1" si="201"/>
        <v>ok</v>
      </c>
      <c r="BC338" s="2">
        <f t="shared" ca="1" si="202"/>
        <v>-1.8898552775112876E-3</v>
      </c>
      <c r="BD338" s="2">
        <f t="shared" ca="1" si="202"/>
        <v>2.5723738973866261E-3</v>
      </c>
      <c r="BE338" s="16">
        <f t="shared" ca="1" si="203"/>
        <v>-9.5125962269548836E-4</v>
      </c>
      <c r="BF338" s="16">
        <f t="shared" ca="1" si="204"/>
        <v>3.1919681135458302E-3</v>
      </c>
      <c r="BG338" s="18">
        <f t="shared" ca="1" si="179"/>
        <v>3.330698921797659E-3</v>
      </c>
      <c r="BH338" s="2">
        <f t="shared" ca="1" si="180"/>
        <v>-0.30237684440180601</v>
      </c>
      <c r="BI338" s="2">
        <f t="shared" ca="1" si="180"/>
        <v>0.41157982358186018</v>
      </c>
      <c r="BJ338" s="16">
        <f t="shared" ca="1" si="180"/>
        <v>-0.15220153963127814</v>
      </c>
      <c r="BK338" s="18">
        <f t="shared" ca="1" si="180"/>
        <v>0.51071489816733284</v>
      </c>
      <c r="BL338" s="18">
        <f t="shared" ca="1" si="180"/>
        <v>0.53291182748762544</v>
      </c>
    </row>
    <row r="339" spans="4:64" x14ac:dyDescent="0.2">
      <c r="D339">
        <f t="shared" si="205"/>
        <v>142.5</v>
      </c>
      <c r="E339">
        <f t="shared" si="206"/>
        <v>-22.5</v>
      </c>
      <c r="F339" s="15">
        <f ca="1">'posn jitter orig'!F339</f>
        <v>1.8036780207624892E-2</v>
      </c>
      <c r="G339" s="2">
        <f ca="1">'posn jitter orig'!G339</f>
        <v>7.466796937010356E-3</v>
      </c>
      <c r="H339" s="16">
        <f ca="1">'posn jitter orig'!H339</f>
        <v>0.46181504669111328</v>
      </c>
      <c r="I339" s="2">
        <f t="shared" si="207"/>
        <v>0</v>
      </c>
      <c r="J339" s="2">
        <f t="shared" si="208"/>
        <v>177.60212163512966</v>
      </c>
      <c r="K339" s="16">
        <f t="shared" ca="1" si="209"/>
        <v>263.50144748383877</v>
      </c>
      <c r="L339" s="2">
        <f t="shared" si="210"/>
        <v>153.80794910203616</v>
      </c>
      <c r="M339" s="2">
        <f t="shared" si="211"/>
        <v>-88.801060817564817</v>
      </c>
      <c r="N339" s="16">
        <f t="shared" ca="1" si="212"/>
        <v>353.9158023517557</v>
      </c>
      <c r="O339" s="2">
        <f t="shared" si="213"/>
        <v>-153.80794910203616</v>
      </c>
      <c r="P339" s="2">
        <f t="shared" si="214"/>
        <v>-88.801060817564817</v>
      </c>
      <c r="Q339" s="16">
        <f t="shared" ca="1" si="215"/>
        <v>193.87354202305559</v>
      </c>
      <c r="R339" s="2">
        <f t="shared" si="181"/>
        <v>153.80794910203616</v>
      </c>
      <c r="S339" s="2">
        <f t="shared" si="181"/>
        <v>-266.40318245269447</v>
      </c>
      <c r="T339" s="16">
        <f t="shared" ca="1" si="181"/>
        <v>90.414354867916927</v>
      </c>
      <c r="U339" s="2">
        <f t="shared" ca="1" si="182"/>
        <v>0.47970845515635191</v>
      </c>
      <c r="V339" s="2">
        <f t="shared" ca="1" si="182"/>
        <v>-0.83087941715117775</v>
      </c>
      <c r="W339" s="16">
        <f t="shared" ca="1" si="182"/>
        <v>0.28199147541375308</v>
      </c>
      <c r="X339" s="2">
        <f t="shared" si="183"/>
        <v>-153.80794910203616</v>
      </c>
      <c r="Y339" s="2">
        <f t="shared" si="183"/>
        <v>-266.40318245269447</v>
      </c>
      <c r="Z339" s="16">
        <f t="shared" ca="1" si="183"/>
        <v>-69.627905460783182</v>
      </c>
      <c r="AA339" s="18">
        <f t="shared" ca="1" si="189"/>
        <v>127.9314715181535</v>
      </c>
      <c r="AB339" s="2">
        <f t="shared" ca="1" si="184"/>
        <v>-215.17775766988842</v>
      </c>
      <c r="AC339" s="2">
        <f t="shared" ca="1" si="184"/>
        <v>-160.10755596239858</v>
      </c>
      <c r="AD339" s="16">
        <f t="shared" ca="1" si="184"/>
        <v>-105.70348986603982</v>
      </c>
      <c r="AE339" s="2">
        <f t="shared" ca="1" si="185"/>
        <v>-0.74640239360299965</v>
      </c>
      <c r="AF339" s="2">
        <f t="shared" ca="1" si="185"/>
        <v>-0.55537646780201466</v>
      </c>
      <c r="AG339" s="16">
        <f t="shared" ca="1" si="185"/>
        <v>-0.36666121397752294</v>
      </c>
      <c r="AH339" s="2">
        <f t="shared" ca="1" si="190"/>
        <v>0.46126268532715636</v>
      </c>
      <c r="AI339" s="2">
        <f t="shared" ca="1" si="191"/>
        <v>-3.4588627701556601E-2</v>
      </c>
      <c r="AJ339" s="16">
        <f t="shared" ca="1" si="192"/>
        <v>-0.88658917315660013</v>
      </c>
      <c r="AK339" s="18">
        <f t="shared" ca="1" si="193"/>
        <v>320.6279719458048</v>
      </c>
      <c r="AL339" s="18">
        <f t="shared" ca="1" si="194"/>
        <v>288.28653218968418</v>
      </c>
      <c r="AM339" s="18">
        <f t="shared" ca="1" si="195"/>
        <v>160.3139859729024</v>
      </c>
      <c r="AN339" s="18">
        <f t="shared" ca="1" si="196"/>
        <v>101.38728531963254</v>
      </c>
      <c r="AO339" s="18">
        <f t="shared" ca="1" si="197"/>
        <v>306.26803094184589</v>
      </c>
      <c r="AP339" s="2">
        <f t="shared" ca="1" si="186"/>
        <v>142.49827648963054</v>
      </c>
      <c r="AQ339" s="2">
        <f t="shared" ca="1" si="186"/>
        <v>-22.500972891206466</v>
      </c>
      <c r="AR339" s="16">
        <f t="shared" ca="1" si="186"/>
        <v>-8.0516415891906945E-5</v>
      </c>
      <c r="AS339" s="2">
        <f t="shared" ca="1" si="187"/>
        <v>-140.04175227456238</v>
      </c>
      <c r="AT339" s="2">
        <f t="shared" ca="1" si="187"/>
        <v>-1.3141910929338163</v>
      </c>
      <c r="AU339" s="16">
        <f t="shared" ca="1" si="187"/>
        <v>543.06776011764646</v>
      </c>
      <c r="AV339" s="2">
        <f t="shared" ca="1" si="188"/>
        <v>142.49827648963054</v>
      </c>
      <c r="AW339" s="2">
        <f t="shared" ca="1" si="188"/>
        <v>-22.500972891206466</v>
      </c>
      <c r="AX339" s="16">
        <f t="shared" ca="1" si="188"/>
        <v>-8.0516415891906945E-5</v>
      </c>
      <c r="AY339" s="2">
        <f t="shared" ca="1" si="198"/>
        <v>360.25</v>
      </c>
      <c r="AZ339" s="2">
        <f t="shared" ca="1" si="199"/>
        <v>360.25</v>
      </c>
      <c r="BA339" s="2">
        <f t="shared" ca="1" si="200"/>
        <v>360.25</v>
      </c>
      <c r="BB339" s="19" t="str">
        <f t="shared" ca="1" si="201"/>
        <v>ok</v>
      </c>
      <c r="BC339" s="2">
        <f t="shared" ca="1" si="202"/>
        <v>-1.7235103694588361E-3</v>
      </c>
      <c r="BD339" s="2">
        <f t="shared" ca="1" si="202"/>
        <v>-9.7289120646593119E-4</v>
      </c>
      <c r="BE339" s="16">
        <f t="shared" ca="1" si="203"/>
        <v>-8.0516415891906945E-5</v>
      </c>
      <c r="BF339" s="16">
        <f t="shared" ca="1" si="204"/>
        <v>1.9791425651657511E-3</v>
      </c>
      <c r="BG339" s="18">
        <f t="shared" ca="1" si="179"/>
        <v>1.9807796915555617E-3</v>
      </c>
      <c r="BH339" s="2">
        <f t="shared" ca="1" si="180"/>
        <v>-0.27576165911341377</v>
      </c>
      <c r="BI339" s="2">
        <f t="shared" ca="1" si="180"/>
        <v>-0.15566259303454899</v>
      </c>
      <c r="BJ339" s="16">
        <f t="shared" ca="1" si="180"/>
        <v>-1.2882626542705111E-2</v>
      </c>
      <c r="BK339" s="18">
        <f t="shared" ca="1" si="180"/>
        <v>0.31666281042652017</v>
      </c>
      <c r="BL339" s="18">
        <f t="shared" ca="1" si="180"/>
        <v>0.31692475064888986</v>
      </c>
    </row>
    <row r="340" spans="4:64" x14ac:dyDescent="0.2">
      <c r="D340">
        <f t="shared" si="205"/>
        <v>0</v>
      </c>
      <c r="E340">
        <f t="shared" si="206"/>
        <v>-15</v>
      </c>
      <c r="F340" s="15">
        <f ca="1">'posn jitter orig'!F340</f>
        <v>0.35994701078854352</v>
      </c>
      <c r="G340" s="2">
        <f ca="1">'posn jitter orig'!G340</f>
        <v>-7.4153485864460356E-2</v>
      </c>
      <c r="H340" s="16">
        <f ca="1">'posn jitter orig'!H340</f>
        <v>-0.23084370243857599</v>
      </c>
      <c r="I340" s="2">
        <f t="shared" si="207"/>
        <v>0</v>
      </c>
      <c r="J340" s="2">
        <f t="shared" si="208"/>
        <v>177.60212163512966</v>
      </c>
      <c r="K340" s="16">
        <f t="shared" ca="1" si="209"/>
        <v>304.44351697935588</v>
      </c>
      <c r="L340" s="2">
        <f t="shared" si="210"/>
        <v>153.80794910203616</v>
      </c>
      <c r="M340" s="2">
        <f t="shared" si="211"/>
        <v>-88.801060817564817</v>
      </c>
      <c r="N340" s="16">
        <f t="shared" ca="1" si="212"/>
        <v>317.29526723248858</v>
      </c>
      <c r="O340" s="2">
        <f t="shared" si="213"/>
        <v>-153.80794910203616</v>
      </c>
      <c r="P340" s="2">
        <f t="shared" si="214"/>
        <v>-88.801060817564817</v>
      </c>
      <c r="Q340" s="16">
        <f t="shared" ca="1" si="215"/>
        <v>317.29428791863501</v>
      </c>
      <c r="R340" s="2">
        <f t="shared" si="181"/>
        <v>153.80794910203616</v>
      </c>
      <c r="S340" s="2">
        <f t="shared" si="181"/>
        <v>-266.40318245269447</v>
      </c>
      <c r="T340" s="16">
        <f t="shared" ca="1" si="181"/>
        <v>12.851750253132707</v>
      </c>
      <c r="U340" s="2">
        <f t="shared" ca="1" si="182"/>
        <v>0.49956420831963888</v>
      </c>
      <c r="V340" s="2">
        <f t="shared" ca="1" si="182"/>
        <v>-0.86527059045253729</v>
      </c>
      <c r="W340" s="16">
        <f t="shared" ca="1" si="182"/>
        <v>4.1742149727701988E-2</v>
      </c>
      <c r="X340" s="2">
        <f t="shared" si="183"/>
        <v>-153.80794910203616</v>
      </c>
      <c r="Y340" s="2">
        <f t="shared" si="183"/>
        <v>-266.40318245269447</v>
      </c>
      <c r="Z340" s="16">
        <f t="shared" ca="1" si="183"/>
        <v>12.85077093927913</v>
      </c>
      <c r="AA340" s="18">
        <f t="shared" ca="1" si="189"/>
        <v>154.21031145751576</v>
      </c>
      <c r="AB340" s="2">
        <f t="shared" ca="1" si="184"/>
        <v>-230.84590126003496</v>
      </c>
      <c r="AC340" s="2">
        <f t="shared" ca="1" si="184"/>
        <v>-132.96953520398014</v>
      </c>
      <c r="AD340" s="16">
        <f t="shared" ca="1" si="184"/>
        <v>6.41370102886395</v>
      </c>
      <c r="AE340" s="2">
        <f t="shared" ca="1" si="185"/>
        <v>-0.86627686206885435</v>
      </c>
      <c r="AF340" s="2">
        <f t="shared" ca="1" si="185"/>
        <v>-0.49898408885980033</v>
      </c>
      <c r="AG340" s="16">
        <f t="shared" ca="1" si="185"/>
        <v>2.4068180423413611E-2</v>
      </c>
      <c r="AH340" s="2">
        <f t="shared" ca="1" si="190"/>
        <v>3.1798628414431152E-6</v>
      </c>
      <c r="AI340" s="2">
        <f t="shared" ca="1" si="191"/>
        <v>-4.8183859981038815E-2</v>
      </c>
      <c r="AJ340" s="16">
        <f t="shared" ca="1" si="192"/>
        <v>-0.99883848325303126</v>
      </c>
      <c r="AK340" s="18">
        <f t="shared" ca="1" si="193"/>
        <v>307.88424498903328</v>
      </c>
      <c r="AL340" s="18">
        <f t="shared" ca="1" si="194"/>
        <v>266.48051144841332</v>
      </c>
      <c r="AM340" s="18">
        <f t="shared" ca="1" si="195"/>
        <v>153.94212249451664</v>
      </c>
      <c r="AN340" s="18">
        <f t="shared" ca="1" si="196"/>
        <v>88.775268352354345</v>
      </c>
      <c r="AO340" s="18">
        <f t="shared" ca="1" si="197"/>
        <v>313.37012804485801</v>
      </c>
      <c r="AP340" s="2">
        <f t="shared" ca="1" si="186"/>
        <v>1.0101274458715298E-3</v>
      </c>
      <c r="AQ340" s="2">
        <f t="shared" ca="1" si="186"/>
        <v>-14.996298355255012</v>
      </c>
      <c r="AR340" s="16">
        <f t="shared" ca="1" si="186"/>
        <v>-9.2111370520342462E-5</v>
      </c>
      <c r="AS340" s="2">
        <f t="shared" ca="1" si="187"/>
        <v>-9.8282060570470007E-4</v>
      </c>
      <c r="AT340" s="2">
        <f t="shared" ca="1" si="187"/>
        <v>15.202466388652274</v>
      </c>
      <c r="AU340" s="16">
        <f t="shared" ca="1" si="187"/>
        <v>626.01219467489773</v>
      </c>
      <c r="AV340" s="2">
        <f t="shared" ca="1" si="188"/>
        <v>1.0101274458715298E-3</v>
      </c>
      <c r="AW340" s="2">
        <f t="shared" ca="1" si="188"/>
        <v>-14.996298355255012</v>
      </c>
      <c r="AX340" s="16">
        <f t="shared" ca="1" si="188"/>
        <v>-9.2111370520342462E-5</v>
      </c>
      <c r="AY340" s="2">
        <f t="shared" ca="1" si="198"/>
        <v>360.25</v>
      </c>
      <c r="AZ340" s="2">
        <f t="shared" ca="1" si="199"/>
        <v>360.25</v>
      </c>
      <c r="BA340" s="2">
        <f t="shared" ca="1" si="200"/>
        <v>360.25</v>
      </c>
      <c r="BB340" s="19" t="str">
        <f t="shared" ca="1" si="201"/>
        <v>ok</v>
      </c>
      <c r="BC340" s="2">
        <f t="shared" ca="1" si="202"/>
        <v>1.0101274458715298E-3</v>
      </c>
      <c r="BD340" s="2">
        <f t="shared" ca="1" si="202"/>
        <v>3.7016447449875756E-3</v>
      </c>
      <c r="BE340" s="16">
        <f t="shared" ca="1" si="203"/>
        <v>-9.2111370520342462E-5</v>
      </c>
      <c r="BF340" s="16">
        <f t="shared" ca="1" si="204"/>
        <v>3.8369950840465086E-3</v>
      </c>
      <c r="BG340" s="18">
        <f t="shared" ca="1" si="179"/>
        <v>3.8381005431822927E-3</v>
      </c>
      <c r="BH340" s="2">
        <f t="shared" ca="1" si="180"/>
        <v>0.16162039133944478</v>
      </c>
      <c r="BI340" s="2">
        <f t="shared" ca="1" si="180"/>
        <v>0.59226315919801209</v>
      </c>
      <c r="BJ340" s="16">
        <f t="shared" ca="1" si="180"/>
        <v>-1.4737819283254794E-2</v>
      </c>
      <c r="BK340" s="18">
        <f t="shared" ca="1" si="180"/>
        <v>0.61391921344744138</v>
      </c>
      <c r="BL340" s="18">
        <f t="shared" ca="1" si="180"/>
        <v>0.61409608690916684</v>
      </c>
    </row>
    <row r="341" spans="4:64" x14ac:dyDescent="0.2">
      <c r="D341">
        <f t="shared" si="205"/>
        <v>7.5</v>
      </c>
      <c r="E341">
        <f t="shared" si="206"/>
        <v>-15</v>
      </c>
      <c r="F341" s="15">
        <f ca="1">'posn jitter orig'!F341</f>
        <v>8.6990044164231284E-2</v>
      </c>
      <c r="G341" s="2">
        <f ca="1">'posn jitter orig'!G341</f>
        <v>0.44253485686165717</v>
      </c>
      <c r="H341" s="16">
        <f ca="1">'posn jitter orig'!H341</f>
        <v>-0.15836551356131046</v>
      </c>
      <c r="I341" s="2">
        <f t="shared" si="207"/>
        <v>0</v>
      </c>
      <c r="J341" s="2">
        <f t="shared" si="208"/>
        <v>177.60212163512966</v>
      </c>
      <c r="K341" s="16">
        <f t="shared" ca="1" si="209"/>
        <v>304.34941462645179</v>
      </c>
      <c r="L341" s="2">
        <f t="shared" si="210"/>
        <v>153.80794910203616</v>
      </c>
      <c r="M341" s="2">
        <f t="shared" si="211"/>
        <v>-88.801060817564817</v>
      </c>
      <c r="N341" s="16">
        <f t="shared" ca="1" si="212"/>
        <v>320.82584785497949</v>
      </c>
      <c r="O341" s="2">
        <f t="shared" si="213"/>
        <v>-153.80794910203616</v>
      </c>
      <c r="P341" s="2">
        <f t="shared" si="214"/>
        <v>-88.801060817564817</v>
      </c>
      <c r="Q341" s="16">
        <f t="shared" ca="1" si="215"/>
        <v>313.54838667592651</v>
      </c>
      <c r="R341" s="2">
        <f t="shared" si="181"/>
        <v>153.80794910203616</v>
      </c>
      <c r="S341" s="2">
        <f t="shared" si="181"/>
        <v>-266.40318245269447</v>
      </c>
      <c r="T341" s="16">
        <f t="shared" ca="1" si="181"/>
        <v>16.476433228527696</v>
      </c>
      <c r="U341" s="2">
        <f t="shared" ca="1" si="182"/>
        <v>0.49928432534020606</v>
      </c>
      <c r="V341" s="2">
        <f t="shared" ca="1" si="182"/>
        <v>-0.8647858189119858</v>
      </c>
      <c r="W341" s="16">
        <f t="shared" ca="1" si="182"/>
        <v>5.3485043500976631E-2</v>
      </c>
      <c r="X341" s="2">
        <f t="shared" si="183"/>
        <v>-153.80794910203616</v>
      </c>
      <c r="Y341" s="2">
        <f t="shared" si="183"/>
        <v>-266.40318245269447</v>
      </c>
      <c r="Z341" s="16">
        <f t="shared" ca="1" si="183"/>
        <v>9.1989720494747189</v>
      </c>
      <c r="AA341" s="18">
        <f t="shared" ca="1" si="189"/>
        <v>154.07980361897211</v>
      </c>
      <c r="AB341" s="2">
        <f t="shared" ca="1" si="184"/>
        <v>-230.73757990048608</v>
      </c>
      <c r="AC341" s="2">
        <f t="shared" ca="1" si="184"/>
        <v>-133.15715330226371</v>
      </c>
      <c r="AD341" s="16">
        <f t="shared" ca="1" si="184"/>
        <v>0.95800705029205879</v>
      </c>
      <c r="AE341" s="2">
        <f t="shared" ca="1" si="185"/>
        <v>-0.86611609360598085</v>
      </c>
      <c r="AF341" s="2">
        <f t="shared" ca="1" si="185"/>
        <v>-0.49982995185955148</v>
      </c>
      <c r="AG341" s="16">
        <f t="shared" ca="1" si="185"/>
        <v>3.5960562835226236E-3</v>
      </c>
      <c r="AH341" s="2">
        <f t="shared" ca="1" si="190"/>
        <v>2.3623608240299465E-2</v>
      </c>
      <c r="AI341" s="2">
        <f t="shared" ca="1" si="191"/>
        <v>-4.8119711478815837E-2</v>
      </c>
      <c r="AJ341" s="16">
        <f t="shared" ca="1" si="192"/>
        <v>-0.99856217558092208</v>
      </c>
      <c r="AK341" s="18">
        <f t="shared" ca="1" si="193"/>
        <v>308.05683514545217</v>
      </c>
      <c r="AL341" s="18">
        <f t="shared" ca="1" si="194"/>
        <v>266.40490992360509</v>
      </c>
      <c r="AM341" s="18">
        <f t="shared" ca="1" si="195"/>
        <v>154.02841757272608</v>
      </c>
      <c r="AN341" s="18">
        <f t="shared" ca="1" si="196"/>
        <v>88.674839486855603</v>
      </c>
      <c r="AO341" s="18">
        <f t="shared" ca="1" si="197"/>
        <v>313.35615826407866</v>
      </c>
      <c r="AP341" s="2">
        <f t="shared" ca="1" si="186"/>
        <v>7.503872096041194</v>
      </c>
      <c r="AQ341" s="2">
        <f t="shared" ca="1" si="186"/>
        <v>-15.000418268863676</v>
      </c>
      <c r="AR341" s="16">
        <f t="shared" ca="1" si="186"/>
        <v>9.0382658459020604E-4</v>
      </c>
      <c r="AS341" s="2">
        <f t="shared" ca="1" si="187"/>
        <v>-7.3013341489905503</v>
      </c>
      <c r="AT341" s="2">
        <f t="shared" ca="1" si="187"/>
        <v>15.15679758269156</v>
      </c>
      <c r="AU341" s="16">
        <f t="shared" ca="1" si="187"/>
        <v>625.8121180823008</v>
      </c>
      <c r="AV341" s="2">
        <f t="shared" ca="1" si="188"/>
        <v>7.503872096041194</v>
      </c>
      <c r="AW341" s="2">
        <f t="shared" ca="1" si="188"/>
        <v>-15.000418268863676</v>
      </c>
      <c r="AX341" s="16">
        <f t="shared" ca="1" si="188"/>
        <v>9.0382658459020604E-4</v>
      </c>
      <c r="AY341" s="2">
        <f t="shared" ca="1" si="198"/>
        <v>360.24999999999994</v>
      </c>
      <c r="AZ341" s="2">
        <f t="shared" ca="1" si="199"/>
        <v>360.24999999999994</v>
      </c>
      <c r="BA341" s="2">
        <f t="shared" ca="1" si="200"/>
        <v>360.25</v>
      </c>
      <c r="BB341" s="19" t="str">
        <f t="shared" ca="1" si="201"/>
        <v>ok</v>
      </c>
      <c r="BC341" s="2">
        <f t="shared" ca="1" si="202"/>
        <v>3.8720960411939842E-3</v>
      </c>
      <c r="BD341" s="2">
        <f t="shared" ca="1" si="202"/>
        <v>-4.1826886367601901E-4</v>
      </c>
      <c r="BE341" s="16">
        <f t="shared" ca="1" si="203"/>
        <v>9.0382658459020604E-4</v>
      </c>
      <c r="BF341" s="16">
        <f t="shared" ca="1" si="204"/>
        <v>3.8946214956720702E-3</v>
      </c>
      <c r="BG341" s="18">
        <f t="shared" ca="1" si="179"/>
        <v>3.9981219453091906E-3</v>
      </c>
      <c r="BH341" s="2">
        <f t="shared" ca="1" si="180"/>
        <v>0.61953536659103747</v>
      </c>
      <c r="BI341" s="2">
        <f t="shared" ca="1" si="180"/>
        <v>-6.6923018188163041E-2</v>
      </c>
      <c r="BJ341" s="16">
        <f t="shared" ca="1" si="180"/>
        <v>0.14461225353443297</v>
      </c>
      <c r="BK341" s="18">
        <f t="shared" ca="1" si="180"/>
        <v>0.62313943930753124</v>
      </c>
      <c r="BL341" s="18">
        <f t="shared" ca="1" si="180"/>
        <v>0.63969951124947055</v>
      </c>
    </row>
    <row r="342" spans="4:64" x14ac:dyDescent="0.2">
      <c r="D342">
        <f t="shared" si="205"/>
        <v>15</v>
      </c>
      <c r="E342">
        <f t="shared" si="206"/>
        <v>-15</v>
      </c>
      <c r="F342" s="15">
        <f ca="1">'posn jitter orig'!F342</f>
        <v>0.49501761097331964</v>
      </c>
      <c r="G342" s="2">
        <f ca="1">'posn jitter orig'!G342</f>
        <v>-0.36332291908804015</v>
      </c>
      <c r="H342" s="16">
        <f ca="1">'posn jitter orig'!H342</f>
        <v>0.3295147898579327</v>
      </c>
      <c r="I342" s="2">
        <f t="shared" si="207"/>
        <v>0</v>
      </c>
      <c r="J342" s="2">
        <f t="shared" si="208"/>
        <v>177.60212163512966</v>
      </c>
      <c r="K342" s="16">
        <f t="shared" ca="1" si="209"/>
        <v>304.07460722764256</v>
      </c>
      <c r="L342" s="2">
        <f t="shared" si="210"/>
        <v>153.80794910203616</v>
      </c>
      <c r="M342" s="2">
        <f t="shared" si="211"/>
        <v>-88.801060817564817</v>
      </c>
      <c r="N342" s="16">
        <f t="shared" ca="1" si="212"/>
        <v>324.1363094536859</v>
      </c>
      <c r="O342" s="2">
        <f t="shared" si="213"/>
        <v>-153.80794910203616</v>
      </c>
      <c r="P342" s="2">
        <f t="shared" si="214"/>
        <v>-88.801060817564817</v>
      </c>
      <c r="Q342" s="16">
        <f t="shared" ca="1" si="215"/>
        <v>309.57812805505603</v>
      </c>
      <c r="R342" s="2">
        <f t="shared" si="181"/>
        <v>153.80794910203616</v>
      </c>
      <c r="S342" s="2">
        <f t="shared" si="181"/>
        <v>-266.40318245269447</v>
      </c>
      <c r="T342" s="16">
        <f t="shared" ca="1" si="181"/>
        <v>20.061702226043337</v>
      </c>
      <c r="U342" s="2">
        <f t="shared" ca="1" si="182"/>
        <v>0.49894007448930933</v>
      </c>
      <c r="V342" s="2">
        <f t="shared" ca="1" si="182"/>
        <v>-0.8641895589476839</v>
      </c>
      <c r="W342" s="16">
        <f t="shared" ca="1" si="182"/>
        <v>6.5078477812639243E-2</v>
      </c>
      <c r="X342" s="2">
        <f t="shared" si="183"/>
        <v>-153.80794910203616</v>
      </c>
      <c r="Y342" s="2">
        <f t="shared" si="183"/>
        <v>-266.40318245269447</v>
      </c>
      <c r="Z342" s="16">
        <f t="shared" ca="1" si="183"/>
        <v>5.5035208274134675</v>
      </c>
      <c r="AA342" s="18">
        <f t="shared" ca="1" si="189"/>
        <v>153.84005992209379</v>
      </c>
      <c r="AB342" s="2">
        <f t="shared" ca="1" si="184"/>
        <v>-230.56492005900543</v>
      </c>
      <c r="AC342" s="2">
        <f t="shared" ca="1" si="184"/>
        <v>-133.45620892013497</v>
      </c>
      <c r="AD342" s="16">
        <f t="shared" ca="1" si="184"/>
        <v>-4.5081560989216047</v>
      </c>
      <c r="AE342" s="2">
        <f t="shared" ca="1" si="185"/>
        <v>-0.86534917443088177</v>
      </c>
      <c r="AF342" s="2">
        <f t="shared" ca="1" si="185"/>
        <v>-0.50088374320846041</v>
      </c>
      <c r="AG342" s="16">
        <f t="shared" ca="1" si="185"/>
        <v>-1.691987296857211E-2</v>
      </c>
      <c r="AH342" s="2">
        <f t="shared" ca="1" si="190"/>
        <v>4.7218729127264651E-2</v>
      </c>
      <c r="AI342" s="2">
        <f t="shared" ca="1" si="191"/>
        <v>-4.7873604369096809E-2</v>
      </c>
      <c r="AJ342" s="16">
        <f t="shared" ca="1" si="192"/>
        <v>-0.99773669353407946</v>
      </c>
      <c r="AK342" s="18">
        <f t="shared" ca="1" si="193"/>
        <v>308.26938337127251</v>
      </c>
      <c r="AL342" s="18">
        <f t="shared" ca="1" si="194"/>
        <v>266.44148613262638</v>
      </c>
      <c r="AM342" s="18">
        <f t="shared" ca="1" si="195"/>
        <v>154.13469168563626</v>
      </c>
      <c r="AN342" s="18">
        <f t="shared" ca="1" si="196"/>
        <v>88.637940444268921</v>
      </c>
      <c r="AO342" s="18">
        <f t="shared" ca="1" si="197"/>
        <v>313.3143386964154</v>
      </c>
      <c r="AP342" s="2">
        <f t="shared" ca="1" si="186"/>
        <v>14.995510854910394</v>
      </c>
      <c r="AQ342" s="2">
        <f t="shared" ca="1" si="186"/>
        <v>-14.996259685148964</v>
      </c>
      <c r="AR342" s="16">
        <f t="shared" ca="1" si="186"/>
        <v>5.0332037312728062E-4</v>
      </c>
      <c r="AS342" s="2">
        <f t="shared" ca="1" si="187"/>
        <v>-14.593098926277792</v>
      </c>
      <c r="AT342" s="2">
        <f t="shared" ca="1" si="187"/>
        <v>15.002713702685817</v>
      </c>
      <c r="AU342" s="16">
        <f t="shared" ca="1" si="187"/>
        <v>625.21092797592951</v>
      </c>
      <c r="AV342" s="2">
        <f t="shared" ca="1" si="188"/>
        <v>14.995510854910394</v>
      </c>
      <c r="AW342" s="2">
        <f t="shared" ca="1" si="188"/>
        <v>-14.996259685148964</v>
      </c>
      <c r="AX342" s="16">
        <f t="shared" ca="1" si="188"/>
        <v>5.0332037312728062E-4</v>
      </c>
      <c r="AY342" s="2">
        <f t="shared" ca="1" si="198"/>
        <v>360.25000000000011</v>
      </c>
      <c r="AZ342" s="2">
        <f t="shared" ca="1" si="199"/>
        <v>360.25000000000011</v>
      </c>
      <c r="BA342" s="2">
        <f t="shared" ca="1" si="200"/>
        <v>360.25000000000006</v>
      </c>
      <c r="BB342" s="19" t="str">
        <f t="shared" ca="1" si="201"/>
        <v>ok</v>
      </c>
      <c r="BC342" s="2">
        <f t="shared" ca="1" si="202"/>
        <v>-4.4891450896056284E-3</v>
      </c>
      <c r="BD342" s="2">
        <f t="shared" ca="1" si="202"/>
        <v>3.7403148510364304E-3</v>
      </c>
      <c r="BE342" s="16">
        <f t="shared" ca="1" si="203"/>
        <v>5.0332037312728062E-4</v>
      </c>
      <c r="BF342" s="16">
        <f t="shared" ca="1" si="204"/>
        <v>5.8431480231476256E-3</v>
      </c>
      <c r="BG342" s="18">
        <f t="shared" ca="1" si="179"/>
        <v>5.8647856071998902E-3</v>
      </c>
      <c r="BH342" s="2">
        <f t="shared" ca="1" si="180"/>
        <v>-0.71826321433690055</v>
      </c>
      <c r="BI342" s="2">
        <f t="shared" ca="1" si="180"/>
        <v>0.59845037616582886</v>
      </c>
      <c r="BJ342" s="16">
        <f t="shared" ca="1" si="180"/>
        <v>8.0531259700364899E-2</v>
      </c>
      <c r="BK342" s="18">
        <f t="shared" ca="1" si="180"/>
        <v>0.93490368370362009</v>
      </c>
      <c r="BL342" s="18">
        <f t="shared" ca="1" si="180"/>
        <v>0.93836569715198248</v>
      </c>
    </row>
    <row r="343" spans="4:64" x14ac:dyDescent="0.2">
      <c r="D343">
        <f t="shared" si="205"/>
        <v>22.5</v>
      </c>
      <c r="E343">
        <f t="shared" si="206"/>
        <v>-15</v>
      </c>
      <c r="F343" s="15">
        <f ca="1">'posn jitter orig'!F343</f>
        <v>-0.42454550464118124</v>
      </c>
      <c r="G343" s="2">
        <f ca="1">'posn jitter orig'!G343</f>
        <v>0.22306038882202506</v>
      </c>
      <c r="H343" s="16">
        <f ca="1">'posn jitter orig'!H343</f>
        <v>-0.47190712253199074</v>
      </c>
      <c r="I343" s="2">
        <f t="shared" si="207"/>
        <v>0</v>
      </c>
      <c r="J343" s="2">
        <f t="shared" si="208"/>
        <v>177.60212163512966</v>
      </c>
      <c r="K343" s="16">
        <f t="shared" ca="1" si="209"/>
        <v>303.60603428191803</v>
      </c>
      <c r="L343" s="2">
        <f t="shared" si="210"/>
        <v>153.80794910203616</v>
      </c>
      <c r="M343" s="2">
        <f t="shared" si="211"/>
        <v>-88.801060817564817</v>
      </c>
      <c r="N343" s="16">
        <f t="shared" ca="1" si="212"/>
        <v>327.25005863932574</v>
      </c>
      <c r="O343" s="2">
        <f t="shared" si="213"/>
        <v>-153.80794910203616</v>
      </c>
      <c r="P343" s="2">
        <f t="shared" si="214"/>
        <v>-88.801060817564817</v>
      </c>
      <c r="Q343" s="16">
        <f t="shared" ca="1" si="215"/>
        <v>305.36399870296179</v>
      </c>
      <c r="R343" s="2">
        <f t="shared" si="181"/>
        <v>153.80794910203616</v>
      </c>
      <c r="S343" s="2">
        <f t="shared" si="181"/>
        <v>-266.40318245269447</v>
      </c>
      <c r="T343" s="16">
        <f t="shared" ca="1" si="181"/>
        <v>23.644024357407716</v>
      </c>
      <c r="U343" s="2">
        <f t="shared" ca="1" si="182"/>
        <v>0.49852956391922104</v>
      </c>
      <c r="V343" s="2">
        <f t="shared" ca="1" si="182"/>
        <v>-0.8634785337832469</v>
      </c>
      <c r="W343" s="16">
        <f t="shared" ca="1" si="182"/>
        <v>7.6636124602209296E-2</v>
      </c>
      <c r="X343" s="2">
        <f t="shared" si="183"/>
        <v>-153.80794910203616</v>
      </c>
      <c r="Y343" s="2">
        <f t="shared" si="183"/>
        <v>-266.40318245269447</v>
      </c>
      <c r="Z343" s="16">
        <f t="shared" ca="1" si="183"/>
        <v>1.7579644210437664</v>
      </c>
      <c r="AA343" s="18">
        <f t="shared" ca="1" si="189"/>
        <v>153.49034316671293</v>
      </c>
      <c r="AB343" s="2">
        <f t="shared" ca="1" si="184"/>
        <v>-230.32742294674915</v>
      </c>
      <c r="AC343" s="2">
        <f t="shared" ca="1" si="184"/>
        <v>-133.86756598521376</v>
      </c>
      <c r="AD343" s="16">
        <f t="shared" ca="1" si="184"/>
        <v>-10.00494064311631</v>
      </c>
      <c r="AE343" s="2">
        <f t="shared" ca="1" si="185"/>
        <v>-0.86396943541992632</v>
      </c>
      <c r="AF343" s="2">
        <f t="shared" ca="1" si="185"/>
        <v>-0.5021437913279847</v>
      </c>
      <c r="AG343" s="16">
        <f t="shared" ca="1" si="185"/>
        <v>-3.75290219820743E-2</v>
      </c>
      <c r="AH343" s="2">
        <f t="shared" ca="1" si="190"/>
        <v>7.0887859035837983E-2</v>
      </c>
      <c r="AI343" s="2">
        <f t="shared" ca="1" si="191"/>
        <v>-4.7501942342303531E-2</v>
      </c>
      <c r="AJ343" s="16">
        <f t="shared" ca="1" si="192"/>
        <v>-0.99635258664542214</v>
      </c>
      <c r="AK343" s="18">
        <f t="shared" ca="1" si="193"/>
        <v>308.52322556934325</v>
      </c>
      <c r="AL343" s="18">
        <f t="shared" ca="1" si="194"/>
        <v>266.59209632201873</v>
      </c>
      <c r="AM343" s="18">
        <f t="shared" ca="1" si="195"/>
        <v>154.26161278467163</v>
      </c>
      <c r="AN343" s="18">
        <f t="shared" ca="1" si="196"/>
        <v>88.665973506881315</v>
      </c>
      <c r="AO343" s="18">
        <f t="shared" ca="1" si="197"/>
        <v>313.243934439518</v>
      </c>
      <c r="AP343" s="2">
        <f t="shared" ca="1" si="186"/>
        <v>22.504475347699511</v>
      </c>
      <c r="AQ343" s="2">
        <f t="shared" ca="1" si="186"/>
        <v>-15.00223300257189</v>
      </c>
      <c r="AR343" s="16">
        <f t="shared" ca="1" si="186"/>
        <v>-9.0513798267011225E-4</v>
      </c>
      <c r="AS343" s="2">
        <f t="shared" ca="1" si="187"/>
        <v>-21.905908389060144</v>
      </c>
      <c r="AT343" s="2">
        <f t="shared" ca="1" si="187"/>
        <v>14.757157623072692</v>
      </c>
      <c r="AU343" s="16">
        <f t="shared" ca="1" si="187"/>
        <v>624.20190352162285</v>
      </c>
      <c r="AV343" s="2">
        <f t="shared" ca="1" si="188"/>
        <v>22.504475347699511</v>
      </c>
      <c r="AW343" s="2">
        <f t="shared" ca="1" si="188"/>
        <v>-15.00223300257189</v>
      </c>
      <c r="AX343" s="16">
        <f t="shared" ca="1" si="188"/>
        <v>-9.0513798267011225E-4</v>
      </c>
      <c r="AY343" s="2">
        <f t="shared" ca="1" si="198"/>
        <v>360.25</v>
      </c>
      <c r="AZ343" s="2">
        <f t="shared" ca="1" si="199"/>
        <v>360.24999999999994</v>
      </c>
      <c r="BA343" s="2">
        <f t="shared" ca="1" si="200"/>
        <v>360.24999999999994</v>
      </c>
      <c r="BB343" s="19" t="str">
        <f t="shared" ca="1" si="201"/>
        <v>ok</v>
      </c>
      <c r="BC343" s="2">
        <f t="shared" ca="1" si="202"/>
        <v>4.4753476995111896E-3</v>
      </c>
      <c r="BD343" s="2">
        <f t="shared" ca="1" si="202"/>
        <v>-2.2330025718897417E-3</v>
      </c>
      <c r="BE343" s="16">
        <f t="shared" ca="1" si="203"/>
        <v>-9.0513798267011225E-4</v>
      </c>
      <c r="BF343" s="16">
        <f t="shared" ca="1" si="204"/>
        <v>5.0015035256996765E-3</v>
      </c>
      <c r="BG343" s="18">
        <f t="shared" ca="1" si="179"/>
        <v>5.0827465297079702E-3</v>
      </c>
      <c r="BH343" s="2">
        <f t="shared" ca="1" si="180"/>
        <v>0.71605563192179034</v>
      </c>
      <c r="BI343" s="2">
        <f t="shared" ca="1" si="180"/>
        <v>-0.35728041150235867</v>
      </c>
      <c r="BJ343" s="16">
        <f t="shared" ca="1" si="180"/>
        <v>-0.14482207722721796</v>
      </c>
      <c r="BK343" s="18">
        <f t="shared" ca="1" si="180"/>
        <v>0.80024056411194822</v>
      </c>
      <c r="BL343" s="18">
        <f t="shared" ca="1" si="180"/>
        <v>0.81323944475327525</v>
      </c>
    </row>
    <row r="344" spans="4:64" x14ac:dyDescent="0.2">
      <c r="D344">
        <f t="shared" si="205"/>
        <v>30</v>
      </c>
      <c r="E344">
        <f t="shared" si="206"/>
        <v>-15</v>
      </c>
      <c r="F344" s="15">
        <f ca="1">'posn jitter orig'!F344</f>
        <v>-4.9815776597661454E-4</v>
      </c>
      <c r="G344" s="2">
        <f ca="1">'posn jitter orig'!G344</f>
        <v>0.32169025221684788</v>
      </c>
      <c r="H344" s="16">
        <f ca="1">'posn jitter orig'!H344</f>
        <v>-2.3079282289172109E-2</v>
      </c>
      <c r="I344" s="2">
        <f t="shared" si="207"/>
        <v>0</v>
      </c>
      <c r="J344" s="2">
        <f t="shared" si="208"/>
        <v>177.60212163512966</v>
      </c>
      <c r="K344" s="16">
        <f t="shared" ca="1" si="209"/>
        <v>302.95954078907317</v>
      </c>
      <c r="L344" s="2">
        <f t="shared" si="210"/>
        <v>153.80794910203616</v>
      </c>
      <c r="M344" s="2">
        <f t="shared" si="211"/>
        <v>-88.801060817564817</v>
      </c>
      <c r="N344" s="16">
        <f t="shared" ca="1" si="212"/>
        <v>330.16115046686582</v>
      </c>
      <c r="O344" s="2">
        <f t="shared" si="213"/>
        <v>-153.80794910203616</v>
      </c>
      <c r="P344" s="2">
        <f t="shared" si="214"/>
        <v>-88.801060817564817</v>
      </c>
      <c r="Q344" s="16">
        <f t="shared" ca="1" si="215"/>
        <v>300.91197543248302</v>
      </c>
      <c r="R344" s="2">
        <f t="shared" si="181"/>
        <v>153.80794910203616</v>
      </c>
      <c r="S344" s="2">
        <f t="shared" si="181"/>
        <v>-266.40318245269447</v>
      </c>
      <c r="T344" s="16">
        <f t="shared" ca="1" si="181"/>
        <v>27.201609677792646</v>
      </c>
      <c r="U344" s="2">
        <f t="shared" ca="1" si="182"/>
        <v>0.49805654801532473</v>
      </c>
      <c r="V344" s="2">
        <f t="shared" ca="1" si="182"/>
        <v>-0.86265924620491041</v>
      </c>
      <c r="W344" s="16">
        <f t="shared" ca="1" si="182"/>
        <v>8.8083482652733081E-2</v>
      </c>
      <c r="X344" s="2">
        <f t="shared" si="183"/>
        <v>-153.80794910203616</v>
      </c>
      <c r="Y344" s="2">
        <f t="shared" si="183"/>
        <v>-266.40318245269447</v>
      </c>
      <c r="Z344" s="16">
        <f t="shared" ca="1" si="183"/>
        <v>-2.0475653565901553</v>
      </c>
      <c r="AA344" s="18">
        <f t="shared" ca="1" si="189"/>
        <v>153.02975568658616</v>
      </c>
      <c r="AB344" s="2">
        <f t="shared" ca="1" si="184"/>
        <v>-230.02542096292578</v>
      </c>
      <c r="AC344" s="2">
        <f t="shared" ca="1" si="184"/>
        <v>-134.39064876518245</v>
      </c>
      <c r="AD344" s="16">
        <f t="shared" ca="1" si="184"/>
        <v>-15.526959186961548</v>
      </c>
      <c r="AE344" s="2">
        <f t="shared" ca="1" si="185"/>
        <v>-0.86197422719102157</v>
      </c>
      <c r="AF344" s="2">
        <f t="shared" ca="1" si="185"/>
        <v>-0.50360205896433863</v>
      </c>
      <c r="AG344" s="16">
        <f t="shared" ca="1" si="185"/>
        <v>-5.81841719483902E-2</v>
      </c>
      <c r="AH344" s="2">
        <f t="shared" ca="1" si="190"/>
        <v>9.4552137138721168E-2</v>
      </c>
      <c r="AI344" s="2">
        <f t="shared" ca="1" si="191"/>
        <v>-4.6946684058138038E-2</v>
      </c>
      <c r="AJ344" s="16">
        <f t="shared" ca="1" si="192"/>
        <v>-0.99441234013785529</v>
      </c>
      <c r="AK344" s="18">
        <f t="shared" ca="1" si="193"/>
        <v>308.81623726248779</v>
      </c>
      <c r="AL344" s="18">
        <f t="shared" ca="1" si="194"/>
        <v>266.85881515567633</v>
      </c>
      <c r="AM344" s="18">
        <f t="shared" ca="1" si="195"/>
        <v>154.40811863124389</v>
      </c>
      <c r="AN344" s="18">
        <f t="shared" ca="1" si="196"/>
        <v>88.76165470460883</v>
      </c>
      <c r="AO344" s="18">
        <f t="shared" ca="1" si="197"/>
        <v>313.14463759556781</v>
      </c>
      <c r="AP344" s="2">
        <f t="shared" ca="1" si="186"/>
        <v>30.002210551007849</v>
      </c>
      <c r="AQ344" s="2">
        <f t="shared" ca="1" si="186"/>
        <v>-15.001124023239505</v>
      </c>
      <c r="AR344" s="16">
        <f t="shared" ca="1" si="186"/>
        <v>9.303751836569063E-4</v>
      </c>
      <c r="AS344" s="2">
        <f t="shared" ca="1" si="187"/>
        <v>-29.214778885374685</v>
      </c>
      <c r="AT344" s="2">
        <f t="shared" ca="1" si="187"/>
        <v>14.401080708159007</v>
      </c>
      <c r="AU344" s="16">
        <f t="shared" ca="1" si="187"/>
        <v>622.7907141212421</v>
      </c>
      <c r="AV344" s="2">
        <f t="shared" ca="1" si="188"/>
        <v>30.002210551007849</v>
      </c>
      <c r="AW344" s="2">
        <f t="shared" ca="1" si="188"/>
        <v>-15.001124023239505</v>
      </c>
      <c r="AX344" s="16">
        <f t="shared" ca="1" si="188"/>
        <v>9.303751836569063E-4</v>
      </c>
      <c r="AY344" s="2">
        <f t="shared" ca="1" si="198"/>
        <v>360.25</v>
      </c>
      <c r="AZ344" s="2">
        <f t="shared" ca="1" si="199"/>
        <v>360.25</v>
      </c>
      <c r="BA344" s="2">
        <f t="shared" ca="1" si="200"/>
        <v>360.25</v>
      </c>
      <c r="BB344" s="19" t="str">
        <f t="shared" ca="1" si="201"/>
        <v>ok</v>
      </c>
      <c r="BC344" s="2">
        <f t="shared" ca="1" si="202"/>
        <v>2.2105510078489488E-3</v>
      </c>
      <c r="BD344" s="2">
        <f t="shared" ca="1" si="202"/>
        <v>-1.124023239505334E-3</v>
      </c>
      <c r="BE344" s="16">
        <f t="shared" ca="1" si="203"/>
        <v>9.303751836569063E-4</v>
      </c>
      <c r="BF344" s="16">
        <f t="shared" ca="1" si="204"/>
        <v>2.4799120954683189E-3</v>
      </c>
      <c r="BG344" s="18">
        <f t="shared" ca="1" si="179"/>
        <v>2.648690616817051E-3</v>
      </c>
      <c r="BH344" s="2">
        <f t="shared" ca="1" si="180"/>
        <v>0.3536881612558318</v>
      </c>
      <c r="BI344" s="2">
        <f t="shared" ca="1" si="180"/>
        <v>-0.17984371832085344</v>
      </c>
      <c r="BJ344" s="16">
        <f t="shared" ca="1" si="180"/>
        <v>0.14886002938510501</v>
      </c>
      <c r="BK344" s="18">
        <f t="shared" ca="1" si="180"/>
        <v>0.396785935274931</v>
      </c>
      <c r="BL344" s="18">
        <f t="shared" ca="1" si="180"/>
        <v>0.42379049869072816</v>
      </c>
    </row>
    <row r="345" spans="4:64" x14ac:dyDescent="0.2">
      <c r="D345">
        <f t="shared" si="205"/>
        <v>37.5</v>
      </c>
      <c r="E345">
        <f t="shared" si="206"/>
        <v>-15</v>
      </c>
      <c r="F345" s="15">
        <f ca="1">'posn jitter orig'!F345</f>
        <v>-8.3190981292428412E-2</v>
      </c>
      <c r="G345" s="2">
        <f ca="1">'posn jitter orig'!G345</f>
        <v>0.1976822198702145</v>
      </c>
      <c r="H345" s="16">
        <f ca="1">'posn jitter orig'!H345</f>
        <v>-0.33704595546136162</v>
      </c>
      <c r="I345" s="2">
        <f t="shared" si="207"/>
        <v>0</v>
      </c>
      <c r="J345" s="2">
        <f t="shared" si="208"/>
        <v>177.60212163512966</v>
      </c>
      <c r="K345" s="16">
        <f t="shared" ca="1" si="209"/>
        <v>302.12236108600149</v>
      </c>
      <c r="L345" s="2">
        <f t="shared" si="210"/>
        <v>153.80794910203616</v>
      </c>
      <c r="M345" s="2">
        <f t="shared" si="211"/>
        <v>-88.801060817564817</v>
      </c>
      <c r="N345" s="16">
        <f t="shared" ca="1" si="212"/>
        <v>332.87647775618973</v>
      </c>
      <c r="O345" s="2">
        <f t="shared" si="213"/>
        <v>-153.80794910203616</v>
      </c>
      <c r="P345" s="2">
        <f t="shared" si="214"/>
        <v>-88.801060817564817</v>
      </c>
      <c r="Q345" s="16">
        <f t="shared" ca="1" si="215"/>
        <v>296.19839064766637</v>
      </c>
      <c r="R345" s="2">
        <f t="shared" si="181"/>
        <v>153.80794910203616</v>
      </c>
      <c r="S345" s="2">
        <f t="shared" si="181"/>
        <v>-266.40318245269447</v>
      </c>
      <c r="T345" s="16">
        <f t="shared" ca="1" si="181"/>
        <v>30.754116670188239</v>
      </c>
      <c r="U345" s="2">
        <f t="shared" ca="1" si="182"/>
        <v>0.4975197916573037</v>
      </c>
      <c r="V345" s="2">
        <f t="shared" ca="1" si="182"/>
        <v>-0.8617295569215323</v>
      </c>
      <c r="W345" s="16">
        <f t="shared" ca="1" si="182"/>
        <v>9.9479785067584037E-2</v>
      </c>
      <c r="X345" s="2">
        <f t="shared" si="183"/>
        <v>-153.80794910203616</v>
      </c>
      <c r="Y345" s="2">
        <f t="shared" si="183"/>
        <v>-266.40318245269447</v>
      </c>
      <c r="Z345" s="16">
        <f t="shared" ca="1" si="183"/>
        <v>-5.9239704383351182</v>
      </c>
      <c r="AA345" s="18">
        <f t="shared" ca="1" si="189"/>
        <v>152.45568227901202</v>
      </c>
      <c r="AB345" s="2">
        <f t="shared" ca="1" si="184"/>
        <v>-229.65766838646232</v>
      </c>
      <c r="AC345" s="2">
        <f t="shared" ca="1" si="184"/>
        <v>-135.02761491223154</v>
      </c>
      <c r="AD345" s="16">
        <f t="shared" ca="1" si="184"/>
        <v>-21.090228943783117</v>
      </c>
      <c r="AE345" s="2">
        <f t="shared" ca="1" si="185"/>
        <v>-0.85935248047207868</v>
      </c>
      <c r="AF345" s="2">
        <f t="shared" ca="1" si="185"/>
        <v>-0.50525774567993842</v>
      </c>
      <c r="AG345" s="16">
        <f t="shared" ca="1" si="185"/>
        <v>-7.8917201780806745E-2</v>
      </c>
      <c r="AH345" s="2">
        <f t="shared" ca="1" si="190"/>
        <v>0.11826821726803408</v>
      </c>
      <c r="AI345" s="2">
        <f t="shared" ca="1" si="191"/>
        <v>-4.6225330266493232E-2</v>
      </c>
      <c r="AJ345" s="16">
        <f t="shared" ca="1" si="192"/>
        <v>-0.99190516060054601</v>
      </c>
      <c r="AK345" s="18">
        <f t="shared" ca="1" si="193"/>
        <v>309.14940808622248</v>
      </c>
      <c r="AL345" s="18">
        <f t="shared" ca="1" si="194"/>
        <v>267.24501715559336</v>
      </c>
      <c r="AM345" s="18">
        <f t="shared" ca="1" si="195"/>
        <v>154.57470404311124</v>
      </c>
      <c r="AN345" s="18">
        <f t="shared" ca="1" si="196"/>
        <v>88.927851347068383</v>
      </c>
      <c r="AO345" s="18">
        <f t="shared" ca="1" si="197"/>
        <v>313.01527219095601</v>
      </c>
      <c r="AP345" s="2">
        <f t="shared" ca="1" si="186"/>
        <v>37.5033631325554</v>
      </c>
      <c r="AQ345" s="2">
        <f t="shared" ca="1" si="186"/>
        <v>-15.000189626481232</v>
      </c>
      <c r="AR345" s="16">
        <f t="shared" ca="1" si="186"/>
        <v>1.8399411601421889E-5</v>
      </c>
      <c r="AS345" s="2">
        <f t="shared" ca="1" si="187"/>
        <v>-36.536153306830222</v>
      </c>
      <c r="AT345" s="2">
        <f t="shared" ca="1" si="187"/>
        <v>13.938279044485201</v>
      </c>
      <c r="AU345" s="16">
        <f t="shared" ca="1" si="187"/>
        <v>620.96294606539925</v>
      </c>
      <c r="AV345" s="2">
        <f t="shared" ca="1" si="188"/>
        <v>37.5033631325554</v>
      </c>
      <c r="AW345" s="2">
        <f t="shared" ca="1" si="188"/>
        <v>-15.000189626481232</v>
      </c>
      <c r="AX345" s="16">
        <f t="shared" ca="1" si="188"/>
        <v>1.8399411601421889E-5</v>
      </c>
      <c r="AY345" s="2">
        <f t="shared" ca="1" si="198"/>
        <v>360.25000000000006</v>
      </c>
      <c r="AZ345" s="2">
        <f t="shared" ca="1" si="199"/>
        <v>360.25</v>
      </c>
      <c r="BA345" s="2">
        <f t="shared" ca="1" si="200"/>
        <v>360.25</v>
      </c>
      <c r="BB345" s="19" t="str">
        <f t="shared" ca="1" si="201"/>
        <v>ok</v>
      </c>
      <c r="BC345" s="2">
        <f t="shared" ca="1" si="202"/>
        <v>3.3631325553997726E-3</v>
      </c>
      <c r="BD345" s="2">
        <f t="shared" ca="1" si="202"/>
        <v>-1.8962648123199699E-4</v>
      </c>
      <c r="BE345" s="16">
        <f t="shared" ca="1" si="203"/>
        <v>1.8399411601421889E-5</v>
      </c>
      <c r="BF345" s="16">
        <f t="shared" ca="1" si="204"/>
        <v>3.3684742521762332E-3</v>
      </c>
      <c r="BG345" s="18">
        <f t="shared" ca="1" si="179"/>
        <v>3.3685245027936955E-3</v>
      </c>
      <c r="BH345" s="2">
        <f t="shared" ca="1" si="180"/>
        <v>0.53810120886396362</v>
      </c>
      <c r="BI345" s="2">
        <f t="shared" ca="1" si="180"/>
        <v>-3.0340236997119518E-2</v>
      </c>
      <c r="BJ345" s="16">
        <f t="shared" ca="1" si="180"/>
        <v>2.9439058562275022E-3</v>
      </c>
      <c r="BK345" s="18">
        <f t="shared" ca="1" si="180"/>
        <v>0.5389558803481973</v>
      </c>
      <c r="BL345" s="18">
        <f t="shared" ca="1" si="180"/>
        <v>0.53896392044699126</v>
      </c>
    </row>
    <row r="346" spans="4:64" x14ac:dyDescent="0.2">
      <c r="D346">
        <f t="shared" si="205"/>
        <v>45</v>
      </c>
      <c r="E346">
        <f t="shared" si="206"/>
        <v>-15</v>
      </c>
      <c r="F346" s="15">
        <f ca="1">'posn jitter orig'!F346</f>
        <v>0.19119573379274046</v>
      </c>
      <c r="G346" s="2">
        <f ca="1">'posn jitter orig'!G346</f>
        <v>0.47008537655278571</v>
      </c>
      <c r="H346" s="16">
        <f ca="1">'posn jitter orig'!H346</f>
        <v>0.43116112078563029</v>
      </c>
      <c r="I346" s="2">
        <f t="shared" si="207"/>
        <v>0</v>
      </c>
      <c r="J346" s="2">
        <f t="shared" si="208"/>
        <v>177.60212163512966</v>
      </c>
      <c r="K346" s="16">
        <f t="shared" ca="1" si="209"/>
        <v>301.09833086414261</v>
      </c>
      <c r="L346" s="2">
        <f t="shared" si="210"/>
        <v>153.80794910203616</v>
      </c>
      <c r="M346" s="2">
        <f t="shared" si="211"/>
        <v>-88.801060817564817</v>
      </c>
      <c r="N346" s="16">
        <f t="shared" ca="1" si="212"/>
        <v>335.4046317299991</v>
      </c>
      <c r="O346" s="2">
        <f t="shared" si="213"/>
        <v>-153.80794910203616</v>
      </c>
      <c r="P346" s="2">
        <f t="shared" si="214"/>
        <v>-88.801060817564817</v>
      </c>
      <c r="Q346" s="16">
        <f t="shared" ca="1" si="215"/>
        <v>291.22231170621438</v>
      </c>
      <c r="R346" s="2">
        <f t="shared" si="181"/>
        <v>153.80794910203616</v>
      </c>
      <c r="S346" s="2">
        <f t="shared" si="181"/>
        <v>-266.40318245269447</v>
      </c>
      <c r="T346" s="16">
        <f t="shared" ca="1" si="181"/>
        <v>34.306300865856485</v>
      </c>
      <c r="U346" s="2">
        <f t="shared" ca="1" si="182"/>
        <v>0.49691935237775015</v>
      </c>
      <c r="V346" s="2">
        <f t="shared" ca="1" si="182"/>
        <v>-0.86068956558248555</v>
      </c>
      <c r="W346" s="16">
        <f t="shared" ca="1" si="182"/>
        <v>0.11083604526465904</v>
      </c>
      <c r="X346" s="2">
        <f t="shared" si="183"/>
        <v>-153.80794910203616</v>
      </c>
      <c r="Y346" s="2">
        <f t="shared" si="183"/>
        <v>-266.40318245269447</v>
      </c>
      <c r="Z346" s="16">
        <f t="shared" ca="1" si="183"/>
        <v>-9.8760191579282264</v>
      </c>
      <c r="AA346" s="18">
        <f t="shared" ca="1" si="189"/>
        <v>151.76567401024468</v>
      </c>
      <c r="AB346" s="2">
        <f t="shared" ca="1" si="184"/>
        <v>-229.22324954437971</v>
      </c>
      <c r="AC346" s="2">
        <f t="shared" ca="1" si="184"/>
        <v>-135.78005041848385</v>
      </c>
      <c r="AD346" s="16">
        <f t="shared" ca="1" si="184"/>
        <v>-26.697126272149195</v>
      </c>
      <c r="AE346" s="2">
        <f t="shared" ca="1" si="185"/>
        <v>-0.85609614048976346</v>
      </c>
      <c r="AF346" s="2">
        <f t="shared" ca="1" si="185"/>
        <v>-0.50710727358510921</v>
      </c>
      <c r="AG346" s="16">
        <f t="shared" ca="1" si="185"/>
        <v>-9.9707629174543205E-2</v>
      </c>
      <c r="AH346" s="2">
        <f t="shared" ca="1" si="190"/>
        <v>0.14202308076861417</v>
      </c>
      <c r="AI346" s="2">
        <f t="shared" ca="1" si="191"/>
        <v>-4.5339660061688457E-2</v>
      </c>
      <c r="AJ346" s="16">
        <f t="shared" ca="1" si="192"/>
        <v>-0.98882443323093605</v>
      </c>
      <c r="AK346" s="18">
        <f t="shared" ca="1" si="193"/>
        <v>309.52296054896613</v>
      </c>
      <c r="AL346" s="18">
        <f t="shared" ca="1" si="194"/>
        <v>267.75409758680087</v>
      </c>
      <c r="AM346" s="18">
        <f t="shared" ca="1" si="195"/>
        <v>154.76148027448306</v>
      </c>
      <c r="AN346" s="18">
        <f t="shared" ca="1" si="196"/>
        <v>89.167852673974551</v>
      </c>
      <c r="AO346" s="18">
        <f t="shared" ca="1" si="197"/>
        <v>312.85466397796142</v>
      </c>
      <c r="AP346" s="2">
        <f t="shared" ca="1" si="186"/>
        <v>45.000303232048296</v>
      </c>
      <c r="AQ346" s="2">
        <f t="shared" ca="1" si="186"/>
        <v>-15.001860365630032</v>
      </c>
      <c r="AR346" s="16">
        <f t="shared" ca="1" si="186"/>
        <v>2.4303167012931226E-3</v>
      </c>
      <c r="AS346" s="2">
        <f t="shared" ca="1" si="187"/>
        <v>-43.86486318991102</v>
      </c>
      <c r="AT346" s="2">
        <f t="shared" ca="1" si="187"/>
        <v>13.367587861319047</v>
      </c>
      <c r="AU346" s="16">
        <f t="shared" ca="1" si="187"/>
        <v>618.71910190002654</v>
      </c>
      <c r="AV346" s="2">
        <f t="shared" ca="1" si="188"/>
        <v>45.000303232048296</v>
      </c>
      <c r="AW346" s="2">
        <f t="shared" ca="1" si="188"/>
        <v>-15.001860365630032</v>
      </c>
      <c r="AX346" s="16">
        <f t="shared" ca="1" si="188"/>
        <v>2.4303167012931226E-3</v>
      </c>
      <c r="AY346" s="2">
        <f t="shared" ca="1" si="198"/>
        <v>360.24999999999989</v>
      </c>
      <c r="AZ346" s="2">
        <f t="shared" ca="1" si="199"/>
        <v>360.24999999999989</v>
      </c>
      <c r="BA346" s="2">
        <f t="shared" ca="1" si="200"/>
        <v>360.24999999999989</v>
      </c>
      <c r="BB346" s="19" t="str">
        <f t="shared" ca="1" si="201"/>
        <v>ok</v>
      </c>
      <c r="BC346" s="2">
        <f t="shared" ca="1" si="202"/>
        <v>3.0323204829585393E-4</v>
      </c>
      <c r="BD346" s="2">
        <f t="shared" ca="1" si="202"/>
        <v>-1.8603656300317795E-3</v>
      </c>
      <c r="BE346" s="16">
        <f t="shared" ca="1" si="203"/>
        <v>2.4303167012931226E-3</v>
      </c>
      <c r="BF346" s="16">
        <f t="shared" ca="1" si="204"/>
        <v>1.8849164311759922E-3</v>
      </c>
      <c r="BG346" s="18">
        <f t="shared" ca="1" si="179"/>
        <v>3.0756055047911337E-3</v>
      </c>
      <c r="BH346" s="2">
        <f t="shared" ca="1" si="180"/>
        <v>4.8517127727336629E-2</v>
      </c>
      <c r="BI346" s="2">
        <f t="shared" ca="1" si="180"/>
        <v>-0.29765850080508471</v>
      </c>
      <c r="BJ346" s="16">
        <f t="shared" ca="1" si="180"/>
        <v>0.38885067220689962</v>
      </c>
      <c r="BK346" s="18">
        <f t="shared" ca="1" si="180"/>
        <v>0.30158662898815874</v>
      </c>
      <c r="BL346" s="18">
        <f t="shared" ca="1" si="180"/>
        <v>0.49209688076658142</v>
      </c>
    </row>
    <row r="347" spans="4:64" x14ac:dyDescent="0.2">
      <c r="D347">
        <f t="shared" si="205"/>
        <v>52.5</v>
      </c>
      <c r="E347">
        <f t="shared" si="206"/>
        <v>-15</v>
      </c>
      <c r="F347" s="15">
        <f ca="1">'posn jitter orig'!F347</f>
        <v>-0.46268864035795254</v>
      </c>
      <c r="G347" s="2">
        <f ca="1">'posn jitter orig'!G347</f>
        <v>-0.46926865413719632</v>
      </c>
      <c r="H347" s="16">
        <f ca="1">'posn jitter orig'!H347</f>
        <v>0.46939517390767338</v>
      </c>
      <c r="I347" s="2">
        <f t="shared" si="207"/>
        <v>0</v>
      </c>
      <c r="J347" s="2">
        <f t="shared" si="208"/>
        <v>177.60212163512966</v>
      </c>
      <c r="K347" s="16">
        <f t="shared" ca="1" si="209"/>
        <v>299.8774764124696</v>
      </c>
      <c r="L347" s="2">
        <f t="shared" si="210"/>
        <v>153.80794910203616</v>
      </c>
      <c r="M347" s="2">
        <f t="shared" si="211"/>
        <v>-88.801060817564817</v>
      </c>
      <c r="N347" s="16">
        <f t="shared" ca="1" si="212"/>
        <v>337.73981735719292</v>
      </c>
      <c r="O347" s="2">
        <f t="shared" si="213"/>
        <v>-153.80794910203616</v>
      </c>
      <c r="P347" s="2">
        <f t="shared" si="214"/>
        <v>-88.801060817564817</v>
      </c>
      <c r="Q347" s="16">
        <f t="shared" ca="1" si="215"/>
        <v>285.95834293517902</v>
      </c>
      <c r="R347" s="2">
        <f t="shared" si="181"/>
        <v>153.80794910203616</v>
      </c>
      <c r="S347" s="2">
        <f t="shared" si="181"/>
        <v>-266.40318245269447</v>
      </c>
      <c r="T347" s="16">
        <f t="shared" ca="1" si="181"/>
        <v>37.862340944723314</v>
      </c>
      <c r="U347" s="2">
        <f t="shared" ca="1" si="182"/>
        <v>0.49625512938838995</v>
      </c>
      <c r="V347" s="2">
        <f t="shared" ca="1" si="182"/>
        <v>-0.85953909761735836</v>
      </c>
      <c r="W347" s="16">
        <f t="shared" ca="1" si="182"/>
        <v>0.12216131229996528</v>
      </c>
      <c r="X347" s="2">
        <f t="shared" si="183"/>
        <v>-153.80794910203616</v>
      </c>
      <c r="Y347" s="2">
        <f t="shared" si="183"/>
        <v>-266.40318245269447</v>
      </c>
      <c r="Z347" s="16">
        <f t="shared" ca="1" si="183"/>
        <v>-13.919133477290586</v>
      </c>
      <c r="AA347" s="18">
        <f t="shared" ca="1" si="189"/>
        <v>150.95558775352342</v>
      </c>
      <c r="AB347" s="2">
        <f t="shared" ca="1" si="184"/>
        <v>-228.72043383456139</v>
      </c>
      <c r="AC347" s="2">
        <f t="shared" ca="1" si="184"/>
        <v>-136.65095277473299</v>
      </c>
      <c r="AD347" s="16">
        <f t="shared" ca="1" si="184"/>
        <v>-32.360066176273577</v>
      </c>
      <c r="AE347" s="2">
        <f t="shared" ca="1" si="185"/>
        <v>-0.85219135439633054</v>
      </c>
      <c r="AF347" s="2">
        <f t="shared" ca="1" si="185"/>
        <v>-0.5091489141231762</v>
      </c>
      <c r="AG347" s="16">
        <f t="shared" ca="1" si="185"/>
        <v>-0.12057063796521347</v>
      </c>
      <c r="AH347" s="2">
        <f t="shared" ca="1" si="190"/>
        <v>0.16583347686115835</v>
      </c>
      <c r="AI347" s="2">
        <f t="shared" ca="1" si="191"/>
        <v>-4.427101663987279E-2</v>
      </c>
      <c r="AJ347" s="16">
        <f t="shared" ca="1" si="192"/>
        <v>-0.98515954801129135</v>
      </c>
      <c r="AK347" s="18">
        <f t="shared" ca="1" si="193"/>
        <v>309.93724798693142</v>
      </c>
      <c r="AL347" s="18">
        <f t="shared" ca="1" si="194"/>
        <v>268.39093433021378</v>
      </c>
      <c r="AM347" s="18">
        <f t="shared" ca="1" si="195"/>
        <v>154.96862399346571</v>
      </c>
      <c r="AN347" s="18">
        <f t="shared" ca="1" si="196"/>
        <v>89.486114327879946</v>
      </c>
      <c r="AO347" s="18">
        <f t="shared" ca="1" si="197"/>
        <v>312.66119589752327</v>
      </c>
      <c r="AP347" s="2">
        <f t="shared" ca="1" si="186"/>
        <v>52.494374777531206</v>
      </c>
      <c r="AQ347" s="2">
        <f t="shared" ca="1" si="186"/>
        <v>-15.003056536581823</v>
      </c>
      <c r="AR347" s="16">
        <f t="shared" ca="1" si="186"/>
        <v>-1.9134397830953276E-3</v>
      </c>
      <c r="AS347" s="2">
        <f t="shared" ca="1" si="187"/>
        <v>-51.205011612976833</v>
      </c>
      <c r="AT347" s="2">
        <f t="shared" ca="1" si="187"/>
        <v>12.680601475861735</v>
      </c>
      <c r="AU347" s="16">
        <f t="shared" ca="1" si="187"/>
        <v>616.04041142236451</v>
      </c>
      <c r="AV347" s="2">
        <f t="shared" ca="1" si="188"/>
        <v>52.494374777531206</v>
      </c>
      <c r="AW347" s="2">
        <f t="shared" ca="1" si="188"/>
        <v>-15.003056536581823</v>
      </c>
      <c r="AX347" s="16">
        <f t="shared" ca="1" si="188"/>
        <v>-1.9134397830953276E-3</v>
      </c>
      <c r="AY347" s="2">
        <f t="shared" ca="1" si="198"/>
        <v>360.25</v>
      </c>
      <c r="AZ347" s="2">
        <f t="shared" ca="1" si="199"/>
        <v>360.25</v>
      </c>
      <c r="BA347" s="2">
        <f t="shared" ca="1" si="200"/>
        <v>360.24999999999994</v>
      </c>
      <c r="BB347" s="19" t="str">
        <f t="shared" ca="1" si="201"/>
        <v>ok</v>
      </c>
      <c r="BC347" s="2">
        <f t="shared" ca="1" si="202"/>
        <v>-5.6252224687938224E-3</v>
      </c>
      <c r="BD347" s="2">
        <f t="shared" ca="1" si="202"/>
        <v>-3.0565365818233659E-3</v>
      </c>
      <c r="BE347" s="16">
        <f t="shared" ca="1" si="203"/>
        <v>-1.9134397830953276E-3</v>
      </c>
      <c r="BF347" s="16">
        <f t="shared" ca="1" si="204"/>
        <v>6.401995290489312E-3</v>
      </c>
      <c r="BG347" s="18">
        <f t="shared" ca="1" si="179"/>
        <v>6.6818257611957546E-3</v>
      </c>
      <c r="BH347" s="2">
        <f t="shared" ref="BH347:BL397" ca="1" si="216">BC347*$D$9</f>
        <v>-0.90003559500701158</v>
      </c>
      <c r="BI347" s="2">
        <f t="shared" ca="1" si="216"/>
        <v>-0.48904585309173854</v>
      </c>
      <c r="BJ347" s="16">
        <f t="shared" ca="1" si="216"/>
        <v>-0.30615036529525241</v>
      </c>
      <c r="BK347" s="18">
        <f t="shared" ca="1" si="216"/>
        <v>1.02431924647829</v>
      </c>
      <c r="BL347" s="18">
        <f t="shared" ca="1" si="216"/>
        <v>1.0690921217913207</v>
      </c>
    </row>
    <row r="348" spans="4:64" x14ac:dyDescent="0.2">
      <c r="D348">
        <f t="shared" si="205"/>
        <v>60</v>
      </c>
      <c r="E348">
        <f t="shared" si="206"/>
        <v>-15</v>
      </c>
      <c r="F348" s="15">
        <f ca="1">'posn jitter orig'!F348</f>
        <v>0.24939632742616036</v>
      </c>
      <c r="G348" s="2">
        <f ca="1">'posn jitter orig'!G348</f>
        <v>0.4508602588248336</v>
      </c>
      <c r="H348" s="16">
        <f ca="1">'posn jitter orig'!H348</f>
        <v>-0.35499616890841357</v>
      </c>
      <c r="I348" s="2">
        <f t="shared" si="207"/>
        <v>0</v>
      </c>
      <c r="J348" s="2">
        <f t="shared" si="208"/>
        <v>177.60212163512966</v>
      </c>
      <c r="K348" s="16">
        <f t="shared" ca="1" si="209"/>
        <v>298.47180052955292</v>
      </c>
      <c r="L348" s="2">
        <f t="shared" si="210"/>
        <v>153.80794910203616</v>
      </c>
      <c r="M348" s="2">
        <f t="shared" si="211"/>
        <v>-88.801060817564817</v>
      </c>
      <c r="N348" s="16">
        <f t="shared" ca="1" si="212"/>
        <v>339.90506059865663</v>
      </c>
      <c r="O348" s="2">
        <f t="shared" si="213"/>
        <v>-153.80794910203616</v>
      </c>
      <c r="P348" s="2">
        <f t="shared" si="214"/>
        <v>-88.801060817564817</v>
      </c>
      <c r="Q348" s="16">
        <f t="shared" ca="1" si="215"/>
        <v>280.38969774619784</v>
      </c>
      <c r="R348" s="2">
        <f t="shared" si="181"/>
        <v>153.80794910203616</v>
      </c>
      <c r="S348" s="2">
        <f t="shared" si="181"/>
        <v>-266.40318245269447</v>
      </c>
      <c r="T348" s="16">
        <f t="shared" ca="1" si="181"/>
        <v>41.43326006910371</v>
      </c>
      <c r="U348" s="2">
        <f t="shared" ca="1" si="182"/>
        <v>0.49552533965646595</v>
      </c>
      <c r="V348" s="2">
        <f t="shared" ca="1" si="182"/>
        <v>-0.858275064722824</v>
      </c>
      <c r="W348" s="16">
        <f t="shared" ca="1" si="182"/>
        <v>0.13348614547351445</v>
      </c>
      <c r="X348" s="2">
        <f t="shared" si="183"/>
        <v>-153.80794910203616</v>
      </c>
      <c r="Y348" s="2">
        <f t="shared" si="183"/>
        <v>-266.40318245269447</v>
      </c>
      <c r="Z348" s="16">
        <f t="shared" ca="1" si="183"/>
        <v>-18.082102783355083</v>
      </c>
      <c r="AA348" s="18">
        <f t="shared" ca="1" si="189"/>
        <v>150.01776223869578</v>
      </c>
      <c r="AB348" s="2">
        <f t="shared" ca="1" si="184"/>
        <v>-228.14555168986885</v>
      </c>
      <c r="AC348" s="2">
        <f t="shared" ca="1" si="184"/>
        <v>-137.64667785770462</v>
      </c>
      <c r="AD348" s="16">
        <f t="shared" ca="1" si="184"/>
        <v>-38.107395617160734</v>
      </c>
      <c r="AE348" s="2">
        <f t="shared" ca="1" si="185"/>
        <v>-0.84760846516103394</v>
      </c>
      <c r="AF348" s="2">
        <f t="shared" ca="1" si="185"/>
        <v>-0.51138621151851815</v>
      </c>
      <c r="AG348" s="16">
        <f t="shared" ca="1" si="185"/>
        <v>-0.14157694888679373</v>
      </c>
      <c r="AH348" s="2">
        <f t="shared" ca="1" si="190"/>
        <v>0.18977493919298316</v>
      </c>
      <c r="AI348" s="2">
        <f t="shared" ca="1" si="191"/>
        <v>-4.2989021200413494E-2</v>
      </c>
      <c r="AJ348" s="16">
        <f t="shared" ca="1" si="192"/>
        <v>-0.98088603645404693</v>
      </c>
      <c r="AK348" s="18">
        <f t="shared" ca="1" si="193"/>
        <v>310.39371106362989</v>
      </c>
      <c r="AL348" s="18">
        <f t="shared" ca="1" si="194"/>
        <v>269.1638428204281</v>
      </c>
      <c r="AM348" s="18">
        <f t="shared" ca="1" si="195"/>
        <v>155.19685553181495</v>
      </c>
      <c r="AN348" s="18">
        <f t="shared" ca="1" si="196"/>
        <v>89.889364067593434</v>
      </c>
      <c r="AO348" s="18">
        <f t="shared" ca="1" si="197"/>
        <v>312.43223386929941</v>
      </c>
      <c r="AP348" s="2">
        <f t="shared" ca="1" si="186"/>
        <v>60.004796823858001</v>
      </c>
      <c r="AQ348" s="2">
        <f t="shared" ca="1" si="186"/>
        <v>-14.998806863052849</v>
      </c>
      <c r="AR348" s="16">
        <f t="shared" ca="1" si="186"/>
        <v>1.7531214998030009E-3</v>
      </c>
      <c r="AS348" s="2">
        <f t="shared" ca="1" si="187"/>
        <v>-58.578819545090383</v>
      </c>
      <c r="AT348" s="2">
        <f t="shared" ca="1" si="187"/>
        <v>11.863504987946868</v>
      </c>
      <c r="AU348" s="16">
        <f t="shared" ca="1" si="187"/>
        <v>612.92258420258167</v>
      </c>
      <c r="AV348" s="2">
        <f t="shared" ca="1" si="188"/>
        <v>60.004796823858001</v>
      </c>
      <c r="AW348" s="2">
        <f t="shared" ca="1" si="188"/>
        <v>-14.998806863052849</v>
      </c>
      <c r="AX348" s="16">
        <f t="shared" ca="1" si="188"/>
        <v>1.7531214998030009E-3</v>
      </c>
      <c r="AY348" s="2">
        <f t="shared" ca="1" si="198"/>
        <v>360.24999999999994</v>
      </c>
      <c r="AZ348" s="2">
        <f t="shared" ca="1" si="199"/>
        <v>360.24999999999994</v>
      </c>
      <c r="BA348" s="2">
        <f t="shared" ca="1" si="200"/>
        <v>360.24999999999994</v>
      </c>
      <c r="BB348" s="19" t="str">
        <f t="shared" ca="1" si="201"/>
        <v>ok</v>
      </c>
      <c r="BC348" s="2">
        <f t="shared" ca="1" si="202"/>
        <v>4.7968238580011757E-3</v>
      </c>
      <c r="BD348" s="2">
        <f t="shared" ca="1" si="202"/>
        <v>1.1931369471511744E-3</v>
      </c>
      <c r="BE348" s="16">
        <f t="shared" ca="1" si="203"/>
        <v>1.7531214998030009E-3</v>
      </c>
      <c r="BF348" s="16">
        <f t="shared" ca="1" si="204"/>
        <v>4.9429844122095418E-3</v>
      </c>
      <c r="BG348" s="18">
        <f t="shared" ca="1" si="179"/>
        <v>5.2446668047091451E-3</v>
      </c>
      <c r="BH348" s="2">
        <f t="shared" ca="1" si="216"/>
        <v>0.76749181728018812</v>
      </c>
      <c r="BI348" s="2">
        <f t="shared" ca="1" si="216"/>
        <v>0.1909019115441879</v>
      </c>
      <c r="BJ348" s="16">
        <f t="shared" ca="1" si="216"/>
        <v>0.28049943996848015</v>
      </c>
      <c r="BK348" s="18">
        <f t="shared" ca="1" si="216"/>
        <v>0.79087750595352668</v>
      </c>
      <c r="BL348" s="18">
        <f t="shared" ca="1" si="216"/>
        <v>0.83914668875346321</v>
      </c>
    </row>
    <row r="349" spans="4:64" x14ac:dyDescent="0.2">
      <c r="D349">
        <f t="shared" si="205"/>
        <v>67.5</v>
      </c>
      <c r="E349">
        <f t="shared" si="206"/>
        <v>-15</v>
      </c>
      <c r="F349" s="15">
        <f ca="1">'posn jitter orig'!F349</f>
        <v>-4.2441422931989048E-2</v>
      </c>
      <c r="G349" s="2">
        <f ca="1">'posn jitter orig'!G349</f>
        <v>-0.46856750593280461</v>
      </c>
      <c r="H349" s="16">
        <f ca="1">'posn jitter orig'!H349</f>
        <v>5.7415169967947377E-2</v>
      </c>
      <c r="I349" s="2">
        <f t="shared" si="207"/>
        <v>0</v>
      </c>
      <c r="J349" s="2">
        <f t="shared" si="208"/>
        <v>177.60212163512966</v>
      </c>
      <c r="K349" s="16">
        <f t="shared" ca="1" si="209"/>
        <v>296.8637359969793</v>
      </c>
      <c r="L349" s="2">
        <f t="shared" si="210"/>
        <v>153.80794910203616</v>
      </c>
      <c r="M349" s="2">
        <f t="shared" si="211"/>
        <v>-88.801060817564817</v>
      </c>
      <c r="N349" s="16">
        <f t="shared" ca="1" si="212"/>
        <v>341.88068299947724</v>
      </c>
      <c r="O349" s="2">
        <f t="shared" si="213"/>
        <v>-153.80794910203616</v>
      </c>
      <c r="P349" s="2">
        <f t="shared" si="214"/>
        <v>-88.801060817564817</v>
      </c>
      <c r="Q349" s="16">
        <f t="shared" ca="1" si="215"/>
        <v>274.51130140713104</v>
      </c>
      <c r="R349" s="2">
        <f t="shared" si="181"/>
        <v>153.80794910203616</v>
      </c>
      <c r="S349" s="2">
        <f t="shared" si="181"/>
        <v>-266.40318245269447</v>
      </c>
      <c r="T349" s="16">
        <f t="shared" ca="1" si="181"/>
        <v>45.016947002497943</v>
      </c>
      <c r="U349" s="2">
        <f t="shared" ca="1" si="182"/>
        <v>0.49473053522621002</v>
      </c>
      <c r="V349" s="2">
        <f t="shared" ca="1" si="182"/>
        <v>-0.85689842306753983</v>
      </c>
      <c r="W349" s="16">
        <f t="shared" ca="1" si="182"/>
        <v>0.14479913694201194</v>
      </c>
      <c r="X349" s="2">
        <f t="shared" si="183"/>
        <v>-153.80794910203616</v>
      </c>
      <c r="Y349" s="2">
        <f t="shared" si="183"/>
        <v>-266.40318245269447</v>
      </c>
      <c r="Z349" s="16">
        <f t="shared" ca="1" si="183"/>
        <v>-22.352434589848258</v>
      </c>
      <c r="AA349" s="18">
        <f t="shared" ca="1" si="189"/>
        <v>148.95036472542915</v>
      </c>
      <c r="AB349" s="2">
        <f t="shared" ca="1" si="184"/>
        <v>-227.49824276478694</v>
      </c>
      <c r="AC349" s="2">
        <f t="shared" ca="1" si="184"/>
        <v>-138.7678498041393</v>
      </c>
      <c r="AD349" s="16">
        <f t="shared" ca="1" si="184"/>
        <v>-43.920318849288293</v>
      </c>
      <c r="AE349" s="2">
        <f t="shared" ca="1" si="185"/>
        <v>-0.84234946814053857</v>
      </c>
      <c r="AF349" s="2">
        <f t="shared" ca="1" si="185"/>
        <v>-0.51381066973065748</v>
      </c>
      <c r="AG349" s="16">
        <f t="shared" ca="1" si="185"/>
        <v>-0.16262216698311699</v>
      </c>
      <c r="AH349" s="2">
        <f t="shared" ca="1" si="190"/>
        <v>0.21375001997225543</v>
      </c>
      <c r="AI349" s="2">
        <f t="shared" ca="1" si="191"/>
        <v>-4.1517324279109188E-2</v>
      </c>
      <c r="AJ349" s="16">
        <f t="shared" ca="1" si="192"/>
        <v>-0.97600575856219396</v>
      </c>
      <c r="AK349" s="18">
        <f t="shared" ca="1" si="193"/>
        <v>310.89237099890994</v>
      </c>
      <c r="AL349" s="18">
        <f t="shared" ca="1" si="194"/>
        <v>270.07584306663421</v>
      </c>
      <c r="AM349" s="18">
        <f t="shared" ca="1" si="195"/>
        <v>155.44618549945497</v>
      </c>
      <c r="AN349" s="18">
        <f t="shared" ca="1" si="196"/>
        <v>90.381352798934984</v>
      </c>
      <c r="AO349" s="18">
        <f t="shared" ca="1" si="197"/>
        <v>312.16623292711125</v>
      </c>
      <c r="AP349" s="2">
        <f t="shared" ca="1" si="186"/>
        <v>67.496828613846588</v>
      </c>
      <c r="AQ349" s="2">
        <f t="shared" ca="1" si="186"/>
        <v>-14.998679725423997</v>
      </c>
      <c r="AR349" s="16">
        <f t="shared" ca="1" si="186"/>
        <v>-1.8429143279377058E-3</v>
      </c>
      <c r="AS349" s="2">
        <f t="shared" ca="1" si="187"/>
        <v>-65.954248431820957</v>
      </c>
      <c r="AT349" s="2">
        <f t="shared" ca="1" si="187"/>
        <v>10.921933717421624</v>
      </c>
      <c r="AU349" s="16">
        <f t="shared" ca="1" si="187"/>
        <v>609.35023901672753</v>
      </c>
      <c r="AV349" s="2">
        <f t="shared" ca="1" si="188"/>
        <v>67.496828613846588</v>
      </c>
      <c r="AW349" s="2">
        <f t="shared" ca="1" si="188"/>
        <v>-14.998679725423997</v>
      </c>
      <c r="AX349" s="16">
        <f t="shared" ca="1" si="188"/>
        <v>-1.8429143279377058E-3</v>
      </c>
      <c r="AY349" s="2">
        <f t="shared" ca="1" si="198"/>
        <v>360.25</v>
      </c>
      <c r="AZ349" s="2">
        <f t="shared" ca="1" si="199"/>
        <v>360.25000000000006</v>
      </c>
      <c r="BA349" s="2">
        <f t="shared" ca="1" si="200"/>
        <v>360.25000000000006</v>
      </c>
      <c r="BB349" s="19" t="str">
        <f t="shared" ca="1" si="201"/>
        <v>ok</v>
      </c>
      <c r="BC349" s="2">
        <f t="shared" ca="1" si="202"/>
        <v>-3.171386153411504E-3</v>
      </c>
      <c r="BD349" s="2">
        <f t="shared" ca="1" si="202"/>
        <v>1.3202745760025891E-3</v>
      </c>
      <c r="BE349" s="16">
        <f t="shared" ca="1" si="203"/>
        <v>-1.8429143279377058E-3</v>
      </c>
      <c r="BF349" s="16">
        <f t="shared" ca="1" si="204"/>
        <v>3.4352314463641357E-3</v>
      </c>
      <c r="BG349" s="18">
        <f t="shared" ca="1" si="179"/>
        <v>3.8983519992693218E-3</v>
      </c>
      <c r="BH349" s="2">
        <f t="shared" ca="1" si="216"/>
        <v>-0.50742178454584064</v>
      </c>
      <c r="BI349" s="2">
        <f t="shared" ca="1" si="216"/>
        <v>0.21124393216041426</v>
      </c>
      <c r="BJ349" s="16">
        <f t="shared" ca="1" si="216"/>
        <v>-0.29486629247003293</v>
      </c>
      <c r="BK349" s="18">
        <f t="shared" ca="1" si="216"/>
        <v>0.5496370314182617</v>
      </c>
      <c r="BL349" s="18">
        <f t="shared" ca="1" si="216"/>
        <v>0.62373631988309153</v>
      </c>
    </row>
    <row r="350" spans="4:64" x14ac:dyDescent="0.2">
      <c r="D350">
        <f t="shared" si="205"/>
        <v>75</v>
      </c>
      <c r="E350">
        <f t="shared" si="206"/>
        <v>-15</v>
      </c>
      <c r="F350" s="15">
        <f ca="1">'posn jitter orig'!F350</f>
        <v>6.5468113003134265E-2</v>
      </c>
      <c r="G350" s="2">
        <f ca="1">'posn jitter orig'!G350</f>
        <v>8.7596290061331628E-2</v>
      </c>
      <c r="H350" s="16">
        <f ca="1">'posn jitter orig'!H350</f>
        <v>0.45827886600211765</v>
      </c>
      <c r="I350" s="2">
        <f t="shared" si="207"/>
        <v>0</v>
      </c>
      <c r="J350" s="2">
        <f t="shared" si="208"/>
        <v>177.60212163512966</v>
      </c>
      <c r="K350" s="16">
        <f t="shared" ca="1" si="209"/>
        <v>295.05885294854045</v>
      </c>
      <c r="L350" s="2">
        <f t="shared" si="210"/>
        <v>153.80794910203616</v>
      </c>
      <c r="M350" s="2">
        <f t="shared" si="211"/>
        <v>-88.801060817564817</v>
      </c>
      <c r="N350" s="16">
        <f t="shared" ca="1" si="212"/>
        <v>343.69048489211309</v>
      </c>
      <c r="O350" s="2">
        <f t="shared" si="213"/>
        <v>-153.80794910203616</v>
      </c>
      <c r="P350" s="2">
        <f t="shared" si="214"/>
        <v>-88.801060817564817</v>
      </c>
      <c r="Q350" s="16">
        <f t="shared" ca="1" si="215"/>
        <v>268.29447490176653</v>
      </c>
      <c r="R350" s="2">
        <f t="shared" si="181"/>
        <v>153.80794910203616</v>
      </c>
      <c r="S350" s="2">
        <f t="shared" si="181"/>
        <v>-266.40318245269447</v>
      </c>
      <c r="T350" s="16">
        <f t="shared" ca="1" si="181"/>
        <v>48.631631943572643</v>
      </c>
      <c r="U350" s="2">
        <f t="shared" ca="1" si="182"/>
        <v>0.49386646052115363</v>
      </c>
      <c r="V350" s="2">
        <f t="shared" ca="1" si="182"/>
        <v>-0.85540180177684699</v>
      </c>
      <c r="W350" s="16">
        <f t="shared" ca="1" si="182"/>
        <v>0.1561527351320865</v>
      </c>
      <c r="X350" s="2">
        <f t="shared" si="183"/>
        <v>-153.80794910203616</v>
      </c>
      <c r="Y350" s="2">
        <f t="shared" si="183"/>
        <v>-266.40318245269447</v>
      </c>
      <c r="Z350" s="16">
        <f t="shared" ca="1" si="183"/>
        <v>-26.764378046773913</v>
      </c>
      <c r="AA350" s="18">
        <f t="shared" ca="1" si="189"/>
        <v>147.74184400996768</v>
      </c>
      <c r="AB350" s="2">
        <f t="shared" ca="1" si="184"/>
        <v>-226.77269067410731</v>
      </c>
      <c r="AC350" s="2">
        <f t="shared" ca="1" si="184"/>
        <v>-140.02454288873423</v>
      </c>
      <c r="AD350" s="16">
        <f t="shared" ca="1" si="184"/>
        <v>-49.834671082388439</v>
      </c>
      <c r="AE350" s="2">
        <f t="shared" ca="1" si="185"/>
        <v>-0.83637138893050988</v>
      </c>
      <c r="AF350" s="2">
        <f t="shared" ca="1" si="185"/>
        <v>-0.51643132632981625</v>
      </c>
      <c r="AG350" s="16">
        <f t="shared" ca="1" si="185"/>
        <v>-0.18379767398875491</v>
      </c>
      <c r="AH350" s="2">
        <f t="shared" ca="1" si="190"/>
        <v>0.23786302560666639</v>
      </c>
      <c r="AI350" s="2">
        <f t="shared" ca="1" si="191"/>
        <v>-3.9830173262873914E-2</v>
      </c>
      <c r="AJ350" s="16">
        <f t="shared" ca="1" si="192"/>
        <v>-0.97048170428251346</v>
      </c>
      <c r="AK350" s="18">
        <f t="shared" ca="1" si="193"/>
        <v>311.43631203408711</v>
      </c>
      <c r="AL350" s="18">
        <f t="shared" ca="1" si="194"/>
        <v>271.13874730230492</v>
      </c>
      <c r="AM350" s="18">
        <f t="shared" ca="1" si="195"/>
        <v>155.71815601704355</v>
      </c>
      <c r="AN350" s="18">
        <f t="shared" ca="1" si="196"/>
        <v>90.971316750879055</v>
      </c>
      <c r="AO350" s="18">
        <f t="shared" ca="1" si="197"/>
        <v>311.85916359033433</v>
      </c>
      <c r="AP350" s="2">
        <f t="shared" ca="1" si="186"/>
        <v>74.997932222009268</v>
      </c>
      <c r="AQ350" s="2">
        <f t="shared" ca="1" si="186"/>
        <v>-15.001311878261825</v>
      </c>
      <c r="AR350" s="16">
        <f t="shared" ca="1" si="186"/>
        <v>7.3992455412508207E-4</v>
      </c>
      <c r="AS350" s="2">
        <f t="shared" ca="1" si="187"/>
        <v>-73.361596207513259</v>
      </c>
      <c r="AT350" s="2">
        <f t="shared" ca="1" si="187"/>
        <v>9.8414971605740877</v>
      </c>
      <c r="AU350" s="16">
        <f t="shared" ca="1" si="187"/>
        <v>605.30796507908781</v>
      </c>
      <c r="AV350" s="2">
        <f t="shared" ca="1" si="188"/>
        <v>74.997932222009268</v>
      </c>
      <c r="AW350" s="2">
        <f t="shared" ca="1" si="188"/>
        <v>-15.001311878261825</v>
      </c>
      <c r="AX350" s="16">
        <f t="shared" ca="1" si="188"/>
        <v>7.3992455412508207E-4</v>
      </c>
      <c r="AY350" s="2">
        <f t="shared" ca="1" si="198"/>
        <v>360.25</v>
      </c>
      <c r="AZ350" s="2">
        <f t="shared" ca="1" si="199"/>
        <v>360.25</v>
      </c>
      <c r="BA350" s="2">
        <f t="shared" ca="1" si="200"/>
        <v>360.25</v>
      </c>
      <c r="BB350" s="19" t="str">
        <f t="shared" ca="1" si="201"/>
        <v>ok</v>
      </c>
      <c r="BC350" s="2">
        <f t="shared" ca="1" si="202"/>
        <v>-2.0677779907316562E-3</v>
      </c>
      <c r="BD350" s="2">
        <f t="shared" ca="1" si="202"/>
        <v>-1.3118782618253277E-3</v>
      </c>
      <c r="BE350" s="16">
        <f t="shared" ca="1" si="203"/>
        <v>7.3992455412508207E-4</v>
      </c>
      <c r="BF350" s="16">
        <f t="shared" ca="1" si="204"/>
        <v>2.448822246061173E-3</v>
      </c>
      <c r="BG350" s="18">
        <f t="shared" ca="1" si="179"/>
        <v>2.5581670662021454E-3</v>
      </c>
      <c r="BH350" s="2">
        <f t="shared" ca="1" si="216"/>
        <v>-0.330844478517065</v>
      </c>
      <c r="BI350" s="2">
        <f t="shared" ca="1" si="216"/>
        <v>-0.20990052189205244</v>
      </c>
      <c r="BJ350" s="16">
        <f t="shared" ca="1" si="216"/>
        <v>0.11838792866001313</v>
      </c>
      <c r="BK350" s="18">
        <f t="shared" ca="1" si="216"/>
        <v>0.39181155936978768</v>
      </c>
      <c r="BL350" s="18">
        <f t="shared" ca="1" si="216"/>
        <v>0.40930673059234324</v>
      </c>
    </row>
    <row r="351" spans="4:64" x14ac:dyDescent="0.2">
      <c r="D351">
        <f t="shared" si="205"/>
        <v>82.5</v>
      </c>
      <c r="E351">
        <f t="shared" si="206"/>
        <v>-15</v>
      </c>
      <c r="F351" s="15">
        <f ca="1">'posn jitter orig'!F351</f>
        <v>-5.4815221834857319E-2</v>
      </c>
      <c r="G351" s="2">
        <f ca="1">'posn jitter orig'!G351</f>
        <v>-0.30443313109495251</v>
      </c>
      <c r="H351" s="16">
        <f ca="1">'posn jitter orig'!H351</f>
        <v>-9.7805667574746291E-3</v>
      </c>
      <c r="I351" s="2">
        <f t="shared" si="207"/>
        <v>0</v>
      </c>
      <c r="J351" s="2">
        <f t="shared" si="208"/>
        <v>177.60212163512966</v>
      </c>
      <c r="K351" s="16">
        <f t="shared" ca="1" si="209"/>
        <v>293.04954264907707</v>
      </c>
      <c r="L351" s="2">
        <f t="shared" si="210"/>
        <v>153.80794910203616</v>
      </c>
      <c r="M351" s="2">
        <f t="shared" si="211"/>
        <v>-88.801060817564817</v>
      </c>
      <c r="N351" s="16">
        <f t="shared" ca="1" si="212"/>
        <v>345.32206448470191</v>
      </c>
      <c r="O351" s="2">
        <f t="shared" si="213"/>
        <v>-153.80794910203616</v>
      </c>
      <c r="P351" s="2">
        <f t="shared" si="214"/>
        <v>-88.801060817564817</v>
      </c>
      <c r="Q351" s="16">
        <f t="shared" ca="1" si="215"/>
        <v>261.70973829324396</v>
      </c>
      <c r="R351" s="2">
        <f t="shared" si="181"/>
        <v>153.80794910203616</v>
      </c>
      <c r="S351" s="2">
        <f t="shared" si="181"/>
        <v>-266.40318245269447</v>
      </c>
      <c r="T351" s="16">
        <f t="shared" ca="1" si="181"/>
        <v>52.272521835624843</v>
      </c>
      <c r="U351" s="2">
        <f t="shared" ca="1" si="182"/>
        <v>0.49293379477192983</v>
      </c>
      <c r="V351" s="2">
        <f t="shared" ca="1" si="182"/>
        <v>-0.85378637731271212</v>
      </c>
      <c r="W351" s="16">
        <f t="shared" ca="1" si="182"/>
        <v>0.16752640355173948</v>
      </c>
      <c r="X351" s="2">
        <f t="shared" si="183"/>
        <v>-153.80794910203616</v>
      </c>
      <c r="Y351" s="2">
        <f t="shared" si="183"/>
        <v>-266.40318245269447</v>
      </c>
      <c r="Z351" s="16">
        <f t="shared" ca="1" si="183"/>
        <v>-31.33980435583311</v>
      </c>
      <c r="AA351" s="18">
        <f t="shared" ca="1" si="189"/>
        <v>146.3840273221611</v>
      </c>
      <c r="AB351" s="2">
        <f t="shared" ca="1" si="184"/>
        <v>-225.96558318394688</v>
      </c>
      <c r="AC351" s="2">
        <f t="shared" ca="1" si="184"/>
        <v>-141.42249406886145</v>
      </c>
      <c r="AD351" s="16">
        <f t="shared" ca="1" si="184"/>
        <v>-55.862993990534328</v>
      </c>
      <c r="AE351" s="2">
        <f t="shared" ca="1" si="185"/>
        <v>-0.82964951749176707</v>
      </c>
      <c r="AF351" s="2">
        <f t="shared" ca="1" si="185"/>
        <v>-0.51924325073522382</v>
      </c>
      <c r="AG351" s="16">
        <f t="shared" ca="1" si="185"/>
        <v>-0.20510515520482531</v>
      </c>
      <c r="AH351" s="2">
        <f t="shared" ca="1" si="190"/>
        <v>0.26210294179467553</v>
      </c>
      <c r="AI351" s="2">
        <f t="shared" ca="1" si="191"/>
        <v>-3.7884937391431533E-2</v>
      </c>
      <c r="AJ351" s="16">
        <f t="shared" ca="1" si="192"/>
        <v>-0.9642960019731619</v>
      </c>
      <c r="AK351" s="18">
        <f t="shared" ca="1" si="193"/>
        <v>312.02557165551997</v>
      </c>
      <c r="AL351" s="18">
        <f t="shared" ca="1" si="194"/>
        <v>272.3627006583406</v>
      </c>
      <c r="AM351" s="18">
        <f t="shared" ca="1" si="195"/>
        <v>156.01278582775998</v>
      </c>
      <c r="AN351" s="18">
        <f t="shared" ca="1" si="196"/>
        <v>91.668507174123476</v>
      </c>
      <c r="AO351" s="18">
        <f t="shared" ca="1" si="197"/>
        <v>311.50755681159512</v>
      </c>
      <c r="AP351" s="2">
        <f t="shared" ca="1" si="186"/>
        <v>82.498288836407056</v>
      </c>
      <c r="AQ351" s="2">
        <f t="shared" ca="1" si="186"/>
        <v>-14.99916753311971</v>
      </c>
      <c r="AR351" s="16">
        <f t="shared" ca="1" si="186"/>
        <v>-1.3714423025703582E-3</v>
      </c>
      <c r="AS351" s="2">
        <f t="shared" ca="1" si="187"/>
        <v>-80.795805226775144</v>
      </c>
      <c r="AT351" s="2">
        <f t="shared" ca="1" si="187"/>
        <v>8.6037210404104556</v>
      </c>
      <c r="AU351" s="16">
        <f t="shared" ca="1" si="187"/>
        <v>600.76961179339503</v>
      </c>
      <c r="AV351" s="2">
        <f t="shared" ca="1" si="188"/>
        <v>82.498288836407056</v>
      </c>
      <c r="AW351" s="2">
        <f t="shared" ca="1" si="188"/>
        <v>-14.99916753311971</v>
      </c>
      <c r="AX351" s="16">
        <f t="shared" ca="1" si="188"/>
        <v>-1.3714423025703582E-3</v>
      </c>
      <c r="AY351" s="2">
        <f t="shared" ca="1" si="198"/>
        <v>360.25000000000006</v>
      </c>
      <c r="AZ351" s="2">
        <f t="shared" ca="1" si="199"/>
        <v>360.25000000000006</v>
      </c>
      <c r="BA351" s="2">
        <f t="shared" ca="1" si="200"/>
        <v>360.25000000000006</v>
      </c>
      <c r="BB351" s="19" t="str">
        <f t="shared" ca="1" si="201"/>
        <v>ok</v>
      </c>
      <c r="BC351" s="2">
        <f t="shared" ca="1" si="202"/>
        <v>-1.7111635929438762E-3</v>
      </c>
      <c r="BD351" s="2">
        <f t="shared" ca="1" si="202"/>
        <v>8.3246688028992821E-4</v>
      </c>
      <c r="BE351" s="16">
        <f t="shared" ca="1" si="203"/>
        <v>-1.3714423025703582E-3</v>
      </c>
      <c r="BF351" s="16">
        <f t="shared" ca="1" si="204"/>
        <v>1.9029140675806255E-3</v>
      </c>
      <c r="BG351" s="18">
        <f t="shared" ca="1" si="179"/>
        <v>2.345620586939782E-3</v>
      </c>
      <c r="BH351" s="2">
        <f t="shared" ca="1" si="216"/>
        <v>-0.27378617487102019</v>
      </c>
      <c r="BI351" s="2">
        <f t="shared" ca="1" si="216"/>
        <v>0.13319470084638851</v>
      </c>
      <c r="BJ351" s="16">
        <f t="shared" ca="1" si="216"/>
        <v>-0.2194307684112573</v>
      </c>
      <c r="BK351" s="18">
        <f t="shared" ca="1" si="216"/>
        <v>0.30446625081290007</v>
      </c>
      <c r="BL351" s="18">
        <f t="shared" ca="1" si="216"/>
        <v>0.37529929391036509</v>
      </c>
    </row>
    <row r="352" spans="4:64" x14ac:dyDescent="0.2">
      <c r="D352">
        <f t="shared" si="205"/>
        <v>90</v>
      </c>
      <c r="E352">
        <f t="shared" si="206"/>
        <v>-15</v>
      </c>
      <c r="F352" s="15">
        <f ca="1">'posn jitter orig'!F352</f>
        <v>0.27711536507404289</v>
      </c>
      <c r="G352" s="2">
        <f ca="1">'posn jitter orig'!G352</f>
        <v>-4.8548876427938481E-3</v>
      </c>
      <c r="H352" s="16">
        <f ca="1">'posn jitter orig'!H352</f>
        <v>-0.10016808715996495</v>
      </c>
      <c r="I352" s="2">
        <f t="shared" si="207"/>
        <v>0</v>
      </c>
      <c r="J352" s="2">
        <f t="shared" si="208"/>
        <v>177.60212163512966</v>
      </c>
      <c r="K352" s="16">
        <f t="shared" ca="1" si="209"/>
        <v>290.83585177413647</v>
      </c>
      <c r="L352" s="2">
        <f t="shared" si="210"/>
        <v>153.80794910203616</v>
      </c>
      <c r="M352" s="2">
        <f t="shared" si="211"/>
        <v>-88.801060817564817</v>
      </c>
      <c r="N352" s="16">
        <f t="shared" ca="1" si="212"/>
        <v>346.78810606532778</v>
      </c>
      <c r="O352" s="2">
        <f t="shared" si="213"/>
        <v>-153.80794910203616</v>
      </c>
      <c r="P352" s="2">
        <f t="shared" si="214"/>
        <v>-88.801060817564817</v>
      </c>
      <c r="Q352" s="16">
        <f t="shared" ca="1" si="215"/>
        <v>254.73678752834249</v>
      </c>
      <c r="R352" s="2">
        <f t="shared" si="181"/>
        <v>153.80794910203616</v>
      </c>
      <c r="S352" s="2">
        <f t="shared" si="181"/>
        <v>-266.40318245269447</v>
      </c>
      <c r="T352" s="16">
        <f t="shared" ca="1" si="181"/>
        <v>55.952254291191309</v>
      </c>
      <c r="U352" s="2">
        <f t="shared" ca="1" si="182"/>
        <v>0.49192873628550698</v>
      </c>
      <c r="V352" s="2">
        <f t="shared" ca="1" si="182"/>
        <v>-0.85204556494964945</v>
      </c>
      <c r="W352" s="16">
        <f t="shared" ca="1" si="182"/>
        <v>0.1789538311022619</v>
      </c>
      <c r="X352" s="2">
        <f t="shared" si="183"/>
        <v>-153.80794910203616</v>
      </c>
      <c r="Y352" s="2">
        <f t="shared" si="183"/>
        <v>-266.40318245269447</v>
      </c>
      <c r="Z352" s="16">
        <f t="shared" ca="1" si="183"/>
        <v>-36.099064245793983</v>
      </c>
      <c r="AA352" s="18">
        <f t="shared" ca="1" si="189"/>
        <v>144.86503421886883</v>
      </c>
      <c r="AB352" s="2">
        <f t="shared" ca="1" si="184"/>
        <v>-225.07122231728101</v>
      </c>
      <c r="AC352" s="2">
        <f t="shared" ca="1" si="184"/>
        <v>-142.97157253022806</v>
      </c>
      <c r="AD352" s="16">
        <f t="shared" ca="1" si="184"/>
        <v>-62.023217112020831</v>
      </c>
      <c r="AE352" s="2">
        <f t="shared" ca="1" si="185"/>
        <v>-0.82214648086693576</v>
      </c>
      <c r="AF352" s="2">
        <f t="shared" ca="1" si="185"/>
        <v>-0.52225057477156567</v>
      </c>
      <c r="AG352" s="16">
        <f t="shared" ca="1" si="185"/>
        <v>-0.22656014907499192</v>
      </c>
      <c r="AH352" s="2">
        <f t="shared" ca="1" si="190"/>
        <v>0.28649831136440829</v>
      </c>
      <c r="AI352" s="2">
        <f t="shared" ca="1" si="191"/>
        <v>-3.5674814651263778E-2</v>
      </c>
      <c r="AJ352" s="16">
        <f t="shared" ca="1" si="192"/>
        <v>-0.95741632803339038</v>
      </c>
      <c r="AK352" s="18">
        <f t="shared" ca="1" si="193"/>
        <v>312.66307039393746</v>
      </c>
      <c r="AL352" s="18">
        <f t="shared" ca="1" si="194"/>
        <v>273.76048861748859</v>
      </c>
      <c r="AM352" s="18">
        <f t="shared" ca="1" si="195"/>
        <v>156.33153519696873</v>
      </c>
      <c r="AN352" s="18">
        <f t="shared" ca="1" si="196"/>
        <v>92.483647168086947</v>
      </c>
      <c r="AO352" s="18">
        <f t="shared" ca="1" si="197"/>
        <v>311.10655507309349</v>
      </c>
      <c r="AP352" s="2">
        <f t="shared" ca="1" si="186"/>
        <v>90.000372176875615</v>
      </c>
      <c r="AQ352" s="2">
        <f t="shared" ca="1" si="186"/>
        <v>-14.997776170747454</v>
      </c>
      <c r="AR352" s="16">
        <f t="shared" ca="1" si="186"/>
        <v>3.7444513253603873E-4</v>
      </c>
      <c r="AS352" s="2">
        <f t="shared" ca="1" si="187"/>
        <v>-88.26263318880352</v>
      </c>
      <c r="AT352" s="2">
        <f t="shared" ca="1" si="187"/>
        <v>7.1995612073041393</v>
      </c>
      <c r="AU352" s="16">
        <f t="shared" ca="1" si="187"/>
        <v>595.7173656155303</v>
      </c>
      <c r="AV352" s="2">
        <f t="shared" ca="1" si="188"/>
        <v>90.000372176875615</v>
      </c>
      <c r="AW352" s="2">
        <f t="shared" ca="1" si="188"/>
        <v>-14.997776170747454</v>
      </c>
      <c r="AX352" s="16">
        <f t="shared" ca="1" si="188"/>
        <v>3.7444513253603873E-4</v>
      </c>
      <c r="AY352" s="2">
        <f t="shared" ca="1" si="198"/>
        <v>360.25</v>
      </c>
      <c r="AZ352" s="2">
        <f t="shared" ca="1" si="199"/>
        <v>360.25</v>
      </c>
      <c r="BA352" s="2">
        <f t="shared" ca="1" si="200"/>
        <v>360.24999999999994</v>
      </c>
      <c r="BB352" s="19" t="str">
        <f t="shared" ca="1" si="201"/>
        <v>ok</v>
      </c>
      <c r="BC352" s="2">
        <f t="shared" ca="1" si="202"/>
        <v>3.7217687561508228E-4</v>
      </c>
      <c r="BD352" s="2">
        <f t="shared" ca="1" si="202"/>
        <v>2.2238292525464942E-3</v>
      </c>
      <c r="BE352" s="16">
        <f t="shared" ca="1" si="203"/>
        <v>3.7444513253603873E-4</v>
      </c>
      <c r="BF352" s="16">
        <f t="shared" ca="1" si="204"/>
        <v>2.2547576746125299E-3</v>
      </c>
      <c r="BG352" s="18">
        <f t="shared" ca="1" si="179"/>
        <v>2.2856380571962911E-3</v>
      </c>
      <c r="BH352" s="2">
        <f t="shared" ca="1" si="216"/>
        <v>5.9548300098413165E-2</v>
      </c>
      <c r="BI352" s="2">
        <f t="shared" ca="1" si="216"/>
        <v>0.35581268040743907</v>
      </c>
      <c r="BJ352" s="16">
        <f t="shared" ca="1" si="216"/>
        <v>5.9911221205766196E-2</v>
      </c>
      <c r="BK352" s="18">
        <f t="shared" ca="1" si="216"/>
        <v>0.3607612279380048</v>
      </c>
      <c r="BL352" s="18">
        <f t="shared" ca="1" si="216"/>
        <v>0.36570208915140656</v>
      </c>
    </row>
    <row r="353" spans="4:64" x14ac:dyDescent="0.2">
      <c r="D353">
        <f t="shared" si="205"/>
        <v>97.5</v>
      </c>
      <c r="E353">
        <f t="shared" si="206"/>
        <v>-15</v>
      </c>
      <c r="F353" s="15">
        <f ca="1">'posn jitter orig'!F353</f>
        <v>0.1541836236685582</v>
      </c>
      <c r="G353" s="2">
        <f ca="1">'posn jitter orig'!G353</f>
        <v>0.26083349892247254</v>
      </c>
      <c r="H353" s="16">
        <f ca="1">'posn jitter orig'!H353</f>
        <v>-0.49488058563871218</v>
      </c>
      <c r="I353" s="2">
        <f t="shared" si="207"/>
        <v>0</v>
      </c>
      <c r="J353" s="2">
        <f t="shared" si="208"/>
        <v>177.60212163512966</v>
      </c>
      <c r="K353" s="16">
        <f t="shared" ca="1" si="209"/>
        <v>288.40733535542893</v>
      </c>
      <c r="L353" s="2">
        <f t="shared" si="210"/>
        <v>153.80794910203616</v>
      </c>
      <c r="M353" s="2">
        <f t="shared" si="211"/>
        <v>-88.801060817564817</v>
      </c>
      <c r="N353" s="16">
        <f t="shared" ca="1" si="212"/>
        <v>348.08621876526024</v>
      </c>
      <c r="O353" s="2">
        <f t="shared" si="213"/>
        <v>-153.80794910203616</v>
      </c>
      <c r="P353" s="2">
        <f t="shared" si="214"/>
        <v>-88.801060817564817</v>
      </c>
      <c r="Q353" s="16">
        <f t="shared" ca="1" si="215"/>
        <v>247.33833223750412</v>
      </c>
      <c r="R353" s="2">
        <f t="shared" si="181"/>
        <v>153.80794910203616</v>
      </c>
      <c r="S353" s="2">
        <f t="shared" si="181"/>
        <v>-266.40318245269447</v>
      </c>
      <c r="T353" s="16">
        <f t="shared" ca="1" si="181"/>
        <v>59.678883409831315</v>
      </c>
      <c r="U353" s="2">
        <f t="shared" ca="1" si="182"/>
        <v>0.49084810603753604</v>
      </c>
      <c r="V353" s="2">
        <f t="shared" ca="1" si="182"/>
        <v>-0.85017385845596816</v>
      </c>
      <c r="W353" s="16">
        <f t="shared" ca="1" si="182"/>
        <v>0.19045353028351925</v>
      </c>
      <c r="X353" s="2">
        <f t="shared" si="183"/>
        <v>-153.80794910203616</v>
      </c>
      <c r="Y353" s="2">
        <f t="shared" si="183"/>
        <v>-266.40318245269447</v>
      </c>
      <c r="Z353" s="16">
        <f t="shared" ca="1" si="183"/>
        <v>-41.069003117924808</v>
      </c>
      <c r="AA353" s="18">
        <f t="shared" ca="1" si="189"/>
        <v>143.1709443914707</v>
      </c>
      <c r="AB353" s="2">
        <f t="shared" ca="1" si="184"/>
        <v>-224.08313599619493</v>
      </c>
      <c r="AC353" s="2">
        <f t="shared" ca="1" si="184"/>
        <v>-144.68298824061299</v>
      </c>
      <c r="AD353" s="16">
        <f t="shared" ca="1" si="184"/>
        <v>-68.336414911305823</v>
      </c>
      <c r="AE353" s="2">
        <f t="shared" ca="1" si="185"/>
        <v>-0.81381918739251691</v>
      </c>
      <c r="AF353" s="2">
        <f t="shared" ca="1" si="185"/>
        <v>-0.52545583761151993</v>
      </c>
      <c r="AG353" s="16">
        <f t="shared" ca="1" si="185"/>
        <v>-0.24818237840700844</v>
      </c>
      <c r="AH353" s="2">
        <f t="shared" ca="1" si="190"/>
        <v>0.31107308953226309</v>
      </c>
      <c r="AI353" s="2">
        <f t="shared" ca="1" si="191"/>
        <v>-3.3174886858398575E-2</v>
      </c>
      <c r="AJ353" s="16">
        <f t="shared" ca="1" si="192"/>
        <v>-0.94980680132897832</v>
      </c>
      <c r="AK353" s="18">
        <f t="shared" ca="1" si="193"/>
        <v>313.35141606978959</v>
      </c>
      <c r="AL353" s="18">
        <f t="shared" ca="1" si="194"/>
        <v>275.3475704033952</v>
      </c>
      <c r="AM353" s="18">
        <f t="shared" ca="1" si="195"/>
        <v>156.6757080348948</v>
      </c>
      <c r="AN353" s="18">
        <f t="shared" ca="1" si="196"/>
        <v>93.429888639481177</v>
      </c>
      <c r="AO353" s="18">
        <f t="shared" ca="1" si="197"/>
        <v>310.65035155392718</v>
      </c>
      <c r="AP353" s="2">
        <f t="shared" ca="1" si="186"/>
        <v>97.503903122425953</v>
      </c>
      <c r="AQ353" s="2">
        <f t="shared" ca="1" si="186"/>
        <v>-14.998540249550461</v>
      </c>
      <c r="AR353" s="16">
        <f t="shared" ca="1" si="186"/>
        <v>1.3083423380066961E-3</v>
      </c>
      <c r="AS353" s="2">
        <f t="shared" ca="1" si="187"/>
        <v>-95.766026121901632</v>
      </c>
      <c r="AT353" s="2">
        <f t="shared" ca="1" si="187"/>
        <v>5.613040281096092</v>
      </c>
      <c r="AU353" s="16">
        <f t="shared" ca="1" si="187"/>
        <v>590.11694182465442</v>
      </c>
      <c r="AV353" s="2">
        <f t="shared" ca="1" si="188"/>
        <v>97.503903122425953</v>
      </c>
      <c r="AW353" s="2">
        <f t="shared" ca="1" si="188"/>
        <v>-14.998540249550461</v>
      </c>
      <c r="AX353" s="16">
        <f t="shared" ca="1" si="188"/>
        <v>1.3083423380066961E-3</v>
      </c>
      <c r="AY353" s="2">
        <f t="shared" ca="1" si="198"/>
        <v>360.25000000000006</v>
      </c>
      <c r="AZ353" s="2">
        <f t="shared" ca="1" si="199"/>
        <v>360.25000000000006</v>
      </c>
      <c r="BA353" s="2">
        <f t="shared" ca="1" si="200"/>
        <v>360.25000000000006</v>
      </c>
      <c r="BB353" s="19" t="str">
        <f t="shared" ca="1" si="201"/>
        <v>ok</v>
      </c>
      <c r="BC353" s="2">
        <f t="shared" ca="1" si="202"/>
        <v>3.9031224259531427E-3</v>
      </c>
      <c r="BD353" s="2">
        <f t="shared" ca="1" si="202"/>
        <v>1.4597504495394986E-3</v>
      </c>
      <c r="BE353" s="16">
        <f t="shared" ca="1" si="203"/>
        <v>1.3083423380066961E-3</v>
      </c>
      <c r="BF353" s="16">
        <f t="shared" ca="1" si="204"/>
        <v>4.167161629563835E-3</v>
      </c>
      <c r="BG353" s="18">
        <f t="shared" ca="1" si="179"/>
        <v>4.3677220287387727E-3</v>
      </c>
      <c r="BH353" s="2">
        <f t="shared" ca="1" si="216"/>
        <v>0.62449958815250284</v>
      </c>
      <c r="BI353" s="2">
        <f t="shared" ca="1" si="216"/>
        <v>0.23356007192631978</v>
      </c>
      <c r="BJ353" s="16">
        <f t="shared" ca="1" si="216"/>
        <v>0.20933477408107137</v>
      </c>
      <c r="BK353" s="18">
        <f t="shared" ca="1" si="216"/>
        <v>0.66674586073021358</v>
      </c>
      <c r="BL353" s="18">
        <f t="shared" ca="1" si="216"/>
        <v>0.69883552459820364</v>
      </c>
    </row>
    <row r="354" spans="4:64" x14ac:dyDescent="0.2">
      <c r="D354">
        <f t="shared" si="205"/>
        <v>105</v>
      </c>
      <c r="E354">
        <f t="shared" si="206"/>
        <v>-15</v>
      </c>
      <c r="F354" s="15">
        <f ca="1">'posn jitter orig'!F354</f>
        <v>-0.11202578065510771</v>
      </c>
      <c r="G354" s="2">
        <f ca="1">'posn jitter orig'!G354</f>
        <v>0.46886041472722129</v>
      </c>
      <c r="H354" s="16">
        <f ca="1">'posn jitter orig'!H354</f>
        <v>0.29668831215070435</v>
      </c>
      <c r="I354" s="2">
        <f t="shared" si="207"/>
        <v>0</v>
      </c>
      <c r="J354" s="2">
        <f t="shared" si="208"/>
        <v>177.60212163512966</v>
      </c>
      <c r="K354" s="16">
        <f t="shared" ca="1" si="209"/>
        <v>285.76053801096225</v>
      </c>
      <c r="L354" s="2">
        <f t="shared" si="210"/>
        <v>153.80794910203616</v>
      </c>
      <c r="M354" s="2">
        <f t="shared" si="211"/>
        <v>-88.801060817564817</v>
      </c>
      <c r="N354" s="16">
        <f t="shared" ca="1" si="212"/>
        <v>349.21812195243626</v>
      </c>
      <c r="O354" s="2">
        <f t="shared" si="213"/>
        <v>-153.80794910203616</v>
      </c>
      <c r="P354" s="2">
        <f t="shared" si="214"/>
        <v>-88.801060817564817</v>
      </c>
      <c r="Q354" s="16">
        <f t="shared" ca="1" si="215"/>
        <v>239.4844453264343</v>
      </c>
      <c r="R354" s="2">
        <f t="shared" si="181"/>
        <v>153.80794910203616</v>
      </c>
      <c r="S354" s="2">
        <f t="shared" si="181"/>
        <v>-266.40318245269447</v>
      </c>
      <c r="T354" s="16">
        <f t="shared" ca="1" si="181"/>
        <v>63.457583941474013</v>
      </c>
      <c r="U354" s="2">
        <f t="shared" ca="1" si="182"/>
        <v>0.48968921450241326</v>
      </c>
      <c r="V354" s="2">
        <f t="shared" ca="1" si="182"/>
        <v>-0.84816659943667394</v>
      </c>
      <c r="W354" s="16">
        <f t="shared" ca="1" si="182"/>
        <v>0.20203438519231895</v>
      </c>
      <c r="X354" s="2">
        <f t="shared" si="183"/>
        <v>-153.80794910203616</v>
      </c>
      <c r="Y354" s="2">
        <f t="shared" si="183"/>
        <v>-266.40318245269447</v>
      </c>
      <c r="Z354" s="16">
        <f t="shared" ca="1" si="183"/>
        <v>-46.276092684527953</v>
      </c>
      <c r="AA354" s="18">
        <f t="shared" ca="1" si="189"/>
        <v>141.28682562538503</v>
      </c>
      <c r="AB354" s="2">
        <f t="shared" ca="1" si="184"/>
        <v>-222.99458376207039</v>
      </c>
      <c r="AC354" s="2">
        <f t="shared" ca="1" si="184"/>
        <v>-146.56841601680932</v>
      </c>
      <c r="AD354" s="16">
        <f t="shared" ca="1" si="184"/>
        <v>-74.820889635526996</v>
      </c>
      <c r="AE354" s="2">
        <f t="shared" ca="1" si="185"/>
        <v>-0.80462546076426988</v>
      </c>
      <c r="AF354" s="2">
        <f t="shared" ca="1" si="185"/>
        <v>-0.52885894034469283</v>
      </c>
      <c r="AG354" s="16">
        <f t="shared" ca="1" si="185"/>
        <v>-0.2699742378586798</v>
      </c>
      <c r="AH354" s="2">
        <f t="shared" ca="1" si="190"/>
        <v>0.33583082212610549</v>
      </c>
      <c r="AI354" s="2">
        <f t="shared" ca="1" si="191"/>
        <v>-3.0358537802691016E-2</v>
      </c>
      <c r="AJ354" s="16">
        <f t="shared" ca="1" si="192"/>
        <v>-0.94143295995656895</v>
      </c>
      <c r="AK354" s="18">
        <f t="shared" ca="1" si="193"/>
        <v>314.09298907741857</v>
      </c>
      <c r="AL354" s="18">
        <f t="shared" ca="1" si="194"/>
        <v>277.14084954540215</v>
      </c>
      <c r="AM354" s="18">
        <f t="shared" ca="1" si="195"/>
        <v>157.04649453870928</v>
      </c>
      <c r="AN354" s="18">
        <f t="shared" ca="1" si="196"/>
        <v>94.522002602732485</v>
      </c>
      <c r="AO354" s="18">
        <f t="shared" ca="1" si="197"/>
        <v>310.13231382278144</v>
      </c>
      <c r="AP354" s="2">
        <f t="shared" ca="1" si="186"/>
        <v>105.00115457340898</v>
      </c>
      <c r="AQ354" s="2">
        <f t="shared" ca="1" si="186"/>
        <v>-15.003439299981917</v>
      </c>
      <c r="AR354" s="16">
        <f t="shared" ca="1" si="186"/>
        <v>2.0421877897547347E-3</v>
      </c>
      <c r="AS354" s="2">
        <f t="shared" ca="1" si="187"/>
        <v>-103.3028252645431</v>
      </c>
      <c r="AT354" s="2">
        <f t="shared" ca="1" si="187"/>
        <v>3.8268878460679723</v>
      </c>
      <c r="AU354" s="16">
        <f t="shared" ca="1" si="187"/>
        <v>583.93960654851116</v>
      </c>
      <c r="AV354" s="2">
        <f t="shared" ca="1" si="188"/>
        <v>105.00115457340898</v>
      </c>
      <c r="AW354" s="2">
        <f t="shared" ca="1" si="188"/>
        <v>-15.003439299981917</v>
      </c>
      <c r="AX354" s="16">
        <f t="shared" ca="1" si="188"/>
        <v>2.0421877897547347E-3</v>
      </c>
      <c r="AY354" s="2">
        <f t="shared" ca="1" si="198"/>
        <v>360.25</v>
      </c>
      <c r="AZ354" s="2">
        <f t="shared" ca="1" si="199"/>
        <v>360.25</v>
      </c>
      <c r="BA354" s="2">
        <f t="shared" ca="1" si="200"/>
        <v>360.25</v>
      </c>
      <c r="BB354" s="19" t="str">
        <f t="shared" ca="1" si="201"/>
        <v>ok</v>
      </c>
      <c r="BC354" s="2">
        <f t="shared" ca="1" si="202"/>
        <v>1.1545734089821735E-3</v>
      </c>
      <c r="BD354" s="2">
        <f t="shared" ca="1" si="202"/>
        <v>-3.4392999819168324E-3</v>
      </c>
      <c r="BE354" s="16">
        <f t="shared" ca="1" si="203"/>
        <v>2.0421877897547347E-3</v>
      </c>
      <c r="BF354" s="16">
        <f t="shared" ca="1" si="204"/>
        <v>3.6279228385319665E-3</v>
      </c>
      <c r="BG354" s="18">
        <f t="shared" ca="1" si="179"/>
        <v>4.1632145141663277E-3</v>
      </c>
      <c r="BH354" s="2">
        <f t="shared" ca="1" si="216"/>
        <v>0.18473174543714777</v>
      </c>
      <c r="BI354" s="2">
        <f t="shared" ca="1" si="216"/>
        <v>-0.55028799710669318</v>
      </c>
      <c r="BJ354" s="16">
        <f t="shared" ca="1" si="216"/>
        <v>0.32675004636075755</v>
      </c>
      <c r="BK354" s="18">
        <f t="shared" ca="1" si="216"/>
        <v>0.58046765416511459</v>
      </c>
      <c r="BL354" s="18">
        <f t="shared" ca="1" si="216"/>
        <v>0.66611432226661238</v>
      </c>
    </row>
    <row r="355" spans="4:64" x14ac:dyDescent="0.2">
      <c r="D355">
        <f t="shared" si="205"/>
        <v>112.5</v>
      </c>
      <c r="E355">
        <f t="shared" si="206"/>
        <v>-15</v>
      </c>
      <c r="F355" s="15">
        <f ca="1">'posn jitter orig'!F355</f>
        <v>3.5791718961833974E-3</v>
      </c>
      <c r="G355" s="2">
        <f ca="1">'posn jitter orig'!G355</f>
        <v>-0.37326340823350379</v>
      </c>
      <c r="H355" s="16">
        <f ca="1">'posn jitter orig'!H355</f>
        <v>0.10472935201953282</v>
      </c>
      <c r="I355" s="2">
        <f t="shared" si="207"/>
        <v>0</v>
      </c>
      <c r="J355" s="2">
        <f t="shared" si="208"/>
        <v>177.60212163512966</v>
      </c>
      <c r="K355" s="16">
        <f t="shared" ca="1" si="209"/>
        <v>282.89264376820358</v>
      </c>
      <c r="L355" s="2">
        <f t="shared" si="210"/>
        <v>153.80794910203616</v>
      </c>
      <c r="M355" s="2">
        <f t="shared" si="211"/>
        <v>-88.801060817564817</v>
      </c>
      <c r="N355" s="16">
        <f t="shared" ca="1" si="212"/>
        <v>350.17921896385246</v>
      </c>
      <c r="O355" s="2">
        <f t="shared" si="213"/>
        <v>-153.80794910203616</v>
      </c>
      <c r="P355" s="2">
        <f t="shared" si="214"/>
        <v>-88.801060817564817</v>
      </c>
      <c r="Q355" s="16">
        <f t="shared" ca="1" si="215"/>
        <v>231.11435421139026</v>
      </c>
      <c r="R355" s="2">
        <f t="shared" si="181"/>
        <v>153.80794910203616</v>
      </c>
      <c r="S355" s="2">
        <f t="shared" si="181"/>
        <v>-266.40318245269447</v>
      </c>
      <c r="T355" s="16">
        <f t="shared" ca="1" si="181"/>
        <v>67.286575195648879</v>
      </c>
      <c r="U355" s="2">
        <f t="shared" ca="1" si="182"/>
        <v>0.48845146801749301</v>
      </c>
      <c r="V355" s="2">
        <f t="shared" ca="1" si="182"/>
        <v>-0.8460227596379023</v>
      </c>
      <c r="W355" s="16">
        <f t="shared" ca="1" si="182"/>
        <v>0.21368353602049969</v>
      </c>
      <c r="X355" s="2">
        <f t="shared" si="183"/>
        <v>-153.80794910203616</v>
      </c>
      <c r="Y355" s="2">
        <f t="shared" si="183"/>
        <v>-266.40318245269447</v>
      </c>
      <c r="Z355" s="16">
        <f t="shared" ca="1" si="183"/>
        <v>-51.77828955681332</v>
      </c>
      <c r="AA355" s="18">
        <f t="shared" ca="1" si="189"/>
        <v>139.19126906170558</v>
      </c>
      <c r="AB355" s="2">
        <f t="shared" ca="1" si="184"/>
        <v>-221.79612881044412</v>
      </c>
      <c r="AC355" s="2">
        <f t="shared" ca="1" si="184"/>
        <v>-148.64420088360853</v>
      </c>
      <c r="AD355" s="16">
        <f t="shared" ca="1" si="184"/>
        <v>-81.521172113099354</v>
      </c>
      <c r="AE355" s="2">
        <f t="shared" ca="1" si="185"/>
        <v>-0.79449209238706331</v>
      </c>
      <c r="AF355" s="2">
        <f t="shared" ca="1" si="185"/>
        <v>-0.53245583146381803</v>
      </c>
      <c r="AG355" s="16">
        <f t="shared" ca="1" si="185"/>
        <v>-0.29201558635559183</v>
      </c>
      <c r="AH355" s="2">
        <f t="shared" ca="1" si="190"/>
        <v>0.36082887706776184</v>
      </c>
      <c r="AI355" s="2">
        <f t="shared" ca="1" si="191"/>
        <v>-2.7134437802215389E-2</v>
      </c>
      <c r="AJ355" s="16">
        <f t="shared" ca="1" si="192"/>
        <v>-0.93223722504477124</v>
      </c>
      <c r="AK355" s="18">
        <f t="shared" ca="1" si="193"/>
        <v>314.88890744111308</v>
      </c>
      <c r="AL355" s="18">
        <f t="shared" ca="1" si="194"/>
        <v>279.16719491071876</v>
      </c>
      <c r="AM355" s="18">
        <f t="shared" ca="1" si="195"/>
        <v>157.44445372055654</v>
      </c>
      <c r="AN355" s="18">
        <f t="shared" ca="1" si="196"/>
        <v>95.782646442838782</v>
      </c>
      <c r="AO355" s="18">
        <f t="shared" ca="1" si="197"/>
        <v>309.54319752345015</v>
      </c>
      <c r="AP355" s="2">
        <f t="shared" ca="1" si="186"/>
        <v>112.4975437306277</v>
      </c>
      <c r="AQ355" s="2">
        <f t="shared" ca="1" si="186"/>
        <v>-14.998778883043135</v>
      </c>
      <c r="AR355" s="16">
        <f t="shared" ca="1" si="186"/>
        <v>-1.7857884145655589E-3</v>
      </c>
      <c r="AS355" s="2">
        <f t="shared" ca="1" si="187"/>
        <v>-110.88670500207412</v>
      </c>
      <c r="AT355" s="2">
        <f t="shared" ca="1" si="187"/>
        <v>1.7997823975547274</v>
      </c>
      <c r="AU355" s="16">
        <f t="shared" ca="1" si="187"/>
        <v>577.13359719307869</v>
      </c>
      <c r="AV355" s="2">
        <f t="shared" ca="1" si="188"/>
        <v>112.4975437306277</v>
      </c>
      <c r="AW355" s="2">
        <f t="shared" ca="1" si="188"/>
        <v>-14.998778883043135</v>
      </c>
      <c r="AX355" s="16">
        <f t="shared" ca="1" si="188"/>
        <v>-1.7857884145655589E-3</v>
      </c>
      <c r="AY355" s="2">
        <f t="shared" ca="1" si="198"/>
        <v>360.24999999999994</v>
      </c>
      <c r="AZ355" s="2">
        <f t="shared" ca="1" si="199"/>
        <v>360.25</v>
      </c>
      <c r="BA355" s="2">
        <f t="shared" ca="1" si="200"/>
        <v>360.25</v>
      </c>
      <c r="BB355" s="19" t="str">
        <f t="shared" ca="1" si="201"/>
        <v>ok</v>
      </c>
      <c r="BC355" s="2">
        <f t="shared" ca="1" si="202"/>
        <v>-2.4562693723026996E-3</v>
      </c>
      <c r="BD355" s="2">
        <f t="shared" ca="1" si="202"/>
        <v>1.2211169568647762E-3</v>
      </c>
      <c r="BE355" s="16">
        <f t="shared" ca="1" si="203"/>
        <v>-1.7857884145655589E-3</v>
      </c>
      <c r="BF355" s="16">
        <f t="shared" ca="1" si="204"/>
        <v>2.7430614013643569E-3</v>
      </c>
      <c r="BG355" s="18">
        <f t="shared" ca="1" si="179"/>
        <v>3.2731370446792423E-3</v>
      </c>
      <c r="BH355" s="2">
        <f t="shared" ca="1" si="216"/>
        <v>-0.39300309956843194</v>
      </c>
      <c r="BI355" s="2">
        <f t="shared" ca="1" si="216"/>
        <v>0.19537871309836419</v>
      </c>
      <c r="BJ355" s="16">
        <f t="shared" ca="1" si="216"/>
        <v>-0.28572614633048943</v>
      </c>
      <c r="BK355" s="18">
        <f t="shared" ca="1" si="216"/>
        <v>0.43888982421829709</v>
      </c>
      <c r="BL355" s="18">
        <f t="shared" ca="1" si="216"/>
        <v>0.5237019271486788</v>
      </c>
    </row>
    <row r="356" spans="4:64" x14ac:dyDescent="0.2">
      <c r="D356">
        <f t="shared" si="205"/>
        <v>120</v>
      </c>
      <c r="E356">
        <f t="shared" si="206"/>
        <v>-15</v>
      </c>
      <c r="F356" s="15">
        <f ca="1">'posn jitter orig'!F356</f>
        <v>-0.41799612200239489</v>
      </c>
      <c r="G356" s="2">
        <f ca="1">'posn jitter orig'!G356</f>
        <v>-0.38538382287231665</v>
      </c>
      <c r="H356" s="16">
        <f ca="1">'posn jitter orig'!H356</f>
        <v>2.2809405758873691E-2</v>
      </c>
      <c r="I356" s="2">
        <f t="shared" si="207"/>
        <v>0</v>
      </c>
      <c r="J356" s="2">
        <f t="shared" si="208"/>
        <v>177.60212163512966</v>
      </c>
      <c r="K356" s="16">
        <f t="shared" ca="1" si="209"/>
        <v>279.79103513198197</v>
      </c>
      <c r="L356" s="2">
        <f t="shared" si="210"/>
        <v>153.80794910203616</v>
      </c>
      <c r="M356" s="2">
        <f t="shared" si="211"/>
        <v>-88.801060817564817</v>
      </c>
      <c r="N356" s="16">
        <f t="shared" ca="1" si="212"/>
        <v>350.98261738457796</v>
      </c>
      <c r="O356" s="2">
        <f t="shared" si="213"/>
        <v>-153.80794910203616</v>
      </c>
      <c r="P356" s="2">
        <f t="shared" si="214"/>
        <v>-88.801060817564817</v>
      </c>
      <c r="Q356" s="16">
        <f t="shared" ca="1" si="215"/>
        <v>222.17726318721361</v>
      </c>
      <c r="R356" s="2">
        <f t="shared" si="181"/>
        <v>153.80794910203616</v>
      </c>
      <c r="S356" s="2">
        <f t="shared" si="181"/>
        <v>-266.40318245269447</v>
      </c>
      <c r="T356" s="16">
        <f t="shared" ca="1" si="181"/>
        <v>71.191582252595992</v>
      </c>
      <c r="U356" s="2">
        <f t="shared" ca="1" si="182"/>
        <v>0.48712496619346557</v>
      </c>
      <c r="V356" s="2">
        <f t="shared" ca="1" si="182"/>
        <v>-0.84372519108235389</v>
      </c>
      <c r="W356" s="16">
        <f t="shared" ca="1" si="182"/>
        <v>0.22547077248295516</v>
      </c>
      <c r="X356" s="2">
        <f t="shared" si="183"/>
        <v>-153.80794910203616</v>
      </c>
      <c r="Y356" s="2">
        <f t="shared" si="183"/>
        <v>-266.40318245269447</v>
      </c>
      <c r="Z356" s="16">
        <f t="shared" ca="1" si="183"/>
        <v>-57.613771944768359</v>
      </c>
      <c r="AA356" s="18">
        <f t="shared" ca="1" si="189"/>
        <v>136.85716234718745</v>
      </c>
      <c r="AB356" s="2">
        <f t="shared" ca="1" si="184"/>
        <v>-220.47448968374349</v>
      </c>
      <c r="AC356" s="2">
        <f t="shared" ca="1" si="184"/>
        <v>-150.933347000325</v>
      </c>
      <c r="AD356" s="16">
        <f t="shared" ca="1" si="184"/>
        <v>-88.471062059013917</v>
      </c>
      <c r="AE356" s="2">
        <f t="shared" ca="1" si="185"/>
        <v>-0.78333789675889243</v>
      </c>
      <c r="AF356" s="2">
        <f t="shared" ca="1" si="185"/>
        <v>-0.53626072911932177</v>
      </c>
      <c r="AG356" s="16">
        <f t="shared" ca="1" si="185"/>
        <v>-0.31433448729938657</v>
      </c>
      <c r="AH356" s="2">
        <f t="shared" ca="1" si="190"/>
        <v>0.38612304620725491</v>
      </c>
      <c r="AI356" s="2">
        <f t="shared" ca="1" si="191"/>
        <v>-2.3499624198246832E-2</v>
      </c>
      <c r="AJ356" s="16">
        <f t="shared" ca="1" si="192"/>
        <v>-0.92214790616807851</v>
      </c>
      <c r="AK356" s="18">
        <f t="shared" ca="1" si="193"/>
        <v>315.74638907123909</v>
      </c>
      <c r="AL356" s="18">
        <f t="shared" ca="1" si="194"/>
        <v>281.45515568181997</v>
      </c>
      <c r="AM356" s="18">
        <f t="shared" ca="1" si="195"/>
        <v>157.87319453561955</v>
      </c>
      <c r="AN356" s="18">
        <f t="shared" ca="1" si="196"/>
        <v>97.235263968334976</v>
      </c>
      <c r="AO356" s="18">
        <f t="shared" ca="1" si="197"/>
        <v>308.87120355922895</v>
      </c>
      <c r="AP356" s="2">
        <f t="shared" ca="1" si="186"/>
        <v>119.99819738725745</v>
      </c>
      <c r="AQ356" s="2">
        <f t="shared" ca="1" si="186"/>
        <v>-15.001280352288678</v>
      </c>
      <c r="AR356" s="16">
        <f t="shared" ca="1" si="186"/>
        <v>-2.5042263844738955E-3</v>
      </c>
      <c r="AS356" s="2">
        <f t="shared" ca="1" si="187"/>
        <v>-118.52638262072375</v>
      </c>
      <c r="AT356" s="2">
        <f t="shared" ca="1" si="187"/>
        <v>-0.48456593368451806</v>
      </c>
      <c r="AU356" s="16">
        <f t="shared" ca="1" si="187"/>
        <v>569.64736304913026</v>
      </c>
      <c r="AV356" s="2">
        <f t="shared" ca="1" si="188"/>
        <v>119.99819738725745</v>
      </c>
      <c r="AW356" s="2">
        <f t="shared" ca="1" si="188"/>
        <v>-15.001280352288678</v>
      </c>
      <c r="AX356" s="16">
        <f t="shared" ca="1" si="188"/>
        <v>-2.5042263844738955E-3</v>
      </c>
      <c r="AY356" s="2">
        <f t="shared" ca="1" si="198"/>
        <v>360.25</v>
      </c>
      <c r="AZ356" s="2">
        <f t="shared" ca="1" si="199"/>
        <v>360.25</v>
      </c>
      <c r="BA356" s="2">
        <f t="shared" ca="1" si="200"/>
        <v>360.25</v>
      </c>
      <c r="BB356" s="19" t="str">
        <f t="shared" ca="1" si="201"/>
        <v>ok</v>
      </c>
      <c r="BC356" s="2">
        <f t="shared" ca="1" si="202"/>
        <v>-1.802612742551446E-3</v>
      </c>
      <c r="BD356" s="2">
        <f t="shared" ca="1" si="202"/>
        <v>-1.280352288677733E-3</v>
      </c>
      <c r="BE356" s="16">
        <f t="shared" ca="1" si="203"/>
        <v>-2.5042263844738955E-3</v>
      </c>
      <c r="BF356" s="16">
        <f t="shared" ca="1" si="204"/>
        <v>2.21104379936969E-3</v>
      </c>
      <c r="BG356" s="18">
        <f t="shared" ca="1" si="179"/>
        <v>3.3406383323290705E-3</v>
      </c>
      <c r="BH356" s="2">
        <f t="shared" ca="1" si="216"/>
        <v>-0.28841803880823136</v>
      </c>
      <c r="BI356" s="2">
        <f t="shared" ca="1" si="216"/>
        <v>-0.20485636618843728</v>
      </c>
      <c r="BJ356" s="16">
        <f t="shared" ca="1" si="216"/>
        <v>-0.40067622151582327</v>
      </c>
      <c r="BK356" s="18">
        <f t="shared" ca="1" si="216"/>
        <v>0.35376700789915039</v>
      </c>
      <c r="BL356" s="18">
        <f t="shared" ca="1" si="216"/>
        <v>0.53450213317265127</v>
      </c>
    </row>
    <row r="357" spans="4:64" x14ac:dyDescent="0.2">
      <c r="D357">
        <f t="shared" si="205"/>
        <v>127.5</v>
      </c>
      <c r="E357">
        <f t="shared" si="206"/>
        <v>-15</v>
      </c>
      <c r="F357" s="15">
        <f ca="1">'posn jitter orig'!F357</f>
        <v>5.4232909954810671E-2</v>
      </c>
      <c r="G357" s="2">
        <f ca="1">'posn jitter orig'!G357</f>
        <v>-0.36409152530322142</v>
      </c>
      <c r="H357" s="16">
        <f ca="1">'posn jitter orig'!H357</f>
        <v>1.9711956982112144E-2</v>
      </c>
      <c r="I357" s="2">
        <f t="shared" si="207"/>
        <v>0</v>
      </c>
      <c r="J357" s="2">
        <f t="shared" si="208"/>
        <v>177.60212163512966</v>
      </c>
      <c r="K357" s="16">
        <f t="shared" ca="1" si="209"/>
        <v>276.45690921880595</v>
      </c>
      <c r="L357" s="2">
        <f t="shared" si="210"/>
        <v>153.80794910203616</v>
      </c>
      <c r="M357" s="2">
        <f t="shared" si="211"/>
        <v>-88.801060817564817</v>
      </c>
      <c r="N357" s="16">
        <f t="shared" ca="1" si="212"/>
        <v>351.62445511869061</v>
      </c>
      <c r="O357" s="2">
        <f t="shared" si="213"/>
        <v>-153.80794910203616</v>
      </c>
      <c r="P357" s="2">
        <f t="shared" si="214"/>
        <v>-88.801060817564817</v>
      </c>
      <c r="Q357" s="16">
        <f t="shared" ca="1" si="215"/>
        <v>212.60140187464489</v>
      </c>
      <c r="R357" s="2">
        <f t="shared" si="181"/>
        <v>153.80794910203616</v>
      </c>
      <c r="S357" s="2">
        <f t="shared" si="181"/>
        <v>-266.40318245269447</v>
      </c>
      <c r="T357" s="16">
        <f t="shared" ca="1" si="181"/>
        <v>75.167545899884658</v>
      </c>
      <c r="U357" s="2">
        <f t="shared" ca="1" si="182"/>
        <v>0.48570949941768821</v>
      </c>
      <c r="V357" s="2">
        <f t="shared" ca="1" si="182"/>
        <v>-0.84127353071028177</v>
      </c>
      <c r="W357" s="16">
        <f t="shared" ca="1" si="182"/>
        <v>0.2373712887054272</v>
      </c>
      <c r="X357" s="2">
        <f t="shared" si="183"/>
        <v>-153.80794910203616</v>
      </c>
      <c r="Y357" s="2">
        <f t="shared" si="183"/>
        <v>-266.40318245269447</v>
      </c>
      <c r="Z357" s="16">
        <f t="shared" ca="1" si="183"/>
        <v>-63.855507344161055</v>
      </c>
      <c r="AA357" s="18">
        <f t="shared" ca="1" si="189"/>
        <v>134.25449986040002</v>
      </c>
      <c r="AB357" s="2">
        <f t="shared" ca="1" si="184"/>
        <v>-219.01663502380313</v>
      </c>
      <c r="AC357" s="2">
        <f t="shared" ca="1" si="184"/>
        <v>-153.45842534139271</v>
      </c>
      <c r="AD357" s="16">
        <f t="shared" ca="1" si="184"/>
        <v>-95.723670990526799</v>
      </c>
      <c r="AE357" s="2">
        <f t="shared" ca="1" si="185"/>
        <v>-0.7710668199310774</v>
      </c>
      <c r="AF357" s="2">
        <f t="shared" ca="1" si="185"/>
        <v>-0.54026352841535696</v>
      </c>
      <c r="AG357" s="16">
        <f t="shared" ca="1" si="185"/>
        <v>-0.33700338138595037</v>
      </c>
      <c r="AH357" s="2">
        <f t="shared" ca="1" si="190"/>
        <v>0.41175507450035659</v>
      </c>
      <c r="AI357" s="2">
        <f t="shared" ca="1" si="191"/>
        <v>-1.9343381049997221E-2</v>
      </c>
      <c r="AJ357" s="16">
        <f t="shared" ca="1" si="192"/>
        <v>-0.91108923395722352</v>
      </c>
      <c r="AK357" s="18">
        <f t="shared" ca="1" si="193"/>
        <v>316.66654509832489</v>
      </c>
      <c r="AL357" s="18">
        <f t="shared" ca="1" si="194"/>
        <v>284.04365142229852</v>
      </c>
      <c r="AM357" s="18">
        <f t="shared" ca="1" si="195"/>
        <v>158.33327254916244</v>
      </c>
      <c r="AN357" s="18">
        <f t="shared" ca="1" si="196"/>
        <v>98.91289196222948</v>
      </c>
      <c r="AO357" s="18">
        <f t="shared" ca="1" si="197"/>
        <v>308.10205631826113</v>
      </c>
      <c r="AP357" s="2">
        <f t="shared" ca="1" si="186"/>
        <v>127.49811064855425</v>
      </c>
      <c r="AQ357" s="2">
        <f t="shared" ca="1" si="186"/>
        <v>-14.998233086150503</v>
      </c>
      <c r="AR357" s="16">
        <f t="shared" ca="1" si="186"/>
        <v>-1.763356836136154E-3</v>
      </c>
      <c r="AS357" s="2">
        <f t="shared" ca="1" si="187"/>
        <v>-126.22705965752311</v>
      </c>
      <c r="AT357" s="2">
        <f t="shared" ca="1" si="187"/>
        <v>-3.0787621308468438</v>
      </c>
      <c r="AU357" s="16">
        <f t="shared" ca="1" si="187"/>
        <v>561.41516958646366</v>
      </c>
      <c r="AV357" s="2">
        <f t="shared" ca="1" si="188"/>
        <v>127.49811064855425</v>
      </c>
      <c r="AW357" s="2">
        <f t="shared" ca="1" si="188"/>
        <v>-14.998233086150503</v>
      </c>
      <c r="AX357" s="16">
        <f t="shared" ca="1" si="188"/>
        <v>-1.763356836136154E-3</v>
      </c>
      <c r="AY357" s="2">
        <f t="shared" ca="1" si="198"/>
        <v>360.25</v>
      </c>
      <c r="AZ357" s="2">
        <f t="shared" ca="1" si="199"/>
        <v>360.25</v>
      </c>
      <c r="BA357" s="2">
        <f t="shared" ca="1" si="200"/>
        <v>360.24999999999994</v>
      </c>
      <c r="BB357" s="19" t="str">
        <f t="shared" ca="1" si="201"/>
        <v>ok</v>
      </c>
      <c r="BC357" s="2">
        <f t="shared" ca="1" si="202"/>
        <v>-1.889351445754528E-3</v>
      </c>
      <c r="BD357" s="2">
        <f t="shared" ca="1" si="202"/>
        <v>1.7669138494973424E-3</v>
      </c>
      <c r="BE357" s="16">
        <f t="shared" ca="1" si="203"/>
        <v>-1.763356836136154E-3</v>
      </c>
      <c r="BF357" s="16">
        <f t="shared" ca="1" si="204"/>
        <v>2.5868191736416832E-3</v>
      </c>
      <c r="BG357" s="18">
        <f t="shared" ca="1" si="179"/>
        <v>3.1306645889760134E-3</v>
      </c>
      <c r="BH357" s="2">
        <f t="shared" ca="1" si="216"/>
        <v>-0.30229623132072447</v>
      </c>
      <c r="BI357" s="2">
        <f t="shared" ca="1" si="216"/>
        <v>0.28270621591957479</v>
      </c>
      <c r="BJ357" s="16">
        <f t="shared" ca="1" si="216"/>
        <v>-0.28213709378178464</v>
      </c>
      <c r="BK357" s="18">
        <f t="shared" ca="1" si="216"/>
        <v>0.41389106778266932</v>
      </c>
      <c r="BL357" s="18">
        <f t="shared" ca="1" si="216"/>
        <v>0.50090633423616215</v>
      </c>
    </row>
    <row r="358" spans="4:64" x14ac:dyDescent="0.2">
      <c r="D358">
        <f t="shared" si="205"/>
        <v>135</v>
      </c>
      <c r="E358">
        <f t="shared" si="206"/>
        <v>-15</v>
      </c>
      <c r="F358" s="15">
        <f ca="1">'posn jitter orig'!F358</f>
        <v>-0.11491453580195654</v>
      </c>
      <c r="G358" s="2">
        <f ca="1">'posn jitter orig'!G358</f>
        <v>-0.2650534798787253</v>
      </c>
      <c r="H358" s="16">
        <f ca="1">'posn jitter orig'!H358</f>
        <v>-0.17114702842479135</v>
      </c>
      <c r="I358" s="2">
        <f t="shared" si="207"/>
        <v>0</v>
      </c>
      <c r="J358" s="2">
        <f t="shared" si="208"/>
        <v>177.60212163512966</v>
      </c>
      <c r="K358" s="16">
        <f t="shared" ca="1" si="209"/>
        <v>272.8719356753881</v>
      </c>
      <c r="L358" s="2">
        <f t="shared" si="210"/>
        <v>153.80794910203616</v>
      </c>
      <c r="M358" s="2">
        <f t="shared" si="211"/>
        <v>-88.801060817564817</v>
      </c>
      <c r="N358" s="16">
        <f t="shared" ca="1" si="212"/>
        <v>352.10589370795526</v>
      </c>
      <c r="O358" s="2">
        <f t="shared" si="213"/>
        <v>-153.80794910203616</v>
      </c>
      <c r="P358" s="2">
        <f t="shared" si="214"/>
        <v>-88.801060817564817</v>
      </c>
      <c r="Q358" s="16">
        <f t="shared" ca="1" si="215"/>
        <v>202.29434416361033</v>
      </c>
      <c r="R358" s="2">
        <f t="shared" si="181"/>
        <v>153.80794910203616</v>
      </c>
      <c r="S358" s="2">
        <f t="shared" si="181"/>
        <v>-266.40318245269447</v>
      </c>
      <c r="T358" s="16">
        <f t="shared" ca="1" si="181"/>
        <v>79.233958032567159</v>
      </c>
      <c r="U358" s="2">
        <f t="shared" ca="1" si="182"/>
        <v>0.48419603723341925</v>
      </c>
      <c r="V358" s="2">
        <f t="shared" ca="1" si="182"/>
        <v>-0.83865213731179389</v>
      </c>
      <c r="W358" s="16">
        <f t="shared" ca="1" si="182"/>
        <v>0.24943293709895897</v>
      </c>
      <c r="X358" s="2">
        <f t="shared" si="183"/>
        <v>-153.80794910203616</v>
      </c>
      <c r="Y358" s="2">
        <f t="shared" si="183"/>
        <v>-266.40318245269447</v>
      </c>
      <c r="Z358" s="16">
        <f t="shared" ca="1" si="183"/>
        <v>-70.577591511777769</v>
      </c>
      <c r="AA358" s="18">
        <f t="shared" ca="1" si="189"/>
        <v>131.34202295625738</v>
      </c>
      <c r="AB358" s="2">
        <f t="shared" ca="1" si="184"/>
        <v>-217.40323613967678</v>
      </c>
      <c r="AC358" s="2">
        <f t="shared" ca="1" si="184"/>
        <v>-156.25291418157451</v>
      </c>
      <c r="AD358" s="16">
        <f t="shared" ca="1" si="184"/>
        <v>-103.33861806227594</v>
      </c>
      <c r="AE358" s="2">
        <f t="shared" ca="1" si="185"/>
        <v>-0.75755310332530112</v>
      </c>
      <c r="AF358" s="2">
        <f t="shared" ca="1" si="185"/>
        <v>-0.5444715641943052</v>
      </c>
      <c r="AG358" s="16">
        <f t="shared" ca="1" si="185"/>
        <v>-0.36008889378320519</v>
      </c>
      <c r="AH358" s="2">
        <f t="shared" ca="1" si="190"/>
        <v>0.43779846181737447</v>
      </c>
      <c r="AI358" s="2">
        <f t="shared" ca="1" si="191"/>
        <v>-1.4605080149267424E-2</v>
      </c>
      <c r="AJ358" s="16">
        <f t="shared" ca="1" si="192"/>
        <v>-0.89895450300010982</v>
      </c>
      <c r="AK358" s="18">
        <f t="shared" ca="1" si="193"/>
        <v>317.65635667086025</v>
      </c>
      <c r="AL358" s="18">
        <f t="shared" ca="1" si="194"/>
        <v>286.9808534680659</v>
      </c>
      <c r="AM358" s="18">
        <f t="shared" ca="1" si="195"/>
        <v>158.82817833543012</v>
      </c>
      <c r="AN358" s="18">
        <f t="shared" ca="1" si="196"/>
        <v>100.85534986374584</v>
      </c>
      <c r="AO358" s="18">
        <f t="shared" ca="1" si="197"/>
        <v>307.21632552732319</v>
      </c>
      <c r="AP358" s="2">
        <f t="shared" ca="1" si="186"/>
        <v>134.99952603582634</v>
      </c>
      <c r="AQ358" s="2">
        <f t="shared" ca="1" si="186"/>
        <v>-14.999258746385163</v>
      </c>
      <c r="AR358" s="16">
        <f t="shared" ca="1" si="186"/>
        <v>-1.4759008174678456E-3</v>
      </c>
      <c r="AS358" s="2">
        <f t="shared" ca="1" si="187"/>
        <v>-133.99814348626947</v>
      </c>
      <c r="AT358" s="2">
        <f t="shared" ca="1" si="187"/>
        <v>-6.0254206314051872</v>
      </c>
      <c r="AU358" s="16">
        <f t="shared" ca="1" si="187"/>
        <v>552.34552255505207</v>
      </c>
      <c r="AV358" s="2">
        <f t="shared" ca="1" si="188"/>
        <v>134.99952603582634</v>
      </c>
      <c r="AW358" s="2">
        <f t="shared" ca="1" si="188"/>
        <v>-14.999258746385163</v>
      </c>
      <c r="AX358" s="16">
        <f t="shared" ca="1" si="188"/>
        <v>-1.4759008174678456E-3</v>
      </c>
      <c r="AY358" s="2">
        <f t="shared" ca="1" si="198"/>
        <v>360.25</v>
      </c>
      <c r="AZ358" s="2">
        <f t="shared" ca="1" si="199"/>
        <v>360.25</v>
      </c>
      <c r="BA358" s="2">
        <f t="shared" ca="1" si="200"/>
        <v>360.25</v>
      </c>
      <c r="BB358" s="19" t="str">
        <f t="shared" ca="1" si="201"/>
        <v>ok</v>
      </c>
      <c r="BC358" s="2">
        <f t="shared" ca="1" si="202"/>
        <v>-4.7396417366485366E-4</v>
      </c>
      <c r="BD358" s="2">
        <f t="shared" ca="1" si="202"/>
        <v>7.4125361483723395E-4</v>
      </c>
      <c r="BE358" s="16">
        <f t="shared" ca="1" si="203"/>
        <v>-1.4759008174678456E-3</v>
      </c>
      <c r="BF358" s="16">
        <f t="shared" ca="1" si="204"/>
        <v>8.7982893759359492E-4</v>
      </c>
      <c r="BG358" s="18">
        <f t="shared" ca="1" si="179"/>
        <v>1.7182497439049216E-3</v>
      </c>
      <c r="BH358" s="2">
        <f t="shared" ca="1" si="216"/>
        <v>-7.5834267786376586E-2</v>
      </c>
      <c r="BI358" s="2">
        <f t="shared" ca="1" si="216"/>
        <v>0.11860057837395743</v>
      </c>
      <c r="BJ358" s="16">
        <f t="shared" ca="1" si="216"/>
        <v>-0.2361441307948553</v>
      </c>
      <c r="BK358" s="18">
        <f t="shared" ca="1" si="216"/>
        <v>0.1407726300149752</v>
      </c>
      <c r="BL358" s="18">
        <f t="shared" ca="1" si="216"/>
        <v>0.27491995902478744</v>
      </c>
    </row>
    <row r="359" spans="4:64" x14ac:dyDescent="0.2">
      <c r="D359">
        <f t="shared" si="205"/>
        <v>142.5</v>
      </c>
      <c r="E359">
        <f t="shared" si="206"/>
        <v>-15</v>
      </c>
      <c r="F359" s="15">
        <f ca="1">'posn jitter orig'!F359</f>
        <v>-0.15006110793000704</v>
      </c>
      <c r="G359" s="2">
        <f ca="1">'posn jitter orig'!G359</f>
        <v>4.2167591326228937E-2</v>
      </c>
      <c r="H359" s="16">
        <f ca="1">'posn jitter orig'!H359</f>
        <v>-0.21837851456879709</v>
      </c>
      <c r="I359" s="2">
        <f t="shared" si="207"/>
        <v>0</v>
      </c>
      <c r="J359" s="2">
        <f t="shared" si="208"/>
        <v>177.60212163512966</v>
      </c>
      <c r="K359" s="16">
        <f t="shared" ca="1" si="209"/>
        <v>269.03109597584245</v>
      </c>
      <c r="L359" s="2">
        <f t="shared" si="210"/>
        <v>153.80794910203616</v>
      </c>
      <c r="M359" s="2">
        <f t="shared" si="211"/>
        <v>-88.801060817564817</v>
      </c>
      <c r="N359" s="16">
        <f t="shared" ca="1" si="212"/>
        <v>352.42840687500109</v>
      </c>
      <c r="O359" s="2">
        <f t="shared" si="213"/>
        <v>-153.80794910203616</v>
      </c>
      <c r="P359" s="2">
        <f t="shared" si="214"/>
        <v>-88.801060817564817</v>
      </c>
      <c r="Q359" s="16">
        <f t="shared" ca="1" si="215"/>
        <v>191.14011472766589</v>
      </c>
      <c r="R359" s="2">
        <f t="shared" si="181"/>
        <v>153.80794910203616</v>
      </c>
      <c r="S359" s="2">
        <f t="shared" si="181"/>
        <v>-266.40318245269447</v>
      </c>
      <c r="T359" s="16">
        <f t="shared" ca="1" si="181"/>
        <v>83.39731089915864</v>
      </c>
      <c r="U359" s="2">
        <f t="shared" ca="1" si="182"/>
        <v>0.48257965352795562</v>
      </c>
      <c r="V359" s="2">
        <f t="shared" ca="1" si="182"/>
        <v>-0.83585247860940437</v>
      </c>
      <c r="W359" s="16">
        <f t="shared" ca="1" si="182"/>
        <v>0.26166297407801781</v>
      </c>
      <c r="X359" s="2">
        <f t="shared" si="183"/>
        <v>-153.80794910203616</v>
      </c>
      <c r="Y359" s="2">
        <f t="shared" si="183"/>
        <v>-266.40318245269447</v>
      </c>
      <c r="Z359" s="16">
        <f t="shared" ca="1" si="183"/>
        <v>-77.890981248176558</v>
      </c>
      <c r="AA359" s="18">
        <f t="shared" ca="1" si="189"/>
        <v>128.06798776775901</v>
      </c>
      <c r="AB359" s="2">
        <f t="shared" ca="1" si="184"/>
        <v>-215.61095426702377</v>
      </c>
      <c r="AC359" s="2">
        <f t="shared" ca="1" si="184"/>
        <v>-159.35723744649422</v>
      </c>
      <c r="AD359" s="16">
        <f t="shared" ca="1" si="184"/>
        <v>-111.40163181167559</v>
      </c>
      <c r="AE359" s="2">
        <f t="shared" ca="1" si="185"/>
        <v>-0.74263380608808593</v>
      </c>
      <c r="AF359" s="2">
        <f t="shared" ca="1" si="185"/>
        <v>-0.54887782568787957</v>
      </c>
      <c r="AG359" s="16">
        <f t="shared" ca="1" si="185"/>
        <v>-0.38370322193495954</v>
      </c>
      <c r="AH359" s="2">
        <f t="shared" ca="1" si="190"/>
        <v>0.46434029337971672</v>
      </c>
      <c r="AI359" s="2">
        <f t="shared" ca="1" si="191"/>
        <v>-9.1524024529534842E-3</v>
      </c>
      <c r="AJ359" s="16">
        <f t="shared" ca="1" si="192"/>
        <v>-0.88560957846749688</v>
      </c>
      <c r="AK359" s="18">
        <f t="shared" ca="1" si="193"/>
        <v>318.72033555000706</v>
      </c>
      <c r="AL359" s="18">
        <f t="shared" ca="1" si="194"/>
        <v>290.33280265381501</v>
      </c>
      <c r="AM359" s="18">
        <f t="shared" ca="1" si="195"/>
        <v>159.36016777500353</v>
      </c>
      <c r="AN359" s="18">
        <f t="shared" ca="1" si="196"/>
        <v>103.11730745861146</v>
      </c>
      <c r="AO359" s="18">
        <f t="shared" ca="1" si="197"/>
        <v>306.18821063066571</v>
      </c>
      <c r="AP359" s="2">
        <f t="shared" ca="1" si="186"/>
        <v>142.50109959312789</v>
      </c>
      <c r="AQ359" s="2">
        <f t="shared" ca="1" si="186"/>
        <v>-15.000630829930337</v>
      </c>
      <c r="AR359" s="16">
        <f t="shared" ca="1" si="186"/>
        <v>9.6167953756776114E-5</v>
      </c>
      <c r="AS359" s="2">
        <f t="shared" ca="1" si="187"/>
        <v>-141.84994751417975</v>
      </c>
      <c r="AT359" s="2">
        <f t="shared" ca="1" si="187"/>
        <v>-9.395915369847252</v>
      </c>
      <c r="AU359" s="16">
        <f t="shared" ca="1" si="187"/>
        <v>542.32652046463579</v>
      </c>
      <c r="AV359" s="2">
        <f t="shared" ca="1" si="188"/>
        <v>142.50109959312789</v>
      </c>
      <c r="AW359" s="2">
        <f t="shared" ca="1" si="188"/>
        <v>-15.000630829930337</v>
      </c>
      <c r="AX359" s="16">
        <f t="shared" ca="1" si="188"/>
        <v>9.6167953756776114E-5</v>
      </c>
      <c r="AY359" s="2">
        <f t="shared" ca="1" si="198"/>
        <v>360.24999999999989</v>
      </c>
      <c r="AZ359" s="2">
        <f t="shared" ca="1" si="199"/>
        <v>360.24999999999989</v>
      </c>
      <c r="BA359" s="2">
        <f t="shared" ca="1" si="200"/>
        <v>360.24999999999994</v>
      </c>
      <c r="BB359" s="19" t="str">
        <f t="shared" ca="1" si="201"/>
        <v>ok</v>
      </c>
      <c r="BC359" s="2">
        <f t="shared" ca="1" si="202"/>
        <v>1.0995931278898752E-3</v>
      </c>
      <c r="BD359" s="2">
        <f t="shared" ca="1" si="202"/>
        <v>-6.3082993033702905E-4</v>
      </c>
      <c r="BE359" s="16">
        <f t="shared" ca="1" si="203"/>
        <v>9.6167953756776114E-5</v>
      </c>
      <c r="BF359" s="16">
        <f t="shared" ca="1" si="204"/>
        <v>1.2676953292931469E-3</v>
      </c>
      <c r="BG359" s="18">
        <f t="shared" ca="1" si="179"/>
        <v>1.2713377691398245E-3</v>
      </c>
      <c r="BH359" s="2">
        <f t="shared" ca="1" si="216"/>
        <v>0.17593490046238003</v>
      </c>
      <c r="BI359" s="2">
        <f t="shared" ca="1" si="216"/>
        <v>-0.10093278885392465</v>
      </c>
      <c r="BJ359" s="16">
        <f t="shared" ca="1" si="216"/>
        <v>1.5386872601084178E-2</v>
      </c>
      <c r="BK359" s="18">
        <f t="shared" ca="1" si="216"/>
        <v>0.2028312526869035</v>
      </c>
      <c r="BL359" s="18">
        <f t="shared" ca="1" si="216"/>
        <v>0.20341404306237193</v>
      </c>
    </row>
    <row r="360" spans="4:64" x14ac:dyDescent="0.2">
      <c r="D360">
        <f t="shared" si="205"/>
        <v>0</v>
      </c>
      <c r="E360">
        <f t="shared" si="206"/>
        <v>-7.5</v>
      </c>
      <c r="F360" s="15">
        <f ca="1">'posn jitter orig'!F360</f>
        <v>0.14100738555419001</v>
      </c>
      <c r="G360" s="2">
        <f ca="1">'posn jitter orig'!G360</f>
        <v>-0.2293816608673509</v>
      </c>
      <c r="H360" s="16">
        <f ca="1">'posn jitter orig'!H360</f>
        <v>-0.46657583733666397</v>
      </c>
      <c r="I360" s="2">
        <f t="shared" si="207"/>
        <v>0</v>
      </c>
      <c r="J360" s="2">
        <f t="shared" si="208"/>
        <v>177.60212163512966</v>
      </c>
      <c r="K360" s="16">
        <f t="shared" ca="1" si="209"/>
        <v>309.05956029769442</v>
      </c>
      <c r="L360" s="2">
        <f t="shared" si="210"/>
        <v>153.80794910203616</v>
      </c>
      <c r="M360" s="2">
        <f t="shared" si="211"/>
        <v>-88.801060817564817</v>
      </c>
      <c r="N360" s="16">
        <f t="shared" ca="1" si="212"/>
        <v>315.45587695190665</v>
      </c>
      <c r="O360" s="2">
        <f t="shared" si="213"/>
        <v>-153.80794910203616</v>
      </c>
      <c r="P360" s="2">
        <f t="shared" si="214"/>
        <v>-88.801060817564817</v>
      </c>
      <c r="Q360" s="16">
        <f t="shared" ca="1" si="215"/>
        <v>315.45439448830371</v>
      </c>
      <c r="R360" s="2">
        <f t="shared" si="181"/>
        <v>153.80794910203616</v>
      </c>
      <c r="S360" s="2">
        <f t="shared" si="181"/>
        <v>-266.40318245269447</v>
      </c>
      <c r="T360" s="16">
        <f t="shared" ca="1" si="181"/>
        <v>6.3963166542122281</v>
      </c>
      <c r="U360" s="2">
        <f t="shared" ca="1" si="182"/>
        <v>0.4998919458213692</v>
      </c>
      <c r="V360" s="2">
        <f t="shared" ca="1" si="182"/>
        <v>-0.86583824845707991</v>
      </c>
      <c r="W360" s="16">
        <f t="shared" ca="1" si="182"/>
        <v>2.0788699134415878E-2</v>
      </c>
      <c r="X360" s="2">
        <f t="shared" si="183"/>
        <v>-153.80794910203616</v>
      </c>
      <c r="Y360" s="2">
        <f t="shared" si="183"/>
        <v>-266.40318245269447</v>
      </c>
      <c r="Z360" s="16">
        <f t="shared" ca="1" si="183"/>
        <v>6.3948341906092878</v>
      </c>
      <c r="AA360" s="18">
        <f t="shared" ca="1" si="189"/>
        <v>153.90765020282493</v>
      </c>
      <c r="AB360" s="2">
        <f t="shared" ca="1" si="184"/>
        <v>-230.74514383872096</v>
      </c>
      <c r="AC360" s="2">
        <f t="shared" ca="1" si="184"/>
        <v>-133.14405217693559</v>
      </c>
      <c r="AD360" s="16">
        <f t="shared" ca="1" si="184"/>
        <v>3.1952943560578393</v>
      </c>
      <c r="AE360" s="2">
        <f t="shared" ca="1" si="185"/>
        <v>-0.86608777989284313</v>
      </c>
      <c r="AF360" s="2">
        <f t="shared" ca="1" si="185"/>
        <v>-0.49974805379418041</v>
      </c>
      <c r="AG360" s="16">
        <f t="shared" ca="1" si="185"/>
        <v>1.1993341870182719E-2</v>
      </c>
      <c r="AH360" s="2">
        <f t="shared" ca="1" si="190"/>
        <v>4.8178153111335525E-6</v>
      </c>
      <c r="AI360" s="2">
        <f t="shared" ca="1" si="191"/>
        <v>-2.4000213284573059E-2</v>
      </c>
      <c r="AJ360" s="16">
        <f t="shared" ca="1" si="192"/>
        <v>-0.99971195338411534</v>
      </c>
      <c r="AK360" s="18">
        <f t="shared" ca="1" si="193"/>
        <v>307.68239094013671</v>
      </c>
      <c r="AL360" s="18">
        <f t="shared" ca="1" si="194"/>
        <v>266.42235255561502</v>
      </c>
      <c r="AM360" s="18">
        <f t="shared" ca="1" si="195"/>
        <v>153.84119547006836</v>
      </c>
      <c r="AN360" s="18">
        <f t="shared" ca="1" si="196"/>
        <v>88.794653451540853</v>
      </c>
      <c r="AO360" s="18">
        <f t="shared" ca="1" si="197"/>
        <v>313.41419654310647</v>
      </c>
      <c r="AP360" s="2">
        <f t="shared" ca="1" si="186"/>
        <v>1.5202485335169278E-3</v>
      </c>
      <c r="AQ360" s="2">
        <f t="shared" ca="1" si="186"/>
        <v>-7.4964324044014718</v>
      </c>
      <c r="AR360" s="16">
        <f t="shared" ca="1" si="186"/>
        <v>-1.2553845327261115E-3</v>
      </c>
      <c r="AS360" s="2">
        <f t="shared" ca="1" si="187"/>
        <v>-1.4996948961470699E-3</v>
      </c>
      <c r="AT360" s="2">
        <f t="shared" ca="1" si="187"/>
        <v>7.5475827224938401</v>
      </c>
      <c r="AU360" s="16">
        <f t="shared" ca="1" si="187"/>
        <v>626.64658190431123</v>
      </c>
      <c r="AV360" s="2">
        <f t="shared" ca="1" si="188"/>
        <v>1.5202485335169278E-3</v>
      </c>
      <c r="AW360" s="2">
        <f t="shared" ca="1" si="188"/>
        <v>-7.4964324044014718</v>
      </c>
      <c r="AX360" s="16">
        <f t="shared" ca="1" si="188"/>
        <v>-1.2553845327261115E-3</v>
      </c>
      <c r="AY360" s="2">
        <f t="shared" ca="1" si="198"/>
        <v>360.24999999999994</v>
      </c>
      <c r="AZ360" s="2">
        <f t="shared" ca="1" si="199"/>
        <v>360.24999999999994</v>
      </c>
      <c r="BA360" s="2">
        <f t="shared" ca="1" si="200"/>
        <v>360.24999999999994</v>
      </c>
      <c r="BB360" s="19" t="str">
        <f t="shared" ca="1" si="201"/>
        <v>ok</v>
      </c>
      <c r="BC360" s="2">
        <f t="shared" ca="1" si="202"/>
        <v>1.5202485335169278E-3</v>
      </c>
      <c r="BD360" s="2">
        <f t="shared" ca="1" si="202"/>
        <v>3.5675955985281504E-3</v>
      </c>
      <c r="BE360" s="16">
        <f t="shared" ca="1" si="203"/>
        <v>-1.2553845327261115E-3</v>
      </c>
      <c r="BF360" s="16">
        <f t="shared" ca="1" si="204"/>
        <v>3.8780012839474153E-3</v>
      </c>
      <c r="BG360" s="18">
        <f t="shared" ref="BG360:BG423" ca="1" si="217">SQRT(BC360^2+BD360^2+BE360^2)</f>
        <v>4.0761359500519311E-3</v>
      </c>
      <c r="BH360" s="2">
        <f t="shared" ca="1" si="216"/>
        <v>0.24323976536270844</v>
      </c>
      <c r="BI360" s="2">
        <f t="shared" ca="1" si="216"/>
        <v>0.57081529576450407</v>
      </c>
      <c r="BJ360" s="16">
        <f t="shared" ca="1" si="216"/>
        <v>-0.20086152523617784</v>
      </c>
      <c r="BK360" s="18">
        <f t="shared" ca="1" si="216"/>
        <v>0.62048020543158644</v>
      </c>
      <c r="BL360" s="18">
        <f t="shared" ca="1" si="216"/>
        <v>0.65218175200830897</v>
      </c>
    </row>
    <row r="361" spans="4:64" x14ac:dyDescent="0.2">
      <c r="D361">
        <f t="shared" si="205"/>
        <v>7.5</v>
      </c>
      <c r="E361">
        <f t="shared" si="206"/>
        <v>-7.5</v>
      </c>
      <c r="F361" s="15">
        <f ca="1">'posn jitter orig'!F361</f>
        <v>2.4207547951736297E-2</v>
      </c>
      <c r="G361" s="2">
        <f ca="1">'posn jitter orig'!G361</f>
        <v>-9.5935860190331512E-3</v>
      </c>
      <c r="H361" s="16">
        <f ca="1">'posn jitter orig'!H361</f>
        <v>-0.41101520996930585</v>
      </c>
      <c r="I361" s="2">
        <f t="shared" si="207"/>
        <v>0</v>
      </c>
      <c r="J361" s="2">
        <f t="shared" si="208"/>
        <v>177.60212163512966</v>
      </c>
      <c r="K361" s="16">
        <f t="shared" ca="1" si="209"/>
        <v>308.96781476080264</v>
      </c>
      <c r="L361" s="2">
        <f t="shared" si="210"/>
        <v>153.80794910203616</v>
      </c>
      <c r="M361" s="2">
        <f t="shared" si="211"/>
        <v>-88.801060817564817</v>
      </c>
      <c r="N361" s="16">
        <f t="shared" ca="1" si="212"/>
        <v>319.00493065856443</v>
      </c>
      <c r="O361" s="2">
        <f t="shared" si="213"/>
        <v>-153.80794910203616</v>
      </c>
      <c r="P361" s="2">
        <f t="shared" si="214"/>
        <v>-88.801060817564817</v>
      </c>
      <c r="Q361" s="16">
        <f t="shared" ca="1" si="215"/>
        <v>311.68629134476475</v>
      </c>
      <c r="R361" s="2">
        <f t="shared" si="181"/>
        <v>153.80794910203616</v>
      </c>
      <c r="S361" s="2">
        <f t="shared" si="181"/>
        <v>-266.40318245269447</v>
      </c>
      <c r="T361" s="16">
        <f t="shared" ca="1" si="181"/>
        <v>10.037115897761794</v>
      </c>
      <c r="U361" s="2">
        <f t="shared" ca="1" si="182"/>
        <v>0.49973405383730291</v>
      </c>
      <c r="V361" s="2">
        <f t="shared" ca="1" si="182"/>
        <v>-0.86556477151856914</v>
      </c>
      <c r="W361" s="16">
        <f t="shared" ca="1" si="182"/>
        <v>3.2611374416648659E-2</v>
      </c>
      <c r="X361" s="2">
        <f t="shared" si="183"/>
        <v>-153.80794910203616</v>
      </c>
      <c r="Y361" s="2">
        <f t="shared" si="183"/>
        <v>-266.40318245269447</v>
      </c>
      <c r="Z361" s="16">
        <f t="shared" ca="1" si="183"/>
        <v>2.718476583962115</v>
      </c>
      <c r="AA361" s="18">
        <f t="shared" ca="1" si="189"/>
        <v>153.81479309204659</v>
      </c>
      <c r="AB361" s="2">
        <f t="shared" ca="1" si="184"/>
        <v>-230.67443919407057</v>
      </c>
      <c r="AC361" s="2">
        <f t="shared" ca="1" si="184"/>
        <v>-133.26651621380117</v>
      </c>
      <c r="AD361" s="16">
        <f t="shared" ca="1" si="184"/>
        <v>-2.2976352243819598</v>
      </c>
      <c r="AE361" s="2">
        <f t="shared" ca="1" si="185"/>
        <v>-0.86585246128469828</v>
      </c>
      <c r="AF361" s="2">
        <f t="shared" ca="1" si="185"/>
        <v>-0.50022508550883671</v>
      </c>
      <c r="AG361" s="16">
        <f t="shared" ca="1" si="185"/>
        <v>-8.6243327224123471E-3</v>
      </c>
      <c r="AH361" s="2">
        <f t="shared" ca="1" si="190"/>
        <v>2.3777946138503727E-2</v>
      </c>
      <c r="AI361" s="2">
        <f t="shared" ca="1" si="191"/>
        <v>-2.3926766051519256E-2</v>
      </c>
      <c r="AJ361" s="16">
        <f t="shared" ca="1" si="192"/>
        <v>-0.99943089763312298</v>
      </c>
      <c r="AK361" s="18">
        <f t="shared" ca="1" si="193"/>
        <v>307.77960381325346</v>
      </c>
      <c r="AL361" s="18">
        <f t="shared" ca="1" si="194"/>
        <v>266.41310097081674</v>
      </c>
      <c r="AM361" s="18">
        <f t="shared" ca="1" si="195"/>
        <v>153.88980190662673</v>
      </c>
      <c r="AN361" s="18">
        <f t="shared" ca="1" si="196"/>
        <v>88.760415107229818</v>
      </c>
      <c r="AO361" s="18">
        <f t="shared" ca="1" si="197"/>
        <v>313.40003203434975</v>
      </c>
      <c r="AP361" s="2">
        <f t="shared" ca="1" si="186"/>
        <v>7.5025597472897347</v>
      </c>
      <c r="AQ361" s="2">
        <f t="shared" ca="1" si="186"/>
        <v>-7.4983050750559777</v>
      </c>
      <c r="AR361" s="16">
        <f t="shared" ca="1" si="186"/>
        <v>-8.0197712031804258E-4</v>
      </c>
      <c r="AS361" s="2">
        <f t="shared" ca="1" si="187"/>
        <v>-7.4014584157464869</v>
      </c>
      <c r="AT361" s="2">
        <f t="shared" ca="1" si="187"/>
        <v>7.4989934189930771</v>
      </c>
      <c r="AU361" s="16">
        <f t="shared" ca="1" si="187"/>
        <v>626.44254869155907</v>
      </c>
      <c r="AV361" s="2">
        <f t="shared" ca="1" si="188"/>
        <v>7.5025597472897347</v>
      </c>
      <c r="AW361" s="2">
        <f t="shared" ca="1" si="188"/>
        <v>-7.4983050750559777</v>
      </c>
      <c r="AX361" s="16">
        <f t="shared" ca="1" si="188"/>
        <v>-8.0197712031804258E-4</v>
      </c>
      <c r="AY361" s="2">
        <f t="shared" ca="1" si="198"/>
        <v>360.25</v>
      </c>
      <c r="AZ361" s="2">
        <f t="shared" ca="1" si="199"/>
        <v>360.25</v>
      </c>
      <c r="BA361" s="2">
        <f t="shared" ca="1" si="200"/>
        <v>360.25</v>
      </c>
      <c r="BB361" s="19" t="str">
        <f t="shared" ca="1" si="201"/>
        <v>ok</v>
      </c>
      <c r="BC361" s="2">
        <f t="shared" ca="1" si="202"/>
        <v>2.5597472897347373E-3</v>
      </c>
      <c r="BD361" s="2">
        <f t="shared" ca="1" si="202"/>
        <v>1.6949249440223468E-3</v>
      </c>
      <c r="BE361" s="16">
        <f t="shared" ca="1" si="203"/>
        <v>-8.0197712031804258E-4</v>
      </c>
      <c r="BF361" s="16">
        <f t="shared" ca="1" si="204"/>
        <v>3.0700287870268398E-3</v>
      </c>
      <c r="BG361" s="18">
        <f t="shared" ca="1" si="217"/>
        <v>3.1730496457961555E-3</v>
      </c>
      <c r="BH361" s="2">
        <f t="shared" ca="1" si="216"/>
        <v>0.40955956635755797</v>
      </c>
      <c r="BI361" s="2">
        <f t="shared" ca="1" si="216"/>
        <v>0.27118799104357549</v>
      </c>
      <c r="BJ361" s="16">
        <f t="shared" ca="1" si="216"/>
        <v>-0.12831633925088681</v>
      </c>
      <c r="BK361" s="18">
        <f t="shared" ca="1" si="216"/>
        <v>0.49120460592429438</v>
      </c>
      <c r="BL361" s="18">
        <f t="shared" ca="1" si="216"/>
        <v>0.50768794332738487</v>
      </c>
    </row>
    <row r="362" spans="4:64" x14ac:dyDescent="0.2">
      <c r="D362">
        <f t="shared" si="205"/>
        <v>15</v>
      </c>
      <c r="E362">
        <f t="shared" si="206"/>
        <v>-7.5</v>
      </c>
      <c r="F362" s="15">
        <f ca="1">'posn jitter orig'!F362</f>
        <v>-0.19159843471603244</v>
      </c>
      <c r="G362" s="2">
        <f ca="1">'posn jitter orig'!G362</f>
        <v>0.40986648245289203</v>
      </c>
      <c r="H362" s="16">
        <f ca="1">'posn jitter orig'!H362</f>
        <v>-0.28424813773465574</v>
      </c>
      <c r="I362" s="2">
        <f t="shared" si="207"/>
        <v>0</v>
      </c>
      <c r="J362" s="2">
        <f t="shared" si="208"/>
        <v>177.60212163512966</v>
      </c>
      <c r="K362" s="16">
        <f t="shared" ca="1" si="209"/>
        <v>308.69325834949143</v>
      </c>
      <c r="L362" s="2">
        <f t="shared" si="210"/>
        <v>153.80794910203616</v>
      </c>
      <c r="M362" s="2">
        <f t="shared" si="211"/>
        <v>-88.801060817564817</v>
      </c>
      <c r="N362" s="16">
        <f t="shared" ca="1" si="212"/>
        <v>322.34175145792199</v>
      </c>
      <c r="O362" s="2">
        <f t="shared" si="213"/>
        <v>-153.80794910203616</v>
      </c>
      <c r="P362" s="2">
        <f t="shared" si="214"/>
        <v>-88.801060817564817</v>
      </c>
      <c r="Q362" s="16">
        <f t="shared" ca="1" si="215"/>
        <v>307.6897513303972</v>
      </c>
      <c r="R362" s="2">
        <f t="shared" si="181"/>
        <v>153.80794910203616</v>
      </c>
      <c r="S362" s="2">
        <f t="shared" si="181"/>
        <v>-266.40318245269447</v>
      </c>
      <c r="T362" s="16">
        <f t="shared" ca="1" si="181"/>
        <v>13.648493108430557</v>
      </c>
      <c r="U362" s="2">
        <f t="shared" ca="1" si="182"/>
        <v>0.49950858180041119</v>
      </c>
      <c r="V362" s="2">
        <f t="shared" ca="1" si="182"/>
        <v>-0.86517424249498665</v>
      </c>
      <c r="W362" s="16">
        <f t="shared" ca="1" si="182"/>
        <v>4.432501360369924E-2</v>
      </c>
      <c r="X362" s="2">
        <f t="shared" si="183"/>
        <v>-153.80794910203616</v>
      </c>
      <c r="Y362" s="2">
        <f t="shared" si="183"/>
        <v>-266.40318245269447</v>
      </c>
      <c r="Z362" s="16">
        <f t="shared" ca="1" si="183"/>
        <v>-1.0035070190942292</v>
      </c>
      <c r="AA362" s="18">
        <f t="shared" ca="1" si="189"/>
        <v>153.612300588903</v>
      </c>
      <c r="AB362" s="2">
        <f t="shared" ca="1" si="184"/>
        <v>-230.53861151629758</v>
      </c>
      <c r="AC362" s="2">
        <f t="shared" ca="1" si="184"/>
        <v>-133.50177665277812</v>
      </c>
      <c r="AD362" s="16">
        <f t="shared" ca="1" si="184"/>
        <v>-7.8123743323928911</v>
      </c>
      <c r="AE362" s="2">
        <f t="shared" ca="1" si="185"/>
        <v>-0.86500224713211471</v>
      </c>
      <c r="AF362" s="2">
        <f t="shared" ca="1" si="185"/>
        <v>-0.50091104497095984</v>
      </c>
      <c r="AG362" s="16">
        <f t="shared" ca="1" si="185"/>
        <v>-2.9312752898571954E-2</v>
      </c>
      <c r="AH362" s="2">
        <f t="shared" ca="1" si="190"/>
        <v>4.7563527667045705E-2</v>
      </c>
      <c r="AI362" s="2">
        <f t="shared" ca="1" si="191"/>
        <v>-2.3699264742329827E-2</v>
      </c>
      <c r="AJ362" s="16">
        <f t="shared" ca="1" si="192"/>
        <v>-0.99858702960059476</v>
      </c>
      <c r="AK362" s="18">
        <f t="shared" ca="1" si="193"/>
        <v>307.91853174505269</v>
      </c>
      <c r="AL362" s="18">
        <f t="shared" ca="1" si="194"/>
        <v>266.51793365929439</v>
      </c>
      <c r="AM362" s="18">
        <f t="shared" ca="1" si="195"/>
        <v>153.95926587252634</v>
      </c>
      <c r="AN362" s="18">
        <f t="shared" ca="1" si="196"/>
        <v>88.790411116243348</v>
      </c>
      <c r="AO362" s="18">
        <f t="shared" ca="1" si="197"/>
        <v>313.35741549515188</v>
      </c>
      <c r="AP362" s="2">
        <f t="shared" ca="1" si="186"/>
        <v>15.004453513260886</v>
      </c>
      <c r="AQ362" s="2">
        <f t="shared" ca="1" si="186"/>
        <v>-7.5019075556480077</v>
      </c>
      <c r="AR362" s="16">
        <f t="shared" ca="1" si="186"/>
        <v>1.6278027055705024E-4</v>
      </c>
      <c r="AS362" s="2">
        <f t="shared" ca="1" si="187"/>
        <v>-14.8043146898943</v>
      </c>
      <c r="AT362" s="2">
        <f t="shared" ca="1" si="187"/>
        <v>7.3507731419356945</v>
      </c>
      <c r="AU362" s="16">
        <f t="shared" ca="1" si="187"/>
        <v>625.82946426551678</v>
      </c>
      <c r="AV362" s="2">
        <f t="shared" ca="1" si="188"/>
        <v>15.004453513260886</v>
      </c>
      <c r="AW362" s="2">
        <f t="shared" ca="1" si="188"/>
        <v>-7.5019075556480077</v>
      </c>
      <c r="AX362" s="16">
        <f t="shared" ca="1" si="188"/>
        <v>1.6278027055705024E-4</v>
      </c>
      <c r="AY362" s="2">
        <f t="shared" ca="1" si="198"/>
        <v>360.25</v>
      </c>
      <c r="AZ362" s="2">
        <f t="shared" ca="1" si="199"/>
        <v>360.25</v>
      </c>
      <c r="BA362" s="2">
        <f t="shared" ca="1" si="200"/>
        <v>360.25000000000006</v>
      </c>
      <c r="BB362" s="19" t="str">
        <f t="shared" ca="1" si="201"/>
        <v>ok</v>
      </c>
      <c r="BC362" s="2">
        <f t="shared" ca="1" si="202"/>
        <v>4.453513260886055E-3</v>
      </c>
      <c r="BD362" s="2">
        <f t="shared" ca="1" si="202"/>
        <v>-1.9075556480077083E-3</v>
      </c>
      <c r="BE362" s="16">
        <f t="shared" ca="1" si="203"/>
        <v>1.6278027055705024E-4</v>
      </c>
      <c r="BF362" s="16">
        <f t="shared" ca="1" si="204"/>
        <v>4.8448476668657035E-3</v>
      </c>
      <c r="BG362" s="18">
        <f t="shared" ca="1" si="217"/>
        <v>4.8475814930351276E-3</v>
      </c>
      <c r="BH362" s="2">
        <f t="shared" ca="1" si="216"/>
        <v>0.71256212174176881</v>
      </c>
      <c r="BI362" s="2">
        <f t="shared" ca="1" si="216"/>
        <v>-0.30520890368123332</v>
      </c>
      <c r="BJ362" s="16">
        <f t="shared" ca="1" si="216"/>
        <v>2.6044843289128039E-2</v>
      </c>
      <c r="BK362" s="18">
        <f t="shared" ca="1" si="216"/>
        <v>0.77517562669851259</v>
      </c>
      <c r="BL362" s="18">
        <f t="shared" ca="1" si="216"/>
        <v>0.77561303888562039</v>
      </c>
    </row>
    <row r="363" spans="4:64" x14ac:dyDescent="0.2">
      <c r="D363">
        <f t="shared" si="205"/>
        <v>22.5</v>
      </c>
      <c r="E363">
        <f t="shared" si="206"/>
        <v>-7.5</v>
      </c>
      <c r="F363" s="15">
        <f ca="1">'posn jitter orig'!F363</f>
        <v>-0.32706335887074123</v>
      </c>
      <c r="G363" s="2">
        <f ca="1">'posn jitter orig'!G363</f>
        <v>0.1231638889609612</v>
      </c>
      <c r="H363" s="16">
        <f ca="1">'posn jitter orig'!H363</f>
        <v>-0.48961115243680964</v>
      </c>
      <c r="I363" s="2">
        <f t="shared" si="207"/>
        <v>0</v>
      </c>
      <c r="J363" s="2">
        <f t="shared" si="208"/>
        <v>177.60212163512966</v>
      </c>
      <c r="K363" s="16">
        <f t="shared" ca="1" si="209"/>
        <v>308.23652752564851</v>
      </c>
      <c r="L363" s="2">
        <f t="shared" si="210"/>
        <v>153.80794910203616</v>
      </c>
      <c r="M363" s="2">
        <f t="shared" si="211"/>
        <v>-88.801060817564817</v>
      </c>
      <c r="N363" s="16">
        <f t="shared" ca="1" si="212"/>
        <v>325.46723888065759</v>
      </c>
      <c r="O363" s="2">
        <f t="shared" si="213"/>
        <v>-153.80794910203616</v>
      </c>
      <c r="P363" s="2">
        <f t="shared" si="214"/>
        <v>-88.801060817564817</v>
      </c>
      <c r="Q363" s="16">
        <f t="shared" ca="1" si="215"/>
        <v>303.45320876218756</v>
      </c>
      <c r="R363" s="2">
        <f t="shared" si="181"/>
        <v>153.80794910203616</v>
      </c>
      <c r="S363" s="2">
        <f t="shared" si="181"/>
        <v>-266.40318245269447</v>
      </c>
      <c r="T363" s="16">
        <f t="shared" ca="1" si="181"/>
        <v>17.230711355009078</v>
      </c>
      <c r="U363" s="2">
        <f t="shared" ca="1" si="182"/>
        <v>0.49921745670467316</v>
      </c>
      <c r="V363" s="2">
        <f t="shared" ca="1" si="182"/>
        <v>-0.86466999903781006</v>
      </c>
      <c r="W363" s="16">
        <f t="shared" ca="1" si="182"/>
        <v>5.5926055513252339E-2</v>
      </c>
      <c r="X363" s="2">
        <f t="shared" si="183"/>
        <v>-153.80794910203616</v>
      </c>
      <c r="Y363" s="2">
        <f t="shared" si="183"/>
        <v>-266.40318245269447</v>
      </c>
      <c r="Z363" s="16">
        <f t="shared" ca="1" si="183"/>
        <v>-4.7833187634609544</v>
      </c>
      <c r="AA363" s="18">
        <f t="shared" ca="1" si="189"/>
        <v>153.29971419265766</v>
      </c>
      <c r="AB363" s="2">
        <f t="shared" ca="1" si="184"/>
        <v>-230.33784253484799</v>
      </c>
      <c r="AC363" s="2">
        <f t="shared" ca="1" si="184"/>
        <v>-133.84951872923261</v>
      </c>
      <c r="AD363" s="16">
        <f t="shared" ca="1" si="184"/>
        <v>-13.356767089565244</v>
      </c>
      <c r="AE363" s="2">
        <f t="shared" ca="1" si="185"/>
        <v>-0.86353313459278924</v>
      </c>
      <c r="AF363" s="2">
        <f t="shared" ca="1" si="185"/>
        <v>-0.50179984843134828</v>
      </c>
      <c r="AG363" s="16">
        <f t="shared" ca="1" si="185"/>
        <v>-5.0074320510895172E-2</v>
      </c>
      <c r="AH363" s="2">
        <f t="shared" ca="1" si="190"/>
        <v>7.1361448847887921E-2</v>
      </c>
      <c r="AI363" s="2">
        <f t="shared" ca="1" si="191"/>
        <v>-2.3296027091105398E-2</v>
      </c>
      <c r="AJ363" s="16">
        <f t="shared" ca="1" si="192"/>
        <v>-0.99717843876615231</v>
      </c>
      <c r="AK363" s="18">
        <f t="shared" ca="1" si="193"/>
        <v>308.09809840649422</v>
      </c>
      <c r="AL363" s="18">
        <f t="shared" ca="1" si="194"/>
        <v>266.7388584266277</v>
      </c>
      <c r="AM363" s="18">
        <f t="shared" ca="1" si="195"/>
        <v>154.04904920324711</v>
      </c>
      <c r="AN363" s="18">
        <f t="shared" ca="1" si="196"/>
        <v>88.886693931618936</v>
      </c>
      <c r="AO363" s="18">
        <f t="shared" ca="1" si="197"/>
        <v>313.2859852937604</v>
      </c>
      <c r="AP363" s="2">
        <f t="shared" ca="1" si="186"/>
        <v>22.503910930958181</v>
      </c>
      <c r="AQ363" s="2">
        <f t="shared" ca="1" si="186"/>
        <v>-7.5011179343346868</v>
      </c>
      <c r="AR363" s="16">
        <f t="shared" ca="1" si="186"/>
        <v>-1.087300480378417E-3</v>
      </c>
      <c r="AS363" s="2">
        <f t="shared" ca="1" si="187"/>
        <v>-22.20917269764352</v>
      </c>
      <c r="AT363" s="2">
        <f t="shared" ca="1" si="187"/>
        <v>7.0955196669994933</v>
      </c>
      <c r="AU363" s="16">
        <f t="shared" ca="1" si="187"/>
        <v>624.80297210461504</v>
      </c>
      <c r="AV363" s="2">
        <f t="shared" ca="1" si="188"/>
        <v>22.503910930958181</v>
      </c>
      <c r="AW363" s="2">
        <f t="shared" ca="1" si="188"/>
        <v>-7.5011179343346868</v>
      </c>
      <c r="AX363" s="16">
        <f t="shared" ca="1" si="188"/>
        <v>-1.087300480378417E-3</v>
      </c>
      <c r="AY363" s="2">
        <f t="shared" ca="1" si="198"/>
        <v>360.25</v>
      </c>
      <c r="AZ363" s="2">
        <f t="shared" ca="1" si="199"/>
        <v>360.25</v>
      </c>
      <c r="BA363" s="2">
        <f t="shared" ca="1" si="200"/>
        <v>360.25</v>
      </c>
      <c r="BB363" s="19" t="str">
        <f t="shared" ca="1" si="201"/>
        <v>ok</v>
      </c>
      <c r="BC363" s="2">
        <f t="shared" ca="1" si="202"/>
        <v>3.9109309581810692E-3</v>
      </c>
      <c r="BD363" s="2">
        <f t="shared" ca="1" si="202"/>
        <v>-1.1179343346867654E-3</v>
      </c>
      <c r="BE363" s="16">
        <f t="shared" ca="1" si="203"/>
        <v>-1.087300480378417E-3</v>
      </c>
      <c r="BF363" s="16">
        <f t="shared" ca="1" si="204"/>
        <v>4.0675739865834813E-3</v>
      </c>
      <c r="BG363" s="18">
        <f t="shared" ca="1" si="217"/>
        <v>4.2103895866014316E-3</v>
      </c>
      <c r="BH363" s="2">
        <f t="shared" ca="1" si="216"/>
        <v>0.62574895330897107</v>
      </c>
      <c r="BI363" s="2">
        <f t="shared" ca="1" si="216"/>
        <v>-0.17886949354988246</v>
      </c>
      <c r="BJ363" s="16">
        <f t="shared" ca="1" si="216"/>
        <v>-0.17396807686054672</v>
      </c>
      <c r="BK363" s="18">
        <f t="shared" ca="1" si="216"/>
        <v>0.65081183785335694</v>
      </c>
      <c r="BL363" s="18">
        <f t="shared" ca="1" si="216"/>
        <v>0.67366233385622909</v>
      </c>
    </row>
    <row r="364" spans="4:64" x14ac:dyDescent="0.2">
      <c r="D364">
        <f t="shared" si="205"/>
        <v>30</v>
      </c>
      <c r="E364">
        <f t="shared" si="206"/>
        <v>-7.5</v>
      </c>
      <c r="F364" s="15">
        <f ca="1">'posn jitter orig'!F364</f>
        <v>-0.43750967234159521</v>
      </c>
      <c r="G364" s="2">
        <f ca="1">'posn jitter orig'!G364</f>
        <v>9.6013982413701959E-2</v>
      </c>
      <c r="H364" s="16">
        <f ca="1">'posn jitter orig'!H364</f>
        <v>0.30716639301898663</v>
      </c>
      <c r="I364" s="2">
        <f t="shared" si="207"/>
        <v>0</v>
      </c>
      <c r="J364" s="2">
        <f t="shared" si="208"/>
        <v>177.60212163512966</v>
      </c>
      <c r="K364" s="16">
        <f t="shared" ca="1" si="209"/>
        <v>307.59646430565914</v>
      </c>
      <c r="L364" s="2">
        <f t="shared" si="210"/>
        <v>153.80794910203616</v>
      </c>
      <c r="M364" s="2">
        <f t="shared" si="211"/>
        <v>-88.801060817564817</v>
      </c>
      <c r="N364" s="16">
        <f t="shared" ca="1" si="212"/>
        <v>328.39334018541086</v>
      </c>
      <c r="O364" s="2">
        <f t="shared" si="213"/>
        <v>-153.80794910203616</v>
      </c>
      <c r="P364" s="2">
        <f t="shared" si="214"/>
        <v>-88.801060817564817</v>
      </c>
      <c r="Q364" s="16">
        <f t="shared" ca="1" si="215"/>
        <v>298.97489157309587</v>
      </c>
      <c r="R364" s="2">
        <f t="shared" ref="R364:T427" si="218">L364-I364</f>
        <v>153.80794910203616</v>
      </c>
      <c r="S364" s="2">
        <f t="shared" si="218"/>
        <v>-266.40318245269447</v>
      </c>
      <c r="T364" s="16">
        <f t="shared" ca="1" si="218"/>
        <v>20.796875879751724</v>
      </c>
      <c r="U364" s="2">
        <f t="shared" ref="U364:W427" ca="1" si="219">R364/SQRT($R364^2+$S364^2+$T364^2)</f>
        <v>0.49886123789663728</v>
      </c>
      <c r="V364" s="2">
        <f t="shared" ca="1" si="219"/>
        <v>-0.86405300996368029</v>
      </c>
      <c r="W364" s="16">
        <f t="shared" ca="1" si="219"/>
        <v>6.7452659672830387E-2</v>
      </c>
      <c r="X364" s="2">
        <f t="shared" ref="X364:Z427" si="220">O364-I364</f>
        <v>-153.80794910203616</v>
      </c>
      <c r="Y364" s="2">
        <f t="shared" si="220"/>
        <v>-266.40318245269447</v>
      </c>
      <c r="Z364" s="16">
        <f t="shared" ca="1" si="220"/>
        <v>-8.6215727325632656</v>
      </c>
      <c r="AA364" s="18">
        <f t="shared" ca="1" si="189"/>
        <v>152.8760997633953</v>
      </c>
      <c r="AB364" s="2">
        <f t="shared" ref="AB364:AD427" ca="1" si="221">X364-$AA364*U364</f>
        <v>-230.07190947481337</v>
      </c>
      <c r="AC364" s="2">
        <f t="shared" ca="1" si="221"/>
        <v>-134.31012830062488</v>
      </c>
      <c r="AD364" s="16">
        <f t="shared" ca="1" si="221"/>
        <v>-18.933472262013233</v>
      </c>
      <c r="AE364" s="2">
        <f t="shared" ref="AE364:AG427" ca="1" si="222">AB364/SQRT($AB364^2+$AC364^2+$AD364^2)</f>
        <v>-0.86144020936184451</v>
      </c>
      <c r="AF364" s="2">
        <f t="shared" ca="1" si="222"/>
        <v>-0.50288688135294723</v>
      </c>
      <c r="AG364" s="16">
        <f t="shared" ca="1" si="222"/>
        <v>-7.0891115506305918E-2</v>
      </c>
      <c r="AH364" s="2">
        <f t="shared" ca="1" si="190"/>
        <v>9.5174739394737945E-2</v>
      </c>
      <c r="AI364" s="2">
        <f t="shared" ca="1" si="191"/>
        <v>-2.2741603633226984E-2</v>
      </c>
      <c r="AJ364" s="16">
        <f t="shared" ca="1" si="192"/>
        <v>-0.99520077795655526</v>
      </c>
      <c r="AK364" s="18">
        <f t="shared" ca="1" si="193"/>
        <v>308.31810014051393</v>
      </c>
      <c r="AL364" s="18">
        <f t="shared" ca="1" si="194"/>
        <v>267.07821039053982</v>
      </c>
      <c r="AM364" s="18">
        <f t="shared" ca="1" si="195"/>
        <v>154.15905007025697</v>
      </c>
      <c r="AN364" s="18">
        <f t="shared" ca="1" si="196"/>
        <v>89.051449833333592</v>
      </c>
      <c r="AO364" s="18">
        <f t="shared" ca="1" si="197"/>
        <v>313.18507158550403</v>
      </c>
      <c r="AP364" s="2">
        <f t="shared" ref="AP364:AR427" ca="1" si="223">I364+$AM364*U364+$AN364*AE364+$AO364*AH364</f>
        <v>29.998782533088097</v>
      </c>
      <c r="AQ364" s="2">
        <f t="shared" ca="1" si="223"/>
        <v>-7.5046062397024871</v>
      </c>
      <c r="AR364" s="16">
        <f t="shared" ca="1" si="223"/>
        <v>-8.1256876910629217E-5</v>
      </c>
      <c r="AS364" s="2">
        <f t="shared" ref="AS364:AU427" ca="1" si="224">I364+$AM364*U364+$AN364*AE364-$AO364*AH364</f>
        <v>-29.615832607857293</v>
      </c>
      <c r="AT364" s="2">
        <f t="shared" ca="1" si="224"/>
        <v>6.7400552839802161</v>
      </c>
      <c r="AU364" s="16">
        <f t="shared" ca="1" si="224"/>
        <v>623.36397251566916</v>
      </c>
      <c r="AV364" s="2">
        <f t="shared" ref="AV364:AX427" ca="1" si="225">IF(ABS($AR364)&lt;ABS($AU364),AP364,AS364)</f>
        <v>29.998782533088097</v>
      </c>
      <c r="AW364" s="2">
        <f t="shared" ca="1" si="225"/>
        <v>-7.5046062397024871</v>
      </c>
      <c r="AX364" s="16">
        <f t="shared" ca="1" si="225"/>
        <v>-8.1256876910629217E-5</v>
      </c>
      <c r="AY364" s="2">
        <f t="shared" ca="1" si="198"/>
        <v>360.25</v>
      </c>
      <c r="AZ364" s="2">
        <f t="shared" ca="1" si="199"/>
        <v>360.25</v>
      </c>
      <c r="BA364" s="2">
        <f t="shared" ca="1" si="200"/>
        <v>360.25</v>
      </c>
      <c r="BB364" s="19" t="str">
        <f t="shared" ca="1" si="201"/>
        <v>ok</v>
      </c>
      <c r="BC364" s="2">
        <f t="shared" ca="1" si="202"/>
        <v>-1.2174669119033865E-3</v>
      </c>
      <c r="BD364" s="2">
        <f t="shared" ca="1" si="202"/>
        <v>-4.6062397024870805E-3</v>
      </c>
      <c r="BE364" s="16">
        <f t="shared" ca="1" si="203"/>
        <v>-8.1256876910629217E-5</v>
      </c>
      <c r="BF364" s="16">
        <f t="shared" ca="1" si="204"/>
        <v>4.7644170554589195E-3</v>
      </c>
      <c r="BG364" s="18">
        <f t="shared" ca="1" si="217"/>
        <v>4.7651099209140083E-3</v>
      </c>
      <c r="BH364" s="2">
        <f t="shared" ca="1" si="216"/>
        <v>-0.19479470590454184</v>
      </c>
      <c r="BI364" s="2">
        <f t="shared" ca="1" si="216"/>
        <v>-0.73699835239793288</v>
      </c>
      <c r="BJ364" s="16">
        <f t="shared" ca="1" si="216"/>
        <v>-1.3001100305700675E-2</v>
      </c>
      <c r="BK364" s="18">
        <f t="shared" ca="1" si="216"/>
        <v>0.7623067288734271</v>
      </c>
      <c r="BL364" s="18">
        <f t="shared" ca="1" si="216"/>
        <v>0.76241758734624132</v>
      </c>
    </row>
    <row r="365" spans="4:64" x14ac:dyDescent="0.2">
      <c r="D365">
        <f t="shared" si="205"/>
        <v>37.5</v>
      </c>
      <c r="E365">
        <f t="shared" si="206"/>
        <v>-7.5</v>
      </c>
      <c r="F365" s="15">
        <f ca="1">'posn jitter orig'!F365</f>
        <v>8.2695428177571584E-3</v>
      </c>
      <c r="G365" s="2">
        <f ca="1">'posn jitter orig'!G365</f>
        <v>-0.12895864369025323</v>
      </c>
      <c r="H365" s="16">
        <f ca="1">'posn jitter orig'!H365</f>
        <v>-9.4551964467093352E-3</v>
      </c>
      <c r="I365" s="2">
        <f t="shared" si="207"/>
        <v>0</v>
      </c>
      <c r="J365" s="2">
        <f t="shared" si="208"/>
        <v>177.60212163512966</v>
      </c>
      <c r="K365" s="16">
        <f t="shared" ca="1" si="209"/>
        <v>306.77524146728075</v>
      </c>
      <c r="L365" s="2">
        <f t="shared" si="210"/>
        <v>153.80794910203616</v>
      </c>
      <c r="M365" s="2">
        <f t="shared" si="211"/>
        <v>-88.801060817564817</v>
      </c>
      <c r="N365" s="16">
        <f t="shared" ca="1" si="212"/>
        <v>331.12252599463704</v>
      </c>
      <c r="O365" s="2">
        <f t="shared" si="213"/>
        <v>-153.80794910203616</v>
      </c>
      <c r="P365" s="2">
        <f t="shared" si="214"/>
        <v>-88.801060817564817</v>
      </c>
      <c r="Q365" s="16">
        <f t="shared" ca="1" si="215"/>
        <v>294.23023951533077</v>
      </c>
      <c r="R365" s="2">
        <f t="shared" si="218"/>
        <v>153.80794910203616</v>
      </c>
      <c r="S365" s="2">
        <f t="shared" si="218"/>
        <v>-266.40318245269447</v>
      </c>
      <c r="T365" s="16">
        <f t="shared" ca="1" si="218"/>
        <v>24.347284527356294</v>
      </c>
      <c r="U365" s="2">
        <f t="shared" ca="1" si="219"/>
        <v>0.49844120541817383</v>
      </c>
      <c r="V365" s="2">
        <f t="shared" ca="1" si="219"/>
        <v>-0.86332549237015244</v>
      </c>
      <c r="W365" s="16">
        <f t="shared" ca="1" si="219"/>
        <v>7.8901577709900472E-2</v>
      </c>
      <c r="X365" s="2">
        <f t="shared" si="220"/>
        <v>-153.80794910203616</v>
      </c>
      <c r="Y365" s="2">
        <f t="shared" si="220"/>
        <v>-266.40318245269447</v>
      </c>
      <c r="Z365" s="16">
        <f t="shared" ca="1" si="220"/>
        <v>-12.545001951949985</v>
      </c>
      <c r="AA365" s="18">
        <f t="shared" ca="1" si="189"/>
        <v>152.33861866024935</v>
      </c>
      <c r="AB365" s="2">
        <f t="shared" ca="1" si="221"/>
        <v>-229.73979381879036</v>
      </c>
      <c r="AC365" s="2">
        <f t="shared" ca="1" si="221"/>
        <v>-134.88536949084579</v>
      </c>
      <c r="AD365" s="16">
        <f t="shared" ca="1" si="221"/>
        <v>-24.564759310390542</v>
      </c>
      <c r="AE365" s="2">
        <f t="shared" ca="1" si="222"/>
        <v>-0.85871067612833685</v>
      </c>
      <c r="AF365" s="2">
        <f t="shared" ca="1" si="222"/>
        <v>-0.50416823707374292</v>
      </c>
      <c r="AG365" s="16">
        <f t="shared" ca="1" si="222"/>
        <v>-9.1817010565411444E-2</v>
      </c>
      <c r="AH365" s="2">
        <f t="shared" ca="1" si="190"/>
        <v>0.11904763519067676</v>
      </c>
      <c r="AI365" s="2">
        <f t="shared" ca="1" si="191"/>
        <v>-2.1988245718744269E-2</v>
      </c>
      <c r="AJ365" s="16">
        <f t="shared" ca="1" si="192"/>
        <v>-0.99264504109259499</v>
      </c>
      <c r="AK365" s="18">
        <f t="shared" ca="1" si="193"/>
        <v>308.57791737542436</v>
      </c>
      <c r="AL365" s="18">
        <f t="shared" ca="1" si="194"/>
        <v>267.54039539209731</v>
      </c>
      <c r="AM365" s="18">
        <f t="shared" ca="1" si="195"/>
        <v>154.28895868771218</v>
      </c>
      <c r="AN365" s="18">
        <f t="shared" ca="1" si="196"/>
        <v>89.288543043797802</v>
      </c>
      <c r="AO365" s="18">
        <f t="shared" ca="1" si="197"/>
        <v>313.0535669948153</v>
      </c>
      <c r="AP365" s="2">
        <f t="shared" ca="1" si="223"/>
        <v>37.499236222103221</v>
      </c>
      <c r="AQ365" s="2">
        <f t="shared" ca="1" si="223"/>
        <v>-7.4994156827034884</v>
      </c>
      <c r="AR365" s="16">
        <f t="shared" ca="1" si="223"/>
        <v>-3.9424281555966445E-4</v>
      </c>
      <c r="AS365" s="2">
        <f t="shared" ca="1" si="224"/>
        <v>-37.037337455374498</v>
      </c>
      <c r="AT365" s="2">
        <f t="shared" ca="1" si="224"/>
        <v>6.2675818257192502</v>
      </c>
      <c r="AU365" s="16">
        <f t="shared" ca="1" si="224"/>
        <v>621.50174750468818</v>
      </c>
      <c r="AV365" s="2">
        <f t="shared" ca="1" si="225"/>
        <v>37.499236222103221</v>
      </c>
      <c r="AW365" s="2">
        <f t="shared" ca="1" si="225"/>
        <v>-7.4994156827034884</v>
      </c>
      <c r="AX365" s="16">
        <f t="shared" ca="1" si="225"/>
        <v>-3.9424281555966445E-4</v>
      </c>
      <c r="AY365" s="2">
        <f t="shared" ca="1" si="198"/>
        <v>360.25</v>
      </c>
      <c r="AZ365" s="2">
        <f t="shared" ca="1" si="199"/>
        <v>360.25</v>
      </c>
      <c r="BA365" s="2">
        <f t="shared" ca="1" si="200"/>
        <v>360.24999999999994</v>
      </c>
      <c r="BB365" s="19" t="str">
        <f t="shared" ca="1" si="201"/>
        <v>ok</v>
      </c>
      <c r="BC365" s="2">
        <f t="shared" ca="1" si="202"/>
        <v>-7.6377789677906094E-4</v>
      </c>
      <c r="BD365" s="2">
        <f t="shared" ca="1" si="202"/>
        <v>5.8431729651164943E-4</v>
      </c>
      <c r="BE365" s="16">
        <f t="shared" ca="1" si="203"/>
        <v>-3.9424281555966445E-4</v>
      </c>
      <c r="BF365" s="16">
        <f t="shared" ca="1" si="204"/>
        <v>9.6165658039184068E-4</v>
      </c>
      <c r="BG365" s="18">
        <f t="shared" ca="1" si="217"/>
        <v>1.0393318893555323E-3</v>
      </c>
      <c r="BH365" s="2">
        <f t="shared" ca="1" si="216"/>
        <v>-0.12220446348464975</v>
      </c>
      <c r="BI365" s="2">
        <f t="shared" ca="1" si="216"/>
        <v>9.3490767441863909E-2</v>
      </c>
      <c r="BJ365" s="16">
        <f t="shared" ca="1" si="216"/>
        <v>-6.3078850489546312E-2</v>
      </c>
      <c r="BK365" s="18">
        <f t="shared" ca="1" si="216"/>
        <v>0.1538650528626945</v>
      </c>
      <c r="BL365" s="18">
        <f t="shared" ca="1" si="216"/>
        <v>0.16629310229688515</v>
      </c>
    </row>
    <row r="366" spans="4:64" x14ac:dyDescent="0.2">
      <c r="D366">
        <f t="shared" si="205"/>
        <v>45</v>
      </c>
      <c r="E366">
        <f t="shared" si="206"/>
        <v>-7.5</v>
      </c>
      <c r="F366" s="15">
        <f ca="1">'posn jitter orig'!F366</f>
        <v>-0.34734363311715599</v>
      </c>
      <c r="G366" s="2">
        <f ca="1">'posn jitter orig'!G366</f>
        <v>0.45119745391630806</v>
      </c>
      <c r="H366" s="16">
        <f ca="1">'posn jitter orig'!H366</f>
        <v>0.36670196723041781</v>
      </c>
      <c r="I366" s="2">
        <f t="shared" si="207"/>
        <v>0</v>
      </c>
      <c r="J366" s="2">
        <f t="shared" si="208"/>
        <v>177.60212163512966</v>
      </c>
      <c r="K366" s="16">
        <f t="shared" ca="1" si="209"/>
        <v>305.76288117033698</v>
      </c>
      <c r="L366" s="2">
        <f t="shared" si="210"/>
        <v>153.80794910203616</v>
      </c>
      <c r="M366" s="2">
        <f t="shared" si="211"/>
        <v>-88.801060817564817</v>
      </c>
      <c r="N366" s="16">
        <f t="shared" ca="1" si="212"/>
        <v>333.66586891541129</v>
      </c>
      <c r="O366" s="2">
        <f t="shared" si="213"/>
        <v>-153.80794910203616</v>
      </c>
      <c r="P366" s="2">
        <f t="shared" si="214"/>
        <v>-88.801060817564817</v>
      </c>
      <c r="Q366" s="16">
        <f t="shared" ca="1" si="215"/>
        <v>289.2177814167822</v>
      </c>
      <c r="R366" s="2">
        <f t="shared" si="218"/>
        <v>153.80794910203616</v>
      </c>
      <c r="S366" s="2">
        <f t="shared" si="218"/>
        <v>-266.40318245269447</v>
      </c>
      <c r="T366" s="16">
        <f t="shared" ca="1" si="218"/>
        <v>27.902987745074313</v>
      </c>
      <c r="U366" s="2">
        <f t="shared" ca="1" si="219"/>
        <v>0.49795565608289072</v>
      </c>
      <c r="V366" s="2">
        <f t="shared" ca="1" si="219"/>
        <v>-0.86248449625186085</v>
      </c>
      <c r="W366" s="16">
        <f t="shared" ca="1" si="219"/>
        <v>9.0336362004630605E-2</v>
      </c>
      <c r="X366" s="2">
        <f t="shared" si="220"/>
        <v>-153.80794910203616</v>
      </c>
      <c r="Y366" s="2">
        <f t="shared" si="220"/>
        <v>-266.40318245269447</v>
      </c>
      <c r="Z366" s="16">
        <f t="shared" ca="1" si="220"/>
        <v>-16.54509975355478</v>
      </c>
      <c r="AA366" s="18">
        <f t="shared" ca="1" si="189"/>
        <v>151.68445229099663</v>
      </c>
      <c r="AB366" s="2">
        <f t="shared" ca="1" si="221"/>
        <v>-229.34008006017331</v>
      </c>
      <c r="AC366" s="2">
        <f t="shared" ca="1" si="221"/>
        <v>-135.57769402925481</v>
      </c>
      <c r="AD366" s="16">
        <f t="shared" ca="1" si="221"/>
        <v>-30.247721346188371</v>
      </c>
      <c r="AE366" s="2">
        <f t="shared" ca="1" si="222"/>
        <v>-0.85533517032578821</v>
      </c>
      <c r="AF366" s="2">
        <f t="shared" ca="1" si="222"/>
        <v>-0.50564371471599734</v>
      </c>
      <c r="AG366" s="16">
        <f t="shared" ca="1" si="222"/>
        <v>-0.11281037262575663</v>
      </c>
      <c r="AH366" s="2">
        <f t="shared" ca="1" si="190"/>
        <v>0.14297521106406091</v>
      </c>
      <c r="AI366" s="2">
        <f t="shared" ca="1" si="191"/>
        <v>-2.1093304468028769E-2</v>
      </c>
      <c r="AJ366" s="16">
        <f t="shared" ca="1" si="192"/>
        <v>-0.98950147121053145</v>
      </c>
      <c r="AK366" s="18">
        <f t="shared" ca="1" si="193"/>
        <v>308.87880722542286</v>
      </c>
      <c r="AL366" s="18">
        <f t="shared" ca="1" si="194"/>
        <v>268.12890199852313</v>
      </c>
      <c r="AM366" s="18">
        <f t="shared" ca="1" si="195"/>
        <v>154.43940361271143</v>
      </c>
      <c r="AN366" s="18">
        <f t="shared" ca="1" si="196"/>
        <v>89.600874984624596</v>
      </c>
      <c r="AO366" s="18">
        <f t="shared" ca="1" si="197"/>
        <v>312.8901026139045</v>
      </c>
      <c r="AP366" s="2">
        <f t="shared" ca="1" si="223"/>
        <v>45.000723345783214</v>
      </c>
      <c r="AQ366" s="2">
        <f t="shared" ca="1" si="223"/>
        <v>-7.5054750597146818</v>
      </c>
      <c r="AR366" s="16">
        <f t="shared" ca="1" si="223"/>
        <v>1.2500845921294967E-3</v>
      </c>
      <c r="AS366" s="2">
        <f t="shared" ca="1" si="224"/>
        <v>-44.470333576374131</v>
      </c>
      <c r="AT366" s="2">
        <f t="shared" ca="1" si="224"/>
        <v>5.6942973392210217</v>
      </c>
      <c r="AU366" s="16">
        <f t="shared" ca="1" si="224"/>
        <v>619.21168381193741</v>
      </c>
      <c r="AV366" s="2">
        <f t="shared" ca="1" si="225"/>
        <v>45.000723345783214</v>
      </c>
      <c r="AW366" s="2">
        <f t="shared" ca="1" si="225"/>
        <v>-7.5054750597146818</v>
      </c>
      <c r="AX366" s="16">
        <f t="shared" ca="1" si="225"/>
        <v>1.2500845921294967E-3</v>
      </c>
      <c r="AY366" s="2">
        <f t="shared" ca="1" si="198"/>
        <v>360.25</v>
      </c>
      <c r="AZ366" s="2">
        <f t="shared" ca="1" si="199"/>
        <v>360.25</v>
      </c>
      <c r="BA366" s="2">
        <f t="shared" ca="1" si="200"/>
        <v>360.24999999999994</v>
      </c>
      <c r="BB366" s="19" t="str">
        <f t="shared" ca="1" si="201"/>
        <v>ok</v>
      </c>
      <c r="BC366" s="2">
        <f t="shared" ca="1" si="202"/>
        <v>7.2334578321431309E-4</v>
      </c>
      <c r="BD366" s="2">
        <f t="shared" ca="1" si="202"/>
        <v>-5.4750597146817626E-3</v>
      </c>
      <c r="BE366" s="16">
        <f t="shared" ca="1" si="203"/>
        <v>1.2500845921294967E-3</v>
      </c>
      <c r="BF366" s="16">
        <f t="shared" ca="1" si="204"/>
        <v>5.5226359649559621E-3</v>
      </c>
      <c r="BG366" s="18">
        <f t="shared" ca="1" si="217"/>
        <v>5.6623510566640644E-3</v>
      </c>
      <c r="BH366" s="2">
        <f t="shared" ca="1" si="216"/>
        <v>0.11573532531429009</v>
      </c>
      <c r="BI366" s="2">
        <f t="shared" ca="1" si="216"/>
        <v>-0.87600955434908201</v>
      </c>
      <c r="BJ366" s="16">
        <f t="shared" ca="1" si="216"/>
        <v>0.20001353474071948</v>
      </c>
      <c r="BK366" s="18">
        <f t="shared" ca="1" si="216"/>
        <v>0.88362175439295387</v>
      </c>
      <c r="BL366" s="18">
        <f t="shared" ca="1" si="216"/>
        <v>0.90597616906625034</v>
      </c>
    </row>
    <row r="367" spans="4:64" x14ac:dyDescent="0.2">
      <c r="D367">
        <f t="shared" si="205"/>
        <v>52.5</v>
      </c>
      <c r="E367">
        <f t="shared" si="206"/>
        <v>-7.5</v>
      </c>
      <c r="F367" s="15">
        <f ca="1">'posn jitter orig'!F367</f>
        <v>-0.40980067762430128</v>
      </c>
      <c r="G367" s="2">
        <f ca="1">'posn jitter orig'!G367</f>
        <v>-0.16174650710447525</v>
      </c>
      <c r="H367" s="16">
        <f ca="1">'posn jitter orig'!H367</f>
        <v>7.8032508350519558E-2</v>
      </c>
      <c r="I367" s="2">
        <f t="shared" si="207"/>
        <v>0</v>
      </c>
      <c r="J367" s="2">
        <f t="shared" si="208"/>
        <v>177.60212163512966</v>
      </c>
      <c r="K367" s="16">
        <f t="shared" ca="1" si="209"/>
        <v>304.56437238461814</v>
      </c>
      <c r="L367" s="2">
        <f t="shared" si="210"/>
        <v>153.80794910203616</v>
      </c>
      <c r="M367" s="2">
        <f t="shared" si="211"/>
        <v>-88.801060817564817</v>
      </c>
      <c r="N367" s="16">
        <f t="shared" ca="1" si="212"/>
        <v>336.01520812543271</v>
      </c>
      <c r="O367" s="2">
        <f t="shared" si="213"/>
        <v>-153.80794910203616</v>
      </c>
      <c r="P367" s="2">
        <f t="shared" si="214"/>
        <v>-88.801060817564817</v>
      </c>
      <c r="Q367" s="16">
        <f t="shared" ca="1" si="215"/>
        <v>283.91461230294118</v>
      </c>
      <c r="R367" s="2">
        <f t="shared" si="218"/>
        <v>153.80794910203616</v>
      </c>
      <c r="S367" s="2">
        <f t="shared" si="218"/>
        <v>-266.40318245269447</v>
      </c>
      <c r="T367" s="16">
        <f t="shared" ca="1" si="218"/>
        <v>31.450835740814568</v>
      </c>
      <c r="U367" s="2">
        <f t="shared" ca="1" si="219"/>
        <v>0.49740702556915717</v>
      </c>
      <c r="V367" s="2">
        <f t="shared" ca="1" si="219"/>
        <v>-0.86153424032749171</v>
      </c>
      <c r="W367" s="16">
        <f t="shared" ca="1" si="219"/>
        <v>0.10171039110029727</v>
      </c>
      <c r="X367" s="2">
        <f t="shared" si="220"/>
        <v>-153.80794910203616</v>
      </c>
      <c r="Y367" s="2">
        <f t="shared" si="220"/>
        <v>-266.40318245269447</v>
      </c>
      <c r="Z367" s="16">
        <f t="shared" ca="1" si="220"/>
        <v>-20.649760081676959</v>
      </c>
      <c r="AA367" s="18">
        <f t="shared" ca="1" si="189"/>
        <v>150.91001376943751</v>
      </c>
      <c r="AB367" s="2">
        <f t="shared" ca="1" si="221"/>
        <v>-228.87165017969261</v>
      </c>
      <c r="AC367" s="2">
        <f t="shared" ca="1" si="221"/>
        <v>-136.3890383820308</v>
      </c>
      <c r="AD367" s="16">
        <f t="shared" ca="1" si="221"/>
        <v>-35.998876603117694</v>
      </c>
      <c r="AE367" s="2">
        <f t="shared" ca="1" si="222"/>
        <v>-0.85129986587656015</v>
      </c>
      <c r="AF367" s="2">
        <f t="shared" ca="1" si="222"/>
        <v>-0.50730603808071772</v>
      </c>
      <c r="AG367" s="16">
        <f t="shared" ca="1" si="222"/>
        <v>-0.13389967171504269</v>
      </c>
      <c r="AH367" s="2">
        <f t="shared" ca="1" si="190"/>
        <v>0.16695744749185193</v>
      </c>
      <c r="AI367" s="2">
        <f t="shared" ca="1" si="191"/>
        <v>-1.9983404869469548E-2</v>
      </c>
      <c r="AJ367" s="16">
        <f t="shared" ca="1" si="192"/>
        <v>-0.98576157069386117</v>
      </c>
      <c r="AK367" s="18">
        <f t="shared" ca="1" si="193"/>
        <v>309.21949469057392</v>
      </c>
      <c r="AL367" s="18">
        <f t="shared" ca="1" si="194"/>
        <v>268.84962555941411</v>
      </c>
      <c r="AM367" s="18">
        <f t="shared" ca="1" si="195"/>
        <v>154.60974734528696</v>
      </c>
      <c r="AN367" s="18">
        <f t="shared" ca="1" si="196"/>
        <v>89.993867607418622</v>
      </c>
      <c r="AO367" s="18">
        <f t="shared" ca="1" si="197"/>
        <v>312.69312803271669</v>
      </c>
      <c r="AP367" s="2">
        <f t="shared" ca="1" si="223"/>
        <v>52.498653631694921</v>
      </c>
      <c r="AQ367" s="2">
        <f t="shared" ca="1" si="223"/>
        <v>-7.5025753960764066</v>
      </c>
      <c r="AR367" s="16">
        <f t="shared" ca="1" si="223"/>
        <v>-1.2281086823691112E-3</v>
      </c>
      <c r="AS367" s="2">
        <f t="shared" ca="1" si="224"/>
        <v>-51.914239377475539</v>
      </c>
      <c r="AT367" s="2">
        <f t="shared" ca="1" si="224"/>
        <v>4.9947713586809046</v>
      </c>
      <c r="AU367" s="16">
        <f t="shared" ca="1" si="224"/>
        <v>616.48050996073243</v>
      </c>
      <c r="AV367" s="2">
        <f t="shared" ca="1" si="225"/>
        <v>52.498653631694921</v>
      </c>
      <c r="AW367" s="2">
        <f t="shared" ca="1" si="225"/>
        <v>-7.5025753960764066</v>
      </c>
      <c r="AX367" s="16">
        <f t="shared" ca="1" si="225"/>
        <v>-1.2281086823691112E-3</v>
      </c>
      <c r="AY367" s="2">
        <f t="shared" ca="1" si="198"/>
        <v>360.25</v>
      </c>
      <c r="AZ367" s="2">
        <f t="shared" ca="1" si="199"/>
        <v>360.25</v>
      </c>
      <c r="BA367" s="2">
        <f t="shared" ca="1" si="200"/>
        <v>360.25</v>
      </c>
      <c r="BB367" s="19" t="str">
        <f t="shared" ca="1" si="201"/>
        <v>ok</v>
      </c>
      <c r="BC367" s="2">
        <f t="shared" ca="1" si="202"/>
        <v>-1.3463683050787267E-3</v>
      </c>
      <c r="BD367" s="2">
        <f t="shared" ca="1" si="202"/>
        <v>-2.5753960764065553E-3</v>
      </c>
      <c r="BE367" s="16">
        <f t="shared" ca="1" si="203"/>
        <v>-1.2281086823691112E-3</v>
      </c>
      <c r="BF367" s="16">
        <f t="shared" ca="1" si="204"/>
        <v>2.906092318439117E-3</v>
      </c>
      <c r="BG367" s="18">
        <f t="shared" ca="1" si="217"/>
        <v>3.15493637004001E-3</v>
      </c>
      <c r="BH367" s="2">
        <f t="shared" ca="1" si="216"/>
        <v>-0.21541892881259628</v>
      </c>
      <c r="BI367" s="2">
        <f t="shared" ca="1" si="216"/>
        <v>-0.41206337222504885</v>
      </c>
      <c r="BJ367" s="16">
        <f t="shared" ca="1" si="216"/>
        <v>-0.19649738917905779</v>
      </c>
      <c r="BK367" s="18">
        <f t="shared" ca="1" si="216"/>
        <v>0.46497477095025874</v>
      </c>
      <c r="BL367" s="18">
        <f t="shared" ca="1" si="216"/>
        <v>0.50478981920640165</v>
      </c>
    </row>
    <row r="368" spans="4:64" x14ac:dyDescent="0.2">
      <c r="D368">
        <f t="shared" si="205"/>
        <v>60</v>
      </c>
      <c r="E368">
        <f t="shared" si="206"/>
        <v>-7.5</v>
      </c>
      <c r="F368" s="15">
        <f ca="1">'posn jitter orig'!F368</f>
        <v>-1.8340267998018023E-2</v>
      </c>
      <c r="G368" s="2">
        <f ca="1">'posn jitter orig'!G368</f>
        <v>0.22584878472581726</v>
      </c>
      <c r="H368" s="16">
        <f ca="1">'posn jitter orig'!H368</f>
        <v>0.41314054957990398</v>
      </c>
      <c r="I368" s="2">
        <f t="shared" si="207"/>
        <v>0</v>
      </c>
      <c r="J368" s="2">
        <f t="shared" si="208"/>
        <v>177.60212163512966</v>
      </c>
      <c r="K368" s="16">
        <f t="shared" ca="1" si="209"/>
        <v>303.17849125799768</v>
      </c>
      <c r="L368" s="2">
        <f t="shared" si="210"/>
        <v>153.80794910203616</v>
      </c>
      <c r="M368" s="2">
        <f t="shared" si="211"/>
        <v>-88.801060817564817</v>
      </c>
      <c r="N368" s="16">
        <f t="shared" ca="1" si="212"/>
        <v>338.1881479819981</v>
      </c>
      <c r="O368" s="2">
        <f t="shared" si="213"/>
        <v>-153.80794910203616</v>
      </c>
      <c r="P368" s="2">
        <f t="shared" si="214"/>
        <v>-88.801060817564817</v>
      </c>
      <c r="Q368" s="16">
        <f t="shared" ca="1" si="215"/>
        <v>278.31241111533888</v>
      </c>
      <c r="R368" s="2">
        <f t="shared" si="218"/>
        <v>153.80794910203616</v>
      </c>
      <c r="S368" s="2">
        <f t="shared" si="218"/>
        <v>-266.40318245269447</v>
      </c>
      <c r="T368" s="16">
        <f t="shared" ca="1" si="218"/>
        <v>35.009656724000422</v>
      </c>
      <c r="U368" s="2">
        <f t="shared" ca="1" si="219"/>
        <v>0.49679296235475945</v>
      </c>
      <c r="V368" s="2">
        <f t="shared" ca="1" si="219"/>
        <v>-0.86047065164109582</v>
      </c>
      <c r="W368" s="16">
        <f t="shared" ca="1" si="219"/>
        <v>0.1130796631544783</v>
      </c>
      <c r="X368" s="2">
        <f t="shared" si="220"/>
        <v>-153.80794910203616</v>
      </c>
      <c r="Y368" s="2">
        <f t="shared" si="220"/>
        <v>-266.40318245269447</v>
      </c>
      <c r="Z368" s="16">
        <f t="shared" ca="1" si="220"/>
        <v>-24.866080142658802</v>
      </c>
      <c r="AA368" s="18">
        <f t="shared" ca="1" si="189"/>
        <v>150.00956536971702</v>
      </c>
      <c r="AB368" s="2">
        <f t="shared" ca="1" si="221"/>
        <v>-228.3316454636078</v>
      </c>
      <c r="AC368" s="2">
        <f t="shared" ca="1" si="221"/>
        <v>-137.3243539866165</v>
      </c>
      <c r="AD368" s="16">
        <f t="shared" ca="1" si="221"/>
        <v>-41.829111264616095</v>
      </c>
      <c r="AE368" s="2">
        <f t="shared" ca="1" si="222"/>
        <v>-0.84658491012313108</v>
      </c>
      <c r="AF368" s="2">
        <f t="shared" ca="1" si="222"/>
        <v>-0.50915730774605272</v>
      </c>
      <c r="AG368" s="16">
        <f t="shared" ca="1" si="222"/>
        <v>-0.15508973505877668</v>
      </c>
      <c r="AH368" s="2">
        <f t="shared" ca="1" si="190"/>
        <v>0.19102550224143516</v>
      </c>
      <c r="AI368" s="2">
        <f t="shared" ca="1" si="191"/>
        <v>-1.8684047557723488E-2</v>
      </c>
      <c r="AJ368" s="16">
        <f t="shared" ca="1" si="192"/>
        <v>-0.98140723650290451</v>
      </c>
      <c r="AK368" s="18">
        <f t="shared" ca="1" si="193"/>
        <v>309.6017068619463</v>
      </c>
      <c r="AL368" s="18">
        <f t="shared" ca="1" si="194"/>
        <v>269.70908970064005</v>
      </c>
      <c r="AM368" s="18">
        <f t="shared" ca="1" si="195"/>
        <v>154.80085343097315</v>
      </c>
      <c r="AN368" s="18">
        <f t="shared" ca="1" si="196"/>
        <v>90.472748507742239</v>
      </c>
      <c r="AO368" s="18">
        <f t="shared" ca="1" si="197"/>
        <v>312.46030156565041</v>
      </c>
      <c r="AP368" s="2">
        <f t="shared" ca="1" si="223"/>
        <v>59.998996924087137</v>
      </c>
      <c r="AQ368" s="2">
        <f t="shared" ca="1" si="223"/>
        <v>-7.5023537801585496</v>
      </c>
      <c r="AR368" s="16">
        <f t="shared" ca="1" si="223"/>
        <v>1.1239474836202135E-3</v>
      </c>
      <c r="AS368" s="2">
        <f t="shared" ca="1" si="224"/>
        <v>-59.376775150090182</v>
      </c>
      <c r="AT368" s="2">
        <f t="shared" ca="1" si="224"/>
        <v>4.1736924885479203</v>
      </c>
      <c r="AU368" s="16">
        <f t="shared" ca="1" si="224"/>
        <v>613.30272610030192</v>
      </c>
      <c r="AV368" s="2">
        <f t="shared" ca="1" si="225"/>
        <v>59.998996924087137</v>
      </c>
      <c r="AW368" s="2">
        <f t="shared" ca="1" si="225"/>
        <v>-7.5023537801585496</v>
      </c>
      <c r="AX368" s="16">
        <f t="shared" ca="1" si="225"/>
        <v>1.1239474836202135E-3</v>
      </c>
      <c r="AY368" s="2">
        <f t="shared" ca="1" si="198"/>
        <v>360.25000000000006</v>
      </c>
      <c r="AZ368" s="2">
        <f t="shared" ca="1" si="199"/>
        <v>360.25</v>
      </c>
      <c r="BA368" s="2">
        <f t="shared" ca="1" si="200"/>
        <v>360.25</v>
      </c>
      <c r="BB368" s="19" t="str">
        <f t="shared" ca="1" si="201"/>
        <v>ok</v>
      </c>
      <c r="BC368" s="2">
        <f t="shared" ca="1" si="202"/>
        <v>-1.0030759128625277E-3</v>
      </c>
      <c r="BD368" s="2">
        <f t="shared" ca="1" si="202"/>
        <v>-2.3537801585495899E-3</v>
      </c>
      <c r="BE368" s="16">
        <f t="shared" ca="1" si="203"/>
        <v>1.1239474836202135E-3</v>
      </c>
      <c r="BF368" s="16">
        <f t="shared" ca="1" si="204"/>
        <v>2.5586016340467554E-3</v>
      </c>
      <c r="BG368" s="18">
        <f t="shared" ca="1" si="217"/>
        <v>2.7945840956541163E-3</v>
      </c>
      <c r="BH368" s="2">
        <f t="shared" ca="1" si="216"/>
        <v>-0.16049214605800444</v>
      </c>
      <c r="BI368" s="2">
        <f t="shared" ca="1" si="216"/>
        <v>-0.37660482536793438</v>
      </c>
      <c r="BJ368" s="16">
        <f t="shared" ca="1" si="216"/>
        <v>0.17983159737923415</v>
      </c>
      <c r="BK368" s="18">
        <f t="shared" ca="1" si="216"/>
        <v>0.40937626144748085</v>
      </c>
      <c r="BL368" s="18">
        <f t="shared" ca="1" si="216"/>
        <v>0.44713345530465859</v>
      </c>
    </row>
    <row r="369" spans="4:64" x14ac:dyDescent="0.2">
      <c r="D369">
        <f t="shared" si="205"/>
        <v>67.5</v>
      </c>
      <c r="E369">
        <f t="shared" si="206"/>
        <v>-7.5</v>
      </c>
      <c r="F369" s="15">
        <f ca="1">'posn jitter orig'!F369</f>
        <v>-0.33548718639411401</v>
      </c>
      <c r="G369" s="2">
        <f ca="1">'posn jitter orig'!G369</f>
        <v>-2.801732486246411E-2</v>
      </c>
      <c r="H369" s="16">
        <f ca="1">'posn jitter orig'!H369</f>
        <v>0.2058903679019235</v>
      </c>
      <c r="I369" s="2">
        <f t="shared" si="207"/>
        <v>0</v>
      </c>
      <c r="J369" s="2">
        <f t="shared" si="208"/>
        <v>177.60212163512966</v>
      </c>
      <c r="K369" s="16">
        <f t="shared" ca="1" si="209"/>
        <v>301.59534528006958</v>
      </c>
      <c r="L369" s="2">
        <f t="shared" si="210"/>
        <v>153.80794910203616</v>
      </c>
      <c r="M369" s="2">
        <f t="shared" si="211"/>
        <v>-88.801060817564817</v>
      </c>
      <c r="N369" s="16">
        <f t="shared" ca="1" si="212"/>
        <v>340.177922263874</v>
      </c>
      <c r="O369" s="2">
        <f t="shared" si="213"/>
        <v>-153.80794910203616</v>
      </c>
      <c r="P369" s="2">
        <f t="shared" si="214"/>
        <v>-88.801060817564817</v>
      </c>
      <c r="Q369" s="16">
        <f t="shared" ca="1" si="215"/>
        <v>272.38519176182302</v>
      </c>
      <c r="R369" s="2">
        <f t="shared" si="218"/>
        <v>153.80794910203616</v>
      </c>
      <c r="S369" s="2">
        <f t="shared" si="218"/>
        <v>-266.40318245269447</v>
      </c>
      <c r="T369" s="16">
        <f t="shared" ca="1" si="218"/>
        <v>38.582576983804415</v>
      </c>
      <c r="U369" s="2">
        <f t="shared" ca="1" si="219"/>
        <v>0.49611297368309942</v>
      </c>
      <c r="V369" s="2">
        <f t="shared" ca="1" si="219"/>
        <v>-0.85929287671320942</v>
      </c>
      <c r="W369" s="16">
        <f t="shared" ca="1" si="219"/>
        <v>0.12444946513846285</v>
      </c>
      <c r="X369" s="2">
        <f t="shared" si="220"/>
        <v>-153.80794910203616</v>
      </c>
      <c r="Y369" s="2">
        <f t="shared" si="220"/>
        <v>-266.40318245269447</v>
      </c>
      <c r="Z369" s="16">
        <f t="shared" ca="1" si="220"/>
        <v>-29.210153518246557</v>
      </c>
      <c r="AA369" s="18">
        <f t="shared" ca="1" si="189"/>
        <v>148.97705002826169</v>
      </c>
      <c r="AB369" s="2">
        <f t="shared" ca="1" si="221"/>
        <v>-227.71739640209296</v>
      </c>
      <c r="AC369" s="2">
        <f t="shared" ca="1" si="221"/>
        <v>-138.38826456966177</v>
      </c>
      <c r="AD369" s="16">
        <f t="shared" ca="1" si="221"/>
        <v>-47.750267712169745</v>
      </c>
      <c r="AE369" s="2">
        <f t="shared" ca="1" si="222"/>
        <v>-0.84117021399373215</v>
      </c>
      <c r="AF369" s="2">
        <f t="shared" ca="1" si="222"/>
        <v>-0.51119540255385476</v>
      </c>
      <c r="AG369" s="16">
        <f t="shared" ca="1" si="222"/>
        <v>-0.17638574629924347</v>
      </c>
      <c r="AH369" s="2">
        <f t="shared" ca="1" si="190"/>
        <v>0.21518500977775168</v>
      </c>
      <c r="AI369" s="2">
        <f t="shared" ca="1" si="191"/>
        <v>-1.7175926110095871E-2</v>
      </c>
      <c r="AJ369" s="16">
        <f t="shared" ca="1" si="192"/>
        <v>-0.97642224428226199</v>
      </c>
      <c r="AK369" s="18">
        <f t="shared" ca="1" si="193"/>
        <v>310.02605708973778</v>
      </c>
      <c r="AL369" s="18">
        <f t="shared" ca="1" si="194"/>
        <v>270.71500228346139</v>
      </c>
      <c r="AM369" s="18">
        <f t="shared" ca="1" si="195"/>
        <v>155.01302854486889</v>
      </c>
      <c r="AN369" s="18">
        <f t="shared" ca="1" si="196"/>
        <v>91.044098154043439</v>
      </c>
      <c r="AO369" s="18">
        <f t="shared" ca="1" si="197"/>
        <v>312.18903836083763</v>
      </c>
      <c r="AP369" s="2">
        <f t="shared" ca="1" si="223"/>
        <v>67.498792296098742</v>
      </c>
      <c r="AQ369" s="2">
        <f t="shared" ca="1" si="223"/>
        <v>-7.5029298524941064</v>
      </c>
      <c r="AR369" s="16">
        <f t="shared" ca="1" si="223"/>
        <v>-5.6890368097128885E-4</v>
      </c>
      <c r="AS369" s="2">
        <f t="shared" ca="1" si="224"/>
        <v>-66.858010248268727</v>
      </c>
      <c r="AT369" s="2">
        <f t="shared" ca="1" si="224"/>
        <v>3.2213418580411579</v>
      </c>
      <c r="AU369" s="16">
        <f t="shared" ca="1" si="224"/>
        <v>609.65607404953948</v>
      </c>
      <c r="AV369" s="2">
        <f t="shared" ca="1" si="225"/>
        <v>67.498792296098742</v>
      </c>
      <c r="AW369" s="2">
        <f t="shared" ca="1" si="225"/>
        <v>-7.5029298524941064</v>
      </c>
      <c r="AX369" s="16">
        <f t="shared" ca="1" si="225"/>
        <v>-5.6890368097128885E-4</v>
      </c>
      <c r="AY369" s="2">
        <f t="shared" ca="1" si="198"/>
        <v>360.24999999999994</v>
      </c>
      <c r="AZ369" s="2">
        <f t="shared" ca="1" si="199"/>
        <v>360.24999999999994</v>
      </c>
      <c r="BA369" s="2">
        <f t="shared" ca="1" si="200"/>
        <v>360.24999999999994</v>
      </c>
      <c r="BB369" s="19" t="str">
        <f t="shared" ca="1" si="201"/>
        <v>ok</v>
      </c>
      <c r="BC369" s="2">
        <f t="shared" ca="1" si="202"/>
        <v>-1.2077039012581281E-3</v>
      </c>
      <c r="BD369" s="2">
        <f t="shared" ca="1" si="202"/>
        <v>-2.9298524941063775E-3</v>
      </c>
      <c r="BE369" s="16">
        <f t="shared" ca="1" si="203"/>
        <v>-5.6890368097128885E-4</v>
      </c>
      <c r="BF369" s="16">
        <f t="shared" ca="1" si="204"/>
        <v>3.1690036841782723E-3</v>
      </c>
      <c r="BG369" s="18">
        <f t="shared" ca="1" si="217"/>
        <v>3.2196639185725802E-3</v>
      </c>
      <c r="BH369" s="2">
        <f t="shared" ca="1" si="216"/>
        <v>-0.1932326242013005</v>
      </c>
      <c r="BI369" s="2">
        <f t="shared" ca="1" si="216"/>
        <v>-0.4687763990570204</v>
      </c>
      <c r="BJ369" s="16">
        <f t="shared" ca="1" si="216"/>
        <v>-9.1024588955406216E-2</v>
      </c>
      <c r="BK369" s="18">
        <f t="shared" ca="1" si="216"/>
        <v>0.50704058946852359</v>
      </c>
      <c r="BL369" s="18">
        <f t="shared" ca="1" si="216"/>
        <v>0.51514622697161283</v>
      </c>
    </row>
    <row r="370" spans="4:64" x14ac:dyDescent="0.2">
      <c r="D370">
        <f t="shared" si="205"/>
        <v>75</v>
      </c>
      <c r="E370">
        <f t="shared" si="206"/>
        <v>-7.5</v>
      </c>
      <c r="F370" s="15">
        <f ca="1">'posn jitter orig'!F370</f>
        <v>0.43927599212245039</v>
      </c>
      <c r="G370" s="2">
        <f ca="1">'posn jitter orig'!G370</f>
        <v>0.25384601668789786</v>
      </c>
      <c r="H370" s="16">
        <f ca="1">'posn jitter orig'!H370</f>
        <v>-0.37653882037984598</v>
      </c>
      <c r="I370" s="2">
        <f t="shared" si="207"/>
        <v>0</v>
      </c>
      <c r="J370" s="2">
        <f t="shared" si="208"/>
        <v>177.60212163512966</v>
      </c>
      <c r="K370" s="16">
        <f t="shared" ca="1" si="209"/>
        <v>299.82313681979184</v>
      </c>
      <c r="L370" s="2">
        <f t="shared" si="210"/>
        <v>153.80794910203616</v>
      </c>
      <c r="M370" s="2">
        <f t="shared" si="211"/>
        <v>-88.801060817564817</v>
      </c>
      <c r="N370" s="16">
        <f t="shared" ca="1" si="212"/>
        <v>341.99501800708367</v>
      </c>
      <c r="O370" s="2">
        <f t="shared" si="213"/>
        <v>-153.80794910203616</v>
      </c>
      <c r="P370" s="2">
        <f t="shared" si="214"/>
        <v>-88.801060817564817</v>
      </c>
      <c r="Q370" s="16">
        <f t="shared" ca="1" si="215"/>
        <v>266.11251363092771</v>
      </c>
      <c r="R370" s="2">
        <f t="shared" si="218"/>
        <v>153.80794910203616</v>
      </c>
      <c r="S370" s="2">
        <f t="shared" si="218"/>
        <v>-266.40318245269447</v>
      </c>
      <c r="T370" s="16">
        <f t="shared" ca="1" si="218"/>
        <v>42.171881187291831</v>
      </c>
      <c r="U370" s="2">
        <f t="shared" ca="1" si="219"/>
        <v>0.4953666107445111</v>
      </c>
      <c r="V370" s="2">
        <f t="shared" ca="1" si="219"/>
        <v>-0.85800013818268805</v>
      </c>
      <c r="W370" s="16">
        <f t="shared" ca="1" si="219"/>
        <v>0.13582225089426414</v>
      </c>
      <c r="X370" s="2">
        <f t="shared" si="220"/>
        <v>-153.80794910203616</v>
      </c>
      <c r="Y370" s="2">
        <f t="shared" si="220"/>
        <v>-266.40318245269447</v>
      </c>
      <c r="Z370" s="16">
        <f t="shared" ca="1" si="220"/>
        <v>-33.710623188864133</v>
      </c>
      <c r="AA370" s="18">
        <f t="shared" ca="1" si="189"/>
        <v>147.80399218391986</v>
      </c>
      <c r="AB370" s="2">
        <f t="shared" ca="1" si="221"/>
        <v>-227.02511176469275</v>
      </c>
      <c r="AC370" s="2">
        <f t="shared" ca="1" si="221"/>
        <v>-139.58733673493828</v>
      </c>
      <c r="AD370" s="16">
        <f t="shared" ca="1" si="221"/>
        <v>-53.785694098442349</v>
      </c>
      <c r="AE370" s="2">
        <f t="shared" ca="1" si="222"/>
        <v>-0.83502409849562842</v>
      </c>
      <c r="AF370" s="2">
        <f t="shared" ca="1" si="222"/>
        <v>-0.51341804927425183</v>
      </c>
      <c r="AG370" s="16">
        <f t="shared" ca="1" si="222"/>
        <v>-0.1978298804806416</v>
      </c>
      <c r="AH370" s="2">
        <f t="shared" ca="1" si="190"/>
        <v>0.23947165989122626</v>
      </c>
      <c r="AI370" s="2">
        <f t="shared" ca="1" si="191"/>
        <v>-1.5416535210942842E-2</v>
      </c>
      <c r="AJ370" s="16">
        <f t="shared" ca="1" si="192"/>
        <v>-0.97078095085916827</v>
      </c>
      <c r="AK370" s="18">
        <f t="shared" ca="1" si="193"/>
        <v>310.49316963626302</v>
      </c>
      <c r="AL370" s="18">
        <f t="shared" ca="1" si="194"/>
        <v>271.87851485208517</v>
      </c>
      <c r="AM370" s="18">
        <f t="shared" ca="1" si="195"/>
        <v>155.24658481813151</v>
      </c>
      <c r="AN370" s="18">
        <f t="shared" ca="1" si="196"/>
        <v>91.717098264887994</v>
      </c>
      <c r="AO370" s="18">
        <f t="shared" ca="1" si="197"/>
        <v>311.87583152302068</v>
      </c>
      <c r="AP370" s="2">
        <f t="shared" ca="1" si="223"/>
        <v>75.003410310519214</v>
      </c>
      <c r="AQ370" s="2">
        <f t="shared" ca="1" si="223"/>
        <v>-7.4967280055879595</v>
      </c>
      <c r="AR370" s="16">
        <f t="shared" ca="1" si="223"/>
        <v>1.5785497519686942E-3</v>
      </c>
      <c r="AS370" s="2">
        <f t="shared" ca="1" si="224"/>
        <v>-74.367435799029167</v>
      </c>
      <c r="AT370" s="2">
        <f t="shared" ca="1" si="224"/>
        <v>2.119361470645492</v>
      </c>
      <c r="AU370" s="16">
        <f t="shared" ca="1" si="224"/>
        <v>605.52781110157548</v>
      </c>
      <c r="AV370" s="2">
        <f t="shared" ca="1" si="225"/>
        <v>75.003410310519214</v>
      </c>
      <c r="AW370" s="2">
        <f t="shared" ca="1" si="225"/>
        <v>-7.4967280055879595</v>
      </c>
      <c r="AX370" s="16">
        <f t="shared" ca="1" si="225"/>
        <v>1.5785497519686942E-3</v>
      </c>
      <c r="AY370" s="2">
        <f t="shared" ca="1" si="198"/>
        <v>360.25</v>
      </c>
      <c r="AZ370" s="2">
        <f t="shared" ca="1" si="199"/>
        <v>360.25</v>
      </c>
      <c r="BA370" s="2">
        <f t="shared" ca="1" si="200"/>
        <v>360.25</v>
      </c>
      <c r="BB370" s="19" t="str">
        <f t="shared" ca="1" si="201"/>
        <v>ok</v>
      </c>
      <c r="BC370" s="2">
        <f t="shared" ca="1" si="202"/>
        <v>3.4103105192144767E-3</v>
      </c>
      <c r="BD370" s="2">
        <f t="shared" ca="1" si="202"/>
        <v>3.2719944120405131E-3</v>
      </c>
      <c r="BE370" s="16">
        <f t="shared" ca="1" si="203"/>
        <v>1.5785497519686942E-3</v>
      </c>
      <c r="BF370" s="16">
        <f t="shared" ca="1" si="204"/>
        <v>4.7261152408600085E-3</v>
      </c>
      <c r="BG370" s="18">
        <f t="shared" ca="1" si="217"/>
        <v>4.9827687673952605E-3</v>
      </c>
      <c r="BH370" s="2">
        <f t="shared" ca="1" si="216"/>
        <v>0.54564968307431627</v>
      </c>
      <c r="BI370" s="2">
        <f t="shared" ca="1" si="216"/>
        <v>0.5235191059264821</v>
      </c>
      <c r="BJ370" s="16">
        <f t="shared" ca="1" si="216"/>
        <v>0.25256796031499107</v>
      </c>
      <c r="BK370" s="18">
        <f t="shared" ca="1" si="216"/>
        <v>0.75617843853760136</v>
      </c>
      <c r="BL370" s="18">
        <f t="shared" ca="1" si="216"/>
        <v>0.79724300278324167</v>
      </c>
    </row>
    <row r="371" spans="4:64" x14ac:dyDescent="0.2">
      <c r="D371">
        <f t="shared" si="205"/>
        <v>82.5</v>
      </c>
      <c r="E371">
        <f t="shared" si="206"/>
        <v>-7.5</v>
      </c>
      <c r="F371" s="15">
        <f ca="1">'posn jitter orig'!F371</f>
        <v>-3.9334880652069248E-2</v>
      </c>
      <c r="G371" s="2">
        <f ca="1">'posn jitter orig'!G371</f>
        <v>0.227917347898978</v>
      </c>
      <c r="H371" s="16">
        <f ca="1">'posn jitter orig'!H371</f>
        <v>-0.21831955976504691</v>
      </c>
      <c r="I371" s="2">
        <f t="shared" si="207"/>
        <v>0</v>
      </c>
      <c r="J371" s="2">
        <f t="shared" si="208"/>
        <v>177.60212163512966</v>
      </c>
      <c r="K371" s="16">
        <f t="shared" ca="1" si="209"/>
        <v>297.84370166335987</v>
      </c>
      <c r="L371" s="2">
        <f t="shared" si="210"/>
        <v>153.80794910203616</v>
      </c>
      <c r="M371" s="2">
        <f t="shared" si="211"/>
        <v>-88.801060817564817</v>
      </c>
      <c r="N371" s="16">
        <f t="shared" ca="1" si="212"/>
        <v>343.63695292133207</v>
      </c>
      <c r="O371" s="2">
        <f t="shared" si="213"/>
        <v>-153.80794910203616</v>
      </c>
      <c r="P371" s="2">
        <f t="shared" si="214"/>
        <v>-88.801060817564817</v>
      </c>
      <c r="Q371" s="16">
        <f t="shared" ca="1" si="215"/>
        <v>259.47648272892246</v>
      </c>
      <c r="R371" s="2">
        <f t="shared" si="218"/>
        <v>153.80794910203616</v>
      </c>
      <c r="S371" s="2">
        <f t="shared" si="218"/>
        <v>-266.40318245269447</v>
      </c>
      <c r="T371" s="16">
        <f t="shared" ca="1" si="218"/>
        <v>45.793251257972202</v>
      </c>
      <c r="U371" s="2">
        <f t="shared" ca="1" si="219"/>
        <v>0.49455021365187674</v>
      </c>
      <c r="V371" s="2">
        <f t="shared" ca="1" si="219"/>
        <v>-0.85658609693909382</v>
      </c>
      <c r="W371" s="16">
        <f t="shared" ca="1" si="219"/>
        <v>0.14724246910294714</v>
      </c>
      <c r="X371" s="2">
        <f t="shared" si="220"/>
        <v>-153.80794910203616</v>
      </c>
      <c r="Y371" s="2">
        <f t="shared" si="220"/>
        <v>-266.40318245269447</v>
      </c>
      <c r="Z371" s="16">
        <f t="shared" ca="1" si="220"/>
        <v>-38.367218934437403</v>
      </c>
      <c r="AA371" s="18">
        <f t="shared" ca="1" si="189"/>
        <v>146.48222413101794</v>
      </c>
      <c r="AB371" s="2">
        <f t="shared" ca="1" si="221"/>
        <v>-226.2507643422332</v>
      </c>
      <c r="AC371" s="2">
        <f t="shared" ca="1" si="221"/>
        <v>-140.92854581334825</v>
      </c>
      <c r="AD371" s="16">
        <f t="shared" ca="1" si="221"/>
        <v>-59.935623295179795</v>
      </c>
      <c r="AE371" s="2">
        <f t="shared" ca="1" si="222"/>
        <v>-0.82812680747086886</v>
      </c>
      <c r="AF371" s="2">
        <f t="shared" ca="1" si="222"/>
        <v>-0.51582900533050291</v>
      </c>
      <c r="AG371" s="16">
        <f t="shared" ca="1" si="222"/>
        <v>-0.21937736439261557</v>
      </c>
      <c r="AH371" s="2">
        <f t="shared" ca="1" si="190"/>
        <v>0.26386753670163643</v>
      </c>
      <c r="AI371" s="2">
        <f t="shared" ca="1" si="191"/>
        <v>-1.3442313431598005E-2</v>
      </c>
      <c r="AJ371" s="16">
        <f t="shared" ca="1" si="192"/>
        <v>-0.9644652545761393</v>
      </c>
      <c r="AK371" s="18">
        <f t="shared" ca="1" si="193"/>
        <v>311.0057277425513</v>
      </c>
      <c r="AL371" s="18">
        <f t="shared" ca="1" si="194"/>
        <v>273.20787384387631</v>
      </c>
      <c r="AM371" s="18">
        <f t="shared" ca="1" si="195"/>
        <v>155.50286387127565</v>
      </c>
      <c r="AN371" s="18">
        <f t="shared" ca="1" si="196"/>
        <v>92.498749923161014</v>
      </c>
      <c r="AO371" s="18">
        <f t="shared" ca="1" si="197"/>
        <v>311.51709919438457</v>
      </c>
      <c r="AP371" s="2">
        <f t="shared" ca="1" si="223"/>
        <v>82.502529686966071</v>
      </c>
      <c r="AQ371" s="2">
        <f t="shared" ca="1" si="223"/>
        <v>-7.5005182450697747</v>
      </c>
      <c r="AR371" s="16">
        <f t="shared" ca="1" si="223"/>
        <v>7.7694525873539533E-4</v>
      </c>
      <c r="AS371" s="2">
        <f t="shared" ca="1" si="224"/>
        <v>-81.895969522757113</v>
      </c>
      <c r="AT371" s="2">
        <f t="shared" ca="1" si="224"/>
        <v>0.87450272827647257</v>
      </c>
      <c r="AU371" s="16">
        <f t="shared" ca="1" si="224"/>
        <v>600.8956137039238</v>
      </c>
      <c r="AV371" s="2">
        <f t="shared" ca="1" si="225"/>
        <v>82.502529686966071</v>
      </c>
      <c r="AW371" s="2">
        <f t="shared" ca="1" si="225"/>
        <v>-7.5005182450697747</v>
      </c>
      <c r="AX371" s="16">
        <f t="shared" ca="1" si="225"/>
        <v>7.7694525873539533E-4</v>
      </c>
      <c r="AY371" s="2">
        <f t="shared" ca="1" si="198"/>
        <v>360.24999999999994</v>
      </c>
      <c r="AZ371" s="2">
        <f t="shared" ca="1" si="199"/>
        <v>360.24999999999994</v>
      </c>
      <c r="BA371" s="2">
        <f t="shared" ca="1" si="200"/>
        <v>360.24999999999994</v>
      </c>
      <c r="BB371" s="19" t="str">
        <f t="shared" ca="1" si="201"/>
        <v>ok</v>
      </c>
      <c r="BC371" s="2">
        <f t="shared" ca="1" si="202"/>
        <v>2.5296869660706989E-3</v>
      </c>
      <c r="BD371" s="2">
        <f t="shared" ca="1" si="202"/>
        <v>-5.182450697747143E-4</v>
      </c>
      <c r="BE371" s="16">
        <f t="shared" ca="1" si="203"/>
        <v>7.7694525873539533E-4</v>
      </c>
      <c r="BF371" s="16">
        <f t="shared" ca="1" si="204"/>
        <v>2.5822265777142362E-3</v>
      </c>
      <c r="BG371" s="18">
        <f t="shared" ca="1" si="217"/>
        <v>2.6965789500263452E-3</v>
      </c>
      <c r="BH371" s="2">
        <f t="shared" ca="1" si="216"/>
        <v>0.40474991457131182</v>
      </c>
      <c r="BI371" s="2">
        <f t="shared" ca="1" si="216"/>
        <v>-8.2919211163954287E-2</v>
      </c>
      <c r="BJ371" s="16">
        <f t="shared" ca="1" si="216"/>
        <v>0.12431124139766325</v>
      </c>
      <c r="BK371" s="18">
        <f t="shared" ca="1" si="216"/>
        <v>0.41315625243427778</v>
      </c>
      <c r="BL371" s="18">
        <f t="shared" ca="1" si="216"/>
        <v>0.43145263200421524</v>
      </c>
    </row>
    <row r="372" spans="4:64" x14ac:dyDescent="0.2">
      <c r="D372">
        <f t="shared" si="205"/>
        <v>90</v>
      </c>
      <c r="E372">
        <f t="shared" si="206"/>
        <v>-7.5</v>
      </c>
      <c r="F372" s="15">
        <f ca="1">'posn jitter orig'!F372</f>
        <v>-6.1062641262278339E-3</v>
      </c>
      <c r="G372" s="2">
        <f ca="1">'posn jitter orig'!G372</f>
        <v>-0.42496118938686367</v>
      </c>
      <c r="H372" s="16">
        <f ca="1">'posn jitter orig'!H372</f>
        <v>0.17086620674538044</v>
      </c>
      <c r="I372" s="2">
        <f t="shared" si="207"/>
        <v>0</v>
      </c>
      <c r="J372" s="2">
        <f t="shared" si="208"/>
        <v>177.60212163512966</v>
      </c>
      <c r="K372" s="16">
        <f t="shared" ca="1" si="209"/>
        <v>295.66407373679277</v>
      </c>
      <c r="L372" s="2">
        <f t="shared" si="210"/>
        <v>153.80794910203616</v>
      </c>
      <c r="M372" s="2">
        <f t="shared" si="211"/>
        <v>-88.801060817564817</v>
      </c>
      <c r="N372" s="16">
        <f t="shared" ca="1" si="212"/>
        <v>345.10420518389446</v>
      </c>
      <c r="O372" s="2">
        <f t="shared" si="213"/>
        <v>-153.80794910203616</v>
      </c>
      <c r="P372" s="2">
        <f t="shared" si="214"/>
        <v>-88.801060817564817</v>
      </c>
      <c r="Q372" s="16">
        <f t="shared" ca="1" si="215"/>
        <v>252.44489129752552</v>
      </c>
      <c r="R372" s="2">
        <f t="shared" si="218"/>
        <v>153.80794910203616</v>
      </c>
      <c r="S372" s="2">
        <f t="shared" si="218"/>
        <v>-266.40318245269447</v>
      </c>
      <c r="T372" s="16">
        <f t="shared" ca="1" si="218"/>
        <v>49.440131447101692</v>
      </c>
      <c r="U372" s="2">
        <f t="shared" ca="1" si="219"/>
        <v>0.4936647174591669</v>
      </c>
      <c r="V372" s="2">
        <f t="shared" ca="1" si="219"/>
        <v>-0.85505237254341149</v>
      </c>
      <c r="W372" s="16">
        <f t="shared" ca="1" si="219"/>
        <v>0.15868392150386212</v>
      </c>
      <c r="X372" s="2">
        <f t="shared" si="220"/>
        <v>-153.80794910203616</v>
      </c>
      <c r="Y372" s="2">
        <f t="shared" si="220"/>
        <v>-266.40318245269447</v>
      </c>
      <c r="Z372" s="16">
        <f t="shared" ca="1" si="220"/>
        <v>-43.219182439267257</v>
      </c>
      <c r="AA372" s="18">
        <f t="shared" ca="1" si="189"/>
        <v>145.00092611920735</v>
      </c>
      <c r="AB372" s="2">
        <f t="shared" ca="1" si="221"/>
        <v>-225.38979032599218</v>
      </c>
      <c r="AC372" s="2">
        <f t="shared" ca="1" si="221"/>
        <v>-142.4197965534743</v>
      </c>
      <c r="AD372" s="16">
        <f t="shared" ca="1" si="221"/>
        <v>-66.22849801755487</v>
      </c>
      <c r="AE372" s="2">
        <f t="shared" ca="1" si="222"/>
        <v>-0.82043952680563814</v>
      </c>
      <c r="AF372" s="2">
        <f t="shared" ca="1" si="222"/>
        <v>-0.51842113310938565</v>
      </c>
      <c r="AG372" s="16">
        <f t="shared" ca="1" si="222"/>
        <v>-0.24107781233560482</v>
      </c>
      <c r="AH372" s="2">
        <f t="shared" ca="1" si="190"/>
        <v>0.28839925379740722</v>
      </c>
      <c r="AI372" s="2">
        <f t="shared" ca="1" si="191"/>
        <v>-1.1178951357961264E-2</v>
      </c>
      <c r="AJ372" s="16">
        <f t="shared" ca="1" si="192"/>
        <v>-0.95744498612486073</v>
      </c>
      <c r="AK372" s="18">
        <f t="shared" ca="1" si="193"/>
        <v>311.56358488341488</v>
      </c>
      <c r="AL372" s="18">
        <f t="shared" ca="1" si="194"/>
        <v>274.71834664468446</v>
      </c>
      <c r="AM372" s="18">
        <f t="shared" ca="1" si="195"/>
        <v>155.78179244170744</v>
      </c>
      <c r="AN372" s="18">
        <f t="shared" ca="1" si="196"/>
        <v>93.401898403013661</v>
      </c>
      <c r="AO372" s="18">
        <f t="shared" ca="1" si="197"/>
        <v>311.1079893194032</v>
      </c>
      <c r="AP372" s="2">
        <f t="shared" ca="1" si="223"/>
        <v>89.996677192628894</v>
      </c>
      <c r="AQ372" s="2">
        <f t="shared" ca="1" si="223"/>
        <v>-7.4988486755503718</v>
      </c>
      <c r="AR372" s="16">
        <f t="shared" ca="1" si="223"/>
        <v>-1.7703918966844867E-3</v>
      </c>
      <c r="AS372" s="2">
        <f t="shared" ca="1" si="224"/>
        <v>-89.449946747626356</v>
      </c>
      <c r="AT372" s="2">
        <f t="shared" ca="1" si="224"/>
        <v>-0.54312651620089047</v>
      </c>
      <c r="AU372" s="16">
        <f t="shared" ca="1" si="224"/>
        <v>595.73579864260194</v>
      </c>
      <c r="AV372" s="2">
        <f t="shared" ca="1" si="225"/>
        <v>89.996677192628894</v>
      </c>
      <c r="AW372" s="2">
        <f t="shared" ca="1" si="225"/>
        <v>-7.4988486755503718</v>
      </c>
      <c r="AX372" s="16">
        <f t="shared" ca="1" si="225"/>
        <v>-1.7703918966844867E-3</v>
      </c>
      <c r="AY372" s="2">
        <f t="shared" ca="1" si="198"/>
        <v>360.25</v>
      </c>
      <c r="AZ372" s="2">
        <f t="shared" ca="1" si="199"/>
        <v>360.25</v>
      </c>
      <c r="BA372" s="2">
        <f t="shared" ca="1" si="200"/>
        <v>360.25</v>
      </c>
      <c r="BB372" s="19" t="str">
        <f t="shared" ca="1" si="201"/>
        <v>ok</v>
      </c>
      <c r="BC372" s="2">
        <f t="shared" ca="1" si="202"/>
        <v>-3.3228073711057959E-3</v>
      </c>
      <c r="BD372" s="2">
        <f t="shared" ca="1" si="202"/>
        <v>1.1513244496281771E-3</v>
      </c>
      <c r="BE372" s="16">
        <f t="shared" ca="1" si="203"/>
        <v>-1.7703918966844867E-3</v>
      </c>
      <c r="BF372" s="16">
        <f t="shared" ca="1" si="204"/>
        <v>3.5166172401594458E-3</v>
      </c>
      <c r="BG372" s="18">
        <f t="shared" ca="1" si="217"/>
        <v>3.9371162392838662E-3</v>
      </c>
      <c r="BH372" s="2">
        <f t="shared" ca="1" si="216"/>
        <v>-0.53164917937692735</v>
      </c>
      <c r="BI372" s="2">
        <f t="shared" ca="1" si="216"/>
        <v>0.18421191194050834</v>
      </c>
      <c r="BJ372" s="16">
        <f t="shared" ca="1" si="216"/>
        <v>-0.28326270346951787</v>
      </c>
      <c r="BK372" s="18">
        <f t="shared" ca="1" si="216"/>
        <v>0.56265875842551138</v>
      </c>
      <c r="BL372" s="18">
        <f t="shared" ca="1" si="216"/>
        <v>0.62993859828541865</v>
      </c>
    </row>
    <row r="373" spans="4:64" x14ac:dyDescent="0.2">
      <c r="D373">
        <f t="shared" si="205"/>
        <v>97.5</v>
      </c>
      <c r="E373">
        <f t="shared" si="206"/>
        <v>-7.5</v>
      </c>
      <c r="F373" s="15">
        <f ca="1">'posn jitter orig'!F373</f>
        <v>0.24989232414703633</v>
      </c>
      <c r="G373" s="2">
        <f ca="1">'posn jitter orig'!G373</f>
        <v>-0.3016812274317604</v>
      </c>
      <c r="H373" s="16">
        <f ca="1">'posn jitter orig'!H373</f>
        <v>-0.3490953893369888</v>
      </c>
      <c r="I373" s="2">
        <f t="shared" si="207"/>
        <v>0</v>
      </c>
      <c r="J373" s="2">
        <f t="shared" si="208"/>
        <v>177.60212163512966</v>
      </c>
      <c r="K373" s="16">
        <f t="shared" ca="1" si="209"/>
        <v>293.27791113970687</v>
      </c>
      <c r="L373" s="2">
        <f t="shared" si="210"/>
        <v>153.80794910203616</v>
      </c>
      <c r="M373" s="2">
        <f t="shared" si="211"/>
        <v>-88.801060817564817</v>
      </c>
      <c r="N373" s="16">
        <f t="shared" ca="1" si="212"/>
        <v>346.40772012973167</v>
      </c>
      <c r="O373" s="2">
        <f t="shared" si="213"/>
        <v>-153.80794910203616</v>
      </c>
      <c r="P373" s="2">
        <f t="shared" si="214"/>
        <v>-88.801060817564817</v>
      </c>
      <c r="Q373" s="16">
        <f t="shared" ca="1" si="215"/>
        <v>244.97641870510361</v>
      </c>
      <c r="R373" s="2">
        <f t="shared" si="218"/>
        <v>153.80794910203616</v>
      </c>
      <c r="S373" s="2">
        <f t="shared" si="218"/>
        <v>-266.40318245269447</v>
      </c>
      <c r="T373" s="16">
        <f t="shared" ca="1" si="218"/>
        <v>53.129808990024799</v>
      </c>
      <c r="U373" s="2">
        <f t="shared" ca="1" si="219"/>
        <v>0.49270520721811567</v>
      </c>
      <c r="V373" s="2">
        <f t="shared" ca="1" si="219"/>
        <v>-0.8533904520555281</v>
      </c>
      <c r="W373" s="16">
        <f t="shared" ca="1" si="219"/>
        <v>0.17019493271133232</v>
      </c>
      <c r="X373" s="2">
        <f t="shared" si="220"/>
        <v>-153.80794910203616</v>
      </c>
      <c r="Y373" s="2">
        <f t="shared" si="220"/>
        <v>-266.40318245269447</v>
      </c>
      <c r="Z373" s="16">
        <f t="shared" ca="1" si="220"/>
        <v>-48.301492434603261</v>
      </c>
      <c r="AA373" s="18">
        <f t="shared" ca="1" si="189"/>
        <v>143.3432856134599</v>
      </c>
      <c r="AB373" s="2">
        <f t="shared" ca="1" si="221"/>
        <v>-224.43393234354147</v>
      </c>
      <c r="AC373" s="2">
        <f t="shared" ca="1" si="221"/>
        <v>-144.07539114389925</v>
      </c>
      <c r="AD373" s="16">
        <f t="shared" ca="1" si="221"/>
        <v>-72.697793284207364</v>
      </c>
      <c r="AE373" s="2">
        <f t="shared" ca="1" si="222"/>
        <v>-0.81190292327202207</v>
      </c>
      <c r="AF373" s="2">
        <f t="shared" ca="1" si="222"/>
        <v>-0.52120118388442971</v>
      </c>
      <c r="AG373" s="16">
        <f t="shared" ca="1" si="222"/>
        <v>-0.26298853416035889</v>
      </c>
      <c r="AH373" s="2">
        <f t="shared" ca="1" si="190"/>
        <v>0.31313770447280664</v>
      </c>
      <c r="AI373" s="2">
        <f t="shared" ca="1" si="191"/>
        <v>-8.6059431749476722E-3</v>
      </c>
      <c r="AJ373" s="16">
        <f t="shared" ca="1" si="192"/>
        <v>-0.94966874002442081</v>
      </c>
      <c r="AK373" s="18">
        <f t="shared" ca="1" si="193"/>
        <v>312.17033400247163</v>
      </c>
      <c r="AL373" s="18">
        <f t="shared" ca="1" si="194"/>
        <v>276.42951627647562</v>
      </c>
      <c r="AM373" s="18">
        <f t="shared" ca="1" si="195"/>
        <v>156.08516700123582</v>
      </c>
      <c r="AN373" s="18">
        <f t="shared" ca="1" si="196"/>
        <v>94.441893101098884</v>
      </c>
      <c r="AO373" s="18">
        <f t="shared" ca="1" si="197"/>
        <v>310.64161339021678</v>
      </c>
      <c r="AP373" s="2">
        <f t="shared" ca="1" si="223"/>
        <v>97.499927193633638</v>
      </c>
      <c r="AQ373" s="2">
        <f t="shared" ca="1" si="223"/>
        <v>-7.4960601564073315</v>
      </c>
      <c r="AR373" s="16">
        <f t="shared" ca="1" si="223"/>
        <v>-9.4898270839394172E-4</v>
      </c>
      <c r="AS373" s="2">
        <f t="shared" ca="1" si="224"/>
        <v>-97.047276267849483</v>
      </c>
      <c r="AT373" s="2">
        <f t="shared" ca="1" si="224"/>
        <v>-2.1493320111867926</v>
      </c>
      <c r="AU373" s="16">
        <f t="shared" ca="1" si="224"/>
        <v>590.01231019217244</v>
      </c>
      <c r="AV373" s="2">
        <f t="shared" ca="1" si="225"/>
        <v>97.499927193633638</v>
      </c>
      <c r="AW373" s="2">
        <f t="shared" ca="1" si="225"/>
        <v>-7.4960601564073315</v>
      </c>
      <c r="AX373" s="16">
        <f t="shared" ca="1" si="225"/>
        <v>-9.4898270839394172E-4</v>
      </c>
      <c r="AY373" s="2">
        <f t="shared" ca="1" si="198"/>
        <v>360.24999999999994</v>
      </c>
      <c r="AZ373" s="2">
        <f t="shared" ca="1" si="199"/>
        <v>360.24999999999994</v>
      </c>
      <c r="BA373" s="2">
        <f t="shared" ca="1" si="200"/>
        <v>360.24999999999994</v>
      </c>
      <c r="BB373" s="19" t="str">
        <f t="shared" ca="1" si="201"/>
        <v>ok</v>
      </c>
      <c r="BC373" s="2">
        <f t="shared" ca="1" si="202"/>
        <v>-7.2806366361533037E-5</v>
      </c>
      <c r="BD373" s="2">
        <f t="shared" ca="1" si="202"/>
        <v>3.9398435926685238E-3</v>
      </c>
      <c r="BE373" s="16">
        <f t="shared" ca="1" si="203"/>
        <v>-9.4898270839394172E-4</v>
      </c>
      <c r="BF373" s="16">
        <f t="shared" ca="1" si="204"/>
        <v>3.9405162481169886E-3</v>
      </c>
      <c r="BG373" s="18">
        <f t="shared" ca="1" si="217"/>
        <v>4.0531760981364594E-3</v>
      </c>
      <c r="BH373" s="2">
        <f t="shared" ca="1" si="216"/>
        <v>-1.1649018617845286E-2</v>
      </c>
      <c r="BI373" s="2">
        <f t="shared" ca="1" si="216"/>
        <v>0.63037497482696381</v>
      </c>
      <c r="BJ373" s="16">
        <f t="shared" ca="1" si="216"/>
        <v>-0.15183723334303068</v>
      </c>
      <c r="BK373" s="18">
        <f t="shared" ca="1" si="216"/>
        <v>0.63048259969871823</v>
      </c>
      <c r="BL373" s="18">
        <f t="shared" ca="1" si="216"/>
        <v>0.6485081757018335</v>
      </c>
    </row>
    <row r="374" spans="4:64" x14ac:dyDescent="0.2">
      <c r="D374">
        <f t="shared" si="205"/>
        <v>105</v>
      </c>
      <c r="E374">
        <f t="shared" si="206"/>
        <v>-7.5</v>
      </c>
      <c r="F374" s="15">
        <f ca="1">'posn jitter orig'!F374</f>
        <v>-0.47193631134515723</v>
      </c>
      <c r="G374" s="2">
        <f ca="1">'posn jitter orig'!G374</f>
        <v>3.431419097417987E-2</v>
      </c>
      <c r="H374" s="16">
        <f ca="1">'posn jitter orig'!H374</f>
        <v>-0.37688500319286666</v>
      </c>
      <c r="I374" s="2">
        <f t="shared" si="207"/>
        <v>0</v>
      </c>
      <c r="J374" s="2">
        <f t="shared" si="208"/>
        <v>177.60212163512966</v>
      </c>
      <c r="K374" s="16">
        <f t="shared" ca="1" si="209"/>
        <v>290.67258611816533</v>
      </c>
      <c r="L374" s="2">
        <f t="shared" si="210"/>
        <v>153.80794910203616</v>
      </c>
      <c r="M374" s="2">
        <f t="shared" si="211"/>
        <v>-88.801060817564817</v>
      </c>
      <c r="N374" s="16">
        <f t="shared" ca="1" si="212"/>
        <v>347.54587206049291</v>
      </c>
      <c r="O374" s="2">
        <f t="shared" si="213"/>
        <v>-153.80794910203616</v>
      </c>
      <c r="P374" s="2">
        <f t="shared" si="214"/>
        <v>-88.801060817564817</v>
      </c>
      <c r="Q374" s="16">
        <f t="shared" ca="1" si="215"/>
        <v>237.03908703001821</v>
      </c>
      <c r="R374" s="2">
        <f t="shared" si="218"/>
        <v>153.80794910203616</v>
      </c>
      <c r="S374" s="2">
        <f t="shared" si="218"/>
        <v>-266.40318245269447</v>
      </c>
      <c r="T374" s="16">
        <f t="shared" ca="1" si="218"/>
        <v>56.873285942327584</v>
      </c>
      <c r="U374" s="2">
        <f t="shared" ca="1" si="219"/>
        <v>0.49166748711038599</v>
      </c>
      <c r="V374" s="2">
        <f t="shared" ca="1" si="219"/>
        <v>-0.85159306810490454</v>
      </c>
      <c r="W374" s="16">
        <f t="shared" ca="1" si="219"/>
        <v>0.18180299357885699</v>
      </c>
      <c r="X374" s="2">
        <f t="shared" si="220"/>
        <v>-153.80794910203616</v>
      </c>
      <c r="Y374" s="2">
        <f t="shared" si="220"/>
        <v>-266.40318245269447</v>
      </c>
      <c r="Z374" s="16">
        <f t="shared" ca="1" si="220"/>
        <v>-53.633499088147119</v>
      </c>
      <c r="AA374" s="18">
        <f t="shared" ca="1" si="189"/>
        <v>141.49400497486641</v>
      </c>
      <c r="AB374" s="2">
        <f t="shared" ca="1" si="221"/>
        <v>-223.37595096921319</v>
      </c>
      <c r="AC374" s="2">
        <f t="shared" ca="1" si="221"/>
        <v>-145.90786863769733</v>
      </c>
      <c r="AD374" s="16">
        <f t="shared" ca="1" si="221"/>
        <v>-79.357532766039512</v>
      </c>
      <c r="AE374" s="2">
        <f t="shared" ca="1" si="222"/>
        <v>-0.80247532704167568</v>
      </c>
      <c r="AF374" s="2">
        <f t="shared" ca="1" si="222"/>
        <v>-0.5241722042814162</v>
      </c>
      <c r="AG374" s="16">
        <f t="shared" ca="1" si="222"/>
        <v>-0.28509094995828399</v>
      </c>
      <c r="AH374" s="2">
        <f t="shared" ca="1" si="190"/>
        <v>0.33807755265310646</v>
      </c>
      <c r="AI374" s="2">
        <f t="shared" ca="1" si="191"/>
        <v>-5.7224657654466327E-3</v>
      </c>
      <c r="AJ374" s="16">
        <f t="shared" ca="1" si="192"/>
        <v>-0.94110085632606311</v>
      </c>
      <c r="AK374" s="18">
        <f t="shared" ca="1" si="193"/>
        <v>312.82920496938249</v>
      </c>
      <c r="AL374" s="18">
        <f t="shared" ca="1" si="194"/>
        <v>278.35865283570564</v>
      </c>
      <c r="AM374" s="18">
        <f t="shared" ca="1" si="195"/>
        <v>156.41460248469124</v>
      </c>
      <c r="AN374" s="18">
        <f t="shared" ca="1" si="196"/>
        <v>95.633161437124585</v>
      </c>
      <c r="AO374" s="18">
        <f t="shared" ca="1" si="197"/>
        <v>310.11100119650206</v>
      </c>
      <c r="AP374" s="2">
        <f t="shared" ca="1" si="223"/>
        <v>105.00229038605015</v>
      </c>
      <c r="AQ374" s="2">
        <f t="shared" ca="1" si="223"/>
        <v>-7.5023142119510542</v>
      </c>
      <c r="AR374" s="16">
        <f t="shared" ca="1" si="223"/>
        <v>-6.4853445547896627E-4</v>
      </c>
      <c r="AS374" s="2">
        <f t="shared" ca="1" si="224"/>
        <v>-104.68084628458583</v>
      </c>
      <c r="AT374" s="2">
        <f t="shared" ca="1" si="224"/>
        <v>-3.9531150362803285</v>
      </c>
      <c r="AU374" s="16">
        <f t="shared" ca="1" si="224"/>
        <v>583.69080902986616</v>
      </c>
      <c r="AV374" s="2">
        <f t="shared" ca="1" si="225"/>
        <v>105.00229038605015</v>
      </c>
      <c r="AW374" s="2">
        <f t="shared" ca="1" si="225"/>
        <v>-7.5023142119510542</v>
      </c>
      <c r="AX374" s="16">
        <f t="shared" ca="1" si="225"/>
        <v>-6.4853445547896627E-4</v>
      </c>
      <c r="AY374" s="2">
        <f t="shared" ca="1" si="198"/>
        <v>360.24999999999994</v>
      </c>
      <c r="AZ374" s="2">
        <f t="shared" ca="1" si="199"/>
        <v>360.24999999999994</v>
      </c>
      <c r="BA374" s="2">
        <f t="shared" ca="1" si="200"/>
        <v>360.25</v>
      </c>
      <c r="BB374" s="19" t="str">
        <f t="shared" ca="1" si="201"/>
        <v>ok</v>
      </c>
      <c r="BC374" s="2">
        <f t="shared" ca="1" si="202"/>
        <v>2.2903860501486406E-3</v>
      </c>
      <c r="BD374" s="2">
        <f t="shared" ca="1" si="202"/>
        <v>-2.3142119510541903E-3</v>
      </c>
      <c r="BE374" s="16">
        <f t="shared" ca="1" si="203"/>
        <v>-6.4853445547896627E-4</v>
      </c>
      <c r="BF374" s="16">
        <f t="shared" ca="1" si="204"/>
        <v>3.2559860584955723E-3</v>
      </c>
      <c r="BG374" s="18">
        <f t="shared" ca="1" si="217"/>
        <v>3.3199461069512758E-3</v>
      </c>
      <c r="BH374" s="2">
        <f t="shared" ca="1" si="216"/>
        <v>0.3664617680237825</v>
      </c>
      <c r="BI374" s="2">
        <f t="shared" ca="1" si="216"/>
        <v>-0.37027391216867045</v>
      </c>
      <c r="BJ374" s="16">
        <f t="shared" ca="1" si="216"/>
        <v>-0.1037655128766346</v>
      </c>
      <c r="BK374" s="18">
        <f t="shared" ca="1" si="216"/>
        <v>0.52095776935929161</v>
      </c>
      <c r="BL374" s="18">
        <f t="shared" ca="1" si="216"/>
        <v>0.5311913771122041</v>
      </c>
    </row>
    <row r="375" spans="4:64" x14ac:dyDescent="0.2">
      <c r="D375">
        <f t="shared" si="205"/>
        <v>112.5</v>
      </c>
      <c r="E375">
        <f t="shared" si="206"/>
        <v>-7.5</v>
      </c>
      <c r="F375" s="15">
        <f ca="1">'posn jitter orig'!F375</f>
        <v>-0.30689505254271199</v>
      </c>
      <c r="G375" s="2">
        <f ca="1">'posn jitter orig'!G375</f>
        <v>0.29800486430889039</v>
      </c>
      <c r="H375" s="16">
        <f ca="1">'posn jitter orig'!H375</f>
        <v>-0.34339939974998623</v>
      </c>
      <c r="I375" s="2">
        <f t="shared" si="207"/>
        <v>0</v>
      </c>
      <c r="J375" s="2">
        <f t="shared" si="208"/>
        <v>177.60212163512966</v>
      </c>
      <c r="K375" s="16">
        <f t="shared" ca="1" si="209"/>
        <v>287.85397826063178</v>
      </c>
      <c r="L375" s="2">
        <f t="shared" si="210"/>
        <v>153.80794910203616</v>
      </c>
      <c r="M375" s="2">
        <f t="shared" si="211"/>
        <v>-88.801060817564817</v>
      </c>
      <c r="N375" s="16">
        <f t="shared" ca="1" si="212"/>
        <v>348.5185096950994</v>
      </c>
      <c r="O375" s="2">
        <f t="shared" si="213"/>
        <v>-153.80794910203616</v>
      </c>
      <c r="P375" s="2">
        <f t="shared" si="214"/>
        <v>-88.801060817564817</v>
      </c>
      <c r="Q375" s="16">
        <f t="shared" ca="1" si="215"/>
        <v>228.58104704452251</v>
      </c>
      <c r="R375" s="2">
        <f t="shared" si="218"/>
        <v>153.80794910203616</v>
      </c>
      <c r="S375" s="2">
        <f t="shared" si="218"/>
        <v>-266.40318245269447</v>
      </c>
      <c r="T375" s="16">
        <f t="shared" ca="1" si="218"/>
        <v>60.664531434467619</v>
      </c>
      <c r="U375" s="2">
        <f t="shared" ca="1" si="219"/>
        <v>0.49055189262359605</v>
      </c>
      <c r="V375" s="2">
        <f t="shared" ca="1" si="219"/>
        <v>-0.84966080177314052</v>
      </c>
      <c r="W375" s="16">
        <f t="shared" ca="1" si="219"/>
        <v>0.19348220221413617</v>
      </c>
      <c r="X375" s="2">
        <f t="shared" si="220"/>
        <v>-153.80794910203616</v>
      </c>
      <c r="Y375" s="2">
        <f t="shared" si="220"/>
        <v>-266.40318245269447</v>
      </c>
      <c r="Z375" s="16">
        <f t="shared" ca="1" si="220"/>
        <v>-59.272931216109271</v>
      </c>
      <c r="AA375" s="18">
        <f t="shared" ca="1" si="189"/>
        <v>139.43330380173524</v>
      </c>
      <c r="AB375" s="2">
        <f t="shared" ca="1" si="221"/>
        <v>-222.20722017673825</v>
      </c>
      <c r="AC375" s="2">
        <f t="shared" ca="1" si="221"/>
        <v>-147.93216975063422</v>
      </c>
      <c r="AD375" s="16">
        <f t="shared" ca="1" si="221"/>
        <v>-86.250793897661694</v>
      </c>
      <c r="AE375" s="2">
        <f t="shared" ca="1" si="222"/>
        <v>-0.79208734830090144</v>
      </c>
      <c r="AF375" s="2">
        <f t="shared" ca="1" si="222"/>
        <v>-0.52732399952161935</v>
      </c>
      <c r="AG375" s="16">
        <f t="shared" ca="1" si="222"/>
        <v>-0.30745248769552946</v>
      </c>
      <c r="AH375" s="2">
        <f t="shared" ca="1" si="190"/>
        <v>0.36325813591033917</v>
      </c>
      <c r="AI375" s="2">
        <f t="shared" ca="1" si="191"/>
        <v>-2.4334047643390644E-3</v>
      </c>
      <c r="AJ375" s="16">
        <f t="shared" ca="1" si="192"/>
        <v>-0.93168535742287939</v>
      </c>
      <c r="AK375" s="18">
        <f t="shared" ca="1" si="193"/>
        <v>313.54062926845967</v>
      </c>
      <c r="AL375" s="18">
        <f t="shared" ca="1" si="194"/>
        <v>280.53373236347318</v>
      </c>
      <c r="AM375" s="18">
        <f t="shared" ca="1" si="195"/>
        <v>156.77031463422983</v>
      </c>
      <c r="AN375" s="18">
        <f t="shared" ca="1" si="196"/>
        <v>96.998701242384911</v>
      </c>
      <c r="AO375" s="18">
        <f t="shared" ca="1" si="197"/>
        <v>309.50667667560123</v>
      </c>
      <c r="AP375" s="2">
        <f t="shared" ca="1" si="223"/>
        <v>112.50334891628903</v>
      </c>
      <c r="AQ375" s="2">
        <f t="shared" ca="1" si="223"/>
        <v>-7.5023677003718037</v>
      </c>
      <c r="AR375" s="16">
        <f t="shared" ca="1" si="223"/>
        <v>9.1329438384946116E-4</v>
      </c>
      <c r="AS375" s="2">
        <f t="shared" ca="1" si="224"/>
        <v>-112.35828792567689</v>
      </c>
      <c r="AT375" s="2">
        <f t="shared" ca="1" si="224"/>
        <v>-5.9960576571374871</v>
      </c>
      <c r="AU375" s="16">
        <f t="shared" ca="1" si="224"/>
        <v>576.72659066093399</v>
      </c>
      <c r="AV375" s="2">
        <f t="shared" ca="1" si="225"/>
        <v>112.50334891628903</v>
      </c>
      <c r="AW375" s="2">
        <f t="shared" ca="1" si="225"/>
        <v>-7.5023677003718037</v>
      </c>
      <c r="AX375" s="16">
        <f t="shared" ca="1" si="225"/>
        <v>9.1329438384946116E-4</v>
      </c>
      <c r="AY375" s="2">
        <f t="shared" ca="1" si="198"/>
        <v>360.25</v>
      </c>
      <c r="AZ375" s="2">
        <f t="shared" ca="1" si="199"/>
        <v>360.25</v>
      </c>
      <c r="BA375" s="2">
        <f t="shared" ca="1" si="200"/>
        <v>360.25000000000006</v>
      </c>
      <c r="BB375" s="19" t="str">
        <f t="shared" ca="1" si="201"/>
        <v>ok</v>
      </c>
      <c r="BC375" s="2">
        <f t="shared" ca="1" si="202"/>
        <v>3.3489162890276702E-3</v>
      </c>
      <c r="BD375" s="2">
        <f t="shared" ca="1" si="202"/>
        <v>-2.3677003718036715E-3</v>
      </c>
      <c r="BE375" s="16">
        <f t="shared" ca="1" si="203"/>
        <v>9.1329438384946116E-4</v>
      </c>
      <c r="BF375" s="16">
        <f t="shared" ca="1" si="204"/>
        <v>4.1013711562786059E-3</v>
      </c>
      <c r="BG375" s="18">
        <f t="shared" ca="1" si="217"/>
        <v>4.2018272207606389E-3</v>
      </c>
      <c r="BH375" s="2">
        <f t="shared" ca="1" si="216"/>
        <v>0.53582660624442724</v>
      </c>
      <c r="BI375" s="2">
        <f t="shared" ca="1" si="216"/>
        <v>-0.37883205948858745</v>
      </c>
      <c r="BJ375" s="16">
        <f t="shared" ca="1" si="216"/>
        <v>0.14612710141591378</v>
      </c>
      <c r="BK375" s="18">
        <f t="shared" ca="1" si="216"/>
        <v>0.65621938500457699</v>
      </c>
      <c r="BL375" s="18">
        <f t="shared" ca="1" si="216"/>
        <v>0.67229235532170217</v>
      </c>
    </row>
    <row r="376" spans="4:64" x14ac:dyDescent="0.2">
      <c r="D376">
        <f t="shared" si="205"/>
        <v>120</v>
      </c>
      <c r="E376">
        <f t="shared" si="206"/>
        <v>-7.5</v>
      </c>
      <c r="F376" s="15">
        <f ca="1">'posn jitter orig'!F376</f>
        <v>-2.2732942689732027E-2</v>
      </c>
      <c r="G376" s="2">
        <f ca="1">'posn jitter orig'!G376</f>
        <v>-0.17712827231566486</v>
      </c>
      <c r="H376" s="16">
        <f ca="1">'posn jitter orig'!H376</f>
        <v>0.4739774686433218</v>
      </c>
      <c r="I376" s="2">
        <f t="shared" si="207"/>
        <v>0</v>
      </c>
      <c r="J376" s="2">
        <f t="shared" si="208"/>
        <v>177.60212163512966</v>
      </c>
      <c r="K376" s="16">
        <f t="shared" ca="1" si="209"/>
        <v>284.81079005861307</v>
      </c>
      <c r="L376" s="2">
        <f t="shared" si="210"/>
        <v>153.80794910203616</v>
      </c>
      <c r="M376" s="2">
        <f t="shared" si="211"/>
        <v>-88.801060817564817</v>
      </c>
      <c r="N376" s="16">
        <f t="shared" ca="1" si="212"/>
        <v>349.32284372673058</v>
      </c>
      <c r="O376" s="2">
        <f t="shared" si="213"/>
        <v>-153.80794910203616</v>
      </c>
      <c r="P376" s="2">
        <f t="shared" si="214"/>
        <v>-88.801060817564817</v>
      </c>
      <c r="Q376" s="16">
        <f t="shared" ca="1" si="215"/>
        <v>219.5465958776106</v>
      </c>
      <c r="R376" s="2">
        <f t="shared" si="218"/>
        <v>153.80794910203616</v>
      </c>
      <c r="S376" s="2">
        <f t="shared" si="218"/>
        <v>-266.40318245269447</v>
      </c>
      <c r="T376" s="16">
        <f t="shared" ca="1" si="218"/>
        <v>64.512053668117517</v>
      </c>
      <c r="U376" s="2">
        <f t="shared" ca="1" si="219"/>
        <v>0.48935465769592112</v>
      </c>
      <c r="V376" s="2">
        <f t="shared" ca="1" si="219"/>
        <v>-0.84758713004981157</v>
      </c>
      <c r="W376" s="16">
        <f t="shared" ca="1" si="219"/>
        <v>0.20525125082501094</v>
      </c>
      <c r="X376" s="2">
        <f t="shared" si="220"/>
        <v>-153.80794910203616</v>
      </c>
      <c r="Y376" s="2">
        <f t="shared" si="220"/>
        <v>-266.40318245269447</v>
      </c>
      <c r="Z376" s="16">
        <f t="shared" ca="1" si="220"/>
        <v>-65.264194181002466</v>
      </c>
      <c r="AA376" s="18">
        <f t="shared" ca="1" si="189"/>
        <v>137.13771507773993</v>
      </c>
      <c r="AB376" s="2">
        <f t="shared" ca="1" si="221"/>
        <v>-220.91692872110434</v>
      </c>
      <c r="AC376" s="2">
        <f t="shared" ca="1" si="221"/>
        <v>-150.16702010836411</v>
      </c>
      <c r="AD376" s="16">
        <f t="shared" ca="1" si="221"/>
        <v>-93.411881735992552</v>
      </c>
      <c r="AE376" s="2">
        <f t="shared" ca="1" si="222"/>
        <v>-0.78066806554330059</v>
      </c>
      <c r="AF376" s="2">
        <f t="shared" ca="1" si="222"/>
        <v>-0.53065465727343974</v>
      </c>
      <c r="AG376" s="16">
        <f t="shared" ca="1" si="222"/>
        <v>-0.3300954500669302</v>
      </c>
      <c r="AH376" s="2">
        <f t="shared" ca="1" si="190"/>
        <v>0.38870218732622119</v>
      </c>
      <c r="AI376" s="2">
        <f t="shared" ca="1" si="191"/>
        <v>1.3006490425795658E-3</v>
      </c>
      <c r="AJ376" s="16">
        <f t="shared" ca="1" si="192"/>
        <v>-0.92136253336017471</v>
      </c>
      <c r="AK376" s="18">
        <f t="shared" ca="1" si="193"/>
        <v>314.30772484362558</v>
      </c>
      <c r="AL376" s="18">
        <f t="shared" ca="1" si="194"/>
        <v>282.98445712309081</v>
      </c>
      <c r="AM376" s="18">
        <f t="shared" ca="1" si="195"/>
        <v>157.15386242181279</v>
      </c>
      <c r="AN376" s="18">
        <f t="shared" ca="1" si="196"/>
        <v>98.562856103067929</v>
      </c>
      <c r="AO376" s="18">
        <f t="shared" ca="1" si="197"/>
        <v>308.81724275485635</v>
      </c>
      <c r="AP376" s="2">
        <f t="shared" ca="1" si="223"/>
        <v>119.99703808547864</v>
      </c>
      <c r="AQ376" s="2">
        <f t="shared" ca="1" si="223"/>
        <v>-7.5006453653612732</v>
      </c>
      <c r="AR376" s="16">
        <f t="shared" ca="1" si="223"/>
        <v>-9.7058247098402717E-4</v>
      </c>
      <c r="AS376" s="2">
        <f t="shared" ca="1" si="224"/>
        <v>-120.07883740025196</v>
      </c>
      <c r="AT376" s="2">
        <f t="shared" ca="1" si="224"/>
        <v>-8.3039710676036034</v>
      </c>
      <c r="AU376" s="16">
        <f t="shared" ca="1" si="224"/>
        <v>569.06430367736607</v>
      </c>
      <c r="AV376" s="2">
        <f t="shared" ca="1" si="225"/>
        <v>119.99703808547864</v>
      </c>
      <c r="AW376" s="2">
        <f t="shared" ca="1" si="225"/>
        <v>-7.5006453653612732</v>
      </c>
      <c r="AX376" s="16">
        <f t="shared" ca="1" si="225"/>
        <v>-9.7058247098402717E-4</v>
      </c>
      <c r="AY376" s="2">
        <f t="shared" ca="1" si="198"/>
        <v>360.25</v>
      </c>
      <c r="AZ376" s="2">
        <f t="shared" ca="1" si="199"/>
        <v>360.25</v>
      </c>
      <c r="BA376" s="2">
        <f t="shared" ca="1" si="200"/>
        <v>360.25</v>
      </c>
      <c r="BB376" s="19" t="str">
        <f t="shared" ca="1" si="201"/>
        <v>ok</v>
      </c>
      <c r="BC376" s="2">
        <f t="shared" ca="1" si="202"/>
        <v>-2.961914521364406E-3</v>
      </c>
      <c r="BD376" s="2">
        <f t="shared" ca="1" si="202"/>
        <v>-6.453653612732424E-4</v>
      </c>
      <c r="BE376" s="16">
        <f t="shared" ca="1" si="203"/>
        <v>-9.7058247098402717E-4</v>
      </c>
      <c r="BF376" s="16">
        <f t="shared" ca="1" si="204"/>
        <v>3.0314079371474702E-3</v>
      </c>
      <c r="BG376" s="18">
        <f t="shared" ca="1" si="217"/>
        <v>3.1829961379778865E-3</v>
      </c>
      <c r="BH376" s="2">
        <f t="shared" ca="1" si="216"/>
        <v>-0.47390632341830496</v>
      </c>
      <c r="BI376" s="2">
        <f t="shared" ca="1" si="216"/>
        <v>-0.10325845780371878</v>
      </c>
      <c r="BJ376" s="16">
        <f t="shared" ca="1" si="216"/>
        <v>-0.15529319535744435</v>
      </c>
      <c r="BK376" s="18">
        <f t="shared" ca="1" si="216"/>
        <v>0.48502526994359524</v>
      </c>
      <c r="BL376" s="18">
        <f t="shared" ca="1" si="216"/>
        <v>0.50927938207646184</v>
      </c>
    </row>
    <row r="377" spans="4:64" x14ac:dyDescent="0.2">
      <c r="D377">
        <f t="shared" si="205"/>
        <v>127.5</v>
      </c>
      <c r="E377">
        <f t="shared" si="206"/>
        <v>-7.5</v>
      </c>
      <c r="F377" s="15">
        <f ca="1">'posn jitter orig'!F377</f>
        <v>-0.48694794917329298</v>
      </c>
      <c r="G377" s="2">
        <f ca="1">'posn jitter orig'!G377</f>
        <v>0.17983235940886733</v>
      </c>
      <c r="H377" s="16">
        <f ca="1">'posn jitter orig'!H377</f>
        <v>0.45007979279850141</v>
      </c>
      <c r="I377" s="2">
        <f t="shared" si="207"/>
        <v>0</v>
      </c>
      <c r="J377" s="2">
        <f t="shared" si="208"/>
        <v>177.60212163512966</v>
      </c>
      <c r="K377" s="16">
        <f t="shared" ca="1" si="209"/>
        <v>281.53028864485015</v>
      </c>
      <c r="L377" s="2">
        <f t="shared" si="210"/>
        <v>153.80794910203616</v>
      </c>
      <c r="M377" s="2">
        <f t="shared" si="211"/>
        <v>-88.801060817564817</v>
      </c>
      <c r="N377" s="16">
        <f t="shared" ca="1" si="212"/>
        <v>349.96982515848748</v>
      </c>
      <c r="O377" s="2">
        <f t="shared" si="213"/>
        <v>-153.80794910203616</v>
      </c>
      <c r="P377" s="2">
        <f t="shared" si="214"/>
        <v>-88.801060817564817</v>
      </c>
      <c r="Q377" s="16">
        <f t="shared" ca="1" si="215"/>
        <v>209.85046674290308</v>
      </c>
      <c r="R377" s="2">
        <f t="shared" si="218"/>
        <v>153.80794910203616</v>
      </c>
      <c r="S377" s="2">
        <f t="shared" si="218"/>
        <v>-266.40318245269447</v>
      </c>
      <c r="T377" s="16">
        <f t="shared" ca="1" si="218"/>
        <v>68.439536513637336</v>
      </c>
      <c r="U377" s="2">
        <f t="shared" ca="1" si="219"/>
        <v>0.48806648536444841</v>
      </c>
      <c r="V377" s="2">
        <f t="shared" ca="1" si="219"/>
        <v>-0.8453559501227963</v>
      </c>
      <c r="W377" s="16">
        <f t="shared" ca="1" si="219"/>
        <v>0.21717371723111162</v>
      </c>
      <c r="X377" s="2">
        <f t="shared" si="220"/>
        <v>-153.80794910203616</v>
      </c>
      <c r="Y377" s="2">
        <f t="shared" si="220"/>
        <v>-266.40318245269447</v>
      </c>
      <c r="Z377" s="16">
        <f t="shared" ca="1" si="220"/>
        <v>-71.679821901947065</v>
      </c>
      <c r="AA377" s="18">
        <f t="shared" ca="1" si="189"/>
        <v>134.57003690577955</v>
      </c>
      <c r="AB377" s="2">
        <f t="shared" ca="1" si="221"/>
        <v>-219.48707405000408</v>
      </c>
      <c r="AC377" s="2">
        <f t="shared" ca="1" si="221"/>
        <v>-152.64360104614946</v>
      </c>
      <c r="AD377" s="16">
        <f t="shared" ca="1" si="221"/>
        <v>-100.90489704470309</v>
      </c>
      <c r="AE377" s="2">
        <f t="shared" ca="1" si="222"/>
        <v>-0.76809284657163401</v>
      </c>
      <c r="AF377" s="2">
        <f t="shared" ca="1" si="222"/>
        <v>-0.53417477337080388</v>
      </c>
      <c r="AG377" s="16">
        <f t="shared" ca="1" si="222"/>
        <v>-0.3531156900220303</v>
      </c>
      <c r="AH377" s="2">
        <f t="shared" ca="1" si="190"/>
        <v>0.41451717082586437</v>
      </c>
      <c r="AI377" s="2">
        <f t="shared" ca="1" si="191"/>
        <v>5.5343550875067149E-3</v>
      </c>
      <c r="AJ377" s="16">
        <f t="shared" ca="1" si="192"/>
        <v>-0.91002466230552581</v>
      </c>
      <c r="AK377" s="18">
        <f t="shared" ca="1" si="193"/>
        <v>315.13728910762001</v>
      </c>
      <c r="AL377" s="18">
        <f t="shared" ca="1" si="194"/>
        <v>285.75591483461926</v>
      </c>
      <c r="AM377" s="18">
        <f t="shared" ca="1" si="195"/>
        <v>157.56864455381</v>
      </c>
      <c r="AN377" s="18">
        <f t="shared" ca="1" si="196"/>
        <v>100.36100408173327</v>
      </c>
      <c r="AO377" s="18">
        <f t="shared" ca="1" si="197"/>
        <v>308.0257353098624</v>
      </c>
      <c r="AP377" s="2">
        <f t="shared" ca="1" si="223"/>
        <v>127.4993615832929</v>
      </c>
      <c r="AQ377" s="2">
        <f t="shared" ca="1" si="223"/>
        <v>-7.5050624065486282</v>
      </c>
      <c r="AR377" s="16">
        <f t="shared" ca="1" si="223"/>
        <v>-4.0627250541547255E-6</v>
      </c>
      <c r="AS377" s="2">
        <f t="shared" ca="1" si="224"/>
        <v>-127.86455110110852</v>
      </c>
      <c r="AT377" s="2">
        <f t="shared" ca="1" si="224"/>
        <v>-10.914509997138897</v>
      </c>
      <c r="AU377" s="16">
        <f t="shared" ca="1" si="224"/>
        <v>560.62202745081254</v>
      </c>
      <c r="AV377" s="2">
        <f t="shared" ca="1" si="225"/>
        <v>127.4993615832929</v>
      </c>
      <c r="AW377" s="2">
        <f t="shared" ca="1" si="225"/>
        <v>-7.5050624065486282</v>
      </c>
      <c r="AX377" s="16">
        <f t="shared" ca="1" si="225"/>
        <v>-4.0627250541547255E-6</v>
      </c>
      <c r="AY377" s="2">
        <f t="shared" ca="1" si="198"/>
        <v>360.25</v>
      </c>
      <c r="AZ377" s="2">
        <f t="shared" ca="1" si="199"/>
        <v>360.25</v>
      </c>
      <c r="BA377" s="2">
        <f t="shared" ca="1" si="200"/>
        <v>360.25</v>
      </c>
      <c r="BB377" s="19" t="str">
        <f t="shared" ca="1" si="201"/>
        <v>ok</v>
      </c>
      <c r="BC377" s="2">
        <f t="shared" ca="1" si="202"/>
        <v>-6.3841670710473863E-4</v>
      </c>
      <c r="BD377" s="2">
        <f t="shared" ca="1" si="202"/>
        <v>-5.0624065486282177E-3</v>
      </c>
      <c r="BE377" s="16">
        <f t="shared" ca="1" si="203"/>
        <v>-4.0627250541547255E-6</v>
      </c>
      <c r="BF377" s="16">
        <f t="shared" ca="1" si="204"/>
        <v>5.1025029108766147E-3</v>
      </c>
      <c r="BG377" s="18">
        <f t="shared" ca="1" si="217"/>
        <v>5.102504528291885E-3</v>
      </c>
      <c r="BH377" s="2">
        <f t="shared" ca="1" si="216"/>
        <v>-0.10214667313675818</v>
      </c>
      <c r="BI377" s="2">
        <f t="shared" ca="1" si="216"/>
        <v>-0.80998504778051483</v>
      </c>
      <c r="BJ377" s="16">
        <f t="shared" ca="1" si="216"/>
        <v>-6.5003600866475608E-4</v>
      </c>
      <c r="BK377" s="18">
        <f t="shared" ca="1" si="216"/>
        <v>0.81640046574025837</v>
      </c>
      <c r="BL377" s="18">
        <f t="shared" ca="1" si="216"/>
        <v>0.81640072452670154</v>
      </c>
    </row>
    <row r="378" spans="4:64" x14ac:dyDescent="0.2">
      <c r="D378">
        <f t="shared" si="205"/>
        <v>135</v>
      </c>
      <c r="E378">
        <f t="shared" si="206"/>
        <v>-7.5</v>
      </c>
      <c r="F378" s="15">
        <f ca="1">'posn jitter orig'!F378</f>
        <v>-0.11266758290549506</v>
      </c>
      <c r="G378" s="2">
        <f ca="1">'posn jitter orig'!G378</f>
        <v>-4.9853400987886709E-2</v>
      </c>
      <c r="H378" s="16">
        <f ca="1">'posn jitter orig'!H378</f>
        <v>0.42773740424099316</v>
      </c>
      <c r="I378" s="2">
        <f t="shared" si="207"/>
        <v>0</v>
      </c>
      <c r="J378" s="2">
        <f t="shared" si="208"/>
        <v>177.60212163512966</v>
      </c>
      <c r="K378" s="16">
        <f t="shared" ca="1" si="209"/>
        <v>278.0141642540521</v>
      </c>
      <c r="L378" s="2">
        <f t="shared" si="210"/>
        <v>153.80794910203616</v>
      </c>
      <c r="M378" s="2">
        <f t="shared" si="211"/>
        <v>-88.801060817564817</v>
      </c>
      <c r="N378" s="16">
        <f t="shared" ca="1" si="212"/>
        <v>350.45148404656135</v>
      </c>
      <c r="O378" s="2">
        <f t="shared" si="213"/>
        <v>-153.80794910203616</v>
      </c>
      <c r="P378" s="2">
        <f t="shared" si="214"/>
        <v>-88.801060817564817</v>
      </c>
      <c r="Q378" s="16">
        <f t="shared" ca="1" si="215"/>
        <v>199.40219328150431</v>
      </c>
      <c r="R378" s="2">
        <f t="shared" si="218"/>
        <v>153.80794910203616</v>
      </c>
      <c r="S378" s="2">
        <f t="shared" si="218"/>
        <v>-266.40318245269447</v>
      </c>
      <c r="T378" s="16">
        <f t="shared" ca="1" si="218"/>
        <v>72.437319792509243</v>
      </c>
      <c r="U378" s="2">
        <f t="shared" ca="1" si="219"/>
        <v>0.48668843235947024</v>
      </c>
      <c r="V378" s="2">
        <f t="shared" ca="1" si="219"/>
        <v>-0.84296909230265127</v>
      </c>
      <c r="W378" s="16">
        <f t="shared" ca="1" si="219"/>
        <v>0.2292105565411979</v>
      </c>
      <c r="X378" s="2">
        <f t="shared" si="220"/>
        <v>-153.80794910203616</v>
      </c>
      <c r="Y378" s="2">
        <f t="shared" si="220"/>
        <v>-266.40318245269447</v>
      </c>
      <c r="Z378" s="16">
        <f t="shared" ca="1" si="220"/>
        <v>-78.611970972547795</v>
      </c>
      <c r="AA378" s="18">
        <f t="shared" ca="1" si="189"/>
        <v>131.69440564837211</v>
      </c>
      <c r="AB378" s="2">
        <f t="shared" ca="1" si="221"/>
        <v>-217.90209293755453</v>
      </c>
      <c r="AC378" s="2">
        <f t="shared" ca="1" si="221"/>
        <v>-155.38886886194908</v>
      </c>
      <c r="AD378" s="16">
        <f t="shared" ca="1" si="221"/>
        <v>-108.79771898457344</v>
      </c>
      <c r="AE378" s="2">
        <f t="shared" ca="1" si="222"/>
        <v>-0.75424404862907635</v>
      </c>
      <c r="AF378" s="2">
        <f t="shared" ca="1" si="222"/>
        <v>-0.53786142199155518</v>
      </c>
      <c r="AG378" s="16">
        <f t="shared" ca="1" si="222"/>
        <v>-0.37659129814806142</v>
      </c>
      <c r="AH378" s="2">
        <f t="shared" ca="1" si="190"/>
        <v>0.44073834064567291</v>
      </c>
      <c r="AI378" s="2">
        <f t="shared" ca="1" si="191"/>
        <v>1.0401930381740948E-2</v>
      </c>
      <c r="AJ378" s="16">
        <f t="shared" ca="1" si="192"/>
        <v>-0.89757535334323468</v>
      </c>
      <c r="AK378" s="18">
        <f t="shared" ca="1" si="193"/>
        <v>316.02959691557436</v>
      </c>
      <c r="AL378" s="18">
        <f t="shared" ca="1" si="194"/>
        <v>288.90130897766613</v>
      </c>
      <c r="AM378" s="18">
        <f t="shared" ca="1" si="195"/>
        <v>158.01479845778718</v>
      </c>
      <c r="AN378" s="18">
        <f t="shared" ca="1" si="196"/>
        <v>102.43645673403876</v>
      </c>
      <c r="AO378" s="18">
        <f t="shared" ca="1" si="197"/>
        <v>307.11261501299538</v>
      </c>
      <c r="AP378" s="2">
        <f t="shared" ca="1" si="223"/>
        <v>134.99819102890046</v>
      </c>
      <c r="AQ378" s="2">
        <f t="shared" ca="1" si="223"/>
        <v>-7.5015238332444873</v>
      </c>
      <c r="AR378" s="16">
        <f t="shared" ca="1" si="223"/>
        <v>-5.6800530677492134E-4</v>
      </c>
      <c r="AS378" s="2">
        <f t="shared" ca="1" si="224"/>
        <v>-135.71441763546147</v>
      </c>
      <c r="AT378" s="2">
        <f t="shared" ca="1" si="224"/>
        <v>-13.890651914683662</v>
      </c>
      <c r="AU378" s="16">
        <f t="shared" ca="1" si="224"/>
        <v>551.31285986760145</v>
      </c>
      <c r="AV378" s="2">
        <f t="shared" ca="1" si="225"/>
        <v>134.99819102890046</v>
      </c>
      <c r="AW378" s="2">
        <f t="shared" ca="1" si="225"/>
        <v>-7.5015238332444873</v>
      </c>
      <c r="AX378" s="16">
        <f t="shared" ca="1" si="225"/>
        <v>-5.6800530677492134E-4</v>
      </c>
      <c r="AY378" s="2">
        <f t="shared" ca="1" si="198"/>
        <v>360.25000000000006</v>
      </c>
      <c r="AZ378" s="2">
        <f t="shared" ca="1" si="199"/>
        <v>360.25000000000006</v>
      </c>
      <c r="BA378" s="2">
        <f t="shared" ca="1" si="200"/>
        <v>360.25000000000006</v>
      </c>
      <c r="BB378" s="19" t="str">
        <f t="shared" ca="1" si="201"/>
        <v>ok</v>
      </c>
      <c r="BC378" s="2">
        <f t="shared" ca="1" si="202"/>
        <v>-1.8089710995354835E-3</v>
      </c>
      <c r="BD378" s="2">
        <f t="shared" ca="1" si="202"/>
        <v>-1.5238332444873492E-3</v>
      </c>
      <c r="BE378" s="16">
        <f t="shared" ca="1" si="203"/>
        <v>-5.6800530677492134E-4</v>
      </c>
      <c r="BF378" s="16">
        <f t="shared" ca="1" si="204"/>
        <v>2.3652577440861403E-3</v>
      </c>
      <c r="BG378" s="18">
        <f t="shared" ca="1" si="217"/>
        <v>2.4325036946495951E-3</v>
      </c>
      <c r="BH378" s="2">
        <f t="shared" ca="1" si="216"/>
        <v>-0.28943537592567736</v>
      </c>
      <c r="BI378" s="2">
        <f t="shared" ca="1" si="216"/>
        <v>-0.24381331911797588</v>
      </c>
      <c r="BJ378" s="16">
        <f t="shared" ca="1" si="216"/>
        <v>-9.0880849083987414E-2</v>
      </c>
      <c r="BK378" s="18">
        <f t="shared" ca="1" si="216"/>
        <v>0.37844123905378246</v>
      </c>
      <c r="BL378" s="18">
        <f t="shared" ca="1" si="216"/>
        <v>0.38920059114393524</v>
      </c>
    </row>
    <row r="379" spans="4:64" x14ac:dyDescent="0.2">
      <c r="D379">
        <f t="shared" si="205"/>
        <v>142.5</v>
      </c>
      <c r="E379">
        <f t="shared" si="206"/>
        <v>-7.5</v>
      </c>
      <c r="F379" s="15">
        <f ca="1">'posn jitter orig'!F379</f>
        <v>-0.31382377602568401</v>
      </c>
      <c r="G379" s="2">
        <f ca="1">'posn jitter orig'!G379</f>
        <v>-0.43418528741551399</v>
      </c>
      <c r="H379" s="16">
        <f ca="1">'posn jitter orig'!H379</f>
        <v>0.25569915941407739</v>
      </c>
      <c r="I379" s="2">
        <f t="shared" si="207"/>
        <v>0</v>
      </c>
      <c r="J379" s="2">
        <f t="shared" si="208"/>
        <v>177.60212163512966</v>
      </c>
      <c r="K379" s="16">
        <f t="shared" ca="1" si="209"/>
        <v>274.24430943506803</v>
      </c>
      <c r="L379" s="2">
        <f t="shared" si="210"/>
        <v>153.80794910203616</v>
      </c>
      <c r="M379" s="2">
        <f t="shared" si="211"/>
        <v>-88.801060817564817</v>
      </c>
      <c r="N379" s="16">
        <f t="shared" ca="1" si="212"/>
        <v>350.77118830309502</v>
      </c>
      <c r="O379" s="2">
        <f t="shared" si="213"/>
        <v>-153.80794910203616</v>
      </c>
      <c r="P379" s="2">
        <f t="shared" si="214"/>
        <v>-88.801060817564817</v>
      </c>
      <c r="Q379" s="16">
        <f t="shared" ca="1" si="215"/>
        <v>188.07551791960529</v>
      </c>
      <c r="R379" s="2">
        <f t="shared" si="218"/>
        <v>153.80794910203616</v>
      </c>
      <c r="S379" s="2">
        <f t="shared" si="218"/>
        <v>-266.40318245269447</v>
      </c>
      <c r="T379" s="16">
        <f t="shared" ca="1" si="218"/>
        <v>76.526878868026984</v>
      </c>
      <c r="U379" s="2">
        <f t="shared" ca="1" si="219"/>
        <v>0.48521088073496588</v>
      </c>
      <c r="V379" s="2">
        <f t="shared" ca="1" si="219"/>
        <v>-0.84040989781820374</v>
      </c>
      <c r="W379" s="16">
        <f t="shared" ca="1" si="219"/>
        <v>0.24141583391649202</v>
      </c>
      <c r="X379" s="2">
        <f t="shared" si="220"/>
        <v>-153.80794910203616</v>
      </c>
      <c r="Y379" s="2">
        <f t="shared" si="220"/>
        <v>-266.40318245269447</v>
      </c>
      <c r="Z379" s="16">
        <f t="shared" ca="1" si="220"/>
        <v>-86.168791515462743</v>
      </c>
      <c r="AA379" s="18">
        <f t="shared" ca="1" si="189"/>
        <v>128.45607023439368</v>
      </c>
      <c r="AB379" s="2">
        <f t="shared" ca="1" si="221"/>
        <v>-216.13623207621896</v>
      </c>
      <c r="AC379" s="2">
        <f t="shared" ca="1" si="221"/>
        <v>-158.44742959287967</v>
      </c>
      <c r="AD379" s="16">
        <f t="shared" ca="1" si="221"/>
        <v>-117.18012083273436</v>
      </c>
      <c r="AE379" s="2">
        <f t="shared" ca="1" si="222"/>
        <v>-0.73894719989491986</v>
      </c>
      <c r="AF379" s="2">
        <f t="shared" ca="1" si="222"/>
        <v>-0.54171521037211812</v>
      </c>
      <c r="AG379" s="16">
        <f t="shared" ca="1" si="222"/>
        <v>-0.40062659250098376</v>
      </c>
      <c r="AH379" s="2">
        <f t="shared" ca="1" si="190"/>
        <v>0.46746918292423967</v>
      </c>
      <c r="AI379" s="2">
        <f t="shared" ca="1" si="191"/>
        <v>1.5994827310361809E-2</v>
      </c>
      <c r="AJ379" s="16">
        <f t="shared" ca="1" si="192"/>
        <v>-0.88386465508892009</v>
      </c>
      <c r="AK379" s="18">
        <f t="shared" ca="1" si="193"/>
        <v>316.99196207030207</v>
      </c>
      <c r="AL379" s="18">
        <f t="shared" ca="1" si="194"/>
        <v>292.49211866146061</v>
      </c>
      <c r="AM379" s="18">
        <f t="shared" ca="1" si="195"/>
        <v>158.49598103515103</v>
      </c>
      <c r="AN379" s="18">
        <f t="shared" ca="1" si="196"/>
        <v>104.8456621606978</v>
      </c>
      <c r="AO379" s="18">
        <f t="shared" ca="1" si="197"/>
        <v>306.04978944902064</v>
      </c>
      <c r="AP379" s="2">
        <f t="shared" ca="1" si="223"/>
        <v>142.49741108411098</v>
      </c>
      <c r="AQ379" s="2">
        <f t="shared" ca="1" si="223"/>
        <v>-7.5007459945943227</v>
      </c>
      <c r="AR379" s="16">
        <f t="shared" ca="1" si="223"/>
        <v>-2.8030922634343369E-3</v>
      </c>
      <c r="AS379" s="2">
        <f t="shared" ca="1" si="224"/>
        <v>-143.64027893162756</v>
      </c>
      <c r="AT379" s="2">
        <f t="shared" ca="1" si="224"/>
        <v>-17.291173055813676</v>
      </c>
      <c r="AU379" s="16">
        <f t="shared" ca="1" si="224"/>
        <v>541.01038009052706</v>
      </c>
      <c r="AV379" s="2">
        <f t="shared" ca="1" si="225"/>
        <v>142.49741108411098</v>
      </c>
      <c r="AW379" s="2">
        <f t="shared" ca="1" si="225"/>
        <v>-7.5007459945943227</v>
      </c>
      <c r="AX379" s="16">
        <f t="shared" ca="1" si="225"/>
        <v>-2.8030922634343369E-3</v>
      </c>
      <c r="AY379" s="2">
        <f t="shared" ca="1" si="198"/>
        <v>360.25000000000006</v>
      </c>
      <c r="AZ379" s="2">
        <f t="shared" ca="1" si="199"/>
        <v>360.25000000000006</v>
      </c>
      <c r="BA379" s="2">
        <f t="shared" ca="1" si="200"/>
        <v>360.25000000000006</v>
      </c>
      <c r="BB379" s="19" t="str">
        <f t="shared" ca="1" si="201"/>
        <v>ok</v>
      </c>
      <c r="BC379" s="2">
        <f t="shared" ca="1" si="202"/>
        <v>-2.5889158890208819E-3</v>
      </c>
      <c r="BD379" s="2">
        <f t="shared" ca="1" si="202"/>
        <v>-7.4599459432267423E-4</v>
      </c>
      <c r="BE379" s="16">
        <f t="shared" ca="1" si="203"/>
        <v>-2.8030922634343369E-3</v>
      </c>
      <c r="BF379" s="16">
        <f t="shared" ca="1" si="204"/>
        <v>2.6942519212544759E-3</v>
      </c>
      <c r="BG379" s="18">
        <f t="shared" ca="1" si="217"/>
        <v>3.887971148620945E-3</v>
      </c>
      <c r="BH379" s="2">
        <f t="shared" ca="1" si="216"/>
        <v>-0.4142265422433411</v>
      </c>
      <c r="BI379" s="2">
        <f t="shared" ca="1" si="216"/>
        <v>-0.11935913509162788</v>
      </c>
      <c r="BJ379" s="16">
        <f t="shared" ca="1" si="216"/>
        <v>-0.44849476214949391</v>
      </c>
      <c r="BK379" s="18">
        <f t="shared" ca="1" si="216"/>
        <v>0.43108030740071612</v>
      </c>
      <c r="BL379" s="18">
        <f t="shared" ca="1" si="216"/>
        <v>0.62207538377935123</v>
      </c>
    </row>
    <row r="380" spans="4:64" x14ac:dyDescent="0.2">
      <c r="D380">
        <f t="shared" si="205"/>
        <v>0</v>
      </c>
      <c r="E380">
        <f t="shared" si="206"/>
        <v>0</v>
      </c>
      <c r="F380" s="15">
        <f ca="1">'posn jitter orig'!F380</f>
        <v>-0.47193474525858481</v>
      </c>
      <c r="G380" s="2">
        <f ca="1">'posn jitter orig'!G380</f>
        <v>0.21700621922691388</v>
      </c>
      <c r="H380" s="16">
        <f ca="1">'posn jitter orig'!H380</f>
        <v>0.35539272491639406</v>
      </c>
      <c r="I380" s="2">
        <f t="shared" si="207"/>
        <v>0</v>
      </c>
      <c r="J380" s="2">
        <f t="shared" si="208"/>
        <v>177.60212163512966</v>
      </c>
      <c r="K380" s="16">
        <f t="shared" ca="1" si="209"/>
        <v>313.42574866424081</v>
      </c>
      <c r="L380" s="2">
        <f t="shared" si="210"/>
        <v>153.80794910203616</v>
      </c>
      <c r="M380" s="2">
        <f t="shared" si="211"/>
        <v>-88.801060817564817</v>
      </c>
      <c r="N380" s="16">
        <f t="shared" ca="1" si="212"/>
        <v>313.43005454526883</v>
      </c>
      <c r="O380" s="2">
        <f t="shared" si="213"/>
        <v>-153.80794910203616</v>
      </c>
      <c r="P380" s="2">
        <f t="shared" si="214"/>
        <v>-88.801060817564817</v>
      </c>
      <c r="Q380" s="16">
        <f t="shared" ca="1" si="215"/>
        <v>313.43091946092937</v>
      </c>
      <c r="R380" s="2">
        <f t="shared" si="218"/>
        <v>153.80794910203616</v>
      </c>
      <c r="S380" s="2">
        <f t="shared" si="218"/>
        <v>-266.40318245269447</v>
      </c>
      <c r="T380" s="16">
        <f t="shared" ca="1" si="218"/>
        <v>4.3058810280172111E-3</v>
      </c>
      <c r="U380" s="2">
        <f t="shared" ca="1" si="219"/>
        <v>0.49999999995101696</v>
      </c>
      <c r="V380" s="2">
        <f t="shared" ca="1" si="219"/>
        <v>-0.86602540369959735</v>
      </c>
      <c r="W380" s="16">
        <f t="shared" ca="1" si="219"/>
        <v>1.3997589372766618E-5</v>
      </c>
      <c r="X380" s="2">
        <f t="shared" si="220"/>
        <v>-153.80794910203616</v>
      </c>
      <c r="Y380" s="2">
        <f t="shared" si="220"/>
        <v>-266.40318245269447</v>
      </c>
      <c r="Z380" s="16">
        <f t="shared" ca="1" si="220"/>
        <v>5.1707966885601309E-3</v>
      </c>
      <c r="AA380" s="18">
        <f t="shared" ca="1" si="189"/>
        <v>153.8079491593468</v>
      </c>
      <c r="AB380" s="2">
        <f t="shared" ca="1" si="221"/>
        <v>-230.71192367417558</v>
      </c>
      <c r="AC380" s="2">
        <f t="shared" ca="1" si="221"/>
        <v>-133.201591189764</v>
      </c>
      <c r="AD380" s="16">
        <f t="shared" ca="1" si="221"/>
        <v>3.0178561739602297E-3</v>
      </c>
      <c r="AE380" s="2">
        <f t="shared" ca="1" si="222"/>
        <v>-0.86602540380815485</v>
      </c>
      <c r="AF380" s="2">
        <f t="shared" ca="1" si="222"/>
        <v>-0.4999999998305954</v>
      </c>
      <c r="AG380" s="16">
        <f t="shared" ca="1" si="222"/>
        <v>1.1328153612813832E-5</v>
      </c>
      <c r="AH380" s="2">
        <f t="shared" ca="1" si="190"/>
        <v>-2.8116741216960978E-6</v>
      </c>
      <c r="AI380" s="2">
        <f t="shared" ca="1" si="191"/>
        <v>-1.7786344794742977E-5</v>
      </c>
      <c r="AJ380" s="16">
        <f t="shared" ca="1" si="192"/>
        <v>-0.99999999983787036</v>
      </c>
      <c r="AK380" s="18">
        <f t="shared" ca="1" si="193"/>
        <v>307.61589823420826</v>
      </c>
      <c r="AL380" s="18">
        <f t="shared" ca="1" si="194"/>
        <v>266.40318246978785</v>
      </c>
      <c r="AM380" s="18">
        <f t="shared" ca="1" si="195"/>
        <v>153.80794911710413</v>
      </c>
      <c r="AN380" s="18">
        <f t="shared" ca="1" si="196"/>
        <v>88.801060820260886</v>
      </c>
      <c r="AO380" s="18">
        <f t="shared" ca="1" si="197"/>
        <v>313.42869824824055</v>
      </c>
      <c r="AP380" s="2">
        <f t="shared" ca="1" si="223"/>
        <v>-8.8126380073936064E-4</v>
      </c>
      <c r="AQ380" s="2">
        <f t="shared" ca="1" si="223"/>
        <v>-5.5747372003186494E-3</v>
      </c>
      <c r="AR380" s="16">
        <f t="shared" ca="1" si="223"/>
        <v>2.0935938829325096E-4</v>
      </c>
      <c r="AS380" s="2">
        <f t="shared" ca="1" si="224"/>
        <v>8.8125491898358535E-4</v>
      </c>
      <c r="AT380" s="2">
        <f t="shared" ca="1" si="224"/>
        <v>5.5747645909026726E-3</v>
      </c>
      <c r="AU380" s="16">
        <f t="shared" ca="1" si="224"/>
        <v>626.85760575423728</v>
      </c>
      <c r="AV380" s="2">
        <f t="shared" ca="1" si="225"/>
        <v>-8.8126380073936064E-4</v>
      </c>
      <c r="AW380" s="2">
        <f t="shared" ca="1" si="225"/>
        <v>-5.5747372003186494E-3</v>
      </c>
      <c r="AX380" s="16">
        <f t="shared" ca="1" si="225"/>
        <v>2.0935938829325096E-4</v>
      </c>
      <c r="AY380" s="2">
        <f t="shared" ca="1" si="198"/>
        <v>360.25000000000006</v>
      </c>
      <c r="AZ380" s="2">
        <f t="shared" ca="1" si="199"/>
        <v>360.25000000000006</v>
      </c>
      <c r="BA380" s="2">
        <f t="shared" ca="1" si="200"/>
        <v>360.25000000000006</v>
      </c>
      <c r="BB380" s="19" t="str">
        <f t="shared" ca="1" si="201"/>
        <v>ok</v>
      </c>
      <c r="BC380" s="2">
        <f t="shared" ca="1" si="202"/>
        <v>-8.8126380073936064E-4</v>
      </c>
      <c r="BD380" s="2">
        <f t="shared" ca="1" si="202"/>
        <v>-5.5747372003186494E-3</v>
      </c>
      <c r="BE380" s="16">
        <f t="shared" ca="1" si="203"/>
        <v>2.0935938829325096E-4</v>
      </c>
      <c r="BF380" s="16">
        <f t="shared" ca="1" si="204"/>
        <v>5.6439632120620876E-3</v>
      </c>
      <c r="BG380" s="18">
        <f t="shared" ca="1" si="217"/>
        <v>5.6478449069159754E-3</v>
      </c>
      <c r="BH380" s="2">
        <f t="shared" ca="1" si="216"/>
        <v>-0.14100220811829769</v>
      </c>
      <c r="BI380" s="2">
        <f t="shared" ca="1" si="216"/>
        <v>-0.89195795205098394</v>
      </c>
      <c r="BJ380" s="16">
        <f t="shared" ca="1" si="216"/>
        <v>3.3497502126920153E-2</v>
      </c>
      <c r="BK380" s="18">
        <f t="shared" ca="1" si="216"/>
        <v>0.90303411392993405</v>
      </c>
      <c r="BL380" s="18">
        <f t="shared" ca="1" si="216"/>
        <v>0.90365518510655607</v>
      </c>
    </row>
    <row r="381" spans="4:64" x14ac:dyDescent="0.2">
      <c r="D381">
        <f t="shared" si="205"/>
        <v>7.5</v>
      </c>
      <c r="E381">
        <f t="shared" si="206"/>
        <v>0</v>
      </c>
      <c r="F381" s="15">
        <f ca="1">'posn jitter orig'!F381</f>
        <v>-0.31438099177305778</v>
      </c>
      <c r="G381" s="2">
        <f ca="1">'posn jitter orig'!G381</f>
        <v>0.46885272259902977</v>
      </c>
      <c r="H381" s="16">
        <f ca="1">'posn jitter orig'!H381</f>
        <v>-0.30193941599197704</v>
      </c>
      <c r="I381" s="2">
        <f t="shared" si="207"/>
        <v>0</v>
      </c>
      <c r="J381" s="2">
        <f t="shared" si="208"/>
        <v>177.60212163512966</v>
      </c>
      <c r="K381" s="16">
        <f t="shared" ca="1" si="209"/>
        <v>313.33698719897387</v>
      </c>
      <c r="L381" s="2">
        <f t="shared" si="210"/>
        <v>153.80794910203616</v>
      </c>
      <c r="M381" s="2">
        <f t="shared" si="211"/>
        <v>-88.801060817564817</v>
      </c>
      <c r="N381" s="16">
        <f t="shared" ca="1" si="212"/>
        <v>317.00201254779512</v>
      </c>
      <c r="O381" s="2">
        <f t="shared" si="213"/>
        <v>-153.80794910203616</v>
      </c>
      <c r="P381" s="2">
        <f t="shared" si="214"/>
        <v>-88.801060817564817</v>
      </c>
      <c r="Q381" s="16">
        <f t="shared" ca="1" si="215"/>
        <v>309.63367229353713</v>
      </c>
      <c r="R381" s="2">
        <f t="shared" si="218"/>
        <v>153.80794910203616</v>
      </c>
      <c r="S381" s="2">
        <f t="shared" si="218"/>
        <v>-266.40318245269447</v>
      </c>
      <c r="T381" s="16">
        <f t="shared" ca="1" si="218"/>
        <v>3.6650253488212456</v>
      </c>
      <c r="U381" s="2">
        <f t="shared" ca="1" si="219"/>
        <v>0.49996451619473636</v>
      </c>
      <c r="V381" s="2">
        <f t="shared" ca="1" si="219"/>
        <v>-0.86596394403087595</v>
      </c>
      <c r="W381" s="16">
        <f t="shared" ca="1" si="219"/>
        <v>1.1913445540771476E-2</v>
      </c>
      <c r="X381" s="2">
        <f t="shared" si="220"/>
        <v>-153.80794910203616</v>
      </c>
      <c r="Y381" s="2">
        <f t="shared" si="220"/>
        <v>-266.40318245269447</v>
      </c>
      <c r="Z381" s="16">
        <f t="shared" ca="1" si="220"/>
        <v>-3.7033149054367414</v>
      </c>
      <c r="AA381" s="18">
        <f t="shared" ca="1" si="189"/>
        <v>153.75291447896197</v>
      </c>
      <c r="AB381" s="2">
        <f t="shared" ca="1" si="221"/>
        <v>-230.67895060304107</v>
      </c>
      <c r="AC381" s="2">
        <f t="shared" ca="1" si="221"/>
        <v>-133.25870222425058</v>
      </c>
      <c r="AD381" s="16">
        <f t="shared" ca="1" si="221"/>
        <v>-5.5350418788167488</v>
      </c>
      <c r="AE381" s="2">
        <f t="shared" ca="1" si="222"/>
        <v>-0.86571476985606033</v>
      </c>
      <c r="AF381" s="2">
        <f t="shared" ca="1" si="222"/>
        <v>-0.50010643114943798</v>
      </c>
      <c r="AG381" s="16">
        <f t="shared" ca="1" si="222"/>
        <v>-2.0772452335754327E-2</v>
      </c>
      <c r="AH381" s="2">
        <f t="shared" ca="1" si="190"/>
        <v>2.394618548395161E-2</v>
      </c>
      <c r="AI381" s="2">
        <f t="shared" ca="1" si="191"/>
        <v>7.1843317701946602E-5</v>
      </c>
      <c r="AJ381" s="16">
        <f t="shared" ca="1" si="192"/>
        <v>-0.99971324640584114</v>
      </c>
      <c r="AK381" s="18">
        <f t="shared" ca="1" si="193"/>
        <v>307.63773051871527</v>
      </c>
      <c r="AL381" s="18">
        <f t="shared" ca="1" si="194"/>
        <v>266.46068501452896</v>
      </c>
      <c r="AM381" s="18">
        <f t="shared" ca="1" si="195"/>
        <v>153.81886525935764</v>
      </c>
      <c r="AN381" s="18">
        <f t="shared" ca="1" si="196"/>
        <v>88.833100642332511</v>
      </c>
      <c r="AO381" s="18">
        <f t="shared" ca="1" si="197"/>
        <v>313.41426167389511</v>
      </c>
      <c r="AP381" s="2">
        <f t="shared" ca="1" si="223"/>
        <v>7.5049233161997906</v>
      </c>
      <c r="AQ381" s="2">
        <f t="shared" ca="1" si="223"/>
        <v>-2.9578010195689466E-3</v>
      </c>
      <c r="AR381" s="16">
        <f t="shared" ca="1" si="223"/>
        <v>-1.7048344511749747E-4</v>
      </c>
      <c r="AS381" s="2">
        <f t="shared" ca="1" si="224"/>
        <v>-7.5052287705178857</v>
      </c>
      <c r="AT381" s="2">
        <f t="shared" ca="1" si="224"/>
        <v>-4.7991241767086294E-2</v>
      </c>
      <c r="AU381" s="16">
        <f t="shared" ca="1" si="224"/>
        <v>626.64860753235382</v>
      </c>
      <c r="AV381" s="2">
        <f t="shared" ca="1" si="225"/>
        <v>7.5049233161997906</v>
      </c>
      <c r="AW381" s="2">
        <f t="shared" ca="1" si="225"/>
        <v>-2.9578010195689466E-3</v>
      </c>
      <c r="AX381" s="16">
        <f t="shared" ca="1" si="225"/>
        <v>-1.7048344511749747E-4</v>
      </c>
      <c r="AY381" s="2">
        <f t="shared" ca="1" si="198"/>
        <v>360.25000000000006</v>
      </c>
      <c r="AZ381" s="2">
        <f t="shared" ca="1" si="199"/>
        <v>360.25000000000006</v>
      </c>
      <c r="BA381" s="2">
        <f t="shared" ca="1" si="200"/>
        <v>360.25</v>
      </c>
      <c r="BB381" s="19" t="str">
        <f t="shared" ca="1" si="201"/>
        <v>ok</v>
      </c>
      <c r="BC381" s="2">
        <f t="shared" ca="1" si="202"/>
        <v>4.9233161997905839E-3</v>
      </c>
      <c r="BD381" s="2">
        <f t="shared" ca="1" si="202"/>
        <v>-2.9578010195689466E-3</v>
      </c>
      <c r="BE381" s="16">
        <f t="shared" ca="1" si="203"/>
        <v>-1.7048344511749747E-4</v>
      </c>
      <c r="BF381" s="16">
        <f t="shared" ca="1" si="204"/>
        <v>5.7434858121600246E-3</v>
      </c>
      <c r="BG381" s="18">
        <f t="shared" ca="1" si="217"/>
        <v>5.7460154785331568E-3</v>
      </c>
      <c r="BH381" s="2">
        <f t="shared" ca="1" si="216"/>
        <v>0.78773059196649342</v>
      </c>
      <c r="BI381" s="2">
        <f t="shared" ca="1" si="216"/>
        <v>-0.47324816313103146</v>
      </c>
      <c r="BJ381" s="16">
        <f t="shared" ca="1" si="216"/>
        <v>-2.7277351218799595E-2</v>
      </c>
      <c r="BK381" s="18">
        <f t="shared" ca="1" si="216"/>
        <v>0.91895772994560398</v>
      </c>
      <c r="BL381" s="18">
        <f t="shared" ca="1" si="216"/>
        <v>0.91936247656530512</v>
      </c>
    </row>
    <row r="382" spans="4:64" x14ac:dyDescent="0.2">
      <c r="D382">
        <f t="shared" si="205"/>
        <v>15</v>
      </c>
      <c r="E382">
        <f t="shared" si="206"/>
        <v>0</v>
      </c>
      <c r="F382" s="15">
        <f ca="1">'posn jitter orig'!F382</f>
        <v>-0.33788179480360325</v>
      </c>
      <c r="G382" s="2">
        <f ca="1">'posn jitter orig'!G382</f>
        <v>-0.16529368224161745</v>
      </c>
      <c r="H382" s="16">
        <f ca="1">'posn jitter orig'!H382</f>
        <v>3.3094035128905519E-2</v>
      </c>
      <c r="I382" s="2">
        <f t="shared" si="207"/>
        <v>0</v>
      </c>
      <c r="J382" s="2">
        <f t="shared" si="208"/>
        <v>177.60212163512966</v>
      </c>
      <c r="K382" s="16">
        <f t="shared" ca="1" si="209"/>
        <v>313.06744742763209</v>
      </c>
      <c r="L382" s="2">
        <f t="shared" si="210"/>
        <v>153.80794910203616</v>
      </c>
      <c r="M382" s="2">
        <f t="shared" si="211"/>
        <v>-88.801060817564817</v>
      </c>
      <c r="N382" s="16">
        <f t="shared" ca="1" si="212"/>
        <v>320.35312618787782</v>
      </c>
      <c r="O382" s="2">
        <f t="shared" si="213"/>
        <v>-153.80794910203616</v>
      </c>
      <c r="P382" s="2">
        <f t="shared" si="214"/>
        <v>-88.801060817564817</v>
      </c>
      <c r="Q382" s="16">
        <f t="shared" ca="1" si="215"/>
        <v>305.61157838275795</v>
      </c>
      <c r="R382" s="2">
        <f t="shared" si="218"/>
        <v>153.80794910203616</v>
      </c>
      <c r="S382" s="2">
        <f t="shared" si="218"/>
        <v>-266.40318245269447</v>
      </c>
      <c r="T382" s="16">
        <f t="shared" ca="1" si="218"/>
        <v>7.2856787602457302</v>
      </c>
      <c r="U382" s="2">
        <f t="shared" ca="1" si="219"/>
        <v>0.49985982201068385</v>
      </c>
      <c r="V382" s="2">
        <f t="shared" ca="1" si="219"/>
        <v>-0.86578260838484011</v>
      </c>
      <c r="W382" s="16">
        <f t="shared" ca="1" si="219"/>
        <v>2.3677697476529442E-2</v>
      </c>
      <c r="X382" s="2">
        <f t="shared" si="220"/>
        <v>-153.80794910203616</v>
      </c>
      <c r="Y382" s="2">
        <f t="shared" si="220"/>
        <v>-266.40318245269447</v>
      </c>
      <c r="Z382" s="16">
        <f t="shared" ca="1" si="220"/>
        <v>-7.4558690448741345</v>
      </c>
      <c r="AA382" s="18">
        <f t="shared" ca="1" si="189"/>
        <v>153.58829031227498</v>
      </c>
      <c r="AB382" s="2">
        <f t="shared" ca="1" si="221"/>
        <v>-230.58056456045517</v>
      </c>
      <c r="AC382" s="2">
        <f t="shared" ca="1" si="221"/>
        <v>-133.42911184876496</v>
      </c>
      <c r="AD382" s="16">
        <f t="shared" ca="1" si="221"/>
        <v>-11.092486118825558</v>
      </c>
      <c r="AE382" s="2">
        <f t="shared" ca="1" si="222"/>
        <v>-0.8647825790314343</v>
      </c>
      <c r="AF382" s="2">
        <f t="shared" ca="1" si="222"/>
        <v>-0.50042019665623505</v>
      </c>
      <c r="AG382" s="16">
        <f t="shared" ca="1" si="222"/>
        <v>-4.1601896378362375E-2</v>
      </c>
      <c r="AH382" s="2">
        <f t="shared" ca="1" si="190"/>
        <v>4.7866996387786111E-2</v>
      </c>
      <c r="AI382" s="2">
        <f t="shared" ca="1" si="191"/>
        <v>3.1905622971591455E-4</v>
      </c>
      <c r="AJ382" s="16">
        <f t="shared" ca="1" si="192"/>
        <v>-0.99885366739074133</v>
      </c>
      <c r="AK382" s="18">
        <f t="shared" ca="1" si="193"/>
        <v>307.70216434548468</v>
      </c>
      <c r="AL382" s="18">
        <f t="shared" ca="1" si="194"/>
        <v>266.63414614423414</v>
      </c>
      <c r="AM382" s="18">
        <f t="shared" ca="1" si="195"/>
        <v>153.85108217274234</v>
      </c>
      <c r="AN382" s="18">
        <f t="shared" ca="1" si="196"/>
        <v>88.930247962782047</v>
      </c>
      <c r="AO382" s="18">
        <f t="shared" ca="1" si="197"/>
        <v>313.37089528473155</v>
      </c>
      <c r="AP382" s="2">
        <f t="shared" ca="1" si="223"/>
        <v>14.998768876490017</v>
      </c>
      <c r="AQ382" s="2">
        <f t="shared" ca="1" si="223"/>
        <v>-1.9788290884585613E-3</v>
      </c>
      <c r="AR382" s="16">
        <f t="shared" ca="1" si="223"/>
        <v>-1.0481615688036072E-3</v>
      </c>
      <c r="AS382" s="2">
        <f t="shared" ca="1" si="224"/>
        <v>-15.001478148773073</v>
      </c>
      <c r="AT382" s="2">
        <f t="shared" ca="1" si="224"/>
        <v>-0.20194470179295279</v>
      </c>
      <c r="AU382" s="16">
        <f t="shared" ca="1" si="224"/>
        <v>626.02228785577927</v>
      </c>
      <c r="AV382" s="2">
        <f t="shared" ca="1" si="225"/>
        <v>14.998768876490017</v>
      </c>
      <c r="AW382" s="2">
        <f t="shared" ca="1" si="225"/>
        <v>-1.9788290884585613E-3</v>
      </c>
      <c r="AX382" s="16">
        <f t="shared" ca="1" si="225"/>
        <v>-1.0481615688036072E-3</v>
      </c>
      <c r="AY382" s="2">
        <f t="shared" ca="1" si="198"/>
        <v>360.24999999999994</v>
      </c>
      <c r="AZ382" s="2">
        <f t="shared" ca="1" si="199"/>
        <v>360.24999999999994</v>
      </c>
      <c r="BA382" s="2">
        <f t="shared" ca="1" si="200"/>
        <v>360.24999999999994</v>
      </c>
      <c r="BB382" s="19" t="str">
        <f t="shared" ca="1" si="201"/>
        <v>ok</v>
      </c>
      <c r="BC382" s="2">
        <f t="shared" ca="1" si="202"/>
        <v>-1.231123509983334E-3</v>
      </c>
      <c r="BD382" s="2">
        <f t="shared" ca="1" si="202"/>
        <v>-1.9788290884585613E-3</v>
      </c>
      <c r="BE382" s="16">
        <f t="shared" ca="1" si="203"/>
        <v>-1.0481615688036072E-3</v>
      </c>
      <c r="BF382" s="16">
        <f t="shared" ca="1" si="204"/>
        <v>2.3305427818779527E-3</v>
      </c>
      <c r="BG382" s="18">
        <f t="shared" ca="1" si="217"/>
        <v>2.5554006207403695E-3</v>
      </c>
      <c r="BH382" s="2">
        <f t="shared" ca="1" si="216"/>
        <v>-0.19697976159733344</v>
      </c>
      <c r="BI382" s="2">
        <f t="shared" ca="1" si="216"/>
        <v>-0.31661265415336981</v>
      </c>
      <c r="BJ382" s="16">
        <f t="shared" ca="1" si="216"/>
        <v>-0.16770585100857716</v>
      </c>
      <c r="BK382" s="18">
        <f t="shared" ca="1" si="216"/>
        <v>0.37288684510047243</v>
      </c>
      <c r="BL382" s="18">
        <f t="shared" ca="1" si="216"/>
        <v>0.40886409931845913</v>
      </c>
    </row>
    <row r="383" spans="4:64" x14ac:dyDescent="0.2">
      <c r="D383">
        <f t="shared" si="205"/>
        <v>22.5</v>
      </c>
      <c r="E383">
        <f t="shared" si="206"/>
        <v>0</v>
      </c>
      <c r="F383" s="15">
        <f ca="1">'posn jitter orig'!F383</f>
        <v>-0.44499022375794006</v>
      </c>
      <c r="G383" s="2">
        <f ca="1">'posn jitter orig'!G383</f>
        <v>-0.25017864747450103</v>
      </c>
      <c r="H383" s="16">
        <f ca="1">'posn jitter orig'!H383</f>
        <v>0.20338788486976545</v>
      </c>
      <c r="I383" s="2">
        <f t="shared" si="207"/>
        <v>0</v>
      </c>
      <c r="J383" s="2">
        <f t="shared" si="208"/>
        <v>177.60212163512966</v>
      </c>
      <c r="K383" s="16">
        <f t="shared" ca="1" si="209"/>
        <v>312.61727397503466</v>
      </c>
      <c r="L383" s="2">
        <f t="shared" si="210"/>
        <v>153.80794910203616</v>
      </c>
      <c r="M383" s="2">
        <f t="shared" si="211"/>
        <v>-88.801060817564817</v>
      </c>
      <c r="N383" s="16">
        <f t="shared" ca="1" si="212"/>
        <v>323.49906482224355</v>
      </c>
      <c r="O383" s="2">
        <f t="shared" si="213"/>
        <v>-153.80794910203616</v>
      </c>
      <c r="P383" s="2">
        <f t="shared" si="214"/>
        <v>-88.801060817564817</v>
      </c>
      <c r="Q383" s="16">
        <f t="shared" ca="1" si="215"/>
        <v>301.34814967331016</v>
      </c>
      <c r="R383" s="2">
        <f t="shared" si="218"/>
        <v>153.80794910203616</v>
      </c>
      <c r="S383" s="2">
        <f t="shared" si="218"/>
        <v>-266.40318245269447</v>
      </c>
      <c r="T383" s="16">
        <f t="shared" ca="1" si="218"/>
        <v>10.88179084720889</v>
      </c>
      <c r="U383" s="2">
        <f t="shared" ca="1" si="219"/>
        <v>0.49968745263478276</v>
      </c>
      <c r="V383" s="2">
        <f t="shared" ca="1" si="219"/>
        <v>-0.8654840558681105</v>
      </c>
      <c r="W383" s="16">
        <f t="shared" ca="1" si="219"/>
        <v>3.535249237956533E-2</v>
      </c>
      <c r="X383" s="2">
        <f t="shared" si="220"/>
        <v>-153.80794910203616</v>
      </c>
      <c r="Y383" s="2">
        <f t="shared" si="220"/>
        <v>-266.40318245269447</v>
      </c>
      <c r="Z383" s="16">
        <f t="shared" ca="1" si="220"/>
        <v>-11.269124301724503</v>
      </c>
      <c r="AA383" s="18">
        <f t="shared" ca="1" si="189"/>
        <v>153.31341293255238</v>
      </c>
      <c r="AB383" s="2">
        <f t="shared" ca="1" si="221"/>
        <v>-230.41673786504782</v>
      </c>
      <c r="AC383" s="2">
        <f t="shared" ca="1" si="221"/>
        <v>-133.71286800884661</v>
      </c>
      <c r="AD383" s="16">
        <f t="shared" ca="1" si="221"/>
        <v>-16.689135564107715</v>
      </c>
      <c r="AE383" s="2">
        <f t="shared" ca="1" si="222"/>
        <v>-0.8632230283541128</v>
      </c>
      <c r="AF383" s="2">
        <f t="shared" ca="1" si="222"/>
        <v>-0.50093594728397184</v>
      </c>
      <c r="AG383" s="16">
        <f t="shared" ca="1" si="222"/>
        <v>-6.2523435908979241E-2</v>
      </c>
      <c r="AH383" s="2">
        <f t="shared" ca="1" si="190"/>
        <v>7.1822371156320175E-2</v>
      </c>
      <c r="AI383" s="2">
        <f t="shared" ca="1" si="191"/>
        <v>7.2509088757786305E-4</v>
      </c>
      <c r="AJ383" s="16">
        <f t="shared" ca="1" si="192"/>
        <v>-0.99741717513019024</v>
      </c>
      <c r="AK383" s="18">
        <f t="shared" ca="1" si="193"/>
        <v>307.80830755510897</v>
      </c>
      <c r="AL383" s="18">
        <f t="shared" ca="1" si="194"/>
        <v>266.9260785412294</v>
      </c>
      <c r="AM383" s="18">
        <f t="shared" ca="1" si="195"/>
        <v>153.90415377755448</v>
      </c>
      <c r="AN383" s="18">
        <f t="shared" ca="1" si="196"/>
        <v>89.094688855612773</v>
      </c>
      <c r="AO383" s="18">
        <f t="shared" ca="1" si="197"/>
        <v>313.29811740215803</v>
      </c>
      <c r="AP383" s="2">
        <f t="shared" ca="1" si="223"/>
        <v>22.497201097442773</v>
      </c>
      <c r="AQ383" s="2">
        <f t="shared" ca="1" si="223"/>
        <v>-3.0323410510788018E-3</v>
      </c>
      <c r="AR383" s="16">
        <f t="shared" ca="1" si="223"/>
        <v>-1.2599027223814119E-3</v>
      </c>
      <c r="AS383" s="2">
        <f t="shared" ca="1" si="224"/>
        <v>-22.506426243825562</v>
      </c>
      <c r="AT383" s="2">
        <f t="shared" ca="1" si="224"/>
        <v>-0.45737156109828742</v>
      </c>
      <c r="AU383" s="16">
        <f t="shared" ca="1" si="224"/>
        <v>624.97658656301189</v>
      </c>
      <c r="AV383" s="2">
        <f t="shared" ca="1" si="225"/>
        <v>22.497201097442773</v>
      </c>
      <c r="AW383" s="2">
        <f t="shared" ca="1" si="225"/>
        <v>-3.0323410510788018E-3</v>
      </c>
      <c r="AX383" s="16">
        <f t="shared" ca="1" si="225"/>
        <v>-1.2599027223814119E-3</v>
      </c>
      <c r="AY383" s="2">
        <f t="shared" ca="1" si="198"/>
        <v>360.24999999999994</v>
      </c>
      <c r="AZ383" s="2">
        <f t="shared" ca="1" si="199"/>
        <v>360.24999999999994</v>
      </c>
      <c r="BA383" s="2">
        <f t="shared" ca="1" si="200"/>
        <v>360.25</v>
      </c>
      <c r="BB383" s="19" t="str">
        <f t="shared" ca="1" si="201"/>
        <v>ok</v>
      </c>
      <c r="BC383" s="2">
        <f t="shared" ca="1" si="202"/>
        <v>-2.7989025572274784E-3</v>
      </c>
      <c r="BD383" s="2">
        <f t="shared" ca="1" si="202"/>
        <v>-3.0323410510788018E-3</v>
      </c>
      <c r="BE383" s="16">
        <f t="shared" ca="1" si="203"/>
        <v>-1.2599027223814119E-3</v>
      </c>
      <c r="BF383" s="16">
        <f t="shared" ca="1" si="204"/>
        <v>4.1266145658290171E-3</v>
      </c>
      <c r="BG383" s="18">
        <f t="shared" ca="1" si="217"/>
        <v>4.3146613592234912E-3</v>
      </c>
      <c r="BH383" s="2">
        <f t="shared" ca="1" si="216"/>
        <v>-0.44782440915639654</v>
      </c>
      <c r="BI383" s="2">
        <f t="shared" ca="1" si="216"/>
        <v>-0.48517456817260829</v>
      </c>
      <c r="BJ383" s="16">
        <f t="shared" ca="1" si="216"/>
        <v>-0.2015844355810259</v>
      </c>
      <c r="BK383" s="18">
        <f t="shared" ca="1" si="216"/>
        <v>0.66025833053264271</v>
      </c>
      <c r="BL383" s="18">
        <f t="shared" ca="1" si="216"/>
        <v>0.69034581747575863</v>
      </c>
    </row>
    <row r="384" spans="4:64" x14ac:dyDescent="0.2">
      <c r="D384">
        <f t="shared" si="205"/>
        <v>30</v>
      </c>
      <c r="E384">
        <f t="shared" si="206"/>
        <v>0</v>
      </c>
      <c r="F384" s="15">
        <f ca="1">'posn jitter orig'!F384</f>
        <v>0.48763835978460435</v>
      </c>
      <c r="G384" s="2">
        <f ca="1">'posn jitter orig'!G384</f>
        <v>-0.48301284349881057</v>
      </c>
      <c r="H384" s="16">
        <f ca="1">'posn jitter orig'!H384</f>
        <v>0.42060164625136376</v>
      </c>
      <c r="I384" s="2">
        <f t="shared" si="207"/>
        <v>0</v>
      </c>
      <c r="J384" s="2">
        <f t="shared" si="208"/>
        <v>177.60212163512966</v>
      </c>
      <c r="K384" s="16">
        <f t="shared" ca="1" si="209"/>
        <v>311.99270925227472</v>
      </c>
      <c r="L384" s="2">
        <f t="shared" si="210"/>
        <v>153.80794910203616</v>
      </c>
      <c r="M384" s="2">
        <f t="shared" si="211"/>
        <v>-88.801060817564817</v>
      </c>
      <c r="N384" s="16">
        <f t="shared" ca="1" si="212"/>
        <v>326.44150300586307</v>
      </c>
      <c r="O384" s="2">
        <f t="shared" si="213"/>
        <v>-153.80794910203616</v>
      </c>
      <c r="P384" s="2">
        <f t="shared" si="214"/>
        <v>-88.801060817564817</v>
      </c>
      <c r="Q384" s="16">
        <f t="shared" ca="1" si="215"/>
        <v>296.83435203894817</v>
      </c>
      <c r="R384" s="2">
        <f t="shared" si="218"/>
        <v>153.80794910203616</v>
      </c>
      <c r="S384" s="2">
        <f t="shared" si="218"/>
        <v>-266.40318245269447</v>
      </c>
      <c r="T384" s="16">
        <f t="shared" ca="1" si="218"/>
        <v>14.448793753588347</v>
      </c>
      <c r="U384" s="2">
        <f t="shared" ca="1" si="219"/>
        <v>0.49944935999867979</v>
      </c>
      <c r="V384" s="2">
        <f t="shared" ca="1" si="219"/>
        <v>-0.86507166732547214</v>
      </c>
      <c r="W384" s="16">
        <f t="shared" ca="1" si="219"/>
        <v>4.6918516468841522E-2</v>
      </c>
      <c r="X384" s="2">
        <f t="shared" si="220"/>
        <v>-153.80794910203616</v>
      </c>
      <c r="Y384" s="2">
        <f t="shared" si="220"/>
        <v>-266.40318245269447</v>
      </c>
      <c r="Z384" s="16">
        <f t="shared" ca="1" si="220"/>
        <v>-15.158357213326553</v>
      </c>
      <c r="AA384" s="18">
        <f t="shared" ca="1" si="189"/>
        <v>152.92735585088883</v>
      </c>
      <c r="AB384" s="2">
        <f t="shared" ca="1" si="221"/>
        <v>-230.18741910805295</v>
      </c>
      <c r="AC384" s="2">
        <f t="shared" ca="1" si="221"/>
        <v>-134.11005974709028</v>
      </c>
      <c r="AD384" s="16">
        <f t="shared" ca="1" si="221"/>
        <v>-22.333481877352867</v>
      </c>
      <c r="AE384" s="2">
        <f t="shared" ca="1" si="222"/>
        <v>-0.86102953820162897</v>
      </c>
      <c r="AF384" s="2">
        <f t="shared" ca="1" si="222"/>
        <v>-0.50164654202072456</v>
      </c>
      <c r="AG384" s="16">
        <f t="shared" ca="1" si="222"/>
        <v>-8.3539698484845853E-2</v>
      </c>
      <c r="AH384" s="2">
        <f t="shared" ca="1" si="190"/>
        <v>9.5804337799489575E-2</v>
      </c>
      <c r="AI384" s="2">
        <f t="shared" ca="1" si="191"/>
        <v>1.3256203744668044E-3</v>
      </c>
      <c r="AJ384" s="16">
        <f t="shared" ca="1" si="192"/>
        <v>-0.99539930258636622</v>
      </c>
      <c r="AK384" s="18">
        <f t="shared" ca="1" si="193"/>
        <v>307.95504293456844</v>
      </c>
      <c r="AL384" s="18">
        <f t="shared" ca="1" si="194"/>
        <v>267.33974723890304</v>
      </c>
      <c r="AM384" s="18">
        <f t="shared" ca="1" si="195"/>
        <v>153.97752146728422</v>
      </c>
      <c r="AN384" s="18">
        <f t="shared" ca="1" si="196"/>
        <v>89.329339684181619</v>
      </c>
      <c r="AO384" s="18">
        <f t="shared" ca="1" si="197"/>
        <v>313.1952337670229</v>
      </c>
      <c r="AP384" s="2">
        <f t="shared" ca="1" si="223"/>
        <v>29.994236427896695</v>
      </c>
      <c r="AQ384" s="2">
        <f t="shared" ca="1" si="223"/>
        <v>3.9540382854931222E-3</v>
      </c>
      <c r="AR384" s="16">
        <f t="shared" ca="1" si="223"/>
        <v>2.4276093341768501E-4</v>
      </c>
      <c r="AS384" s="2">
        <f t="shared" ca="1" si="224"/>
        <v>-30.016687518115234</v>
      </c>
      <c r="AT384" s="2">
        <f t="shared" ca="1" si="224"/>
        <v>-0.82640192784942534</v>
      </c>
      <c r="AU384" s="16">
        <f t="shared" ca="1" si="224"/>
        <v>623.50887729107058</v>
      </c>
      <c r="AV384" s="2">
        <f t="shared" ca="1" si="225"/>
        <v>29.994236427896695</v>
      </c>
      <c r="AW384" s="2">
        <f t="shared" ca="1" si="225"/>
        <v>3.9540382854931222E-3</v>
      </c>
      <c r="AX384" s="16">
        <f t="shared" ca="1" si="225"/>
        <v>2.4276093341768501E-4</v>
      </c>
      <c r="AY384" s="2">
        <f t="shared" ca="1" si="198"/>
        <v>360.25000000000006</v>
      </c>
      <c r="AZ384" s="2">
        <f t="shared" ca="1" si="199"/>
        <v>360.25000000000006</v>
      </c>
      <c r="BA384" s="2">
        <f t="shared" ca="1" si="200"/>
        <v>360.25000000000006</v>
      </c>
      <c r="BB384" s="19" t="str">
        <f t="shared" ca="1" si="201"/>
        <v>ok</v>
      </c>
      <c r="BC384" s="2">
        <f t="shared" ca="1" si="202"/>
        <v>-5.7635721033051368E-3</v>
      </c>
      <c r="BD384" s="2">
        <f t="shared" ca="1" si="202"/>
        <v>3.9540382854931222E-3</v>
      </c>
      <c r="BE384" s="16">
        <f t="shared" ca="1" si="203"/>
        <v>2.4276093341768501E-4</v>
      </c>
      <c r="BF384" s="16">
        <f t="shared" ca="1" si="204"/>
        <v>6.9895051436523453E-3</v>
      </c>
      <c r="BG384" s="18">
        <f t="shared" ca="1" si="217"/>
        <v>6.993719684398025E-3</v>
      </c>
      <c r="BH384" s="2">
        <f t="shared" ca="1" si="216"/>
        <v>-0.92217153652882189</v>
      </c>
      <c r="BI384" s="2">
        <f t="shared" ca="1" si="216"/>
        <v>0.63264612567889955</v>
      </c>
      <c r="BJ384" s="16">
        <f t="shared" ca="1" si="216"/>
        <v>3.8841749346829602E-2</v>
      </c>
      <c r="BK384" s="18">
        <f t="shared" ca="1" si="216"/>
        <v>1.1183208229843753</v>
      </c>
      <c r="BL384" s="18">
        <f t="shared" ca="1" si="216"/>
        <v>1.1189951495036841</v>
      </c>
    </row>
    <row r="385" spans="4:64" x14ac:dyDescent="0.2">
      <c r="D385">
        <f t="shared" si="205"/>
        <v>37.5</v>
      </c>
      <c r="E385">
        <f t="shared" si="206"/>
        <v>0</v>
      </c>
      <c r="F385" s="15">
        <f ca="1">'posn jitter orig'!F385</f>
        <v>-0.33815587027476668</v>
      </c>
      <c r="G385" s="2">
        <f ca="1">'posn jitter orig'!G385</f>
        <v>5.5907934216003485E-2</v>
      </c>
      <c r="H385" s="16">
        <f ca="1">'posn jitter orig'!H385</f>
        <v>-0.10778065382540036</v>
      </c>
      <c r="I385" s="2">
        <f t="shared" si="207"/>
        <v>0</v>
      </c>
      <c r="J385" s="2">
        <f t="shared" si="208"/>
        <v>177.60212163512966</v>
      </c>
      <c r="K385" s="16">
        <f t="shared" ca="1" si="209"/>
        <v>311.17516540507052</v>
      </c>
      <c r="L385" s="2">
        <f t="shared" si="210"/>
        <v>153.80794910203616</v>
      </c>
      <c r="M385" s="2">
        <f t="shared" si="211"/>
        <v>-88.801060817564817</v>
      </c>
      <c r="N385" s="16">
        <f t="shared" ca="1" si="212"/>
        <v>329.19162372169615</v>
      </c>
      <c r="O385" s="2">
        <f t="shared" si="213"/>
        <v>-153.80794910203616</v>
      </c>
      <c r="P385" s="2">
        <f t="shared" si="214"/>
        <v>-88.801060817564817</v>
      </c>
      <c r="Q385" s="16">
        <f t="shared" ca="1" si="215"/>
        <v>292.05360678475705</v>
      </c>
      <c r="R385" s="2">
        <f t="shared" si="218"/>
        <v>153.80794910203616</v>
      </c>
      <c r="S385" s="2">
        <f t="shared" si="218"/>
        <v>-266.40318245269447</v>
      </c>
      <c r="T385" s="16">
        <f t="shared" ca="1" si="218"/>
        <v>18.016458316625631</v>
      </c>
      <c r="U385" s="2">
        <f t="shared" ca="1" si="219"/>
        <v>0.49914464626204713</v>
      </c>
      <c r="V385" s="2">
        <f t="shared" ca="1" si="219"/>
        <v>-0.86454388765186019</v>
      </c>
      <c r="W385" s="16">
        <f t="shared" ca="1" si="219"/>
        <v>5.8467841004636138E-2</v>
      </c>
      <c r="X385" s="2">
        <f t="shared" si="220"/>
        <v>-153.80794910203616</v>
      </c>
      <c r="Y385" s="2">
        <f t="shared" si="220"/>
        <v>-266.40318245269447</v>
      </c>
      <c r="Z385" s="16">
        <f t="shared" ca="1" si="220"/>
        <v>-19.121558620313465</v>
      </c>
      <c r="AA385" s="18">
        <f t="shared" ca="1" si="189"/>
        <v>152.42683244448017</v>
      </c>
      <c r="AB385" s="2">
        <f t="shared" ca="1" si="221"/>
        <v>-229.89098646338056</v>
      </c>
      <c r="AC385" s="2">
        <f t="shared" ca="1" si="221"/>
        <v>-134.62349614868489</v>
      </c>
      <c r="AD385" s="16">
        <f t="shared" ca="1" si="221"/>
        <v>-28.033626424517642</v>
      </c>
      <c r="AE385" s="2">
        <f t="shared" ca="1" si="222"/>
        <v>-0.85818919443529929</v>
      </c>
      <c r="AF385" s="2">
        <f t="shared" ca="1" si="222"/>
        <v>-0.50255310784142782</v>
      </c>
      <c r="AG385" s="16">
        <f t="shared" ca="1" si="222"/>
        <v>-0.104650276413465</v>
      </c>
      <c r="AH385" s="2">
        <f t="shared" ca="1" si="190"/>
        <v>0.11985795201999716</v>
      </c>
      <c r="AI385" s="2">
        <f t="shared" ca="1" si="191"/>
        <v>2.0591558294845921E-3</v>
      </c>
      <c r="AJ385" s="16">
        <f t="shared" ca="1" si="192"/>
        <v>-0.99278891573931372</v>
      </c>
      <c r="AK385" s="18">
        <f t="shared" ca="1" si="193"/>
        <v>308.14304080763026</v>
      </c>
      <c r="AL385" s="18">
        <f t="shared" ca="1" si="194"/>
        <v>267.8791436131425</v>
      </c>
      <c r="AM385" s="18">
        <f t="shared" ca="1" si="195"/>
        <v>154.07152040381513</v>
      </c>
      <c r="AN385" s="18">
        <f t="shared" ca="1" si="196"/>
        <v>89.637264279156952</v>
      </c>
      <c r="AO385" s="18">
        <f t="shared" ca="1" si="197"/>
        <v>313.06100037054335</v>
      </c>
      <c r="AP385" s="2">
        <f t="shared" ca="1" si="223"/>
        <v>37.501093289649248</v>
      </c>
      <c r="AQ385" s="2">
        <f t="shared" ca="1" si="223"/>
        <v>-2.3139492140180629E-3</v>
      </c>
      <c r="AR385" s="16">
        <f t="shared" ca="1" si="223"/>
        <v>-6.6103851384013979E-4</v>
      </c>
      <c r="AS385" s="2">
        <f t="shared" ca="1" si="224"/>
        <v>-37.544607433840554</v>
      </c>
      <c r="AT385" s="2">
        <f t="shared" ca="1" si="224"/>
        <v>-1.2915967170085829</v>
      </c>
      <c r="AU385" s="16">
        <f t="shared" ca="1" si="224"/>
        <v>621.60632119775937</v>
      </c>
      <c r="AV385" s="2">
        <f t="shared" ca="1" si="225"/>
        <v>37.501093289649248</v>
      </c>
      <c r="AW385" s="2">
        <f t="shared" ca="1" si="225"/>
        <v>-2.3139492140180629E-3</v>
      </c>
      <c r="AX385" s="16">
        <f t="shared" ca="1" si="225"/>
        <v>-6.6103851384013979E-4</v>
      </c>
      <c r="AY385" s="2">
        <f t="shared" ca="1" si="198"/>
        <v>360.25</v>
      </c>
      <c r="AZ385" s="2">
        <f t="shared" ca="1" si="199"/>
        <v>360.25</v>
      </c>
      <c r="BA385" s="2">
        <f t="shared" ca="1" si="200"/>
        <v>360.24999999999994</v>
      </c>
      <c r="BB385" s="19" t="str">
        <f t="shared" ca="1" si="201"/>
        <v>ok</v>
      </c>
      <c r="BC385" s="2">
        <f t="shared" ca="1" si="202"/>
        <v>1.0932896492477084E-3</v>
      </c>
      <c r="BD385" s="2">
        <f t="shared" ca="1" si="202"/>
        <v>-2.3139492140180629E-3</v>
      </c>
      <c r="BE385" s="16">
        <f t="shared" ca="1" si="203"/>
        <v>-6.6103851384013979E-4</v>
      </c>
      <c r="BF385" s="16">
        <f t="shared" ca="1" si="204"/>
        <v>2.559227075155112E-3</v>
      </c>
      <c r="BG385" s="18">
        <f t="shared" ca="1" si="217"/>
        <v>2.6432205997583649E-3</v>
      </c>
      <c r="BH385" s="2">
        <f t="shared" ca="1" si="216"/>
        <v>0.17492634387963335</v>
      </c>
      <c r="BI385" s="2">
        <f t="shared" ca="1" si="216"/>
        <v>-0.37023187424289006</v>
      </c>
      <c r="BJ385" s="16">
        <f t="shared" ca="1" si="216"/>
        <v>-0.10576616221442237</v>
      </c>
      <c r="BK385" s="18">
        <f t="shared" ca="1" si="216"/>
        <v>0.40947633202481792</v>
      </c>
      <c r="BL385" s="18">
        <f t="shared" ca="1" si="216"/>
        <v>0.42291529596133837</v>
      </c>
    </row>
    <row r="386" spans="4:64" x14ac:dyDescent="0.2">
      <c r="D386">
        <f t="shared" si="205"/>
        <v>45</v>
      </c>
      <c r="E386">
        <f t="shared" si="206"/>
        <v>0</v>
      </c>
      <c r="F386" s="15">
        <f ca="1">'posn jitter orig'!F386</f>
        <v>0.37938207806633717</v>
      </c>
      <c r="G386" s="2">
        <f ca="1">'posn jitter orig'!G386</f>
        <v>0.42354734058731913</v>
      </c>
      <c r="H386" s="16">
        <f ca="1">'posn jitter orig'!H386</f>
        <v>-0.10643230964841754</v>
      </c>
      <c r="I386" s="2">
        <f t="shared" si="207"/>
        <v>0</v>
      </c>
      <c r="J386" s="2">
        <f t="shared" si="208"/>
        <v>177.60212163512966</v>
      </c>
      <c r="K386" s="16">
        <f t="shared" ca="1" si="209"/>
        <v>310.18384848745922</v>
      </c>
      <c r="L386" s="2">
        <f t="shared" si="210"/>
        <v>153.80794910203616</v>
      </c>
      <c r="M386" s="2">
        <f t="shared" si="211"/>
        <v>-88.801060817564817</v>
      </c>
      <c r="N386" s="16">
        <f t="shared" ca="1" si="212"/>
        <v>331.74842982664035</v>
      </c>
      <c r="O386" s="2">
        <f t="shared" si="213"/>
        <v>-153.80794910203616</v>
      </c>
      <c r="P386" s="2">
        <f t="shared" si="214"/>
        <v>-88.801060817564817</v>
      </c>
      <c r="Q386" s="16">
        <f t="shared" ca="1" si="215"/>
        <v>287.00078683536248</v>
      </c>
      <c r="R386" s="2">
        <f t="shared" si="218"/>
        <v>153.80794910203616</v>
      </c>
      <c r="S386" s="2">
        <f t="shared" si="218"/>
        <v>-266.40318245269447</v>
      </c>
      <c r="T386" s="16">
        <f t="shared" ca="1" si="218"/>
        <v>21.564581339181132</v>
      </c>
      <c r="U386" s="2">
        <f t="shared" ca="1" si="219"/>
        <v>0.49877592674061222</v>
      </c>
      <c r="V386" s="2">
        <f t="shared" ca="1" si="219"/>
        <v>-0.86390524670699242</v>
      </c>
      <c r="W386" s="16">
        <f t="shared" ca="1" si="219"/>
        <v>6.9930677218041068E-2</v>
      </c>
      <c r="X386" s="2">
        <f t="shared" si="220"/>
        <v>-153.80794910203616</v>
      </c>
      <c r="Y386" s="2">
        <f t="shared" si="220"/>
        <v>-266.40318245269447</v>
      </c>
      <c r="Z386" s="16">
        <f t="shared" ca="1" si="220"/>
        <v>-23.18306165209674</v>
      </c>
      <c r="AA386" s="18">
        <f t="shared" ca="1" si="189"/>
        <v>151.8101975055632</v>
      </c>
      <c r="AB386" s="2">
        <f t="shared" ca="1" si="221"/>
        <v>-229.52722105154882</v>
      </c>
      <c r="AC386" s="2">
        <f t="shared" ca="1" si="221"/>
        <v>-135.25355632401366</v>
      </c>
      <c r="AD386" s="16">
        <f t="shared" ca="1" si="221"/>
        <v>-33.799251572265341</v>
      </c>
      <c r="AE386" s="2">
        <f t="shared" ca="1" si="222"/>
        <v>-0.85469345234113026</v>
      </c>
      <c r="AF386" s="2">
        <f t="shared" ca="1" si="222"/>
        <v>-0.50364539973245448</v>
      </c>
      <c r="AG386" s="16">
        <f t="shared" ca="1" si="222"/>
        <v>-0.12585870591078158</v>
      </c>
      <c r="AH386" s="2">
        <f t="shared" ca="1" si="190"/>
        <v>0.1439502602611181</v>
      </c>
      <c r="AI386" s="2">
        <f t="shared" ca="1" si="191"/>
        <v>3.0060007429835028E-3</v>
      </c>
      <c r="AJ386" s="16">
        <f t="shared" ca="1" si="192"/>
        <v>-0.98958035880381623</v>
      </c>
      <c r="AK386" s="18">
        <f t="shared" ca="1" si="193"/>
        <v>308.37083519073644</v>
      </c>
      <c r="AL386" s="18">
        <f t="shared" ca="1" si="194"/>
        <v>268.54917447049615</v>
      </c>
      <c r="AM386" s="18">
        <f t="shared" ca="1" si="195"/>
        <v>154.18541759536822</v>
      </c>
      <c r="AN386" s="18">
        <f t="shared" ca="1" si="196"/>
        <v>90.022912704045467</v>
      </c>
      <c r="AO386" s="18">
        <f t="shared" ca="1" si="197"/>
        <v>312.89422284411347</v>
      </c>
      <c r="AP386" s="2">
        <f t="shared" ca="1" si="223"/>
        <v>45.003185314803687</v>
      </c>
      <c r="AQ386" s="2">
        <f t="shared" ca="1" si="223"/>
        <v>1.4648212182457598E-3</v>
      </c>
      <c r="AR386" s="16">
        <f t="shared" ca="1" si="223"/>
        <v>1.9945520803048566E-3</v>
      </c>
      <c r="AS386" s="2">
        <f t="shared" ca="1" si="224"/>
        <v>-45.079224310417146</v>
      </c>
      <c r="AT386" s="2">
        <f t="shared" ca="1" si="224"/>
        <v>-1.8796557114710559</v>
      </c>
      <c r="AU386" s="16">
        <f t="shared" ca="1" si="224"/>
        <v>619.26994917151842</v>
      </c>
      <c r="AV386" s="2">
        <f t="shared" ca="1" si="225"/>
        <v>45.003185314803687</v>
      </c>
      <c r="AW386" s="2">
        <f t="shared" ca="1" si="225"/>
        <v>1.4648212182457598E-3</v>
      </c>
      <c r="AX386" s="16">
        <f t="shared" ca="1" si="225"/>
        <v>1.9945520803048566E-3</v>
      </c>
      <c r="AY386" s="2">
        <f t="shared" ca="1" si="198"/>
        <v>360.25000000000006</v>
      </c>
      <c r="AZ386" s="2">
        <f t="shared" ca="1" si="199"/>
        <v>360.25000000000006</v>
      </c>
      <c r="BA386" s="2">
        <f t="shared" ca="1" si="200"/>
        <v>360.25000000000006</v>
      </c>
      <c r="BB386" s="19" t="str">
        <f t="shared" ca="1" si="201"/>
        <v>ok</v>
      </c>
      <c r="BC386" s="2">
        <f t="shared" ca="1" si="202"/>
        <v>3.1853148036873336E-3</v>
      </c>
      <c r="BD386" s="2">
        <f t="shared" ca="1" si="202"/>
        <v>1.4648212182457598E-3</v>
      </c>
      <c r="BE386" s="16">
        <f t="shared" ca="1" si="203"/>
        <v>1.9945520803048566E-3</v>
      </c>
      <c r="BF386" s="16">
        <f t="shared" ca="1" si="204"/>
        <v>3.5059851112080706E-3</v>
      </c>
      <c r="BG386" s="18">
        <f t="shared" ca="1" si="217"/>
        <v>4.0336298294539989E-3</v>
      </c>
      <c r="BH386" s="2">
        <f t="shared" ca="1" si="216"/>
        <v>0.50965036858997337</v>
      </c>
      <c r="BI386" s="2">
        <f t="shared" ca="1" si="216"/>
        <v>0.23437139491932157</v>
      </c>
      <c r="BJ386" s="16">
        <f t="shared" ca="1" si="216"/>
        <v>0.31912833284877706</v>
      </c>
      <c r="BK386" s="18">
        <f t="shared" ca="1" si="216"/>
        <v>0.56095761779329134</v>
      </c>
      <c r="BL386" s="18">
        <f t="shared" ca="1" si="216"/>
        <v>0.64538077271263983</v>
      </c>
    </row>
    <row r="387" spans="4:64" x14ac:dyDescent="0.2">
      <c r="D387">
        <f t="shared" si="205"/>
        <v>52.5</v>
      </c>
      <c r="E387">
        <f t="shared" si="206"/>
        <v>0</v>
      </c>
      <c r="F387" s="15">
        <f ca="1">'posn jitter orig'!F387</f>
        <v>-0.27920680382081242</v>
      </c>
      <c r="G387" s="2">
        <f ca="1">'posn jitter orig'!G387</f>
        <v>0.39312613336607305</v>
      </c>
      <c r="H387" s="16">
        <f ca="1">'posn jitter orig'!H387</f>
        <v>0.43016296651909625</v>
      </c>
      <c r="I387" s="2">
        <f t="shared" si="207"/>
        <v>0</v>
      </c>
      <c r="J387" s="2">
        <f t="shared" si="208"/>
        <v>177.60212163512966</v>
      </c>
      <c r="K387" s="16">
        <f t="shared" ca="1" si="209"/>
        <v>308.99873859900799</v>
      </c>
      <c r="L387" s="2">
        <f t="shared" si="210"/>
        <v>153.80794910203616</v>
      </c>
      <c r="M387" s="2">
        <f t="shared" si="211"/>
        <v>-88.801060817564817</v>
      </c>
      <c r="N387" s="16">
        <f t="shared" ca="1" si="212"/>
        <v>334.11491347540567</v>
      </c>
      <c r="O387" s="2">
        <f t="shared" si="213"/>
        <v>-153.80794910203616</v>
      </c>
      <c r="P387" s="2">
        <f t="shared" si="214"/>
        <v>-88.801060817564817</v>
      </c>
      <c r="Q387" s="16">
        <f t="shared" ca="1" si="215"/>
        <v>281.66110617188696</v>
      </c>
      <c r="R387" s="2">
        <f t="shared" si="218"/>
        <v>153.80794910203616</v>
      </c>
      <c r="S387" s="2">
        <f t="shared" si="218"/>
        <v>-266.40318245269447</v>
      </c>
      <c r="T387" s="16">
        <f t="shared" ca="1" si="218"/>
        <v>25.116174876397679</v>
      </c>
      <c r="U387" s="2">
        <f t="shared" ca="1" si="219"/>
        <v>0.49834169396253475</v>
      </c>
      <c r="V387" s="2">
        <f t="shared" ca="1" si="219"/>
        <v>-0.86315313347305045</v>
      </c>
      <c r="W387" s="16">
        <f t="shared" ca="1" si="219"/>
        <v>8.1377049800331669E-2</v>
      </c>
      <c r="X387" s="2">
        <f t="shared" si="220"/>
        <v>-153.80794910203616</v>
      </c>
      <c r="Y387" s="2">
        <f t="shared" si="220"/>
        <v>-266.40318245269447</v>
      </c>
      <c r="Z387" s="16">
        <f t="shared" ca="1" si="220"/>
        <v>-27.337632427121036</v>
      </c>
      <c r="AA387" s="18">
        <f t="shared" ca="1" si="189"/>
        <v>151.07317192537897</v>
      </c>
      <c r="AB387" s="2">
        <f t="shared" ca="1" si="221"/>
        <v>-229.09400951162277</v>
      </c>
      <c r="AC387" s="2">
        <f t="shared" ca="1" si="221"/>
        <v>-136.00390072159072</v>
      </c>
      <c r="AD387" s="16">
        <f t="shared" ca="1" si="221"/>
        <v>-39.631521462386672</v>
      </c>
      <c r="AE387" s="2">
        <f t="shared" ca="1" si="222"/>
        <v>-0.85053009670350954</v>
      </c>
      <c r="AF387" s="2">
        <f t="shared" ca="1" si="222"/>
        <v>-0.50492551542217623</v>
      </c>
      <c r="AG387" s="16">
        <f t="shared" ca="1" si="222"/>
        <v>-0.14713523873351578</v>
      </c>
      <c r="AH387" s="2">
        <f t="shared" ca="1" si="190"/>
        <v>0.16808959117110805</v>
      </c>
      <c r="AI387" s="2">
        <f t="shared" ca="1" si="191"/>
        <v>4.1099940759198039E-3</v>
      </c>
      <c r="AJ387" s="16">
        <f t="shared" ca="1" si="192"/>
        <v>-0.98576315476316412</v>
      </c>
      <c r="AK387" s="18">
        <f t="shared" ca="1" si="193"/>
        <v>308.6395358153585</v>
      </c>
      <c r="AL387" s="18">
        <f t="shared" ca="1" si="194"/>
        <v>269.35438310713164</v>
      </c>
      <c r="AM387" s="18">
        <f t="shared" ca="1" si="195"/>
        <v>154.31976790767925</v>
      </c>
      <c r="AN387" s="18">
        <f t="shared" ca="1" si="196"/>
        <v>90.489957421682391</v>
      </c>
      <c r="AO387" s="18">
        <f t="shared" ca="1" si="197"/>
        <v>312.69320321801388</v>
      </c>
      <c r="AP387" s="2">
        <f t="shared" ca="1" si="223"/>
        <v>52.500015005358257</v>
      </c>
      <c r="AQ387" s="2">
        <f t="shared" ca="1" si="223"/>
        <v>-4.9907700849054493E-3</v>
      </c>
      <c r="AR387" s="16">
        <f t="shared" ca="1" si="223"/>
        <v>1.1260717934078457E-3</v>
      </c>
      <c r="AS387" s="2">
        <f t="shared" ca="1" si="224"/>
        <v>-52.620930376442068</v>
      </c>
      <c r="AT387" s="2">
        <f t="shared" ca="1" si="224"/>
        <v>-2.5753251956977543</v>
      </c>
      <c r="AU387" s="16">
        <f t="shared" ca="1" si="224"/>
        <v>616.48400302617051</v>
      </c>
      <c r="AV387" s="2">
        <f t="shared" ca="1" si="225"/>
        <v>52.500015005358257</v>
      </c>
      <c r="AW387" s="2">
        <f t="shared" ca="1" si="225"/>
        <v>-4.9907700849054493E-3</v>
      </c>
      <c r="AX387" s="16">
        <f t="shared" ca="1" si="225"/>
        <v>1.1260717934078457E-3</v>
      </c>
      <c r="AY387" s="2">
        <f t="shared" ca="1" si="198"/>
        <v>360.25</v>
      </c>
      <c r="AZ387" s="2">
        <f t="shared" ca="1" si="199"/>
        <v>360.25</v>
      </c>
      <c r="BA387" s="2">
        <f t="shared" ca="1" si="200"/>
        <v>360.25</v>
      </c>
      <c r="BB387" s="19" t="str">
        <f t="shared" ca="1" si="201"/>
        <v>ok</v>
      </c>
      <c r="BC387" s="2">
        <f t="shared" ca="1" si="202"/>
        <v>1.5005358257269563E-5</v>
      </c>
      <c r="BD387" s="2">
        <f t="shared" ca="1" si="202"/>
        <v>-4.9907700849054493E-3</v>
      </c>
      <c r="BE387" s="16">
        <f t="shared" ca="1" si="203"/>
        <v>1.1260717934078457E-3</v>
      </c>
      <c r="BF387" s="16">
        <f t="shared" ca="1" si="204"/>
        <v>4.9907926425732793E-3</v>
      </c>
      <c r="BG387" s="18">
        <f t="shared" ca="1" si="217"/>
        <v>5.1162534031332276E-3</v>
      </c>
      <c r="BH387" s="2">
        <f t="shared" ca="1" si="216"/>
        <v>2.4008573211631301E-3</v>
      </c>
      <c r="BI387" s="2">
        <f t="shared" ca="1" si="216"/>
        <v>-0.79852321358487188</v>
      </c>
      <c r="BJ387" s="16">
        <f t="shared" ca="1" si="216"/>
        <v>0.18017148694525531</v>
      </c>
      <c r="BK387" s="18">
        <f t="shared" ca="1" si="216"/>
        <v>0.79852682281172471</v>
      </c>
      <c r="BL387" s="18">
        <f t="shared" ca="1" si="216"/>
        <v>0.81860054450131647</v>
      </c>
    </row>
    <row r="388" spans="4:64" x14ac:dyDescent="0.2">
      <c r="D388">
        <f t="shared" si="205"/>
        <v>60</v>
      </c>
      <c r="E388">
        <f t="shared" si="206"/>
        <v>0</v>
      </c>
      <c r="F388" s="15">
        <f ca="1">'posn jitter orig'!F388</f>
        <v>-7.6408104630172002E-2</v>
      </c>
      <c r="G388" s="2">
        <f ca="1">'posn jitter orig'!G388</f>
        <v>0.48269577574348743</v>
      </c>
      <c r="H388" s="16">
        <f ca="1">'posn jitter orig'!H388</f>
        <v>-3.1969888414103975E-3</v>
      </c>
      <c r="I388" s="2">
        <f t="shared" si="207"/>
        <v>0</v>
      </c>
      <c r="J388" s="2">
        <f t="shared" si="208"/>
        <v>177.60212163512966</v>
      </c>
      <c r="K388" s="16">
        <f t="shared" ca="1" si="209"/>
        <v>307.63168736501382</v>
      </c>
      <c r="L388" s="2">
        <f t="shared" si="210"/>
        <v>153.80794910203616</v>
      </c>
      <c r="M388" s="2">
        <f t="shared" si="211"/>
        <v>-88.801060817564817</v>
      </c>
      <c r="N388" s="16">
        <f t="shared" ca="1" si="212"/>
        <v>336.29827816362933</v>
      </c>
      <c r="O388" s="2">
        <f t="shared" si="213"/>
        <v>-153.80794910203616</v>
      </c>
      <c r="P388" s="2">
        <f t="shared" si="214"/>
        <v>-88.801060817564817</v>
      </c>
      <c r="Q388" s="16">
        <f t="shared" ca="1" si="215"/>
        <v>276.00830416585757</v>
      </c>
      <c r="R388" s="2">
        <f t="shared" si="218"/>
        <v>153.80794910203616</v>
      </c>
      <c r="S388" s="2">
        <f t="shared" si="218"/>
        <v>-266.40318245269447</v>
      </c>
      <c r="T388" s="16">
        <f t="shared" ca="1" si="218"/>
        <v>28.666590798615516</v>
      </c>
      <c r="U388" s="2">
        <f t="shared" ca="1" si="219"/>
        <v>0.4978429655051021</v>
      </c>
      <c r="V388" s="2">
        <f t="shared" ca="1" si="219"/>
        <v>-0.86228931044559676</v>
      </c>
      <c r="W388" s="16">
        <f t="shared" ca="1" si="219"/>
        <v>9.2787535738067334E-2</v>
      </c>
      <c r="X388" s="2">
        <f t="shared" si="220"/>
        <v>-153.80794910203616</v>
      </c>
      <c r="Y388" s="2">
        <f t="shared" si="220"/>
        <v>-266.40318245269447</v>
      </c>
      <c r="Z388" s="16">
        <f t="shared" ca="1" si="220"/>
        <v>-31.623383199156251</v>
      </c>
      <c r="AA388" s="18">
        <f t="shared" ca="1" si="189"/>
        <v>150.21015519968063</v>
      </c>
      <c r="AB388" s="2">
        <f t="shared" ca="1" si="221"/>
        <v>-228.58901821562679</v>
      </c>
      <c r="AC388" s="2">
        <f t="shared" ca="1" si="221"/>
        <v>-136.87857130363579</v>
      </c>
      <c r="AD388" s="16">
        <f t="shared" ca="1" si="221"/>
        <v>-45.561013342967257</v>
      </c>
      <c r="AE388" s="2">
        <f t="shared" ca="1" si="222"/>
        <v>-0.84567246123051876</v>
      </c>
      <c r="AF388" s="2">
        <f t="shared" ca="1" si="222"/>
        <v>-0.50638669865965391</v>
      </c>
      <c r="AG388" s="16">
        <f t="shared" ca="1" si="222"/>
        <v>-0.16855444146296988</v>
      </c>
      <c r="AH388" s="2">
        <f t="shared" ca="1" si="190"/>
        <v>0.19232906700081157</v>
      </c>
      <c r="AI388" s="2">
        <f t="shared" ca="1" si="191"/>
        <v>5.4457792678549444E-3</v>
      </c>
      <c r="AJ388" s="16">
        <f t="shared" ca="1" si="192"/>
        <v>-0.98131537921035528</v>
      </c>
      <c r="AK388" s="18">
        <f t="shared" ca="1" si="193"/>
        <v>308.94872431507696</v>
      </c>
      <c r="AL388" s="18">
        <f t="shared" ca="1" si="194"/>
        <v>270.30443664088591</v>
      </c>
      <c r="AM388" s="18">
        <f t="shared" ca="1" si="195"/>
        <v>154.47436215753848</v>
      </c>
      <c r="AN388" s="18">
        <f t="shared" ca="1" si="196"/>
        <v>91.046125576805991</v>
      </c>
      <c r="AO388" s="18">
        <f t="shared" ca="1" si="197"/>
        <v>312.45533593375251</v>
      </c>
      <c r="AP388" s="2">
        <f t="shared" ca="1" si="223"/>
        <v>60.003016688541443</v>
      </c>
      <c r="AQ388" s="2">
        <f t="shared" ca="1" si="223"/>
        <v>-2.4537572499536697E-3</v>
      </c>
      <c r="AR388" s="16">
        <f t="shared" ca="1" si="223"/>
        <v>1.5274522263553081E-3</v>
      </c>
      <c r="AS388" s="2">
        <f t="shared" ca="1" si="224"/>
        <v>-60.185469790586104</v>
      </c>
      <c r="AT388" s="2">
        <f t="shared" ca="1" si="224"/>
        <v>-3.4055793383673167</v>
      </c>
      <c r="AU388" s="16">
        <f t="shared" ca="1" si="224"/>
        <v>613.2359803884849</v>
      </c>
      <c r="AV388" s="2">
        <f t="shared" ca="1" si="225"/>
        <v>60.003016688541443</v>
      </c>
      <c r="AW388" s="2">
        <f t="shared" ca="1" si="225"/>
        <v>-2.4537572499536697E-3</v>
      </c>
      <c r="AX388" s="16">
        <f t="shared" ca="1" si="225"/>
        <v>1.5274522263553081E-3</v>
      </c>
      <c r="AY388" s="2">
        <f t="shared" ca="1" si="198"/>
        <v>360.25000000000006</v>
      </c>
      <c r="AZ388" s="2">
        <f t="shared" ca="1" si="199"/>
        <v>360.25000000000006</v>
      </c>
      <c r="BA388" s="2">
        <f t="shared" ca="1" si="200"/>
        <v>360.25000000000006</v>
      </c>
      <c r="BB388" s="19" t="str">
        <f t="shared" ca="1" si="201"/>
        <v>ok</v>
      </c>
      <c r="BC388" s="2">
        <f t="shared" ca="1" si="202"/>
        <v>3.0166885414431022E-3</v>
      </c>
      <c r="BD388" s="2">
        <f t="shared" ca="1" si="202"/>
        <v>-2.4537572499536697E-3</v>
      </c>
      <c r="BE388" s="16">
        <f t="shared" ca="1" si="203"/>
        <v>1.5274522263553081E-3</v>
      </c>
      <c r="BF388" s="16">
        <f t="shared" ca="1" si="204"/>
        <v>3.8886160002980889E-3</v>
      </c>
      <c r="BG388" s="18">
        <f t="shared" ca="1" si="217"/>
        <v>4.1778516849658616E-3</v>
      </c>
      <c r="BH388" s="2">
        <f t="shared" ca="1" si="216"/>
        <v>0.48267016663089635</v>
      </c>
      <c r="BI388" s="2">
        <f t="shared" ca="1" si="216"/>
        <v>-0.39260115999258716</v>
      </c>
      <c r="BJ388" s="16">
        <f t="shared" ca="1" si="216"/>
        <v>0.24439235621684929</v>
      </c>
      <c r="BK388" s="18">
        <f t="shared" ca="1" si="216"/>
        <v>0.62217856004769423</v>
      </c>
      <c r="BL388" s="18">
        <f t="shared" ca="1" si="216"/>
        <v>0.66845626959453786</v>
      </c>
    </row>
    <row r="389" spans="4:64" x14ac:dyDescent="0.2">
      <c r="D389">
        <f t="shared" si="205"/>
        <v>67.5</v>
      </c>
      <c r="E389">
        <f t="shared" si="206"/>
        <v>0</v>
      </c>
      <c r="F389" s="15">
        <f ca="1">'posn jitter orig'!F389</f>
        <v>0.1045009408163311</v>
      </c>
      <c r="G389" s="2">
        <f ca="1">'posn jitter orig'!G389</f>
        <v>-3.3349068667802406E-2</v>
      </c>
      <c r="H389" s="16">
        <f ca="1">'posn jitter orig'!H389</f>
        <v>-0.19541459612998913</v>
      </c>
      <c r="I389" s="2">
        <f t="shared" si="207"/>
        <v>0</v>
      </c>
      <c r="J389" s="2">
        <f t="shared" si="208"/>
        <v>177.60212163512966</v>
      </c>
      <c r="K389" s="16">
        <f t="shared" ca="1" si="209"/>
        <v>306.07466197629088</v>
      </c>
      <c r="L389" s="2">
        <f t="shared" si="210"/>
        <v>153.80794910203616</v>
      </c>
      <c r="M389" s="2">
        <f t="shared" si="211"/>
        <v>-88.801060817564817</v>
      </c>
      <c r="N389" s="16">
        <f t="shared" ca="1" si="212"/>
        <v>338.29754801887054</v>
      </c>
      <c r="O389" s="2">
        <f t="shared" si="213"/>
        <v>-153.80794910203616</v>
      </c>
      <c r="P389" s="2">
        <f t="shared" si="214"/>
        <v>-88.801060817564817</v>
      </c>
      <c r="Q389" s="16">
        <f t="shared" ca="1" si="215"/>
        <v>270.03067633370767</v>
      </c>
      <c r="R389" s="2">
        <f t="shared" si="218"/>
        <v>153.80794910203616</v>
      </c>
      <c r="S389" s="2">
        <f t="shared" si="218"/>
        <v>-266.40318245269447</v>
      </c>
      <c r="T389" s="16">
        <f t="shared" ca="1" si="218"/>
        <v>32.22288604257966</v>
      </c>
      <c r="U389" s="2">
        <f t="shared" ca="1" si="219"/>
        <v>0.49727920916464285</v>
      </c>
      <c r="V389" s="2">
        <f t="shared" ca="1" si="219"/>
        <v>-0.86131285582083217</v>
      </c>
      <c r="W389" s="16">
        <f t="shared" ca="1" si="219"/>
        <v>0.10418038457574293</v>
      </c>
      <c r="X389" s="2">
        <f t="shared" si="220"/>
        <v>-153.80794910203616</v>
      </c>
      <c r="Y389" s="2">
        <f t="shared" si="220"/>
        <v>-266.40318245269447</v>
      </c>
      <c r="Z389" s="16">
        <f t="shared" ca="1" si="220"/>
        <v>-36.043985642583209</v>
      </c>
      <c r="AA389" s="18">
        <f t="shared" ref="AA389:AA452" ca="1" si="226">U389*X389+V389*Y389+W389*Z389</f>
        <v>149.21591429950541</v>
      </c>
      <c r="AB389" s="2">
        <f t="shared" ca="1" si="221"/>
        <v>-228.00992095967334</v>
      </c>
      <c r="AC389" s="2">
        <f t="shared" ca="1" si="221"/>
        <v>-137.88159717347091</v>
      </c>
      <c r="AD389" s="16">
        <f t="shared" ca="1" si="221"/>
        <v>-51.589356979126784</v>
      </c>
      <c r="AE389" s="2">
        <f t="shared" ca="1" si="222"/>
        <v>-0.84010582039341508</v>
      </c>
      <c r="AF389" s="2">
        <f t="shared" ca="1" si="222"/>
        <v>-0.5080267201665325</v>
      </c>
      <c r="AG389" s="16">
        <f t="shared" ca="1" si="222"/>
        <v>-0.19008172489206476</v>
      </c>
      <c r="AH389" s="2">
        <f t="shared" ref="AH389:AH452" ca="1" si="227">V389*AG389-W389*AF389</f>
        <v>0.21664625238783675</v>
      </c>
      <c r="AI389" s="2">
        <f t="shared" ref="AI389:AI452" ca="1" si="228">W389*AE389-U389*AG389</f>
        <v>7.0011423780711735E-3</v>
      </c>
      <c r="AJ389" s="16">
        <f t="shared" ref="AJ389:AJ452" ca="1" si="229">U389*AF389-V389*AE389</f>
        <v>-0.976225068993676</v>
      </c>
      <c r="AK389" s="18">
        <f t="shared" ref="AK389:AK452" ca="1" si="230">SQRT((L389-I389)^2+(M389-J389)^2+(N389-K389)^2)</f>
        <v>309.29897383084096</v>
      </c>
      <c r="AL389" s="18">
        <f t="shared" ref="AL389:AL452" ca="1" si="231">AE389*X389+AF389*Y389+AG389*Z389</f>
        <v>271.40619124969049</v>
      </c>
      <c r="AM389" s="18">
        <f t="shared" ref="AM389:AM452" ca="1" si="232">($I$25^2-$I$26^2+AK389^2)/(2*AK389)</f>
        <v>154.64948691542048</v>
      </c>
      <c r="AN389" s="18">
        <f t="shared" ref="AN389:AN452" ca="1" si="233">($I$25^2-$I$27^2-2*AA389*AM389+AA389^2+AL389^2)/(2*AL389)</f>
        <v>91.697209130799351</v>
      </c>
      <c r="AO389" s="18">
        <f t="shared" ref="AO389:AO452" ca="1" si="234">SQRT($I$25^2-AM389^2-AN389^2)</f>
        <v>312.17818715345828</v>
      </c>
      <c r="AP389" s="2">
        <f t="shared" ca="1" si="223"/>
        <v>67.500849770426797</v>
      </c>
      <c r="AQ389" s="2">
        <f t="shared" ca="1" si="223"/>
        <v>1.5019412273304944E-3</v>
      </c>
      <c r="AR389" s="16">
        <f t="shared" ca="1" si="223"/>
        <v>-3.0973995535532595E-5</v>
      </c>
      <c r="AS389" s="2">
        <f t="shared" ca="1" si="224"/>
        <v>-67.763618877624126</v>
      </c>
      <c r="AT389" s="2">
        <f t="shared" ca="1" si="224"/>
        <v>-4.3697059299516905</v>
      </c>
      <c r="AU389" s="16">
        <f t="shared" ca="1" si="224"/>
        <v>609.5123136104155</v>
      </c>
      <c r="AV389" s="2">
        <f t="shared" ca="1" si="225"/>
        <v>67.500849770426797</v>
      </c>
      <c r="AW389" s="2">
        <f t="shared" ca="1" si="225"/>
        <v>1.5019412273304944E-3</v>
      </c>
      <c r="AX389" s="16">
        <f t="shared" ca="1" si="225"/>
        <v>-3.0973995535532595E-5</v>
      </c>
      <c r="AY389" s="2">
        <f t="shared" ref="AY389:AY452" ca="1" si="235">SQRT((AV389-I389)^2+(AW389-J389)^2+(AX389-K389)^2)</f>
        <v>360.24999999999994</v>
      </c>
      <c r="AZ389" s="2">
        <f t="shared" ref="AZ389:AZ452" ca="1" si="236">SQRT((AV389-L389)^2+(AW389-M389)^2+(AX389-N389)^2)</f>
        <v>360.24999999999994</v>
      </c>
      <c r="BA389" s="2">
        <f t="shared" ref="BA389:BA452" ca="1" si="237">SQRT((AV389-O389)^2+(AW389-P389)^2+(AX389-Q389)^2)</f>
        <v>360.24999999999994</v>
      </c>
      <c r="BB389" s="19" t="str">
        <f t="shared" ref="BB389:BB452" ca="1" si="238">IF(AND(AY389=$I$25,AZ389=$I$26,BA389=$I$27),"ok","ERROR")</f>
        <v>ok</v>
      </c>
      <c r="BC389" s="2">
        <f t="shared" ref="BC389:BD452" ca="1" si="239">AV389-D389</f>
        <v>8.4977042679668102E-4</v>
      </c>
      <c r="BD389" s="2">
        <f t="shared" ca="1" si="239"/>
        <v>1.5019412273304944E-3</v>
      </c>
      <c r="BE389" s="16">
        <f t="shared" ref="BE389:BE452" ca="1" si="240">AX389</f>
        <v>-3.0973995535532595E-5</v>
      </c>
      <c r="BF389" s="16">
        <f t="shared" ref="BF389:BF452" ca="1" si="241">SQRT(BC389^2+BD389^2)</f>
        <v>1.7256700810448227E-3</v>
      </c>
      <c r="BG389" s="18">
        <f t="shared" ca="1" si="217"/>
        <v>1.7259480342735351E-3</v>
      </c>
      <c r="BH389" s="2">
        <f t="shared" ca="1" si="216"/>
        <v>0.13596326828746896</v>
      </c>
      <c r="BI389" s="2">
        <f t="shared" ca="1" si="216"/>
        <v>0.2403105963728791</v>
      </c>
      <c r="BJ389" s="16">
        <f t="shared" ca="1" si="216"/>
        <v>-4.9558392856852151E-3</v>
      </c>
      <c r="BK389" s="18">
        <f t="shared" ca="1" si="216"/>
        <v>0.27610721296717161</v>
      </c>
      <c r="BL389" s="18">
        <f t="shared" ca="1" si="216"/>
        <v>0.27615168548376562</v>
      </c>
    </row>
    <row r="390" spans="4:64" x14ac:dyDescent="0.2">
      <c r="D390">
        <f t="shared" ref="D390:D453" si="242">IF(((D389+E$50)^2+E389^2)&lt;J$7^2,D389+E$50,0)</f>
        <v>75</v>
      </c>
      <c r="E390">
        <f t="shared" ref="E390:E453" si="243">IF(D390=0,E389+E$50,E389)</f>
        <v>0</v>
      </c>
      <c r="F390" s="15">
        <f ca="1">'posn jitter orig'!F390</f>
        <v>0.16424807183957424</v>
      </c>
      <c r="G390" s="2">
        <f ca="1">'posn jitter orig'!G390</f>
        <v>0.19458042397402264</v>
      </c>
      <c r="H390" s="16">
        <f ca="1">'posn jitter orig'!H390</f>
        <v>-0.45876436573547386</v>
      </c>
      <c r="I390" s="2">
        <f t="shared" si="207"/>
        <v>0</v>
      </c>
      <c r="J390" s="2">
        <f t="shared" si="208"/>
        <v>177.60212163512966</v>
      </c>
      <c r="K390" s="16">
        <f t="shared" ca="1" si="209"/>
        <v>304.3241260527717</v>
      </c>
      <c r="L390" s="2">
        <f t="shared" si="210"/>
        <v>153.80794910203616</v>
      </c>
      <c r="M390" s="2">
        <f t="shared" si="211"/>
        <v>-88.801060817564817</v>
      </c>
      <c r="N390" s="16">
        <f t="shared" ca="1" si="212"/>
        <v>340.1243427391845</v>
      </c>
      <c r="O390" s="2">
        <f t="shared" si="213"/>
        <v>-153.80794910203616</v>
      </c>
      <c r="P390" s="2">
        <f t="shared" si="214"/>
        <v>-88.801060817564817</v>
      </c>
      <c r="Q390" s="16">
        <f t="shared" ca="1" si="215"/>
        <v>263.70408470804801</v>
      </c>
      <c r="R390" s="2">
        <f t="shared" si="218"/>
        <v>153.80794910203616</v>
      </c>
      <c r="S390" s="2">
        <f t="shared" si="218"/>
        <v>-266.40318245269447</v>
      </c>
      <c r="T390" s="16">
        <f t="shared" ca="1" si="218"/>
        <v>35.800216686412796</v>
      </c>
      <c r="U390" s="2">
        <f t="shared" ca="1" si="219"/>
        <v>0.4966479592816766</v>
      </c>
      <c r="V390" s="2">
        <f t="shared" ca="1" si="219"/>
        <v>-0.86021949895126271</v>
      </c>
      <c r="W390" s="16">
        <f t="shared" ca="1" si="219"/>
        <v>0.11559938652685255</v>
      </c>
      <c r="X390" s="2">
        <f t="shared" si="220"/>
        <v>-153.80794910203616</v>
      </c>
      <c r="Y390" s="2">
        <f t="shared" si="220"/>
        <v>-266.40318245269447</v>
      </c>
      <c r="Z390" s="16">
        <f t="shared" ca="1" si="220"/>
        <v>-40.620041344723688</v>
      </c>
      <c r="AA390" s="18">
        <f t="shared" ca="1" si="226"/>
        <v>148.08115622550699</v>
      </c>
      <c r="AB390" s="2">
        <f t="shared" ca="1" si="221"/>
        <v>-227.35215314950534</v>
      </c>
      <c r="AC390" s="2">
        <f t="shared" ca="1" si="221"/>
        <v>-139.02088444026521</v>
      </c>
      <c r="AD390" s="16">
        <f t="shared" ca="1" si="221"/>
        <v>-57.738132160579312</v>
      </c>
      <c r="AE390" s="2">
        <f t="shared" ca="1" si="222"/>
        <v>-0.83379645850128581</v>
      </c>
      <c r="AF390" s="2">
        <f t="shared" ca="1" si="222"/>
        <v>-0.50984835418639995</v>
      </c>
      <c r="AG390" s="16">
        <f t="shared" ca="1" si="222"/>
        <v>-0.21175013937216794</v>
      </c>
      <c r="AH390" s="2">
        <f t="shared" ca="1" si="227"/>
        <v>0.24108975575925962</v>
      </c>
      <c r="AI390" s="2">
        <f t="shared" ca="1" si="228"/>
        <v>8.7789155057868967E-3</v>
      </c>
      <c r="AJ390" s="16">
        <f t="shared" ca="1" si="229"/>
        <v>-0.97046311640911043</v>
      </c>
      <c r="AK390" s="18">
        <f t="shared" ca="1" si="230"/>
        <v>309.69209925778262</v>
      </c>
      <c r="AL390" s="18">
        <f t="shared" ca="1" si="231"/>
        <v>272.67104679019775</v>
      </c>
      <c r="AM390" s="18">
        <f t="shared" ca="1" si="232"/>
        <v>154.84604962889131</v>
      </c>
      <c r="AN390" s="18">
        <f t="shared" ca="1" si="233"/>
        <v>92.451994900546907</v>
      </c>
      <c r="AO390" s="18">
        <f t="shared" ca="1" si="234"/>
        <v>311.85796775653529</v>
      </c>
      <c r="AP390" s="2">
        <f t="shared" ca="1" si="223"/>
        <v>75.003589899565284</v>
      </c>
      <c r="AQ390" s="2">
        <f t="shared" ca="1" si="223"/>
        <v>1.807716230187939E-3</v>
      </c>
      <c r="AR390" s="16">
        <f t="shared" ca="1" si="223"/>
        <v>8.5632453317430191E-4</v>
      </c>
      <c r="AS390" s="2">
        <f t="shared" ca="1" si="224"/>
        <v>-75.36793265643901</v>
      </c>
      <c r="AT390" s="2">
        <f t="shared" ca="1" si="224"/>
        <v>-5.4737417812518867</v>
      </c>
      <c r="AU390" s="16">
        <f t="shared" ca="1" si="224"/>
        <v>605.29416685657145</v>
      </c>
      <c r="AV390" s="2">
        <f t="shared" ca="1" si="225"/>
        <v>75.003589899565284</v>
      </c>
      <c r="AW390" s="2">
        <f t="shared" ca="1" si="225"/>
        <v>1.807716230187939E-3</v>
      </c>
      <c r="AX390" s="16">
        <f t="shared" ca="1" si="225"/>
        <v>8.5632453317430191E-4</v>
      </c>
      <c r="AY390" s="2">
        <f t="shared" ca="1" si="235"/>
        <v>360.25000000000006</v>
      </c>
      <c r="AZ390" s="2">
        <f t="shared" ca="1" si="236"/>
        <v>360.25000000000006</v>
      </c>
      <c r="BA390" s="2">
        <f t="shared" ca="1" si="237"/>
        <v>360.25000000000006</v>
      </c>
      <c r="BB390" s="19" t="str">
        <f t="shared" ca="1" si="238"/>
        <v>ok</v>
      </c>
      <c r="BC390" s="2">
        <f t="shared" ca="1" si="239"/>
        <v>3.5898995652843269E-3</v>
      </c>
      <c r="BD390" s="2">
        <f t="shared" ca="1" si="239"/>
        <v>1.807716230187939E-3</v>
      </c>
      <c r="BE390" s="16">
        <f t="shared" ca="1" si="240"/>
        <v>8.5632453317430191E-4</v>
      </c>
      <c r="BF390" s="16">
        <f t="shared" ca="1" si="241"/>
        <v>4.0193552788617094E-3</v>
      </c>
      <c r="BG390" s="18">
        <f t="shared" ca="1" si="217"/>
        <v>4.1095630623984442E-3</v>
      </c>
      <c r="BH390" s="2">
        <f t="shared" ca="1" si="216"/>
        <v>0.5743839304454923</v>
      </c>
      <c r="BI390" s="2">
        <f t="shared" ca="1" si="216"/>
        <v>0.28923459683007025</v>
      </c>
      <c r="BJ390" s="16">
        <f t="shared" ca="1" si="216"/>
        <v>0.1370119253078883</v>
      </c>
      <c r="BK390" s="18">
        <f t="shared" ca="1" si="216"/>
        <v>0.64309684461787353</v>
      </c>
      <c r="BL390" s="18">
        <f t="shared" ca="1" si="216"/>
        <v>0.65753008998375106</v>
      </c>
    </row>
    <row r="391" spans="4:64" x14ac:dyDescent="0.2">
      <c r="D391">
        <f t="shared" si="242"/>
        <v>82.5</v>
      </c>
      <c r="E391">
        <f t="shared" si="243"/>
        <v>0</v>
      </c>
      <c r="F391" s="15">
        <f ca="1">'posn jitter orig'!F391</f>
        <v>0.32936997971786064</v>
      </c>
      <c r="G391" s="2">
        <f ca="1">'posn jitter orig'!G391</f>
        <v>-0.2937599140742253</v>
      </c>
      <c r="H391" s="16">
        <f ca="1">'posn jitter orig'!H391</f>
        <v>0.38853876649957564</v>
      </c>
      <c r="I391" s="2">
        <f t="shared" ref="I391:I454" si="244">$E$25</f>
        <v>0</v>
      </c>
      <c r="J391" s="2">
        <f t="shared" ref="J391:J454" si="245">$F$25</f>
        <v>177.60212163512966</v>
      </c>
      <c r="K391" s="16">
        <f t="shared" ref="K391:K454" ca="1" si="246">SQRT($D$5^2-(($D391-$E$25)^2+($E391-$F$25)^2))+F391/$D$9</f>
        <v>302.3781470526846</v>
      </c>
      <c r="L391" s="2">
        <f t="shared" ref="L391:L454" si="247">$E$26</f>
        <v>153.80794910203616</v>
      </c>
      <c r="M391" s="2">
        <f t="shared" ref="M391:M454" si="248">$F$26</f>
        <v>-88.801060817564817</v>
      </c>
      <c r="N391" s="16">
        <f t="shared" ref="N391:N454" ca="1" si="249">SQRT($D$5^2-(($D391-$E$26)^2+($E391-$F$26)^2))+G391/$D$9</f>
        <v>341.7723738124194</v>
      </c>
      <c r="O391" s="2">
        <f t="shared" ref="O391:O454" si="250">$E$27</f>
        <v>-153.80794910203616</v>
      </c>
      <c r="P391" s="2">
        <f t="shared" ref="P391:P454" si="251">$F$27</f>
        <v>-88.801060817564817</v>
      </c>
      <c r="Q391" s="16">
        <f t="shared" ref="Q391:Q454" ca="1" si="252">SQRT($D$5^2-(($D391-$E$27)^2+($E391-$F$27)^2))+H391/$D$9</f>
        <v>257.01018562155065</v>
      </c>
      <c r="R391" s="2">
        <f t="shared" si="218"/>
        <v>153.80794910203616</v>
      </c>
      <c r="S391" s="2">
        <f t="shared" si="218"/>
        <v>-266.40318245269447</v>
      </c>
      <c r="T391" s="16">
        <f t="shared" ca="1" si="218"/>
        <v>39.394226759734806</v>
      </c>
      <c r="U391" s="2">
        <f t="shared" ca="1" si="219"/>
        <v>0.49594971590417808</v>
      </c>
      <c r="V391" s="2">
        <f t="shared" ca="1" si="219"/>
        <v>-0.85901010594538674</v>
      </c>
      <c r="W391" s="16">
        <f t="shared" ca="1" si="219"/>
        <v>0.12702565559075257</v>
      </c>
      <c r="X391" s="2">
        <f t="shared" si="220"/>
        <v>-153.80794910203616</v>
      </c>
      <c r="Y391" s="2">
        <f t="shared" si="220"/>
        <v>-266.40318245269447</v>
      </c>
      <c r="Z391" s="16">
        <f t="shared" ca="1" si="220"/>
        <v>-45.367961431133949</v>
      </c>
      <c r="AA391" s="18">
        <f t="shared" ca="1" si="226"/>
        <v>146.79912227831238</v>
      </c>
      <c r="AB391" s="2">
        <f t="shared" ca="1" si="221"/>
        <v>-226.61293209094788</v>
      </c>
      <c r="AC391" s="2">
        <f t="shared" ca="1" si="221"/>
        <v>-140.30125287171157</v>
      </c>
      <c r="AD391" s="16">
        <f t="shared" ca="1" si="221"/>
        <v>-64.01521617868363</v>
      </c>
      <c r="AE391" s="2">
        <f t="shared" ca="1" si="222"/>
        <v>-0.82672525054794355</v>
      </c>
      <c r="AF391" s="2">
        <f t="shared" ca="1" si="222"/>
        <v>-0.51184452432752137</v>
      </c>
      <c r="AG391" s="16">
        <f t="shared" ca="1" si="222"/>
        <v>-0.2335391680690275</v>
      </c>
      <c r="AH391" s="2">
        <f t="shared" ca="1" si="227"/>
        <v>0.26562989176861307</v>
      </c>
      <c r="AI391" s="2">
        <f t="shared" ca="1" si="228"/>
        <v>1.0808367112050576E-2</v>
      </c>
      <c r="AJ391" s="16">
        <f t="shared" ca="1" si="229"/>
        <v>-0.96401449148825868</v>
      </c>
      <c r="AK391" s="18">
        <f t="shared" ca="1" si="230"/>
        <v>310.12811212448247</v>
      </c>
      <c r="AL391" s="18">
        <f t="shared" ca="1" si="231"/>
        <v>274.1091214290982</v>
      </c>
      <c r="AM391" s="18">
        <f t="shared" ca="1" si="232"/>
        <v>155.06405606224124</v>
      </c>
      <c r="AN391" s="18">
        <f t="shared" ca="1" si="233"/>
        <v>93.319145732703973</v>
      </c>
      <c r="AO391" s="18">
        <f t="shared" ca="1" si="234"/>
        <v>311.49115245419807</v>
      </c>
      <c r="AP391" s="2">
        <f t="shared" ca="1" si="223"/>
        <v>82.496041527517519</v>
      </c>
      <c r="AQ391" s="2">
        <f t="shared" ca="1" si="223"/>
        <v>2.3473784566050426E-3</v>
      </c>
      <c r="AR391" s="16">
        <f t="shared" ca="1" si="223"/>
        <v>-4.0016300141587635E-4</v>
      </c>
      <c r="AS391" s="2">
        <f t="shared" ca="1" si="224"/>
        <v>-82.986680699060855</v>
      </c>
      <c r="AT391" s="2">
        <f t="shared" ca="1" si="224"/>
        <v>-6.7310740773047684</v>
      </c>
      <c r="AU391" s="16">
        <f t="shared" ca="1" si="224"/>
        <v>600.56356970944944</v>
      </c>
      <c r="AV391" s="2">
        <f t="shared" ca="1" si="225"/>
        <v>82.496041527517519</v>
      </c>
      <c r="AW391" s="2">
        <f t="shared" ca="1" si="225"/>
        <v>2.3473784566050426E-3</v>
      </c>
      <c r="AX391" s="16">
        <f t="shared" ca="1" si="225"/>
        <v>-4.0016300141587635E-4</v>
      </c>
      <c r="AY391" s="2">
        <f t="shared" ca="1" si="235"/>
        <v>360.24999999999994</v>
      </c>
      <c r="AZ391" s="2">
        <f t="shared" ca="1" si="236"/>
        <v>360.25</v>
      </c>
      <c r="BA391" s="2">
        <f t="shared" ca="1" si="237"/>
        <v>360.25</v>
      </c>
      <c r="BB391" s="19" t="str">
        <f t="shared" ca="1" si="238"/>
        <v>ok</v>
      </c>
      <c r="BC391" s="2">
        <f t="shared" ca="1" si="239"/>
        <v>-3.9584724824806017E-3</v>
      </c>
      <c r="BD391" s="2">
        <f t="shared" ca="1" si="239"/>
        <v>2.3473784566050426E-3</v>
      </c>
      <c r="BE391" s="16">
        <f t="shared" ca="1" si="240"/>
        <v>-4.0016300141587635E-4</v>
      </c>
      <c r="BF391" s="16">
        <f t="shared" ca="1" si="241"/>
        <v>4.6021397211611914E-3</v>
      </c>
      <c r="BG391" s="18">
        <f t="shared" ca="1" si="217"/>
        <v>4.6195043501215333E-3</v>
      </c>
      <c r="BH391" s="2">
        <f t="shared" ca="1" si="216"/>
        <v>-0.63335559719689627</v>
      </c>
      <c r="BI391" s="2">
        <f t="shared" ca="1" si="216"/>
        <v>0.37558055305680682</v>
      </c>
      <c r="BJ391" s="16">
        <f t="shared" ca="1" si="216"/>
        <v>-6.4026080226540216E-2</v>
      </c>
      <c r="BK391" s="18">
        <f t="shared" ca="1" si="216"/>
        <v>0.73634235538579063</v>
      </c>
      <c r="BL391" s="18">
        <f t="shared" ca="1" si="216"/>
        <v>0.7391206960194453</v>
      </c>
    </row>
    <row r="392" spans="4:64" x14ac:dyDescent="0.2">
      <c r="D392">
        <f t="shared" si="242"/>
        <v>90</v>
      </c>
      <c r="E392">
        <f t="shared" si="243"/>
        <v>0</v>
      </c>
      <c r="F392" s="15">
        <f ca="1">'posn jitter orig'!F392</f>
        <v>0.34908648770245509</v>
      </c>
      <c r="G392" s="2">
        <f ca="1">'posn jitter orig'!G392</f>
        <v>3.5325044641789427E-2</v>
      </c>
      <c r="H392" s="16">
        <f ca="1">'posn jitter orig'!H392</f>
        <v>-0.16331802738954437</v>
      </c>
      <c r="I392" s="2">
        <f t="shared" si="244"/>
        <v>0</v>
      </c>
      <c r="J392" s="2">
        <f t="shared" si="245"/>
        <v>177.60212163512966</v>
      </c>
      <c r="K392" s="16">
        <f t="shared" ca="1" si="246"/>
        <v>300.23134241739433</v>
      </c>
      <c r="L392" s="2">
        <f t="shared" si="247"/>
        <v>153.80794910203616</v>
      </c>
      <c r="M392" s="2">
        <f t="shared" si="248"/>
        <v>-88.801060817564817</v>
      </c>
      <c r="N392" s="16">
        <f t="shared" ca="1" si="249"/>
        <v>343.25374185460868</v>
      </c>
      <c r="O392" s="2">
        <f t="shared" si="250"/>
        <v>-153.80794910203616</v>
      </c>
      <c r="P392" s="2">
        <f t="shared" si="251"/>
        <v>-88.801060817564817</v>
      </c>
      <c r="Q392" s="16">
        <f t="shared" ca="1" si="252"/>
        <v>249.90319701852056</v>
      </c>
      <c r="R392" s="2">
        <f t="shared" si="218"/>
        <v>153.80794910203616</v>
      </c>
      <c r="S392" s="2">
        <f t="shared" si="218"/>
        <v>-266.40318245269447</v>
      </c>
      <c r="T392" s="16">
        <f t="shared" ca="1" si="218"/>
        <v>43.022399437214347</v>
      </c>
      <c r="U392" s="2">
        <f t="shared" ca="1" si="219"/>
        <v>0.49518055547239875</v>
      </c>
      <c r="V392" s="2">
        <f t="shared" ca="1" si="219"/>
        <v>-0.85767788099837339</v>
      </c>
      <c r="W392" s="16">
        <f t="shared" ca="1" si="219"/>
        <v>0.13850945790156946</v>
      </c>
      <c r="X392" s="2">
        <f t="shared" si="220"/>
        <v>-153.80794910203616</v>
      </c>
      <c r="Y392" s="2">
        <f t="shared" si="220"/>
        <v>-266.40318245269447</v>
      </c>
      <c r="Z392" s="16">
        <f t="shared" ca="1" si="220"/>
        <v>-50.328145398873772</v>
      </c>
      <c r="AA392" s="18">
        <f t="shared" ca="1" si="226"/>
        <v>145.35448720844394</v>
      </c>
      <c r="AB392" s="2">
        <f t="shared" ca="1" si="221"/>
        <v>-225.78466481831913</v>
      </c>
      <c r="AC392" s="2">
        <f t="shared" ca="1" si="221"/>
        <v>-141.73585387015109</v>
      </c>
      <c r="AD392" s="16">
        <f t="shared" ca="1" si="221"/>
        <v>-70.461116625675956</v>
      </c>
      <c r="AE392" s="2">
        <f t="shared" ca="1" si="222"/>
        <v>-0.81883180496117869</v>
      </c>
      <c r="AF392" s="2">
        <f t="shared" ca="1" si="222"/>
        <v>-0.51401996298374508</v>
      </c>
      <c r="AG392" s="16">
        <f t="shared" ca="1" si="222"/>
        <v>-0.25553464117063979</v>
      </c>
      <c r="AH392" s="2">
        <f t="shared" ca="1" si="227"/>
        <v>0.2903630359843774</v>
      </c>
      <c r="AI392" s="2">
        <f t="shared" ca="1" si="228"/>
        <v>1.3119836139580995E-2</v>
      </c>
      <c r="AJ392" s="16">
        <f t="shared" ca="1" si="229"/>
        <v>-0.9568266181673698</v>
      </c>
      <c r="AK392" s="18">
        <f t="shared" ca="1" si="230"/>
        <v>310.60983191334009</v>
      </c>
      <c r="AL392" s="18">
        <f t="shared" ca="1" si="231"/>
        <v>275.73997913896824</v>
      </c>
      <c r="AM392" s="18">
        <f t="shared" ca="1" si="232"/>
        <v>155.30491595667004</v>
      </c>
      <c r="AN392" s="18">
        <f t="shared" ca="1" si="233"/>
        <v>94.31336429693188</v>
      </c>
      <c r="AO392" s="18">
        <f t="shared" ca="1" si="234"/>
        <v>311.07143053434828</v>
      </c>
      <c r="AP392" s="2">
        <f t="shared" ca="1" si="223"/>
        <v>90.000837209756895</v>
      </c>
      <c r="AQ392" s="2">
        <f t="shared" ca="1" si="223"/>
        <v>2.7845803167387828E-3</v>
      </c>
      <c r="AR392" s="16">
        <f t="shared" ca="1" si="223"/>
        <v>7.8554612281322989E-4</v>
      </c>
      <c r="AS392" s="2">
        <f t="shared" ca="1" si="224"/>
        <v>-90.646452746156569</v>
      </c>
      <c r="AT392" s="2">
        <f t="shared" ca="1" si="224"/>
        <v>-8.1596278123146639</v>
      </c>
      <c r="AU392" s="16">
        <f t="shared" ca="1" si="224"/>
        <v>595.28363531945547</v>
      </c>
      <c r="AV392" s="2">
        <f t="shared" ca="1" si="225"/>
        <v>90.000837209756895</v>
      </c>
      <c r="AW392" s="2">
        <f t="shared" ca="1" si="225"/>
        <v>2.7845803167387828E-3</v>
      </c>
      <c r="AX392" s="16">
        <f t="shared" ca="1" si="225"/>
        <v>7.8554612281322989E-4</v>
      </c>
      <c r="AY392" s="2">
        <f t="shared" ca="1" si="235"/>
        <v>360.25000000000006</v>
      </c>
      <c r="AZ392" s="2">
        <f t="shared" ca="1" si="236"/>
        <v>360.25</v>
      </c>
      <c r="BA392" s="2">
        <f t="shared" ca="1" si="237"/>
        <v>360.25</v>
      </c>
      <c r="BB392" s="19" t="str">
        <f t="shared" ca="1" si="238"/>
        <v>ok</v>
      </c>
      <c r="BC392" s="2">
        <f t="shared" ca="1" si="239"/>
        <v>8.3720975689516308E-4</v>
      </c>
      <c r="BD392" s="2">
        <f t="shared" ca="1" si="239"/>
        <v>2.7845803167387828E-3</v>
      </c>
      <c r="BE392" s="16">
        <f t="shared" ca="1" si="240"/>
        <v>7.8554612281322989E-4</v>
      </c>
      <c r="BF392" s="16">
        <f t="shared" ca="1" si="241"/>
        <v>2.9077152056914924E-3</v>
      </c>
      <c r="BG392" s="18">
        <f t="shared" ca="1" si="217"/>
        <v>3.01195790615945E-3</v>
      </c>
      <c r="BH392" s="2">
        <f t="shared" ca="1" si="216"/>
        <v>0.13395356110322609</v>
      </c>
      <c r="BI392" s="2">
        <f t="shared" ca="1" si="216"/>
        <v>0.44553285067820525</v>
      </c>
      <c r="BJ392" s="16">
        <f t="shared" ca="1" si="216"/>
        <v>0.12568737965011678</v>
      </c>
      <c r="BK392" s="18">
        <f t="shared" ca="1" si="216"/>
        <v>0.46523443291063882</v>
      </c>
      <c r="BL392" s="18">
        <f t="shared" ca="1" si="216"/>
        <v>0.48191326498551201</v>
      </c>
    </row>
    <row r="393" spans="4:64" x14ac:dyDescent="0.2">
      <c r="D393">
        <f t="shared" si="242"/>
        <v>97.5</v>
      </c>
      <c r="E393">
        <f t="shared" si="243"/>
        <v>0</v>
      </c>
      <c r="F393" s="15">
        <f ca="1">'posn jitter orig'!F393</f>
        <v>0.26058049520392823</v>
      </c>
      <c r="G393" s="2">
        <f ca="1">'posn jitter orig'!G393</f>
        <v>0.21889384034312032</v>
      </c>
      <c r="H393" s="16">
        <f ca="1">'posn jitter orig'!H393</f>
        <v>-0.22452171455050307</v>
      </c>
      <c r="I393" s="2">
        <f t="shared" si="244"/>
        <v>0</v>
      </c>
      <c r="J393" s="2">
        <f t="shared" si="245"/>
        <v>177.60212163512966</v>
      </c>
      <c r="K393" s="16">
        <f t="shared" ca="1" si="246"/>
        <v>297.87962192518404</v>
      </c>
      <c r="L393" s="2">
        <f t="shared" si="247"/>
        <v>153.80794910203616</v>
      </c>
      <c r="M393" s="2">
        <f t="shared" si="248"/>
        <v>-88.801060817564817</v>
      </c>
      <c r="N393" s="16">
        <f t="shared" ca="1" si="249"/>
        <v>344.56464089078361</v>
      </c>
      <c r="O393" s="2">
        <f t="shared" si="250"/>
        <v>-153.80794910203616</v>
      </c>
      <c r="P393" s="2">
        <f t="shared" si="251"/>
        <v>-88.801060817564817</v>
      </c>
      <c r="Q393" s="16">
        <f t="shared" ca="1" si="252"/>
        <v>242.3593790779363</v>
      </c>
      <c r="R393" s="2">
        <f t="shared" si="218"/>
        <v>153.80794910203616</v>
      </c>
      <c r="S393" s="2">
        <f t="shared" si="218"/>
        <v>-266.40318245269447</v>
      </c>
      <c r="T393" s="16">
        <f t="shared" ca="1" si="218"/>
        <v>46.685018965599568</v>
      </c>
      <c r="U393" s="2">
        <f t="shared" ca="1" si="219"/>
        <v>0.49433951708666168</v>
      </c>
      <c r="V393" s="2">
        <f t="shared" ca="1" si="219"/>
        <v>-0.85622115978316105</v>
      </c>
      <c r="W393" s="16">
        <f t="shared" ca="1" si="219"/>
        <v>0.15004588426912854</v>
      </c>
      <c r="X393" s="2">
        <f t="shared" si="220"/>
        <v>-153.80794910203616</v>
      </c>
      <c r="Y393" s="2">
        <f t="shared" si="220"/>
        <v>-266.40318245269447</v>
      </c>
      <c r="Z393" s="16">
        <f t="shared" ca="1" si="220"/>
        <v>-55.520242847247744</v>
      </c>
      <c r="AA393" s="18">
        <f t="shared" ca="1" si="226"/>
        <v>143.73611063352865</v>
      </c>
      <c r="AB393" s="2">
        <f t="shared" ca="1" si="221"/>
        <v>-224.86238862052971</v>
      </c>
      <c r="AC393" s="2">
        <f t="shared" ca="1" si="221"/>
        <v>-143.33328310333383</v>
      </c>
      <c r="AD393" s="16">
        <f t="shared" ca="1" si="221"/>
        <v>-77.087254668660847</v>
      </c>
      <c r="AE393" s="2">
        <f t="shared" ca="1" si="222"/>
        <v>-0.81008499214031449</v>
      </c>
      <c r="AF393" s="2">
        <f t="shared" ca="1" si="222"/>
        <v>-0.51636977721586264</v>
      </c>
      <c r="AG393" s="16">
        <f t="shared" ca="1" si="222"/>
        <v>-0.27771308699279368</v>
      </c>
      <c r="AH393" s="2">
        <f t="shared" ca="1" si="227"/>
        <v>0.31526298126413871</v>
      </c>
      <c r="AI393" s="2">
        <f t="shared" ca="1" si="228"/>
        <v>1.5734634333820177E-2</v>
      </c>
      <c r="AJ393" s="16">
        <f t="shared" ca="1" si="229"/>
        <v>-0.94887389780034948</v>
      </c>
      <c r="AK393" s="18">
        <f t="shared" ca="1" si="230"/>
        <v>311.13828408557595</v>
      </c>
      <c r="AL393" s="18">
        <f t="shared" ca="1" si="231"/>
        <v>277.57876124383421</v>
      </c>
      <c r="AM393" s="18">
        <f t="shared" ca="1" si="232"/>
        <v>155.56914204278797</v>
      </c>
      <c r="AN393" s="18">
        <f t="shared" ca="1" si="233"/>
        <v>95.447200521797683</v>
      </c>
      <c r="AO393" s="18">
        <f t="shared" ca="1" si="234"/>
        <v>310.5932009182149</v>
      </c>
      <c r="AP393" s="2">
        <f t="shared" ca="1" si="223"/>
        <v>97.502168348350651</v>
      </c>
      <c r="AQ393" s="2">
        <f t="shared" ca="1" si="223"/>
        <v>1.5511824828458032E-3</v>
      </c>
      <c r="AR393" s="16">
        <f t="shared" ca="1" si="223"/>
        <v>1.4135207015328888E-3</v>
      </c>
      <c r="AS393" s="2">
        <f t="shared" ca="1" si="224"/>
        <v>-98.334908615345469</v>
      </c>
      <c r="AT393" s="2">
        <f t="shared" ca="1" si="224"/>
        <v>-9.7725897035548606</v>
      </c>
      <c r="AU393" s="16">
        <f t="shared" ca="1" si="224"/>
        <v>589.42897589180893</v>
      </c>
      <c r="AV393" s="2">
        <f t="shared" ca="1" si="225"/>
        <v>97.502168348350651</v>
      </c>
      <c r="AW393" s="2">
        <f t="shared" ca="1" si="225"/>
        <v>1.5511824828458032E-3</v>
      </c>
      <c r="AX393" s="16">
        <f t="shared" ca="1" si="225"/>
        <v>1.4135207015328888E-3</v>
      </c>
      <c r="AY393" s="2">
        <f t="shared" ca="1" si="235"/>
        <v>360.25</v>
      </c>
      <c r="AZ393" s="2">
        <f t="shared" ca="1" si="236"/>
        <v>360.25</v>
      </c>
      <c r="BA393" s="2">
        <f t="shared" ca="1" si="237"/>
        <v>360.25000000000006</v>
      </c>
      <c r="BB393" s="19" t="str">
        <f t="shared" ca="1" si="238"/>
        <v>ok</v>
      </c>
      <c r="BC393" s="2">
        <f t="shared" ca="1" si="239"/>
        <v>2.1683483506507173E-3</v>
      </c>
      <c r="BD393" s="2">
        <f t="shared" ca="1" si="239"/>
        <v>1.5511824828458032E-3</v>
      </c>
      <c r="BE393" s="16">
        <f t="shared" ca="1" si="240"/>
        <v>1.4135207015328888E-3</v>
      </c>
      <c r="BF393" s="16">
        <f t="shared" ca="1" si="241"/>
        <v>2.666064827579659E-3</v>
      </c>
      <c r="BG393" s="18">
        <f t="shared" ca="1" si="217"/>
        <v>3.0176054146490699E-3</v>
      </c>
      <c r="BH393" s="2">
        <f t="shared" ca="1" si="216"/>
        <v>0.34693573610411477</v>
      </c>
      <c r="BI393" s="2">
        <f t="shared" ca="1" si="216"/>
        <v>0.24818919725532851</v>
      </c>
      <c r="BJ393" s="16">
        <f t="shared" ca="1" si="216"/>
        <v>0.2261633122452622</v>
      </c>
      <c r="BK393" s="18">
        <f t="shared" ca="1" si="216"/>
        <v>0.42657037241274542</v>
      </c>
      <c r="BL393" s="18">
        <f t="shared" ca="1" si="216"/>
        <v>0.48281686634385118</v>
      </c>
    </row>
    <row r="394" spans="4:64" x14ac:dyDescent="0.2">
      <c r="D394">
        <f t="shared" si="242"/>
        <v>105</v>
      </c>
      <c r="E394">
        <f t="shared" si="243"/>
        <v>0</v>
      </c>
      <c r="F394" s="15">
        <f ca="1">'posn jitter orig'!F394</f>
        <v>0.36987468916004484</v>
      </c>
      <c r="G394" s="2">
        <f ca="1">'posn jitter orig'!G394</f>
        <v>-1.5207100907459359E-2</v>
      </c>
      <c r="H394" s="16">
        <f ca="1">'posn jitter orig'!H394</f>
        <v>-0.17523589962343633</v>
      </c>
      <c r="I394" s="2">
        <f t="shared" si="244"/>
        <v>0</v>
      </c>
      <c r="J394" s="2">
        <f t="shared" si="245"/>
        <v>177.60212163512966</v>
      </c>
      <c r="K394" s="16">
        <f t="shared" ca="1" si="246"/>
        <v>295.32002011015879</v>
      </c>
      <c r="L394" s="2">
        <f t="shared" si="247"/>
        <v>153.80794910203616</v>
      </c>
      <c r="M394" s="2">
        <f t="shared" si="248"/>
        <v>-88.801060817564817</v>
      </c>
      <c r="N394" s="16">
        <f t="shared" ca="1" si="249"/>
        <v>345.70529716425733</v>
      </c>
      <c r="O394" s="2">
        <f t="shared" si="250"/>
        <v>-153.80794910203616</v>
      </c>
      <c r="P394" s="2">
        <f t="shared" si="251"/>
        <v>-88.801060817564817</v>
      </c>
      <c r="Q394" s="16">
        <f t="shared" ca="1" si="252"/>
        <v>234.33387779346992</v>
      </c>
      <c r="R394" s="2">
        <f t="shared" si="218"/>
        <v>153.80794910203616</v>
      </c>
      <c r="S394" s="2">
        <f t="shared" si="218"/>
        <v>-266.40318245269447</v>
      </c>
      <c r="T394" s="16">
        <f t="shared" ca="1" si="218"/>
        <v>50.385277054098538</v>
      </c>
      <c r="U394" s="2">
        <f t="shared" ca="1" si="219"/>
        <v>0.49342498210781832</v>
      </c>
      <c r="V394" s="2">
        <f t="shared" ca="1" si="219"/>
        <v>-0.85463713873450542</v>
      </c>
      <c r="W394" s="16">
        <f t="shared" ca="1" si="219"/>
        <v>0.16163894372210258</v>
      </c>
      <c r="X394" s="2">
        <f t="shared" si="220"/>
        <v>-153.80794910203616</v>
      </c>
      <c r="Y394" s="2">
        <f t="shared" si="220"/>
        <v>-266.40318245269447</v>
      </c>
      <c r="Z394" s="16">
        <f t="shared" ca="1" si="220"/>
        <v>-60.98614231668887</v>
      </c>
      <c r="AA394" s="18">
        <f t="shared" ca="1" si="226"/>
        <v>141.92763344166934</v>
      </c>
      <c r="AB394" s="2">
        <f t="shared" ca="1" si="221"/>
        <v>-223.83858909359685</v>
      </c>
      <c r="AC394" s="2">
        <f t="shared" ca="1" si="221"/>
        <v>-145.10655590074646</v>
      </c>
      <c r="AD394" s="16">
        <f t="shared" ca="1" si="221"/>
        <v>-83.92717507117807</v>
      </c>
      <c r="AE394" s="2">
        <f t="shared" ca="1" si="222"/>
        <v>-0.80042777407971777</v>
      </c>
      <c r="AF394" s="2">
        <f t="shared" ca="1" si="222"/>
        <v>-0.5188887135785254</v>
      </c>
      <c r="AG394" s="16">
        <f t="shared" ca="1" si="222"/>
        <v>-0.30011644640474339</v>
      </c>
      <c r="AH394" s="2">
        <f t="shared" ca="1" si="227"/>
        <v>0.34036328461467091</v>
      </c>
      <c r="AI394" s="2">
        <f t="shared" ca="1" si="228"/>
        <v>1.8704652269443178E-2</v>
      </c>
      <c r="AJ394" s="16">
        <f t="shared" ca="1" si="229"/>
        <v>-0.94010795681655179</v>
      </c>
      <c r="AK394" s="18">
        <f t="shared" ca="1" si="230"/>
        <v>311.71496109701957</v>
      </c>
      <c r="AL394" s="18">
        <f t="shared" ca="1" si="231"/>
        <v>279.64870328363173</v>
      </c>
      <c r="AM394" s="18">
        <f t="shared" ca="1" si="232"/>
        <v>155.85748054850978</v>
      </c>
      <c r="AN394" s="18">
        <f t="shared" ca="1" si="233"/>
        <v>96.739021154750418</v>
      </c>
      <c r="AO394" s="18">
        <f t="shared" ca="1" si="234"/>
        <v>310.04849627613362</v>
      </c>
      <c r="AP394" s="2">
        <f t="shared" ca="1" si="223"/>
        <v>105.00049976385488</v>
      </c>
      <c r="AQ394" s="2">
        <f t="shared" ca="1" si="223"/>
        <v>3.0934784570613161E-3</v>
      </c>
      <c r="AR394" s="16">
        <f t="shared" ca="1" si="223"/>
        <v>6.2903137086323113E-4</v>
      </c>
      <c r="AS394" s="2">
        <f t="shared" ca="1" si="224"/>
        <v>-106.05774940091392</v>
      </c>
      <c r="AT394" s="2">
        <f t="shared" ca="1" si="224"/>
        <v>-11.595605140560593</v>
      </c>
      <c r="AU394" s="16">
        <f t="shared" ca="1" si="224"/>
        <v>582.95874572777132</v>
      </c>
      <c r="AV394" s="2">
        <f t="shared" ca="1" si="225"/>
        <v>105.00049976385488</v>
      </c>
      <c r="AW394" s="2">
        <f t="shared" ca="1" si="225"/>
        <v>3.0934784570613161E-3</v>
      </c>
      <c r="AX394" s="16">
        <f t="shared" ca="1" si="225"/>
        <v>6.2903137086323113E-4</v>
      </c>
      <c r="AY394" s="2">
        <f t="shared" ca="1" si="235"/>
        <v>360.24999999999994</v>
      </c>
      <c r="AZ394" s="2">
        <f t="shared" ca="1" si="236"/>
        <v>360.24999999999994</v>
      </c>
      <c r="BA394" s="2">
        <f t="shared" ca="1" si="237"/>
        <v>360.25</v>
      </c>
      <c r="BB394" s="19" t="str">
        <f t="shared" ca="1" si="238"/>
        <v>ok</v>
      </c>
      <c r="BC394" s="2">
        <f t="shared" ca="1" si="239"/>
        <v>4.997638548758232E-4</v>
      </c>
      <c r="BD394" s="2">
        <f t="shared" ca="1" si="239"/>
        <v>3.0934784570613161E-3</v>
      </c>
      <c r="BE394" s="16">
        <f t="shared" ca="1" si="240"/>
        <v>6.2903137086323113E-4</v>
      </c>
      <c r="BF394" s="16">
        <f t="shared" ca="1" si="241"/>
        <v>3.1335878597771602E-3</v>
      </c>
      <c r="BG394" s="18">
        <f t="shared" ca="1" si="217"/>
        <v>3.1960997075299261E-3</v>
      </c>
      <c r="BH394" s="2">
        <f t="shared" ca="1" si="216"/>
        <v>7.9962216780131712E-2</v>
      </c>
      <c r="BI394" s="2">
        <f t="shared" ca="1" si="216"/>
        <v>0.49495655312981057</v>
      </c>
      <c r="BJ394" s="16">
        <f t="shared" ca="1" si="216"/>
        <v>0.10064501933811698</v>
      </c>
      <c r="BK394" s="18">
        <f t="shared" ca="1" si="216"/>
        <v>0.50137405756434561</v>
      </c>
      <c r="BL394" s="18">
        <f t="shared" ca="1" si="216"/>
        <v>0.51137595320478813</v>
      </c>
    </row>
    <row r="395" spans="4:64" x14ac:dyDescent="0.2">
      <c r="D395">
        <f t="shared" si="242"/>
        <v>112.5</v>
      </c>
      <c r="E395">
        <f t="shared" si="243"/>
        <v>0</v>
      </c>
      <c r="F395" s="15">
        <f ca="1">'posn jitter orig'!F395</f>
        <v>-0.28216160649389632</v>
      </c>
      <c r="G395" s="2">
        <f ca="1">'posn jitter orig'!G395</f>
        <v>-0.27682863739852692</v>
      </c>
      <c r="H395" s="16">
        <f ca="1">'posn jitter orig'!H395</f>
        <v>-0.34995115045136016</v>
      </c>
      <c r="I395" s="2">
        <f t="shared" si="244"/>
        <v>0</v>
      </c>
      <c r="J395" s="2">
        <f t="shared" si="245"/>
        <v>177.60212163512966</v>
      </c>
      <c r="K395" s="16">
        <f t="shared" ca="1" si="246"/>
        <v>292.54105197292529</v>
      </c>
      <c r="L395" s="2">
        <f t="shared" si="247"/>
        <v>153.80794910203616</v>
      </c>
      <c r="M395" s="2">
        <f t="shared" si="248"/>
        <v>-88.801060817564817</v>
      </c>
      <c r="N395" s="16">
        <f t="shared" ca="1" si="249"/>
        <v>346.67980587198446</v>
      </c>
      <c r="O395" s="2">
        <f t="shared" si="250"/>
        <v>-153.80794910203616</v>
      </c>
      <c r="P395" s="2">
        <f t="shared" si="251"/>
        <v>-88.801060817564817</v>
      </c>
      <c r="Q395" s="16">
        <f t="shared" ca="1" si="252"/>
        <v>225.77316651501485</v>
      </c>
      <c r="R395" s="2">
        <f t="shared" si="218"/>
        <v>153.80794910203616</v>
      </c>
      <c r="S395" s="2">
        <f t="shared" si="218"/>
        <v>-266.40318245269447</v>
      </c>
      <c r="T395" s="16">
        <f t="shared" ca="1" si="218"/>
        <v>54.138753899059168</v>
      </c>
      <c r="U395" s="2">
        <f t="shared" ca="1" si="219"/>
        <v>0.49243183633656695</v>
      </c>
      <c r="V395" s="2">
        <f t="shared" ca="1" si="219"/>
        <v>-0.85291695979937587</v>
      </c>
      <c r="W395" s="16">
        <f t="shared" ca="1" si="219"/>
        <v>0.17333074236495524</v>
      </c>
      <c r="X395" s="2">
        <f t="shared" si="220"/>
        <v>-153.80794910203616</v>
      </c>
      <c r="Y395" s="2">
        <f t="shared" si="220"/>
        <v>-266.40318245269447</v>
      </c>
      <c r="Z395" s="16">
        <f t="shared" ca="1" si="220"/>
        <v>-66.767885457910438</v>
      </c>
      <c r="AA395" s="18">
        <f t="shared" ca="1" si="226"/>
        <v>139.90693448639578</v>
      </c>
      <c r="AB395" s="2">
        <f t="shared" ca="1" si="221"/>
        <v>-222.7025777673918</v>
      </c>
      <c r="AC395" s="2">
        <f t="shared" ca="1" si="221"/>
        <v>-147.07418523570732</v>
      </c>
      <c r="AD395" s="16">
        <f t="shared" ca="1" si="221"/>
        <v>-91.018058274442581</v>
      </c>
      <c r="AE395" s="2">
        <f t="shared" ca="1" si="222"/>
        <v>-0.78978732317080469</v>
      </c>
      <c r="AF395" s="2">
        <f t="shared" ca="1" si="222"/>
        <v>-0.52158052335685257</v>
      </c>
      <c r="AG395" s="16">
        <f t="shared" ca="1" si="222"/>
        <v>-0.32278435806817918</v>
      </c>
      <c r="AH395" s="2">
        <f t="shared" ca="1" si="227"/>
        <v>0.36571419267084965</v>
      </c>
      <c r="AI395" s="2">
        <f t="shared" ca="1" si="228"/>
        <v>2.2054871148607019E-2</v>
      </c>
      <c r="AJ395" s="16">
        <f t="shared" ca="1" si="229"/>
        <v>-0.93046585748093236</v>
      </c>
      <c r="AK395" s="18">
        <f t="shared" ca="1" si="230"/>
        <v>312.34363368194499</v>
      </c>
      <c r="AL395" s="18">
        <f t="shared" ca="1" si="231"/>
        <v>281.97790877839731</v>
      </c>
      <c r="AM395" s="18">
        <f t="shared" ca="1" si="232"/>
        <v>156.1718168409725</v>
      </c>
      <c r="AN395" s="18">
        <f t="shared" ca="1" si="233"/>
        <v>98.210621005001485</v>
      </c>
      <c r="AO395" s="18">
        <f t="shared" ca="1" si="234"/>
        <v>309.42705125182852</v>
      </c>
      <c r="AP395" s="2">
        <f t="shared" ca="1" si="223"/>
        <v>112.50033531961964</v>
      </c>
      <c r="AQ395" s="2">
        <f t="shared" ca="1" si="223"/>
        <v>1.5705104475660647E-4</v>
      </c>
      <c r="AR395" s="16">
        <f t="shared" ca="1" si="223"/>
        <v>-1.7299049508210373E-3</v>
      </c>
      <c r="AS395" s="2">
        <f t="shared" ca="1" si="224"/>
        <v>-113.82339315854853</v>
      </c>
      <c r="AT395" s="2">
        <f t="shared" ca="1" si="224"/>
        <v>-13.648590439460239</v>
      </c>
      <c r="AU395" s="16">
        <f t="shared" ca="1" si="224"/>
        <v>575.82088323670723</v>
      </c>
      <c r="AV395" s="2">
        <f t="shared" ca="1" si="225"/>
        <v>112.50033531961964</v>
      </c>
      <c r="AW395" s="2">
        <f t="shared" ca="1" si="225"/>
        <v>1.5705104475660647E-4</v>
      </c>
      <c r="AX395" s="16">
        <f t="shared" ca="1" si="225"/>
        <v>-1.7299049508210373E-3</v>
      </c>
      <c r="AY395" s="2">
        <f t="shared" ca="1" si="235"/>
        <v>360.25</v>
      </c>
      <c r="AZ395" s="2">
        <f t="shared" ca="1" si="236"/>
        <v>360.25</v>
      </c>
      <c r="BA395" s="2">
        <f t="shared" ca="1" si="237"/>
        <v>360.25</v>
      </c>
      <c r="BB395" s="19" t="str">
        <f t="shared" ca="1" si="238"/>
        <v>ok</v>
      </c>
      <c r="BC395" s="2">
        <f t="shared" ca="1" si="239"/>
        <v>3.3531961963717549E-4</v>
      </c>
      <c r="BD395" s="2">
        <f t="shared" ca="1" si="239"/>
        <v>1.5705104475660647E-4</v>
      </c>
      <c r="BE395" s="16">
        <f t="shared" ca="1" si="240"/>
        <v>-1.7299049508210373E-3</v>
      </c>
      <c r="BF395" s="16">
        <f t="shared" ca="1" si="241"/>
        <v>3.7027594841248016E-4</v>
      </c>
      <c r="BG395" s="18">
        <f t="shared" ca="1" si="217"/>
        <v>1.7690888662947085E-3</v>
      </c>
      <c r="BH395" s="2">
        <f t="shared" ca="1" si="216"/>
        <v>5.3651139141948079E-2</v>
      </c>
      <c r="BI395" s="2">
        <f t="shared" ca="1" si="216"/>
        <v>2.5128167161057036E-2</v>
      </c>
      <c r="BJ395" s="16">
        <f t="shared" ca="1" si="216"/>
        <v>-0.27678479213136598</v>
      </c>
      <c r="BK395" s="18">
        <f t="shared" ca="1" si="216"/>
        <v>5.9244151745996829E-2</v>
      </c>
      <c r="BL395" s="18">
        <f t="shared" ca="1" si="216"/>
        <v>0.28305421860715335</v>
      </c>
    </row>
    <row r="396" spans="4:64" x14ac:dyDescent="0.2">
      <c r="D396">
        <f t="shared" si="242"/>
        <v>120</v>
      </c>
      <c r="E396">
        <f t="shared" si="243"/>
        <v>0</v>
      </c>
      <c r="F396" s="15">
        <f ca="1">'posn jitter orig'!F396</f>
        <v>-0.27349468685401568</v>
      </c>
      <c r="G396" s="2">
        <f ca="1">'posn jitter orig'!G396</f>
        <v>-4.0167171660884127E-2</v>
      </c>
      <c r="H396" s="16">
        <f ca="1">'posn jitter orig'!H396</f>
        <v>-9.6329618677625017E-2</v>
      </c>
      <c r="I396" s="2">
        <f t="shared" si="244"/>
        <v>0</v>
      </c>
      <c r="J396" s="2">
        <f t="shared" si="245"/>
        <v>177.60212163512966</v>
      </c>
      <c r="K396" s="16">
        <f t="shared" ca="1" si="246"/>
        <v>289.54543516269126</v>
      </c>
      <c r="L396" s="2">
        <f t="shared" si="247"/>
        <v>153.80794910203616</v>
      </c>
      <c r="M396" s="2">
        <f t="shared" si="248"/>
        <v>-88.801060817564817</v>
      </c>
      <c r="N396" s="16">
        <f t="shared" ca="1" si="249"/>
        <v>347.49285201650304</v>
      </c>
      <c r="O396" s="2">
        <f t="shared" si="250"/>
        <v>-153.80794910203616</v>
      </c>
      <c r="P396" s="2">
        <f t="shared" si="251"/>
        <v>-88.801060817564817</v>
      </c>
      <c r="Q396" s="16">
        <f t="shared" ca="1" si="252"/>
        <v>216.61805158312777</v>
      </c>
      <c r="R396" s="2">
        <f t="shared" si="218"/>
        <v>153.80794910203616</v>
      </c>
      <c r="S396" s="2">
        <f t="shared" si="218"/>
        <v>-266.40318245269447</v>
      </c>
      <c r="T396" s="16">
        <f t="shared" ca="1" si="218"/>
        <v>57.947416853811774</v>
      </c>
      <c r="U396" s="2">
        <f t="shared" ca="1" si="219"/>
        <v>0.49135796329518627</v>
      </c>
      <c r="V396" s="2">
        <f t="shared" ca="1" si="219"/>
        <v>-0.85105695713082596</v>
      </c>
      <c r="W396" s="16">
        <f t="shared" ca="1" si="219"/>
        <v>0.18511998170274782</v>
      </c>
      <c r="X396" s="2">
        <f t="shared" si="220"/>
        <v>-153.80794910203616</v>
      </c>
      <c r="Y396" s="2">
        <f t="shared" si="220"/>
        <v>-266.40318245269447</v>
      </c>
      <c r="Z396" s="16">
        <f t="shared" ca="1" si="220"/>
        <v>-72.927383579563497</v>
      </c>
      <c r="AA396" s="18">
        <f t="shared" ca="1" si="226"/>
        <v>137.64920530489417</v>
      </c>
      <c r="AB396" s="2">
        <f t="shared" ca="1" si="221"/>
        <v>-221.44298226984989</v>
      </c>
      <c r="AC396" s="2">
        <f t="shared" ca="1" si="221"/>
        <v>-149.25586863443488</v>
      </c>
      <c r="AD396" s="16">
        <f t="shared" ca="1" si="221"/>
        <v>-98.409001947003276</v>
      </c>
      <c r="AE396" s="2">
        <f t="shared" ca="1" si="222"/>
        <v>-0.7780778589048406</v>
      </c>
      <c r="AF396" s="2">
        <f t="shared" ca="1" si="222"/>
        <v>-0.52443606704385981</v>
      </c>
      <c r="AG396" s="16">
        <f t="shared" ca="1" si="222"/>
        <v>-0.34577688914331339</v>
      </c>
      <c r="AH396" s="2">
        <f t="shared" ca="1" si="227"/>
        <v>0.3913594222558916</v>
      </c>
      <c r="AI396" s="2">
        <f t="shared" ca="1" si="228"/>
        <v>2.5862469000226568E-2</v>
      </c>
      <c r="AJ396" s="16">
        <f t="shared" ca="1" si="229"/>
        <v>-0.91987441279163051</v>
      </c>
      <c r="AK396" s="18">
        <f t="shared" ca="1" si="230"/>
        <v>313.02626718524374</v>
      </c>
      <c r="AL396" s="18">
        <f t="shared" ca="1" si="231"/>
        <v>284.60260080081849</v>
      </c>
      <c r="AM396" s="18">
        <f t="shared" ca="1" si="232"/>
        <v>156.51313359262187</v>
      </c>
      <c r="AN396" s="18">
        <f t="shared" ca="1" si="233"/>
        <v>99.890385797713265</v>
      </c>
      <c r="AO396" s="18">
        <f t="shared" ca="1" si="234"/>
        <v>308.71607074819104</v>
      </c>
      <c r="AP396" s="2">
        <f t="shared" ca="1" si="223"/>
        <v>120.00042013347586</v>
      </c>
      <c r="AQ396" s="2">
        <f t="shared" ca="1" si="223"/>
        <v>-1.4308448673041596E-3</v>
      </c>
      <c r="AR396" s="16">
        <f t="shared" ca="1" si="223"/>
        <v>-6.5756569324548764E-4</v>
      </c>
      <c r="AS396" s="2">
        <f t="shared" ca="1" si="224"/>
        <v>-121.63746604476616</v>
      </c>
      <c r="AT396" s="2">
        <f t="shared" ca="1" si="224"/>
        <v>-15.96975046406099</v>
      </c>
      <c r="AU396" s="16">
        <f t="shared" ca="1" si="224"/>
        <v>567.95937103197014</v>
      </c>
      <c r="AV396" s="2">
        <f t="shared" ca="1" si="225"/>
        <v>120.00042013347586</v>
      </c>
      <c r="AW396" s="2">
        <f t="shared" ca="1" si="225"/>
        <v>-1.4308448673041596E-3</v>
      </c>
      <c r="AX396" s="16">
        <f t="shared" ca="1" si="225"/>
        <v>-6.5756569324548764E-4</v>
      </c>
      <c r="AY396" s="2">
        <f t="shared" ca="1" si="235"/>
        <v>360.25</v>
      </c>
      <c r="AZ396" s="2">
        <f t="shared" ca="1" si="236"/>
        <v>360.25</v>
      </c>
      <c r="BA396" s="2">
        <f t="shared" ca="1" si="237"/>
        <v>360.25</v>
      </c>
      <c r="BB396" s="19" t="str">
        <f t="shared" ca="1" si="238"/>
        <v>ok</v>
      </c>
      <c r="BC396" s="2">
        <f t="shared" ca="1" si="239"/>
        <v>4.2013347585623251E-4</v>
      </c>
      <c r="BD396" s="2">
        <f t="shared" ca="1" si="239"/>
        <v>-1.4308448673041596E-3</v>
      </c>
      <c r="BE396" s="16">
        <f t="shared" ca="1" si="240"/>
        <v>-6.5756569324548764E-4</v>
      </c>
      <c r="BF396" s="16">
        <f t="shared" ca="1" si="241"/>
        <v>1.4912508748784351E-3</v>
      </c>
      <c r="BG396" s="18">
        <f t="shared" ca="1" si="217"/>
        <v>1.6297919538269651E-3</v>
      </c>
      <c r="BH396" s="2">
        <f t="shared" ca="1" si="216"/>
        <v>6.7221356136997201E-2</v>
      </c>
      <c r="BI396" s="2">
        <f t="shared" ca="1" si="216"/>
        <v>-0.22893517876866554</v>
      </c>
      <c r="BJ396" s="16">
        <f t="shared" ca="1" si="216"/>
        <v>-0.10521051091927802</v>
      </c>
      <c r="BK396" s="18">
        <f t="shared" ca="1" si="216"/>
        <v>0.2386001399805496</v>
      </c>
      <c r="BL396" s="18">
        <f t="shared" ca="1" si="216"/>
        <v>0.26076671261231443</v>
      </c>
    </row>
    <row r="397" spans="4:64" x14ac:dyDescent="0.2">
      <c r="D397">
        <f t="shared" si="242"/>
        <v>127.5</v>
      </c>
      <c r="E397">
        <f t="shared" si="243"/>
        <v>0</v>
      </c>
      <c r="F397" s="15">
        <f ca="1">'posn jitter orig'!F397</f>
        <v>0.15647337349559542</v>
      </c>
      <c r="G397" s="2">
        <f ca="1">'posn jitter orig'!G397</f>
        <v>7.0376148193719068E-2</v>
      </c>
      <c r="H397" s="16">
        <f ca="1">'posn jitter orig'!H397</f>
        <v>0.32041517717132095</v>
      </c>
      <c r="I397" s="2">
        <f t="shared" si="244"/>
        <v>0</v>
      </c>
      <c r="J397" s="2">
        <f t="shared" si="245"/>
        <v>177.60212163512966</v>
      </c>
      <c r="K397" s="16">
        <f t="shared" ca="1" si="246"/>
        <v>286.32474380888993</v>
      </c>
      <c r="L397" s="2">
        <f t="shared" si="247"/>
        <v>153.80794910203616</v>
      </c>
      <c r="M397" s="2">
        <f t="shared" si="248"/>
        <v>-88.801060817564817</v>
      </c>
      <c r="N397" s="16">
        <f t="shared" ca="1" si="249"/>
        <v>348.1416840489095</v>
      </c>
      <c r="O397" s="2">
        <f t="shared" si="250"/>
        <v>-153.80794910203616</v>
      </c>
      <c r="P397" s="2">
        <f t="shared" si="251"/>
        <v>-88.801060817564817</v>
      </c>
      <c r="Q397" s="16">
        <f t="shared" ca="1" si="252"/>
        <v>206.78757237592637</v>
      </c>
      <c r="R397" s="2">
        <f t="shared" si="218"/>
        <v>153.80794910203616</v>
      </c>
      <c r="S397" s="2">
        <f t="shared" si="218"/>
        <v>-266.40318245269447</v>
      </c>
      <c r="T397" s="16">
        <f t="shared" ca="1" si="218"/>
        <v>61.816940240019562</v>
      </c>
      <c r="U397" s="2">
        <f t="shared" ca="1" si="219"/>
        <v>0.49020010794932539</v>
      </c>
      <c r="V397" s="2">
        <f t="shared" ca="1" si="219"/>
        <v>-0.84905149284397974</v>
      </c>
      <c r="W397" s="16">
        <f t="shared" ca="1" si="219"/>
        <v>0.19701628528088494</v>
      </c>
      <c r="X397" s="2">
        <f t="shared" si="220"/>
        <v>-153.80794910203616</v>
      </c>
      <c r="Y397" s="2">
        <f t="shared" si="220"/>
        <v>-266.40318245269447</v>
      </c>
      <c r="Z397" s="16">
        <f t="shared" ca="1" si="220"/>
        <v>-79.537171432963561</v>
      </c>
      <c r="AA397" s="18">
        <f t="shared" ca="1" si="226"/>
        <v>135.12322844909346</v>
      </c>
      <c r="AB397" s="2">
        <f t="shared" ca="1" si="221"/>
        <v>-220.04537027424311</v>
      </c>
      <c r="AC397" s="2">
        <f t="shared" ca="1" si="221"/>
        <v>-151.67660362009354</v>
      </c>
      <c r="AD397" s="16">
        <f t="shared" ca="1" si="221"/>
        <v>-106.15864795716435</v>
      </c>
      <c r="AE397" s="2">
        <f t="shared" ca="1" si="222"/>
        <v>-0.76519393377227873</v>
      </c>
      <c r="AF397" s="2">
        <f t="shared" ca="1" si="222"/>
        <v>-0.52744584828405905</v>
      </c>
      <c r="AG397" s="16">
        <f t="shared" ca="1" si="222"/>
        <v>-0.36916002064960274</v>
      </c>
      <c r="AH397" s="2">
        <f t="shared" ca="1" si="227"/>
        <v>0.41735128834661012</v>
      </c>
      <c r="AI397" s="2">
        <f t="shared" ca="1" si="228"/>
        <v>3.0206615621728605E-2</v>
      </c>
      <c r="AJ397" s="16">
        <f t="shared" ca="1" si="229"/>
        <v>-0.90824306355077988</v>
      </c>
      <c r="AK397" s="18">
        <f t="shared" ca="1" si="230"/>
        <v>313.76563694664895</v>
      </c>
      <c r="AL397" s="18">
        <f t="shared" ca="1" si="231"/>
        <v>287.56810602177165</v>
      </c>
      <c r="AM397" s="18">
        <f t="shared" ca="1" si="232"/>
        <v>156.88281847332448</v>
      </c>
      <c r="AN397" s="18">
        <f t="shared" ca="1" si="233"/>
        <v>101.81357981055824</v>
      </c>
      <c r="AO397" s="18">
        <f t="shared" ca="1" si="234"/>
        <v>307.8990723175778</v>
      </c>
      <c r="AP397" s="2">
        <f t="shared" ca="1" si="223"/>
        <v>127.49891541680634</v>
      </c>
      <c r="AQ397" s="2">
        <f t="shared" ca="1" si="223"/>
        <v>-3.0633450315065147E-5</v>
      </c>
      <c r="AR397" s="16">
        <f t="shared" ca="1" si="223"/>
        <v>5.1399746405422775E-4</v>
      </c>
      <c r="AS397" s="2">
        <f t="shared" ca="1" si="224"/>
        <v>-129.50523360812801</v>
      </c>
      <c r="AT397" s="2">
        <f t="shared" ca="1" si="224"/>
        <v>-18.601208489018099</v>
      </c>
      <c r="AU397" s="16">
        <f t="shared" ca="1" si="224"/>
        <v>559.29490740978406</v>
      </c>
      <c r="AV397" s="2">
        <f t="shared" ca="1" si="225"/>
        <v>127.49891541680634</v>
      </c>
      <c r="AW397" s="2">
        <f t="shared" ca="1" si="225"/>
        <v>-3.0633450315065147E-5</v>
      </c>
      <c r="AX397" s="16">
        <f t="shared" ca="1" si="225"/>
        <v>5.1399746405422775E-4</v>
      </c>
      <c r="AY397" s="2">
        <f t="shared" ca="1" si="235"/>
        <v>360.25000000000006</v>
      </c>
      <c r="AZ397" s="2">
        <f t="shared" ca="1" si="236"/>
        <v>360.25000000000006</v>
      </c>
      <c r="BA397" s="2">
        <f t="shared" ca="1" si="237"/>
        <v>360.25000000000006</v>
      </c>
      <c r="BB397" s="19" t="str">
        <f t="shared" ca="1" si="238"/>
        <v>ok</v>
      </c>
      <c r="BC397" s="2">
        <f t="shared" ca="1" si="239"/>
        <v>-1.0845831936592276E-3</v>
      </c>
      <c r="BD397" s="2">
        <f t="shared" ca="1" si="239"/>
        <v>-3.0633450315065147E-5</v>
      </c>
      <c r="BE397" s="16">
        <f t="shared" ca="1" si="240"/>
        <v>5.1399746405422775E-4</v>
      </c>
      <c r="BF397" s="16">
        <f t="shared" ca="1" si="241"/>
        <v>1.0850157198152731E-3</v>
      </c>
      <c r="BG397" s="18">
        <f t="shared" ca="1" si="217"/>
        <v>1.2006050580021859E-3</v>
      </c>
      <c r="BH397" s="2">
        <f t="shared" ca="1" si="216"/>
        <v>-0.17353331098547642</v>
      </c>
      <c r="BI397" s="2">
        <f t="shared" ca="1" si="216"/>
        <v>-4.9013520504104235E-3</v>
      </c>
      <c r="BJ397" s="16">
        <f t="shared" ca="1" si="216"/>
        <v>8.223959424867644E-2</v>
      </c>
      <c r="BK397" s="18">
        <f t="shared" ca="1" si="216"/>
        <v>0.1736025151704437</v>
      </c>
      <c r="BL397" s="18">
        <f t="shared" ca="1" si="216"/>
        <v>0.19209680928034975</v>
      </c>
    </row>
    <row r="398" spans="4:64" x14ac:dyDescent="0.2">
      <c r="D398">
        <f t="shared" si="242"/>
        <v>135</v>
      </c>
      <c r="E398">
        <f t="shared" si="243"/>
        <v>0</v>
      </c>
      <c r="F398" s="15">
        <f ca="1">'posn jitter orig'!F398</f>
        <v>-0.41365671865474496</v>
      </c>
      <c r="G398" s="2">
        <f ca="1">'posn jitter orig'!G398</f>
        <v>3.9941839824597647E-4</v>
      </c>
      <c r="H398" s="16">
        <f ca="1">'posn jitter orig'!H398</f>
        <v>-9.9588906054303594E-2</v>
      </c>
      <c r="I398" s="2">
        <f t="shared" si="244"/>
        <v>0</v>
      </c>
      <c r="J398" s="2">
        <f t="shared" si="245"/>
        <v>177.60212163512966</v>
      </c>
      <c r="K398" s="16">
        <f t="shared" ca="1" si="246"/>
        <v>282.86230976453976</v>
      </c>
      <c r="L398" s="2">
        <f t="shared" si="247"/>
        <v>153.80794910203616</v>
      </c>
      <c r="M398" s="2">
        <f t="shared" si="248"/>
        <v>-88.801060817564817</v>
      </c>
      <c r="N398" s="16">
        <f t="shared" ca="1" si="249"/>
        <v>348.62687344616768</v>
      </c>
      <c r="O398" s="2">
        <f t="shared" si="250"/>
        <v>-153.80794910203616</v>
      </c>
      <c r="P398" s="2">
        <f t="shared" si="251"/>
        <v>-88.801060817564817</v>
      </c>
      <c r="Q398" s="16">
        <f t="shared" ca="1" si="252"/>
        <v>196.17379647544951</v>
      </c>
      <c r="R398" s="2">
        <f t="shared" si="218"/>
        <v>153.80794910203616</v>
      </c>
      <c r="S398" s="2">
        <f t="shared" si="218"/>
        <v>-266.40318245269447</v>
      </c>
      <c r="T398" s="16">
        <f t="shared" ca="1" si="218"/>
        <v>65.764563681627919</v>
      </c>
      <c r="U398" s="2">
        <f t="shared" ca="1" si="219"/>
        <v>0.48895101815209074</v>
      </c>
      <c r="V398" s="2">
        <f t="shared" ca="1" si="219"/>
        <v>-0.84688800585195345</v>
      </c>
      <c r="W398" s="16">
        <f t="shared" ca="1" si="219"/>
        <v>0.20906364435773037</v>
      </c>
      <c r="X398" s="2">
        <f t="shared" si="220"/>
        <v>-153.80794910203616</v>
      </c>
      <c r="Y398" s="2">
        <f t="shared" si="220"/>
        <v>-266.40318245269447</v>
      </c>
      <c r="Z398" s="16">
        <f t="shared" ca="1" si="220"/>
        <v>-86.688513289090253</v>
      </c>
      <c r="AA398" s="18">
        <f t="shared" ca="1" si="226"/>
        <v>132.28569011448027</v>
      </c>
      <c r="AB398" s="2">
        <f t="shared" ca="1" si="221"/>
        <v>-218.48917197046325</v>
      </c>
      <c r="AC398" s="2">
        <f t="shared" ca="1" si="221"/>
        <v>-154.37201814889278</v>
      </c>
      <c r="AD398" s="16">
        <f t="shared" ca="1" si="221"/>
        <v>-114.34464176080088</v>
      </c>
      <c r="AE398" s="2">
        <f t="shared" ca="1" si="222"/>
        <v>-0.75099070331237472</v>
      </c>
      <c r="AF398" s="2">
        <f t="shared" ca="1" si="222"/>
        <v>-0.53060730394941535</v>
      </c>
      <c r="AG398" s="16">
        <f t="shared" ca="1" si="222"/>
        <v>-0.39302525686515066</v>
      </c>
      <c r="AH398" s="2">
        <f t="shared" ca="1" si="227"/>
        <v>0.44377907272247397</v>
      </c>
      <c r="AI398" s="2">
        <f t="shared" ca="1" si="228"/>
        <v>3.5165246190442284E-2</v>
      </c>
      <c r="AJ398" s="16">
        <f t="shared" ca="1" si="229"/>
        <v>-0.89544600064657554</v>
      </c>
      <c r="AK398" s="18">
        <f t="shared" ca="1" si="230"/>
        <v>314.56719260617922</v>
      </c>
      <c r="AL398" s="18">
        <f t="shared" ca="1" si="231"/>
        <v>290.93458947864326</v>
      </c>
      <c r="AM398" s="18">
        <f t="shared" ca="1" si="232"/>
        <v>157.28359630308961</v>
      </c>
      <c r="AN398" s="18">
        <f t="shared" ca="1" si="233"/>
        <v>104.02630555438176</v>
      </c>
      <c r="AO398" s="18">
        <f t="shared" ca="1" si="234"/>
        <v>306.95351535154822</v>
      </c>
      <c r="AP398" s="2">
        <f t="shared" ca="1" si="223"/>
        <v>135.00073259135866</v>
      </c>
      <c r="AQ398" s="2">
        <f t="shared" ca="1" si="223"/>
        <v>-2.4911848872708475E-3</v>
      </c>
      <c r="AR398" s="16">
        <f t="shared" ca="1" si="223"/>
        <v>-6.7156184093164484E-4</v>
      </c>
      <c r="AS398" s="2">
        <f t="shared" ca="1" si="224"/>
        <v>-137.43836023186884</v>
      </c>
      <c r="AT398" s="2">
        <f t="shared" ca="1" si="224"/>
        <v>-21.590683057605069</v>
      </c>
      <c r="AU398" s="16">
        <f t="shared" ca="1" si="224"/>
        <v>549.71992385006126</v>
      </c>
      <c r="AV398" s="2">
        <f t="shared" ca="1" si="225"/>
        <v>135.00073259135866</v>
      </c>
      <c r="AW398" s="2">
        <f t="shared" ca="1" si="225"/>
        <v>-2.4911848872708475E-3</v>
      </c>
      <c r="AX398" s="16">
        <f t="shared" ca="1" si="225"/>
        <v>-6.7156184093164484E-4</v>
      </c>
      <c r="AY398" s="2">
        <f t="shared" ca="1" si="235"/>
        <v>360.25000000000006</v>
      </c>
      <c r="AZ398" s="2">
        <f t="shared" ca="1" si="236"/>
        <v>360.25000000000006</v>
      </c>
      <c r="BA398" s="2">
        <f t="shared" ca="1" si="237"/>
        <v>360.25</v>
      </c>
      <c r="BB398" s="19" t="str">
        <f t="shared" ca="1" si="238"/>
        <v>ok</v>
      </c>
      <c r="BC398" s="2">
        <f t="shared" ca="1" si="239"/>
        <v>7.3259135865555436E-4</v>
      </c>
      <c r="BD398" s="2">
        <f t="shared" ca="1" si="239"/>
        <v>-2.4911848872708475E-3</v>
      </c>
      <c r="BE398" s="16">
        <f t="shared" ca="1" si="240"/>
        <v>-6.7156184093164484E-4</v>
      </c>
      <c r="BF398" s="16">
        <f t="shared" ca="1" si="241"/>
        <v>2.5966694516906569E-3</v>
      </c>
      <c r="BG398" s="18">
        <f t="shared" ca="1" si="217"/>
        <v>2.6821050590047652E-3</v>
      </c>
      <c r="BH398" s="2">
        <f t="shared" ref="BH398:BL448" ca="1" si="253">BC398*$D$9</f>
        <v>0.1172146173848887</v>
      </c>
      <c r="BI398" s="2">
        <f t="shared" ca="1" si="253"/>
        <v>-0.3985895819633356</v>
      </c>
      <c r="BJ398" s="16">
        <f t="shared" ca="1" si="253"/>
        <v>-0.10744989454906317</v>
      </c>
      <c r="BK398" s="18">
        <f t="shared" ca="1" si="253"/>
        <v>0.41546711227050509</v>
      </c>
      <c r="BL398" s="18">
        <f t="shared" ca="1" si="253"/>
        <v>0.42913680944076243</v>
      </c>
    </row>
    <row r="399" spans="4:64" x14ac:dyDescent="0.2">
      <c r="D399">
        <f t="shared" si="242"/>
        <v>142.5</v>
      </c>
      <c r="E399">
        <f t="shared" si="243"/>
        <v>0</v>
      </c>
      <c r="F399" s="15">
        <f ca="1">'posn jitter orig'!F399</f>
        <v>-4.5528792307869104E-2</v>
      </c>
      <c r="G399" s="2">
        <f ca="1">'posn jitter orig'!G399</f>
        <v>0.26330981596841907</v>
      </c>
      <c r="H399" s="16">
        <f ca="1">'posn jitter orig'!H399</f>
        <v>-0.46899001479771285</v>
      </c>
      <c r="I399" s="2">
        <f t="shared" si="244"/>
        <v>0</v>
      </c>
      <c r="J399" s="2">
        <f t="shared" si="245"/>
        <v>177.60212163512966</v>
      </c>
      <c r="K399" s="16">
        <f t="shared" ca="1" si="246"/>
        <v>279.16149450998495</v>
      </c>
      <c r="L399" s="2">
        <f t="shared" si="247"/>
        <v>153.80794910203616</v>
      </c>
      <c r="M399" s="2">
        <f t="shared" si="248"/>
        <v>-88.801060817564817</v>
      </c>
      <c r="N399" s="16">
        <f t="shared" ca="1" si="249"/>
        <v>348.95230750658607</v>
      </c>
      <c r="O399" s="2">
        <f t="shared" si="250"/>
        <v>-153.80794910203616</v>
      </c>
      <c r="P399" s="2">
        <f t="shared" si="251"/>
        <v>-88.801060817564817</v>
      </c>
      <c r="Q399" s="16">
        <f t="shared" ca="1" si="252"/>
        <v>184.64818144544935</v>
      </c>
      <c r="R399" s="2">
        <f t="shared" si="218"/>
        <v>153.80794910203616</v>
      </c>
      <c r="S399" s="2">
        <f t="shared" si="218"/>
        <v>-266.40318245269447</v>
      </c>
      <c r="T399" s="16">
        <f t="shared" ca="1" si="218"/>
        <v>69.790812996601119</v>
      </c>
      <c r="U399" s="2">
        <f t="shared" ca="1" si="219"/>
        <v>0.48760814835160815</v>
      </c>
      <c r="V399" s="2">
        <f t="shared" ca="1" si="219"/>
        <v>-0.84456208712956771</v>
      </c>
      <c r="W399" s="16">
        <f t="shared" ca="1" si="219"/>
        <v>0.2212536432343308</v>
      </c>
      <c r="X399" s="2">
        <f t="shared" si="220"/>
        <v>-153.80794910203616</v>
      </c>
      <c r="Y399" s="2">
        <f t="shared" si="220"/>
        <v>-266.40318245269447</v>
      </c>
      <c r="Z399" s="16">
        <f t="shared" ca="1" si="220"/>
        <v>-94.513313064535595</v>
      </c>
      <c r="AA399" s="18">
        <f t="shared" ca="1" si="226"/>
        <v>129.08460367712908</v>
      </c>
      <c r="AB399" s="2">
        <f t="shared" ca="1" si="221"/>
        <v>-216.75065368174228</v>
      </c>
      <c r="AC399" s="2">
        <f t="shared" ca="1" si="221"/>
        <v>-157.38322015484528</v>
      </c>
      <c r="AD399" s="16">
        <f t="shared" ca="1" si="221"/>
        <v>-123.0737519135601</v>
      </c>
      <c r="AE399" s="2">
        <f t="shared" ca="1" si="222"/>
        <v>-0.73528692631088</v>
      </c>
      <c r="AF399" s="2">
        <f t="shared" ca="1" si="222"/>
        <v>-0.53389377256725845</v>
      </c>
      <c r="AG399" s="16">
        <f t="shared" ca="1" si="222"/>
        <v>-0.4175051803393573</v>
      </c>
      <c r="AH399" s="2">
        <f t="shared" ca="1" si="227"/>
        <v>0.47073498877544134</v>
      </c>
      <c r="AI399" s="2">
        <f t="shared" ca="1" si="228"/>
        <v>4.0894016643623132E-2</v>
      </c>
      <c r="AJ399" s="16">
        <f t="shared" ca="1" si="229"/>
        <v>-0.8813264149821769</v>
      </c>
      <c r="AK399" s="18">
        <f t="shared" ca="1" si="230"/>
        <v>315.43350869339281</v>
      </c>
      <c r="AL399" s="18">
        <f t="shared" ca="1" si="231"/>
        <v>294.78377205648826</v>
      </c>
      <c r="AM399" s="18">
        <f t="shared" ca="1" si="232"/>
        <v>157.7167543466964</v>
      </c>
      <c r="AN399" s="18">
        <f t="shared" ca="1" si="233"/>
        <v>106.59117576207342</v>
      </c>
      <c r="AO399" s="18">
        <f t="shared" ca="1" si="234"/>
        <v>305.84932425624646</v>
      </c>
      <c r="AP399" s="2">
        <f t="shared" ca="1" si="223"/>
        <v>142.50285477380083</v>
      </c>
      <c r="AQ399" s="2">
        <f t="shared" ca="1" si="223"/>
        <v>-4.2718463483915059E-4</v>
      </c>
      <c r="AR399" s="16">
        <f t="shared" ca="1" si="223"/>
        <v>1.4444776779214408E-3</v>
      </c>
      <c r="AS399" s="2">
        <f t="shared" ca="1" si="224"/>
        <v>-145.44510166768015</v>
      </c>
      <c r="AT399" s="2">
        <f t="shared" ca="1" si="224"/>
        <v>-25.015241897786503</v>
      </c>
      <c r="AU399" s="16">
        <f t="shared" ca="1" si="224"/>
        <v>539.10762142063595</v>
      </c>
      <c r="AV399" s="2">
        <f t="shared" ca="1" si="225"/>
        <v>142.50285477380083</v>
      </c>
      <c r="AW399" s="2">
        <f t="shared" ca="1" si="225"/>
        <v>-4.2718463483915059E-4</v>
      </c>
      <c r="AX399" s="16">
        <f t="shared" ca="1" si="225"/>
        <v>1.4444776779214408E-3</v>
      </c>
      <c r="AY399" s="2">
        <f t="shared" ca="1" si="235"/>
        <v>360.24999999999994</v>
      </c>
      <c r="AZ399" s="2">
        <f t="shared" ca="1" si="236"/>
        <v>360.24999999999994</v>
      </c>
      <c r="BA399" s="2">
        <f t="shared" ca="1" si="237"/>
        <v>360.24999999999994</v>
      </c>
      <c r="BB399" s="19" t="str">
        <f t="shared" ca="1" si="238"/>
        <v>ok</v>
      </c>
      <c r="BC399" s="2">
        <f t="shared" ca="1" si="239"/>
        <v>2.8547738008342094E-3</v>
      </c>
      <c r="BD399" s="2">
        <f t="shared" ca="1" si="239"/>
        <v>-4.2718463483915059E-4</v>
      </c>
      <c r="BE399" s="16">
        <f t="shared" ca="1" si="240"/>
        <v>1.4444776779214408E-3</v>
      </c>
      <c r="BF399" s="16">
        <f t="shared" ca="1" si="241"/>
        <v>2.8865585333008674E-3</v>
      </c>
      <c r="BG399" s="18">
        <f t="shared" ca="1" si="217"/>
        <v>3.2278066745369638E-3</v>
      </c>
      <c r="BH399" s="2">
        <f t="shared" ca="1" si="253"/>
        <v>0.4567638081334735</v>
      </c>
      <c r="BI399" s="2">
        <f t="shared" ca="1" si="253"/>
        <v>-6.8349541574264094E-2</v>
      </c>
      <c r="BJ399" s="16">
        <f t="shared" ca="1" si="253"/>
        <v>0.23111642846743052</v>
      </c>
      <c r="BK399" s="18">
        <f t="shared" ca="1" si="253"/>
        <v>0.46184936532813881</v>
      </c>
      <c r="BL399" s="18">
        <f t="shared" ca="1" si="253"/>
        <v>0.51644906792591416</v>
      </c>
    </row>
    <row r="400" spans="4:64" x14ac:dyDescent="0.2">
      <c r="D400">
        <f t="shared" si="242"/>
        <v>0</v>
      </c>
      <c r="E400">
        <f t="shared" si="243"/>
        <v>7.5</v>
      </c>
      <c r="F400" s="15">
        <f ca="1">'posn jitter orig'!F400</f>
        <v>-5.9954693041627372E-2</v>
      </c>
      <c r="G400" s="2">
        <f ca="1">'posn jitter orig'!G400</f>
        <v>0.36844907549821559</v>
      </c>
      <c r="H400" s="16">
        <f ca="1">'posn jitter orig'!H400</f>
        <v>0.27727982753114733</v>
      </c>
      <c r="I400" s="2">
        <f t="shared" si="244"/>
        <v>0</v>
      </c>
      <c r="J400" s="2">
        <f t="shared" si="245"/>
        <v>177.60212163512966</v>
      </c>
      <c r="K400" s="16">
        <f t="shared" ca="1" si="246"/>
        <v>317.56116375284455</v>
      </c>
      <c r="L400" s="2">
        <f t="shared" si="247"/>
        <v>153.80794910203616</v>
      </c>
      <c r="M400" s="2">
        <f t="shared" si="248"/>
        <v>-88.801060817564817</v>
      </c>
      <c r="N400" s="16">
        <f t="shared" ca="1" si="249"/>
        <v>311.2084771966866</v>
      </c>
      <c r="O400" s="2">
        <f t="shared" si="250"/>
        <v>-153.80794910203616</v>
      </c>
      <c r="P400" s="2">
        <f t="shared" si="251"/>
        <v>-88.801060817564817</v>
      </c>
      <c r="Q400" s="16">
        <f t="shared" ca="1" si="252"/>
        <v>311.20790738888684</v>
      </c>
      <c r="R400" s="2">
        <f t="shared" si="218"/>
        <v>153.80794910203616</v>
      </c>
      <c r="S400" s="2">
        <f t="shared" si="218"/>
        <v>-266.40318245269447</v>
      </c>
      <c r="T400" s="16">
        <f t="shared" ca="1" si="218"/>
        <v>-6.3526865561579484</v>
      </c>
      <c r="U400" s="2">
        <f t="shared" ca="1" si="219"/>
        <v>0.49989341442701607</v>
      </c>
      <c r="V400" s="2">
        <f t="shared" ca="1" si="219"/>
        <v>-0.86584079215667642</v>
      </c>
      <c r="W400" s="16">
        <f t="shared" ca="1" si="219"/>
        <v>-2.0646957402934114E-2</v>
      </c>
      <c r="X400" s="2">
        <f t="shared" si="220"/>
        <v>-153.80794910203616</v>
      </c>
      <c r="Y400" s="2">
        <f t="shared" si="220"/>
        <v>-266.40318245269447</v>
      </c>
      <c r="Z400" s="16">
        <f t="shared" ca="1" si="220"/>
        <v>-6.353256363957712</v>
      </c>
      <c r="AA400" s="18">
        <f t="shared" ca="1" si="226"/>
        <v>153.90633709878358</v>
      </c>
      <c r="AB400" s="2">
        <f t="shared" ca="1" si="221"/>
        <v>-230.74471345630241</v>
      </c>
      <c r="AC400" s="2">
        <f t="shared" ca="1" si="221"/>
        <v>-133.14479762115121</v>
      </c>
      <c r="AD400" s="16">
        <f t="shared" ca="1" si="221"/>
        <v>-3.1755587778375092</v>
      </c>
      <c r="AE400" s="2">
        <f t="shared" ca="1" si="222"/>
        <v>-0.86608693224702948</v>
      </c>
      <c r="AF400" s="2">
        <f t="shared" ca="1" si="222"/>
        <v>-0.49975129479268598</v>
      </c>
      <c r="AG400" s="16">
        <f t="shared" ca="1" si="222"/>
        <v>-1.1919276150992981E-2</v>
      </c>
      <c r="AH400" s="2">
        <f t="shared" ca="1" si="227"/>
        <v>1.8518088641880648E-6</v>
      </c>
      <c r="AI400" s="2">
        <f t="shared" ca="1" si="228"/>
        <v>2.3840427649960687E-2</v>
      </c>
      <c r="AJ400" s="16">
        <f t="shared" ca="1" si="229"/>
        <v>-0.99971577661155187</v>
      </c>
      <c r="AK400" s="18">
        <f t="shared" ca="1" si="230"/>
        <v>307.68148701925332</v>
      </c>
      <c r="AL400" s="18">
        <f t="shared" ca="1" si="231"/>
        <v>266.4221163776761</v>
      </c>
      <c r="AM400" s="18">
        <f t="shared" ca="1" si="232"/>
        <v>153.84074350962666</v>
      </c>
      <c r="AN400" s="18">
        <f t="shared" ca="1" si="233"/>
        <v>88.794756751749674</v>
      </c>
      <c r="AO400" s="18">
        <f t="shared" ca="1" si="234"/>
        <v>313.4143891237332</v>
      </c>
      <c r="AP400" s="2">
        <f t="shared" ca="1" si="223"/>
        <v>5.7645981794508274E-4</v>
      </c>
      <c r="AQ400" s="2">
        <f t="shared" ca="1" si="223"/>
        <v>7.4971688196549211</v>
      </c>
      <c r="AR400" s="16">
        <f t="shared" ca="1" si="223"/>
        <v>1.141824213164E-3</v>
      </c>
      <c r="AS400" s="2">
        <f t="shared" ca="1" si="224"/>
        <v>-5.8430726994175032E-4</v>
      </c>
      <c r="AT400" s="2">
        <f t="shared" ca="1" si="224"/>
        <v>-7.446697317067053</v>
      </c>
      <c r="AU400" s="16">
        <f t="shared" ca="1" si="224"/>
        <v>626.65176067234927</v>
      </c>
      <c r="AV400" s="2">
        <f t="shared" ca="1" si="225"/>
        <v>5.7645981794508274E-4</v>
      </c>
      <c r="AW400" s="2">
        <f t="shared" ca="1" si="225"/>
        <v>7.4971688196549211</v>
      </c>
      <c r="AX400" s="16">
        <f t="shared" ca="1" si="225"/>
        <v>1.141824213164E-3</v>
      </c>
      <c r="AY400" s="2">
        <f t="shared" ca="1" si="235"/>
        <v>360.25000000000006</v>
      </c>
      <c r="AZ400" s="2">
        <f t="shared" ca="1" si="236"/>
        <v>360.25000000000006</v>
      </c>
      <c r="BA400" s="2">
        <f t="shared" ca="1" si="237"/>
        <v>360.25</v>
      </c>
      <c r="BB400" s="19" t="str">
        <f t="shared" ca="1" si="238"/>
        <v>ok</v>
      </c>
      <c r="BC400" s="2">
        <f t="shared" ca="1" si="239"/>
        <v>5.7645981794508274E-4</v>
      </c>
      <c r="BD400" s="2">
        <f t="shared" ca="1" si="239"/>
        <v>-2.8311803450788986E-3</v>
      </c>
      <c r="BE400" s="16">
        <f t="shared" ca="1" si="240"/>
        <v>1.141824213164E-3</v>
      </c>
      <c r="BF400" s="16">
        <f t="shared" ca="1" si="241"/>
        <v>2.8892712001586749E-3</v>
      </c>
      <c r="BG400" s="18">
        <f t="shared" ca="1" si="217"/>
        <v>3.1067105758074633E-3</v>
      </c>
      <c r="BH400" s="2">
        <f t="shared" ca="1" si="253"/>
        <v>9.2233570871213241E-2</v>
      </c>
      <c r="BI400" s="2">
        <f t="shared" ca="1" si="253"/>
        <v>-0.45298885521262378</v>
      </c>
      <c r="BJ400" s="16">
        <f t="shared" ca="1" si="253"/>
        <v>0.18269187410623999</v>
      </c>
      <c r="BK400" s="18">
        <f t="shared" ca="1" si="253"/>
        <v>0.46228339202538798</v>
      </c>
      <c r="BL400" s="18">
        <f t="shared" ca="1" si="253"/>
        <v>0.49707369212919411</v>
      </c>
    </row>
    <row r="401" spans="4:64" x14ac:dyDescent="0.2">
      <c r="D401">
        <f t="shared" si="242"/>
        <v>7.5</v>
      </c>
      <c r="E401">
        <f t="shared" si="243"/>
        <v>7.5</v>
      </c>
      <c r="F401" s="15">
        <f ca="1">'posn jitter orig'!F401</f>
        <v>0.21611471644525138</v>
      </c>
      <c r="G401" s="2">
        <f ca="1">'posn jitter orig'!G401</f>
        <v>-0.48267120240865291</v>
      </c>
      <c r="H401" s="16">
        <f ca="1">'posn jitter orig'!H401</f>
        <v>-0.13624964645161053</v>
      </c>
      <c r="I401" s="2">
        <f t="shared" si="244"/>
        <v>0</v>
      </c>
      <c r="J401" s="2">
        <f t="shared" si="245"/>
        <v>177.60212163512966</v>
      </c>
      <c r="K401" s="16">
        <f t="shared" ca="1" si="246"/>
        <v>317.47431132185761</v>
      </c>
      <c r="L401" s="2">
        <f t="shared" si="247"/>
        <v>153.80794910203616</v>
      </c>
      <c r="M401" s="2">
        <f t="shared" si="248"/>
        <v>-88.801060817564817</v>
      </c>
      <c r="N401" s="16">
        <f t="shared" ca="1" si="249"/>
        <v>314.79874984222607</v>
      </c>
      <c r="O401" s="2">
        <f t="shared" si="250"/>
        <v>-153.80794910203616</v>
      </c>
      <c r="P401" s="2">
        <f t="shared" si="251"/>
        <v>-88.801060817564817</v>
      </c>
      <c r="Q401" s="16">
        <f t="shared" ca="1" si="252"/>
        <v>307.38475926413753</v>
      </c>
      <c r="R401" s="2">
        <f t="shared" si="218"/>
        <v>153.80794910203616</v>
      </c>
      <c r="S401" s="2">
        <f t="shared" si="218"/>
        <v>-266.40318245269447</v>
      </c>
      <c r="T401" s="16">
        <f t="shared" ca="1" si="218"/>
        <v>-2.6755614796315399</v>
      </c>
      <c r="U401" s="2">
        <f t="shared" ca="1" si="219"/>
        <v>0.49998108842566247</v>
      </c>
      <c r="V401" s="2">
        <f t="shared" ca="1" si="219"/>
        <v>-0.86599264797683484</v>
      </c>
      <c r="W401" s="16">
        <f t="shared" ca="1" si="219"/>
        <v>-8.6974057488309886E-3</v>
      </c>
      <c r="X401" s="2">
        <f t="shared" si="220"/>
        <v>-153.80794910203616</v>
      </c>
      <c r="Y401" s="2">
        <f t="shared" si="220"/>
        <v>-266.40318245269447</v>
      </c>
      <c r="Z401" s="16">
        <f t="shared" ca="1" si="220"/>
        <v>-10.089552057720084</v>
      </c>
      <c r="AA401" s="18">
        <f t="shared" ca="1" si="226"/>
        <v>153.88988452917974</v>
      </c>
      <c r="AB401" s="2">
        <f t="shared" ca="1" si="221"/>
        <v>-230.74998106663497</v>
      </c>
      <c r="AC401" s="2">
        <f t="shared" ca="1" si="221"/>
        <v>-133.13567385242075</v>
      </c>
      <c r="AD401" s="16">
        <f t="shared" ca="1" si="221"/>
        <v>-8.75110929132906</v>
      </c>
      <c r="AE401" s="2">
        <f t="shared" ca="1" si="222"/>
        <v>-0.86570127710374023</v>
      </c>
      <c r="AF401" s="2">
        <f t="shared" ca="1" si="222"/>
        <v>-0.49948313039655085</v>
      </c>
      <c r="AG401" s="16">
        <f t="shared" ca="1" si="222"/>
        <v>-3.2831406765707401E-2</v>
      </c>
      <c r="AH401" s="2">
        <f t="shared" ca="1" si="227"/>
        <v>2.4087549432084465E-2</v>
      </c>
      <c r="AI401" s="2">
        <f t="shared" ca="1" si="228"/>
        <v>2.3944437753516443E-2</v>
      </c>
      <c r="AJ401" s="16">
        <f t="shared" ca="1" si="229"/>
        <v>-0.99942306050192031</v>
      </c>
      <c r="AK401" s="18">
        <f t="shared" ca="1" si="230"/>
        <v>307.62753364601394</v>
      </c>
      <c r="AL401" s="18">
        <f t="shared" ca="1" si="231"/>
        <v>266.54688767310586</v>
      </c>
      <c r="AM401" s="18">
        <f t="shared" ca="1" si="232"/>
        <v>153.81376682300697</v>
      </c>
      <c r="AN401" s="18">
        <f t="shared" ca="1" si="233"/>
        <v>88.893505138127281</v>
      </c>
      <c r="AO401" s="18">
        <f t="shared" ca="1" si="234"/>
        <v>313.39963685361118</v>
      </c>
      <c r="AP401" s="2">
        <f t="shared" ca="1" si="223"/>
        <v>7.4977828714220776</v>
      </c>
      <c r="AQ401" s="2">
        <f t="shared" ca="1" si="223"/>
        <v>7.5039022870846903</v>
      </c>
      <c r="AR401" s="16">
        <f t="shared" ca="1" si="223"/>
        <v>-7.9246840402902308E-4</v>
      </c>
      <c r="AS401" s="2">
        <f t="shared" ca="1" si="224"/>
        <v>-7.6002756179952824</v>
      </c>
      <c r="AT401" s="2">
        <f t="shared" ca="1" si="224"/>
        <v>-7.5044539061472104</v>
      </c>
      <c r="AU401" s="16">
        <f t="shared" ca="1" si="224"/>
        <v>626.43685598044897</v>
      </c>
      <c r="AV401" s="2">
        <f t="shared" ca="1" si="225"/>
        <v>7.4977828714220776</v>
      </c>
      <c r="AW401" s="2">
        <f t="shared" ca="1" si="225"/>
        <v>7.5039022870846903</v>
      </c>
      <c r="AX401" s="16">
        <f t="shared" ca="1" si="225"/>
        <v>-7.9246840402902308E-4</v>
      </c>
      <c r="AY401" s="2">
        <f t="shared" ca="1" si="235"/>
        <v>360.25</v>
      </c>
      <c r="AZ401" s="2">
        <f t="shared" ca="1" si="236"/>
        <v>360.25</v>
      </c>
      <c r="BA401" s="2">
        <f t="shared" ca="1" si="237"/>
        <v>360.25000000000006</v>
      </c>
      <c r="BB401" s="19" t="str">
        <f t="shared" ca="1" si="238"/>
        <v>ok</v>
      </c>
      <c r="BC401" s="2">
        <f t="shared" ca="1" si="239"/>
        <v>-2.2171285779224448E-3</v>
      </c>
      <c r="BD401" s="2">
        <f t="shared" ca="1" si="239"/>
        <v>3.9022870846903146E-3</v>
      </c>
      <c r="BE401" s="16">
        <f t="shared" ca="1" si="240"/>
        <v>-7.9246840402902308E-4</v>
      </c>
      <c r="BF401" s="16">
        <f t="shared" ca="1" si="241"/>
        <v>4.4881514705256151E-3</v>
      </c>
      <c r="BG401" s="18">
        <f t="shared" ca="1" si="217"/>
        <v>4.557577184619647E-3</v>
      </c>
      <c r="BH401" s="2">
        <f t="shared" ca="1" si="253"/>
        <v>-0.35474057246759116</v>
      </c>
      <c r="BI401" s="2">
        <f t="shared" ca="1" si="253"/>
        <v>0.62436593355045034</v>
      </c>
      <c r="BJ401" s="16">
        <f t="shared" ca="1" si="253"/>
        <v>-0.12679494464464369</v>
      </c>
      <c r="BK401" s="18">
        <f t="shared" ca="1" si="253"/>
        <v>0.71810423528409839</v>
      </c>
      <c r="BL401" s="18">
        <f t="shared" ca="1" si="253"/>
        <v>0.72921234953914349</v>
      </c>
    </row>
    <row r="402" spans="4:64" x14ac:dyDescent="0.2">
      <c r="D402">
        <f t="shared" si="242"/>
        <v>15</v>
      </c>
      <c r="E402">
        <f t="shared" si="243"/>
        <v>7.5</v>
      </c>
      <c r="F402" s="15">
        <f ca="1">'posn jitter orig'!F402</f>
        <v>-5.4058548203487211E-2</v>
      </c>
      <c r="G402" s="2">
        <f ca="1">'posn jitter orig'!G402</f>
        <v>0.2235847880105899</v>
      </c>
      <c r="H402" s="16">
        <f ca="1">'posn jitter orig'!H402</f>
        <v>3.9529238391480703E-2</v>
      </c>
      <c r="I402" s="2">
        <f t="shared" si="244"/>
        <v>0</v>
      </c>
      <c r="J402" s="2">
        <f t="shared" si="245"/>
        <v>177.60212163512966</v>
      </c>
      <c r="K402" s="16">
        <f t="shared" ca="1" si="246"/>
        <v>317.20674073609285</v>
      </c>
      <c r="L402" s="2">
        <f t="shared" si="247"/>
        <v>153.80794910203616</v>
      </c>
      <c r="M402" s="2">
        <f t="shared" si="248"/>
        <v>-88.801060817564817</v>
      </c>
      <c r="N402" s="16">
        <f t="shared" ca="1" si="249"/>
        <v>318.18141162878896</v>
      </c>
      <c r="O402" s="2">
        <f t="shared" si="250"/>
        <v>-153.80794910203616</v>
      </c>
      <c r="P402" s="2">
        <f t="shared" si="251"/>
        <v>-88.801060817564817</v>
      </c>
      <c r="Q402" s="16">
        <f t="shared" ca="1" si="252"/>
        <v>303.33182224465656</v>
      </c>
      <c r="R402" s="2">
        <f t="shared" si="218"/>
        <v>153.80794910203616</v>
      </c>
      <c r="S402" s="2">
        <f t="shared" si="218"/>
        <v>-266.40318245269447</v>
      </c>
      <c r="T402" s="16">
        <f t="shared" ca="1" si="218"/>
        <v>0.97467089269611051</v>
      </c>
      <c r="U402" s="2">
        <f t="shared" ca="1" si="219"/>
        <v>0.49999749022275125</v>
      </c>
      <c r="V402" s="2">
        <f t="shared" ca="1" si="219"/>
        <v>-0.866021056722728</v>
      </c>
      <c r="W402" s="16">
        <f t="shared" ca="1" si="219"/>
        <v>3.1684513250867623E-3</v>
      </c>
      <c r="X402" s="2">
        <f t="shared" si="220"/>
        <v>-153.80794910203616</v>
      </c>
      <c r="Y402" s="2">
        <f t="shared" si="220"/>
        <v>-266.40318245269447</v>
      </c>
      <c r="Z402" s="16">
        <f t="shared" ca="1" si="220"/>
        <v>-13.87491849143629</v>
      </c>
      <c r="AA402" s="18">
        <f t="shared" ca="1" si="226"/>
        <v>153.76321505077377</v>
      </c>
      <c r="AB402" s="2">
        <f t="shared" ca="1" si="221"/>
        <v>-230.68917071600421</v>
      </c>
      <c r="AC402" s="2">
        <f t="shared" ca="1" si="221"/>
        <v>-133.2410004693393</v>
      </c>
      <c r="AD402" s="16">
        <f t="shared" ca="1" si="221"/>
        <v>-14.362109753913515</v>
      </c>
      <c r="AE402" s="2">
        <f t="shared" ca="1" si="222"/>
        <v>-0.86468432912133519</v>
      </c>
      <c r="AF402" s="2">
        <f t="shared" ca="1" si="222"/>
        <v>-0.49942268527255707</v>
      </c>
      <c r="AG402" s="16">
        <f t="shared" ca="1" si="222"/>
        <v>-5.3833004812428059E-2</v>
      </c>
      <c r="AH402" s="2">
        <f t="shared" ca="1" si="227"/>
        <v>4.8202912183148872E-2</v>
      </c>
      <c r="AI402" s="2">
        <f t="shared" ca="1" si="228"/>
        <v>2.4176657088977066E-2</v>
      </c>
      <c r="AJ402" s="16">
        <f t="shared" ca="1" si="229"/>
        <v>-0.99854492563382735</v>
      </c>
      <c r="AK402" s="18">
        <f t="shared" ca="1" si="230"/>
        <v>307.61744230658837</v>
      </c>
      <c r="AL402" s="18">
        <f t="shared" ca="1" si="231"/>
        <v>266.79004458242377</v>
      </c>
      <c r="AM402" s="18">
        <f t="shared" ca="1" si="232"/>
        <v>153.80872115329419</v>
      </c>
      <c r="AN402" s="18">
        <f t="shared" ca="1" si="233"/>
        <v>89.058434190568477</v>
      </c>
      <c r="AO402" s="18">
        <f t="shared" ca="1" si="234"/>
        <v>313.3552857328441</v>
      </c>
      <c r="AP402" s="2">
        <f t="shared" ca="1" si="223"/>
        <v>15.001179450655608</v>
      </c>
      <c r="AQ402" s="2">
        <f t="shared" ca="1" si="223"/>
        <v>7.49861134934081</v>
      </c>
      <c r="AR402" s="16">
        <f t="shared" ca="1" si="223"/>
        <v>4.6257700319074502E-4</v>
      </c>
      <c r="AS402" s="2">
        <f t="shared" ca="1" si="224"/>
        <v>-15.208095189956007</v>
      </c>
      <c r="AT402" s="2">
        <f t="shared" ca="1" si="224"/>
        <v>-7.6531552310219881</v>
      </c>
      <c r="AU402" s="16">
        <f t="shared" ca="1" si="224"/>
        <v>625.79912355514227</v>
      </c>
      <c r="AV402" s="2">
        <f t="shared" ca="1" si="225"/>
        <v>15.001179450655608</v>
      </c>
      <c r="AW402" s="2">
        <f t="shared" ca="1" si="225"/>
        <v>7.49861134934081</v>
      </c>
      <c r="AX402" s="16">
        <f t="shared" ca="1" si="225"/>
        <v>4.6257700319074502E-4</v>
      </c>
      <c r="AY402" s="2">
        <f t="shared" ca="1" si="235"/>
        <v>360.25</v>
      </c>
      <c r="AZ402" s="2">
        <f t="shared" ca="1" si="236"/>
        <v>360.25000000000006</v>
      </c>
      <c r="BA402" s="2">
        <f t="shared" ca="1" si="237"/>
        <v>360.25</v>
      </c>
      <c r="BB402" s="19" t="str">
        <f t="shared" ca="1" si="238"/>
        <v>ok</v>
      </c>
      <c r="BC402" s="2">
        <f t="shared" ca="1" si="239"/>
        <v>1.179450655607539E-3</v>
      </c>
      <c r="BD402" s="2">
        <f t="shared" ca="1" si="239"/>
        <v>-1.3886506591900272E-3</v>
      </c>
      <c r="BE402" s="16">
        <f t="shared" ca="1" si="240"/>
        <v>4.6257700319074502E-4</v>
      </c>
      <c r="BF402" s="16">
        <f t="shared" ca="1" si="241"/>
        <v>1.8219370192962079E-3</v>
      </c>
      <c r="BG402" s="18">
        <f t="shared" ca="1" si="217"/>
        <v>1.8797425318811301E-3</v>
      </c>
      <c r="BH402" s="2">
        <f t="shared" ca="1" si="253"/>
        <v>0.18871210489720625</v>
      </c>
      <c r="BI402" s="2">
        <f t="shared" ca="1" si="253"/>
        <v>-0.22218410547040435</v>
      </c>
      <c r="BJ402" s="16">
        <f t="shared" ca="1" si="253"/>
        <v>7.4012320510519203E-2</v>
      </c>
      <c r="BK402" s="18">
        <f t="shared" ca="1" si="253"/>
        <v>0.29150992308739326</v>
      </c>
      <c r="BL402" s="18">
        <f t="shared" ca="1" si="253"/>
        <v>0.3007588051009808</v>
      </c>
    </row>
    <row r="403" spans="4:64" x14ac:dyDescent="0.2">
      <c r="D403">
        <f t="shared" si="242"/>
        <v>22.5</v>
      </c>
      <c r="E403">
        <f t="shared" si="243"/>
        <v>7.5</v>
      </c>
      <c r="F403" s="15">
        <f ca="1">'posn jitter orig'!F403</f>
        <v>0.40717352783477179</v>
      </c>
      <c r="G403" s="2">
        <f ca="1">'posn jitter orig'!G403</f>
        <v>0.28054622139600172</v>
      </c>
      <c r="H403" s="16">
        <f ca="1">'posn jitter orig'!H403</f>
        <v>0.14345746011403093</v>
      </c>
      <c r="I403" s="2">
        <f t="shared" si="244"/>
        <v>0</v>
      </c>
      <c r="J403" s="2">
        <f t="shared" si="245"/>
        <v>177.60212163512966</v>
      </c>
      <c r="K403" s="16">
        <f t="shared" ca="1" si="246"/>
        <v>316.76599082418261</v>
      </c>
      <c r="L403" s="2">
        <f t="shared" si="247"/>
        <v>153.80794910203616</v>
      </c>
      <c r="M403" s="2">
        <f t="shared" si="248"/>
        <v>-88.801060817564817</v>
      </c>
      <c r="N403" s="16">
        <f t="shared" ca="1" si="249"/>
        <v>321.34952559851979</v>
      </c>
      <c r="O403" s="2">
        <f t="shared" si="250"/>
        <v>-153.80794910203616</v>
      </c>
      <c r="P403" s="2">
        <f t="shared" si="251"/>
        <v>-88.801060817564817</v>
      </c>
      <c r="Q403" s="16">
        <f t="shared" ca="1" si="252"/>
        <v>299.03546863859111</v>
      </c>
      <c r="R403" s="2">
        <f t="shared" si="218"/>
        <v>153.80794910203616</v>
      </c>
      <c r="S403" s="2">
        <f t="shared" si="218"/>
        <v>-266.40318245269447</v>
      </c>
      <c r="T403" s="16">
        <f t="shared" ca="1" si="218"/>
        <v>4.5835347743371813</v>
      </c>
      <c r="U403" s="2">
        <f t="shared" ca="1" si="219"/>
        <v>0.49994450533829471</v>
      </c>
      <c r="V403" s="2">
        <f t="shared" ca="1" si="219"/>
        <v>-0.86592928421081605</v>
      </c>
      <c r="W403" s="16">
        <f t="shared" ca="1" si="219"/>
        <v>1.4898534430991503E-2</v>
      </c>
      <c r="X403" s="2">
        <f t="shared" si="220"/>
        <v>-153.80794910203616</v>
      </c>
      <c r="Y403" s="2">
        <f t="shared" si="220"/>
        <v>-266.40318245269447</v>
      </c>
      <c r="Z403" s="16">
        <f t="shared" ca="1" si="220"/>
        <v>-17.730522185591497</v>
      </c>
      <c r="AA403" s="18">
        <f t="shared" ca="1" si="226"/>
        <v>153.52671926656859</v>
      </c>
      <c r="AB403" s="2">
        <f t="shared" ca="1" si="221"/>
        <v>-230.56278882197205</v>
      </c>
      <c r="AC403" s="2">
        <f t="shared" ca="1" si="221"/>
        <v>-133.45990033095981</v>
      </c>
      <c r="AD403" s="16">
        <f t="shared" ca="1" si="221"/>
        <v>-20.017845298661634</v>
      </c>
      <c r="AE403" s="2">
        <f t="shared" ca="1" si="222"/>
        <v>-0.86303206162208479</v>
      </c>
      <c r="AF403" s="2">
        <f t="shared" ca="1" si="222"/>
        <v>-0.49956098082870615</v>
      </c>
      <c r="AG403" s="16">
        <f t="shared" ca="1" si="222"/>
        <v>-7.4929880860677478E-2</v>
      </c>
      <c r="AH403" s="2">
        <f t="shared" ca="1" si="227"/>
        <v>7.2326704572944531E-2</v>
      </c>
      <c r="AI403" s="2">
        <f t="shared" ca="1" si="228"/>
        <v>2.4602869336822545E-2</v>
      </c>
      <c r="AJ403" s="16">
        <f t="shared" ca="1" si="229"/>
        <v>-0.99707750281811758</v>
      </c>
      <c r="AK403" s="18">
        <f t="shared" ca="1" si="230"/>
        <v>307.65004407431138</v>
      </c>
      <c r="AL403" s="18">
        <f t="shared" ca="1" si="231"/>
        <v>267.1543724443157</v>
      </c>
      <c r="AM403" s="18">
        <f t="shared" ca="1" si="232"/>
        <v>153.82502203715569</v>
      </c>
      <c r="AN403" s="18">
        <f t="shared" ca="1" si="233"/>
        <v>89.291838758641234</v>
      </c>
      <c r="AO403" s="18">
        <f t="shared" ca="1" si="234"/>
        <v>313.28085263285624</v>
      </c>
      <c r="AP403" s="2">
        <f t="shared" ca="1" si="223"/>
        <v>22.500826537857929</v>
      </c>
      <c r="AQ403" s="2">
        <f t="shared" ca="1" si="223"/>
        <v>7.5014197415714605</v>
      </c>
      <c r="AR403" s="16">
        <f t="shared" ca="1" si="223"/>
        <v>1.8411474364370406E-3</v>
      </c>
      <c r="AS403" s="2">
        <f t="shared" ca="1" si="224"/>
        <v>-22.816316815615604</v>
      </c>
      <c r="AT403" s="2">
        <f t="shared" ca="1" si="224"/>
        <v>-7.9137960245375822</v>
      </c>
      <c r="AU403" s="16">
        <f t="shared" ca="1" si="224"/>
        <v>624.73242159523443</v>
      </c>
      <c r="AV403" s="2">
        <f t="shared" ca="1" si="225"/>
        <v>22.500826537857929</v>
      </c>
      <c r="AW403" s="2">
        <f t="shared" ca="1" si="225"/>
        <v>7.5014197415714605</v>
      </c>
      <c r="AX403" s="16">
        <f t="shared" ca="1" si="225"/>
        <v>1.8411474364370406E-3</v>
      </c>
      <c r="AY403" s="2">
        <f t="shared" ca="1" si="235"/>
        <v>360.24999999999994</v>
      </c>
      <c r="AZ403" s="2">
        <f t="shared" ca="1" si="236"/>
        <v>360.25</v>
      </c>
      <c r="BA403" s="2">
        <f t="shared" ca="1" si="237"/>
        <v>360.25</v>
      </c>
      <c r="BB403" s="19" t="str">
        <f t="shared" ca="1" si="238"/>
        <v>ok</v>
      </c>
      <c r="BC403" s="2">
        <f t="shared" ca="1" si="239"/>
        <v>8.2653785792885515E-4</v>
      </c>
      <c r="BD403" s="2">
        <f t="shared" ca="1" si="239"/>
        <v>1.4197415714605199E-3</v>
      </c>
      <c r="BE403" s="16">
        <f t="shared" ca="1" si="240"/>
        <v>1.8411474364370406E-3</v>
      </c>
      <c r="BF403" s="16">
        <f t="shared" ca="1" si="241"/>
        <v>1.642811906556197E-3</v>
      </c>
      <c r="BG403" s="18">
        <f t="shared" ca="1" si="217"/>
        <v>2.4675199782416136E-3</v>
      </c>
      <c r="BH403" s="2">
        <f t="shared" ca="1" si="253"/>
        <v>0.13224605726861682</v>
      </c>
      <c r="BI403" s="2">
        <f t="shared" ca="1" si="253"/>
        <v>0.22715865143368319</v>
      </c>
      <c r="BJ403" s="16">
        <f t="shared" ca="1" si="253"/>
        <v>0.2945835898299265</v>
      </c>
      <c r="BK403" s="18">
        <f t="shared" ca="1" si="253"/>
        <v>0.26284990504899153</v>
      </c>
      <c r="BL403" s="18">
        <f t="shared" ca="1" si="253"/>
        <v>0.39480319651865819</v>
      </c>
    </row>
    <row r="404" spans="4:64" x14ac:dyDescent="0.2">
      <c r="D404">
        <f t="shared" si="242"/>
        <v>30</v>
      </c>
      <c r="E404">
        <f t="shared" si="243"/>
        <v>7.5</v>
      </c>
      <c r="F404" s="15">
        <f ca="1">'posn jitter orig'!F404</f>
        <v>0.45097575911836241</v>
      </c>
      <c r="G404" s="2">
        <f ca="1">'posn jitter orig'!G404</f>
        <v>0.45100485924703049</v>
      </c>
      <c r="H404" s="16">
        <f ca="1">'posn jitter orig'!H404</f>
        <v>-0.4808389004987017</v>
      </c>
      <c r="I404" s="2">
        <f t="shared" si="244"/>
        <v>0</v>
      </c>
      <c r="J404" s="2">
        <f t="shared" si="245"/>
        <v>177.60212163512966</v>
      </c>
      <c r="K404" s="16">
        <f t="shared" ca="1" si="246"/>
        <v>316.14413306913997</v>
      </c>
      <c r="L404" s="2">
        <f t="shared" si="247"/>
        <v>153.80794910203616</v>
      </c>
      <c r="M404" s="2">
        <f t="shared" si="248"/>
        <v>-88.801060817564817</v>
      </c>
      <c r="N404" s="16">
        <f t="shared" ca="1" si="249"/>
        <v>324.31402722768763</v>
      </c>
      <c r="O404" s="2">
        <f t="shared" si="250"/>
        <v>-153.80794910203616</v>
      </c>
      <c r="P404" s="2">
        <f t="shared" si="251"/>
        <v>-88.801060817564817</v>
      </c>
      <c r="Q404" s="16">
        <f t="shared" ca="1" si="252"/>
        <v>294.48096041937606</v>
      </c>
      <c r="R404" s="2">
        <f t="shared" si="218"/>
        <v>153.80794910203616</v>
      </c>
      <c r="S404" s="2">
        <f t="shared" si="218"/>
        <v>-266.40318245269447</v>
      </c>
      <c r="T404" s="16">
        <f t="shared" ca="1" si="218"/>
        <v>8.1698941585476632</v>
      </c>
      <c r="U404" s="2">
        <f t="shared" ca="1" si="219"/>
        <v>0.4998237514158958</v>
      </c>
      <c r="V404" s="2">
        <f t="shared" ca="1" si="219"/>
        <v>-0.86572013228200795</v>
      </c>
      <c r="W404" s="16">
        <f t="shared" ca="1" si="219"/>
        <v>2.6549389487581742E-2</v>
      </c>
      <c r="X404" s="2">
        <f t="shared" si="220"/>
        <v>-153.80794910203616</v>
      </c>
      <c r="Y404" s="2">
        <f t="shared" si="220"/>
        <v>-266.40318245269447</v>
      </c>
      <c r="Z404" s="16">
        <f t="shared" ca="1" si="220"/>
        <v>-21.663172649763908</v>
      </c>
      <c r="AA404" s="18">
        <f t="shared" ca="1" si="226"/>
        <v>153.17858822731435</v>
      </c>
      <c r="AB404" s="2">
        <f t="shared" ca="1" si="221"/>
        <v>-230.37024570640318</v>
      </c>
      <c r="AC404" s="2">
        <f t="shared" ca="1" si="221"/>
        <v>-133.79339478977266</v>
      </c>
      <c r="AD404" s="16">
        <f t="shared" ca="1" si="221"/>
        <v>-25.729970649768781</v>
      </c>
      <c r="AE404" s="2">
        <f t="shared" ca="1" si="222"/>
        <v>-0.86073477364843365</v>
      </c>
      <c r="AF404" s="2">
        <f t="shared" ca="1" si="222"/>
        <v>-0.49989366911036626</v>
      </c>
      <c r="AG404" s="16">
        <f t="shared" ca="1" si="222"/>
        <v>-9.6135160143183379E-2</v>
      </c>
      <c r="AH404" s="2">
        <f t="shared" ca="1" si="227"/>
        <v>9.6498015279696148E-2</v>
      </c>
      <c r="AI404" s="2">
        <f t="shared" ca="1" si="228"/>
        <v>2.5198653634636047E-2</v>
      </c>
      <c r="AJ404" s="16">
        <f t="shared" ca="1" si="229"/>
        <v>-0.99501415110644598</v>
      </c>
      <c r="AK404" s="18">
        <f t="shared" ca="1" si="230"/>
        <v>307.72437017314707</v>
      </c>
      <c r="AL404" s="18">
        <f t="shared" ca="1" si="231"/>
        <v>267.64370716652121</v>
      </c>
      <c r="AM404" s="18">
        <f t="shared" ca="1" si="232"/>
        <v>153.86218508657353</v>
      </c>
      <c r="AN404" s="18">
        <f t="shared" ca="1" si="233"/>
        <v>89.596818469283107</v>
      </c>
      <c r="AO404" s="18">
        <f t="shared" ca="1" si="234"/>
        <v>313.17551088896994</v>
      </c>
      <c r="AP404" s="2">
        <f t="shared" ca="1" si="223"/>
        <v>30.005692521230358</v>
      </c>
      <c r="AQ404" s="2">
        <f t="shared" ca="1" si="223"/>
        <v>7.5032493092984147</v>
      </c>
      <c r="AR404" s="16">
        <f t="shared" ca="1" si="223"/>
        <v>1.6105420335748022E-3</v>
      </c>
      <c r="AS404" s="2">
        <f t="shared" ca="1" si="224"/>
        <v>-30.435937948750578</v>
      </c>
      <c r="AT404" s="2">
        <f t="shared" ca="1" si="224"/>
        <v>-8.2799531421842723</v>
      </c>
      <c r="AU404" s="16">
        <f t="shared" ca="1" si="224"/>
        <v>623.22974077106551</v>
      </c>
      <c r="AV404" s="2">
        <f t="shared" ca="1" si="225"/>
        <v>30.005692521230358</v>
      </c>
      <c r="AW404" s="2">
        <f t="shared" ca="1" si="225"/>
        <v>7.5032493092984147</v>
      </c>
      <c r="AX404" s="16">
        <f t="shared" ca="1" si="225"/>
        <v>1.6105420335748022E-3</v>
      </c>
      <c r="AY404" s="2">
        <f t="shared" ca="1" si="235"/>
        <v>360.25000000000006</v>
      </c>
      <c r="AZ404" s="2">
        <f t="shared" ca="1" si="236"/>
        <v>360.25000000000006</v>
      </c>
      <c r="BA404" s="2">
        <f t="shared" ca="1" si="237"/>
        <v>360.25</v>
      </c>
      <c r="BB404" s="19" t="str">
        <f t="shared" ca="1" si="238"/>
        <v>ok</v>
      </c>
      <c r="BC404" s="2">
        <f t="shared" ca="1" si="239"/>
        <v>5.6925212303582384E-3</v>
      </c>
      <c r="BD404" s="2">
        <f t="shared" ca="1" si="239"/>
        <v>3.2493092984147154E-3</v>
      </c>
      <c r="BE404" s="16">
        <f t="shared" ca="1" si="240"/>
        <v>1.6105420335748022E-3</v>
      </c>
      <c r="BF404" s="16">
        <f t="shared" ca="1" si="241"/>
        <v>6.5546021141518274E-3</v>
      </c>
      <c r="BG404" s="18">
        <f t="shared" ca="1" si="217"/>
        <v>6.7495669873522159E-3</v>
      </c>
      <c r="BH404" s="2">
        <f t="shared" ca="1" si="253"/>
        <v>0.91080339685731815</v>
      </c>
      <c r="BI404" s="2">
        <f t="shared" ca="1" si="253"/>
        <v>0.51988948774635446</v>
      </c>
      <c r="BJ404" s="16">
        <f t="shared" ca="1" si="253"/>
        <v>0.25768672537196835</v>
      </c>
      <c r="BK404" s="18">
        <f t="shared" ca="1" si="253"/>
        <v>1.0487363382642925</v>
      </c>
      <c r="BL404" s="18">
        <f t="shared" ca="1" si="253"/>
        <v>1.0799307179763544</v>
      </c>
    </row>
    <row r="405" spans="4:64" x14ac:dyDescent="0.2">
      <c r="D405">
        <f t="shared" si="242"/>
        <v>37.5</v>
      </c>
      <c r="E405">
        <f t="shared" si="243"/>
        <v>7.5</v>
      </c>
      <c r="F405" s="15">
        <f ca="1">'posn jitter orig'!F405</f>
        <v>6.7926435573871236E-2</v>
      </c>
      <c r="G405" s="2">
        <f ca="1">'posn jitter orig'!G405</f>
        <v>-0.12251453574408777</v>
      </c>
      <c r="H405" s="16">
        <f ca="1">'posn jitter orig'!H405</f>
        <v>-0.2748179959684548</v>
      </c>
      <c r="I405" s="2">
        <f t="shared" si="244"/>
        <v>0</v>
      </c>
      <c r="J405" s="2">
        <f t="shared" si="245"/>
        <v>177.60212163512966</v>
      </c>
      <c r="K405" s="16">
        <f t="shared" ca="1" si="246"/>
        <v>315.34005210901927</v>
      </c>
      <c r="L405" s="2">
        <f t="shared" si="247"/>
        <v>153.80794910203616</v>
      </c>
      <c r="M405" s="2">
        <f t="shared" si="248"/>
        <v>-88.801060817564817</v>
      </c>
      <c r="N405" s="16">
        <f t="shared" ca="1" si="249"/>
        <v>327.07511104838176</v>
      </c>
      <c r="O405" s="2">
        <f t="shared" si="250"/>
        <v>-153.80794910203616</v>
      </c>
      <c r="P405" s="2">
        <f t="shared" si="251"/>
        <v>-88.801060817564817</v>
      </c>
      <c r="Q405" s="16">
        <f t="shared" ca="1" si="252"/>
        <v>289.66608659742428</v>
      </c>
      <c r="R405" s="2">
        <f t="shared" si="218"/>
        <v>153.80794910203616</v>
      </c>
      <c r="S405" s="2">
        <f t="shared" si="218"/>
        <v>-266.40318245269447</v>
      </c>
      <c r="T405" s="16">
        <f t="shared" ca="1" si="218"/>
        <v>11.735058939362489</v>
      </c>
      <c r="U405" s="2">
        <f t="shared" ca="1" si="219"/>
        <v>0.49963657123438132</v>
      </c>
      <c r="V405" s="2">
        <f t="shared" ca="1" si="219"/>
        <v>-0.86539592669745491</v>
      </c>
      <c r="W405" s="16">
        <f t="shared" ca="1" si="219"/>
        <v>3.8120686518007992E-2</v>
      </c>
      <c r="X405" s="2">
        <f t="shared" si="220"/>
        <v>-153.80794910203616</v>
      </c>
      <c r="Y405" s="2">
        <f t="shared" si="220"/>
        <v>-266.40318245269447</v>
      </c>
      <c r="Z405" s="16">
        <f t="shared" ca="1" si="220"/>
        <v>-25.673965511594986</v>
      </c>
      <c r="AA405" s="18">
        <f t="shared" ca="1" si="226"/>
        <v>152.71744344492544</v>
      </c>
      <c r="AB405" s="2">
        <f t="shared" ca="1" si="221"/>
        <v>-230.11116891253926</v>
      </c>
      <c r="AC405" s="2">
        <f t="shared" ca="1" si="221"/>
        <v>-134.24212895980705</v>
      </c>
      <c r="AD405" s="16">
        <f t="shared" ca="1" si="221"/>
        <v>-31.495659298990603</v>
      </c>
      <c r="AE405" s="2">
        <f t="shared" ca="1" si="222"/>
        <v>-0.85778771554556921</v>
      </c>
      <c r="AF405" s="2">
        <f t="shared" ca="1" si="222"/>
        <v>-0.50041573242441495</v>
      </c>
      <c r="AG405" s="16">
        <f t="shared" ca="1" si="222"/>
        <v>-0.11740668550491432</v>
      </c>
      <c r="AH405" s="2">
        <f t="shared" ca="1" si="227"/>
        <v>0.12067945866743246</v>
      </c>
      <c r="AI405" s="2">
        <f t="shared" ca="1" si="228"/>
        <v>2.5961217182357874E-2</v>
      </c>
      <c r="AJ405" s="16">
        <f t="shared" ca="1" si="229"/>
        <v>-0.99235199574452704</v>
      </c>
      <c r="AK405" s="18">
        <f t="shared" ca="1" si="230"/>
        <v>307.83965377483207</v>
      </c>
      <c r="AL405" s="18">
        <f t="shared" ca="1" si="231"/>
        <v>268.26120815472876</v>
      </c>
      <c r="AM405" s="18">
        <f t="shared" ca="1" si="232"/>
        <v>153.91982688741604</v>
      </c>
      <c r="AN405" s="18">
        <f t="shared" ca="1" si="233"/>
        <v>89.976125787224476</v>
      </c>
      <c r="AO405" s="18">
        <f t="shared" ca="1" si="234"/>
        <v>313.03841007018519</v>
      </c>
      <c r="AP405" s="2">
        <f t="shared" ca="1" si="223"/>
        <v>37.50086502773771</v>
      </c>
      <c r="AQ405" s="2">
        <f t="shared" ca="1" si="223"/>
        <v>7.5019196725092865</v>
      </c>
      <c r="AR405" s="16">
        <f t="shared" ca="1" si="223"/>
        <v>-5.0810239270049351E-4</v>
      </c>
      <c r="AS405" s="2">
        <f t="shared" ca="1" si="224"/>
        <v>-38.053746711029667</v>
      </c>
      <c r="AT405" s="2">
        <f t="shared" ca="1" si="224"/>
        <v>-8.7517966279948762</v>
      </c>
      <c r="AU405" s="16">
        <f t="shared" ca="1" si="224"/>
        <v>621.28807385329117</v>
      </c>
      <c r="AV405" s="2">
        <f t="shared" ca="1" si="225"/>
        <v>37.50086502773771</v>
      </c>
      <c r="AW405" s="2">
        <f t="shared" ca="1" si="225"/>
        <v>7.5019196725092865</v>
      </c>
      <c r="AX405" s="16">
        <f t="shared" ca="1" si="225"/>
        <v>-5.0810239270049351E-4</v>
      </c>
      <c r="AY405" s="2">
        <f t="shared" ca="1" si="235"/>
        <v>360.24999999999994</v>
      </c>
      <c r="AZ405" s="2">
        <f t="shared" ca="1" si="236"/>
        <v>360.24999999999994</v>
      </c>
      <c r="BA405" s="2">
        <f t="shared" ca="1" si="237"/>
        <v>360.25</v>
      </c>
      <c r="BB405" s="19" t="str">
        <f t="shared" ca="1" si="238"/>
        <v>ok</v>
      </c>
      <c r="BC405" s="2">
        <f t="shared" ca="1" si="239"/>
        <v>8.6502773771002239E-4</v>
      </c>
      <c r="BD405" s="2">
        <f t="shared" ca="1" si="239"/>
        <v>1.9196725092864853E-3</v>
      </c>
      <c r="BE405" s="16">
        <f t="shared" ca="1" si="240"/>
        <v>-5.0810239270049351E-4</v>
      </c>
      <c r="BF405" s="16">
        <f t="shared" ca="1" si="241"/>
        <v>2.1055677452691923E-3</v>
      </c>
      <c r="BG405" s="18">
        <f t="shared" ca="1" si="217"/>
        <v>2.1660063645765116E-3</v>
      </c>
      <c r="BH405" s="2">
        <f t="shared" ca="1" si="253"/>
        <v>0.13840443803360358</v>
      </c>
      <c r="BI405" s="2">
        <f t="shared" ca="1" si="253"/>
        <v>0.30714760148583764</v>
      </c>
      <c r="BJ405" s="16">
        <f t="shared" ca="1" si="253"/>
        <v>-8.1296382832078962E-2</v>
      </c>
      <c r="BK405" s="18">
        <f t="shared" ca="1" si="253"/>
        <v>0.33689083924307078</v>
      </c>
      <c r="BL405" s="18">
        <f t="shared" ca="1" si="253"/>
        <v>0.34656101833224184</v>
      </c>
    </row>
    <row r="406" spans="4:64" x14ac:dyDescent="0.2">
      <c r="D406">
        <f t="shared" si="242"/>
        <v>45</v>
      </c>
      <c r="E406">
        <f t="shared" si="243"/>
        <v>7.5</v>
      </c>
      <c r="F406" s="15">
        <f ca="1">'posn jitter orig'!F406</f>
        <v>0.13523765299215151</v>
      </c>
      <c r="G406" s="2">
        <f ca="1">'posn jitter orig'!G406</f>
        <v>-0.28457452642390668</v>
      </c>
      <c r="H406" s="16">
        <f ca="1">'posn jitter orig'!H406</f>
        <v>0.30679889232656621</v>
      </c>
      <c r="I406" s="2">
        <f t="shared" si="244"/>
        <v>0</v>
      </c>
      <c r="J406" s="2">
        <f t="shared" si="245"/>
        <v>177.60212163512966</v>
      </c>
      <c r="K406" s="16">
        <f t="shared" ca="1" si="246"/>
        <v>314.35785679261704</v>
      </c>
      <c r="L406" s="2">
        <f t="shared" si="247"/>
        <v>153.80794910203616</v>
      </c>
      <c r="M406" s="2">
        <f t="shared" si="248"/>
        <v>-88.801060817564817</v>
      </c>
      <c r="N406" s="16">
        <f t="shared" ca="1" si="249"/>
        <v>329.64499963951562</v>
      </c>
      <c r="O406" s="2">
        <f t="shared" si="250"/>
        <v>-153.80794910203616</v>
      </c>
      <c r="P406" s="2">
        <f t="shared" si="251"/>
        <v>-88.801060817564817</v>
      </c>
      <c r="Q406" s="16">
        <f t="shared" ca="1" si="252"/>
        <v>284.57452256822108</v>
      </c>
      <c r="R406" s="2">
        <f t="shared" si="218"/>
        <v>153.80794910203616</v>
      </c>
      <c r="S406" s="2">
        <f t="shared" si="218"/>
        <v>-266.40318245269447</v>
      </c>
      <c r="T406" s="16">
        <f t="shared" ca="1" si="218"/>
        <v>15.287142846898575</v>
      </c>
      <c r="U406" s="2">
        <f t="shared" ca="1" si="219"/>
        <v>0.49938372919299734</v>
      </c>
      <c r="V406" s="2">
        <f t="shared" ca="1" si="219"/>
        <v>-0.86495799143548835</v>
      </c>
      <c r="W406" s="16">
        <f t="shared" ca="1" si="219"/>
        <v>4.9634303351420224E-2</v>
      </c>
      <c r="X406" s="2">
        <f t="shared" si="220"/>
        <v>-153.80794910203616</v>
      </c>
      <c r="Y406" s="2">
        <f t="shared" si="220"/>
        <v>-266.40318245269447</v>
      </c>
      <c r="Z406" s="16">
        <f t="shared" ca="1" si="220"/>
        <v>-29.783334224395958</v>
      </c>
      <c r="AA406" s="18">
        <f t="shared" ca="1" si="226"/>
        <v>152.14009935849259</v>
      </c>
      <c r="AB406" s="2">
        <f t="shared" ca="1" si="221"/>
        <v>-229.78423927947335</v>
      </c>
      <c r="AC406" s="2">
        <f t="shared" ca="1" si="221"/>
        <v>-134.80838769477708</v>
      </c>
      <c r="AD406" s="16">
        <f t="shared" ca="1" si="221"/>
        <v>-37.334702067870595</v>
      </c>
      <c r="AE406" s="2">
        <f t="shared" ca="1" si="222"/>
        <v>-0.85417531852093354</v>
      </c>
      <c r="AF406" s="2">
        <f t="shared" ca="1" si="222"/>
        <v>-0.50112226086328482</v>
      </c>
      <c r="AG406" s="16">
        <f t="shared" ca="1" si="222"/>
        <v>-0.13878402248433186</v>
      </c>
      <c r="AH406" s="2">
        <f t="shared" ca="1" si="227"/>
        <v>0.14491520364322316</v>
      </c>
      <c r="AI406" s="2">
        <f t="shared" ca="1" si="228"/>
        <v>2.6910085825866424E-2</v>
      </c>
      <c r="AJ406" s="16">
        <f t="shared" ca="1" si="229"/>
        <v>-0.98907807125316838</v>
      </c>
      <c r="AK406" s="18">
        <f t="shared" ca="1" si="230"/>
        <v>307.99551549384552</v>
      </c>
      <c r="AL406" s="18">
        <f t="shared" ca="1" si="231"/>
        <v>269.01296993380862</v>
      </c>
      <c r="AM406" s="18">
        <f t="shared" ca="1" si="232"/>
        <v>153.99775774692276</v>
      </c>
      <c r="AN406" s="18">
        <f t="shared" ca="1" si="233"/>
        <v>90.434523488195367</v>
      </c>
      <c r="AO406" s="18">
        <f t="shared" ca="1" si="234"/>
        <v>312.86794350074143</v>
      </c>
      <c r="AP406" s="2">
        <f t="shared" ca="1" si="223"/>
        <v>44.996358391046336</v>
      </c>
      <c r="AQ406" s="2">
        <f t="shared" ca="1" si="223"/>
        <v>7.5010807500514147</v>
      </c>
      <c r="AR406" s="16">
        <f t="shared" ca="1" si="223"/>
        <v>-2.6083973784807313E-4</v>
      </c>
      <c r="AS406" s="2">
        <f t="shared" ca="1" si="224"/>
        <v>-45.682285100646432</v>
      </c>
      <c r="AT406" s="2">
        <f t="shared" ca="1" si="224"/>
        <v>-9.3375256734831424</v>
      </c>
      <c r="AU406" s="16">
        <f t="shared" ca="1" si="224"/>
        <v>618.90138338957934</v>
      </c>
      <c r="AV406" s="2">
        <f t="shared" ca="1" si="225"/>
        <v>44.996358391046336</v>
      </c>
      <c r="AW406" s="2">
        <f t="shared" ca="1" si="225"/>
        <v>7.5010807500514147</v>
      </c>
      <c r="AX406" s="16">
        <f t="shared" ca="1" si="225"/>
        <v>-2.6083973784807313E-4</v>
      </c>
      <c r="AY406" s="2">
        <f t="shared" ca="1" si="235"/>
        <v>360.25</v>
      </c>
      <c r="AZ406" s="2">
        <f t="shared" ca="1" si="236"/>
        <v>360.25000000000006</v>
      </c>
      <c r="BA406" s="2">
        <f t="shared" ca="1" si="237"/>
        <v>360.25000000000006</v>
      </c>
      <c r="BB406" s="19" t="str">
        <f t="shared" ca="1" si="238"/>
        <v>ok</v>
      </c>
      <c r="BC406" s="2">
        <f t="shared" ca="1" si="239"/>
        <v>-3.6416089536643881E-3</v>
      </c>
      <c r="BD406" s="2">
        <f t="shared" ca="1" si="239"/>
        <v>1.080750051414725E-3</v>
      </c>
      <c r="BE406" s="16">
        <f t="shared" ca="1" si="240"/>
        <v>-2.6083973784807313E-4</v>
      </c>
      <c r="BF406" s="16">
        <f t="shared" ca="1" si="241"/>
        <v>3.7985966415298123E-3</v>
      </c>
      <c r="BG406" s="18">
        <f t="shared" ca="1" si="217"/>
        <v>3.8075417021855747E-3</v>
      </c>
      <c r="BH406" s="2">
        <f t="shared" ca="1" si="253"/>
        <v>-0.58265743258630209</v>
      </c>
      <c r="BI406" s="2">
        <f t="shared" ca="1" si="253"/>
        <v>0.172920008226356</v>
      </c>
      <c r="BJ406" s="16">
        <f t="shared" ca="1" si="253"/>
        <v>-4.17343580556917E-2</v>
      </c>
      <c r="BK406" s="18">
        <f t="shared" ca="1" si="253"/>
        <v>0.60777546264477</v>
      </c>
      <c r="BL406" s="18">
        <f t="shared" ca="1" si="253"/>
        <v>0.60920667234969195</v>
      </c>
    </row>
    <row r="407" spans="4:64" x14ac:dyDescent="0.2">
      <c r="D407">
        <f t="shared" si="242"/>
        <v>52.5</v>
      </c>
      <c r="E407">
        <f t="shared" si="243"/>
        <v>7.5</v>
      </c>
      <c r="F407" s="15">
        <f ca="1">'posn jitter orig'!F407</f>
        <v>-0.14956223370872446</v>
      </c>
      <c r="G407" s="2">
        <f ca="1">'posn jitter orig'!G407</f>
        <v>0.19362880821950568</v>
      </c>
      <c r="H407" s="16">
        <f ca="1">'posn jitter orig'!H407</f>
        <v>0.39243135456573186</v>
      </c>
      <c r="I407" s="2">
        <f t="shared" si="244"/>
        <v>0</v>
      </c>
      <c r="J407" s="2">
        <f t="shared" si="245"/>
        <v>177.60212163512966</v>
      </c>
      <c r="K407" s="16">
        <f t="shared" ca="1" si="246"/>
        <v>313.19082872165137</v>
      </c>
      <c r="L407" s="2">
        <f t="shared" si="247"/>
        <v>153.80794910203616</v>
      </c>
      <c r="M407" s="2">
        <f t="shared" si="248"/>
        <v>-88.801060817564817</v>
      </c>
      <c r="N407" s="16">
        <f t="shared" ca="1" si="249"/>
        <v>332.02962407583669</v>
      </c>
      <c r="O407" s="2">
        <f t="shared" si="250"/>
        <v>-153.80794910203616</v>
      </c>
      <c r="P407" s="2">
        <f t="shared" si="251"/>
        <v>-88.801060817564817</v>
      </c>
      <c r="Q407" s="16">
        <f t="shared" ca="1" si="252"/>
        <v>279.18554373609931</v>
      </c>
      <c r="R407" s="2">
        <f t="shared" si="218"/>
        <v>153.80794910203616</v>
      </c>
      <c r="S407" s="2">
        <f t="shared" si="218"/>
        <v>-266.40318245269447</v>
      </c>
      <c r="T407" s="16">
        <f t="shared" ca="1" si="218"/>
        <v>18.838795354185322</v>
      </c>
      <c r="U407" s="2">
        <f t="shared" ca="1" si="219"/>
        <v>0.49906500520803743</v>
      </c>
      <c r="V407" s="2">
        <f t="shared" ca="1" si="219"/>
        <v>-0.86440594529994697</v>
      </c>
      <c r="W407" s="16">
        <f t="shared" ca="1" si="219"/>
        <v>6.1126772422617166E-2</v>
      </c>
      <c r="X407" s="2">
        <f t="shared" si="220"/>
        <v>-153.80794910203616</v>
      </c>
      <c r="Y407" s="2">
        <f t="shared" si="220"/>
        <v>-266.40318245269447</v>
      </c>
      <c r="Z407" s="16">
        <f t="shared" ca="1" si="220"/>
        <v>-34.005284985552066</v>
      </c>
      <c r="AA407" s="18">
        <f t="shared" ca="1" si="226"/>
        <v>151.44169652281229</v>
      </c>
      <c r="AB407" s="2">
        <f t="shared" ca="1" si="221"/>
        <v>-229.3872001659075</v>
      </c>
      <c r="AC407" s="2">
        <f t="shared" ca="1" si="221"/>
        <v>-135.49607961206522</v>
      </c>
      <c r="AD407" s="16">
        <f t="shared" ca="1" si="221"/>
        <v>-43.262427104197066</v>
      </c>
      <c r="AE407" s="2">
        <f t="shared" ca="1" si="222"/>
        <v>-0.84987773327890936</v>
      </c>
      <c r="AF407" s="2">
        <f t="shared" ca="1" si="222"/>
        <v>-0.50201188612787939</v>
      </c>
      <c r="AG407" s="16">
        <f t="shared" ca="1" si="222"/>
        <v>-0.16028694476791314</v>
      </c>
      <c r="AH407" s="2">
        <f t="shared" ca="1" si="227"/>
        <v>0.16923935432813603</v>
      </c>
      <c r="AI407" s="2">
        <f t="shared" ca="1" si="228"/>
        <v>2.8043322136189354E-2</v>
      </c>
      <c r="AJ407" s="16">
        <f t="shared" ca="1" si="229"/>
        <v>-0.98517592998923864</v>
      </c>
      <c r="AK407" s="18">
        <f t="shared" ca="1" si="230"/>
        <v>308.19221443491244</v>
      </c>
      <c r="AL407" s="18">
        <f t="shared" ca="1" si="231"/>
        <v>269.90611847295941</v>
      </c>
      <c r="AM407" s="18">
        <f t="shared" ca="1" si="232"/>
        <v>154.09610721745622</v>
      </c>
      <c r="AN407" s="18">
        <f t="shared" ca="1" si="233"/>
        <v>90.977464133739971</v>
      </c>
      <c r="AO407" s="18">
        <f t="shared" ca="1" si="234"/>
        <v>312.6620432035528</v>
      </c>
      <c r="AP407" s="2">
        <f t="shared" ca="1" si="223"/>
        <v>52.498975868256927</v>
      </c>
      <c r="AQ407" s="2">
        <f t="shared" ca="1" si="223"/>
        <v>7.4968444411885145</v>
      </c>
      <c r="AR407" s="16">
        <f t="shared" ca="1" si="223"/>
        <v>6.0744461882222822E-4</v>
      </c>
      <c r="AS407" s="2">
        <f t="shared" ca="1" si="224"/>
        <v>-53.33046876111316</v>
      </c>
      <c r="AT407" s="2">
        <f t="shared" ca="1" si="224"/>
        <v>-10.039320353444253</v>
      </c>
      <c r="AU407" s="16">
        <f t="shared" ca="1" si="224"/>
        <v>616.05484581541009</v>
      </c>
      <c r="AV407" s="2">
        <f t="shared" ca="1" si="225"/>
        <v>52.498975868256927</v>
      </c>
      <c r="AW407" s="2">
        <f t="shared" ca="1" si="225"/>
        <v>7.4968444411885145</v>
      </c>
      <c r="AX407" s="16">
        <f t="shared" ca="1" si="225"/>
        <v>6.0744461882222822E-4</v>
      </c>
      <c r="AY407" s="2">
        <f t="shared" ca="1" si="235"/>
        <v>360.25</v>
      </c>
      <c r="AZ407" s="2">
        <f t="shared" ca="1" si="236"/>
        <v>360.24999999999994</v>
      </c>
      <c r="BA407" s="2">
        <f t="shared" ca="1" si="237"/>
        <v>360.25</v>
      </c>
      <c r="BB407" s="19" t="str">
        <f t="shared" ca="1" si="238"/>
        <v>ok</v>
      </c>
      <c r="BC407" s="2">
        <f t="shared" ca="1" si="239"/>
        <v>-1.0241317430725871E-3</v>
      </c>
      <c r="BD407" s="2">
        <f t="shared" ca="1" si="239"/>
        <v>-3.1555588114855482E-3</v>
      </c>
      <c r="BE407" s="16">
        <f t="shared" ca="1" si="240"/>
        <v>6.0744461882222822E-4</v>
      </c>
      <c r="BF407" s="16">
        <f t="shared" ca="1" si="241"/>
        <v>3.3175890703812279E-3</v>
      </c>
      <c r="BG407" s="18">
        <f t="shared" ca="1" si="217"/>
        <v>3.3727416451381307E-3</v>
      </c>
      <c r="BH407" s="2">
        <f t="shared" ca="1" si="253"/>
        <v>-0.16386107889161394</v>
      </c>
      <c r="BI407" s="2">
        <f t="shared" ca="1" si="253"/>
        <v>-0.50488940983768771</v>
      </c>
      <c r="BJ407" s="16">
        <f t="shared" ca="1" si="253"/>
        <v>9.7191139011556515E-2</v>
      </c>
      <c r="BK407" s="18">
        <f t="shared" ca="1" si="253"/>
        <v>0.53081425126099646</v>
      </c>
      <c r="BL407" s="18">
        <f t="shared" ca="1" si="253"/>
        <v>0.53963866322210086</v>
      </c>
    </row>
    <row r="408" spans="4:64" x14ac:dyDescent="0.2">
      <c r="D408">
        <f t="shared" si="242"/>
        <v>60</v>
      </c>
      <c r="E408">
        <f t="shared" si="243"/>
        <v>7.5</v>
      </c>
      <c r="F408" s="15">
        <f ca="1">'posn jitter orig'!F408</f>
        <v>-5.9858913429664318E-2</v>
      </c>
      <c r="G408" s="2">
        <f ca="1">'posn jitter orig'!G408</f>
        <v>0.31937780440725128</v>
      </c>
      <c r="H408" s="16">
        <f ca="1">'posn jitter orig'!H408</f>
        <v>-0.38851295426269872</v>
      </c>
      <c r="I408" s="2">
        <f t="shared" si="244"/>
        <v>0</v>
      </c>
      <c r="J408" s="2">
        <f t="shared" si="245"/>
        <v>177.60212163512966</v>
      </c>
      <c r="K408" s="16">
        <f t="shared" ca="1" si="246"/>
        <v>311.84146193851319</v>
      </c>
      <c r="L408" s="2">
        <f t="shared" si="247"/>
        <v>153.80794910203616</v>
      </c>
      <c r="M408" s="2">
        <f t="shared" si="248"/>
        <v>-88.801060817564817</v>
      </c>
      <c r="N408" s="16">
        <f t="shared" ca="1" si="249"/>
        <v>334.22682593497791</v>
      </c>
      <c r="O408" s="2">
        <f t="shared" si="250"/>
        <v>-153.80794910203616</v>
      </c>
      <c r="P408" s="2">
        <f t="shared" si="251"/>
        <v>-88.801060817564817</v>
      </c>
      <c r="Q408" s="16">
        <f t="shared" ca="1" si="252"/>
        <v>273.47943423868281</v>
      </c>
      <c r="R408" s="2">
        <f t="shared" si="218"/>
        <v>153.80794910203616</v>
      </c>
      <c r="S408" s="2">
        <f t="shared" si="218"/>
        <v>-266.40318245269447</v>
      </c>
      <c r="T408" s="16">
        <f t="shared" ca="1" si="218"/>
        <v>22.385363996464719</v>
      </c>
      <c r="U408" s="2">
        <f t="shared" ca="1" si="219"/>
        <v>0.49868134836199318</v>
      </c>
      <c r="V408" s="2">
        <f t="shared" ca="1" si="219"/>
        <v>-0.86374143214992671</v>
      </c>
      <c r="W408" s="16">
        <f t="shared" ca="1" si="219"/>
        <v>7.2578586259708866E-2</v>
      </c>
      <c r="X408" s="2">
        <f t="shared" si="220"/>
        <v>-153.80794910203616</v>
      </c>
      <c r="Y408" s="2">
        <f t="shared" si="220"/>
        <v>-266.40318245269447</v>
      </c>
      <c r="Z408" s="16">
        <f t="shared" ca="1" si="220"/>
        <v>-38.362027699830378</v>
      </c>
      <c r="AA408" s="18">
        <f t="shared" ca="1" si="226"/>
        <v>150.61804915748286</v>
      </c>
      <c r="AB408" s="2">
        <f t="shared" ca="1" si="221"/>
        <v>-228.91836094354267</v>
      </c>
      <c r="AC408" s="2">
        <f t="shared" ca="1" si="221"/>
        <v>-136.30813296578216</v>
      </c>
      <c r="AD408" s="16">
        <f t="shared" ca="1" si="221"/>
        <v>-49.293672772875816</v>
      </c>
      <c r="AE408" s="2">
        <f t="shared" ca="1" si="222"/>
        <v>-0.84487603295506963</v>
      </c>
      <c r="AF408" s="2">
        <f t="shared" ca="1" si="222"/>
        <v>-0.50307661720522523</v>
      </c>
      <c r="AG408" s="16">
        <f t="shared" ca="1" si="222"/>
        <v>-0.18192967366389587</v>
      </c>
      <c r="AH408" s="2">
        <f t="shared" ca="1" si="227"/>
        <v>0.1936527865380942</v>
      </c>
      <c r="AI408" s="2">
        <f t="shared" ca="1" si="228"/>
        <v>2.9405026933178841E-2</v>
      </c>
      <c r="AJ408" s="16">
        <f t="shared" ca="1" si="229"/>
        <v>-0.98062936049105254</v>
      </c>
      <c r="AK408" s="18">
        <f t="shared" ca="1" si="230"/>
        <v>308.42931985975713</v>
      </c>
      <c r="AL408" s="18">
        <f t="shared" ca="1" si="231"/>
        <v>270.94905289580703</v>
      </c>
      <c r="AM408" s="18">
        <f t="shared" ca="1" si="232"/>
        <v>154.21465992987856</v>
      </c>
      <c r="AN408" s="18">
        <f t="shared" ca="1" si="233"/>
        <v>91.611620351345948</v>
      </c>
      <c r="AO408" s="18">
        <f t="shared" ca="1" si="234"/>
        <v>312.4183288146084</v>
      </c>
      <c r="AP408" s="2">
        <f t="shared" ca="1" si="223"/>
        <v>60.004192116510481</v>
      </c>
      <c r="AQ408" s="2">
        <f t="shared" ca="1" si="223"/>
        <v>7.4995357189502272</v>
      </c>
      <c r="AR408" s="16">
        <f t="shared" ca="1" si="223"/>
        <v>6.8575125163761186E-4</v>
      </c>
      <c r="AS408" s="2">
        <f t="shared" ca="1" si="224"/>
        <v>-60.997167764536485</v>
      </c>
      <c r="AT408" s="2">
        <f t="shared" ca="1" si="224"/>
        <v>-10.873803027474338</v>
      </c>
      <c r="AU408" s="16">
        <f t="shared" ca="1" si="224"/>
        <v>612.73385773355722</v>
      </c>
      <c r="AV408" s="2">
        <f t="shared" ca="1" si="225"/>
        <v>60.004192116510481</v>
      </c>
      <c r="AW408" s="2">
        <f t="shared" ca="1" si="225"/>
        <v>7.4995357189502272</v>
      </c>
      <c r="AX408" s="16">
        <f t="shared" ca="1" si="225"/>
        <v>6.8575125163761186E-4</v>
      </c>
      <c r="AY408" s="2">
        <f t="shared" ca="1" si="235"/>
        <v>360.25000000000006</v>
      </c>
      <c r="AZ408" s="2">
        <f t="shared" ca="1" si="236"/>
        <v>360.25000000000006</v>
      </c>
      <c r="BA408" s="2">
        <f t="shared" ca="1" si="237"/>
        <v>360.25</v>
      </c>
      <c r="BB408" s="19" t="str">
        <f t="shared" ca="1" si="238"/>
        <v>ok</v>
      </c>
      <c r="BC408" s="2">
        <f t="shared" ca="1" si="239"/>
        <v>4.1921165104810143E-3</v>
      </c>
      <c r="BD408" s="2">
        <f t="shared" ca="1" si="239"/>
        <v>-4.6428104977280782E-4</v>
      </c>
      <c r="BE408" s="16">
        <f t="shared" ca="1" si="240"/>
        <v>6.8575125163761186E-4</v>
      </c>
      <c r="BF408" s="16">
        <f t="shared" ca="1" si="241"/>
        <v>4.2177479453644048E-3</v>
      </c>
      <c r="BG408" s="18">
        <f t="shared" ca="1" si="217"/>
        <v>4.2731314641312182E-3</v>
      </c>
      <c r="BH408" s="2">
        <f t="shared" ca="1" si="253"/>
        <v>0.67073864167696229</v>
      </c>
      <c r="BI408" s="2">
        <f t="shared" ca="1" si="253"/>
        <v>-7.4284967963649251E-2</v>
      </c>
      <c r="BJ408" s="16">
        <f t="shared" ca="1" si="253"/>
        <v>0.1097202002620179</v>
      </c>
      <c r="BK408" s="18">
        <f t="shared" ca="1" si="253"/>
        <v>0.6748396712583048</v>
      </c>
      <c r="BL408" s="18">
        <f t="shared" ca="1" si="253"/>
        <v>0.68370103426099493</v>
      </c>
    </row>
    <row r="409" spans="4:64" x14ac:dyDescent="0.2">
      <c r="D409">
        <f t="shared" si="242"/>
        <v>67.5</v>
      </c>
      <c r="E409">
        <f t="shared" si="243"/>
        <v>7.5</v>
      </c>
      <c r="F409" s="15">
        <f ca="1">'posn jitter orig'!F409</f>
        <v>0.45335022190813778</v>
      </c>
      <c r="G409" s="2">
        <f ca="1">'posn jitter orig'!G409</f>
        <v>-0.37578974085293793</v>
      </c>
      <c r="H409" s="16">
        <f ca="1">'posn jitter orig'!H409</f>
        <v>-0.12668394184015641</v>
      </c>
      <c r="I409" s="2">
        <f t="shared" si="244"/>
        <v>0</v>
      </c>
      <c r="J409" s="2">
        <f t="shared" si="245"/>
        <v>177.60212163512966</v>
      </c>
      <c r="K409" s="16">
        <f t="shared" ca="1" si="246"/>
        <v>310.3076524720878</v>
      </c>
      <c r="L409" s="2">
        <f t="shared" si="247"/>
        <v>153.80794910203616</v>
      </c>
      <c r="M409" s="2">
        <f t="shared" si="248"/>
        <v>-88.801060817564817</v>
      </c>
      <c r="N409" s="16">
        <f t="shared" ca="1" si="249"/>
        <v>336.23730707651185</v>
      </c>
      <c r="O409" s="2">
        <f t="shared" si="250"/>
        <v>-153.80794910203616</v>
      </c>
      <c r="P409" s="2">
        <f t="shared" si="251"/>
        <v>-88.801060817564817</v>
      </c>
      <c r="Q409" s="16">
        <f t="shared" ca="1" si="252"/>
        <v>267.44819373411849</v>
      </c>
      <c r="R409" s="2">
        <f t="shared" si="218"/>
        <v>153.80794910203616</v>
      </c>
      <c r="S409" s="2">
        <f t="shared" si="218"/>
        <v>-266.40318245269447</v>
      </c>
      <c r="T409" s="16">
        <f t="shared" ca="1" si="218"/>
        <v>25.929654604424059</v>
      </c>
      <c r="U409" s="2">
        <f t="shared" ca="1" si="219"/>
        <v>0.49823311163285483</v>
      </c>
      <c r="V409" s="2">
        <f t="shared" ca="1" si="219"/>
        <v>-0.86296506336124068</v>
      </c>
      <c r="W409" s="16">
        <f t="shared" ca="1" si="219"/>
        <v>8.3994439640807578E-2</v>
      </c>
      <c r="X409" s="2">
        <f t="shared" si="220"/>
        <v>-153.80794910203616</v>
      </c>
      <c r="Y409" s="2">
        <f t="shared" si="220"/>
        <v>-266.40318245269447</v>
      </c>
      <c r="Z409" s="16">
        <f t="shared" ca="1" si="220"/>
        <v>-42.859458737969305</v>
      </c>
      <c r="AA409" s="18">
        <f t="shared" ca="1" si="226"/>
        <v>149.66446992994634</v>
      </c>
      <c r="AB409" s="2">
        <f t="shared" ca="1" si="221"/>
        <v>-228.37574365611516</v>
      </c>
      <c r="AC409" s="2">
        <f t="shared" ca="1" si="221"/>
        <v>-137.24797367667182</v>
      </c>
      <c r="AD409" s="16">
        <f t="shared" ca="1" si="221"/>
        <v>-55.430442023873645</v>
      </c>
      <c r="AE409" s="2">
        <f t="shared" ca="1" si="222"/>
        <v>-0.83915734637509098</v>
      </c>
      <c r="AF409" s="2">
        <f t="shared" ca="1" si="222"/>
        <v>-0.50431207597642047</v>
      </c>
      <c r="AG409" s="16">
        <f t="shared" ca="1" si="222"/>
        <v>-0.20367689620835361</v>
      </c>
      <c r="AH409" s="2">
        <f t="shared" ca="1" si="227"/>
        <v>0.21812545586739451</v>
      </c>
      <c r="AI409" s="2">
        <f t="shared" ca="1" si="228"/>
        <v>3.0994022686367195E-2</v>
      </c>
      <c r="AJ409" s="16">
        <f t="shared" ca="1" si="229"/>
        <v>-0.97542844743238766</v>
      </c>
      <c r="AK409" s="18">
        <f t="shared" ca="1" si="230"/>
        <v>308.70679910847912</v>
      </c>
      <c r="AL409" s="18">
        <f t="shared" ca="1" si="231"/>
        <v>272.14889393822273</v>
      </c>
      <c r="AM409" s="18">
        <f t="shared" ca="1" si="232"/>
        <v>154.35339955423956</v>
      </c>
      <c r="AN409" s="18">
        <f t="shared" ca="1" si="233"/>
        <v>92.342897028782787</v>
      </c>
      <c r="AO409" s="18">
        <f t="shared" ca="1" si="234"/>
        <v>312.13439399460754</v>
      </c>
      <c r="AP409" s="2">
        <f t="shared" ca="1" si="223"/>
        <v>67.498211105723144</v>
      </c>
      <c r="AQ409" s="2">
        <f t="shared" ca="1" si="223"/>
        <v>7.505192795184497</v>
      </c>
      <c r="AR409" s="16">
        <f t="shared" ca="1" si="223"/>
        <v>-4.0220381947619899E-4</v>
      </c>
      <c r="AS409" s="2">
        <f t="shared" ca="1" si="224"/>
        <v>-68.670702858210248</v>
      </c>
      <c r="AT409" s="2">
        <f t="shared" ca="1" si="224"/>
        <v>-11.843408182144186</v>
      </c>
      <c r="AU409" s="16">
        <f t="shared" ca="1" si="224"/>
        <v>608.92913244499891</v>
      </c>
      <c r="AV409" s="2">
        <f t="shared" ca="1" si="225"/>
        <v>67.498211105723144</v>
      </c>
      <c r="AW409" s="2">
        <f t="shared" ca="1" si="225"/>
        <v>7.505192795184497</v>
      </c>
      <c r="AX409" s="16">
        <f t="shared" ca="1" si="225"/>
        <v>-4.0220381947619899E-4</v>
      </c>
      <c r="AY409" s="2">
        <f t="shared" ca="1" si="235"/>
        <v>360.25</v>
      </c>
      <c r="AZ409" s="2">
        <f t="shared" ca="1" si="236"/>
        <v>360.25</v>
      </c>
      <c r="BA409" s="2">
        <f t="shared" ca="1" si="237"/>
        <v>360.25000000000006</v>
      </c>
      <c r="BB409" s="19" t="str">
        <f t="shared" ca="1" si="238"/>
        <v>ok</v>
      </c>
      <c r="BC409" s="2">
        <f t="shared" ca="1" si="239"/>
        <v>-1.7888942768564675E-3</v>
      </c>
      <c r="BD409" s="2">
        <f t="shared" ca="1" si="239"/>
        <v>5.1927951844970011E-3</v>
      </c>
      <c r="BE409" s="16">
        <f t="shared" ca="1" si="240"/>
        <v>-4.0220381947619899E-4</v>
      </c>
      <c r="BF409" s="16">
        <f t="shared" ca="1" si="241"/>
        <v>5.4922913762750301E-3</v>
      </c>
      <c r="BG409" s="18">
        <f t="shared" ca="1" si="217"/>
        <v>5.5069984995736393E-3</v>
      </c>
      <c r="BH409" s="2">
        <f t="shared" ca="1" si="253"/>
        <v>-0.2862230842970348</v>
      </c>
      <c r="BI409" s="2">
        <f t="shared" ca="1" si="253"/>
        <v>0.83084722951952017</v>
      </c>
      <c r="BJ409" s="16">
        <f t="shared" ca="1" si="253"/>
        <v>-6.4352611116191838E-2</v>
      </c>
      <c r="BK409" s="18">
        <f t="shared" ca="1" si="253"/>
        <v>0.87876662020400476</v>
      </c>
      <c r="BL409" s="18">
        <f t="shared" ca="1" si="253"/>
        <v>0.88111975993178226</v>
      </c>
    </row>
    <row r="410" spans="4:64" x14ac:dyDescent="0.2">
      <c r="D410">
        <f t="shared" si="242"/>
        <v>75</v>
      </c>
      <c r="E410">
        <f t="shared" si="243"/>
        <v>7.5</v>
      </c>
      <c r="F410" s="15">
        <f ca="1">'posn jitter orig'!F410</f>
        <v>-0.33588456673135314</v>
      </c>
      <c r="G410" s="2">
        <f ca="1">'posn jitter orig'!G410</f>
        <v>0.38162840230634776</v>
      </c>
      <c r="H410" s="16">
        <f ca="1">'posn jitter orig'!H410</f>
        <v>-0.22264062595834311</v>
      </c>
      <c r="I410" s="2">
        <f t="shared" si="244"/>
        <v>0</v>
      </c>
      <c r="J410" s="2">
        <f t="shared" si="245"/>
        <v>177.60212163512966</v>
      </c>
      <c r="K410" s="16">
        <f t="shared" ca="1" si="246"/>
        <v>308.57581748678246</v>
      </c>
      <c r="L410" s="2">
        <f t="shared" si="247"/>
        <v>153.80794910203616</v>
      </c>
      <c r="M410" s="2">
        <f t="shared" si="248"/>
        <v>-88.801060817564817</v>
      </c>
      <c r="N410" s="16">
        <f t="shared" ca="1" si="249"/>
        <v>338.07852356019083</v>
      </c>
      <c r="O410" s="2">
        <f t="shared" si="250"/>
        <v>-153.80794910203616</v>
      </c>
      <c r="P410" s="2">
        <f t="shared" si="251"/>
        <v>-88.801060817564817</v>
      </c>
      <c r="Q410" s="16">
        <f t="shared" ca="1" si="252"/>
        <v>261.06007752806056</v>
      </c>
      <c r="R410" s="2">
        <f t="shared" si="218"/>
        <v>153.80794910203616</v>
      </c>
      <c r="S410" s="2">
        <f t="shared" si="218"/>
        <v>-266.40318245269447</v>
      </c>
      <c r="T410" s="16">
        <f t="shared" ca="1" si="218"/>
        <v>29.502706073408376</v>
      </c>
      <c r="U410" s="2">
        <f t="shared" ca="1" si="219"/>
        <v>0.49771617591260858</v>
      </c>
      <c r="V410" s="2">
        <f t="shared" ca="1" si="219"/>
        <v>-0.86206970442952691</v>
      </c>
      <c r="W410" s="16">
        <f t="shared" ca="1" si="219"/>
        <v>9.5469539329135475E-2</v>
      </c>
      <c r="X410" s="2">
        <f t="shared" si="220"/>
        <v>-153.80794910203616</v>
      </c>
      <c r="Y410" s="2">
        <f t="shared" si="220"/>
        <v>-266.40318245269447</v>
      </c>
      <c r="Z410" s="16">
        <f t="shared" ca="1" si="220"/>
        <v>-47.515739958721895</v>
      </c>
      <c r="AA410" s="18">
        <f t="shared" ca="1" si="226"/>
        <v>148.56910269931089</v>
      </c>
      <c r="AB410" s="2">
        <f t="shared" ca="1" si="221"/>
        <v>-227.75319475630479</v>
      </c>
      <c r="AC410" s="2">
        <f t="shared" ca="1" si="221"/>
        <v>-138.32626000133951</v>
      </c>
      <c r="AD410" s="16">
        <f t="shared" ca="1" si="221"/>
        <v>-61.699563751968121</v>
      </c>
      <c r="AE410" s="2">
        <f t="shared" ca="1" si="222"/>
        <v>-0.83267853660230096</v>
      </c>
      <c r="AF410" s="2">
        <f t="shared" ca="1" si="222"/>
        <v>-0.50572861502482291</v>
      </c>
      <c r="AG410" s="16">
        <f t="shared" ca="1" si="222"/>
        <v>-0.2255770879919434</v>
      </c>
      <c r="AH410" s="2">
        <f t="shared" ca="1" si="227"/>
        <v>0.24274485147326957</v>
      </c>
      <c r="AI410" s="2">
        <f t="shared" ca="1" si="228"/>
        <v>3.2777929310171733E-2</v>
      </c>
      <c r="AJ410" s="16">
        <f t="shared" ca="1" si="229"/>
        <v>-0.96953625225329132</v>
      </c>
      <c r="AK410" s="18">
        <f t="shared" ca="1" si="230"/>
        <v>309.02742676589742</v>
      </c>
      <c r="AL410" s="18">
        <f t="shared" ca="1" si="231"/>
        <v>273.51875272976196</v>
      </c>
      <c r="AM410" s="18">
        <f t="shared" ca="1" si="232"/>
        <v>154.51371338294871</v>
      </c>
      <c r="AN410" s="18">
        <f t="shared" ca="1" si="233"/>
        <v>93.180738722508423</v>
      </c>
      <c r="AO410" s="18">
        <f t="shared" ca="1" si="234"/>
        <v>311.8059088723939</v>
      </c>
      <c r="AP410" s="2">
        <f t="shared" ca="1" si="223"/>
        <v>75.003652429755491</v>
      </c>
      <c r="AQ410" s="2">
        <f t="shared" ca="1" si="223"/>
        <v>7.4967165071715378</v>
      </c>
      <c r="AR410" s="16">
        <f t="shared" ca="1" si="223"/>
        <v>5.9850695305385671E-4</v>
      </c>
      <c r="AS410" s="2">
        <f t="shared" ca="1" si="224"/>
        <v>-76.37490564567868</v>
      </c>
      <c r="AT410" s="2">
        <f t="shared" ca="1" si="224"/>
        <v>-12.943987571854816</v>
      </c>
      <c r="AU410" s="16">
        <f t="shared" ca="1" si="224"/>
        <v>604.61486314409717</v>
      </c>
      <c r="AV410" s="2">
        <f t="shared" ca="1" si="225"/>
        <v>75.003652429755491</v>
      </c>
      <c r="AW410" s="2">
        <f t="shared" ca="1" si="225"/>
        <v>7.4967165071715378</v>
      </c>
      <c r="AX410" s="16">
        <f t="shared" ca="1" si="225"/>
        <v>5.9850695305385671E-4</v>
      </c>
      <c r="AY410" s="2">
        <f t="shared" ca="1" si="235"/>
        <v>360.25</v>
      </c>
      <c r="AZ410" s="2">
        <f t="shared" ca="1" si="236"/>
        <v>360.25</v>
      </c>
      <c r="BA410" s="2">
        <f t="shared" ca="1" si="237"/>
        <v>360.25</v>
      </c>
      <c r="BB410" s="19" t="str">
        <f t="shared" ca="1" si="238"/>
        <v>ok</v>
      </c>
      <c r="BC410" s="2">
        <f t="shared" ca="1" si="239"/>
        <v>3.6524297554905161E-3</v>
      </c>
      <c r="BD410" s="2">
        <f t="shared" ca="1" si="239"/>
        <v>-3.2834928284621867E-3</v>
      </c>
      <c r="BE410" s="16">
        <f t="shared" ca="1" si="240"/>
        <v>5.9850695305385671E-4</v>
      </c>
      <c r="BF410" s="16">
        <f t="shared" ca="1" si="241"/>
        <v>4.9113713230985829E-3</v>
      </c>
      <c r="BG410" s="18">
        <f t="shared" ca="1" si="217"/>
        <v>4.9477044016603229E-3</v>
      </c>
      <c r="BH410" s="2">
        <f t="shared" ca="1" si="253"/>
        <v>0.58438876087848257</v>
      </c>
      <c r="BI410" s="2">
        <f t="shared" ca="1" si="253"/>
        <v>-0.52535885255394987</v>
      </c>
      <c r="BJ410" s="16">
        <f t="shared" ca="1" si="253"/>
        <v>9.5761112488617073E-2</v>
      </c>
      <c r="BK410" s="18">
        <f t="shared" ca="1" si="253"/>
        <v>0.7858194116957733</v>
      </c>
      <c r="BL410" s="18">
        <f t="shared" ca="1" si="253"/>
        <v>0.79163270426565169</v>
      </c>
    </row>
    <row r="411" spans="4:64" x14ac:dyDescent="0.2">
      <c r="D411">
        <f t="shared" si="242"/>
        <v>82.5</v>
      </c>
      <c r="E411">
        <f t="shared" si="243"/>
        <v>7.5</v>
      </c>
      <c r="F411" s="15">
        <f ca="1">'posn jitter orig'!F411</f>
        <v>0.4775359932328187</v>
      </c>
      <c r="G411" s="2">
        <f ca="1">'posn jitter orig'!G411</f>
        <v>-0.1586957452398231</v>
      </c>
      <c r="H411" s="16">
        <f ca="1">'posn jitter orig'!H411</f>
        <v>1.8846297848695071E-2</v>
      </c>
      <c r="I411" s="2">
        <f t="shared" si="244"/>
        <v>0</v>
      </c>
      <c r="J411" s="2">
        <f t="shared" si="245"/>
        <v>177.60212163512966</v>
      </c>
      <c r="K411" s="16">
        <f t="shared" ca="1" si="246"/>
        <v>306.66090593124756</v>
      </c>
      <c r="L411" s="2">
        <f t="shared" si="247"/>
        <v>153.80794910203616</v>
      </c>
      <c r="M411" s="2">
        <f t="shared" si="248"/>
        <v>-88.801060817564817</v>
      </c>
      <c r="N411" s="16">
        <f t="shared" ca="1" si="249"/>
        <v>339.73617800539716</v>
      </c>
      <c r="O411" s="2">
        <f t="shared" si="250"/>
        <v>-153.80794910203616</v>
      </c>
      <c r="P411" s="2">
        <f t="shared" si="251"/>
        <v>-88.801060817564817</v>
      </c>
      <c r="Q411" s="16">
        <f t="shared" ca="1" si="252"/>
        <v>254.29270788313752</v>
      </c>
      <c r="R411" s="2">
        <f t="shared" si="218"/>
        <v>153.80794910203616</v>
      </c>
      <c r="S411" s="2">
        <f t="shared" si="218"/>
        <v>-266.40318245269447</v>
      </c>
      <c r="T411" s="16">
        <f t="shared" ca="1" si="218"/>
        <v>33.075272074149609</v>
      </c>
      <c r="U411" s="2">
        <f t="shared" ca="1" si="219"/>
        <v>0.49713461154398586</v>
      </c>
      <c r="V411" s="2">
        <f t="shared" ca="1" si="219"/>
        <v>-0.86106240539520063</v>
      </c>
      <c r="W411" s="16">
        <f t="shared" ca="1" si="219"/>
        <v>0.10690515431933767</v>
      </c>
      <c r="X411" s="2">
        <f t="shared" si="220"/>
        <v>-153.80794910203616</v>
      </c>
      <c r="Y411" s="2">
        <f t="shared" si="220"/>
        <v>-266.40318245269447</v>
      </c>
      <c r="Z411" s="16">
        <f t="shared" ca="1" si="220"/>
        <v>-52.368198048110031</v>
      </c>
      <c r="AA411" s="18">
        <f t="shared" ca="1" si="226"/>
        <v>147.32807976467686</v>
      </c>
      <c r="AB411" s="2">
        <f t="shared" ca="1" si="221"/>
        <v>-227.04983680537015</v>
      </c>
      <c r="AC411" s="2">
        <f t="shared" ca="1" si="221"/>
        <v>-139.54451170826582</v>
      </c>
      <c r="AD411" s="16">
        <f t="shared" ca="1" si="221"/>
        <v>-68.118329150924495</v>
      </c>
      <c r="AE411" s="2">
        <f t="shared" ca="1" si="222"/>
        <v>-0.82542074727488046</v>
      </c>
      <c r="AF411" s="2">
        <f t="shared" ca="1" si="222"/>
        <v>-0.50730243524059992</v>
      </c>
      <c r="AG411" s="16">
        <f t="shared" ca="1" si="222"/>
        <v>-0.24763850501716156</v>
      </c>
      <c r="AH411" s="2">
        <f t="shared" ca="1" si="227"/>
        <v>0.26746545192452076</v>
      </c>
      <c r="AI411" s="2">
        <f t="shared" ca="1" si="228"/>
        <v>3.4867939629235886E-2</v>
      </c>
      <c r="AJ411" s="16">
        <f t="shared" ca="1" si="229"/>
        <v>-0.96293637319026626</v>
      </c>
      <c r="AK411" s="18">
        <f t="shared" ca="1" si="230"/>
        <v>309.38893718211256</v>
      </c>
      <c r="AL411" s="18">
        <f t="shared" ca="1" si="231"/>
        <v>275.07163777379378</v>
      </c>
      <c r="AM411" s="18">
        <f t="shared" ca="1" si="232"/>
        <v>154.69446859105628</v>
      </c>
      <c r="AN411" s="18">
        <f t="shared" ca="1" si="233"/>
        <v>94.13600652972012</v>
      </c>
      <c r="AO411" s="18">
        <f t="shared" ca="1" si="234"/>
        <v>311.4291190013663</v>
      </c>
      <c r="AP411" s="2">
        <f t="shared" ca="1" si="223"/>
        <v>82.498691751939262</v>
      </c>
      <c r="AQ411" s="2">
        <f t="shared" ca="1" si="223"/>
        <v>7.5039967725561532</v>
      </c>
      <c r="AR411" s="16">
        <f t="shared" ca="1" si="223"/>
        <v>4.1568600119035182E-4</v>
      </c>
      <c r="AS411" s="2">
        <f t="shared" ca="1" si="224"/>
        <v>-84.094368360372314</v>
      </c>
      <c r="AT411" s="2">
        <f t="shared" ca="1" si="224"/>
        <v>-14.213786667695363</v>
      </c>
      <c r="AU411" s="16">
        <f t="shared" ca="1" si="224"/>
        <v>599.77326840003229</v>
      </c>
      <c r="AV411" s="2">
        <f t="shared" ca="1" si="225"/>
        <v>82.498691751939262</v>
      </c>
      <c r="AW411" s="2">
        <f t="shared" ca="1" si="225"/>
        <v>7.5039967725561532</v>
      </c>
      <c r="AX411" s="16">
        <f t="shared" ca="1" si="225"/>
        <v>4.1568600119035182E-4</v>
      </c>
      <c r="AY411" s="2">
        <f t="shared" ca="1" si="235"/>
        <v>360.24999999999994</v>
      </c>
      <c r="AZ411" s="2">
        <f t="shared" ca="1" si="236"/>
        <v>360.25</v>
      </c>
      <c r="BA411" s="2">
        <f t="shared" ca="1" si="237"/>
        <v>360.25</v>
      </c>
      <c r="BB411" s="19" t="str">
        <f t="shared" ca="1" si="238"/>
        <v>ok</v>
      </c>
      <c r="BC411" s="2">
        <f t="shared" ca="1" si="239"/>
        <v>-1.3082480607380376E-3</v>
      </c>
      <c r="BD411" s="2">
        <f t="shared" ca="1" si="239"/>
        <v>3.9967725561531608E-3</v>
      </c>
      <c r="BE411" s="16">
        <f t="shared" ca="1" si="240"/>
        <v>4.1568600119035182E-4</v>
      </c>
      <c r="BF411" s="16">
        <f t="shared" ca="1" si="241"/>
        <v>4.2054374153046086E-3</v>
      </c>
      <c r="BG411" s="18">
        <f t="shared" ca="1" si="217"/>
        <v>4.2259316967539276E-3</v>
      </c>
      <c r="BH411" s="2">
        <f t="shared" ca="1" si="253"/>
        <v>-0.20931968971808601</v>
      </c>
      <c r="BI411" s="2">
        <f t="shared" ca="1" si="253"/>
        <v>0.63948360898450574</v>
      </c>
      <c r="BJ411" s="16">
        <f t="shared" ca="1" si="253"/>
        <v>6.6509760190456291E-2</v>
      </c>
      <c r="BK411" s="18">
        <f t="shared" ca="1" si="253"/>
        <v>0.67286998644873741</v>
      </c>
      <c r="BL411" s="18">
        <f t="shared" ca="1" si="253"/>
        <v>0.67614907148062842</v>
      </c>
    </row>
    <row r="412" spans="4:64" x14ac:dyDescent="0.2">
      <c r="D412">
        <f t="shared" si="242"/>
        <v>90</v>
      </c>
      <c r="E412">
        <f t="shared" si="243"/>
        <v>7.5</v>
      </c>
      <c r="F412" s="15">
        <f ca="1">'posn jitter orig'!F412</f>
        <v>0.40938757731118247</v>
      </c>
      <c r="G412" s="2">
        <f ca="1">'posn jitter orig'!G412</f>
        <v>0.362681103738558</v>
      </c>
      <c r="H412" s="16">
        <f ca="1">'posn jitter orig'!H412</f>
        <v>0.49127240373703474</v>
      </c>
      <c r="I412" s="2">
        <f t="shared" si="244"/>
        <v>0</v>
      </c>
      <c r="J412" s="2">
        <f t="shared" si="245"/>
        <v>177.60212163512966</v>
      </c>
      <c r="K412" s="16">
        <f t="shared" ca="1" si="246"/>
        <v>304.54373932815645</v>
      </c>
      <c r="L412" s="2">
        <f t="shared" si="247"/>
        <v>153.80794910203616</v>
      </c>
      <c r="M412" s="2">
        <f t="shared" si="248"/>
        <v>-88.801060817564817</v>
      </c>
      <c r="N412" s="16">
        <f t="shared" ca="1" si="249"/>
        <v>341.22757914858431</v>
      </c>
      <c r="O412" s="2">
        <f t="shared" si="250"/>
        <v>-153.80794910203616</v>
      </c>
      <c r="P412" s="2">
        <f t="shared" si="251"/>
        <v>-88.801060817564817</v>
      </c>
      <c r="Q412" s="16">
        <f t="shared" ca="1" si="252"/>
        <v>247.11408222672702</v>
      </c>
      <c r="R412" s="2">
        <f t="shared" si="218"/>
        <v>153.80794910203616</v>
      </c>
      <c r="S412" s="2">
        <f t="shared" si="218"/>
        <v>-266.40318245269447</v>
      </c>
      <c r="T412" s="16">
        <f t="shared" ca="1" si="218"/>
        <v>36.683839820427863</v>
      </c>
      <c r="U412" s="2">
        <f t="shared" ca="1" si="219"/>
        <v>0.49648221043152596</v>
      </c>
      <c r="V412" s="2">
        <f t="shared" ca="1" si="219"/>
        <v>-0.85993241352150573</v>
      </c>
      <c r="W412" s="16">
        <f t="shared" ca="1" si="219"/>
        <v>0.11841308584824599</v>
      </c>
      <c r="X412" s="2">
        <f t="shared" si="220"/>
        <v>-153.80794910203616</v>
      </c>
      <c r="Y412" s="2">
        <f t="shared" si="220"/>
        <v>-266.40318245269447</v>
      </c>
      <c r="Z412" s="16">
        <f t="shared" ca="1" si="220"/>
        <v>-57.429657101429427</v>
      </c>
      <c r="AA412" s="18">
        <f t="shared" ca="1" si="226"/>
        <v>145.92539818765019</v>
      </c>
      <c r="AB412" s="2">
        <f t="shared" ca="1" si="221"/>
        <v>-226.25731335234133</v>
      </c>
      <c r="AC412" s="2">
        <f t="shared" ca="1" si="221"/>
        <v>-140.91720259510168</v>
      </c>
      <c r="AD412" s="16">
        <f t="shared" ca="1" si="221"/>
        <v>-74.709133804463136</v>
      </c>
      <c r="AE412" s="2">
        <f t="shared" ca="1" si="222"/>
        <v>-0.81733294818650049</v>
      </c>
      <c r="AF412" s="2">
        <f t="shared" ca="1" si="222"/>
        <v>-0.50904994380397994</v>
      </c>
      <c r="AG412" s="16">
        <f t="shared" ca="1" si="222"/>
        <v>-0.26987961486916384</v>
      </c>
      <c r="AH412" s="2">
        <f t="shared" ca="1" si="227"/>
        <v>0.2923564032714</v>
      </c>
      <c r="AI412" s="2">
        <f t="shared" ca="1" si="228"/>
        <v>3.7207511180443326E-2</v>
      </c>
      <c r="AJ412" s="16">
        <f t="shared" ca="1" si="229"/>
        <v>-0.95558533610450913</v>
      </c>
      <c r="AK412" s="18">
        <f t="shared" ca="1" si="230"/>
        <v>309.79548888237377</v>
      </c>
      <c r="AL412" s="18">
        <f t="shared" ca="1" si="231"/>
        <v>276.82392329143386</v>
      </c>
      <c r="AM412" s="18">
        <f t="shared" ca="1" si="232"/>
        <v>154.89774444118689</v>
      </c>
      <c r="AN412" s="18">
        <f t="shared" ca="1" si="233"/>
        <v>95.220593010826519</v>
      </c>
      <c r="AO412" s="18">
        <f t="shared" ca="1" si="234"/>
        <v>310.99805454970181</v>
      </c>
      <c r="AP412" s="2">
        <f t="shared" ca="1" si="223"/>
        <v>89.999319189965831</v>
      </c>
      <c r="AQ412" s="2">
        <f t="shared" ca="1" si="223"/>
        <v>7.4999564793936955</v>
      </c>
      <c r="AR412" s="16">
        <f t="shared" ca="1" si="223"/>
        <v>2.3817842699145331E-3</v>
      </c>
      <c r="AS412" s="2">
        <f t="shared" ca="1" si="224"/>
        <v>-91.845226115141116</v>
      </c>
      <c r="AT412" s="2">
        <f t="shared" ca="1" si="224"/>
        <v>-15.64297070411461</v>
      </c>
      <c r="AU412" s="16">
        <f t="shared" ca="1" si="224"/>
        <v>594.37274275372044</v>
      </c>
      <c r="AV412" s="2">
        <f t="shared" ca="1" si="225"/>
        <v>89.999319189965831</v>
      </c>
      <c r="AW412" s="2">
        <f t="shared" ca="1" si="225"/>
        <v>7.4999564793936955</v>
      </c>
      <c r="AX412" s="16">
        <f t="shared" ca="1" si="225"/>
        <v>2.3817842699145331E-3</v>
      </c>
      <c r="AY412" s="2">
        <f t="shared" ca="1" si="235"/>
        <v>360.24999999999994</v>
      </c>
      <c r="AZ412" s="2">
        <f t="shared" ca="1" si="236"/>
        <v>360.24999999999994</v>
      </c>
      <c r="BA412" s="2">
        <f t="shared" ca="1" si="237"/>
        <v>360.25</v>
      </c>
      <c r="BB412" s="19" t="str">
        <f t="shared" ca="1" si="238"/>
        <v>ok</v>
      </c>
      <c r="BC412" s="2">
        <f t="shared" ca="1" si="239"/>
        <v>-6.8081003416864405E-4</v>
      </c>
      <c r="BD412" s="2">
        <f t="shared" ca="1" si="239"/>
        <v>-4.35206063045257E-5</v>
      </c>
      <c r="BE412" s="16">
        <f t="shared" ca="1" si="240"/>
        <v>2.3817842699145331E-3</v>
      </c>
      <c r="BF412" s="16">
        <f t="shared" ca="1" si="241"/>
        <v>6.8219963778781343E-4</v>
      </c>
      <c r="BG412" s="18">
        <f t="shared" ca="1" si="217"/>
        <v>2.4775578003772445E-3</v>
      </c>
      <c r="BH412" s="2">
        <f t="shared" ca="1" si="253"/>
        <v>-0.10892960546698305</v>
      </c>
      <c r="BI412" s="2">
        <f t="shared" ca="1" si="253"/>
        <v>-6.9632970087241119E-3</v>
      </c>
      <c r="BJ412" s="16">
        <f t="shared" ca="1" si="253"/>
        <v>0.38108548318632529</v>
      </c>
      <c r="BK412" s="18">
        <f t="shared" ca="1" si="253"/>
        <v>0.10915194204605015</v>
      </c>
      <c r="BL412" s="18">
        <f t="shared" ca="1" si="253"/>
        <v>0.39640924806035915</v>
      </c>
    </row>
    <row r="413" spans="4:64" x14ac:dyDescent="0.2">
      <c r="D413">
        <f t="shared" si="242"/>
        <v>97.5</v>
      </c>
      <c r="E413">
        <f t="shared" si="243"/>
        <v>7.5</v>
      </c>
      <c r="F413" s="15">
        <f ca="1">'posn jitter orig'!F413</f>
        <v>0.24736408335494653</v>
      </c>
      <c r="G413" s="2">
        <f ca="1">'posn jitter orig'!G413</f>
        <v>0.27572121637479574</v>
      </c>
      <c r="H413" s="16">
        <f ca="1">'posn jitter orig'!H413</f>
        <v>-0.45578827867791738</v>
      </c>
      <c r="I413" s="2">
        <f t="shared" si="244"/>
        <v>0</v>
      </c>
      <c r="J413" s="2">
        <f t="shared" si="245"/>
        <v>177.60212163512966</v>
      </c>
      <c r="K413" s="16">
        <f t="shared" ca="1" si="246"/>
        <v>302.22510684636023</v>
      </c>
      <c r="L413" s="2">
        <f t="shared" si="247"/>
        <v>153.80794910203616</v>
      </c>
      <c r="M413" s="2">
        <f t="shared" si="248"/>
        <v>-88.801060817564817</v>
      </c>
      <c r="N413" s="16">
        <f t="shared" ca="1" si="249"/>
        <v>342.54454255664149</v>
      </c>
      <c r="O413" s="2">
        <f t="shared" si="250"/>
        <v>-153.80794910203616</v>
      </c>
      <c r="P413" s="2">
        <f t="shared" si="251"/>
        <v>-88.801060817564817</v>
      </c>
      <c r="Q413" s="16">
        <f t="shared" ca="1" si="252"/>
        <v>239.47675985713758</v>
      </c>
      <c r="R413" s="2">
        <f t="shared" si="218"/>
        <v>153.80794910203616</v>
      </c>
      <c r="S413" s="2">
        <f t="shared" si="218"/>
        <v>-266.40318245269447</v>
      </c>
      <c r="T413" s="16">
        <f t="shared" ca="1" si="218"/>
        <v>40.319435710281255</v>
      </c>
      <c r="U413" s="2">
        <f t="shared" ca="1" si="219"/>
        <v>0.49575967447471392</v>
      </c>
      <c r="V413" s="2">
        <f t="shared" ca="1" si="219"/>
        <v>-0.85868094453401178</v>
      </c>
      <c r="W413" s="16">
        <f t="shared" ca="1" si="219"/>
        <v>0.1299591499622211</v>
      </c>
      <c r="X413" s="2">
        <f t="shared" si="220"/>
        <v>-153.80794910203616</v>
      </c>
      <c r="Y413" s="2">
        <f t="shared" si="220"/>
        <v>-266.40318245269447</v>
      </c>
      <c r="Z413" s="16">
        <f t="shared" ca="1" si="220"/>
        <v>-62.748346989222654</v>
      </c>
      <c r="AA413" s="18">
        <f t="shared" ca="1" si="226"/>
        <v>144.34883572064365</v>
      </c>
      <c r="AB413" s="2">
        <f t="shared" ca="1" si="221"/>
        <v>-225.37028090970642</v>
      </c>
      <c r="AC413" s="2">
        <f t="shared" ca="1" si="221"/>
        <v>-142.45358785370729</v>
      </c>
      <c r="AD413" s="16">
        <f t="shared" ca="1" si="221"/>
        <v>-81.507798977513801</v>
      </c>
      <c r="AE413" s="2">
        <f t="shared" ca="1" si="222"/>
        <v>-0.80836413134518303</v>
      </c>
      <c r="AF413" s="2">
        <f t="shared" ca="1" si="222"/>
        <v>-0.51095632635122323</v>
      </c>
      <c r="AG413" s="16">
        <f t="shared" ca="1" si="222"/>
        <v>-0.29235434615584238</v>
      </c>
      <c r="AH413" s="2">
        <f t="shared" ca="1" si="227"/>
        <v>0.31744255593614634</v>
      </c>
      <c r="AI413" s="2">
        <f t="shared" ca="1" si="228"/>
        <v>3.9883180111918992E-2</v>
      </c>
      <c r="AJ413" s="16">
        <f t="shared" ca="1" si="229"/>
        <v>-0.94743841785357585</v>
      </c>
      <c r="AK413" s="18">
        <f t="shared" ca="1" si="230"/>
        <v>310.24699470565974</v>
      </c>
      <c r="AL413" s="18">
        <f t="shared" ca="1" si="231"/>
        <v>278.79797256054917</v>
      </c>
      <c r="AM413" s="18">
        <f t="shared" ca="1" si="232"/>
        <v>155.12349735282987</v>
      </c>
      <c r="AN413" s="18">
        <f t="shared" ca="1" si="233"/>
        <v>96.451747679957165</v>
      </c>
      <c r="AO413" s="18">
        <f t="shared" ca="1" si="234"/>
        <v>310.50575427600126</v>
      </c>
      <c r="AP413" s="2">
        <f t="shared" ca="1" si="223"/>
        <v>97.50358159123958</v>
      </c>
      <c r="AQ413" s="2">
        <f t="shared" ca="1" si="223"/>
        <v>7.5018566676534153</v>
      </c>
      <c r="AR413" s="16">
        <f t="shared" ca="1" si="223"/>
        <v>1.6565072528464952E-3</v>
      </c>
      <c r="AS413" s="2">
        <f t="shared" ca="1" si="224"/>
        <v>-99.631898949270109</v>
      </c>
      <c r="AT413" s="2">
        <f t="shared" ca="1" si="224"/>
        <v>-17.266057179500621</v>
      </c>
      <c r="AU413" s="16">
        <f t="shared" ca="1" si="224"/>
        <v>588.37181763862452</v>
      </c>
      <c r="AV413" s="2">
        <f t="shared" ca="1" si="225"/>
        <v>97.50358159123958</v>
      </c>
      <c r="AW413" s="2">
        <f t="shared" ca="1" si="225"/>
        <v>7.5018566676534153</v>
      </c>
      <c r="AX413" s="16">
        <f t="shared" ca="1" si="225"/>
        <v>1.6565072528464952E-3</v>
      </c>
      <c r="AY413" s="2">
        <f t="shared" ca="1" si="235"/>
        <v>360.25000000000006</v>
      </c>
      <c r="AZ413" s="2">
        <f t="shared" ca="1" si="236"/>
        <v>360.25000000000006</v>
      </c>
      <c r="BA413" s="2">
        <f t="shared" ca="1" si="237"/>
        <v>360.25</v>
      </c>
      <c r="BB413" s="19" t="str">
        <f t="shared" ca="1" si="238"/>
        <v>ok</v>
      </c>
      <c r="BC413" s="2">
        <f t="shared" ca="1" si="239"/>
        <v>3.5815912395804617E-3</v>
      </c>
      <c r="BD413" s="2">
        <f t="shared" ca="1" si="239"/>
        <v>1.8566676534153004E-3</v>
      </c>
      <c r="BE413" s="16">
        <f t="shared" ca="1" si="240"/>
        <v>1.6565072528464952E-3</v>
      </c>
      <c r="BF413" s="16">
        <f t="shared" ca="1" si="241"/>
        <v>4.0342298623997847E-3</v>
      </c>
      <c r="BG413" s="18">
        <f t="shared" ca="1" si="217"/>
        <v>4.3610809280969819E-3</v>
      </c>
      <c r="BH413" s="2">
        <f t="shared" ca="1" si="253"/>
        <v>0.57305459833287387</v>
      </c>
      <c r="BI413" s="2">
        <f t="shared" ca="1" si="253"/>
        <v>0.29706682454644806</v>
      </c>
      <c r="BJ413" s="16">
        <f t="shared" ca="1" si="253"/>
        <v>0.26504116045543924</v>
      </c>
      <c r="BK413" s="18">
        <f t="shared" ca="1" si="253"/>
        <v>0.64547677798396552</v>
      </c>
      <c r="BL413" s="18">
        <f t="shared" ca="1" si="253"/>
        <v>0.69777294849551708</v>
      </c>
    </row>
    <row r="414" spans="4:64" x14ac:dyDescent="0.2">
      <c r="D414">
        <f t="shared" si="242"/>
        <v>105</v>
      </c>
      <c r="E414">
        <f t="shared" si="243"/>
        <v>7.5</v>
      </c>
      <c r="F414" s="15">
        <f ca="1">'posn jitter orig'!F414</f>
        <v>0.12491948425676047</v>
      </c>
      <c r="G414" s="2">
        <f ca="1">'posn jitter orig'!G414</f>
        <v>0.14982763831684021</v>
      </c>
      <c r="H414" s="16">
        <f ca="1">'posn jitter orig'!H414</f>
        <v>0.15974484690555635</v>
      </c>
      <c r="I414" s="2">
        <f t="shared" si="244"/>
        <v>0</v>
      </c>
      <c r="J414" s="2">
        <f t="shared" si="245"/>
        <v>177.60212163512966</v>
      </c>
      <c r="K414" s="16">
        <f t="shared" ca="1" si="246"/>
        <v>299.70118234014711</v>
      </c>
      <c r="L414" s="2">
        <f t="shared" si="247"/>
        <v>153.80794910203616</v>
      </c>
      <c r="M414" s="2">
        <f t="shared" si="248"/>
        <v>-88.801060817564817</v>
      </c>
      <c r="N414" s="16">
        <f t="shared" ca="1" si="249"/>
        <v>343.69258934707909</v>
      </c>
      <c r="O414" s="2">
        <f t="shared" si="250"/>
        <v>-153.80794910203616</v>
      </c>
      <c r="P414" s="2">
        <f t="shared" si="251"/>
        <v>-88.801060817564817</v>
      </c>
      <c r="Q414" s="16">
        <f t="shared" ca="1" si="252"/>
        <v>231.35486949244296</v>
      </c>
      <c r="R414" s="2">
        <f t="shared" si="218"/>
        <v>153.80794910203616</v>
      </c>
      <c r="S414" s="2">
        <f t="shared" si="218"/>
        <v>-266.40318245269447</v>
      </c>
      <c r="T414" s="16">
        <f t="shared" ca="1" si="218"/>
        <v>43.991407006931979</v>
      </c>
      <c r="U414" s="2">
        <f t="shared" ca="1" si="219"/>
        <v>0.49496431649533473</v>
      </c>
      <c r="V414" s="2">
        <f t="shared" ca="1" si="219"/>
        <v>-0.85730334410352171</v>
      </c>
      <c r="W414" s="16">
        <f t="shared" ca="1" si="219"/>
        <v>0.14156730408263349</v>
      </c>
      <c r="X414" s="2">
        <f t="shared" si="220"/>
        <v>-153.80794910203616</v>
      </c>
      <c r="Y414" s="2">
        <f t="shared" si="220"/>
        <v>-266.40318245269447</v>
      </c>
      <c r="Z414" s="16">
        <f t="shared" ca="1" si="220"/>
        <v>-68.346312847704155</v>
      </c>
      <c r="AA414" s="18">
        <f t="shared" ca="1" si="226"/>
        <v>142.58328954383933</v>
      </c>
      <c r="AB414" s="2">
        <f t="shared" ca="1" si="221"/>
        <v>-224.38158955475899</v>
      </c>
      <c r="AC414" s="2">
        <f t="shared" ca="1" si="221"/>
        <v>-144.16605151348031</v>
      </c>
      <c r="AD414" s="16">
        <f t="shared" ca="1" si="221"/>
        <v>-88.531444755659038</v>
      </c>
      <c r="AE414" s="2">
        <f t="shared" ca="1" si="222"/>
        <v>-0.79847173584698894</v>
      </c>
      <c r="AF414" s="2">
        <f t="shared" ca="1" si="222"/>
        <v>-0.51302122259938143</v>
      </c>
      <c r="AG414" s="16">
        <f t="shared" ca="1" si="222"/>
        <v>-0.31504303232436737</v>
      </c>
      <c r="AH414" s="2">
        <f t="shared" ca="1" si="227"/>
        <v>0.34271447656876508</v>
      </c>
      <c r="AI414" s="2">
        <f t="shared" ca="1" si="228"/>
        <v>4.2897568131009242E-2</v>
      </c>
      <c r="AJ414" s="16">
        <f t="shared" ca="1" si="229"/>
        <v>-0.93845968810527125</v>
      </c>
      <c r="AK414" s="18">
        <f t="shared" ca="1" si="230"/>
        <v>310.74553048812737</v>
      </c>
      <c r="AL414" s="18">
        <f t="shared" ca="1" si="231"/>
        <v>281.01381612054615</v>
      </c>
      <c r="AM414" s="18">
        <f t="shared" ca="1" si="232"/>
        <v>155.37276524406369</v>
      </c>
      <c r="AN414" s="18">
        <f t="shared" ca="1" si="233"/>
        <v>97.845081282662164</v>
      </c>
      <c r="AO414" s="18">
        <f t="shared" ca="1" si="234"/>
        <v>309.94468278904594</v>
      </c>
      <c r="AP414" s="2">
        <f t="shared" ca="1" si="223"/>
        <v>104.99997238248091</v>
      </c>
      <c r="AQ414" s="2">
        <f t="shared" ca="1" si="223"/>
        <v>7.4998003306023779</v>
      </c>
      <c r="AR414" s="16">
        <f t="shared" ca="1" si="223"/>
        <v>8.8439820376606804E-4</v>
      </c>
      <c r="AS414" s="2">
        <f t="shared" ca="1" si="224"/>
        <v>-107.44508707215871</v>
      </c>
      <c r="AT414" s="2">
        <f t="shared" ca="1" si="224"/>
        <v>-19.091945962971913</v>
      </c>
      <c r="AU414" s="16">
        <f t="shared" ca="1" si="224"/>
        <v>581.74206507839438</v>
      </c>
      <c r="AV414" s="2">
        <f t="shared" ca="1" si="225"/>
        <v>104.99997238248091</v>
      </c>
      <c r="AW414" s="2">
        <f t="shared" ca="1" si="225"/>
        <v>7.4998003306023779</v>
      </c>
      <c r="AX414" s="16">
        <f t="shared" ca="1" si="225"/>
        <v>8.8439820376606804E-4</v>
      </c>
      <c r="AY414" s="2">
        <f t="shared" ca="1" si="235"/>
        <v>360.25</v>
      </c>
      <c r="AZ414" s="2">
        <f t="shared" ca="1" si="236"/>
        <v>360.25</v>
      </c>
      <c r="BA414" s="2">
        <f t="shared" ca="1" si="237"/>
        <v>360.24999999999994</v>
      </c>
      <c r="BB414" s="19" t="str">
        <f t="shared" ca="1" si="238"/>
        <v>ok</v>
      </c>
      <c r="BC414" s="2">
        <f t="shared" ca="1" si="239"/>
        <v>-2.7617519094746967E-5</v>
      </c>
      <c r="BD414" s="2">
        <f t="shared" ca="1" si="239"/>
        <v>-1.9966939762205982E-4</v>
      </c>
      <c r="BE414" s="16">
        <f t="shared" ca="1" si="240"/>
        <v>8.8439820376606804E-4</v>
      </c>
      <c r="BF414" s="16">
        <f t="shared" ca="1" si="241"/>
        <v>2.0157032447189476E-4</v>
      </c>
      <c r="BG414" s="18">
        <f t="shared" ca="1" si="217"/>
        <v>9.070781545888714E-4</v>
      </c>
      <c r="BH414" s="2">
        <f t="shared" ca="1" si="253"/>
        <v>-4.4188030551595148E-3</v>
      </c>
      <c r="BI414" s="2">
        <f t="shared" ca="1" si="253"/>
        <v>-3.1947103619529571E-2</v>
      </c>
      <c r="BJ414" s="16">
        <f t="shared" ca="1" si="253"/>
        <v>0.14150371260257089</v>
      </c>
      <c r="BK414" s="18">
        <f t="shared" ca="1" si="253"/>
        <v>3.2251251915503161E-2</v>
      </c>
      <c r="BL414" s="18">
        <f t="shared" ca="1" si="253"/>
        <v>0.14513250473421943</v>
      </c>
    </row>
    <row r="415" spans="4:64" x14ac:dyDescent="0.2">
      <c r="D415">
        <f t="shared" si="242"/>
        <v>112.5</v>
      </c>
      <c r="E415">
        <f t="shared" si="243"/>
        <v>7.5</v>
      </c>
      <c r="F415" s="15">
        <f ca="1">'posn jitter orig'!F415</f>
        <v>0.33353072214901736</v>
      </c>
      <c r="G415" s="2">
        <f ca="1">'posn jitter orig'!G415</f>
        <v>-0.35754035076539203</v>
      </c>
      <c r="H415" s="16">
        <f ca="1">'posn jitter orig'!H415</f>
        <v>-3.5684047621953541E-2</v>
      </c>
      <c r="I415" s="2">
        <f t="shared" si="244"/>
        <v>0</v>
      </c>
      <c r="J415" s="2">
        <f t="shared" si="245"/>
        <v>177.60212163512966</v>
      </c>
      <c r="K415" s="16">
        <f t="shared" ca="1" si="246"/>
        <v>296.96854852418744</v>
      </c>
      <c r="L415" s="2">
        <f t="shared" si="247"/>
        <v>153.80794910203616</v>
      </c>
      <c r="M415" s="2">
        <f t="shared" si="248"/>
        <v>-88.801060817564817</v>
      </c>
      <c r="N415" s="16">
        <f t="shared" ca="1" si="249"/>
        <v>344.67126526276917</v>
      </c>
      <c r="O415" s="2">
        <f t="shared" si="250"/>
        <v>-153.80794910203616</v>
      </c>
      <c r="P415" s="2">
        <f t="shared" si="251"/>
        <v>-88.801060817564817</v>
      </c>
      <c r="Q415" s="16">
        <f t="shared" ca="1" si="252"/>
        <v>222.67946718123872</v>
      </c>
      <c r="R415" s="2">
        <f t="shared" si="218"/>
        <v>153.80794910203616</v>
      </c>
      <c r="S415" s="2">
        <f t="shared" si="218"/>
        <v>-266.40318245269447</v>
      </c>
      <c r="T415" s="16">
        <f t="shared" ca="1" si="218"/>
        <v>47.702716738581728</v>
      </c>
      <c r="U415" s="2">
        <f t="shared" ca="1" si="219"/>
        <v>0.49409444166058142</v>
      </c>
      <c r="V415" s="2">
        <f t="shared" ca="1" si="219"/>
        <v>-0.85579667669350346</v>
      </c>
      <c r="W415" s="16">
        <f t="shared" ca="1" si="219"/>
        <v>0.15324076115862068</v>
      </c>
      <c r="X415" s="2">
        <f t="shared" si="220"/>
        <v>-153.80794910203616</v>
      </c>
      <c r="Y415" s="2">
        <f t="shared" si="220"/>
        <v>-266.40318245269447</v>
      </c>
      <c r="Z415" s="16">
        <f t="shared" ca="1" si="220"/>
        <v>-74.28908134294872</v>
      </c>
      <c r="AA415" s="18">
        <f t="shared" ca="1" si="226"/>
        <v>140.60719009829114</v>
      </c>
      <c r="AB415" s="2">
        <f t="shared" ca="1" si="221"/>
        <v>-223.28118018711456</v>
      </c>
      <c r="AC415" s="2">
        <f t="shared" ca="1" si="221"/>
        <v>-146.07201644736523</v>
      </c>
      <c r="AD415" s="16">
        <f t="shared" ca="1" si="221"/>
        <v>-95.835834177985731</v>
      </c>
      <c r="AE415" s="2">
        <f t="shared" ca="1" si="222"/>
        <v>-0.78756943424833192</v>
      </c>
      <c r="AF415" s="2">
        <f t="shared" ca="1" si="222"/>
        <v>-0.51523310319551718</v>
      </c>
      <c r="AG415" s="16">
        <f t="shared" ca="1" si="222"/>
        <v>-0.33803732872166598</v>
      </c>
      <c r="AH415" s="2">
        <f t="shared" ca="1" si="227"/>
        <v>0.36824593542615031</v>
      </c>
      <c r="AI415" s="2">
        <f t="shared" ca="1" si="228"/>
        <v>4.6334625625687326E-2</v>
      </c>
      <c r="AJ415" s="16">
        <f t="shared" ca="1" si="229"/>
        <v>-0.92857311694354294</v>
      </c>
      <c r="AK415" s="18">
        <f t="shared" ca="1" si="230"/>
        <v>311.29261156047301</v>
      </c>
      <c r="AL415" s="18">
        <f t="shared" ca="1" si="231"/>
        <v>283.50666046380712</v>
      </c>
      <c r="AM415" s="18">
        <f t="shared" ca="1" si="232"/>
        <v>155.6463057802365</v>
      </c>
      <c r="AN415" s="18">
        <f t="shared" ca="1" si="233"/>
        <v>99.426992178191838</v>
      </c>
      <c r="AO415" s="18">
        <f t="shared" ca="1" si="234"/>
        <v>309.30335145834243</v>
      </c>
      <c r="AP415" s="2">
        <f t="shared" ca="1" si="223"/>
        <v>112.49801656044686</v>
      </c>
      <c r="AQ415" s="2">
        <f t="shared" ca="1" si="223"/>
        <v>7.5039076820089186</v>
      </c>
      <c r="AR415" s="16">
        <f t="shared" ca="1" si="223"/>
        <v>-9.0509002478711409E-4</v>
      </c>
      <c r="AS415" s="2">
        <f t="shared" ca="1" si="224"/>
        <v>-115.30138741599443</v>
      </c>
      <c r="AT415" s="2">
        <f t="shared" ca="1" si="224"/>
        <v>-21.159002307176454</v>
      </c>
      <c r="AU415" s="16">
        <f t="shared" ca="1" si="224"/>
        <v>574.42064919948962</v>
      </c>
      <c r="AV415" s="2">
        <f t="shared" ca="1" si="225"/>
        <v>112.49801656044686</v>
      </c>
      <c r="AW415" s="2">
        <f t="shared" ca="1" si="225"/>
        <v>7.5039076820089186</v>
      </c>
      <c r="AX415" s="16">
        <f t="shared" ca="1" si="225"/>
        <v>-9.0509002478711409E-4</v>
      </c>
      <c r="AY415" s="2">
        <f t="shared" ca="1" si="235"/>
        <v>360.24999999999994</v>
      </c>
      <c r="AZ415" s="2">
        <f t="shared" ca="1" si="236"/>
        <v>360.24999999999994</v>
      </c>
      <c r="BA415" s="2">
        <f t="shared" ca="1" si="237"/>
        <v>360.24999999999994</v>
      </c>
      <c r="BB415" s="19" t="str">
        <f t="shared" ca="1" si="238"/>
        <v>ok</v>
      </c>
      <c r="BC415" s="2">
        <f t="shared" ca="1" si="239"/>
        <v>-1.9834395531432847E-3</v>
      </c>
      <c r="BD415" s="2">
        <f t="shared" ca="1" si="239"/>
        <v>3.907682008918556E-3</v>
      </c>
      <c r="BE415" s="16">
        <f t="shared" ca="1" si="240"/>
        <v>-9.0509002478711409E-4</v>
      </c>
      <c r="BF415" s="16">
        <f t="shared" ca="1" si="241"/>
        <v>4.3822381432093577E-3</v>
      </c>
      <c r="BG415" s="18">
        <f t="shared" ca="1" si="217"/>
        <v>4.474728941150306E-3</v>
      </c>
      <c r="BH415" s="2">
        <f t="shared" ca="1" si="253"/>
        <v>-0.31735032850292555</v>
      </c>
      <c r="BI415" s="2">
        <f t="shared" ca="1" si="253"/>
        <v>0.62522912142696896</v>
      </c>
      <c r="BJ415" s="16">
        <f t="shared" ca="1" si="253"/>
        <v>-0.14481440396593825</v>
      </c>
      <c r="BK415" s="18">
        <f t="shared" ca="1" si="253"/>
        <v>0.70115810291349723</v>
      </c>
      <c r="BL415" s="18">
        <f t="shared" ca="1" si="253"/>
        <v>0.71595663058404901</v>
      </c>
    </row>
    <row r="416" spans="4:64" x14ac:dyDescent="0.2">
      <c r="D416">
        <f t="shared" si="242"/>
        <v>120</v>
      </c>
      <c r="E416">
        <f t="shared" si="243"/>
        <v>7.5</v>
      </c>
      <c r="F416" s="15">
        <f ca="1">'posn jitter orig'!F416</f>
        <v>0.27083731082718054</v>
      </c>
      <c r="G416" s="2">
        <f ca="1">'posn jitter orig'!G416</f>
        <v>-0.10091346814551483</v>
      </c>
      <c r="H416" s="16">
        <f ca="1">'posn jitter orig'!H416</f>
        <v>-0.27146068790278099</v>
      </c>
      <c r="I416" s="2">
        <f t="shared" si="244"/>
        <v>0</v>
      </c>
      <c r="J416" s="2">
        <f t="shared" si="245"/>
        <v>177.60212163512966</v>
      </c>
      <c r="K416" s="16">
        <f t="shared" ca="1" si="246"/>
        <v>294.01756086827743</v>
      </c>
      <c r="L416" s="2">
        <f t="shared" si="247"/>
        <v>153.80794910203616</v>
      </c>
      <c r="M416" s="2">
        <f t="shared" si="248"/>
        <v>-88.801060817564817</v>
      </c>
      <c r="N416" s="16">
        <f t="shared" ca="1" si="249"/>
        <v>345.48915316717228</v>
      </c>
      <c r="O416" s="2">
        <f t="shared" si="250"/>
        <v>-153.80794910203616</v>
      </c>
      <c r="P416" s="2">
        <f t="shared" si="251"/>
        <v>-88.801060817564817</v>
      </c>
      <c r="Q416" s="16">
        <f t="shared" ca="1" si="252"/>
        <v>213.38849807033634</v>
      </c>
      <c r="R416" s="2">
        <f t="shared" si="218"/>
        <v>153.80794910203616</v>
      </c>
      <c r="S416" s="2">
        <f t="shared" si="218"/>
        <v>-266.40318245269447</v>
      </c>
      <c r="T416" s="16">
        <f t="shared" ca="1" si="218"/>
        <v>51.471592298894848</v>
      </c>
      <c r="U416" s="2">
        <f t="shared" ca="1" si="219"/>
        <v>0.49314427635154401</v>
      </c>
      <c r="V416" s="2">
        <f t="shared" ca="1" si="219"/>
        <v>-0.85415094210266118</v>
      </c>
      <c r="W416" s="16">
        <f t="shared" ca="1" si="219"/>
        <v>0.16502996942024875</v>
      </c>
      <c r="X416" s="2">
        <f t="shared" si="220"/>
        <v>-153.80794910203616</v>
      </c>
      <c r="Y416" s="2">
        <f t="shared" si="220"/>
        <v>-266.40318245269447</v>
      </c>
      <c r="Z416" s="16">
        <f t="shared" ca="1" si="220"/>
        <v>-80.629062797941089</v>
      </c>
      <c r="AA416" s="18">
        <f t="shared" ca="1" si="226"/>
        <v>138.39280774614986</v>
      </c>
      <c r="AB416" s="2">
        <f t="shared" ca="1" si="221"/>
        <v>-222.05557013026959</v>
      </c>
      <c r="AC416" s="2">
        <f t="shared" ca="1" si="221"/>
        <v>-148.19483533608809</v>
      </c>
      <c r="AD416" s="16">
        <f t="shared" ca="1" si="221"/>
        <v>-103.46802362827057</v>
      </c>
      <c r="AE416" s="2">
        <f t="shared" ca="1" si="222"/>
        <v>-0.77556511114902604</v>
      </c>
      <c r="AF416" s="2">
        <f t="shared" ca="1" si="222"/>
        <v>-0.51759450966133358</v>
      </c>
      <c r="AG416" s="16">
        <f t="shared" ca="1" si="222"/>
        <v>-0.36137886205040043</v>
      </c>
      <c r="AH416" s="2">
        <f t="shared" ca="1" si="227"/>
        <v>0.39409070157783571</v>
      </c>
      <c r="AI416" s="2">
        <f t="shared" ca="1" si="228"/>
        <v>5.0220430838253588E-2</v>
      </c>
      <c r="AJ416" s="16">
        <f t="shared" ca="1" si="229"/>
        <v>-0.91769844026036629</v>
      </c>
      <c r="AK416" s="18">
        <f t="shared" ca="1" si="230"/>
        <v>311.892394331253</v>
      </c>
      <c r="AL416" s="18">
        <f t="shared" ca="1" si="231"/>
        <v>286.31454269685577</v>
      </c>
      <c r="AM416" s="18">
        <f t="shared" ca="1" si="232"/>
        <v>155.9461971656265</v>
      </c>
      <c r="AN416" s="18">
        <f t="shared" ca="1" si="233"/>
        <v>101.2259487125897</v>
      </c>
      <c r="AO416" s="18">
        <f t="shared" ca="1" si="234"/>
        <v>308.5679072697219</v>
      </c>
      <c r="AP416" s="2">
        <f t="shared" ca="1" si="223"/>
        <v>120.0004034469021</v>
      </c>
      <c r="AQ416" s="2">
        <f t="shared" ca="1" si="223"/>
        <v>7.5029483658299814</v>
      </c>
      <c r="AR416" s="16">
        <f t="shared" ca="1" si="223"/>
        <v>1.5164616786478291E-4</v>
      </c>
      <c r="AS416" s="2">
        <f t="shared" ca="1" si="224"/>
        <v>-123.2070826737564</v>
      </c>
      <c r="AT416" s="2">
        <f t="shared" ca="1" si="224"/>
        <v>-23.489878126057448</v>
      </c>
      <c r="AU416" s="16">
        <f t="shared" ca="1" si="224"/>
        <v>566.34472607782607</v>
      </c>
      <c r="AV416" s="2">
        <f t="shared" ca="1" si="225"/>
        <v>120.0004034469021</v>
      </c>
      <c r="AW416" s="2">
        <f t="shared" ca="1" si="225"/>
        <v>7.5029483658299814</v>
      </c>
      <c r="AX416" s="16">
        <f t="shared" ca="1" si="225"/>
        <v>1.5164616786478291E-4</v>
      </c>
      <c r="AY416" s="2">
        <f t="shared" ca="1" si="235"/>
        <v>360.24999999999994</v>
      </c>
      <c r="AZ416" s="2">
        <f t="shared" ca="1" si="236"/>
        <v>360.24999999999994</v>
      </c>
      <c r="BA416" s="2">
        <f t="shared" ca="1" si="237"/>
        <v>360.25</v>
      </c>
      <c r="BB416" s="19" t="str">
        <f t="shared" ca="1" si="238"/>
        <v>ok</v>
      </c>
      <c r="BC416" s="2">
        <f t="shared" ca="1" si="239"/>
        <v>4.0344690209792589E-4</v>
      </c>
      <c r="BD416" s="2">
        <f t="shared" ca="1" si="239"/>
        <v>2.9483658299813698E-3</v>
      </c>
      <c r="BE416" s="16">
        <f t="shared" ca="1" si="240"/>
        <v>1.5164616786478291E-4</v>
      </c>
      <c r="BF416" s="16">
        <f t="shared" ca="1" si="241"/>
        <v>2.975841136588804E-3</v>
      </c>
      <c r="BG416" s="18">
        <f t="shared" ca="1" si="217"/>
        <v>2.9797025070369388E-3</v>
      </c>
      <c r="BH416" s="2">
        <f t="shared" ca="1" si="253"/>
        <v>6.4551504335668142E-2</v>
      </c>
      <c r="BI416" s="2">
        <f t="shared" ca="1" si="253"/>
        <v>0.47173853279701916</v>
      </c>
      <c r="BJ416" s="16">
        <f t="shared" ca="1" si="253"/>
        <v>2.4263386858365266E-2</v>
      </c>
      <c r="BK416" s="18">
        <f t="shared" ca="1" si="253"/>
        <v>0.47613458185420865</v>
      </c>
      <c r="BL416" s="18">
        <f t="shared" ca="1" si="253"/>
        <v>0.47675240112591022</v>
      </c>
    </row>
    <row r="417" spans="4:64" x14ac:dyDescent="0.2">
      <c r="D417">
        <f t="shared" si="242"/>
        <v>127.5</v>
      </c>
      <c r="E417">
        <f t="shared" si="243"/>
        <v>7.5</v>
      </c>
      <c r="F417" s="15">
        <f ca="1">'posn jitter orig'!F417</f>
        <v>0.23589233242668006</v>
      </c>
      <c r="G417" s="2">
        <f ca="1">'posn jitter orig'!G417</f>
        <v>0.15270021960935565</v>
      </c>
      <c r="H417" s="16">
        <f ca="1">'posn jitter orig'!H417</f>
        <v>3.6098054056953655E-2</v>
      </c>
      <c r="I417" s="2">
        <f t="shared" si="244"/>
        <v>0</v>
      </c>
      <c r="J417" s="2">
        <f t="shared" si="245"/>
        <v>177.60212163512966</v>
      </c>
      <c r="K417" s="16">
        <f t="shared" ca="1" si="246"/>
        <v>290.84349452915842</v>
      </c>
      <c r="L417" s="2">
        <f t="shared" si="247"/>
        <v>153.80794910203616</v>
      </c>
      <c r="M417" s="2">
        <f t="shared" si="248"/>
        <v>-88.801060817564817</v>
      </c>
      <c r="N417" s="16">
        <f t="shared" ca="1" si="249"/>
        <v>346.14263057191005</v>
      </c>
      <c r="O417" s="2">
        <f t="shared" si="250"/>
        <v>-153.80794910203616</v>
      </c>
      <c r="P417" s="2">
        <f t="shared" si="251"/>
        <v>-88.801060817564817</v>
      </c>
      <c r="Q417" s="16">
        <f t="shared" ca="1" si="252"/>
        <v>203.40132186705645</v>
      </c>
      <c r="R417" s="2">
        <f t="shared" si="218"/>
        <v>153.80794910203616</v>
      </c>
      <c r="S417" s="2">
        <f t="shared" si="218"/>
        <v>-266.40318245269447</v>
      </c>
      <c r="T417" s="16">
        <f t="shared" ca="1" si="218"/>
        <v>55.299136042751627</v>
      </c>
      <c r="U417" s="2">
        <f t="shared" ca="1" si="219"/>
        <v>0.4921116551368524</v>
      </c>
      <c r="V417" s="2">
        <f t="shared" ca="1" si="219"/>
        <v>-0.85236238969384193</v>
      </c>
      <c r="W417" s="16">
        <f t="shared" ca="1" si="219"/>
        <v>0.17693070822746063</v>
      </c>
      <c r="X417" s="2">
        <f t="shared" si="220"/>
        <v>-153.80794910203616</v>
      </c>
      <c r="Y417" s="2">
        <f t="shared" si="220"/>
        <v>-266.40318245269447</v>
      </c>
      <c r="Z417" s="16">
        <f t="shared" ca="1" si="220"/>
        <v>-87.442172662101967</v>
      </c>
      <c r="AA417" s="18">
        <f t="shared" ca="1" si="226"/>
        <v>135.91016327356186</v>
      </c>
      <c r="AB417" s="2">
        <f t="shared" ca="1" si="221"/>
        <v>-220.69092450050854</v>
      </c>
      <c r="AC417" s="2">
        <f t="shared" ca="1" si="221"/>
        <v>-150.55847090116106</v>
      </c>
      <c r="AD417" s="16">
        <f t="shared" ca="1" si="221"/>
        <v>-111.48885410540308</v>
      </c>
      <c r="AE417" s="2">
        <f t="shared" ca="1" si="222"/>
        <v>-0.76235458773283604</v>
      </c>
      <c r="AF417" s="2">
        <f t="shared" ca="1" si="222"/>
        <v>-0.52008908510089791</v>
      </c>
      <c r="AG417" s="16">
        <f t="shared" ca="1" si="222"/>
        <v>-0.38512702595586351</v>
      </c>
      <c r="AH417" s="2">
        <f t="shared" ca="1" si="227"/>
        <v>0.42028752234769601</v>
      </c>
      <c r="AI417" s="2">
        <f t="shared" ca="1" si="228"/>
        <v>5.464156105304907E-2</v>
      </c>
      <c r="AJ417" s="16">
        <f t="shared" ca="1" si="229"/>
        <v>-0.90574427868163787</v>
      </c>
      <c r="AK417" s="18">
        <f t="shared" ca="1" si="230"/>
        <v>312.54685292764174</v>
      </c>
      <c r="AL417" s="18">
        <f t="shared" ca="1" si="231"/>
        <v>289.4859269579797</v>
      </c>
      <c r="AM417" s="18">
        <f t="shared" ca="1" si="232"/>
        <v>156.27342646382087</v>
      </c>
      <c r="AN417" s="18">
        <f t="shared" ca="1" si="233"/>
        <v>103.27856211195524</v>
      </c>
      <c r="AO417" s="18">
        <f t="shared" ca="1" si="234"/>
        <v>307.72100560303613</v>
      </c>
      <c r="AP417" s="2">
        <f t="shared" ca="1" si="223"/>
        <v>127.50038792975987</v>
      </c>
      <c r="AQ417" s="2">
        <f t="shared" ca="1" si="223"/>
        <v>7.5008336444033255</v>
      </c>
      <c r="AR417" s="16">
        <f t="shared" ca="1" si="223"/>
        <v>1.1568242487669522E-3</v>
      </c>
      <c r="AS417" s="2">
        <f t="shared" ca="1" si="224"/>
        <v>-131.16221010872317</v>
      </c>
      <c r="AT417" s="2">
        <f t="shared" ca="1" si="224"/>
        <v>-26.127878585524581</v>
      </c>
      <c r="AU417" s="16">
        <f t="shared" ca="1" si="224"/>
        <v>557.43423733446912</v>
      </c>
      <c r="AV417" s="2">
        <f t="shared" ca="1" si="225"/>
        <v>127.50038792975987</v>
      </c>
      <c r="AW417" s="2">
        <f t="shared" ca="1" si="225"/>
        <v>7.5008336444033255</v>
      </c>
      <c r="AX417" s="16">
        <f t="shared" ca="1" si="225"/>
        <v>1.1568242487669522E-3</v>
      </c>
      <c r="AY417" s="2">
        <f t="shared" ca="1" si="235"/>
        <v>360.25</v>
      </c>
      <c r="AZ417" s="2">
        <f t="shared" ca="1" si="236"/>
        <v>360.25</v>
      </c>
      <c r="BA417" s="2">
        <f t="shared" ca="1" si="237"/>
        <v>360.25</v>
      </c>
      <c r="BB417" s="19" t="str">
        <f t="shared" ca="1" si="238"/>
        <v>ok</v>
      </c>
      <c r="BC417" s="2">
        <f t="shared" ca="1" si="239"/>
        <v>3.8792975986723377E-4</v>
      </c>
      <c r="BD417" s="2">
        <f t="shared" ca="1" si="239"/>
        <v>8.3364440332545087E-4</v>
      </c>
      <c r="BE417" s="16">
        <f t="shared" ca="1" si="240"/>
        <v>1.1568242487669522E-3</v>
      </c>
      <c r="BF417" s="16">
        <f t="shared" ca="1" si="241"/>
        <v>9.1948490459957887E-4</v>
      </c>
      <c r="BG417" s="18">
        <f t="shared" ca="1" si="217"/>
        <v>1.4777330044097004E-3</v>
      </c>
      <c r="BH417" s="2">
        <f t="shared" ca="1" si="253"/>
        <v>6.2068761578757403E-2</v>
      </c>
      <c r="BI417" s="2">
        <f t="shared" ca="1" si="253"/>
        <v>0.13338310453207214</v>
      </c>
      <c r="BJ417" s="16">
        <f t="shared" ca="1" si="253"/>
        <v>0.18509187980271236</v>
      </c>
      <c r="BK417" s="18">
        <f t="shared" ca="1" si="253"/>
        <v>0.14711758473593262</v>
      </c>
      <c r="BL417" s="18">
        <f t="shared" ca="1" si="253"/>
        <v>0.23643728070555206</v>
      </c>
    </row>
    <row r="418" spans="4:64" x14ac:dyDescent="0.2">
      <c r="D418">
        <f t="shared" si="242"/>
        <v>135</v>
      </c>
      <c r="E418">
        <f t="shared" si="243"/>
        <v>7.5</v>
      </c>
      <c r="F418" s="15">
        <f ca="1">'posn jitter orig'!F418</f>
        <v>-0.3629612623616445</v>
      </c>
      <c r="G418" s="2">
        <f ca="1">'posn jitter orig'!G418</f>
        <v>4.5352152752205832E-2</v>
      </c>
      <c r="H418" s="16">
        <f ca="1">'posn jitter orig'!H418</f>
        <v>-0.19240539277766855</v>
      </c>
      <c r="I418" s="2">
        <f t="shared" si="244"/>
        <v>0</v>
      </c>
      <c r="J418" s="2">
        <f t="shared" si="245"/>
        <v>177.60212163512966</v>
      </c>
      <c r="K418" s="16">
        <f t="shared" ca="1" si="246"/>
        <v>287.43525638269853</v>
      </c>
      <c r="L418" s="2">
        <f t="shared" si="247"/>
        <v>153.80794910203616</v>
      </c>
      <c r="M418" s="2">
        <f t="shared" si="248"/>
        <v>-88.801060817564817</v>
      </c>
      <c r="N418" s="16">
        <f t="shared" ca="1" si="249"/>
        <v>346.63038779272551</v>
      </c>
      <c r="O418" s="2">
        <f t="shared" si="250"/>
        <v>-153.80794910203616</v>
      </c>
      <c r="P418" s="2">
        <f t="shared" si="251"/>
        <v>-88.801060817564817</v>
      </c>
      <c r="Q418" s="16">
        <f t="shared" ca="1" si="252"/>
        <v>192.60237147489804</v>
      </c>
      <c r="R418" s="2">
        <f t="shared" si="218"/>
        <v>153.80794910203616</v>
      </c>
      <c r="S418" s="2">
        <f t="shared" si="218"/>
        <v>-266.40318245269447</v>
      </c>
      <c r="T418" s="16">
        <f t="shared" ca="1" si="218"/>
        <v>59.195131410026988</v>
      </c>
      <c r="U418" s="2">
        <f t="shared" ca="1" si="219"/>
        <v>0.49099190452498953</v>
      </c>
      <c r="V418" s="2">
        <f t="shared" ca="1" si="219"/>
        <v>-0.85042292474228909</v>
      </c>
      <c r="W418" s="16">
        <f t="shared" ca="1" si="219"/>
        <v>0.18896507286716963</v>
      </c>
      <c r="X418" s="2">
        <f t="shared" si="220"/>
        <v>-153.80794910203616</v>
      </c>
      <c r="Y418" s="2">
        <f t="shared" si="220"/>
        <v>-266.40318245269447</v>
      </c>
      <c r="Z418" s="16">
        <f t="shared" ca="1" si="220"/>
        <v>-94.832884907800491</v>
      </c>
      <c r="AA418" s="18">
        <f t="shared" ca="1" si="226"/>
        <v>133.11681271457624</v>
      </c>
      <c r="AB418" s="2">
        <f t="shared" ca="1" si="221"/>
        <v>-219.16722650106229</v>
      </c>
      <c r="AC418" s="2">
        <f t="shared" ca="1" si="221"/>
        <v>-153.19759325159299</v>
      </c>
      <c r="AD418" s="16">
        <f t="shared" ca="1" si="221"/>
        <v>-119.98731312225576</v>
      </c>
      <c r="AE418" s="2">
        <f t="shared" ca="1" si="222"/>
        <v>-0.74778574477140836</v>
      </c>
      <c r="AF418" s="2">
        <f t="shared" ca="1" si="222"/>
        <v>-0.52270121858878604</v>
      </c>
      <c r="AG418" s="16">
        <f t="shared" ca="1" si="222"/>
        <v>-0.40938968722046271</v>
      </c>
      <c r="AH418" s="2">
        <f t="shared" ca="1" si="227"/>
        <v>0.44692664902374513</v>
      </c>
      <c r="AI418" s="2">
        <f t="shared" ca="1" si="228"/>
        <v>5.9701634471504866E-2</v>
      </c>
      <c r="AJ418" s="16">
        <f t="shared" ca="1" si="229"/>
        <v>-0.89257620696153284</v>
      </c>
      <c r="AK418" s="18">
        <f t="shared" ca="1" si="230"/>
        <v>313.25964376304285</v>
      </c>
      <c r="AL418" s="18">
        <f t="shared" ca="1" si="231"/>
        <v>293.08826496560164</v>
      </c>
      <c r="AM418" s="18">
        <f t="shared" ca="1" si="232"/>
        <v>156.62982188152142</v>
      </c>
      <c r="AN418" s="18">
        <f t="shared" ca="1" si="233"/>
        <v>105.63488709665971</v>
      </c>
      <c r="AO418" s="18">
        <f t="shared" ca="1" si="234"/>
        <v>306.73837716438226</v>
      </c>
      <c r="AP418" s="2">
        <f t="shared" ca="1" si="223"/>
        <v>135.00126686265776</v>
      </c>
      <c r="AQ418" s="2">
        <f t="shared" ca="1" si="223"/>
        <v>7.4978286697201142</v>
      </c>
      <c r="AR418" s="16">
        <f t="shared" ca="1" si="223"/>
        <v>-3.8851927877203707E-4</v>
      </c>
      <c r="AS418" s="2">
        <f t="shared" ca="1" si="224"/>
        <v>-139.17784320346027</v>
      </c>
      <c r="AT418" s="2">
        <f t="shared" ca="1" si="224"/>
        <v>-29.127736273980979</v>
      </c>
      <c r="AU418" s="16">
        <f t="shared" ca="1" si="224"/>
        <v>547.57436591856197</v>
      </c>
      <c r="AV418" s="2">
        <f t="shared" ca="1" si="225"/>
        <v>135.00126686265776</v>
      </c>
      <c r="AW418" s="2">
        <f t="shared" ca="1" si="225"/>
        <v>7.4978286697201142</v>
      </c>
      <c r="AX418" s="16">
        <f t="shared" ca="1" si="225"/>
        <v>-3.8851927877203707E-4</v>
      </c>
      <c r="AY418" s="2">
        <f t="shared" ca="1" si="235"/>
        <v>360.25</v>
      </c>
      <c r="AZ418" s="2">
        <f t="shared" ca="1" si="236"/>
        <v>360.25000000000006</v>
      </c>
      <c r="BA418" s="2">
        <f t="shared" ca="1" si="237"/>
        <v>360.25</v>
      </c>
      <c r="BB418" s="19" t="str">
        <f t="shared" ca="1" si="238"/>
        <v>ok</v>
      </c>
      <c r="BC418" s="2">
        <f t="shared" ca="1" si="239"/>
        <v>1.2668626577578834E-3</v>
      </c>
      <c r="BD418" s="2">
        <f t="shared" ca="1" si="239"/>
        <v>-2.1713302798858081E-3</v>
      </c>
      <c r="BE418" s="16">
        <f t="shared" ca="1" si="240"/>
        <v>-3.8851927877203707E-4</v>
      </c>
      <c r="BF418" s="16">
        <f t="shared" ca="1" si="241"/>
        <v>2.5138846787333643E-3</v>
      </c>
      <c r="BG418" s="18">
        <f t="shared" ca="1" si="217"/>
        <v>2.5437302152445124E-3</v>
      </c>
      <c r="BH418" s="2">
        <f t="shared" ca="1" si="253"/>
        <v>0.20269802524126135</v>
      </c>
      <c r="BI418" s="2">
        <f t="shared" ca="1" si="253"/>
        <v>-0.34741284478172929</v>
      </c>
      <c r="BJ418" s="16">
        <f t="shared" ca="1" si="253"/>
        <v>-6.2163084603525931E-2</v>
      </c>
      <c r="BK418" s="18">
        <f t="shared" ca="1" si="253"/>
        <v>0.40222154859733827</v>
      </c>
      <c r="BL418" s="18">
        <f t="shared" ca="1" si="253"/>
        <v>0.40699683443912199</v>
      </c>
    </row>
    <row r="419" spans="4:64" x14ac:dyDescent="0.2">
      <c r="D419">
        <f t="shared" si="242"/>
        <v>142.5</v>
      </c>
      <c r="E419">
        <f t="shared" si="243"/>
        <v>7.5</v>
      </c>
      <c r="F419" s="15">
        <f ca="1">'posn jitter orig'!F419</f>
        <v>0.37538835542264448</v>
      </c>
      <c r="G419" s="2">
        <f ca="1">'posn jitter orig'!G419</f>
        <v>8.196575855249999E-2</v>
      </c>
      <c r="H419" s="16">
        <f ca="1">'posn jitter orig'!H419</f>
        <v>0.2035586002223746</v>
      </c>
      <c r="I419" s="2">
        <f t="shared" si="244"/>
        <v>0</v>
      </c>
      <c r="J419" s="2">
        <f t="shared" si="245"/>
        <v>177.60212163512966</v>
      </c>
      <c r="K419" s="16">
        <f t="shared" ca="1" si="246"/>
        <v>283.79642771386574</v>
      </c>
      <c r="L419" s="2">
        <f t="shared" si="247"/>
        <v>153.80794910203616</v>
      </c>
      <c r="M419" s="2">
        <f t="shared" si="248"/>
        <v>-88.801060817564817</v>
      </c>
      <c r="N419" s="16">
        <f t="shared" ca="1" si="249"/>
        <v>346.95627095345776</v>
      </c>
      <c r="O419" s="2">
        <f t="shared" si="250"/>
        <v>-153.80794910203616</v>
      </c>
      <c r="P419" s="2">
        <f t="shared" si="251"/>
        <v>-88.801060817564817</v>
      </c>
      <c r="Q419" s="16">
        <f t="shared" ca="1" si="252"/>
        <v>180.85416130956798</v>
      </c>
      <c r="R419" s="2">
        <f t="shared" si="218"/>
        <v>153.80794910203616</v>
      </c>
      <c r="S419" s="2">
        <f t="shared" si="218"/>
        <v>-266.40318245269447</v>
      </c>
      <c r="T419" s="16">
        <f t="shared" ca="1" si="218"/>
        <v>63.159843239592021</v>
      </c>
      <c r="U419" s="2">
        <f t="shared" ca="1" si="219"/>
        <v>0.48978280467346652</v>
      </c>
      <c r="V419" s="2">
        <f t="shared" ca="1" si="219"/>
        <v>-0.84832870236802715</v>
      </c>
      <c r="W419" s="16">
        <f t="shared" ca="1" si="219"/>
        <v>0.20112487907957119</v>
      </c>
      <c r="X419" s="2">
        <f t="shared" si="220"/>
        <v>-153.80794910203616</v>
      </c>
      <c r="Y419" s="2">
        <f t="shared" si="220"/>
        <v>-266.40318245269447</v>
      </c>
      <c r="Z419" s="16">
        <f t="shared" ca="1" si="220"/>
        <v>-102.94226640429775</v>
      </c>
      <c r="AA419" s="18">
        <f t="shared" ca="1" si="226"/>
        <v>129.96072650179661</v>
      </c>
      <c r="AB419" s="2">
        <f t="shared" ca="1" si="221"/>
        <v>-217.46047822548741</v>
      </c>
      <c r="AC419" s="2">
        <f t="shared" ca="1" si="221"/>
        <v>-156.15376798061925</v>
      </c>
      <c r="AD419" s="16">
        <f t="shared" ca="1" si="221"/>
        <v>-129.08060180706482</v>
      </c>
      <c r="AE419" s="2">
        <f t="shared" ca="1" si="222"/>
        <v>-0.73166835961878751</v>
      </c>
      <c r="AF419" s="2">
        <f t="shared" ca="1" si="222"/>
        <v>-0.52539556704277246</v>
      </c>
      <c r="AG419" s="16">
        <f t="shared" ca="1" si="222"/>
        <v>-0.43430508823240371</v>
      </c>
      <c r="AH419" s="2">
        <f t="shared" ca="1" si="227"/>
        <v>0.47410359182244693</v>
      </c>
      <c r="AI419" s="2">
        <f t="shared" ca="1" si="228"/>
        <v>6.55584538437472E-2</v>
      </c>
      <c r="AJ419" s="16">
        <f t="shared" ca="1" si="229"/>
        <v>-0.87802498446836452</v>
      </c>
      <c r="AK419" s="18">
        <f t="shared" ca="1" si="230"/>
        <v>314.03297060332375</v>
      </c>
      <c r="AL419" s="18">
        <f t="shared" ca="1" si="231"/>
        <v>297.21181101611148</v>
      </c>
      <c r="AM419" s="18">
        <f t="shared" ca="1" si="232"/>
        <v>157.01648530166187</v>
      </c>
      <c r="AN419" s="18">
        <f t="shared" ca="1" si="233"/>
        <v>108.361605507889</v>
      </c>
      <c r="AO419" s="18">
        <f t="shared" ca="1" si="234"/>
        <v>305.58738242156801</v>
      </c>
      <c r="AP419" s="2">
        <f t="shared" ca="1" si="223"/>
        <v>142.49929202508787</v>
      </c>
      <c r="AQ419" s="2">
        <f t="shared" ca="1" si="223"/>
        <v>7.5016595430157658</v>
      </c>
      <c r="AR419" s="16">
        <f t="shared" ca="1" si="223"/>
        <v>9.9598812772683232E-4</v>
      </c>
      <c r="AS419" s="2">
        <f t="shared" ca="1" si="224"/>
        <v>-147.26085921828229</v>
      </c>
      <c r="AT419" s="2">
        <f t="shared" ca="1" si="224"/>
        <v>-32.566013068416012</v>
      </c>
      <c r="AU419" s="16">
        <f t="shared" ca="1" si="224"/>
        <v>536.62770939697862</v>
      </c>
      <c r="AV419" s="2">
        <f t="shared" ca="1" si="225"/>
        <v>142.49929202508787</v>
      </c>
      <c r="AW419" s="2">
        <f t="shared" ca="1" si="225"/>
        <v>7.5016595430157658</v>
      </c>
      <c r="AX419" s="16">
        <f t="shared" ca="1" si="225"/>
        <v>9.9598812772683232E-4</v>
      </c>
      <c r="AY419" s="2">
        <f t="shared" ca="1" si="235"/>
        <v>360.24999999999994</v>
      </c>
      <c r="AZ419" s="2">
        <f t="shared" ca="1" si="236"/>
        <v>360.24999999999994</v>
      </c>
      <c r="BA419" s="2">
        <f t="shared" ca="1" si="237"/>
        <v>360.25</v>
      </c>
      <c r="BB419" s="19" t="str">
        <f t="shared" ca="1" si="238"/>
        <v>ok</v>
      </c>
      <c r="BC419" s="2">
        <f t="shared" ca="1" si="239"/>
        <v>-7.079749121317036E-4</v>
      </c>
      <c r="BD419" s="2">
        <f t="shared" ca="1" si="239"/>
        <v>1.6595430157657631E-3</v>
      </c>
      <c r="BE419" s="16">
        <f t="shared" ca="1" si="240"/>
        <v>9.9598812772683232E-4</v>
      </c>
      <c r="BF419" s="16">
        <f t="shared" ca="1" si="241"/>
        <v>1.8042481806516577E-3</v>
      </c>
      <c r="BG419" s="18">
        <f t="shared" ca="1" si="217"/>
        <v>2.0608987961463847E-3</v>
      </c>
      <c r="BH419" s="2">
        <f t="shared" ca="1" si="253"/>
        <v>-0.11327598594107258</v>
      </c>
      <c r="BI419" s="2">
        <f t="shared" ca="1" si="253"/>
        <v>0.2655268825225221</v>
      </c>
      <c r="BJ419" s="16">
        <f t="shared" ca="1" si="253"/>
        <v>0.15935810043629317</v>
      </c>
      <c r="BK419" s="18">
        <f t="shared" ca="1" si="253"/>
        <v>0.28867970890426525</v>
      </c>
      <c r="BL419" s="18">
        <f t="shared" ca="1" si="253"/>
        <v>0.32974380738342157</v>
      </c>
    </row>
    <row r="420" spans="4:64" x14ac:dyDescent="0.2">
      <c r="D420">
        <f t="shared" si="242"/>
        <v>0</v>
      </c>
      <c r="E420">
        <f t="shared" si="243"/>
        <v>15</v>
      </c>
      <c r="F420" s="15">
        <f ca="1">'posn jitter orig'!F420</f>
        <v>0.33817661278083089</v>
      </c>
      <c r="G420" s="2">
        <f ca="1">'posn jitter orig'!G420</f>
        <v>0.40094722893643342</v>
      </c>
      <c r="H420" s="16">
        <f ca="1">'posn jitter orig'!H420</f>
        <v>-0.33663216344943481</v>
      </c>
      <c r="I420" s="2">
        <f t="shared" si="244"/>
        <v>0</v>
      </c>
      <c r="J420" s="2">
        <f t="shared" si="245"/>
        <v>177.60212163512966</v>
      </c>
      <c r="K420" s="16">
        <f t="shared" ca="1" si="246"/>
        <v>321.46846104902431</v>
      </c>
      <c r="L420" s="2">
        <f t="shared" si="247"/>
        <v>153.80794910203616</v>
      </c>
      <c r="M420" s="2">
        <f t="shared" si="248"/>
        <v>-88.801060817564817</v>
      </c>
      <c r="N420" s="16">
        <f t="shared" ca="1" si="249"/>
        <v>308.78805782663528</v>
      </c>
      <c r="O420" s="2">
        <f t="shared" si="250"/>
        <v>-153.80794910203616</v>
      </c>
      <c r="P420" s="2">
        <f t="shared" si="251"/>
        <v>-88.801060817564817</v>
      </c>
      <c r="Q420" s="16">
        <f t="shared" ca="1" si="252"/>
        <v>308.78344795543285</v>
      </c>
      <c r="R420" s="2">
        <f t="shared" si="218"/>
        <v>153.80794910203616</v>
      </c>
      <c r="S420" s="2">
        <f t="shared" si="218"/>
        <v>-266.40318245269447</v>
      </c>
      <c r="T420" s="16">
        <f t="shared" ca="1" si="218"/>
        <v>-12.680403222389032</v>
      </c>
      <c r="U420" s="2">
        <f t="shared" ca="1" si="219"/>
        <v>0.49957573662443949</v>
      </c>
      <c r="V420" s="2">
        <f t="shared" ca="1" si="219"/>
        <v>-0.86529055806217703</v>
      </c>
      <c r="W420" s="16">
        <f t="shared" ca="1" si="219"/>
        <v>-4.1186569468639085E-2</v>
      </c>
      <c r="X420" s="2">
        <f t="shared" si="220"/>
        <v>-153.80794910203616</v>
      </c>
      <c r="Y420" s="2">
        <f t="shared" si="220"/>
        <v>-266.40318245269447</v>
      </c>
      <c r="Z420" s="16">
        <f t="shared" ca="1" si="220"/>
        <v>-12.685013093591465</v>
      </c>
      <c r="AA420" s="18">
        <f t="shared" ca="1" si="226"/>
        <v>154.19989111567776</v>
      </c>
      <c r="AB420" s="2">
        <f t="shared" ca="1" si="221"/>
        <v>-230.84247329355924</v>
      </c>
      <c r="AC420" s="2">
        <f t="shared" ca="1" si="221"/>
        <v>-132.97547261608273</v>
      </c>
      <c r="AD420" s="16">
        <f t="shared" ca="1" si="221"/>
        <v>-6.3340485660990202</v>
      </c>
      <c r="AE420" s="2">
        <f t="shared" ca="1" si="222"/>
        <v>-0.86627021370475521</v>
      </c>
      <c r="AF420" s="2">
        <f t="shared" ca="1" si="222"/>
        <v>-0.49900995010626065</v>
      </c>
      <c r="AG420" s="16">
        <f t="shared" ca="1" si="222"/>
        <v>-2.3769445573359266E-2</v>
      </c>
      <c r="AH420" s="2">
        <f t="shared" ca="1" si="227"/>
        <v>1.4968849406955115E-5</v>
      </c>
      <c r="AI420" s="2">
        <f t="shared" ca="1" si="228"/>
        <v>4.75533366168292E-2</v>
      </c>
      <c r="AJ420" s="16">
        <f t="shared" ca="1" si="229"/>
        <v>-0.99886870005648898</v>
      </c>
      <c r="AK420" s="18">
        <f t="shared" ca="1" si="230"/>
        <v>307.87714019358521</v>
      </c>
      <c r="AL420" s="18">
        <f t="shared" ca="1" si="231"/>
        <v>266.47859945030456</v>
      </c>
      <c r="AM420" s="18">
        <f t="shared" ca="1" si="232"/>
        <v>153.9385700967926</v>
      </c>
      <c r="AN420" s="18">
        <f t="shared" ca="1" si="233"/>
        <v>88.776038653432607</v>
      </c>
      <c r="AO420" s="18">
        <f t="shared" ca="1" si="234"/>
        <v>313.37165490445864</v>
      </c>
      <c r="AP420" s="2">
        <f t="shared" ca="1" si="223"/>
        <v>4.6273879580836464E-3</v>
      </c>
      <c r="AQ420" s="2">
        <f t="shared" ca="1" si="223"/>
        <v>15.002271581546117</v>
      </c>
      <c r="AR420" s="16">
        <f t="shared" ca="1" si="223"/>
        <v>9.6464987132094393E-4</v>
      </c>
      <c r="AS420" s="2">
        <f t="shared" ca="1" si="224"/>
        <v>-4.7542382632626513E-3</v>
      </c>
      <c r="AT420" s="2">
        <f t="shared" ca="1" si="224"/>
        <v>-14.801464002142998</v>
      </c>
      <c r="AU420" s="16">
        <f t="shared" ca="1" si="224"/>
        <v>626.03523978780584</v>
      </c>
      <c r="AV420" s="2">
        <f t="shared" ca="1" si="225"/>
        <v>4.6273879580836464E-3</v>
      </c>
      <c r="AW420" s="2">
        <f t="shared" ca="1" si="225"/>
        <v>15.002271581546117</v>
      </c>
      <c r="AX420" s="16">
        <f t="shared" ca="1" si="225"/>
        <v>9.6464987132094393E-4</v>
      </c>
      <c r="AY420" s="2">
        <f t="shared" ca="1" si="235"/>
        <v>360.25</v>
      </c>
      <c r="AZ420" s="2">
        <f t="shared" ca="1" si="236"/>
        <v>360.25</v>
      </c>
      <c r="BA420" s="2">
        <f t="shared" ca="1" si="237"/>
        <v>360.25000000000006</v>
      </c>
      <c r="BB420" s="19" t="str">
        <f t="shared" ca="1" si="238"/>
        <v>ok</v>
      </c>
      <c r="BC420" s="2">
        <f t="shared" ca="1" si="239"/>
        <v>4.6273879580836464E-3</v>
      </c>
      <c r="BD420" s="2">
        <f t="shared" ca="1" si="239"/>
        <v>2.2715815461165079E-3</v>
      </c>
      <c r="BE420" s="16">
        <f t="shared" ca="1" si="240"/>
        <v>9.6464987132094393E-4</v>
      </c>
      <c r="BF420" s="16">
        <f t="shared" ca="1" si="241"/>
        <v>5.1548813793602082E-3</v>
      </c>
      <c r="BG420" s="18">
        <f t="shared" ca="1" si="217"/>
        <v>5.2443637754749734E-3</v>
      </c>
      <c r="BH420" s="2">
        <f t="shared" ca="1" si="253"/>
        <v>0.74038207329338346</v>
      </c>
      <c r="BI420" s="2">
        <f t="shared" ca="1" si="253"/>
        <v>0.36345304737864126</v>
      </c>
      <c r="BJ420" s="16">
        <f t="shared" ca="1" si="253"/>
        <v>0.15434397941135103</v>
      </c>
      <c r="BK420" s="18">
        <f t="shared" ca="1" si="253"/>
        <v>0.82478102069763337</v>
      </c>
      <c r="BL420" s="18">
        <f t="shared" ca="1" si="253"/>
        <v>0.83909820407599578</v>
      </c>
    </row>
    <row r="421" spans="4:64" x14ac:dyDescent="0.2">
      <c r="D421">
        <f t="shared" si="242"/>
        <v>7.5</v>
      </c>
      <c r="E421">
        <f t="shared" si="243"/>
        <v>15</v>
      </c>
      <c r="F421" s="15">
        <f ca="1">'posn jitter orig'!F421</f>
        <v>-0.25991492102707803</v>
      </c>
      <c r="G421" s="2">
        <f ca="1">'posn jitter orig'!G421</f>
        <v>6.4270289852128015E-2</v>
      </c>
      <c r="H421" s="16">
        <f ca="1">'posn jitter orig'!H421</f>
        <v>6.7300716996376853E-2</v>
      </c>
      <c r="I421" s="2">
        <f t="shared" si="244"/>
        <v>0</v>
      </c>
      <c r="J421" s="2">
        <f t="shared" si="245"/>
        <v>177.60212163512966</v>
      </c>
      <c r="K421" s="16">
        <f t="shared" ca="1" si="246"/>
        <v>321.37722135043543</v>
      </c>
      <c r="L421" s="2">
        <f t="shared" si="247"/>
        <v>153.80794910203616</v>
      </c>
      <c r="M421" s="2">
        <f t="shared" si="248"/>
        <v>-88.801060817564817</v>
      </c>
      <c r="N421" s="16">
        <f t="shared" ca="1" si="249"/>
        <v>312.40940652544651</v>
      </c>
      <c r="O421" s="2">
        <f t="shared" si="250"/>
        <v>-153.80794910203616</v>
      </c>
      <c r="P421" s="2">
        <f t="shared" si="251"/>
        <v>-88.801060817564817</v>
      </c>
      <c r="Q421" s="16">
        <f t="shared" ca="1" si="252"/>
        <v>304.93508220412599</v>
      </c>
      <c r="R421" s="2">
        <f t="shared" si="218"/>
        <v>153.80794910203616</v>
      </c>
      <c r="S421" s="2">
        <f t="shared" si="218"/>
        <v>-266.40318245269447</v>
      </c>
      <c r="T421" s="16">
        <f t="shared" ca="1" si="218"/>
        <v>-8.9678148249889205</v>
      </c>
      <c r="U421" s="2">
        <f t="shared" ca="1" si="219"/>
        <v>0.49978766626254734</v>
      </c>
      <c r="V421" s="2">
        <f t="shared" ca="1" si="219"/>
        <v>-0.86565763096300952</v>
      </c>
      <c r="W421" s="16">
        <f t="shared" ca="1" si="219"/>
        <v>-2.9140257503092556E-2</v>
      </c>
      <c r="X421" s="2">
        <f t="shared" si="220"/>
        <v>-153.80794910203616</v>
      </c>
      <c r="Y421" s="2">
        <f t="shared" si="220"/>
        <v>-266.40318245269447</v>
      </c>
      <c r="Z421" s="16">
        <f t="shared" ca="1" si="220"/>
        <v>-16.442139146309444</v>
      </c>
      <c r="AA421" s="18">
        <f t="shared" ca="1" si="226"/>
        <v>154.2217600372957</v>
      </c>
      <c r="AB421" s="2">
        <f t="shared" ca="1" si="221"/>
        <v>-230.88608263797875</v>
      </c>
      <c r="AC421" s="2">
        <f t="shared" ca="1" si="221"/>
        <v>-132.89993901586334</v>
      </c>
      <c r="AD421" s="16">
        <f t="shared" ca="1" si="221"/>
        <v>-11.948077346242499</v>
      </c>
      <c r="AE421" s="2">
        <f t="shared" ca="1" si="222"/>
        <v>-0.86580806321831061</v>
      </c>
      <c r="AF421" s="2">
        <f t="shared" ca="1" si="222"/>
        <v>-0.49836628300188807</v>
      </c>
      <c r="AG421" s="16">
        <f t="shared" ca="1" si="222"/>
        <v>-4.4804526925743639E-2</v>
      </c>
      <c r="AH421" s="2">
        <f t="shared" ca="1" si="227"/>
        <v>2.4262858817423492E-2</v>
      </c>
      <c r="AI421" s="2">
        <f t="shared" ca="1" si="228"/>
        <v>4.7622619860650292E-2</v>
      </c>
      <c r="AJ421" s="16">
        <f t="shared" ca="1" si="229"/>
        <v>-0.99857067839968816</v>
      </c>
      <c r="AK421" s="18">
        <f t="shared" ca="1" si="230"/>
        <v>307.74658817058145</v>
      </c>
      <c r="AL421" s="18">
        <f t="shared" ca="1" si="231"/>
        <v>266.6712086045352</v>
      </c>
      <c r="AM421" s="18">
        <f t="shared" ca="1" si="232"/>
        <v>153.87329408529072</v>
      </c>
      <c r="AN421" s="18">
        <f t="shared" ca="1" si="233"/>
        <v>88.942230664300766</v>
      </c>
      <c r="AO421" s="18">
        <f t="shared" ca="1" si="234"/>
        <v>313.35658836507645</v>
      </c>
      <c r="AP421" s="2">
        <f t="shared" ca="1" si="223"/>
        <v>7.5000007442549403</v>
      </c>
      <c r="AQ421" s="2">
        <f t="shared" ca="1" si="223"/>
        <v>14.997583199258614</v>
      </c>
      <c r="AR421" s="16">
        <f t="shared" ca="1" si="223"/>
        <v>-4.0165541958003814E-4</v>
      </c>
      <c r="AS421" s="2">
        <f t="shared" ca="1" si="224"/>
        <v>-7.7058525817677364</v>
      </c>
      <c r="AT421" s="2">
        <f t="shared" ca="1" si="224"/>
        <v>-14.848140177822003</v>
      </c>
      <c r="AU421" s="16">
        <f t="shared" ca="1" si="224"/>
        <v>625.8170003940329</v>
      </c>
      <c r="AV421" s="2">
        <f t="shared" ca="1" si="225"/>
        <v>7.5000007442549403</v>
      </c>
      <c r="AW421" s="2">
        <f t="shared" ca="1" si="225"/>
        <v>14.997583199258614</v>
      </c>
      <c r="AX421" s="16">
        <f t="shared" ca="1" si="225"/>
        <v>-4.0165541958003814E-4</v>
      </c>
      <c r="AY421" s="2">
        <f t="shared" ca="1" si="235"/>
        <v>360.24999999999994</v>
      </c>
      <c r="AZ421" s="2">
        <f t="shared" ca="1" si="236"/>
        <v>360.24999999999994</v>
      </c>
      <c r="BA421" s="2">
        <f t="shared" ca="1" si="237"/>
        <v>360.25</v>
      </c>
      <c r="BB421" s="19" t="str">
        <f t="shared" ca="1" si="238"/>
        <v>ok</v>
      </c>
      <c r="BC421" s="2">
        <f t="shared" ca="1" si="239"/>
        <v>7.4425494034358053E-7</v>
      </c>
      <c r="BD421" s="2">
        <f t="shared" ca="1" si="239"/>
        <v>-2.4168007413862824E-3</v>
      </c>
      <c r="BE421" s="16">
        <f t="shared" ca="1" si="240"/>
        <v>-4.0165541958003814E-4</v>
      </c>
      <c r="BF421" s="16">
        <f t="shared" ca="1" si="241"/>
        <v>2.4168008559831114E-3</v>
      </c>
      <c r="BG421" s="18">
        <f t="shared" ca="1" si="217"/>
        <v>2.4499496838830625E-3</v>
      </c>
      <c r="BH421" s="2">
        <f t="shared" ca="1" si="253"/>
        <v>1.1908079045497288E-4</v>
      </c>
      <c r="BI421" s="2">
        <f t="shared" ca="1" si="253"/>
        <v>-0.38668811862180519</v>
      </c>
      <c r="BJ421" s="16">
        <f t="shared" ca="1" si="253"/>
        <v>-6.4264867132806103E-2</v>
      </c>
      <c r="BK421" s="18">
        <f t="shared" ca="1" si="253"/>
        <v>0.38668813695729781</v>
      </c>
      <c r="BL421" s="18">
        <f t="shared" ca="1" si="253"/>
        <v>0.39199194942129001</v>
      </c>
    </row>
    <row r="422" spans="4:64" x14ac:dyDescent="0.2">
      <c r="D422">
        <f t="shared" si="242"/>
        <v>15</v>
      </c>
      <c r="E422">
        <f t="shared" si="243"/>
        <v>15</v>
      </c>
      <c r="F422" s="15">
        <f ca="1">'posn jitter orig'!F422</f>
        <v>-0.44222950187648835</v>
      </c>
      <c r="G422" s="2">
        <f ca="1">'posn jitter orig'!G422</f>
        <v>0.45051648867098182</v>
      </c>
      <c r="H422" s="16">
        <f ca="1">'posn jitter orig'!H422</f>
        <v>9.2975640412760185E-3</v>
      </c>
      <c r="I422" s="2">
        <f t="shared" si="244"/>
        <v>0</v>
      </c>
      <c r="J422" s="2">
        <f t="shared" si="245"/>
        <v>177.60212163512966</v>
      </c>
      <c r="K422" s="16">
        <f t="shared" ca="1" si="246"/>
        <v>321.11343394381822</v>
      </c>
      <c r="L422" s="2">
        <f t="shared" si="247"/>
        <v>153.80794910203616</v>
      </c>
      <c r="M422" s="2">
        <f t="shared" si="248"/>
        <v>-88.801060817564817</v>
      </c>
      <c r="N422" s="16">
        <f t="shared" ca="1" si="249"/>
        <v>315.81566464214563</v>
      </c>
      <c r="O422" s="2">
        <f t="shared" si="250"/>
        <v>-153.80794910203616</v>
      </c>
      <c r="P422" s="2">
        <f t="shared" si="251"/>
        <v>-88.801060817564817</v>
      </c>
      <c r="Q422" s="16">
        <f t="shared" ca="1" si="252"/>
        <v>300.84765838791037</v>
      </c>
      <c r="R422" s="2">
        <f t="shared" si="218"/>
        <v>153.80794910203616</v>
      </c>
      <c r="S422" s="2">
        <f t="shared" si="218"/>
        <v>-266.40318245269447</v>
      </c>
      <c r="T422" s="16">
        <f t="shared" ca="1" si="218"/>
        <v>-5.297769301672588</v>
      </c>
      <c r="U422" s="2">
        <f t="shared" ca="1" si="219"/>
        <v>0.49992586693697505</v>
      </c>
      <c r="V422" s="2">
        <f t="shared" ca="1" si="219"/>
        <v>-0.86589700155275862</v>
      </c>
      <c r="W422" s="16">
        <f t="shared" ca="1" si="219"/>
        <v>-1.7219473547584671E-2</v>
      </c>
      <c r="X422" s="2">
        <f t="shared" si="220"/>
        <v>-153.80794910203616</v>
      </c>
      <c r="Y422" s="2">
        <f t="shared" si="220"/>
        <v>-266.40318245269447</v>
      </c>
      <c r="Z422" s="16">
        <f t="shared" ca="1" si="220"/>
        <v>-20.265775555907851</v>
      </c>
      <c r="AA422" s="18">
        <f t="shared" ca="1" si="226"/>
        <v>154.13411057937327</v>
      </c>
      <c r="AB422" s="2">
        <f t="shared" ca="1" si="221"/>
        <v>-230.86357795798892</v>
      </c>
      <c r="AC422" s="2">
        <f t="shared" ca="1" si="221"/>
        <v>-132.93891826501383</v>
      </c>
      <c r="AD422" s="16">
        <f t="shared" ca="1" si="221"/>
        <v>-17.611667316005843</v>
      </c>
      <c r="AE422" s="2">
        <f t="shared" ca="1" si="222"/>
        <v>-0.86470660974101421</v>
      </c>
      <c r="AF422" s="2">
        <f t="shared" ca="1" si="222"/>
        <v>-0.49792679439671655</v>
      </c>
      <c r="AG422" s="16">
        <f t="shared" ca="1" si="222"/>
        <v>-6.5965039922760357E-2</v>
      </c>
      <c r="AH422" s="2">
        <f t="shared" ca="1" si="227"/>
        <v>4.8544893011678317E-2</v>
      </c>
      <c r="AI422" s="2">
        <f t="shared" ca="1" si="228"/>
        <v>4.7867422363775156E-2</v>
      </c>
      <c r="AJ422" s="16">
        <f t="shared" ca="1" si="229"/>
        <v>-0.99767334495752313</v>
      </c>
      <c r="AK422" s="18">
        <f t="shared" ca="1" si="230"/>
        <v>307.66151398488552</v>
      </c>
      <c r="AL422" s="18">
        <f t="shared" ca="1" si="231"/>
        <v>266.98486556860502</v>
      </c>
      <c r="AM422" s="18">
        <f t="shared" ca="1" si="232"/>
        <v>153.83075699244276</v>
      </c>
      <c r="AN422" s="18">
        <f t="shared" ca="1" si="233"/>
        <v>89.175670253453035</v>
      </c>
      <c r="AO422" s="18">
        <f t="shared" ca="1" si="234"/>
        <v>313.31112418485787</v>
      </c>
      <c r="AP422" s="2">
        <f t="shared" ca="1" si="223"/>
        <v>15.002838057694685</v>
      </c>
      <c r="AQ422" s="2">
        <f t="shared" ca="1" si="223"/>
        <v>14.99497069392773</v>
      </c>
      <c r="AR422" s="16">
        <f t="shared" ca="1" si="223"/>
        <v>-8.4633335063699633E-5</v>
      </c>
      <c r="AS422" s="2">
        <f t="shared" ca="1" si="224"/>
        <v>-15.416471948150484</v>
      </c>
      <c r="AT422" s="2">
        <f t="shared" ca="1" si="224"/>
        <v>-14.999821131323873</v>
      </c>
      <c r="AU422" s="16">
        <f t="shared" ca="1" si="224"/>
        <v>625.16422992248306</v>
      </c>
      <c r="AV422" s="2">
        <f t="shared" ca="1" si="225"/>
        <v>15.002838057694685</v>
      </c>
      <c r="AW422" s="2">
        <f t="shared" ca="1" si="225"/>
        <v>14.99497069392773</v>
      </c>
      <c r="AX422" s="16">
        <f t="shared" ca="1" si="225"/>
        <v>-8.4633335063699633E-5</v>
      </c>
      <c r="AY422" s="2">
        <f t="shared" ca="1" si="235"/>
        <v>360.25</v>
      </c>
      <c r="AZ422" s="2">
        <f t="shared" ca="1" si="236"/>
        <v>360.25</v>
      </c>
      <c r="BA422" s="2">
        <f t="shared" ca="1" si="237"/>
        <v>360.25000000000006</v>
      </c>
      <c r="BB422" s="19" t="str">
        <f t="shared" ca="1" si="238"/>
        <v>ok</v>
      </c>
      <c r="BC422" s="2">
        <f t="shared" ca="1" si="239"/>
        <v>2.8380576946851477E-3</v>
      </c>
      <c r="BD422" s="2">
        <f t="shared" ca="1" si="239"/>
        <v>-5.0293060722701455E-3</v>
      </c>
      <c r="BE422" s="16">
        <f t="shared" ca="1" si="240"/>
        <v>-8.4633335063699633E-5</v>
      </c>
      <c r="BF422" s="16">
        <f t="shared" ca="1" si="241"/>
        <v>5.7748152392033229E-3</v>
      </c>
      <c r="BG422" s="18">
        <f t="shared" ca="1" si="217"/>
        <v>5.7754353817127011E-3</v>
      </c>
      <c r="BH422" s="2">
        <f t="shared" ca="1" si="253"/>
        <v>0.45408923114962363</v>
      </c>
      <c r="BI422" s="2">
        <f t="shared" ca="1" si="253"/>
        <v>-0.80468897156322328</v>
      </c>
      <c r="BJ422" s="16">
        <f t="shared" ca="1" si="253"/>
        <v>-1.3541333610191941E-2</v>
      </c>
      <c r="BK422" s="18">
        <f t="shared" ca="1" si="253"/>
        <v>0.92397043827253167</v>
      </c>
      <c r="BL422" s="18">
        <f t="shared" ca="1" si="253"/>
        <v>0.92406966107403221</v>
      </c>
    </row>
    <row r="423" spans="4:64" x14ac:dyDescent="0.2">
      <c r="D423">
        <f t="shared" si="242"/>
        <v>22.5</v>
      </c>
      <c r="E423">
        <f t="shared" si="243"/>
        <v>15</v>
      </c>
      <c r="F423" s="15">
        <f ca="1">'posn jitter orig'!F423</f>
        <v>-4.9033661854860466E-2</v>
      </c>
      <c r="G423" s="2">
        <f ca="1">'posn jitter orig'!G423</f>
        <v>0.41550931645238709</v>
      </c>
      <c r="H423" s="16">
        <f ca="1">'posn jitter orig'!H423</f>
        <v>0.45508005719174216</v>
      </c>
      <c r="I423" s="2">
        <f t="shared" si="244"/>
        <v>0</v>
      </c>
      <c r="J423" s="2">
        <f t="shared" si="245"/>
        <v>177.60212163512966</v>
      </c>
      <c r="K423" s="16">
        <f t="shared" ca="1" si="246"/>
        <v>320.67766680836553</v>
      </c>
      <c r="L423" s="2">
        <f t="shared" si="247"/>
        <v>153.80794910203616</v>
      </c>
      <c r="M423" s="2">
        <f t="shared" si="248"/>
        <v>-88.801060817564817</v>
      </c>
      <c r="N423" s="16">
        <f t="shared" ca="1" si="249"/>
        <v>319.0067109752967</v>
      </c>
      <c r="O423" s="2">
        <f t="shared" si="250"/>
        <v>-153.80794910203616</v>
      </c>
      <c r="P423" s="2">
        <f t="shared" si="251"/>
        <v>-88.801060817564817</v>
      </c>
      <c r="Q423" s="16">
        <f t="shared" ca="1" si="252"/>
        <v>296.51744651571306</v>
      </c>
      <c r="R423" s="2">
        <f t="shared" si="218"/>
        <v>153.80794910203616</v>
      </c>
      <c r="S423" s="2">
        <f t="shared" si="218"/>
        <v>-266.40318245269447</v>
      </c>
      <c r="T423" s="16">
        <f t="shared" ca="1" si="218"/>
        <v>-1.670955833068831</v>
      </c>
      <c r="U423" s="2">
        <f t="shared" ca="1" si="219"/>
        <v>0.49999262362842462</v>
      </c>
      <c r="V423" s="2">
        <f t="shared" ca="1" si="219"/>
        <v>-0.86601262753409436</v>
      </c>
      <c r="W423" s="16">
        <f t="shared" ca="1" si="219"/>
        <v>-5.4318752432558409E-3</v>
      </c>
      <c r="X423" s="2">
        <f t="shared" si="220"/>
        <v>-153.80794910203616</v>
      </c>
      <c r="Y423" s="2">
        <f t="shared" si="220"/>
        <v>-266.40318245269447</v>
      </c>
      <c r="Z423" s="16">
        <f t="shared" ca="1" si="220"/>
        <v>-24.160220292652468</v>
      </c>
      <c r="AA423" s="18">
        <f t="shared" ca="1" si="226"/>
        <v>153.9369153153477</v>
      </c>
      <c r="AB423" s="2">
        <f t="shared" ca="1" si="221"/>
        <v>-230.77527126382347</v>
      </c>
      <c r="AC423" s="2">
        <f t="shared" ca="1" si="221"/>
        <v>-133.09186994595683</v>
      </c>
      <c r="AD423" s="16">
        <f t="shared" ca="1" si="221"/>
        <v>-23.324054173327859</v>
      </c>
      <c r="AE423" s="2">
        <f t="shared" ca="1" si="222"/>
        <v>-0.86296197694700383</v>
      </c>
      <c r="AF423" s="2">
        <f t="shared" ca="1" si="222"/>
        <v>-0.4976842734282203</v>
      </c>
      <c r="AG423" s="16">
        <f t="shared" ca="1" si="222"/>
        <v>-8.7218061924944523E-2</v>
      </c>
      <c r="AH423" s="2">
        <f t="shared" ca="1" si="227"/>
        <v>7.2828584092260049E-2</v>
      </c>
      <c r="AI423" s="2">
        <f t="shared" ca="1" si="228"/>
        <v>4.8295889408088967E-2</v>
      </c>
      <c r="AJ423" s="16">
        <f t="shared" ca="1" si="229"/>
        <v>-0.99617443472787348</v>
      </c>
      <c r="AK423" s="18">
        <f t="shared" ca="1" si="230"/>
        <v>307.6204364493592</v>
      </c>
      <c r="AL423" s="18">
        <f t="shared" ca="1" si="231"/>
        <v>267.42229371479698</v>
      </c>
      <c r="AM423" s="18">
        <f t="shared" ca="1" si="232"/>
        <v>153.8102182246796</v>
      </c>
      <c r="AN423" s="18">
        <f t="shared" ca="1" si="233"/>
        <v>89.478545959506775</v>
      </c>
      <c r="AO423" s="18">
        <f t="shared" ca="1" si="234"/>
        <v>313.23484653315455</v>
      </c>
      <c r="AP423" s="2">
        <f t="shared" ca="1" si="223"/>
        <v>22.499841996824784</v>
      </c>
      <c r="AQ423" s="2">
        <f t="shared" ca="1" si="223"/>
        <v>14.996420782436633</v>
      </c>
      <c r="AR423" s="16">
        <f t="shared" ca="1" si="223"/>
        <v>1.4973471434700514E-3</v>
      </c>
      <c r="AS423" s="2">
        <f t="shared" ca="1" si="224"/>
        <v>-23.125058725907252</v>
      </c>
      <c r="AT423" s="2">
        <f t="shared" ca="1" si="224"/>
        <v>-15.25949023141327</v>
      </c>
      <c r="AU423" s="16">
        <f t="shared" ca="1" si="224"/>
        <v>624.07458971161827</v>
      </c>
      <c r="AV423" s="2">
        <f t="shared" ca="1" si="225"/>
        <v>22.499841996824784</v>
      </c>
      <c r="AW423" s="2">
        <f t="shared" ca="1" si="225"/>
        <v>14.996420782436633</v>
      </c>
      <c r="AX423" s="16">
        <f t="shared" ca="1" si="225"/>
        <v>1.4973471434700514E-3</v>
      </c>
      <c r="AY423" s="2">
        <f t="shared" ca="1" si="235"/>
        <v>360.24999999999994</v>
      </c>
      <c r="AZ423" s="2">
        <f t="shared" ca="1" si="236"/>
        <v>360.24999999999994</v>
      </c>
      <c r="BA423" s="2">
        <f t="shared" ca="1" si="237"/>
        <v>360.24999999999994</v>
      </c>
      <c r="BB423" s="19" t="str">
        <f t="shared" ca="1" si="238"/>
        <v>ok</v>
      </c>
      <c r="BC423" s="2">
        <f t="shared" ca="1" si="239"/>
        <v>-1.5800317521552643E-4</v>
      </c>
      <c r="BD423" s="2">
        <f t="shared" ca="1" si="239"/>
        <v>-3.5792175633666545E-3</v>
      </c>
      <c r="BE423" s="16">
        <f t="shared" ca="1" si="240"/>
        <v>1.4973471434700514E-3</v>
      </c>
      <c r="BF423" s="16">
        <f t="shared" ca="1" si="241"/>
        <v>3.5827033604933748E-3</v>
      </c>
      <c r="BG423" s="18">
        <f t="shared" ca="1" si="217"/>
        <v>3.8830158172931052E-3</v>
      </c>
      <c r="BH423" s="2">
        <f t="shared" ca="1" si="253"/>
        <v>-2.5280508034484228E-2</v>
      </c>
      <c r="BI423" s="2">
        <f t="shared" ca="1" si="253"/>
        <v>-0.57267481013866472</v>
      </c>
      <c r="BJ423" s="16">
        <f t="shared" ca="1" si="253"/>
        <v>0.23957554295520822</v>
      </c>
      <c r="BK423" s="18">
        <f t="shared" ca="1" si="253"/>
        <v>0.57323253767894</v>
      </c>
      <c r="BL423" s="18">
        <f t="shared" ca="1" si="253"/>
        <v>0.62128253076689688</v>
      </c>
    </row>
    <row r="424" spans="4:64" x14ac:dyDescent="0.2">
      <c r="D424">
        <f t="shared" si="242"/>
        <v>30</v>
      </c>
      <c r="E424">
        <f t="shared" si="243"/>
        <v>15</v>
      </c>
      <c r="F424" s="15">
        <f ca="1">'posn jitter orig'!F424</f>
        <v>-0.3771973296757779</v>
      </c>
      <c r="G424" s="2">
        <f ca="1">'posn jitter orig'!G424</f>
        <v>0.11322024387546481</v>
      </c>
      <c r="H424" s="16">
        <f ca="1">'posn jitter orig'!H424</f>
        <v>0.47994970590801911</v>
      </c>
      <c r="I424" s="2">
        <f t="shared" si="244"/>
        <v>0</v>
      </c>
      <c r="J424" s="2">
        <f t="shared" si="245"/>
        <v>177.60212163512966</v>
      </c>
      <c r="K424" s="16">
        <f t="shared" ca="1" si="246"/>
        <v>320.06109331942412</v>
      </c>
      <c r="L424" s="2">
        <f t="shared" si="247"/>
        <v>153.80794910203616</v>
      </c>
      <c r="M424" s="2">
        <f t="shared" si="248"/>
        <v>-88.801060817564817</v>
      </c>
      <c r="N424" s="16">
        <f t="shared" ca="1" si="249"/>
        <v>321.98982857985061</v>
      </c>
      <c r="O424" s="2">
        <f t="shared" si="250"/>
        <v>-153.80794910203616</v>
      </c>
      <c r="P424" s="2">
        <f t="shared" si="251"/>
        <v>-88.801060817564817</v>
      </c>
      <c r="Q424" s="16">
        <f t="shared" ca="1" si="252"/>
        <v>291.92771621383037</v>
      </c>
      <c r="R424" s="2">
        <f t="shared" si="218"/>
        <v>153.80794910203616</v>
      </c>
      <c r="S424" s="2">
        <f t="shared" si="218"/>
        <v>-266.40318245269447</v>
      </c>
      <c r="T424" s="16">
        <f t="shared" ca="1" si="218"/>
        <v>1.9287352604264925</v>
      </c>
      <c r="U424" s="2">
        <f t="shared" ca="1" si="219"/>
        <v>0.49999017223211623</v>
      </c>
      <c r="V424" s="2">
        <f t="shared" ca="1" si="219"/>
        <v>-0.8660083815911388</v>
      </c>
      <c r="W424" s="16">
        <f t="shared" ca="1" si="219"/>
        <v>6.2698233783160893E-3</v>
      </c>
      <c r="X424" s="2">
        <f t="shared" si="220"/>
        <v>-153.80794910203616</v>
      </c>
      <c r="Y424" s="2">
        <f t="shared" si="220"/>
        <v>-266.40318245269447</v>
      </c>
      <c r="Z424" s="16">
        <f t="shared" ca="1" si="220"/>
        <v>-28.133377105593752</v>
      </c>
      <c r="AA424" s="18">
        <f t="shared" ca="1" si="226"/>
        <v>153.62853461890353</v>
      </c>
      <c r="AB424" s="2">
        <f t="shared" ca="1" si="221"/>
        <v>-230.62070658590937</v>
      </c>
      <c r="AC424" s="2">
        <f t="shared" ca="1" si="221"/>
        <v>-133.35958382115959</v>
      </c>
      <c r="AD424" s="16">
        <f t="shared" ca="1" si="221"/>
        <v>-29.096600883523795</v>
      </c>
      <c r="AE424" s="2">
        <f t="shared" ca="1" si="222"/>
        <v>-0.86056515730366689</v>
      </c>
      <c r="AF424" s="2">
        <f t="shared" ca="1" si="222"/>
        <v>-0.49763359469309559</v>
      </c>
      <c r="AG424" s="16">
        <f t="shared" ca="1" si="222"/>
        <v>-0.10857446968667621</v>
      </c>
      <c r="AH424" s="2">
        <f t="shared" ca="1" si="227"/>
        <v>9.7146475521316875E-2</v>
      </c>
      <c r="AI424" s="2">
        <f t="shared" ca="1" si="228"/>
        <v>4.8890576256825122E-2</v>
      </c>
      <c r="AJ424" s="16">
        <f t="shared" ca="1" si="229"/>
        <v>-0.99406854584936033</v>
      </c>
      <c r="AK424" s="18">
        <f t="shared" ca="1" si="230"/>
        <v>307.62194467820882</v>
      </c>
      <c r="AL424" s="18">
        <f t="shared" ca="1" si="231"/>
        <v>267.98750173489822</v>
      </c>
      <c r="AM424" s="18">
        <f t="shared" ca="1" si="232"/>
        <v>153.81097233910441</v>
      </c>
      <c r="AN424" s="18">
        <f t="shared" ca="1" si="233"/>
        <v>89.854039546542012</v>
      </c>
      <c r="AO424" s="18">
        <f t="shared" ca="1" si="234"/>
        <v>313.12696923974426</v>
      </c>
      <c r="AP424" s="2">
        <f t="shared" ca="1" si="223"/>
        <v>29.997900326591211</v>
      </c>
      <c r="AQ424" s="2">
        <f t="shared" ca="1" si="223"/>
        <v>14.995099679225412</v>
      </c>
      <c r="AR424" s="16">
        <f t="shared" ca="1" si="223"/>
        <v>-6.4721704006842629E-5</v>
      </c>
      <c r="AS424" s="2">
        <f t="shared" ca="1" si="224"/>
        <v>-30.840462578034707</v>
      </c>
      <c r="AT424" s="2">
        <f t="shared" ca="1" si="224"/>
        <v>-15.622816256143089</v>
      </c>
      <c r="AU424" s="16">
        <f t="shared" ca="1" si="224"/>
        <v>622.53927723503591</v>
      </c>
      <c r="AV424" s="2">
        <f t="shared" ca="1" si="225"/>
        <v>29.997900326591211</v>
      </c>
      <c r="AW424" s="2">
        <f t="shared" ca="1" si="225"/>
        <v>14.995099679225412</v>
      </c>
      <c r="AX424" s="16">
        <f t="shared" ca="1" si="225"/>
        <v>-6.4721704006842629E-5</v>
      </c>
      <c r="AY424" s="2">
        <f t="shared" ca="1" si="235"/>
        <v>360.25000000000006</v>
      </c>
      <c r="AZ424" s="2">
        <f t="shared" ca="1" si="236"/>
        <v>360.25</v>
      </c>
      <c r="BA424" s="2">
        <f t="shared" ca="1" si="237"/>
        <v>360.25000000000006</v>
      </c>
      <c r="BB424" s="19" t="str">
        <f t="shared" ca="1" si="238"/>
        <v>ok</v>
      </c>
      <c r="BC424" s="2">
        <f t="shared" ca="1" si="239"/>
        <v>-2.0996734087894708E-3</v>
      </c>
      <c r="BD424" s="2">
        <f t="shared" ca="1" si="239"/>
        <v>-4.9003207745883515E-3</v>
      </c>
      <c r="BE424" s="16">
        <f t="shared" ca="1" si="240"/>
        <v>-6.4721704006842629E-5</v>
      </c>
      <c r="BF424" s="16">
        <f t="shared" ca="1" si="241"/>
        <v>5.3312073789564566E-3</v>
      </c>
      <c r="BG424" s="18">
        <f t="shared" ref="BG424:BG487" ca="1" si="254">SQRT(BC424^2+BD424^2+BE424^2)</f>
        <v>5.3316002303632369E-3</v>
      </c>
      <c r="BH424" s="2">
        <f t="shared" ca="1" si="253"/>
        <v>-0.33594774540631533</v>
      </c>
      <c r="BI424" s="2">
        <f t="shared" ca="1" si="253"/>
        <v>-0.78405132393413624</v>
      </c>
      <c r="BJ424" s="16">
        <f t="shared" ca="1" si="253"/>
        <v>-1.0355472641094821E-2</v>
      </c>
      <c r="BK424" s="18">
        <f t="shared" ca="1" si="253"/>
        <v>0.85299318063303309</v>
      </c>
      <c r="BL424" s="18">
        <f t="shared" ca="1" si="253"/>
        <v>0.85305603685811793</v>
      </c>
    </row>
    <row r="425" spans="4:64" x14ac:dyDescent="0.2">
      <c r="D425">
        <f t="shared" si="242"/>
        <v>37.5</v>
      </c>
      <c r="E425">
        <f t="shared" si="243"/>
        <v>15</v>
      </c>
      <c r="F425" s="15">
        <f ca="1">'posn jitter orig'!F425</f>
        <v>-9.4327593214929673E-2</v>
      </c>
      <c r="G425" s="2">
        <f ca="1">'posn jitter orig'!G425</f>
        <v>0.42079755093935822</v>
      </c>
      <c r="H425" s="16">
        <f ca="1">'posn jitter orig'!H425</f>
        <v>-0.29335279631506672</v>
      </c>
      <c r="I425" s="2">
        <f t="shared" si="244"/>
        <v>0</v>
      </c>
      <c r="J425" s="2">
        <f t="shared" si="245"/>
        <v>177.60212163512966</v>
      </c>
      <c r="K425" s="16">
        <f t="shared" ca="1" si="246"/>
        <v>319.27102293908104</v>
      </c>
      <c r="L425" s="2">
        <f t="shared" si="247"/>
        <v>153.80794910203616</v>
      </c>
      <c r="M425" s="2">
        <f t="shared" si="248"/>
        <v>-88.801060817564817</v>
      </c>
      <c r="N425" s="16">
        <f t="shared" ca="1" si="249"/>
        <v>324.77618686521652</v>
      </c>
      <c r="O425" s="2">
        <f t="shared" si="250"/>
        <v>-153.80794910203616</v>
      </c>
      <c r="P425" s="2">
        <f t="shared" si="251"/>
        <v>-88.801060817564817</v>
      </c>
      <c r="Q425" s="16">
        <f t="shared" ca="1" si="252"/>
        <v>287.06378775996569</v>
      </c>
      <c r="R425" s="2">
        <f t="shared" si="218"/>
        <v>153.80794910203616</v>
      </c>
      <c r="S425" s="2">
        <f t="shared" si="218"/>
        <v>-266.40318245269447</v>
      </c>
      <c r="T425" s="16">
        <f t="shared" ca="1" si="218"/>
        <v>5.5051639261354808</v>
      </c>
      <c r="U425" s="2">
        <f t="shared" ca="1" si="219"/>
        <v>0.49991995049315879</v>
      </c>
      <c r="V425" s="2">
        <f t="shared" ca="1" si="219"/>
        <v>-0.86588675397146875</v>
      </c>
      <c r="W425" s="16">
        <f t="shared" ca="1" si="219"/>
        <v>1.7893361776669964E-2</v>
      </c>
      <c r="X425" s="2">
        <f t="shared" si="220"/>
        <v>-153.80794910203616</v>
      </c>
      <c r="Y425" s="2">
        <f t="shared" si="220"/>
        <v>-266.40318245269447</v>
      </c>
      <c r="Z425" s="16">
        <f t="shared" ca="1" si="220"/>
        <v>-32.207235179115344</v>
      </c>
      <c r="AA425" s="18">
        <f t="shared" ca="1" si="226"/>
        <v>153.20702889020214</v>
      </c>
      <c r="AB425" s="2">
        <f t="shared" ca="1" si="221"/>
        <v>-230.39919940002994</v>
      </c>
      <c r="AC425" s="2">
        <f t="shared" ca="1" si="221"/>
        <v>-133.74324552134431</v>
      </c>
      <c r="AD425" s="16">
        <f t="shared" ca="1" si="221"/>
        <v>-34.948623973776456</v>
      </c>
      <c r="AE425" s="2">
        <f t="shared" ca="1" si="222"/>
        <v>-0.85750185040469662</v>
      </c>
      <c r="AF425" s="2">
        <f t="shared" ca="1" si="222"/>
        <v>-0.4977668360494637</v>
      </c>
      <c r="AG425" s="16">
        <f t="shared" ca="1" si="222"/>
        <v>-0.13007210877750713</v>
      </c>
      <c r="AH425" s="2">
        <f t="shared" ca="1" si="227"/>
        <v>0.12153443812944086</v>
      </c>
      <c r="AI425" s="2">
        <f t="shared" ca="1" si="228"/>
        <v>4.968205134713697E-2</v>
      </c>
      <c r="AJ425" s="16">
        <f t="shared" ca="1" si="229"/>
        <v>-0.99134306580643494</v>
      </c>
      <c r="AK425" s="18">
        <f t="shared" ca="1" si="230"/>
        <v>307.66515509194699</v>
      </c>
      <c r="AL425" s="18">
        <f t="shared" ca="1" si="231"/>
        <v>268.68653320257374</v>
      </c>
      <c r="AM425" s="18">
        <f t="shared" ca="1" si="232"/>
        <v>153.83257754597349</v>
      </c>
      <c r="AN425" s="18">
        <f t="shared" ca="1" si="233"/>
        <v>90.30668925359393</v>
      </c>
      <c r="AO425" s="18">
        <f t="shared" ca="1" si="234"/>
        <v>312.9861058603351</v>
      </c>
      <c r="AP425" s="2">
        <f t="shared" ca="1" si="223"/>
        <v>37.504411930196873</v>
      </c>
      <c r="AQ425" s="2">
        <f t="shared" ca="1" si="223"/>
        <v>14.998647207212491</v>
      </c>
      <c r="AR425" s="16">
        <f t="shared" ca="1" si="223"/>
        <v>6.1765581682493575E-4</v>
      </c>
      <c r="AS425" s="2">
        <f t="shared" ca="1" si="224"/>
        <v>-38.572769105918177</v>
      </c>
      <c r="AT425" s="2">
        <f t="shared" ca="1" si="224"/>
        <v>-16.100936357374742</v>
      </c>
      <c r="AU425" s="16">
        <f t="shared" ca="1" si="224"/>
        <v>620.55382913262088</v>
      </c>
      <c r="AV425" s="2">
        <f t="shared" ca="1" si="225"/>
        <v>37.504411930196873</v>
      </c>
      <c r="AW425" s="2">
        <f t="shared" ca="1" si="225"/>
        <v>14.998647207212491</v>
      </c>
      <c r="AX425" s="16">
        <f t="shared" ca="1" si="225"/>
        <v>6.1765581682493575E-4</v>
      </c>
      <c r="AY425" s="2">
        <f t="shared" ca="1" si="235"/>
        <v>360.25</v>
      </c>
      <c r="AZ425" s="2">
        <f t="shared" ca="1" si="236"/>
        <v>360.25</v>
      </c>
      <c r="BA425" s="2">
        <f t="shared" ca="1" si="237"/>
        <v>360.25</v>
      </c>
      <c r="BB425" s="19" t="str">
        <f t="shared" ca="1" si="238"/>
        <v>ok</v>
      </c>
      <c r="BC425" s="2">
        <f t="shared" ca="1" si="239"/>
        <v>4.4119301968734703E-3</v>
      </c>
      <c r="BD425" s="2">
        <f t="shared" ca="1" si="239"/>
        <v>-1.3527927875092161E-3</v>
      </c>
      <c r="BE425" s="16">
        <f t="shared" ca="1" si="240"/>
        <v>6.1765581682493575E-4</v>
      </c>
      <c r="BF425" s="16">
        <f t="shared" ca="1" si="241"/>
        <v>4.6146696943574345E-3</v>
      </c>
      <c r="BG425" s="18">
        <f t="shared" ca="1" si="254"/>
        <v>4.6558216349081296E-3</v>
      </c>
      <c r="BH425" s="2">
        <f t="shared" ca="1" si="253"/>
        <v>0.70590883149975525</v>
      </c>
      <c r="BI425" s="2">
        <f t="shared" ca="1" si="253"/>
        <v>-0.21644684600147457</v>
      </c>
      <c r="BJ425" s="16">
        <f t="shared" ca="1" si="253"/>
        <v>9.8824930691989721E-2</v>
      </c>
      <c r="BK425" s="18">
        <f t="shared" ca="1" si="253"/>
        <v>0.73834715109718951</v>
      </c>
      <c r="BL425" s="18">
        <f t="shared" ca="1" si="253"/>
        <v>0.74493146158530077</v>
      </c>
    </row>
    <row r="426" spans="4:64" x14ac:dyDescent="0.2">
      <c r="D426">
        <f t="shared" si="242"/>
        <v>45</v>
      </c>
      <c r="E426">
        <f t="shared" si="243"/>
        <v>15</v>
      </c>
      <c r="F426" s="15">
        <f ca="1">'posn jitter orig'!F426</f>
        <v>-0.43021626062539275</v>
      </c>
      <c r="G426" s="2">
        <f ca="1">'posn jitter orig'!G426</f>
        <v>-0.38038102882390135</v>
      </c>
      <c r="H426" s="16">
        <f ca="1">'posn jitter orig'!H426</f>
        <v>4.2602609927448021E-2</v>
      </c>
      <c r="I426" s="2">
        <f t="shared" si="244"/>
        <v>0</v>
      </c>
      <c r="J426" s="2">
        <f t="shared" si="245"/>
        <v>177.60212163512966</v>
      </c>
      <c r="K426" s="16">
        <f t="shared" ca="1" si="246"/>
        <v>318.29844614439099</v>
      </c>
      <c r="L426" s="2">
        <f t="shared" si="247"/>
        <v>153.80794910203616</v>
      </c>
      <c r="M426" s="2">
        <f t="shared" si="248"/>
        <v>-88.801060817564817</v>
      </c>
      <c r="N426" s="16">
        <f t="shared" ca="1" si="249"/>
        <v>327.36016245072125</v>
      </c>
      <c r="O426" s="2">
        <f t="shared" si="250"/>
        <v>-153.80794910203616</v>
      </c>
      <c r="P426" s="2">
        <f t="shared" si="251"/>
        <v>-88.801060817564817</v>
      </c>
      <c r="Q426" s="16">
        <f t="shared" ca="1" si="252"/>
        <v>281.92366303747474</v>
      </c>
      <c r="R426" s="2">
        <f t="shared" si="218"/>
        <v>153.80794910203616</v>
      </c>
      <c r="S426" s="2">
        <f t="shared" si="218"/>
        <v>-266.40318245269447</v>
      </c>
      <c r="T426" s="16">
        <f t="shared" ca="1" si="218"/>
        <v>9.0617163063302542</v>
      </c>
      <c r="U426" s="2">
        <f t="shared" ca="1" si="219"/>
        <v>0.49978319921989878</v>
      </c>
      <c r="V426" s="2">
        <f t="shared" ca="1" si="219"/>
        <v>-0.86564989381818258</v>
      </c>
      <c r="W426" s="16">
        <f t="shared" ca="1" si="219"/>
        <v>2.9445120310370901E-2</v>
      </c>
      <c r="X426" s="2">
        <f t="shared" si="220"/>
        <v>-153.80794910203616</v>
      </c>
      <c r="Y426" s="2">
        <f t="shared" si="220"/>
        <v>-266.40318245269447</v>
      </c>
      <c r="Z426" s="16">
        <f t="shared" ca="1" si="220"/>
        <v>-36.374783106916254</v>
      </c>
      <c r="AA426" s="18">
        <f t="shared" ca="1" si="226"/>
        <v>152.6701978704871</v>
      </c>
      <c r="AB426" s="2">
        <f t="shared" ca="1" si="221"/>
        <v>-230.10994901928319</v>
      </c>
      <c r="AC426" s="2">
        <f t="shared" ca="1" si="221"/>
        <v>-134.24424187690639</v>
      </c>
      <c r="AD426" s="16">
        <f t="shared" ca="1" si="221"/>
        <v>-40.870175451020877</v>
      </c>
      <c r="AE426" s="2">
        <f t="shared" ca="1" si="222"/>
        <v>-0.85376839873283694</v>
      </c>
      <c r="AF426" s="2">
        <f t="shared" ca="1" si="222"/>
        <v>-0.49808142548736745</v>
      </c>
      <c r="AG426" s="16">
        <f t="shared" ca="1" si="222"/>
        <v>-0.15163909426542924</v>
      </c>
      <c r="AH426" s="2">
        <f t="shared" ca="1" si="227"/>
        <v>0.14593243334739078</v>
      </c>
      <c r="AI426" s="2">
        <f t="shared" ca="1" si="228"/>
        <v>5.0647358440902929E-2</v>
      </c>
      <c r="AJ426" s="16">
        <f t="shared" ca="1" si="229"/>
        <v>-0.98799725201048416</v>
      </c>
      <c r="AK426" s="18">
        <f t="shared" ca="1" si="230"/>
        <v>307.74933879752621</v>
      </c>
      <c r="AL426" s="18">
        <f t="shared" ca="1" si="231"/>
        <v>269.52268245207063</v>
      </c>
      <c r="AM426" s="18">
        <f t="shared" ca="1" si="232"/>
        <v>153.8746693987631</v>
      </c>
      <c r="AN426" s="18">
        <f t="shared" ca="1" si="233"/>
        <v>90.839317826155948</v>
      </c>
      <c r="AO426" s="18">
        <f t="shared" ca="1" si="234"/>
        <v>312.81123214216586</v>
      </c>
      <c r="AP426" s="2">
        <f t="shared" ca="1" si="223"/>
        <v>44.997539913499466</v>
      </c>
      <c r="AQ426" s="2">
        <f t="shared" ca="1" si="223"/>
        <v>14.998216094275419</v>
      </c>
      <c r="AR426" s="16">
        <f t="shared" ca="1" si="223"/>
        <v>-2.1253357651289662E-3</v>
      </c>
      <c r="AS426" s="2">
        <f t="shared" ca="1" si="224"/>
        <v>-46.301068656304139</v>
      </c>
      <c r="AT426" s="2">
        <f t="shared" ca="1" si="224"/>
        <v>-16.687909103014121</v>
      </c>
      <c r="AU426" s="16">
        <f t="shared" ca="1" si="224"/>
        <v>618.11115017318184</v>
      </c>
      <c r="AV426" s="2">
        <f t="shared" ca="1" si="225"/>
        <v>44.997539913499466</v>
      </c>
      <c r="AW426" s="2">
        <f t="shared" ca="1" si="225"/>
        <v>14.998216094275419</v>
      </c>
      <c r="AX426" s="16">
        <f t="shared" ca="1" si="225"/>
        <v>-2.1253357651289662E-3</v>
      </c>
      <c r="AY426" s="2">
        <f t="shared" ca="1" si="235"/>
        <v>360.25</v>
      </c>
      <c r="AZ426" s="2">
        <f t="shared" ca="1" si="236"/>
        <v>360.25</v>
      </c>
      <c r="BA426" s="2">
        <f t="shared" ca="1" si="237"/>
        <v>360.24999999999994</v>
      </c>
      <c r="BB426" s="19" t="str">
        <f t="shared" ca="1" si="238"/>
        <v>ok</v>
      </c>
      <c r="BC426" s="2">
        <f t="shared" ca="1" si="239"/>
        <v>-2.4600865005339756E-3</v>
      </c>
      <c r="BD426" s="2">
        <f t="shared" ca="1" si="239"/>
        <v>-1.7839057245812029E-3</v>
      </c>
      <c r="BE426" s="16">
        <f t="shared" ca="1" si="240"/>
        <v>-2.1253357651289662E-3</v>
      </c>
      <c r="BF426" s="16">
        <f t="shared" ca="1" si="241"/>
        <v>3.0388065460478213E-3</v>
      </c>
      <c r="BG426" s="18">
        <f t="shared" ca="1" si="254"/>
        <v>3.7082876558917886E-3</v>
      </c>
      <c r="BH426" s="2">
        <f t="shared" ca="1" si="253"/>
        <v>-0.3936138400854361</v>
      </c>
      <c r="BI426" s="2">
        <f t="shared" ca="1" si="253"/>
        <v>-0.28542491593299246</v>
      </c>
      <c r="BJ426" s="16">
        <f t="shared" ca="1" si="253"/>
        <v>-0.34005372242063459</v>
      </c>
      <c r="BK426" s="18">
        <f t="shared" ca="1" si="253"/>
        <v>0.48620904736765141</v>
      </c>
      <c r="BL426" s="18">
        <f t="shared" ca="1" si="253"/>
        <v>0.59332602494268616</v>
      </c>
    </row>
    <row r="427" spans="4:64" x14ac:dyDescent="0.2">
      <c r="D427">
        <f t="shared" si="242"/>
        <v>52.5</v>
      </c>
      <c r="E427">
        <f t="shared" si="243"/>
        <v>15</v>
      </c>
      <c r="F427" s="15">
        <f ca="1">'posn jitter orig'!F427</f>
        <v>0.31207327136740048</v>
      </c>
      <c r="G427" s="2">
        <f ca="1">'posn jitter orig'!G427</f>
        <v>0.39844155848582652</v>
      </c>
      <c r="H427" s="16">
        <f ca="1">'posn jitter orig'!H427</f>
        <v>0.22371691304188268</v>
      </c>
      <c r="I427" s="2">
        <f t="shared" si="244"/>
        <v>0</v>
      </c>
      <c r="J427" s="2">
        <f t="shared" si="245"/>
        <v>177.60212163512966</v>
      </c>
      <c r="K427" s="16">
        <f t="shared" ca="1" si="246"/>
        <v>317.1523288902514</v>
      </c>
      <c r="L427" s="2">
        <f t="shared" si="247"/>
        <v>153.80794910203616</v>
      </c>
      <c r="M427" s="2">
        <f t="shared" si="248"/>
        <v>-88.801060817564817</v>
      </c>
      <c r="N427" s="16">
        <f t="shared" ca="1" si="249"/>
        <v>329.76316366075031</v>
      </c>
      <c r="O427" s="2">
        <f t="shared" si="250"/>
        <v>-153.80794910203616</v>
      </c>
      <c r="P427" s="2">
        <f t="shared" si="251"/>
        <v>-88.801060817564817</v>
      </c>
      <c r="Q427" s="16">
        <f t="shared" ca="1" si="252"/>
        <v>276.48364433424911</v>
      </c>
      <c r="R427" s="2">
        <f t="shared" si="218"/>
        <v>153.80794910203616</v>
      </c>
      <c r="S427" s="2">
        <f t="shared" si="218"/>
        <v>-266.40318245269447</v>
      </c>
      <c r="T427" s="16">
        <f t="shared" ca="1" si="218"/>
        <v>12.610834770498911</v>
      </c>
      <c r="U427" s="2">
        <f t="shared" ca="1" si="219"/>
        <v>0.49958037328098903</v>
      </c>
      <c r="V427" s="2">
        <f t="shared" ca="1" si="219"/>
        <v>-0.86529858898689804</v>
      </c>
      <c r="W427" s="16">
        <f t="shared" ca="1" si="219"/>
        <v>4.0960987899599517E-2</v>
      </c>
      <c r="X427" s="2">
        <f t="shared" si="220"/>
        <v>-153.80794910203616</v>
      </c>
      <c r="Y427" s="2">
        <f t="shared" si="220"/>
        <v>-266.40318245269447</v>
      </c>
      <c r="Z427" s="16">
        <f t="shared" ca="1" si="220"/>
        <v>-40.66868455600229</v>
      </c>
      <c r="AA427" s="18">
        <f t="shared" ca="1" si="226"/>
        <v>152.01303575596606</v>
      </c>
      <c r="AB427" s="2">
        <f t="shared" ca="1" si="221"/>
        <v>-229.75067824857803</v>
      </c>
      <c r="AC427" s="2">
        <f t="shared" ca="1" si="221"/>
        <v>-134.86651710544214</v>
      </c>
      <c r="AD427" s="16">
        <f t="shared" ca="1" si="221"/>
        <v>-46.895288674183803</v>
      </c>
      <c r="AE427" s="2">
        <f t="shared" ca="1" si="222"/>
        <v>-0.84933658074669482</v>
      </c>
      <c r="AF427" s="2">
        <f t="shared" ca="1" si="222"/>
        <v>-0.4985711788481339</v>
      </c>
      <c r="AG427" s="16">
        <f t="shared" ca="1" si="222"/>
        <v>-0.17336133429197828</v>
      </c>
      <c r="AH427" s="2">
        <f t="shared" ca="1" si="227"/>
        <v>0.17043128597162224</v>
      </c>
      <c r="AI427" s="2">
        <f t="shared" ca="1" si="228"/>
        <v>5.1818254691424231E-2</v>
      </c>
      <c r="AJ427" s="16">
        <f t="shared" ca="1" si="229"/>
        <v>-0.98400612053116521</v>
      </c>
      <c r="AK427" s="18">
        <f t="shared" ca="1" si="230"/>
        <v>307.87428275435246</v>
      </c>
      <c r="AL427" s="18">
        <f t="shared" ca="1" si="231"/>
        <v>270.50604372484759</v>
      </c>
      <c r="AM427" s="18">
        <f t="shared" ca="1" si="232"/>
        <v>153.93714137717623</v>
      </c>
      <c r="AN427" s="18">
        <f t="shared" ca="1" si="233"/>
        <v>91.459284416329837</v>
      </c>
      <c r="AO427" s="18">
        <f t="shared" ca="1" si="234"/>
        <v>312.59977335032755</v>
      </c>
      <c r="AP427" s="2">
        <f t="shared" ca="1" si="223"/>
        <v>52.501040013846996</v>
      </c>
      <c r="AQ427" s="2">
        <f t="shared" ca="1" si="223"/>
        <v>14.999941832674864</v>
      </c>
      <c r="AR427" s="16">
        <f t="shared" ca="1" si="223"/>
        <v>2.1524423190726338E-3</v>
      </c>
      <c r="AS427" s="2">
        <f t="shared" ca="1" si="224"/>
        <v>-54.052522719220953</v>
      </c>
      <c r="AT427" s="2">
        <f t="shared" ca="1" si="224"/>
        <v>-17.396807511222661</v>
      </c>
      <c r="AU427" s="16">
        <f t="shared" ca="1" si="224"/>
        <v>615.20233294907371</v>
      </c>
      <c r="AV427" s="2">
        <f t="shared" ca="1" si="225"/>
        <v>52.501040013846996</v>
      </c>
      <c r="AW427" s="2">
        <f t="shared" ca="1" si="225"/>
        <v>14.999941832674864</v>
      </c>
      <c r="AX427" s="16">
        <f t="shared" ca="1" si="225"/>
        <v>2.1524423190726338E-3</v>
      </c>
      <c r="AY427" s="2">
        <f t="shared" ca="1" si="235"/>
        <v>360.25</v>
      </c>
      <c r="AZ427" s="2">
        <f t="shared" ca="1" si="236"/>
        <v>360.25000000000006</v>
      </c>
      <c r="BA427" s="2">
        <f t="shared" ca="1" si="237"/>
        <v>360.25000000000006</v>
      </c>
      <c r="BB427" s="19" t="str">
        <f t="shared" ca="1" si="238"/>
        <v>ok</v>
      </c>
      <c r="BC427" s="2">
        <f t="shared" ca="1" si="239"/>
        <v>1.0400138469961462E-3</v>
      </c>
      <c r="BD427" s="2">
        <f t="shared" ca="1" si="239"/>
        <v>-5.8167325136082582E-5</v>
      </c>
      <c r="BE427" s="16">
        <f t="shared" ca="1" si="240"/>
        <v>2.1524423190726338E-3</v>
      </c>
      <c r="BF427" s="16">
        <f t="shared" ca="1" si="241"/>
        <v>1.0416392080068847E-3</v>
      </c>
      <c r="BG427" s="18">
        <f t="shared" ca="1" si="254"/>
        <v>2.3912382099222128E-3</v>
      </c>
      <c r="BH427" s="2">
        <f t="shared" ca="1" si="253"/>
        <v>0.16640221551938339</v>
      </c>
      <c r="BI427" s="2">
        <f t="shared" ca="1" si="253"/>
        <v>-9.3067720217732131E-3</v>
      </c>
      <c r="BJ427" s="16">
        <f t="shared" ca="1" si="253"/>
        <v>0.34439077105162141</v>
      </c>
      <c r="BK427" s="18">
        <f t="shared" ca="1" si="253"/>
        <v>0.16666227328110156</v>
      </c>
      <c r="BL427" s="18">
        <f t="shared" ca="1" si="253"/>
        <v>0.38259811358755402</v>
      </c>
    </row>
    <row r="428" spans="4:64" x14ac:dyDescent="0.2">
      <c r="D428">
        <f t="shared" si="242"/>
        <v>60</v>
      </c>
      <c r="E428">
        <f t="shared" si="243"/>
        <v>15</v>
      </c>
      <c r="F428" s="15">
        <f ca="1">'posn jitter orig'!F428</f>
        <v>0.46385551601978603</v>
      </c>
      <c r="G428" s="2">
        <f ca="1">'posn jitter orig'!G428</f>
        <v>0.40613802923066622</v>
      </c>
      <c r="H428" s="16">
        <f ca="1">'posn jitter orig'!H428</f>
        <v>-6.4124743501760006E-3</v>
      </c>
      <c r="I428" s="2">
        <f t="shared" si="244"/>
        <v>0</v>
      </c>
      <c r="J428" s="2">
        <f t="shared" si="245"/>
        <v>177.60212163512966</v>
      </c>
      <c r="K428" s="16">
        <f t="shared" ca="1" si="246"/>
        <v>315.82027122801304</v>
      </c>
      <c r="L428" s="2">
        <f t="shared" si="247"/>
        <v>153.80794910203616</v>
      </c>
      <c r="M428" s="2">
        <f t="shared" si="248"/>
        <v>-88.801060817564817</v>
      </c>
      <c r="N428" s="16">
        <f t="shared" ca="1" si="249"/>
        <v>331.97463200673889</v>
      </c>
      <c r="O428" s="2">
        <f t="shared" si="250"/>
        <v>-153.80794910203616</v>
      </c>
      <c r="P428" s="2">
        <f t="shared" si="251"/>
        <v>-88.801060817564817</v>
      </c>
      <c r="Q428" s="16">
        <f t="shared" ca="1" si="252"/>
        <v>270.72410582322624</v>
      </c>
      <c r="R428" s="2">
        <f t="shared" ref="R428:T491" si="255">L428-I428</f>
        <v>153.80794910203616</v>
      </c>
      <c r="S428" s="2">
        <f t="shared" si="255"/>
        <v>-266.40318245269447</v>
      </c>
      <c r="T428" s="16">
        <f t="shared" ca="1" si="255"/>
        <v>16.154360778725845</v>
      </c>
      <c r="U428" s="2">
        <f t="shared" ref="U428:W491" ca="1" si="256">R428/SQRT($R428^2+$S428^2+$T428^2)</f>
        <v>0.49931197396464172</v>
      </c>
      <c r="V428" s="2">
        <f t="shared" ca="1" si="256"/>
        <v>-0.86483370773426782</v>
      </c>
      <c r="W428" s="16">
        <f t="shared" ca="1" si="256"/>
        <v>5.2442450573289695E-2</v>
      </c>
      <c r="X428" s="2">
        <f t="shared" ref="X428:Z491" si="257">O428-I428</f>
        <v>-153.80794910203616</v>
      </c>
      <c r="Y428" s="2">
        <f t="shared" si="257"/>
        <v>-266.40318245269447</v>
      </c>
      <c r="Z428" s="16">
        <f t="shared" ca="1" si="257"/>
        <v>-45.096165404786802</v>
      </c>
      <c r="AA428" s="18">
        <f t="shared" ca="1" si="226"/>
        <v>151.23134792989617</v>
      </c>
      <c r="AB428" s="2">
        <f t="shared" ref="AB428:AD491" ca="1" si="258">X428-$AA428*U428</f>
        <v>-229.31957196224616</v>
      </c>
      <c r="AC428" s="2">
        <f t="shared" ca="1" si="258"/>
        <v>-135.61321509683128</v>
      </c>
      <c r="AD428" s="16">
        <f t="shared" ca="1" si="258"/>
        <v>-53.027107893732357</v>
      </c>
      <c r="AE428" s="2">
        <f t="shared" ref="AE428:AG491" ca="1" si="259">AB428/SQRT($AB428^2+$AC428^2+$AD428^2)</f>
        <v>-0.84419257971839057</v>
      </c>
      <c r="AF428" s="2">
        <f t="shared" ca="1" si="259"/>
        <v>-0.49923200587234179</v>
      </c>
      <c r="AG428" s="16">
        <f t="shared" ca="1" si="259"/>
        <v>-0.1952083314335909</v>
      </c>
      <c r="AH428" s="2">
        <f t="shared" ca="1" si="227"/>
        <v>0.19500369484689678</v>
      </c>
      <c r="AI428" s="2">
        <f t="shared" ca="1" si="228"/>
        <v>5.3198329666230677E-2</v>
      </c>
      <c r="AJ428" s="16">
        <f t="shared" ca="1" si="229"/>
        <v>-0.97935871707805877</v>
      </c>
      <c r="AK428" s="18">
        <f t="shared" ca="1" si="230"/>
        <v>308.03977697704465</v>
      </c>
      <c r="AL428" s="18">
        <f t="shared" ca="1" si="231"/>
        <v>271.64367168299862</v>
      </c>
      <c r="AM428" s="18">
        <f t="shared" ca="1" si="232"/>
        <v>154.01988848852233</v>
      </c>
      <c r="AN428" s="18">
        <f t="shared" ca="1" si="233"/>
        <v>92.172098034899832</v>
      </c>
      <c r="AO428" s="18">
        <f t="shared" ca="1" si="234"/>
        <v>312.34954905334496</v>
      </c>
      <c r="AP428" s="2">
        <f t="shared" ref="AP428:AR491" ca="1" si="260">I428+$AM428*U428+$AN428*AE428+$AO428*AH428</f>
        <v>60.002289482043892</v>
      </c>
      <c r="AQ428" s="2">
        <f t="shared" ca="1" si="260"/>
        <v>15.001743302995589</v>
      </c>
      <c r="AR428" s="16">
        <f t="shared" ca="1" si="260"/>
        <v>2.4365144556668383E-3</v>
      </c>
      <c r="AS428" s="2">
        <f t="shared" ref="AS428:AU491" ca="1" si="261">I428+$AM428*U428+$AN428*AE428-$AO428*AH428</f>
        <v>-61.816342816284703</v>
      </c>
      <c r="AT428" s="2">
        <f t="shared" ca="1" si="261"/>
        <v>-18.231205260281083</v>
      </c>
      <c r="AU428" s="16">
        <f t="shared" ca="1" si="261"/>
        <v>611.80694379604392</v>
      </c>
      <c r="AV428" s="2">
        <f t="shared" ref="AV428:AX491" ca="1" si="262">IF(ABS($AR428)&lt;ABS($AU428),AP428,AS428)</f>
        <v>60.002289482043892</v>
      </c>
      <c r="AW428" s="2">
        <f t="shared" ca="1" si="262"/>
        <v>15.001743302995589</v>
      </c>
      <c r="AX428" s="16">
        <f t="shared" ca="1" si="262"/>
        <v>2.4365144556668383E-3</v>
      </c>
      <c r="AY428" s="2">
        <f t="shared" ca="1" si="235"/>
        <v>360.25</v>
      </c>
      <c r="AZ428" s="2">
        <f t="shared" ca="1" si="236"/>
        <v>360.25</v>
      </c>
      <c r="BA428" s="2">
        <f t="shared" ca="1" si="237"/>
        <v>360.25</v>
      </c>
      <c r="BB428" s="19" t="str">
        <f t="shared" ca="1" si="238"/>
        <v>ok</v>
      </c>
      <c r="BC428" s="2">
        <f t="shared" ca="1" si="239"/>
        <v>2.2894820438921215E-3</v>
      </c>
      <c r="BD428" s="2">
        <f t="shared" ca="1" si="239"/>
        <v>1.7433029955888912E-3</v>
      </c>
      <c r="BE428" s="16">
        <f t="shared" ca="1" si="240"/>
        <v>2.4365144556668383E-3</v>
      </c>
      <c r="BF428" s="16">
        <f t="shared" ca="1" si="241"/>
        <v>2.8776437173030382E-3</v>
      </c>
      <c r="BG428" s="18">
        <f t="shared" ca="1" si="254"/>
        <v>3.7706015510004659E-3</v>
      </c>
      <c r="BH428" s="2">
        <f t="shared" ca="1" si="253"/>
        <v>0.36631712702273944</v>
      </c>
      <c r="BI428" s="2">
        <f t="shared" ca="1" si="253"/>
        <v>0.2789284792942226</v>
      </c>
      <c r="BJ428" s="16">
        <f t="shared" ca="1" si="253"/>
        <v>0.38984231290669413</v>
      </c>
      <c r="BK428" s="18">
        <f t="shared" ca="1" si="253"/>
        <v>0.46042299476848614</v>
      </c>
      <c r="BL428" s="18">
        <f t="shared" ca="1" si="253"/>
        <v>0.60329624816007454</v>
      </c>
    </row>
    <row r="429" spans="4:64" x14ac:dyDescent="0.2">
      <c r="D429">
        <f t="shared" si="242"/>
        <v>67.5</v>
      </c>
      <c r="E429">
        <f t="shared" si="243"/>
        <v>15</v>
      </c>
      <c r="F429" s="15">
        <f ca="1">'posn jitter orig'!F429</f>
        <v>-0.13041807744915157</v>
      </c>
      <c r="G429" s="2">
        <f ca="1">'posn jitter orig'!G429</f>
        <v>0.28142523600109692</v>
      </c>
      <c r="H429" s="16">
        <f ca="1">'posn jitter orig'!H429</f>
        <v>-1.1435158966454195E-2</v>
      </c>
      <c r="I429" s="2">
        <f t="shared" si="244"/>
        <v>0</v>
      </c>
      <c r="J429" s="2">
        <f t="shared" si="245"/>
        <v>177.60212163512966</v>
      </c>
      <c r="K429" s="16">
        <f t="shared" ca="1" si="246"/>
        <v>314.29898211850394</v>
      </c>
      <c r="L429" s="2">
        <f t="shared" si="247"/>
        <v>153.80794910203616</v>
      </c>
      <c r="M429" s="2">
        <f t="shared" si="248"/>
        <v>-88.801060817564817</v>
      </c>
      <c r="N429" s="16">
        <f t="shared" ca="1" si="249"/>
        <v>334.00226818121178</v>
      </c>
      <c r="O429" s="2">
        <f t="shared" si="250"/>
        <v>-153.80794910203616</v>
      </c>
      <c r="P429" s="2">
        <f t="shared" si="251"/>
        <v>-88.801060817564817</v>
      </c>
      <c r="Q429" s="16">
        <f t="shared" ca="1" si="252"/>
        <v>264.62833580619269</v>
      </c>
      <c r="R429" s="2">
        <f t="shared" si="255"/>
        <v>153.80794910203616</v>
      </c>
      <c r="S429" s="2">
        <f t="shared" si="255"/>
        <v>-266.40318245269447</v>
      </c>
      <c r="T429" s="16">
        <f t="shared" ca="1" si="255"/>
        <v>19.703286062707832</v>
      </c>
      <c r="U429" s="2">
        <f t="shared" ca="1" si="256"/>
        <v>0.49897749372429001</v>
      </c>
      <c r="V429" s="2">
        <f t="shared" ca="1" si="256"/>
        <v>-0.86425437096385083</v>
      </c>
      <c r="W429" s="16">
        <f t="shared" ca="1" si="256"/>
        <v>6.3920599391000754E-2</v>
      </c>
      <c r="X429" s="2">
        <f t="shared" si="257"/>
        <v>-153.80794910203616</v>
      </c>
      <c r="Y429" s="2">
        <f t="shared" si="257"/>
        <v>-266.40318245269447</v>
      </c>
      <c r="Z429" s="16">
        <f t="shared" ca="1" si="257"/>
        <v>-49.670646312311248</v>
      </c>
      <c r="AA429" s="18">
        <f t="shared" ca="1" si="226"/>
        <v>150.31843243119295</v>
      </c>
      <c r="AB429" s="2">
        <f t="shared" ca="1" si="258"/>
        <v>-228.81346377711685</v>
      </c>
      <c r="AC429" s="2">
        <f t="shared" ca="1" si="258"/>
        <v>-136.48982018760168</v>
      </c>
      <c r="AD429" s="16">
        <f t="shared" ca="1" si="258"/>
        <v>-59.279090612828746</v>
      </c>
      <c r="AE429" s="2">
        <f t="shared" ca="1" si="259"/>
        <v>-0.83831282929176065</v>
      </c>
      <c r="AF429" s="2">
        <f t="shared" ca="1" si="259"/>
        <v>-0.50006308825623857</v>
      </c>
      <c r="AG429" s="16">
        <f t="shared" ca="1" si="259"/>
        <v>-0.21718312091061903</v>
      </c>
      <c r="AH429" s="2">
        <f t="shared" ca="1" si="227"/>
        <v>0.21966579388122667</v>
      </c>
      <c r="AI429" s="2">
        <f t="shared" ca="1" si="228"/>
        <v>5.4784030825705092E-2</v>
      </c>
      <c r="AJ429" s="16">
        <f t="shared" ca="1" si="229"/>
        <v>-0.97403575343260296</v>
      </c>
      <c r="AK429" s="18">
        <f t="shared" ca="1" si="230"/>
        <v>308.2462656863292</v>
      </c>
      <c r="AL429" s="18">
        <f t="shared" ca="1" si="231"/>
        <v>272.94520110163091</v>
      </c>
      <c r="AM429" s="18">
        <f t="shared" ca="1" si="232"/>
        <v>154.1231328431646</v>
      </c>
      <c r="AN429" s="18">
        <f t="shared" ca="1" si="233"/>
        <v>92.984998943693711</v>
      </c>
      <c r="AO429" s="18">
        <f t="shared" ca="1" si="234"/>
        <v>312.05754660647051</v>
      </c>
      <c r="AP429" s="2">
        <f t="shared" ca="1" si="260"/>
        <v>67.501825716777063</v>
      </c>
      <c r="AQ429" s="2">
        <f t="shared" ca="1" si="260"/>
        <v>14.997934928178651</v>
      </c>
      <c r="AR429" s="16">
        <f t="shared" ca="1" si="260"/>
        <v>6.4535823275946314E-4</v>
      </c>
      <c r="AS429" s="2">
        <f t="shared" ca="1" si="261"/>
        <v>-69.594911707099413</v>
      </c>
      <c r="AT429" s="2">
        <f t="shared" ca="1" si="261"/>
        <v>-19.193605577186915</v>
      </c>
      <c r="AU429" s="16">
        <f t="shared" ca="1" si="261"/>
        <v>607.91106040455895</v>
      </c>
      <c r="AV429" s="2">
        <f t="shared" ca="1" si="262"/>
        <v>67.501825716777063</v>
      </c>
      <c r="AW429" s="2">
        <f t="shared" ca="1" si="262"/>
        <v>14.997934928178651</v>
      </c>
      <c r="AX429" s="16">
        <f t="shared" ca="1" si="262"/>
        <v>6.4535823275946314E-4</v>
      </c>
      <c r="AY429" s="2">
        <f t="shared" ca="1" si="235"/>
        <v>360.24999999999994</v>
      </c>
      <c r="AZ429" s="2">
        <f t="shared" ca="1" si="236"/>
        <v>360.24999999999994</v>
      </c>
      <c r="BA429" s="2">
        <f t="shared" ca="1" si="237"/>
        <v>360.25</v>
      </c>
      <c r="BB429" s="19" t="str">
        <f t="shared" ca="1" si="238"/>
        <v>ok</v>
      </c>
      <c r="BC429" s="2">
        <f t="shared" ca="1" si="239"/>
        <v>1.8257167770627802E-3</v>
      </c>
      <c r="BD429" s="2">
        <f t="shared" ca="1" si="239"/>
        <v>-2.0650718213488517E-3</v>
      </c>
      <c r="BE429" s="16">
        <f t="shared" ca="1" si="240"/>
        <v>6.4535823275946314E-4</v>
      </c>
      <c r="BF429" s="16">
        <f t="shared" ca="1" si="241"/>
        <v>2.7564040664201555E-3</v>
      </c>
      <c r="BG429" s="18">
        <f t="shared" ca="1" si="254"/>
        <v>2.8309451824378349E-3</v>
      </c>
      <c r="BH429" s="2">
        <f t="shared" ca="1" si="253"/>
        <v>0.29211468433004484</v>
      </c>
      <c r="BI429" s="2">
        <f t="shared" ca="1" si="253"/>
        <v>-0.33041149141581627</v>
      </c>
      <c r="BJ429" s="16">
        <f t="shared" ca="1" si="253"/>
        <v>0.1032573172415141</v>
      </c>
      <c r="BK429" s="18">
        <f t="shared" ca="1" si="253"/>
        <v>0.44102465062722485</v>
      </c>
      <c r="BL429" s="18">
        <f t="shared" ca="1" si="253"/>
        <v>0.45295122919005359</v>
      </c>
    </row>
    <row r="430" spans="4:64" x14ac:dyDescent="0.2">
      <c r="D430">
        <f t="shared" si="242"/>
        <v>75</v>
      </c>
      <c r="E430">
        <f t="shared" si="243"/>
        <v>15</v>
      </c>
      <c r="F430" s="15">
        <f ca="1">'posn jitter orig'!F430</f>
        <v>0.27012047725080945</v>
      </c>
      <c r="G430" s="2">
        <f ca="1">'posn jitter orig'!G430</f>
        <v>-2.1477335929727115E-2</v>
      </c>
      <c r="H430" s="16">
        <f ca="1">'posn jitter orig'!H430</f>
        <v>-4.5306605782202913E-2</v>
      </c>
      <c r="I430" s="2">
        <f t="shared" si="244"/>
        <v>0</v>
      </c>
      <c r="J430" s="2">
        <f t="shared" si="245"/>
        <v>177.60212163512966</v>
      </c>
      <c r="K430" s="16">
        <f t="shared" ca="1" si="246"/>
        <v>312.59665388703536</v>
      </c>
      <c r="L430" s="2">
        <f t="shared" si="247"/>
        <v>153.80794910203616</v>
      </c>
      <c r="M430" s="2">
        <f t="shared" si="248"/>
        <v>-88.801060817564817</v>
      </c>
      <c r="N430" s="16">
        <f t="shared" ca="1" si="249"/>
        <v>335.84910192996091</v>
      </c>
      <c r="O430" s="2">
        <f t="shared" si="250"/>
        <v>-153.80794910203616</v>
      </c>
      <c r="P430" s="2">
        <f t="shared" si="251"/>
        <v>-88.801060817564817</v>
      </c>
      <c r="Q430" s="16">
        <f t="shared" ca="1" si="252"/>
        <v>258.17083198966668</v>
      </c>
      <c r="R430" s="2">
        <f t="shared" si="255"/>
        <v>153.80794910203616</v>
      </c>
      <c r="S430" s="2">
        <f t="shared" si="255"/>
        <v>-266.40318245269447</v>
      </c>
      <c r="T430" s="16">
        <f t="shared" ca="1" si="255"/>
        <v>23.25244804292555</v>
      </c>
      <c r="U430" s="2">
        <f t="shared" ca="1" si="256"/>
        <v>0.49857765943987176</v>
      </c>
      <c r="V430" s="2">
        <f t="shared" ca="1" si="256"/>
        <v>-0.86356183766863037</v>
      </c>
      <c r="W430" s="16">
        <f t="shared" ca="1" si="256"/>
        <v>7.5374200027842217E-2</v>
      </c>
      <c r="X430" s="2">
        <f t="shared" si="257"/>
        <v>-153.80794910203616</v>
      </c>
      <c r="Y430" s="2">
        <f t="shared" si="257"/>
        <v>-266.40318245269447</v>
      </c>
      <c r="Z430" s="16">
        <f t="shared" ca="1" si="257"/>
        <v>-54.425821897368678</v>
      </c>
      <c r="AA430" s="18">
        <f t="shared" ca="1" si="226"/>
        <v>149.26811174670817</v>
      </c>
      <c r="AB430" s="2">
        <f t="shared" ca="1" si="258"/>
        <v>-228.22969488571914</v>
      </c>
      <c r="AC430" s="2">
        <f t="shared" ca="1" si="258"/>
        <v>-137.50093756738067</v>
      </c>
      <c r="AD430" s="16">
        <f t="shared" ca="1" si="258"/>
        <v>-65.676786409943361</v>
      </c>
      <c r="AE430" s="2">
        <f t="shared" ca="1" si="259"/>
        <v>-0.83166697059845918</v>
      </c>
      <c r="AF430" s="2">
        <f t="shared" ca="1" si="259"/>
        <v>-0.50105218892910508</v>
      </c>
      <c r="AG430" s="16">
        <f t="shared" ca="1" si="259"/>
        <v>-0.23932562333551727</v>
      </c>
      <c r="AH430" s="2">
        <f t="shared" ca="1" si="227"/>
        <v>0.24443888300154029</v>
      </c>
      <c r="AI430" s="2">
        <f t="shared" ca="1" si="228"/>
        <v>5.6636176528172724E-2</v>
      </c>
      <c r="AJ430" s="16">
        <f t="shared" ca="1" si="229"/>
        <v>-0.96800928507180584</v>
      </c>
      <c r="AK430" s="18">
        <f t="shared" ca="1" si="230"/>
        <v>308.49346373608489</v>
      </c>
      <c r="AL430" s="18">
        <f t="shared" ca="1" si="231"/>
        <v>274.42438254039035</v>
      </c>
      <c r="AM430" s="18">
        <f t="shared" ca="1" si="232"/>
        <v>154.24673186804245</v>
      </c>
      <c r="AN430" s="18">
        <f t="shared" ca="1" si="233"/>
        <v>93.908335735126045</v>
      </c>
      <c r="AO430" s="18">
        <f t="shared" ca="1" si="234"/>
        <v>311.71979835661233</v>
      </c>
      <c r="AP430" s="2">
        <f t="shared" ca="1" si="260"/>
        <v>74.999952775998466</v>
      </c>
      <c r="AQ430" s="2">
        <f t="shared" ca="1" si="260"/>
        <v>15.002170757059726</v>
      </c>
      <c r="AR430" s="16">
        <f t="shared" ca="1" si="260"/>
        <v>5.4777237630787567E-4</v>
      </c>
      <c r="AS430" s="2">
        <f t="shared" ca="1" si="261"/>
        <v>-77.392925863512929</v>
      </c>
      <c r="AT430" s="2">
        <f t="shared" ca="1" si="261"/>
        <v>-20.307064297043279</v>
      </c>
      <c r="AU430" s="16">
        <f t="shared" ca="1" si="261"/>
        <v>603.49586607219987</v>
      </c>
      <c r="AV430" s="2">
        <f t="shared" ca="1" si="262"/>
        <v>74.999952775998466</v>
      </c>
      <c r="AW430" s="2">
        <f t="shared" ca="1" si="262"/>
        <v>15.002170757059726</v>
      </c>
      <c r="AX430" s="16">
        <f t="shared" ca="1" si="262"/>
        <v>5.4777237630787567E-4</v>
      </c>
      <c r="AY430" s="2">
        <f t="shared" ca="1" si="235"/>
        <v>360.24999999999994</v>
      </c>
      <c r="AZ430" s="2">
        <f t="shared" ca="1" si="236"/>
        <v>360.24999999999994</v>
      </c>
      <c r="BA430" s="2">
        <f t="shared" ca="1" si="237"/>
        <v>360.24999999999994</v>
      </c>
      <c r="BB430" s="19" t="str">
        <f t="shared" ca="1" si="238"/>
        <v>ok</v>
      </c>
      <c r="BC430" s="2">
        <f t="shared" ca="1" si="239"/>
        <v>-4.7224001534118543E-5</v>
      </c>
      <c r="BD430" s="2">
        <f t="shared" ca="1" si="239"/>
        <v>2.1707570597264692E-3</v>
      </c>
      <c r="BE430" s="16">
        <f t="shared" ca="1" si="240"/>
        <v>5.4777237630787567E-4</v>
      </c>
      <c r="BF430" s="16">
        <f t="shared" ca="1" si="241"/>
        <v>2.1712706691412748E-3</v>
      </c>
      <c r="BG430" s="18">
        <f t="shared" ca="1" si="254"/>
        <v>2.2393014301159138E-3</v>
      </c>
      <c r="BH430" s="2">
        <f t="shared" ca="1" si="253"/>
        <v>-7.5558402454589668E-3</v>
      </c>
      <c r="BI430" s="2">
        <f t="shared" ca="1" si="253"/>
        <v>0.34732112955623506</v>
      </c>
      <c r="BJ430" s="16">
        <f t="shared" ca="1" si="253"/>
        <v>8.7643580209260108E-2</v>
      </c>
      <c r="BK430" s="18">
        <f t="shared" ca="1" si="253"/>
        <v>0.34740330706260397</v>
      </c>
      <c r="BL430" s="18">
        <f t="shared" ca="1" si="253"/>
        <v>0.35828822881854622</v>
      </c>
    </row>
    <row r="431" spans="4:64" x14ac:dyDescent="0.2">
      <c r="D431">
        <f t="shared" si="242"/>
        <v>82.5</v>
      </c>
      <c r="E431">
        <f t="shared" si="243"/>
        <v>15</v>
      </c>
      <c r="F431" s="15">
        <f ca="1">'posn jitter orig'!F431</f>
        <v>-0.17469249158018363</v>
      </c>
      <c r="G431" s="2">
        <f ca="1">'posn jitter orig'!G431</f>
        <v>0.2910075331981985</v>
      </c>
      <c r="H431" s="16">
        <f ca="1">'posn jitter orig'!H431</f>
        <v>1.196308895433873E-3</v>
      </c>
      <c r="I431" s="2">
        <f t="shared" si="244"/>
        <v>0</v>
      </c>
      <c r="J431" s="2">
        <f t="shared" si="245"/>
        <v>177.60212163512966</v>
      </c>
      <c r="K431" s="16">
        <f t="shared" ca="1" si="246"/>
        <v>310.69870305398814</v>
      </c>
      <c r="L431" s="2">
        <f t="shared" si="247"/>
        <v>153.80794910203616</v>
      </c>
      <c r="M431" s="2">
        <f t="shared" si="248"/>
        <v>-88.801060817564817</v>
      </c>
      <c r="N431" s="16">
        <f t="shared" ca="1" si="249"/>
        <v>337.52304578585967</v>
      </c>
      <c r="O431" s="2">
        <f t="shared" si="250"/>
        <v>-153.80794910203616</v>
      </c>
      <c r="P431" s="2">
        <f t="shared" si="251"/>
        <v>-88.801060817564817</v>
      </c>
      <c r="Q431" s="16">
        <f t="shared" ca="1" si="252"/>
        <v>251.32441031982543</v>
      </c>
      <c r="R431" s="2">
        <f t="shared" si="255"/>
        <v>153.80794910203616</v>
      </c>
      <c r="S431" s="2">
        <f t="shared" si="255"/>
        <v>-266.40318245269447</v>
      </c>
      <c r="T431" s="16">
        <f t="shared" ca="1" si="255"/>
        <v>26.824342731871525</v>
      </c>
      <c r="U431" s="2">
        <f t="shared" ca="1" si="256"/>
        <v>0.49810977957771635</v>
      </c>
      <c r="V431" s="2">
        <f t="shared" ca="1" si="256"/>
        <v>-0.86275144597553899</v>
      </c>
      <c r="W431" s="16">
        <f t="shared" ca="1" si="256"/>
        <v>8.6871111171410581E-2</v>
      </c>
      <c r="X431" s="2">
        <f t="shared" si="257"/>
        <v>-153.80794910203616</v>
      </c>
      <c r="Y431" s="2">
        <f t="shared" si="257"/>
        <v>-266.40318245269447</v>
      </c>
      <c r="Z431" s="16">
        <f t="shared" ca="1" si="257"/>
        <v>-59.374292734162708</v>
      </c>
      <c r="AA431" s="18">
        <f t="shared" ca="1" si="226"/>
        <v>148.06857646419834</v>
      </c>
      <c r="AB431" s="2">
        <f t="shared" ca="1" si="258"/>
        <v>-227.56235508700422</v>
      </c>
      <c r="AC431" s="2">
        <f t="shared" ca="1" si="258"/>
        <v>-138.65680400466769</v>
      </c>
      <c r="AD431" s="16">
        <f t="shared" ca="1" si="258"/>
        <v>-72.237174501176597</v>
      </c>
      <c r="AE431" s="2">
        <f t="shared" ca="1" si="259"/>
        <v>-0.82421707430777036</v>
      </c>
      <c r="AF431" s="2">
        <f t="shared" ca="1" si="259"/>
        <v>-0.50220655031408445</v>
      </c>
      <c r="AG431" s="16">
        <f t="shared" ca="1" si="259"/>
        <v>-0.26163867306108685</v>
      </c>
      <c r="AH431" s="2">
        <f t="shared" ca="1" si="227"/>
        <v>0.26935638456991939</v>
      </c>
      <c r="AI431" s="2">
        <f t="shared" ca="1" si="228"/>
        <v>5.8724128675899059E-2</v>
      </c>
      <c r="AJ431" s="16">
        <f t="shared" ca="1" si="229"/>
        <v>-0.96124846673619113</v>
      </c>
      <c r="AK431" s="18">
        <f t="shared" ca="1" si="230"/>
        <v>308.78323495762373</v>
      </c>
      <c r="AL431" s="18">
        <f t="shared" ca="1" si="231"/>
        <v>276.09517223132684</v>
      </c>
      <c r="AM431" s="18">
        <f t="shared" ca="1" si="232"/>
        <v>154.39161747881187</v>
      </c>
      <c r="AN431" s="18">
        <f t="shared" ca="1" si="233"/>
        <v>94.952318444497678</v>
      </c>
      <c r="AO431" s="18">
        <f t="shared" ca="1" si="234"/>
        <v>311.33157272318357</v>
      </c>
      <c r="AP431" s="2">
        <f t="shared" ca="1" si="260"/>
        <v>82.501799275138126</v>
      </c>
      <c r="AQ431" s="2">
        <f t="shared" ca="1" si="260"/>
        <v>14.997529455913096</v>
      </c>
      <c r="AR431" s="16">
        <f t="shared" ca="1" si="260"/>
        <v>6.7889130457388092E-4</v>
      </c>
      <c r="AS431" s="2">
        <f t="shared" ca="1" si="261"/>
        <v>-85.216494387229204</v>
      </c>
      <c r="AT431" s="2">
        <f t="shared" ca="1" si="261"/>
        <v>-21.567821219019422</v>
      </c>
      <c r="AU431" s="16">
        <f t="shared" ca="1" si="261"/>
        <v>598.53467274475895</v>
      </c>
      <c r="AV431" s="2">
        <f t="shared" ca="1" si="262"/>
        <v>82.501799275138126</v>
      </c>
      <c r="AW431" s="2">
        <f t="shared" ca="1" si="262"/>
        <v>14.997529455913096</v>
      </c>
      <c r="AX431" s="16">
        <f t="shared" ca="1" si="262"/>
        <v>6.7889130457388092E-4</v>
      </c>
      <c r="AY431" s="2">
        <f t="shared" ca="1" si="235"/>
        <v>360.25000000000006</v>
      </c>
      <c r="AZ431" s="2">
        <f t="shared" ca="1" si="236"/>
        <v>360.25000000000006</v>
      </c>
      <c r="BA431" s="2">
        <f t="shared" ca="1" si="237"/>
        <v>360.25000000000006</v>
      </c>
      <c r="BB431" s="19" t="str">
        <f t="shared" ca="1" si="238"/>
        <v>ok</v>
      </c>
      <c r="BC431" s="2">
        <f t="shared" ca="1" si="239"/>
        <v>1.7992751381257222E-3</v>
      </c>
      <c r="BD431" s="2">
        <f t="shared" ca="1" si="239"/>
        <v>-2.4705440869041695E-3</v>
      </c>
      <c r="BE431" s="16">
        <f t="shared" ca="1" si="240"/>
        <v>6.7889130457388092E-4</v>
      </c>
      <c r="BF431" s="16">
        <f t="shared" ca="1" si="241"/>
        <v>3.0563015407538722E-3</v>
      </c>
      <c r="BG431" s="18">
        <f t="shared" ca="1" si="254"/>
        <v>3.1307942301340278E-3</v>
      </c>
      <c r="BH431" s="2">
        <f t="shared" ca="1" si="253"/>
        <v>0.28788402210011554</v>
      </c>
      <c r="BI431" s="2">
        <f t="shared" ca="1" si="253"/>
        <v>-0.39528705390466712</v>
      </c>
      <c r="BJ431" s="16">
        <f t="shared" ca="1" si="253"/>
        <v>0.10862260873182095</v>
      </c>
      <c r="BK431" s="18">
        <f t="shared" ca="1" si="253"/>
        <v>0.48900824652061958</v>
      </c>
      <c r="BL431" s="18">
        <f t="shared" ca="1" si="253"/>
        <v>0.50092707682144444</v>
      </c>
    </row>
    <row r="432" spans="4:64" x14ac:dyDescent="0.2">
      <c r="D432">
        <f t="shared" si="242"/>
        <v>90</v>
      </c>
      <c r="E432">
        <f t="shared" si="243"/>
        <v>15</v>
      </c>
      <c r="F432" s="15">
        <f ca="1">'posn jitter orig'!F432</f>
        <v>0.15390813693499272</v>
      </c>
      <c r="G432" s="2">
        <f ca="1">'posn jitter orig'!G432</f>
        <v>2.5853102817674056E-2</v>
      </c>
      <c r="H432" s="16">
        <f ca="1">'posn jitter orig'!H432</f>
        <v>-0.38430884961002032</v>
      </c>
      <c r="I432" s="2">
        <f t="shared" si="244"/>
        <v>0</v>
      </c>
      <c r="J432" s="2">
        <f t="shared" si="245"/>
        <v>177.60212163512966</v>
      </c>
      <c r="K432" s="16">
        <f t="shared" ca="1" si="246"/>
        <v>308.61174031791802</v>
      </c>
      <c r="L432" s="2">
        <f t="shared" si="247"/>
        <v>153.80794910203616</v>
      </c>
      <c r="M432" s="2">
        <f t="shared" si="248"/>
        <v>-88.801060817564817</v>
      </c>
      <c r="N432" s="16">
        <f t="shared" ca="1" si="249"/>
        <v>339.0192582483491</v>
      </c>
      <c r="O432" s="2">
        <f t="shared" si="250"/>
        <v>-153.80794910203616</v>
      </c>
      <c r="P432" s="2">
        <f t="shared" si="251"/>
        <v>-88.801060817564817</v>
      </c>
      <c r="Q432" s="16">
        <f t="shared" ca="1" si="252"/>
        <v>244.05309632327806</v>
      </c>
      <c r="R432" s="2">
        <f t="shared" si="255"/>
        <v>153.80794910203616</v>
      </c>
      <c r="S432" s="2">
        <f t="shared" si="255"/>
        <v>-266.40318245269447</v>
      </c>
      <c r="T432" s="16">
        <f t="shared" ca="1" si="255"/>
        <v>30.407517930431084</v>
      </c>
      <c r="U432" s="2">
        <f t="shared" ca="1" si="256"/>
        <v>0.49757497675862289</v>
      </c>
      <c r="V432" s="2">
        <f t="shared" ca="1" si="256"/>
        <v>-0.86182514032083801</v>
      </c>
      <c r="W432" s="16">
        <f t="shared" ca="1" si="256"/>
        <v>9.8369558373633884E-2</v>
      </c>
      <c r="X432" s="2">
        <f t="shared" si="257"/>
        <v>-153.80794910203616</v>
      </c>
      <c r="Y432" s="2">
        <f t="shared" si="257"/>
        <v>-266.40318245269447</v>
      </c>
      <c r="Z432" s="16">
        <f t="shared" ca="1" si="257"/>
        <v>-64.558643994639965</v>
      </c>
      <c r="AA432" s="18">
        <f t="shared" ca="1" si="226"/>
        <v>146.71136810052073</v>
      </c>
      <c r="AB432" s="2">
        <f t="shared" ca="1" si="258"/>
        <v>-226.80785467487851</v>
      </c>
      <c r="AC432" s="2">
        <f t="shared" ca="1" si="258"/>
        <v>-139.96363705280106</v>
      </c>
      <c r="AD432" s="16">
        <f t="shared" ca="1" si="258"/>
        <v>-78.99057648307982</v>
      </c>
      <c r="AE432" s="2">
        <f t="shared" ca="1" si="259"/>
        <v>-0.81592351237749972</v>
      </c>
      <c r="AF432" s="2">
        <f t="shared" ca="1" si="259"/>
        <v>-0.50350823393198774</v>
      </c>
      <c r="AG432" s="16">
        <f t="shared" ca="1" si="259"/>
        <v>-0.28416241889499516</v>
      </c>
      <c r="AH432" s="2">
        <f t="shared" ca="1" si="227"/>
        <v>0.29442819914746593</v>
      </c>
      <c r="AI432" s="2">
        <f t="shared" ca="1" si="228"/>
        <v>6.1130073398112425E-2</v>
      </c>
      <c r="AJ432" s="16">
        <f t="shared" ca="1" si="229"/>
        <v>-0.95371649334229369</v>
      </c>
      <c r="AK432" s="18">
        <f t="shared" ca="1" si="230"/>
        <v>309.11512090900317</v>
      </c>
      <c r="AL432" s="18">
        <f t="shared" ca="1" si="231"/>
        <v>277.97685841162809</v>
      </c>
      <c r="AM432" s="18">
        <f t="shared" ca="1" si="232"/>
        <v>154.55756045450158</v>
      </c>
      <c r="AN432" s="18">
        <f t="shared" ca="1" si="233"/>
        <v>96.131486193836778</v>
      </c>
      <c r="AO432" s="18">
        <f t="shared" ca="1" si="234"/>
        <v>310.88705403814623</v>
      </c>
      <c r="AP432" s="2">
        <f t="shared" ca="1" si="260"/>
        <v>90.001950144385972</v>
      </c>
      <c r="AQ432" s="2">
        <f t="shared" ca="1" si="260"/>
        <v>15.002084001941235</v>
      </c>
      <c r="AR432" s="16">
        <f t="shared" ca="1" si="260"/>
        <v>4.3263154515216229E-4</v>
      </c>
      <c r="AS432" s="2">
        <f t="shared" ca="1" si="261"/>
        <v>-93.065880773038657</v>
      </c>
      <c r="AT432" s="2">
        <f t="shared" ca="1" si="261"/>
        <v>-23.007012861808413</v>
      </c>
      <c r="AU432" s="16">
        <f t="shared" ca="1" si="261"/>
        <v>592.99665463709903</v>
      </c>
      <c r="AV432" s="2">
        <f t="shared" ca="1" si="262"/>
        <v>90.001950144385972</v>
      </c>
      <c r="AW432" s="2">
        <f t="shared" ca="1" si="262"/>
        <v>15.002084001941235</v>
      </c>
      <c r="AX432" s="16">
        <f t="shared" ca="1" si="262"/>
        <v>4.3263154515216229E-4</v>
      </c>
      <c r="AY432" s="2">
        <f t="shared" ca="1" si="235"/>
        <v>360.24999999999994</v>
      </c>
      <c r="AZ432" s="2">
        <f t="shared" ca="1" si="236"/>
        <v>360.24999999999989</v>
      </c>
      <c r="BA432" s="2">
        <f t="shared" ca="1" si="237"/>
        <v>360.24999999999994</v>
      </c>
      <c r="BB432" s="19" t="str">
        <f t="shared" ca="1" si="238"/>
        <v>ok</v>
      </c>
      <c r="BC432" s="2">
        <f t="shared" ca="1" si="239"/>
        <v>1.9501443859724077E-3</v>
      </c>
      <c r="BD432" s="2">
        <f t="shared" ca="1" si="239"/>
        <v>2.0840019412347033E-3</v>
      </c>
      <c r="BE432" s="16">
        <f t="shared" ca="1" si="240"/>
        <v>4.3263154515216229E-4</v>
      </c>
      <c r="BF432" s="16">
        <f t="shared" ca="1" si="241"/>
        <v>2.8541421158046268E-3</v>
      </c>
      <c r="BG432" s="18">
        <f t="shared" ca="1" si="254"/>
        <v>2.8867450997742176E-3</v>
      </c>
      <c r="BH432" s="2">
        <f t="shared" ca="1" si="253"/>
        <v>0.31202310175558523</v>
      </c>
      <c r="BI432" s="2">
        <f t="shared" ca="1" si="253"/>
        <v>0.33344031059755252</v>
      </c>
      <c r="BJ432" s="16">
        <f t="shared" ca="1" si="253"/>
        <v>6.9221047224345966E-2</v>
      </c>
      <c r="BK432" s="18">
        <f t="shared" ca="1" si="253"/>
        <v>0.45666273852874029</v>
      </c>
      <c r="BL432" s="18">
        <f t="shared" ca="1" si="253"/>
        <v>0.46187921596387482</v>
      </c>
    </row>
    <row r="433" spans="4:64" x14ac:dyDescent="0.2">
      <c r="D433">
        <f t="shared" si="242"/>
        <v>97.5</v>
      </c>
      <c r="E433">
        <f t="shared" si="243"/>
        <v>15</v>
      </c>
      <c r="F433" s="15">
        <f ca="1">'posn jitter orig'!F433</f>
        <v>-0.17169594719621117</v>
      </c>
      <c r="G433" s="2">
        <f ca="1">'posn jitter orig'!G433</f>
        <v>3.9363597678109596E-2</v>
      </c>
      <c r="H433" s="16">
        <f ca="1">'posn jitter orig'!H433</f>
        <v>-0.22743926072658405</v>
      </c>
      <c r="I433" s="2">
        <f t="shared" si="244"/>
        <v>0</v>
      </c>
      <c r="J433" s="2">
        <f t="shared" si="245"/>
        <v>177.60212163512966</v>
      </c>
      <c r="K433" s="16">
        <f t="shared" ca="1" si="246"/>
        <v>306.32287722050091</v>
      </c>
      <c r="L433" s="2">
        <f t="shared" si="247"/>
        <v>153.80794910203616</v>
      </c>
      <c r="M433" s="2">
        <f t="shared" si="248"/>
        <v>-88.801060817564817</v>
      </c>
      <c r="N433" s="16">
        <f t="shared" ca="1" si="249"/>
        <v>340.34539016453243</v>
      </c>
      <c r="O433" s="2">
        <f t="shared" si="250"/>
        <v>-153.80794910203616</v>
      </c>
      <c r="P433" s="2">
        <f t="shared" si="251"/>
        <v>-88.801060817564817</v>
      </c>
      <c r="Q433" s="16">
        <f t="shared" ca="1" si="252"/>
        <v>236.32402569826615</v>
      </c>
      <c r="R433" s="2">
        <f t="shared" si="255"/>
        <v>153.80794910203616</v>
      </c>
      <c r="S433" s="2">
        <f t="shared" si="255"/>
        <v>-266.40318245269447</v>
      </c>
      <c r="T433" s="16">
        <f t="shared" ca="1" si="255"/>
        <v>34.022512944031519</v>
      </c>
      <c r="U433" s="2">
        <f t="shared" ca="1" si="256"/>
        <v>0.49696964842957547</v>
      </c>
      <c r="V433" s="2">
        <f t="shared" ca="1" si="256"/>
        <v>-0.86077668089966708</v>
      </c>
      <c r="W433" s="16">
        <f t="shared" ca="1" si="256"/>
        <v>0.10993031501427249</v>
      </c>
      <c r="X433" s="2">
        <f t="shared" si="257"/>
        <v>-153.80794910203616</v>
      </c>
      <c r="Y433" s="2">
        <f t="shared" si="257"/>
        <v>-266.40318245269447</v>
      </c>
      <c r="Z433" s="16">
        <f t="shared" ca="1" si="257"/>
        <v>-69.998851522234759</v>
      </c>
      <c r="AA433" s="18">
        <f t="shared" ca="1" si="226"/>
        <v>145.18076898334925</v>
      </c>
      <c r="AB433" s="2">
        <f t="shared" ca="1" si="258"/>
        <v>-225.95838482242664</v>
      </c>
      <c r="AC433" s="2">
        <f t="shared" ca="1" si="258"/>
        <v>-141.43496199674576</v>
      </c>
      <c r="AD433" s="16">
        <f t="shared" ca="1" si="258"/>
        <v>-85.958619190588664</v>
      </c>
      <c r="AE433" s="2">
        <f t="shared" ca="1" si="259"/>
        <v>-0.80673741110722719</v>
      </c>
      <c r="AF433" s="2">
        <f t="shared" ca="1" si="259"/>
        <v>-0.50496411173664524</v>
      </c>
      <c r="AG433" s="16">
        <f t="shared" ca="1" si="259"/>
        <v>-0.30689736945439894</v>
      </c>
      <c r="AH433" s="2">
        <f t="shared" ca="1" si="227"/>
        <v>0.31968096292990811</v>
      </c>
      <c r="AI433" s="2">
        <f t="shared" ca="1" si="228"/>
        <v>6.3833780064898052E-2</v>
      </c>
      <c r="AJ433" s="16">
        <f t="shared" ca="1" si="229"/>
        <v>-0.94537258816978265</v>
      </c>
      <c r="AK433" s="18">
        <f t="shared" ca="1" si="230"/>
        <v>309.49163512916618</v>
      </c>
      <c r="AL433" s="18">
        <f t="shared" ca="1" si="231"/>
        <v>280.08913645433199</v>
      </c>
      <c r="AM433" s="18">
        <f t="shared" ca="1" si="232"/>
        <v>154.74581756458309</v>
      </c>
      <c r="AN433" s="18">
        <f t="shared" ca="1" si="233"/>
        <v>97.46030701420149</v>
      </c>
      <c r="AO433" s="18">
        <f t="shared" ca="1" si="234"/>
        <v>310.37925672146059</v>
      </c>
      <c r="AP433" s="2">
        <f t="shared" ca="1" si="260"/>
        <v>97.50143844685131</v>
      </c>
      <c r="AQ433" s="2">
        <f t="shared" ca="1" si="260"/>
        <v>14.999254258039684</v>
      </c>
      <c r="AR433" s="16">
        <f t="shared" ca="1" si="260"/>
        <v>-2.1939734045872683E-4</v>
      </c>
      <c r="AS433" s="2">
        <f t="shared" ca="1" si="261"/>
        <v>-100.94324087752004</v>
      </c>
      <c r="AT433" s="2">
        <f t="shared" ca="1" si="261"/>
        <v>-24.626108162488805</v>
      </c>
      <c r="AU433" s="16">
        <f t="shared" ca="1" si="261"/>
        <v>586.84786308462071</v>
      </c>
      <c r="AV433" s="2">
        <f t="shared" ca="1" si="262"/>
        <v>97.50143844685131</v>
      </c>
      <c r="AW433" s="2">
        <f t="shared" ca="1" si="262"/>
        <v>14.999254258039684</v>
      </c>
      <c r="AX433" s="16">
        <f t="shared" ca="1" si="262"/>
        <v>-2.1939734045872683E-4</v>
      </c>
      <c r="AY433" s="2">
        <f t="shared" ca="1" si="235"/>
        <v>360.25000000000006</v>
      </c>
      <c r="AZ433" s="2">
        <f t="shared" ca="1" si="236"/>
        <v>360.25000000000006</v>
      </c>
      <c r="BA433" s="2">
        <f t="shared" ca="1" si="237"/>
        <v>360.25000000000006</v>
      </c>
      <c r="BB433" s="19" t="str">
        <f t="shared" ca="1" si="238"/>
        <v>ok</v>
      </c>
      <c r="BC433" s="2">
        <f t="shared" ca="1" si="239"/>
        <v>1.4384468513100046E-3</v>
      </c>
      <c r="BD433" s="2">
        <f t="shared" ca="1" si="239"/>
        <v>-7.4574196031562678E-4</v>
      </c>
      <c r="BE433" s="16">
        <f t="shared" ca="1" si="240"/>
        <v>-2.1939734045872683E-4</v>
      </c>
      <c r="BF433" s="16">
        <f t="shared" ca="1" si="241"/>
        <v>1.6202655385519561E-3</v>
      </c>
      <c r="BG433" s="18">
        <f t="shared" ca="1" si="254"/>
        <v>1.6350521729961473E-3</v>
      </c>
      <c r="BH433" s="2">
        <f t="shared" ca="1" si="253"/>
        <v>0.23015149620960074</v>
      </c>
      <c r="BI433" s="2">
        <f t="shared" ca="1" si="253"/>
        <v>-0.11931871365050029</v>
      </c>
      <c r="BJ433" s="16">
        <f t="shared" ca="1" si="253"/>
        <v>-3.5103574473396293E-2</v>
      </c>
      <c r="BK433" s="18">
        <f t="shared" ca="1" si="253"/>
        <v>0.25924248616831297</v>
      </c>
      <c r="BL433" s="18">
        <f t="shared" ca="1" si="253"/>
        <v>0.26160834767938357</v>
      </c>
    </row>
    <row r="434" spans="4:64" x14ac:dyDescent="0.2">
      <c r="D434">
        <f t="shared" si="242"/>
        <v>105</v>
      </c>
      <c r="E434">
        <f t="shared" si="243"/>
        <v>15</v>
      </c>
      <c r="F434" s="15">
        <f ca="1">'posn jitter orig'!F434</f>
        <v>0.30866564271318608</v>
      </c>
      <c r="G434" s="2">
        <f ca="1">'posn jitter orig'!G434</f>
        <v>-0.37887943619484121</v>
      </c>
      <c r="H434" s="16">
        <f ca="1">'posn jitter orig'!H434</f>
        <v>0.35726526539786685</v>
      </c>
      <c r="I434" s="2">
        <f t="shared" si="244"/>
        <v>0</v>
      </c>
      <c r="J434" s="2">
        <f t="shared" si="245"/>
        <v>177.60212163512966</v>
      </c>
      <c r="K434" s="16">
        <f t="shared" ca="1" si="246"/>
        <v>303.83677334334368</v>
      </c>
      <c r="L434" s="2">
        <f t="shared" si="247"/>
        <v>153.80794910203616</v>
      </c>
      <c r="M434" s="2">
        <f t="shared" si="248"/>
        <v>-88.801060817564817</v>
      </c>
      <c r="N434" s="16">
        <f t="shared" ca="1" si="249"/>
        <v>341.49900297822614</v>
      </c>
      <c r="O434" s="2">
        <f t="shared" si="250"/>
        <v>-153.80794910203616</v>
      </c>
      <c r="P434" s="2">
        <f t="shared" si="251"/>
        <v>-88.801060817564817</v>
      </c>
      <c r="Q434" s="16">
        <f t="shared" ca="1" si="252"/>
        <v>228.08960159531779</v>
      </c>
      <c r="R434" s="2">
        <f t="shared" si="255"/>
        <v>153.80794910203616</v>
      </c>
      <c r="S434" s="2">
        <f t="shared" si="255"/>
        <v>-266.40318245269447</v>
      </c>
      <c r="T434" s="16">
        <f t="shared" ca="1" si="255"/>
        <v>37.662229634882465</v>
      </c>
      <c r="U434" s="2">
        <f t="shared" ca="1" si="256"/>
        <v>0.49629417197809589</v>
      </c>
      <c r="V434" s="2">
        <f t="shared" ca="1" si="256"/>
        <v>-0.85960672136638816</v>
      </c>
      <c r="W434" s="16">
        <f t="shared" ca="1" si="256"/>
        <v>0.12152522142462825</v>
      </c>
      <c r="X434" s="2">
        <f t="shared" si="257"/>
        <v>-153.80794910203616</v>
      </c>
      <c r="Y434" s="2">
        <f t="shared" si="257"/>
        <v>-266.40318245269447</v>
      </c>
      <c r="Z434" s="16">
        <f t="shared" ca="1" si="257"/>
        <v>-75.747171748025892</v>
      </c>
      <c r="AA434" s="18">
        <f t="shared" ca="1" si="226"/>
        <v>143.46278566752008</v>
      </c>
      <c r="AB434" s="2">
        <f t="shared" ca="1" si="258"/>
        <v>-225.00769352456908</v>
      </c>
      <c r="AC434" s="2">
        <f t="shared" ca="1" si="258"/>
        <v>-143.08160762694865</v>
      </c>
      <c r="AD434" s="16">
        <f t="shared" ca="1" si="258"/>
        <v>-93.181518542465255</v>
      </c>
      <c r="AE434" s="2">
        <f t="shared" ca="1" si="259"/>
        <v>-0.79660044136562191</v>
      </c>
      <c r="AF434" s="2">
        <f t="shared" ca="1" si="259"/>
        <v>-0.50655544262305163</v>
      </c>
      <c r="AG434" s="16">
        <f t="shared" ca="1" si="259"/>
        <v>-0.32989289226211077</v>
      </c>
      <c r="AH434" s="2">
        <f t="shared" ca="1" si="227"/>
        <v>0.34513740984812508</v>
      </c>
      <c r="AI434" s="2">
        <f t="shared" ca="1" si="228"/>
        <v>6.691687478276967E-2</v>
      </c>
      <c r="AJ434" s="16">
        <f t="shared" ca="1" si="229"/>
        <v>-0.93616360759892525</v>
      </c>
      <c r="AK434" s="18">
        <f t="shared" ca="1" si="230"/>
        <v>309.91286576870084</v>
      </c>
      <c r="AL434" s="18">
        <f t="shared" ca="1" si="231"/>
        <v>282.4599157123684</v>
      </c>
      <c r="AM434" s="18">
        <f t="shared" ca="1" si="232"/>
        <v>154.95643288435042</v>
      </c>
      <c r="AN434" s="18">
        <f t="shared" ca="1" si="233"/>
        <v>98.959549140538599</v>
      </c>
      <c r="AO434" s="18">
        <f t="shared" ca="1" si="234"/>
        <v>309.79924796819495</v>
      </c>
      <c r="AP434" s="2">
        <f t="shared" ca="1" si="260"/>
        <v>104.99606404496191</v>
      </c>
      <c r="AQ434" s="2">
        <f t="shared" ca="1" si="260"/>
        <v>15.002829676203181</v>
      </c>
      <c r="AR434" s="16">
        <f t="shared" ca="1" si="260"/>
        <v>-9.4533148126174638E-4</v>
      </c>
      <c r="AS434" s="2">
        <f t="shared" ca="1" si="261"/>
        <v>-108.85055598831775</v>
      </c>
      <c r="AT434" s="2">
        <f t="shared" ca="1" si="261"/>
        <v>-26.458765291964642</v>
      </c>
      <c r="AU434" s="16">
        <f t="shared" ca="1" si="261"/>
        <v>580.04461788719755</v>
      </c>
      <c r="AV434" s="2">
        <f t="shared" ca="1" si="262"/>
        <v>104.99606404496191</v>
      </c>
      <c r="AW434" s="2">
        <f t="shared" ca="1" si="262"/>
        <v>15.002829676203181</v>
      </c>
      <c r="AX434" s="16">
        <f t="shared" ca="1" si="262"/>
        <v>-9.4533148126174638E-4</v>
      </c>
      <c r="AY434" s="2">
        <f t="shared" ca="1" si="235"/>
        <v>360.25000000000006</v>
      </c>
      <c r="AZ434" s="2">
        <f t="shared" ca="1" si="236"/>
        <v>360.25000000000006</v>
      </c>
      <c r="BA434" s="2">
        <f t="shared" ca="1" si="237"/>
        <v>360.25000000000006</v>
      </c>
      <c r="BB434" s="19" t="str">
        <f t="shared" ca="1" si="238"/>
        <v>ok</v>
      </c>
      <c r="BC434" s="2">
        <f t="shared" ca="1" si="239"/>
        <v>-3.9359550380879682E-3</v>
      </c>
      <c r="BD434" s="2">
        <f t="shared" ca="1" si="239"/>
        <v>2.8296762031807532E-3</v>
      </c>
      <c r="BE434" s="16">
        <f t="shared" ca="1" si="240"/>
        <v>-9.4533148126174638E-4</v>
      </c>
      <c r="BF434" s="16">
        <f t="shared" ca="1" si="241"/>
        <v>4.847557062758261E-3</v>
      </c>
      <c r="BG434" s="18">
        <f t="shared" ca="1" si="254"/>
        <v>4.9388724508901858E-3</v>
      </c>
      <c r="BH434" s="2">
        <f t="shared" ca="1" si="253"/>
        <v>-0.62975280609407491</v>
      </c>
      <c r="BI434" s="2">
        <f t="shared" ca="1" si="253"/>
        <v>0.45274819250892051</v>
      </c>
      <c r="BJ434" s="16">
        <f t="shared" ca="1" si="253"/>
        <v>-0.15125303700187942</v>
      </c>
      <c r="BK434" s="18">
        <f t="shared" ca="1" si="253"/>
        <v>0.7756091300413217</v>
      </c>
      <c r="BL434" s="18">
        <f t="shared" ca="1" si="253"/>
        <v>0.79021959214242976</v>
      </c>
    </row>
    <row r="435" spans="4:64" x14ac:dyDescent="0.2">
      <c r="D435">
        <f t="shared" si="242"/>
        <v>112.5</v>
      </c>
      <c r="E435">
        <f t="shared" si="243"/>
        <v>15</v>
      </c>
      <c r="F435" s="15">
        <f ca="1">'posn jitter orig'!F435</f>
        <v>0.11098473543384213</v>
      </c>
      <c r="G435" s="2">
        <f ca="1">'posn jitter orig'!G435</f>
        <v>0.26528256076273316</v>
      </c>
      <c r="H435" s="16">
        <f ca="1">'posn jitter orig'!H435</f>
        <v>-0.30914596424215002</v>
      </c>
      <c r="I435" s="2">
        <f t="shared" si="244"/>
        <v>0</v>
      </c>
      <c r="J435" s="2">
        <f t="shared" si="245"/>
        <v>177.60212163512966</v>
      </c>
      <c r="K435" s="16">
        <f t="shared" ca="1" si="246"/>
        <v>301.13913779574978</v>
      </c>
      <c r="L435" s="2">
        <f t="shared" si="247"/>
        <v>153.80794910203616</v>
      </c>
      <c r="M435" s="2">
        <f t="shared" si="248"/>
        <v>-88.801060817564817</v>
      </c>
      <c r="N435" s="16">
        <f t="shared" ca="1" si="249"/>
        <v>342.4911551018742</v>
      </c>
      <c r="O435" s="2">
        <f t="shared" si="250"/>
        <v>-153.80794910203616</v>
      </c>
      <c r="P435" s="2">
        <f t="shared" si="251"/>
        <v>-88.801060817564817</v>
      </c>
      <c r="Q435" s="16">
        <f t="shared" ca="1" si="252"/>
        <v>219.28208120444279</v>
      </c>
      <c r="R435" s="2">
        <f t="shared" si="255"/>
        <v>153.80794910203616</v>
      </c>
      <c r="S435" s="2">
        <f t="shared" si="255"/>
        <v>-266.40318245269447</v>
      </c>
      <c r="T435" s="16">
        <f t="shared" ca="1" si="255"/>
        <v>41.352017306124424</v>
      </c>
      <c r="U435" s="2">
        <f t="shared" ca="1" si="256"/>
        <v>0.49554263664818959</v>
      </c>
      <c r="V435" s="2">
        <f t="shared" ca="1" si="256"/>
        <v>-0.85830502399130737</v>
      </c>
      <c r="W435" s="16">
        <f t="shared" ca="1" si="256"/>
        <v>0.13322905484556122</v>
      </c>
      <c r="X435" s="2">
        <f t="shared" si="257"/>
        <v>-153.80794910203616</v>
      </c>
      <c r="Y435" s="2">
        <f t="shared" si="257"/>
        <v>-266.40318245269447</v>
      </c>
      <c r="Z435" s="16">
        <f t="shared" ca="1" si="257"/>
        <v>-81.857056591306986</v>
      </c>
      <c r="AA435" s="18">
        <f t="shared" ca="1" si="226"/>
        <v>141.53105498884759</v>
      </c>
      <c r="AB435" s="2">
        <f t="shared" ca="1" si="258"/>
        <v>-223.9426212588096</v>
      </c>
      <c r="AC435" s="2">
        <f t="shared" ca="1" si="258"/>
        <v>-144.92636690497659</v>
      </c>
      <c r="AD435" s="16">
        <f t="shared" ca="1" si="258"/>
        <v>-100.71310527876631</v>
      </c>
      <c r="AE435" s="2">
        <f t="shared" ca="1" si="259"/>
        <v>-0.78541517216982293</v>
      </c>
      <c r="AF435" s="2">
        <f t="shared" ca="1" si="259"/>
        <v>-0.50828809082782533</v>
      </c>
      <c r="AG435" s="16">
        <f t="shared" ca="1" si="259"/>
        <v>-0.35322262674983307</v>
      </c>
      <c r="AH435" s="2">
        <f t="shared" ca="1" si="227"/>
        <v>0.37089149705703406</v>
      </c>
      <c r="AI435" s="2">
        <f t="shared" ca="1" si="228"/>
        <v>7.0396750733862382E-2</v>
      </c>
      <c r="AJ435" s="16">
        <f t="shared" ca="1" si="229"/>
        <v>-0.92600420889805179</v>
      </c>
      <c r="AK435" s="18">
        <f t="shared" ca="1" si="230"/>
        <v>310.38287672354636</v>
      </c>
      <c r="AL435" s="18">
        <f t="shared" ca="1" si="231"/>
        <v>285.12642637159115</v>
      </c>
      <c r="AM435" s="18">
        <f t="shared" ca="1" si="232"/>
        <v>155.19143836177318</v>
      </c>
      <c r="AN435" s="18">
        <f t="shared" ca="1" si="233"/>
        <v>100.6558797074249</v>
      </c>
      <c r="AO435" s="18">
        <f t="shared" ca="1" si="234"/>
        <v>309.13439446222799</v>
      </c>
      <c r="AP435" s="2">
        <f t="shared" ca="1" si="260"/>
        <v>112.50263781462139</v>
      </c>
      <c r="AQ435" s="2">
        <f t="shared" ca="1" si="260"/>
        <v>15.000402391921131</v>
      </c>
      <c r="AR435" s="16">
        <f t="shared" ca="1" si="260"/>
        <v>1.4618335664522419E-3</v>
      </c>
      <c r="AS435" s="2">
        <f t="shared" ca="1" si="261"/>
        <v>-116.80799889320947</v>
      </c>
      <c r="AT435" s="2">
        <f t="shared" ca="1" si="261"/>
        <v>-28.523711428520773</v>
      </c>
      <c r="AU435" s="16">
        <f t="shared" ca="1" si="261"/>
        <v>572.52096260791382</v>
      </c>
      <c r="AV435" s="2">
        <f t="shared" ca="1" si="262"/>
        <v>112.50263781462139</v>
      </c>
      <c r="AW435" s="2">
        <f t="shared" ca="1" si="262"/>
        <v>15.000402391921131</v>
      </c>
      <c r="AX435" s="16">
        <f t="shared" ca="1" si="262"/>
        <v>1.4618335664522419E-3</v>
      </c>
      <c r="AY435" s="2">
        <f t="shared" ca="1" si="235"/>
        <v>360.25</v>
      </c>
      <c r="AZ435" s="2">
        <f t="shared" ca="1" si="236"/>
        <v>360.25</v>
      </c>
      <c r="BA435" s="2">
        <f t="shared" ca="1" si="237"/>
        <v>360.25000000000006</v>
      </c>
      <c r="BB435" s="19" t="str">
        <f t="shared" ca="1" si="238"/>
        <v>ok</v>
      </c>
      <c r="BC435" s="2">
        <f t="shared" ca="1" si="239"/>
        <v>2.637814621394341E-3</v>
      </c>
      <c r="BD435" s="2">
        <f t="shared" ca="1" si="239"/>
        <v>4.0239192113133981E-4</v>
      </c>
      <c r="BE435" s="16">
        <f t="shared" ca="1" si="240"/>
        <v>1.4618335664522419E-3</v>
      </c>
      <c r="BF435" s="16">
        <f t="shared" ca="1" si="241"/>
        <v>2.6683300461212704E-3</v>
      </c>
      <c r="BG435" s="18">
        <f t="shared" ca="1" si="254"/>
        <v>3.0425224092913467E-3</v>
      </c>
      <c r="BH435" s="2">
        <f t="shared" ca="1" si="253"/>
        <v>0.42205033942309456</v>
      </c>
      <c r="BI435" s="2">
        <f t="shared" ca="1" si="253"/>
        <v>6.438270738101437E-2</v>
      </c>
      <c r="BJ435" s="16">
        <f t="shared" ca="1" si="253"/>
        <v>0.23389337063235871</v>
      </c>
      <c r="BK435" s="18">
        <f t="shared" ca="1" si="253"/>
        <v>0.42693280737940326</v>
      </c>
      <c r="BL435" s="18">
        <f t="shared" ca="1" si="253"/>
        <v>0.48680358548661545</v>
      </c>
    </row>
    <row r="436" spans="4:64" x14ac:dyDescent="0.2">
      <c r="D436">
        <f t="shared" si="242"/>
        <v>120</v>
      </c>
      <c r="E436">
        <f t="shared" si="243"/>
        <v>15</v>
      </c>
      <c r="F436" s="15">
        <f ca="1">'posn jitter orig'!F436</f>
        <v>-0.23607646528733894</v>
      </c>
      <c r="G436" s="2">
        <f ca="1">'posn jitter orig'!G436</f>
        <v>0.26448815023185435</v>
      </c>
      <c r="H436" s="16">
        <f ca="1">'posn jitter orig'!H436</f>
        <v>-0.48806178634681718</v>
      </c>
      <c r="I436" s="2">
        <f t="shared" si="244"/>
        <v>0</v>
      </c>
      <c r="J436" s="2">
        <f t="shared" si="245"/>
        <v>177.60212163512966</v>
      </c>
      <c r="K436" s="16">
        <f t="shared" ca="1" si="246"/>
        <v>298.22765210649555</v>
      </c>
      <c r="L436" s="2">
        <f t="shared" si="247"/>
        <v>153.80794910203616</v>
      </c>
      <c r="M436" s="2">
        <f t="shared" si="248"/>
        <v>-88.801060817564817</v>
      </c>
      <c r="N436" s="16">
        <f t="shared" ca="1" si="249"/>
        <v>343.3126270244814</v>
      </c>
      <c r="O436" s="2">
        <f t="shared" si="250"/>
        <v>-153.80794910203616</v>
      </c>
      <c r="P436" s="2">
        <f t="shared" si="251"/>
        <v>-88.801060817564817</v>
      </c>
      <c r="Q436" s="16">
        <f t="shared" ca="1" si="252"/>
        <v>209.84119967012109</v>
      </c>
      <c r="R436" s="2">
        <f t="shared" si="255"/>
        <v>153.80794910203616</v>
      </c>
      <c r="S436" s="2">
        <f t="shared" si="255"/>
        <v>-266.40318245269447</v>
      </c>
      <c r="T436" s="16">
        <f t="shared" ca="1" si="255"/>
        <v>45.084974917985846</v>
      </c>
      <c r="U436" s="2">
        <f t="shared" ca="1" si="256"/>
        <v>0.49471484897544565</v>
      </c>
      <c r="V436" s="2">
        <f t="shared" ca="1" si="256"/>
        <v>-0.85687125368423567</v>
      </c>
      <c r="W436" s="16">
        <f t="shared" ca="1" si="256"/>
        <v>0.14501335391200434</v>
      </c>
      <c r="X436" s="2">
        <f t="shared" si="257"/>
        <v>-153.80794910203616</v>
      </c>
      <c r="Y436" s="2">
        <f t="shared" si="257"/>
        <v>-266.40318245269447</v>
      </c>
      <c r="Z436" s="16">
        <f t="shared" ca="1" si="257"/>
        <v>-88.386452436374469</v>
      </c>
      <c r="AA436" s="18">
        <f t="shared" ca="1" si="226"/>
        <v>139.3649367142911</v>
      </c>
      <c r="AB436" s="2">
        <f t="shared" ca="1" si="258"/>
        <v>-222.75385272111924</v>
      </c>
      <c r="AC436" s="2">
        <f t="shared" ca="1" si="258"/>
        <v>-146.98537441069567</v>
      </c>
      <c r="AD436" s="16">
        <f t="shared" ca="1" si="258"/>
        <v>-108.59622932704805</v>
      </c>
      <c r="AE436" s="2">
        <f t="shared" ca="1" si="259"/>
        <v>-0.77311018058278458</v>
      </c>
      <c r="AF436" s="2">
        <f t="shared" ca="1" si="259"/>
        <v>-0.51014107260335317</v>
      </c>
      <c r="AG436" s="16">
        <f t="shared" ca="1" si="259"/>
        <v>-0.37690414527085608</v>
      </c>
      <c r="AH436" s="2">
        <f t="shared" ca="1" si="227"/>
        <v>0.39693559538350331</v>
      </c>
      <c r="AI436" s="2">
        <f t="shared" ca="1" si="228"/>
        <v>7.4348777076066075E-2</v>
      </c>
      <c r="AJ436" s="16">
        <f t="shared" ca="1" si="229"/>
        <v>-0.91483025336115609</v>
      </c>
      <c r="AK436" s="18">
        <f t="shared" ca="1" si="230"/>
        <v>310.90222866884307</v>
      </c>
      <c r="AL436" s="18">
        <f t="shared" ca="1" si="231"/>
        <v>288.12691685576215</v>
      </c>
      <c r="AM436" s="18">
        <f t="shared" ca="1" si="232"/>
        <v>155.45111433442153</v>
      </c>
      <c r="AN436" s="18">
        <f t="shared" ca="1" si="233"/>
        <v>102.57777548949282</v>
      </c>
      <c r="AO436" s="18">
        <f t="shared" ca="1" si="234"/>
        <v>308.37122681569014</v>
      </c>
      <c r="AP436" s="2">
        <f t="shared" ca="1" si="260"/>
        <v>120.00356853378327</v>
      </c>
      <c r="AQ436" s="2">
        <f t="shared" ca="1" si="260"/>
        <v>14.998417594499362</v>
      </c>
      <c r="AR436" s="16">
        <f t="shared" ca="1" si="260"/>
        <v>8.2321374708271833E-4</v>
      </c>
      <c r="AS436" s="2">
        <f t="shared" ca="1" si="261"/>
        <v>-124.80346449667135</v>
      </c>
      <c r="AT436" s="2">
        <f t="shared" ca="1" si="261"/>
        <v>-30.855629603886147</v>
      </c>
      <c r="AU436" s="16">
        <f t="shared" ca="1" si="261"/>
        <v>564.21547832792385</v>
      </c>
      <c r="AV436" s="2">
        <f t="shared" ca="1" si="262"/>
        <v>120.00356853378327</v>
      </c>
      <c r="AW436" s="2">
        <f t="shared" ca="1" si="262"/>
        <v>14.998417594499362</v>
      </c>
      <c r="AX436" s="16">
        <f t="shared" ca="1" si="262"/>
        <v>8.2321374708271833E-4</v>
      </c>
      <c r="AY436" s="2">
        <f t="shared" ca="1" si="235"/>
        <v>360.24999999999994</v>
      </c>
      <c r="AZ436" s="2">
        <f t="shared" ca="1" si="236"/>
        <v>360.24999999999994</v>
      </c>
      <c r="BA436" s="2">
        <f t="shared" ca="1" si="237"/>
        <v>360.25</v>
      </c>
      <c r="BB436" s="19" t="str">
        <f t="shared" ca="1" si="238"/>
        <v>ok</v>
      </c>
      <c r="BC436" s="2">
        <f t="shared" ca="1" si="239"/>
        <v>3.568533783266048E-3</v>
      </c>
      <c r="BD436" s="2">
        <f t="shared" ca="1" si="239"/>
        <v>-1.582405500638373E-3</v>
      </c>
      <c r="BE436" s="16">
        <f t="shared" ca="1" si="240"/>
        <v>8.2321374708271833E-4</v>
      </c>
      <c r="BF436" s="16">
        <f t="shared" ca="1" si="241"/>
        <v>3.9036445190054991E-3</v>
      </c>
      <c r="BG436" s="18">
        <f t="shared" ca="1" si="254"/>
        <v>3.9895013979377976E-3</v>
      </c>
      <c r="BH436" s="2">
        <f t="shared" ca="1" si="253"/>
        <v>0.57096540532256768</v>
      </c>
      <c r="BI436" s="2">
        <f t="shared" ca="1" si="253"/>
        <v>-0.25318488010213969</v>
      </c>
      <c r="BJ436" s="16">
        <f t="shared" ca="1" si="253"/>
        <v>0.13171419953323493</v>
      </c>
      <c r="BK436" s="18">
        <f t="shared" ca="1" si="253"/>
        <v>0.62458312304087982</v>
      </c>
      <c r="BL436" s="18">
        <f t="shared" ca="1" si="253"/>
        <v>0.63832022367004759</v>
      </c>
    </row>
    <row r="437" spans="4:64" x14ac:dyDescent="0.2">
      <c r="D437">
        <f t="shared" si="242"/>
        <v>127.5</v>
      </c>
      <c r="E437">
        <f t="shared" si="243"/>
        <v>15</v>
      </c>
      <c r="F437" s="15">
        <f ca="1">'posn jitter orig'!F437</f>
        <v>-0.18325202855960154</v>
      </c>
      <c r="G437" s="2">
        <f ca="1">'posn jitter orig'!G437</f>
        <v>-0.41512867469267489</v>
      </c>
      <c r="H437" s="16">
        <f ca="1">'posn jitter orig'!H437</f>
        <v>-0.29477260945754635</v>
      </c>
      <c r="I437" s="2">
        <f t="shared" si="244"/>
        <v>0</v>
      </c>
      <c r="J437" s="2">
        <f t="shared" si="245"/>
        <v>177.60212163512966</v>
      </c>
      <c r="K437" s="16">
        <f t="shared" ca="1" si="246"/>
        <v>295.0994519967424</v>
      </c>
      <c r="L437" s="2">
        <f t="shared" si="247"/>
        <v>153.80794910203616</v>
      </c>
      <c r="M437" s="2">
        <f t="shared" si="248"/>
        <v>-88.801060817564817</v>
      </c>
      <c r="N437" s="16">
        <f t="shared" ca="1" si="249"/>
        <v>343.96440108227279</v>
      </c>
      <c r="O437" s="2">
        <f t="shared" si="250"/>
        <v>-153.80794910203616</v>
      </c>
      <c r="P437" s="2">
        <f t="shared" si="251"/>
        <v>-88.801060817564817</v>
      </c>
      <c r="Q437" s="16">
        <f t="shared" ca="1" si="252"/>
        <v>199.67599831745397</v>
      </c>
      <c r="R437" s="2">
        <f t="shared" si="255"/>
        <v>153.80794910203616</v>
      </c>
      <c r="S437" s="2">
        <f t="shared" si="255"/>
        <v>-266.40318245269447</v>
      </c>
      <c r="T437" s="16">
        <f t="shared" ca="1" si="255"/>
        <v>48.864949085530384</v>
      </c>
      <c r="U437" s="2">
        <f t="shared" ca="1" si="256"/>
        <v>0.49380855757080366</v>
      </c>
      <c r="V437" s="2">
        <f t="shared" ca="1" si="256"/>
        <v>-0.85530151092493278</v>
      </c>
      <c r="W437" s="16">
        <f t="shared" ca="1" si="256"/>
        <v>0.15688350416589153</v>
      </c>
      <c r="X437" s="2">
        <f t="shared" si="257"/>
        <v>-153.80794910203616</v>
      </c>
      <c r="Y437" s="2">
        <f t="shared" si="257"/>
        <v>-266.40318245269447</v>
      </c>
      <c r="Z437" s="16">
        <f t="shared" ca="1" si="257"/>
        <v>-95.423453679288428</v>
      </c>
      <c r="AA437" s="18">
        <f t="shared" ca="1" si="226"/>
        <v>136.93299718518165</v>
      </c>
      <c r="AB437" s="2">
        <f t="shared" ca="1" si="258"/>
        <v>-221.42663492589764</v>
      </c>
      <c r="AC437" s="2">
        <f t="shared" ca="1" si="258"/>
        <v>-149.28418306472904</v>
      </c>
      <c r="AD437" s="16">
        <f t="shared" ca="1" si="258"/>
        <v>-116.90598211363789</v>
      </c>
      <c r="AE437" s="2">
        <f t="shared" ca="1" si="259"/>
        <v>-0.759565149774724</v>
      </c>
      <c r="AF437" s="2">
        <f t="shared" ca="1" si="259"/>
        <v>-0.51209314952785845</v>
      </c>
      <c r="AG437" s="16">
        <f t="shared" ca="1" si="259"/>
        <v>-0.40102542245391343</v>
      </c>
      <c r="AH437" s="2">
        <f t="shared" ca="1" si="227"/>
        <v>0.42333661750141988</v>
      </c>
      <c r="AI437" s="2">
        <f t="shared" ca="1" si="228"/>
        <v>7.8866543072240239E-2</v>
      </c>
      <c r="AJ437" s="16">
        <f t="shared" ca="1" si="229"/>
        <v>-0.902533199758486</v>
      </c>
      <c r="AK437" s="18">
        <f t="shared" ca="1" si="230"/>
        <v>311.47283039942607</v>
      </c>
      <c r="AL437" s="18">
        <f t="shared" ca="1" si="231"/>
        <v>291.51763346642434</v>
      </c>
      <c r="AM437" s="18">
        <f t="shared" ca="1" si="232"/>
        <v>155.73641519971304</v>
      </c>
      <c r="AN437" s="18">
        <f t="shared" ca="1" si="233"/>
        <v>104.76599203504355</v>
      </c>
      <c r="AO437" s="18">
        <f t="shared" ca="1" si="234"/>
        <v>307.49035496037231</v>
      </c>
      <c r="AP437" s="2">
        <f t="shared" ca="1" si="260"/>
        <v>127.49930490285765</v>
      </c>
      <c r="AQ437" s="2">
        <f t="shared" ca="1" si="260"/>
        <v>15.00128490792709</v>
      </c>
      <c r="AR437" s="16">
        <f t="shared" ca="1" si="260"/>
        <v>-2.1536324065323242E-3</v>
      </c>
      <c r="AS437" s="2">
        <f t="shared" ca="1" si="261"/>
        <v>-132.84454866361227</v>
      </c>
      <c r="AT437" s="2">
        <f t="shared" ca="1" si="261"/>
        <v>-33.500117739634192</v>
      </c>
      <c r="AU437" s="16">
        <f t="shared" ca="1" si="261"/>
        <v>555.03835428210846</v>
      </c>
      <c r="AV437" s="2">
        <f t="shared" ca="1" si="262"/>
        <v>127.49930490285765</v>
      </c>
      <c r="AW437" s="2">
        <f t="shared" ca="1" si="262"/>
        <v>15.00128490792709</v>
      </c>
      <c r="AX437" s="16">
        <f t="shared" ca="1" si="262"/>
        <v>-2.1536324065323242E-3</v>
      </c>
      <c r="AY437" s="2">
        <f t="shared" ca="1" si="235"/>
        <v>360.25</v>
      </c>
      <c r="AZ437" s="2">
        <f t="shared" ca="1" si="236"/>
        <v>360.25</v>
      </c>
      <c r="BA437" s="2">
        <f t="shared" ca="1" si="237"/>
        <v>360.24999999999994</v>
      </c>
      <c r="BB437" s="19" t="str">
        <f t="shared" ca="1" si="238"/>
        <v>ok</v>
      </c>
      <c r="BC437" s="2">
        <f t="shared" ca="1" si="239"/>
        <v>-6.9509714235493902E-4</v>
      </c>
      <c r="BD437" s="2">
        <f t="shared" ca="1" si="239"/>
        <v>1.2849079270900177E-3</v>
      </c>
      <c r="BE437" s="16">
        <f t="shared" ca="1" si="240"/>
        <v>-2.1536324065323242E-3</v>
      </c>
      <c r="BF437" s="16">
        <f t="shared" ca="1" si="241"/>
        <v>1.4608724853349688E-3</v>
      </c>
      <c r="BG437" s="18">
        <f t="shared" ca="1" si="254"/>
        <v>2.6023606515767524E-3</v>
      </c>
      <c r="BH437" s="2">
        <f t="shared" ca="1" si="253"/>
        <v>-0.11121554277679024</v>
      </c>
      <c r="BI437" s="2">
        <f t="shared" ca="1" si="253"/>
        <v>0.20558526833440283</v>
      </c>
      <c r="BJ437" s="16">
        <f t="shared" ca="1" si="253"/>
        <v>-0.34458118504517188</v>
      </c>
      <c r="BK437" s="18">
        <f t="shared" ca="1" si="253"/>
        <v>0.233739597653595</v>
      </c>
      <c r="BL437" s="18">
        <f t="shared" ca="1" si="253"/>
        <v>0.41637770425228038</v>
      </c>
    </row>
    <row r="438" spans="4:64" x14ac:dyDescent="0.2">
      <c r="D438">
        <f t="shared" si="242"/>
        <v>135</v>
      </c>
      <c r="E438">
        <f t="shared" si="243"/>
        <v>15</v>
      </c>
      <c r="F438" s="15">
        <f ca="1">'posn jitter orig'!F438</f>
        <v>0.17280534693671223</v>
      </c>
      <c r="G438" s="2">
        <f ca="1">'posn jitter orig'!G438</f>
        <v>0.11051764355166371</v>
      </c>
      <c r="H438" s="16">
        <f ca="1">'posn jitter orig'!H438</f>
        <v>-0.15207209227067231</v>
      </c>
      <c r="I438" s="2">
        <f t="shared" si="244"/>
        <v>0</v>
      </c>
      <c r="J438" s="2">
        <f t="shared" si="245"/>
        <v>177.60212163512966</v>
      </c>
      <c r="K438" s="16">
        <f t="shared" ca="1" si="246"/>
        <v>291.74688127099313</v>
      </c>
      <c r="L438" s="2">
        <f t="shared" si="247"/>
        <v>153.80794910203616</v>
      </c>
      <c r="M438" s="2">
        <f t="shared" si="248"/>
        <v>-88.801060817564817</v>
      </c>
      <c r="N438" s="16">
        <f t="shared" ca="1" si="249"/>
        <v>344.45919814033459</v>
      </c>
      <c r="O438" s="2">
        <f t="shared" si="250"/>
        <v>-153.80794910203616</v>
      </c>
      <c r="P438" s="2">
        <f t="shared" si="251"/>
        <v>-88.801060817564817</v>
      </c>
      <c r="Q438" s="16">
        <f t="shared" ca="1" si="252"/>
        <v>188.66640445912651</v>
      </c>
      <c r="R438" s="2">
        <f t="shared" si="255"/>
        <v>153.80794910203616</v>
      </c>
      <c r="S438" s="2">
        <f t="shared" si="255"/>
        <v>-266.40318245269447</v>
      </c>
      <c r="T438" s="16">
        <f t="shared" ca="1" si="255"/>
        <v>52.712316869341464</v>
      </c>
      <c r="U438" s="2">
        <f t="shared" ca="1" si="256"/>
        <v>0.49281695231152783</v>
      </c>
      <c r="V438" s="2">
        <f t="shared" ca="1" si="256"/>
        <v>-0.85358400023481451</v>
      </c>
      <c r="W438" s="16">
        <f t="shared" ca="1" si="256"/>
        <v>0.16889584381360492</v>
      </c>
      <c r="X438" s="2">
        <f t="shared" si="257"/>
        <v>-153.80794910203616</v>
      </c>
      <c r="Y438" s="2">
        <f t="shared" si="257"/>
        <v>-266.40318245269447</v>
      </c>
      <c r="Z438" s="16">
        <f t="shared" ca="1" si="257"/>
        <v>-103.08047681186662</v>
      </c>
      <c r="AA438" s="18">
        <f t="shared" ca="1" si="226"/>
        <v>134.18846532365507</v>
      </c>
      <c r="AB438" s="2">
        <f t="shared" ca="1" si="258"/>
        <v>-219.93829961820097</v>
      </c>
      <c r="AC438" s="2">
        <f t="shared" ca="1" si="258"/>
        <v>-151.86205543635828</v>
      </c>
      <c r="AD438" s="16">
        <f t="shared" ca="1" si="258"/>
        <v>-125.74435089275801</v>
      </c>
      <c r="AE438" s="2">
        <f t="shared" ca="1" si="259"/>
        <v>-0.74460621000872207</v>
      </c>
      <c r="AF438" s="2">
        <f t="shared" ca="1" si="259"/>
        <v>-0.51413250779376063</v>
      </c>
      <c r="AG438" s="16">
        <f t="shared" ca="1" si="259"/>
        <v>-0.42571041383333064</v>
      </c>
      <c r="AH438" s="2">
        <f t="shared" ca="1" si="227"/>
        <v>0.45021444171730468</v>
      </c>
      <c r="AI438" s="2">
        <f t="shared" ca="1" si="228"/>
        <v>8.403641456434785E-2</v>
      </c>
      <c r="AJ438" s="16">
        <f t="shared" ca="1" si="229"/>
        <v>-0.88895716291413329</v>
      </c>
      <c r="AK438" s="18">
        <f t="shared" ca="1" si="230"/>
        <v>312.09955010802565</v>
      </c>
      <c r="AL438" s="18">
        <f t="shared" ca="1" si="231"/>
        <v>295.3753227704409</v>
      </c>
      <c r="AM438" s="18">
        <f t="shared" ca="1" si="232"/>
        <v>156.04977505401283</v>
      </c>
      <c r="AN438" s="18">
        <f t="shared" ca="1" si="233"/>
        <v>107.27532225112934</v>
      </c>
      <c r="AO438" s="18">
        <f t="shared" ca="1" si="234"/>
        <v>306.46457452943616</v>
      </c>
      <c r="AP438" s="2">
        <f t="shared" ca="1" si="260"/>
        <v>135.00088075004174</v>
      </c>
      <c r="AQ438" s="2">
        <f t="shared" ca="1" si="260"/>
        <v>15.00098398986767</v>
      </c>
      <c r="AR438" s="16">
        <f t="shared" ca="1" si="260"/>
        <v>9.3916865716892062E-4</v>
      </c>
      <c r="AS438" s="2">
        <f t="shared" ca="1" si="261"/>
        <v>-140.9486739057611</v>
      </c>
      <c r="AT438" s="2">
        <f t="shared" ca="1" si="261"/>
        <v>-36.507384079016681</v>
      </c>
      <c r="AU438" s="16">
        <f t="shared" ca="1" si="261"/>
        <v>544.86869658340618</v>
      </c>
      <c r="AV438" s="2">
        <f t="shared" ca="1" si="262"/>
        <v>135.00088075004174</v>
      </c>
      <c r="AW438" s="2">
        <f t="shared" ca="1" si="262"/>
        <v>15.00098398986767</v>
      </c>
      <c r="AX438" s="16">
        <f t="shared" ca="1" si="262"/>
        <v>9.3916865716892062E-4</v>
      </c>
      <c r="AY438" s="2">
        <f t="shared" ca="1" si="235"/>
        <v>360.25</v>
      </c>
      <c r="AZ438" s="2">
        <f t="shared" ca="1" si="236"/>
        <v>360.25</v>
      </c>
      <c r="BA438" s="2">
        <f t="shared" ca="1" si="237"/>
        <v>360.25</v>
      </c>
      <c r="BB438" s="19" t="str">
        <f t="shared" ca="1" si="238"/>
        <v>ok</v>
      </c>
      <c r="BC438" s="2">
        <f t="shared" ca="1" si="239"/>
        <v>8.807500417447045E-4</v>
      </c>
      <c r="BD438" s="2">
        <f t="shared" ca="1" si="239"/>
        <v>9.8398986767023189E-4</v>
      </c>
      <c r="BE438" s="16">
        <f t="shared" ca="1" si="240"/>
        <v>9.3916865716892062E-4</v>
      </c>
      <c r="BF438" s="16">
        <f t="shared" ca="1" si="241"/>
        <v>1.3205895258220773E-3</v>
      </c>
      <c r="BG438" s="18">
        <f t="shared" ca="1" si="254"/>
        <v>1.6204920432755766E-3</v>
      </c>
      <c r="BH438" s="2">
        <f t="shared" ca="1" si="253"/>
        <v>0.14092000667915272</v>
      </c>
      <c r="BI438" s="2">
        <f t="shared" ca="1" si="253"/>
        <v>0.1574383788272371</v>
      </c>
      <c r="BJ438" s="16">
        <f t="shared" ca="1" si="253"/>
        <v>0.1502669851470273</v>
      </c>
      <c r="BK438" s="18">
        <f t="shared" ca="1" si="253"/>
        <v>0.21129432413153237</v>
      </c>
      <c r="BL438" s="18">
        <f t="shared" ca="1" si="253"/>
        <v>0.25927872692409226</v>
      </c>
    </row>
    <row r="439" spans="4:64" x14ac:dyDescent="0.2">
      <c r="D439">
        <f t="shared" si="242"/>
        <v>142.5</v>
      </c>
      <c r="E439">
        <f t="shared" si="243"/>
        <v>15</v>
      </c>
      <c r="F439" s="15">
        <f ca="1">'posn jitter orig'!F439</f>
        <v>0.33790935591703108</v>
      </c>
      <c r="G439" s="2">
        <f ca="1">'posn jitter orig'!G439</f>
        <v>0.12155606423282639</v>
      </c>
      <c r="H439" s="16">
        <f ca="1">'posn jitter orig'!H439</f>
        <v>-0.37408142100148312</v>
      </c>
      <c r="I439" s="2">
        <f t="shared" si="244"/>
        <v>0</v>
      </c>
      <c r="J439" s="2">
        <f t="shared" si="245"/>
        <v>177.60212163512966</v>
      </c>
      <c r="K439" s="16">
        <f t="shared" ca="1" si="246"/>
        <v>288.15894863833995</v>
      </c>
      <c r="L439" s="2">
        <f t="shared" si="247"/>
        <v>153.80794910203616</v>
      </c>
      <c r="M439" s="2">
        <f t="shared" si="248"/>
        <v>-88.801060817564817</v>
      </c>
      <c r="N439" s="16">
        <f t="shared" ca="1" si="249"/>
        <v>344.78697255917177</v>
      </c>
      <c r="O439" s="2">
        <f t="shared" si="250"/>
        <v>-153.80794910203616</v>
      </c>
      <c r="P439" s="2">
        <f t="shared" si="251"/>
        <v>-88.801060817564817</v>
      </c>
      <c r="Q439" s="16">
        <f t="shared" ca="1" si="252"/>
        <v>176.65269750410195</v>
      </c>
      <c r="R439" s="2">
        <f t="shared" si="255"/>
        <v>153.80794910203616</v>
      </c>
      <c r="S439" s="2">
        <f t="shared" si="255"/>
        <v>-266.40318245269447</v>
      </c>
      <c r="T439" s="16">
        <f t="shared" ca="1" si="255"/>
        <v>56.628023920831822</v>
      </c>
      <c r="U439" s="2">
        <f t="shared" ca="1" si="256"/>
        <v>0.49173743115709528</v>
      </c>
      <c r="V439" s="2">
        <f t="shared" ca="1" si="256"/>
        <v>-0.85171421474749187</v>
      </c>
      <c r="W439" s="16">
        <f t="shared" ca="1" si="256"/>
        <v>0.18104473258309473</v>
      </c>
      <c r="X439" s="2">
        <f t="shared" si="257"/>
        <v>-153.80794910203616</v>
      </c>
      <c r="Y439" s="2">
        <f t="shared" si="257"/>
        <v>-266.40318245269447</v>
      </c>
      <c r="Z439" s="16">
        <f t="shared" ca="1" si="257"/>
        <v>-111.506251134238</v>
      </c>
      <c r="AA439" s="18">
        <f t="shared" ca="1" si="226"/>
        <v>131.07863214801142</v>
      </c>
      <c r="AB439" s="2">
        <f t="shared" ca="1" si="258"/>
        <v>-218.26421895408515</v>
      </c>
      <c r="AC439" s="2">
        <f t="shared" ca="1" si="258"/>
        <v>-154.76164820257557</v>
      </c>
      <c r="AD439" s="16">
        <f t="shared" ca="1" si="258"/>
        <v>-135.23734703883258</v>
      </c>
      <c r="AE439" s="2">
        <f t="shared" ca="1" si="259"/>
        <v>-0.72803462659037932</v>
      </c>
      <c r="AF439" s="2">
        <f t="shared" ca="1" si="259"/>
        <v>-0.51621763429477097</v>
      </c>
      <c r="AG439" s="16">
        <f t="shared" ca="1" si="259"/>
        <v>-0.45109304642004511</v>
      </c>
      <c r="AH439" s="2">
        <f t="shared" ca="1" si="227"/>
        <v>0.47766084336527725</v>
      </c>
      <c r="AI439" s="2">
        <f t="shared" ca="1" si="228"/>
        <v>9.0012501577132864E-2</v>
      </c>
      <c r="AJ439" s="16">
        <f t="shared" ca="1" si="229"/>
        <v>-0.87392097370151189</v>
      </c>
      <c r="AK439" s="18">
        <f t="shared" ca="1" si="230"/>
        <v>312.78470857936207</v>
      </c>
      <c r="AL439" s="18">
        <f t="shared" ca="1" si="231"/>
        <v>299.79922792448315</v>
      </c>
      <c r="AM439" s="18">
        <f t="shared" ca="1" si="232"/>
        <v>156.39235428968104</v>
      </c>
      <c r="AN439" s="18">
        <f t="shared" ca="1" si="233"/>
        <v>110.17672321883553</v>
      </c>
      <c r="AO439" s="18">
        <f t="shared" ca="1" si="234"/>
        <v>305.25822459106814</v>
      </c>
      <c r="AP439" s="2">
        <f t="shared" ca="1" si="260"/>
        <v>142.5014060057984</v>
      </c>
      <c r="AQ439" s="2">
        <f t="shared" ca="1" si="260"/>
        <v>15.002419416841683</v>
      </c>
      <c r="AR439" s="16">
        <f t="shared" ca="1" si="260"/>
        <v>1.4420123721947675E-3</v>
      </c>
      <c r="AS439" s="2">
        <f t="shared" ca="1" si="261"/>
        <v>-149.11839599891528</v>
      </c>
      <c r="AT439" s="2">
        <f t="shared" ca="1" si="261"/>
        <v>-39.951693428030914</v>
      </c>
      <c r="AU439" s="16">
        <f t="shared" ca="1" si="261"/>
        <v>533.54457174241429</v>
      </c>
      <c r="AV439" s="2">
        <f t="shared" ca="1" si="262"/>
        <v>142.5014060057984</v>
      </c>
      <c r="AW439" s="2">
        <f t="shared" ca="1" si="262"/>
        <v>15.002419416841683</v>
      </c>
      <c r="AX439" s="16">
        <f t="shared" ca="1" si="262"/>
        <v>1.4420123721947675E-3</v>
      </c>
      <c r="AY439" s="2">
        <f t="shared" ca="1" si="235"/>
        <v>360.24999999999994</v>
      </c>
      <c r="AZ439" s="2">
        <f t="shared" ca="1" si="236"/>
        <v>360.24999999999994</v>
      </c>
      <c r="BA439" s="2">
        <f t="shared" ca="1" si="237"/>
        <v>360.25</v>
      </c>
      <c r="BB439" s="19" t="str">
        <f t="shared" ca="1" si="238"/>
        <v>ok</v>
      </c>
      <c r="BC439" s="2">
        <f t="shared" ca="1" si="239"/>
        <v>1.406005798401111E-3</v>
      </c>
      <c r="BD439" s="2">
        <f t="shared" ca="1" si="239"/>
        <v>2.4194168416826756E-3</v>
      </c>
      <c r="BE439" s="16">
        <f t="shared" ca="1" si="240"/>
        <v>1.4420123721947675E-3</v>
      </c>
      <c r="BF439" s="16">
        <f t="shared" ca="1" si="241"/>
        <v>2.7982905780056721E-3</v>
      </c>
      <c r="BG439" s="18">
        <f t="shared" ca="1" si="254"/>
        <v>3.1479882211530113E-3</v>
      </c>
      <c r="BH439" s="2">
        <f t="shared" ca="1" si="253"/>
        <v>0.22496092774417775</v>
      </c>
      <c r="BI439" s="2">
        <f t="shared" ca="1" si="253"/>
        <v>0.38710669466922809</v>
      </c>
      <c r="BJ439" s="16">
        <f t="shared" ca="1" si="253"/>
        <v>0.2307219795511628</v>
      </c>
      <c r="BK439" s="18">
        <f t="shared" ca="1" si="253"/>
        <v>0.44772649248090757</v>
      </c>
      <c r="BL439" s="18">
        <f t="shared" ca="1" si="253"/>
        <v>0.50367811538448182</v>
      </c>
    </row>
    <row r="440" spans="4:64" x14ac:dyDescent="0.2">
      <c r="D440">
        <f t="shared" si="242"/>
        <v>0</v>
      </c>
      <c r="E440">
        <f t="shared" si="243"/>
        <v>22.5</v>
      </c>
      <c r="F440" s="15">
        <f ca="1">'posn jitter orig'!F440</f>
        <v>-8.4675002988513715E-2</v>
      </c>
      <c r="G440" s="2">
        <f ca="1">'posn jitter orig'!G440</f>
        <v>0.37758629555862022</v>
      </c>
      <c r="H440" s="16">
        <f ca="1">'posn jitter orig'!H440</f>
        <v>0.2534873451012094</v>
      </c>
      <c r="I440" s="2">
        <f t="shared" si="244"/>
        <v>0</v>
      </c>
      <c r="J440" s="2">
        <f t="shared" si="245"/>
        <v>177.60212163512966</v>
      </c>
      <c r="K440" s="16">
        <f t="shared" ca="1" si="246"/>
        <v>325.15081148934132</v>
      </c>
      <c r="L440" s="2">
        <f t="shared" si="247"/>
        <v>153.80794910203616</v>
      </c>
      <c r="M440" s="2">
        <f t="shared" si="248"/>
        <v>-88.801060817564817</v>
      </c>
      <c r="N440" s="16">
        <f t="shared" ca="1" si="249"/>
        <v>306.16449205010014</v>
      </c>
      <c r="O440" s="2">
        <f t="shared" si="250"/>
        <v>-153.80794910203616</v>
      </c>
      <c r="P440" s="2">
        <f t="shared" si="251"/>
        <v>-88.801060817564817</v>
      </c>
      <c r="Q440" s="16">
        <f t="shared" ca="1" si="252"/>
        <v>306.16371643165974</v>
      </c>
      <c r="R440" s="2">
        <f t="shared" si="255"/>
        <v>153.80794910203616</v>
      </c>
      <c r="S440" s="2">
        <f t="shared" si="255"/>
        <v>-266.40318245269447</v>
      </c>
      <c r="T440" s="16">
        <f t="shared" ca="1" si="255"/>
        <v>-18.986319439241186</v>
      </c>
      <c r="U440" s="2">
        <f t="shared" ca="1" si="256"/>
        <v>0.49905034608989979</v>
      </c>
      <c r="V440" s="2">
        <f t="shared" ca="1" si="256"/>
        <v>-0.86438055496253852</v>
      </c>
      <c r="W440" s="16">
        <f t="shared" ca="1" si="256"/>
        <v>-6.1603638449407493E-2</v>
      </c>
      <c r="X440" s="2">
        <f t="shared" si="257"/>
        <v>-153.80794910203616</v>
      </c>
      <c r="Y440" s="2">
        <f t="shared" si="257"/>
        <v>-266.40318245269447</v>
      </c>
      <c r="Z440" s="16">
        <f t="shared" ca="1" si="257"/>
        <v>-18.987095057681586</v>
      </c>
      <c r="AA440" s="18">
        <f t="shared" ca="1" si="226"/>
        <v>154.68549460063554</v>
      </c>
      <c r="AB440" s="2">
        <f t="shared" ca="1" si="258"/>
        <v>-231.00379871757065</v>
      </c>
      <c r="AC440" s="2">
        <f t="shared" ca="1" si="258"/>
        <v>-132.69604878514235</v>
      </c>
      <c r="AD440" s="16">
        <f t="shared" ca="1" si="258"/>
        <v>-9.4579057749362594</v>
      </c>
      <c r="AE440" s="2">
        <f t="shared" ca="1" si="259"/>
        <v>-0.86657299292167322</v>
      </c>
      <c r="AF440" s="2">
        <f t="shared" ca="1" si="259"/>
        <v>-0.49778753762058686</v>
      </c>
      <c r="AG440" s="16">
        <f t="shared" ca="1" si="259"/>
        <v>-3.5479787603745101E-2</v>
      </c>
      <c r="AH440" s="2">
        <f t="shared" ca="1" si="227"/>
        <v>2.5150066787250902E-6</v>
      </c>
      <c r="AI440" s="2">
        <f t="shared" ca="1" si="228"/>
        <v>7.1090249628812843E-2</v>
      </c>
      <c r="AJ440" s="16">
        <f t="shared" ca="1" si="229"/>
        <v>-0.99746988746597676</v>
      </c>
      <c r="AK440" s="18">
        <f t="shared" ca="1" si="230"/>
        <v>308.20126728121522</v>
      </c>
      <c r="AL440" s="18">
        <f t="shared" ca="1" si="231"/>
        <v>266.57165709576924</v>
      </c>
      <c r="AM440" s="18">
        <f t="shared" ca="1" si="232"/>
        <v>154.10063364060761</v>
      </c>
      <c r="AN440" s="18">
        <f t="shared" ca="1" si="233"/>
        <v>88.744965717964718</v>
      </c>
      <c r="AO440" s="18">
        <f t="shared" ca="1" si="234"/>
        <v>313.30079519733192</v>
      </c>
      <c r="AP440" s="2">
        <f t="shared" ca="1" si="260"/>
        <v>7.7195566247835218E-4</v>
      </c>
      <c r="AQ440" s="2">
        <f t="shared" ca="1" si="260"/>
        <v>22.497024187297274</v>
      </c>
      <c r="AR440" s="16">
        <f t="shared" ca="1" si="260"/>
        <v>8.9030666197231767E-4</v>
      </c>
      <c r="AS440" s="2">
        <f t="shared" ca="1" si="261"/>
        <v>-8.0395152226399064E-4</v>
      </c>
      <c r="AT440" s="2">
        <f t="shared" ca="1" si="261"/>
        <v>-22.048239291670516</v>
      </c>
      <c r="AU440" s="16">
        <f t="shared" ca="1" si="261"/>
        <v>625.01710816362936</v>
      </c>
      <c r="AV440" s="2">
        <f t="shared" ca="1" si="262"/>
        <v>7.7195566247835218E-4</v>
      </c>
      <c r="AW440" s="2">
        <f t="shared" ca="1" si="262"/>
        <v>22.497024187297274</v>
      </c>
      <c r="AX440" s="16">
        <f t="shared" ca="1" si="262"/>
        <v>8.9030666197231767E-4</v>
      </c>
      <c r="AY440" s="2">
        <f t="shared" ca="1" si="235"/>
        <v>360.25000000000011</v>
      </c>
      <c r="AZ440" s="2">
        <f t="shared" ca="1" si="236"/>
        <v>360.25000000000011</v>
      </c>
      <c r="BA440" s="2">
        <f t="shared" ca="1" si="237"/>
        <v>360.25000000000011</v>
      </c>
      <c r="BB440" s="19" t="str">
        <f t="shared" ca="1" si="238"/>
        <v>ok</v>
      </c>
      <c r="BC440" s="2">
        <f t="shared" ca="1" si="239"/>
        <v>7.7195566247835218E-4</v>
      </c>
      <c r="BD440" s="2">
        <f t="shared" ca="1" si="239"/>
        <v>-2.9758127027257331E-3</v>
      </c>
      <c r="BE440" s="16">
        <f t="shared" ca="1" si="240"/>
        <v>8.9030666197231767E-4</v>
      </c>
      <c r="BF440" s="16">
        <f t="shared" ca="1" si="241"/>
        <v>3.0743091559789857E-3</v>
      </c>
      <c r="BG440" s="18">
        <f t="shared" ca="1" si="254"/>
        <v>3.2006284912323882E-3</v>
      </c>
      <c r="BH440" s="2">
        <f t="shared" ca="1" si="253"/>
        <v>0.12351290599653635</v>
      </c>
      <c r="BI440" s="2">
        <f t="shared" ca="1" si="253"/>
        <v>-0.47613003243611729</v>
      </c>
      <c r="BJ440" s="16">
        <f t="shared" ca="1" si="253"/>
        <v>0.14244906591557083</v>
      </c>
      <c r="BK440" s="18">
        <f t="shared" ca="1" si="253"/>
        <v>0.49188946495663771</v>
      </c>
      <c r="BL440" s="18">
        <f t="shared" ca="1" si="253"/>
        <v>0.51210055859718207</v>
      </c>
    </row>
    <row r="441" spans="4:64" x14ac:dyDescent="0.2">
      <c r="D441">
        <f t="shared" si="242"/>
        <v>7.5</v>
      </c>
      <c r="E441">
        <f t="shared" si="243"/>
        <v>22.5</v>
      </c>
      <c r="F441" s="15">
        <f ca="1">'posn jitter orig'!F441</f>
        <v>0.18396494252898232</v>
      </c>
      <c r="G441" s="2">
        <f ca="1">'posn jitter orig'!G441</f>
        <v>0.44483638849024099</v>
      </c>
      <c r="H441" s="16">
        <f ca="1">'posn jitter orig'!H441</f>
        <v>-0.44394535436107496</v>
      </c>
      <c r="I441" s="2">
        <f t="shared" si="244"/>
        <v>0</v>
      </c>
      <c r="J441" s="2">
        <f t="shared" si="245"/>
        <v>177.60212163512966</v>
      </c>
      <c r="K441" s="16">
        <f t="shared" ca="1" si="246"/>
        <v>325.0659807981533</v>
      </c>
      <c r="L441" s="2">
        <f t="shared" si="247"/>
        <v>153.80794910203616</v>
      </c>
      <c r="M441" s="2">
        <f t="shared" si="248"/>
        <v>-88.801060817564817</v>
      </c>
      <c r="N441" s="16">
        <f t="shared" ca="1" si="249"/>
        <v>309.81904899077227</v>
      </c>
      <c r="O441" s="2">
        <f t="shared" si="250"/>
        <v>-153.80794910203616</v>
      </c>
      <c r="P441" s="2">
        <f t="shared" si="251"/>
        <v>-88.801060817564817</v>
      </c>
      <c r="Q441" s="16">
        <f t="shared" ca="1" si="252"/>
        <v>302.27504774566012</v>
      </c>
      <c r="R441" s="2">
        <f t="shared" si="255"/>
        <v>153.80794910203616</v>
      </c>
      <c r="S441" s="2">
        <f t="shared" si="255"/>
        <v>-266.40318245269447</v>
      </c>
      <c r="T441" s="16">
        <f t="shared" ca="1" si="255"/>
        <v>-15.246931807381031</v>
      </c>
      <c r="U441" s="2">
        <f t="shared" ca="1" si="256"/>
        <v>0.49938696103324942</v>
      </c>
      <c r="V441" s="2">
        <f t="shared" ca="1" si="256"/>
        <v>-0.86496358914700699</v>
      </c>
      <c r="W441" s="16">
        <f t="shared" ca="1" si="256"/>
        <v>-4.9504066498656692E-2</v>
      </c>
      <c r="X441" s="2">
        <f t="shared" si="257"/>
        <v>-153.80794910203616</v>
      </c>
      <c r="Y441" s="2">
        <f t="shared" si="257"/>
        <v>-266.40318245269447</v>
      </c>
      <c r="Z441" s="16">
        <f t="shared" ca="1" si="257"/>
        <v>-22.790933052493187</v>
      </c>
      <c r="AA441" s="18">
        <f t="shared" ca="1" si="226"/>
        <v>154.74761243504207</v>
      </c>
      <c r="AB441" s="2">
        <f t="shared" ca="1" si="258"/>
        <v>-231.08688900312291</v>
      </c>
      <c r="AC441" s="2">
        <f t="shared" ca="1" si="258"/>
        <v>-132.55213218895045</v>
      </c>
      <c r="AD441" s="16">
        <f t="shared" ca="1" si="258"/>
        <v>-15.13029695600051</v>
      </c>
      <c r="AE441" s="2">
        <f t="shared" ca="1" si="259"/>
        <v>-0.86603385592261406</v>
      </c>
      <c r="AF441" s="2">
        <f t="shared" ca="1" si="259"/>
        <v>-0.4967596155955411</v>
      </c>
      <c r="AG441" s="16">
        <f t="shared" ca="1" si="259"/>
        <v>-5.6703127860630094E-2</v>
      </c>
      <c r="AH441" s="2">
        <f t="shared" ca="1" si="227"/>
        <v>2.4454519945903454E-2</v>
      </c>
      <c r="AI441" s="2">
        <f t="shared" ca="1" si="228"/>
        <v>7.1189000297081001E-2</v>
      </c>
      <c r="AJ441" s="16">
        <f t="shared" ca="1" si="229"/>
        <v>-0.99716302713794858</v>
      </c>
      <c r="AK441" s="18">
        <f t="shared" ca="1" si="230"/>
        <v>307.99352226538321</v>
      </c>
      <c r="AL441" s="18">
        <f t="shared" ca="1" si="231"/>
        <v>266.83355093195343</v>
      </c>
      <c r="AM441" s="18">
        <f t="shared" ca="1" si="232"/>
        <v>153.9967611326916</v>
      </c>
      <c r="AN441" s="18">
        <f t="shared" ca="1" si="233"/>
        <v>88.980012212527072</v>
      </c>
      <c r="AO441" s="18">
        <f t="shared" ca="1" si="234"/>
        <v>313.28520151341212</v>
      </c>
      <c r="AP441" s="2">
        <f t="shared" ca="1" si="260"/>
        <v>7.5055106837280974</v>
      </c>
      <c r="AQ441" s="2">
        <f t="shared" ca="1" si="260"/>
        <v>22.501314050010304</v>
      </c>
      <c r="AR441" s="16">
        <f t="shared" ca="1" si="260"/>
        <v>6.4998629915180572E-4</v>
      </c>
      <c r="AS441" s="2">
        <f t="shared" ca="1" si="261"/>
        <v>-7.8169677346041411</v>
      </c>
      <c r="AT441" s="2">
        <f t="shared" ca="1" si="261"/>
        <v>-22.103606557208447</v>
      </c>
      <c r="AU441" s="16">
        <f t="shared" ca="1" si="261"/>
        <v>624.79348978357166</v>
      </c>
      <c r="AV441" s="2">
        <f t="shared" ca="1" si="262"/>
        <v>7.5055106837280974</v>
      </c>
      <c r="AW441" s="2">
        <f t="shared" ca="1" si="262"/>
        <v>22.501314050010304</v>
      </c>
      <c r="AX441" s="16">
        <f t="shared" ca="1" si="262"/>
        <v>6.4998629915180572E-4</v>
      </c>
      <c r="AY441" s="2">
        <f t="shared" ca="1" si="235"/>
        <v>360.24999999999994</v>
      </c>
      <c r="AZ441" s="2">
        <f t="shared" ca="1" si="236"/>
        <v>360.24999999999994</v>
      </c>
      <c r="BA441" s="2">
        <f t="shared" ca="1" si="237"/>
        <v>360.24999999999994</v>
      </c>
      <c r="BB441" s="19" t="str">
        <f t="shared" ca="1" si="238"/>
        <v>ok</v>
      </c>
      <c r="BC441" s="2">
        <f t="shared" ca="1" si="239"/>
        <v>5.5106837280973764E-3</v>
      </c>
      <c r="BD441" s="2">
        <f t="shared" ca="1" si="239"/>
        <v>1.3140500103041575E-3</v>
      </c>
      <c r="BE441" s="16">
        <f t="shared" ca="1" si="240"/>
        <v>6.4998629915180572E-4</v>
      </c>
      <c r="BF441" s="16">
        <f t="shared" ca="1" si="241"/>
        <v>5.6651886624098898E-3</v>
      </c>
      <c r="BG441" s="18">
        <f t="shared" ca="1" si="254"/>
        <v>5.7023543181551435E-3</v>
      </c>
      <c r="BH441" s="2">
        <f t="shared" ca="1" si="253"/>
        <v>0.88170939649558022</v>
      </c>
      <c r="BI441" s="2">
        <f t="shared" ca="1" si="253"/>
        <v>0.21024800164866519</v>
      </c>
      <c r="BJ441" s="16">
        <f t="shared" ca="1" si="253"/>
        <v>0.10399780786428892</v>
      </c>
      <c r="BK441" s="18">
        <f t="shared" ca="1" si="253"/>
        <v>0.90643018598558234</v>
      </c>
      <c r="BL441" s="18">
        <f t="shared" ca="1" si="253"/>
        <v>0.91237669090482298</v>
      </c>
    </row>
    <row r="442" spans="4:64" x14ac:dyDescent="0.2">
      <c r="D442">
        <f t="shared" si="242"/>
        <v>15</v>
      </c>
      <c r="E442">
        <f t="shared" si="243"/>
        <v>22.5</v>
      </c>
      <c r="F442" s="15">
        <f ca="1">'posn jitter orig'!F442</f>
        <v>0.28068369366058477</v>
      </c>
      <c r="G442" s="2">
        <f ca="1">'posn jitter orig'!G442</f>
        <v>-0.29905195726827549</v>
      </c>
      <c r="H442" s="16">
        <f ca="1">'posn jitter orig'!H442</f>
        <v>-0.46659523703822625</v>
      </c>
      <c r="I442" s="2">
        <f t="shared" si="244"/>
        <v>0</v>
      </c>
      <c r="J442" s="2">
        <f t="shared" si="245"/>
        <v>177.60212163512966</v>
      </c>
      <c r="K442" s="16">
        <f t="shared" ca="1" si="246"/>
        <v>324.80691797015692</v>
      </c>
      <c r="L442" s="2">
        <f t="shared" si="247"/>
        <v>153.80794910203616</v>
      </c>
      <c r="M442" s="2">
        <f t="shared" si="248"/>
        <v>-88.801060817564817</v>
      </c>
      <c r="N442" s="16">
        <f t="shared" ca="1" si="249"/>
        <v>313.24641843370864</v>
      </c>
      <c r="O442" s="2">
        <f t="shared" si="250"/>
        <v>-153.80794910203616</v>
      </c>
      <c r="P442" s="2">
        <f t="shared" si="251"/>
        <v>-88.801060817564817</v>
      </c>
      <c r="Q442" s="16">
        <f t="shared" ca="1" si="252"/>
        <v>298.15142750269519</v>
      </c>
      <c r="R442" s="2">
        <f t="shared" si="255"/>
        <v>153.80794910203616</v>
      </c>
      <c r="S442" s="2">
        <f t="shared" si="255"/>
        <v>-266.40318245269447</v>
      </c>
      <c r="T442" s="16">
        <f t="shared" ca="1" si="255"/>
        <v>-11.560499536448276</v>
      </c>
      <c r="U442" s="2">
        <f t="shared" ca="1" si="256"/>
        <v>0.4996472914976593</v>
      </c>
      <c r="V442" s="2">
        <f t="shared" ca="1" si="256"/>
        <v>-0.86541449473812293</v>
      </c>
      <c r="W442" s="16">
        <f t="shared" ca="1" si="256"/>
        <v>-3.7554445758290526E-2</v>
      </c>
      <c r="X442" s="2">
        <f t="shared" si="257"/>
        <v>-153.80794910203616</v>
      </c>
      <c r="Y442" s="2">
        <f t="shared" si="257"/>
        <v>-266.40318245269447</v>
      </c>
      <c r="Z442" s="16">
        <f t="shared" ca="1" si="257"/>
        <v>-26.655490467461732</v>
      </c>
      <c r="AA442" s="18">
        <f t="shared" ca="1" si="226"/>
        <v>154.70048253020528</v>
      </c>
      <c r="AB442" s="2">
        <f t="shared" ca="1" si="258"/>
        <v>-231.10362619163419</v>
      </c>
      <c r="AC442" s="2">
        <f t="shared" ca="1" si="258"/>
        <v>-132.52314252807307</v>
      </c>
      <c r="AD442" s="16">
        <f t="shared" ca="1" si="258"/>
        <v>-20.845799587499766</v>
      </c>
      <c r="AE442" s="2">
        <f t="shared" ca="1" si="259"/>
        <v>-0.86484835672073512</v>
      </c>
      <c r="AF442" s="2">
        <f t="shared" ca="1" si="259"/>
        <v>-0.4959351955292714</v>
      </c>
      <c r="AG442" s="16">
        <f t="shared" ca="1" si="259"/>
        <v>-7.8010266713987059E-2</v>
      </c>
      <c r="AH442" s="2">
        <f t="shared" ca="1" si="227"/>
        <v>4.8886644152540099E-2</v>
      </c>
      <c r="AI442" s="2">
        <f t="shared" ca="1" si="228"/>
        <v>7.1456519174269179E-2</v>
      </c>
      <c r="AJ442" s="16">
        <f t="shared" ca="1" si="229"/>
        <v>-0.99624498086113344</v>
      </c>
      <c r="AK442" s="18">
        <f t="shared" ca="1" si="230"/>
        <v>307.83304887134909</v>
      </c>
      <c r="AL442" s="18">
        <f t="shared" ca="1" si="231"/>
        <v>267.21866833153848</v>
      </c>
      <c r="AM442" s="18">
        <f t="shared" ca="1" si="232"/>
        <v>153.91652443567455</v>
      </c>
      <c r="AN442" s="18">
        <f t="shared" ca="1" si="233"/>
        <v>89.282936515527595</v>
      </c>
      <c r="AO442" s="18">
        <f t="shared" ca="1" si="234"/>
        <v>313.23844472351516</v>
      </c>
      <c r="AP442" s="2">
        <f t="shared" ca="1" si="260"/>
        <v>15.000950004455916</v>
      </c>
      <c r="AQ442" s="2">
        <f t="shared" ca="1" si="260"/>
        <v>22.504908762030844</v>
      </c>
      <c r="AR442" s="16">
        <f t="shared" ca="1" si="260"/>
        <v>-5.4585720101840707E-4</v>
      </c>
      <c r="AS442" s="2">
        <f t="shared" ca="1" si="261"/>
        <v>-15.625402759731259</v>
      </c>
      <c r="AT442" s="2">
        <f t="shared" ca="1" si="261"/>
        <v>-22.260949100977392</v>
      </c>
      <c r="AU442" s="16">
        <f t="shared" ca="1" si="261"/>
        <v>624.12391087989806</v>
      </c>
      <c r="AV442" s="2">
        <f t="shared" ca="1" si="262"/>
        <v>15.000950004455916</v>
      </c>
      <c r="AW442" s="2">
        <f t="shared" ca="1" si="262"/>
        <v>22.504908762030844</v>
      </c>
      <c r="AX442" s="16">
        <f t="shared" ca="1" si="262"/>
        <v>-5.4585720101840707E-4</v>
      </c>
      <c r="AY442" s="2">
        <f t="shared" ca="1" si="235"/>
        <v>360.24999999999994</v>
      </c>
      <c r="AZ442" s="2">
        <f t="shared" ca="1" si="236"/>
        <v>360.24999999999994</v>
      </c>
      <c r="BA442" s="2">
        <f t="shared" ca="1" si="237"/>
        <v>360.24999999999994</v>
      </c>
      <c r="BB442" s="19" t="str">
        <f t="shared" ca="1" si="238"/>
        <v>ok</v>
      </c>
      <c r="BC442" s="2">
        <f t="shared" ca="1" si="239"/>
        <v>9.5000445591608695E-4</v>
      </c>
      <c r="BD442" s="2">
        <f t="shared" ca="1" si="239"/>
        <v>4.908762030844116E-3</v>
      </c>
      <c r="BE442" s="16">
        <f t="shared" ca="1" si="240"/>
        <v>-5.4585720101840707E-4</v>
      </c>
      <c r="BF442" s="16">
        <f t="shared" ca="1" si="241"/>
        <v>4.9998453117788824E-3</v>
      </c>
      <c r="BG442" s="18">
        <f t="shared" ca="1" si="254"/>
        <v>5.0295539787958256E-3</v>
      </c>
      <c r="BH442" s="2">
        <f t="shared" ca="1" si="253"/>
        <v>0.15200071294657391</v>
      </c>
      <c r="BI442" s="2">
        <f t="shared" ca="1" si="253"/>
        <v>0.78540192493505856</v>
      </c>
      <c r="BJ442" s="16">
        <f t="shared" ca="1" si="253"/>
        <v>-8.7337152162945131E-2</v>
      </c>
      <c r="BK442" s="18">
        <f t="shared" ca="1" si="253"/>
        <v>0.79997524988462121</v>
      </c>
      <c r="BL442" s="18">
        <f t="shared" ca="1" si="253"/>
        <v>0.80472863660733207</v>
      </c>
    </row>
    <row r="443" spans="4:64" x14ac:dyDescent="0.2">
      <c r="D443">
        <f t="shared" si="242"/>
        <v>22.5</v>
      </c>
      <c r="E443">
        <f t="shared" si="243"/>
        <v>22.5</v>
      </c>
      <c r="F443" s="15">
        <f ca="1">'posn jitter orig'!F443</f>
        <v>0.16873010854395643</v>
      </c>
      <c r="G443" s="2">
        <f ca="1">'posn jitter orig'!G443</f>
        <v>0.16177105001134484</v>
      </c>
      <c r="H443" s="16">
        <f ca="1">'posn jitter orig'!H443</f>
        <v>0.2495266900098515</v>
      </c>
      <c r="I443" s="2">
        <f t="shared" si="244"/>
        <v>0</v>
      </c>
      <c r="J443" s="2">
        <f t="shared" si="245"/>
        <v>177.60212163512966</v>
      </c>
      <c r="K443" s="16">
        <f t="shared" ca="1" si="246"/>
        <v>324.37297746077053</v>
      </c>
      <c r="L443" s="2">
        <f t="shared" si="247"/>
        <v>153.80794910203616</v>
      </c>
      <c r="M443" s="2">
        <f t="shared" si="248"/>
        <v>-88.801060817564817</v>
      </c>
      <c r="N443" s="16">
        <f t="shared" ca="1" si="249"/>
        <v>316.46642602542369</v>
      </c>
      <c r="O443" s="2">
        <f t="shared" si="250"/>
        <v>-153.80794910203616</v>
      </c>
      <c r="P443" s="2">
        <f t="shared" si="251"/>
        <v>-88.801060817564817</v>
      </c>
      <c r="Q443" s="16">
        <f t="shared" ca="1" si="252"/>
        <v>293.78318497866417</v>
      </c>
      <c r="R443" s="2">
        <f t="shared" si="255"/>
        <v>153.80794910203616</v>
      </c>
      <c r="S443" s="2">
        <f t="shared" si="255"/>
        <v>-266.40318245269447</v>
      </c>
      <c r="T443" s="16">
        <f t="shared" ca="1" si="255"/>
        <v>-7.9065514353468416</v>
      </c>
      <c r="U443" s="2">
        <f t="shared" ca="1" si="256"/>
        <v>0.49983492491069587</v>
      </c>
      <c r="V443" s="2">
        <f t="shared" ca="1" si="256"/>
        <v>-0.86573948534269973</v>
      </c>
      <c r="W443" s="16">
        <f t="shared" ca="1" si="256"/>
        <v>-2.5694189188930714E-2</v>
      </c>
      <c r="X443" s="2">
        <f t="shared" si="257"/>
        <v>-153.80794910203616</v>
      </c>
      <c r="Y443" s="2">
        <f t="shared" si="257"/>
        <v>-266.40318245269447</v>
      </c>
      <c r="Z443" s="16">
        <f t="shared" ca="1" si="257"/>
        <v>-30.589792482106361</v>
      </c>
      <c r="AA443" s="18">
        <f t="shared" ca="1" si="226"/>
        <v>154.54314929545404</v>
      </c>
      <c r="AB443" s="2">
        <f t="shared" ca="1" si="258"/>
        <v>-231.0540125255919</v>
      </c>
      <c r="AC443" s="2">
        <f t="shared" ca="1" si="258"/>
        <v>-132.60907591840808</v>
      </c>
      <c r="AD443" s="16">
        <f t="shared" ca="1" si="258"/>
        <v>-26.618931566255799</v>
      </c>
      <c r="AE443" s="2">
        <f t="shared" ca="1" si="259"/>
        <v>-0.8630092526868498</v>
      </c>
      <c r="AF443" s="2">
        <f t="shared" ca="1" si="259"/>
        <v>-0.49530782113192356</v>
      </c>
      <c r="AG443" s="16">
        <f t="shared" ca="1" si="259"/>
        <v>-9.942430337916057E-2</v>
      </c>
      <c r="AH443" s="2">
        <f t="shared" ca="1" si="227"/>
        <v>7.3349012375110212E-2</v>
      </c>
      <c r="AI443" s="2">
        <f t="shared" ca="1" si="228"/>
        <v>7.1870062224154596E-2</v>
      </c>
      <c r="AJ443" s="16">
        <f t="shared" ca="1" si="229"/>
        <v>-0.99471333385025662</v>
      </c>
      <c r="AK443" s="18">
        <f t="shared" ca="1" si="230"/>
        <v>307.71749118874919</v>
      </c>
      <c r="AL443" s="18">
        <f t="shared" ca="1" si="231"/>
        <v>267.73063186314619</v>
      </c>
      <c r="AM443" s="18">
        <f t="shared" ca="1" si="232"/>
        <v>153.8587455943746</v>
      </c>
      <c r="AN443" s="18">
        <f t="shared" ca="1" si="233"/>
        <v>89.656618139479036</v>
      </c>
      <c r="AO443" s="18">
        <f t="shared" ca="1" si="234"/>
        <v>313.16008642213194</v>
      </c>
      <c r="AP443" s="2">
        <f t="shared" ca="1" si="260"/>
        <v>22.49946658640355</v>
      </c>
      <c r="AQ443" s="2">
        <f t="shared" ca="1" si="260"/>
        <v>22.499741125340424</v>
      </c>
      <c r="AR443" s="16">
        <f t="shared" ca="1" si="260"/>
        <v>1.1413474546770885E-3</v>
      </c>
      <c r="AS443" s="2">
        <f t="shared" ca="1" si="261"/>
        <v>-23.440499522331528</v>
      </c>
      <c r="AT443" s="2">
        <f t="shared" ca="1" si="261"/>
        <v>-22.513928669220082</v>
      </c>
      <c r="AU443" s="16">
        <f t="shared" ca="1" si="261"/>
        <v>623.01016853504132</v>
      </c>
      <c r="AV443" s="2">
        <f t="shared" ca="1" si="262"/>
        <v>22.49946658640355</v>
      </c>
      <c r="AW443" s="2">
        <f t="shared" ca="1" si="262"/>
        <v>22.499741125340424</v>
      </c>
      <c r="AX443" s="16">
        <f t="shared" ca="1" si="262"/>
        <v>1.1413474546770885E-3</v>
      </c>
      <c r="AY443" s="2">
        <f t="shared" ca="1" si="235"/>
        <v>360.25</v>
      </c>
      <c r="AZ443" s="2">
        <f t="shared" ca="1" si="236"/>
        <v>360.25</v>
      </c>
      <c r="BA443" s="2">
        <f t="shared" ca="1" si="237"/>
        <v>360.24999999999994</v>
      </c>
      <c r="BB443" s="19" t="str">
        <f t="shared" ca="1" si="238"/>
        <v>ok</v>
      </c>
      <c r="BC443" s="2">
        <f t="shared" ca="1" si="239"/>
        <v>-5.3341359645031616E-4</v>
      </c>
      <c r="BD443" s="2">
        <f t="shared" ca="1" si="239"/>
        <v>-2.5887465957552536E-4</v>
      </c>
      <c r="BE443" s="16">
        <f t="shared" ca="1" si="240"/>
        <v>1.1413474546770885E-3</v>
      </c>
      <c r="BF443" s="16">
        <f t="shared" ca="1" si="241"/>
        <v>5.9291327717331894E-4</v>
      </c>
      <c r="BG443" s="18">
        <f t="shared" ca="1" si="254"/>
        <v>1.2861649064355137E-3</v>
      </c>
      <c r="BH443" s="2">
        <f t="shared" ca="1" si="253"/>
        <v>-8.5346175432050586E-2</v>
      </c>
      <c r="BI443" s="2">
        <f t="shared" ca="1" si="253"/>
        <v>-4.1419945532084057E-2</v>
      </c>
      <c r="BJ443" s="16">
        <f t="shared" ca="1" si="253"/>
        <v>0.18261559274833417</v>
      </c>
      <c r="BK443" s="18">
        <f t="shared" ca="1" si="253"/>
        <v>9.4866124347731035E-2</v>
      </c>
      <c r="BL443" s="18">
        <f t="shared" ca="1" si="253"/>
        <v>0.20578638502968219</v>
      </c>
    </row>
    <row r="444" spans="4:64" x14ac:dyDescent="0.2">
      <c r="D444">
        <f t="shared" si="242"/>
        <v>30</v>
      </c>
      <c r="E444">
        <f t="shared" si="243"/>
        <v>22.5</v>
      </c>
      <c r="F444" s="15">
        <f ca="1">'posn jitter orig'!F444</f>
        <v>0.43036837995867394</v>
      </c>
      <c r="G444" s="2">
        <f ca="1">'posn jitter orig'!G444</f>
        <v>-1.4619804814241411E-2</v>
      </c>
      <c r="H444" s="16">
        <f ca="1">'posn jitter orig'!H444</f>
        <v>-0.1328284322246801</v>
      </c>
      <c r="I444" s="2">
        <f t="shared" si="244"/>
        <v>0</v>
      </c>
      <c r="J444" s="2">
        <f t="shared" si="245"/>
        <v>177.60212163512966</v>
      </c>
      <c r="K444" s="16">
        <f t="shared" ca="1" si="246"/>
        <v>323.76710162720985</v>
      </c>
      <c r="L444" s="2">
        <f t="shared" si="247"/>
        <v>153.80794910203616</v>
      </c>
      <c r="M444" s="2">
        <f t="shared" si="248"/>
        <v>-88.801060817564817</v>
      </c>
      <c r="N444" s="16">
        <f t="shared" ca="1" si="249"/>
        <v>319.47405171143481</v>
      </c>
      <c r="O444" s="2">
        <f t="shared" si="250"/>
        <v>-153.80794910203616</v>
      </c>
      <c r="P444" s="2">
        <f t="shared" si="251"/>
        <v>-88.801060817564817</v>
      </c>
      <c r="Q444" s="16">
        <f t="shared" ca="1" si="252"/>
        <v>289.1475300247871</v>
      </c>
      <c r="R444" s="2">
        <f t="shared" si="255"/>
        <v>153.80794910203616</v>
      </c>
      <c r="S444" s="2">
        <f t="shared" si="255"/>
        <v>-266.40318245269447</v>
      </c>
      <c r="T444" s="16">
        <f t="shared" ca="1" si="255"/>
        <v>-4.2930499157750432</v>
      </c>
      <c r="U444" s="2">
        <f t="shared" ca="1" si="256"/>
        <v>0.49995131547947336</v>
      </c>
      <c r="V444" s="2">
        <f t="shared" ca="1" si="256"/>
        <v>-0.86594107972134415</v>
      </c>
      <c r="W444" s="16">
        <f t="shared" ca="1" si="256"/>
        <v>-1.3954519030657574E-2</v>
      </c>
      <c r="X444" s="2">
        <f t="shared" si="257"/>
        <v>-153.80794910203616</v>
      </c>
      <c r="Y444" s="2">
        <f t="shared" si="257"/>
        <v>-266.40318245269447</v>
      </c>
      <c r="Z444" s="16">
        <f t="shared" ca="1" si="257"/>
        <v>-34.619571602422752</v>
      </c>
      <c r="AA444" s="18">
        <f t="shared" ca="1" si="226"/>
        <v>154.27607244028485</v>
      </c>
      <c r="AB444" s="2">
        <f t="shared" ca="1" si="258"/>
        <v>-230.9384744655631</v>
      </c>
      <c r="AC444" s="2">
        <f t="shared" ca="1" si="258"/>
        <v>-132.80919370858589</v>
      </c>
      <c r="AD444" s="16">
        <f t="shared" ca="1" si="258"/>
        <v>-32.466723213579691</v>
      </c>
      <c r="AE444" s="2">
        <f t="shared" ca="1" si="259"/>
        <v>-0.86050780294056661</v>
      </c>
      <c r="AF444" s="2">
        <f t="shared" ca="1" si="259"/>
        <v>-0.49486491046135744</v>
      </c>
      <c r="AG444" s="16">
        <f t="shared" ca="1" si="259"/>
        <v>-0.12097537547977077</v>
      </c>
      <c r="AH444" s="2">
        <f t="shared" ca="1" si="227"/>
        <v>9.7851945452010064E-2</v>
      </c>
      <c r="AI444" s="2">
        <f t="shared" ca="1" si="228"/>
        <v>7.2489770623898095E-2</v>
      </c>
      <c r="AJ444" s="16">
        <f t="shared" ca="1" si="229"/>
        <v>-0.99255741895678329</v>
      </c>
      <c r="AK444" s="18">
        <f t="shared" ca="1" si="230"/>
        <v>307.64585338580054</v>
      </c>
      <c r="AL444" s="18">
        <f t="shared" ca="1" si="231"/>
        <v>268.37464306121285</v>
      </c>
      <c r="AM444" s="18">
        <f t="shared" ca="1" si="232"/>
        <v>153.82292669290027</v>
      </c>
      <c r="AN444" s="18">
        <f t="shared" ca="1" si="233"/>
        <v>90.104752541582826</v>
      </c>
      <c r="AO444" s="18">
        <f t="shared" ca="1" si="234"/>
        <v>313.04904295182052</v>
      </c>
      <c r="AP444" s="2">
        <f t="shared" ca="1" si="260"/>
        <v>30.000589781682699</v>
      </c>
      <c r="AQ444" s="2">
        <f t="shared" ca="1" si="260"/>
        <v>22.503703427757568</v>
      </c>
      <c r="AR444" s="16">
        <f t="shared" ca="1" si="260"/>
        <v>9.7031894233623461E-4</v>
      </c>
      <c r="AS444" s="2">
        <f t="shared" ca="1" si="261"/>
        <v>-31.264325967768293</v>
      </c>
      <c r="AT444" s="2">
        <f t="shared" ca="1" si="261"/>
        <v>-22.882003207459018</v>
      </c>
      <c r="AU444" s="16">
        <f t="shared" ca="1" si="261"/>
        <v>621.43927047724264</v>
      </c>
      <c r="AV444" s="2">
        <f t="shared" ca="1" si="262"/>
        <v>30.000589781682699</v>
      </c>
      <c r="AW444" s="2">
        <f t="shared" ca="1" si="262"/>
        <v>22.503703427757568</v>
      </c>
      <c r="AX444" s="16">
        <f t="shared" ca="1" si="262"/>
        <v>9.7031894233623461E-4</v>
      </c>
      <c r="AY444" s="2">
        <f t="shared" ca="1" si="235"/>
        <v>360.25000000000006</v>
      </c>
      <c r="AZ444" s="2">
        <f t="shared" ca="1" si="236"/>
        <v>360.25000000000006</v>
      </c>
      <c r="BA444" s="2">
        <f t="shared" ca="1" si="237"/>
        <v>360.25000000000006</v>
      </c>
      <c r="BB444" s="19" t="str">
        <f t="shared" ca="1" si="238"/>
        <v>ok</v>
      </c>
      <c r="BC444" s="2">
        <f t="shared" ca="1" si="239"/>
        <v>5.8978168269874232E-4</v>
      </c>
      <c r="BD444" s="2">
        <f t="shared" ca="1" si="239"/>
        <v>3.7034277575678232E-3</v>
      </c>
      <c r="BE444" s="16">
        <f t="shared" ca="1" si="240"/>
        <v>9.7031894233623461E-4</v>
      </c>
      <c r="BF444" s="16">
        <f t="shared" ca="1" si="241"/>
        <v>3.750095943942074E-3</v>
      </c>
      <c r="BG444" s="18">
        <f t="shared" ca="1" si="254"/>
        <v>3.8735950277006635E-3</v>
      </c>
      <c r="BH444" s="2">
        <f t="shared" ca="1" si="253"/>
        <v>9.436506923179877E-2</v>
      </c>
      <c r="BI444" s="2">
        <f t="shared" ca="1" si="253"/>
        <v>0.59254844121085171</v>
      </c>
      <c r="BJ444" s="16">
        <f t="shared" ca="1" si="253"/>
        <v>0.15525103077379754</v>
      </c>
      <c r="BK444" s="18">
        <f t="shared" ca="1" si="253"/>
        <v>0.60001535103073178</v>
      </c>
      <c r="BL444" s="18">
        <f t="shared" ca="1" si="253"/>
        <v>0.6197752044321061</v>
      </c>
    </row>
    <row r="445" spans="4:64" x14ac:dyDescent="0.2">
      <c r="D445">
        <f t="shared" si="242"/>
        <v>37.5</v>
      </c>
      <c r="E445">
        <f t="shared" si="243"/>
        <v>22.5</v>
      </c>
      <c r="F445" s="15">
        <f ca="1">'posn jitter orig'!F445</f>
        <v>-0.30034200932799282</v>
      </c>
      <c r="G445" s="2">
        <f ca="1">'posn jitter orig'!G445</f>
        <v>-0.21020258965390015</v>
      </c>
      <c r="H445" s="16">
        <f ca="1">'posn jitter orig'!H445</f>
        <v>-0.41299286398025337</v>
      </c>
      <c r="I445" s="2">
        <f t="shared" si="244"/>
        <v>0</v>
      </c>
      <c r="J445" s="2">
        <f t="shared" si="245"/>
        <v>177.60212163512966</v>
      </c>
      <c r="K445" s="16">
        <f t="shared" ca="1" si="246"/>
        <v>322.97976996376144</v>
      </c>
      <c r="L445" s="2">
        <f t="shared" si="247"/>
        <v>153.80794910203616</v>
      </c>
      <c r="M445" s="2">
        <f t="shared" si="248"/>
        <v>-88.801060817564817</v>
      </c>
      <c r="N445" s="16">
        <f t="shared" ca="1" si="249"/>
        <v>322.27899487299123</v>
      </c>
      <c r="O445" s="2">
        <f t="shared" si="250"/>
        <v>-153.80794910203616</v>
      </c>
      <c r="P445" s="2">
        <f t="shared" si="251"/>
        <v>-88.801060817564817</v>
      </c>
      <c r="Q445" s="16">
        <f t="shared" ca="1" si="252"/>
        <v>284.2392260138364</v>
      </c>
      <c r="R445" s="2">
        <f t="shared" si="255"/>
        <v>153.80794910203616</v>
      </c>
      <c r="S445" s="2">
        <f t="shared" si="255"/>
        <v>-266.40318245269447</v>
      </c>
      <c r="T445" s="16">
        <f t="shared" ca="1" si="255"/>
        <v>-0.7007750907702075</v>
      </c>
      <c r="U445" s="2">
        <f t="shared" ca="1" si="256"/>
        <v>0.49999870258750223</v>
      </c>
      <c r="V445" s="2">
        <f t="shared" ca="1" si="256"/>
        <v>-0.86602315660007401</v>
      </c>
      <c r="W445" s="16">
        <f t="shared" ca="1" si="256"/>
        <v>-2.2780788524674783E-3</v>
      </c>
      <c r="X445" s="2">
        <f t="shared" si="257"/>
        <v>-153.80794910203616</v>
      </c>
      <c r="Y445" s="2">
        <f t="shared" si="257"/>
        <v>-266.40318245269447</v>
      </c>
      <c r="Z445" s="16">
        <f t="shared" ca="1" si="257"/>
        <v>-38.740543949925041</v>
      </c>
      <c r="AA445" s="18">
        <f t="shared" ca="1" si="226"/>
        <v>153.89580401123064</v>
      </c>
      <c r="AB445" s="2">
        <f t="shared" ca="1" si="258"/>
        <v>-230.75565144131201</v>
      </c>
      <c r="AC445" s="2">
        <f t="shared" ca="1" si="258"/>
        <v>-133.12585247538217</v>
      </c>
      <c r="AD445" s="16">
        <f t="shared" ca="1" si="258"/>
        <v>-38.389957173323573</v>
      </c>
      <c r="AE445" s="2">
        <f t="shared" ca="1" si="259"/>
        <v>-0.85733347265174198</v>
      </c>
      <c r="AF445" s="2">
        <f t="shared" ca="1" si="259"/>
        <v>-0.49460651858171439</v>
      </c>
      <c r="AG445" s="16">
        <f t="shared" ca="1" si="259"/>
        <v>-0.14263137259166067</v>
      </c>
      <c r="AH445" s="2">
        <f t="shared" ca="1" si="227"/>
        <v>0.12239531887175768</v>
      </c>
      <c r="AI445" s="2">
        <f t="shared" ca="1" si="228"/>
        <v>7.3268574497665398E-2</v>
      </c>
      <c r="AJ445" s="16">
        <f t="shared" ca="1" si="229"/>
        <v>-0.98977325782694336</v>
      </c>
      <c r="AK445" s="18">
        <f t="shared" ca="1" si="230"/>
        <v>307.61669641556523</v>
      </c>
      <c r="AL445" s="18">
        <f t="shared" ca="1" si="231"/>
        <v>269.15507069563284</v>
      </c>
      <c r="AM445" s="18">
        <f t="shared" ca="1" si="232"/>
        <v>153.80834820778261</v>
      </c>
      <c r="AN445" s="18">
        <f t="shared" ca="1" si="233"/>
        <v>90.630749822380665</v>
      </c>
      <c r="AO445" s="18">
        <f t="shared" ca="1" si="234"/>
        <v>312.90433315667991</v>
      </c>
      <c r="AP445" s="2">
        <f t="shared" ca="1" si="260"/>
        <v>37.501224709831753</v>
      </c>
      <c r="AQ445" s="2">
        <f t="shared" ca="1" si="260"/>
        <v>22.500025207216911</v>
      </c>
      <c r="AR445" s="16">
        <f t="shared" ca="1" si="260"/>
        <v>-1.7470444555556242E-3</v>
      </c>
      <c r="AS445" s="2">
        <f t="shared" ca="1" si="261"/>
        <v>-39.094826556301321</v>
      </c>
      <c r="AT445" s="2">
        <f t="shared" ca="1" si="261"/>
        <v>-23.352083681848118</v>
      </c>
      <c r="AU445" s="16">
        <f t="shared" ca="1" si="261"/>
        <v>619.40693538885307</v>
      </c>
      <c r="AV445" s="2">
        <f t="shared" ca="1" si="262"/>
        <v>37.501224709831753</v>
      </c>
      <c r="AW445" s="2">
        <f t="shared" ca="1" si="262"/>
        <v>22.500025207216911</v>
      </c>
      <c r="AX445" s="16">
        <f t="shared" ca="1" si="262"/>
        <v>-1.7470444555556242E-3</v>
      </c>
      <c r="AY445" s="2">
        <f t="shared" ca="1" si="235"/>
        <v>360.25</v>
      </c>
      <c r="AZ445" s="2">
        <f t="shared" ca="1" si="236"/>
        <v>360.25</v>
      </c>
      <c r="BA445" s="2">
        <f t="shared" ca="1" si="237"/>
        <v>360.25</v>
      </c>
      <c r="BB445" s="19" t="str">
        <f t="shared" ca="1" si="238"/>
        <v>ok</v>
      </c>
      <c r="BC445" s="2">
        <f t="shared" ca="1" si="239"/>
        <v>1.2247098317530458E-3</v>
      </c>
      <c r="BD445" s="2">
        <f t="shared" ca="1" si="239"/>
        <v>2.5207216911127261E-5</v>
      </c>
      <c r="BE445" s="16">
        <f t="shared" ca="1" si="240"/>
        <v>-1.7470444555556242E-3</v>
      </c>
      <c r="BF445" s="16">
        <f t="shared" ca="1" si="241"/>
        <v>1.2249692142160056E-3</v>
      </c>
      <c r="BG445" s="18">
        <f t="shared" ca="1" si="254"/>
        <v>2.1337089551915524E-3</v>
      </c>
      <c r="BH445" s="2">
        <f t="shared" ca="1" si="253"/>
        <v>0.19595357308048733</v>
      </c>
      <c r="BI445" s="2">
        <f t="shared" ca="1" si="253"/>
        <v>4.0331547057803618E-3</v>
      </c>
      <c r="BJ445" s="16">
        <f t="shared" ca="1" si="253"/>
        <v>-0.27952711288889986</v>
      </c>
      <c r="BK445" s="18">
        <f t="shared" ca="1" si="253"/>
        <v>0.19599507427456089</v>
      </c>
      <c r="BL445" s="18">
        <f t="shared" ca="1" si="253"/>
        <v>0.34139343283064838</v>
      </c>
    </row>
    <row r="446" spans="4:64" x14ac:dyDescent="0.2">
      <c r="D446">
        <f t="shared" si="242"/>
        <v>45</v>
      </c>
      <c r="E446">
        <f t="shared" si="243"/>
        <v>22.5</v>
      </c>
      <c r="F446" s="15">
        <f ca="1">'posn jitter orig'!F446</f>
        <v>-1.0274168805235351E-2</v>
      </c>
      <c r="G446" s="2">
        <f ca="1">'posn jitter orig'!G446</f>
        <v>-0.17570825458518935</v>
      </c>
      <c r="H446" s="16">
        <f ca="1">'posn jitter orig'!H446</f>
        <v>-0.367684769854706</v>
      </c>
      <c r="I446" s="2">
        <f t="shared" si="244"/>
        <v>0</v>
      </c>
      <c r="J446" s="2">
        <f t="shared" si="245"/>
        <v>177.60212163512966</v>
      </c>
      <c r="K446" s="16">
        <f t="shared" ca="1" si="246"/>
        <v>322.02228650807024</v>
      </c>
      <c r="L446" s="2">
        <f t="shared" si="247"/>
        <v>153.80794910203616</v>
      </c>
      <c r="M446" s="2">
        <f t="shared" si="248"/>
        <v>-88.801060817564817</v>
      </c>
      <c r="N446" s="16">
        <f t="shared" ca="1" si="249"/>
        <v>324.88806226600263</v>
      </c>
      <c r="O446" s="2">
        <f t="shared" si="250"/>
        <v>-153.80794910203616</v>
      </c>
      <c r="P446" s="2">
        <f t="shared" si="251"/>
        <v>-88.801060817564817</v>
      </c>
      <c r="Q446" s="16">
        <f t="shared" ca="1" si="252"/>
        <v>279.04525299819318</v>
      </c>
      <c r="R446" s="2">
        <f t="shared" si="255"/>
        <v>153.80794910203616</v>
      </c>
      <c r="S446" s="2">
        <f t="shared" si="255"/>
        <v>-266.40318245269447</v>
      </c>
      <c r="T446" s="16">
        <f t="shared" ca="1" si="255"/>
        <v>2.865775757932397</v>
      </c>
      <c r="U446" s="2">
        <f t="shared" ca="1" si="256"/>
        <v>0.49997830405376237</v>
      </c>
      <c r="V446" s="2">
        <f t="shared" ca="1" si="256"/>
        <v>-0.86598782530323659</v>
      </c>
      <c r="W446" s="16">
        <f t="shared" ca="1" si="256"/>
        <v>9.3156804418404217E-3</v>
      </c>
      <c r="X446" s="2">
        <f t="shared" si="257"/>
        <v>-153.80794910203616</v>
      </c>
      <c r="Y446" s="2">
        <f t="shared" si="257"/>
        <v>-266.40318245269447</v>
      </c>
      <c r="Z446" s="16">
        <f t="shared" ca="1" si="257"/>
        <v>-42.97703350987706</v>
      </c>
      <c r="AA446" s="18">
        <f t="shared" ca="1" si="226"/>
        <v>153.4009147735305</v>
      </c>
      <c r="AB446" s="2">
        <f t="shared" ca="1" si="258"/>
        <v>-230.50507831080168</v>
      </c>
      <c r="AC446" s="2">
        <f t="shared" ca="1" si="258"/>
        <v>-133.55985786843766</v>
      </c>
      <c r="AD446" s="16">
        <f t="shared" ca="1" si="258"/>
        <v>-44.406067411393266</v>
      </c>
      <c r="AE446" s="2">
        <f t="shared" ca="1" si="259"/>
        <v>-0.85347244527197685</v>
      </c>
      <c r="AF446" s="2">
        <f t="shared" ca="1" si="259"/>
        <v>-0.49452124578121071</v>
      </c>
      <c r="AG446" s="16">
        <f t="shared" ca="1" si="259"/>
        <v>-0.16441874173120141</v>
      </c>
      <c r="AH446" s="2">
        <f t="shared" ca="1" si="227"/>
        <v>0.14699143048829622</v>
      </c>
      <c r="AI446" s="2">
        <f t="shared" ca="1" si="228"/>
        <v>7.4255127079349767E-2</v>
      </c>
      <c r="AJ446" s="16">
        <f t="shared" ca="1" si="229"/>
        <v>-0.98634664062155841</v>
      </c>
      <c r="AK446" s="18">
        <f t="shared" ca="1" si="230"/>
        <v>307.62924681927257</v>
      </c>
      <c r="AL446" s="18">
        <f t="shared" ca="1" si="231"/>
        <v>270.07910986200187</v>
      </c>
      <c r="AM446" s="18">
        <f t="shared" ca="1" si="232"/>
        <v>153.81462340963628</v>
      </c>
      <c r="AN446" s="18">
        <f t="shared" ca="1" si="233"/>
        <v>91.239856331762368</v>
      </c>
      <c r="AO446" s="18">
        <f t="shared" ca="1" si="234"/>
        <v>312.72417997639889</v>
      </c>
      <c r="AP446" s="2">
        <f t="shared" ca="1" si="260"/>
        <v>45.001045824295268</v>
      </c>
      <c r="AQ446" s="2">
        <f t="shared" ca="1" si="260"/>
        <v>22.501856715633565</v>
      </c>
      <c r="AR446" s="16">
        <f t="shared" ca="1" si="260"/>
        <v>-8.1234762018311812E-4</v>
      </c>
      <c r="AS446" s="2">
        <f t="shared" ca="1" si="261"/>
        <v>-46.934503301725279</v>
      </c>
      <c r="AT446" s="2">
        <f t="shared" ca="1" si="261"/>
        <v>-23.940890734232326</v>
      </c>
      <c r="AU446" s="16">
        <f t="shared" ca="1" si="261"/>
        <v>616.90807637408511</v>
      </c>
      <c r="AV446" s="2">
        <f t="shared" ca="1" si="262"/>
        <v>45.001045824295268</v>
      </c>
      <c r="AW446" s="2">
        <f t="shared" ca="1" si="262"/>
        <v>22.501856715633565</v>
      </c>
      <c r="AX446" s="16">
        <f t="shared" ca="1" si="262"/>
        <v>-8.1234762018311812E-4</v>
      </c>
      <c r="AY446" s="2">
        <f t="shared" ca="1" si="235"/>
        <v>360.24999999999994</v>
      </c>
      <c r="AZ446" s="2">
        <f t="shared" ca="1" si="236"/>
        <v>360.24999999999994</v>
      </c>
      <c r="BA446" s="2">
        <f t="shared" ca="1" si="237"/>
        <v>360.24999999999994</v>
      </c>
      <c r="BB446" s="19" t="str">
        <f t="shared" ca="1" si="238"/>
        <v>ok</v>
      </c>
      <c r="BC446" s="2">
        <f t="shared" ca="1" si="239"/>
        <v>1.0458242952680052E-3</v>
      </c>
      <c r="BD446" s="2">
        <f t="shared" ca="1" si="239"/>
        <v>1.8567156335649315E-3</v>
      </c>
      <c r="BE446" s="16">
        <f t="shared" ca="1" si="240"/>
        <v>-8.1234762018311812E-4</v>
      </c>
      <c r="BF446" s="16">
        <f t="shared" ca="1" si="241"/>
        <v>2.1309954013317921E-3</v>
      </c>
      <c r="BG446" s="18">
        <f t="shared" ca="1" si="254"/>
        <v>2.2805810786977999E-3</v>
      </c>
      <c r="BH446" s="2">
        <f t="shared" ca="1" si="253"/>
        <v>0.16733188724288084</v>
      </c>
      <c r="BI446" s="2">
        <f t="shared" ca="1" si="253"/>
        <v>0.29707450137038904</v>
      </c>
      <c r="BJ446" s="16">
        <f t="shared" ca="1" si="253"/>
        <v>-0.1299756192292989</v>
      </c>
      <c r="BK446" s="18">
        <f t="shared" ca="1" si="253"/>
        <v>0.34095926421308675</v>
      </c>
      <c r="BL446" s="18">
        <f t="shared" ca="1" si="253"/>
        <v>0.36489297259164799</v>
      </c>
    </row>
    <row r="447" spans="4:64" x14ac:dyDescent="0.2">
      <c r="D447">
        <f t="shared" si="242"/>
        <v>52.5</v>
      </c>
      <c r="E447">
        <f t="shared" si="243"/>
        <v>22.5</v>
      </c>
      <c r="F447" s="15">
        <f ca="1">'posn jitter orig'!F447</f>
        <v>0.25950738355604697</v>
      </c>
      <c r="G447" s="2">
        <f ca="1">'posn jitter orig'!G447</f>
        <v>0.13165844873767729</v>
      </c>
      <c r="H447" s="16">
        <f ca="1">'posn jitter orig'!H447</f>
        <v>0.42018169593736154</v>
      </c>
      <c r="I447" s="2">
        <f t="shared" si="244"/>
        <v>0</v>
      </c>
      <c r="J447" s="2">
        <f t="shared" si="245"/>
        <v>177.60212163512966</v>
      </c>
      <c r="K447" s="16">
        <f t="shared" ca="1" si="246"/>
        <v>320.88656136873402</v>
      </c>
      <c r="L447" s="2">
        <f t="shared" si="247"/>
        <v>153.80794910203616</v>
      </c>
      <c r="M447" s="2">
        <f t="shared" si="248"/>
        <v>-88.801060817564817</v>
      </c>
      <c r="N447" s="16">
        <f t="shared" ca="1" si="249"/>
        <v>327.30623957823343</v>
      </c>
      <c r="O447" s="2">
        <f t="shared" si="250"/>
        <v>-153.80794910203616</v>
      </c>
      <c r="P447" s="2">
        <f t="shared" si="251"/>
        <v>-88.801060817564817</v>
      </c>
      <c r="Q447" s="16">
        <f t="shared" ca="1" si="252"/>
        <v>273.55182920187872</v>
      </c>
      <c r="R447" s="2">
        <f t="shared" si="255"/>
        <v>153.80794910203616</v>
      </c>
      <c r="S447" s="2">
        <f t="shared" si="255"/>
        <v>-266.40318245269447</v>
      </c>
      <c r="T447" s="16">
        <f t="shared" ca="1" si="255"/>
        <v>6.4196782094994091</v>
      </c>
      <c r="U447" s="2">
        <f t="shared" ca="1" si="256"/>
        <v>0.49989115533587036</v>
      </c>
      <c r="V447" s="2">
        <f t="shared" ca="1" si="256"/>
        <v>-0.86583687929603315</v>
      </c>
      <c r="W447" s="16">
        <f t="shared" ca="1" si="256"/>
        <v>2.0864593642700664E-2</v>
      </c>
      <c r="X447" s="2">
        <f t="shared" si="257"/>
        <v>-153.80794910203616</v>
      </c>
      <c r="Y447" s="2">
        <f t="shared" si="257"/>
        <v>-266.40318245269447</v>
      </c>
      <c r="Z447" s="16">
        <f t="shared" ca="1" si="257"/>
        <v>-47.334732166855304</v>
      </c>
      <c r="AA447" s="18">
        <f t="shared" ca="1" si="226"/>
        <v>152.78684680106761</v>
      </c>
      <c r="AB447" s="2">
        <f t="shared" ca="1" si="258"/>
        <v>-230.18474246954648</v>
      </c>
      <c r="AC447" s="2">
        <f t="shared" ca="1" si="258"/>
        <v>-134.11469582097698</v>
      </c>
      <c r="AD447" s="16">
        <f t="shared" ca="1" si="258"/>
        <v>-50.522567639309138</v>
      </c>
      <c r="AE447" s="2">
        <f t="shared" ca="1" si="259"/>
        <v>-0.8489089117218418</v>
      </c>
      <c r="AF447" s="2">
        <f t="shared" ca="1" si="259"/>
        <v>-0.4946077626772068</v>
      </c>
      <c r="AG447" s="16">
        <f t="shared" ca="1" si="259"/>
        <v>-0.1863245037526903</v>
      </c>
      <c r="AH447" s="2">
        <f t="shared" ca="1" si="227"/>
        <v>0.17164641684639664</v>
      </c>
      <c r="AI447" s="2">
        <f t="shared" ca="1" si="228"/>
        <v>7.5429831965571598E-2</v>
      </c>
      <c r="AJ447" s="16">
        <f t="shared" ca="1" si="229"/>
        <v>-0.98226668885463009</v>
      </c>
      <c r="AK447" s="18">
        <f t="shared" ca="1" si="230"/>
        <v>307.68287748298849</v>
      </c>
      <c r="AL447" s="18">
        <f t="shared" ca="1" si="231"/>
        <v>271.15364121064869</v>
      </c>
      <c r="AM447" s="18">
        <f t="shared" ca="1" si="232"/>
        <v>153.84143874149424</v>
      </c>
      <c r="AN447" s="18">
        <f t="shared" ca="1" si="233"/>
        <v>91.937214653090692</v>
      </c>
      <c r="AO447" s="18">
        <f t="shared" ca="1" si="234"/>
        <v>312.50667638912711</v>
      </c>
      <c r="AP447" s="2">
        <f t="shared" ca="1" si="260"/>
        <v>52.498304955895591</v>
      </c>
      <c r="AQ447" s="2">
        <f t="shared" ca="1" si="260"/>
        <v>22.499996450594249</v>
      </c>
      <c r="AR447" s="16">
        <f t="shared" ca="1" si="260"/>
        <v>1.346315128785136E-3</v>
      </c>
      <c r="AS447" s="2">
        <f t="shared" ca="1" si="261"/>
        <v>-54.782997529644589</v>
      </c>
      <c r="AT447" s="2">
        <f t="shared" ca="1" si="261"/>
        <v>-24.644655725707988</v>
      </c>
      <c r="AU447" s="16">
        <f t="shared" ca="1" si="261"/>
        <v>613.93114283855539</v>
      </c>
      <c r="AV447" s="2">
        <f t="shared" ca="1" si="262"/>
        <v>52.498304955895591</v>
      </c>
      <c r="AW447" s="2">
        <f t="shared" ca="1" si="262"/>
        <v>22.499996450594249</v>
      </c>
      <c r="AX447" s="16">
        <f t="shared" ca="1" si="262"/>
        <v>1.346315128785136E-3</v>
      </c>
      <c r="AY447" s="2">
        <f t="shared" ca="1" si="235"/>
        <v>360.25</v>
      </c>
      <c r="AZ447" s="2">
        <f t="shared" ca="1" si="236"/>
        <v>360.24999999999994</v>
      </c>
      <c r="BA447" s="2">
        <f t="shared" ca="1" si="237"/>
        <v>360.25</v>
      </c>
      <c r="BB447" s="19" t="str">
        <f t="shared" ca="1" si="238"/>
        <v>ok</v>
      </c>
      <c r="BC447" s="2">
        <f t="shared" ca="1" si="239"/>
        <v>-1.6950441044087938E-3</v>
      </c>
      <c r="BD447" s="2">
        <f t="shared" ca="1" si="239"/>
        <v>-3.5494057506468835E-6</v>
      </c>
      <c r="BE447" s="16">
        <f t="shared" ca="1" si="240"/>
        <v>1.346315128785136E-3</v>
      </c>
      <c r="BF447" s="16">
        <f t="shared" ca="1" si="241"/>
        <v>1.6950478206151569E-3</v>
      </c>
      <c r="BG447" s="18">
        <f t="shared" ca="1" si="254"/>
        <v>2.1646596822983352E-3</v>
      </c>
      <c r="BH447" s="2">
        <f t="shared" ca="1" si="253"/>
        <v>-0.27120705670540701</v>
      </c>
      <c r="BI447" s="2">
        <f t="shared" ca="1" si="253"/>
        <v>-5.6790492010350135E-4</v>
      </c>
      <c r="BJ447" s="16">
        <f t="shared" ca="1" si="253"/>
        <v>0.21541042060562177</v>
      </c>
      <c r="BK447" s="18">
        <f t="shared" ca="1" si="253"/>
        <v>0.27120765129842511</v>
      </c>
      <c r="BL447" s="18">
        <f t="shared" ca="1" si="253"/>
        <v>0.34634554916773364</v>
      </c>
    </row>
    <row r="448" spans="4:64" x14ac:dyDescent="0.2">
      <c r="D448">
        <f t="shared" si="242"/>
        <v>60</v>
      </c>
      <c r="E448">
        <f t="shared" si="243"/>
        <v>22.5</v>
      </c>
      <c r="F448" s="15">
        <f ca="1">'posn jitter orig'!F448</f>
        <v>0.48399924519041904</v>
      </c>
      <c r="G448" s="2">
        <f ca="1">'posn jitter orig'!G448</f>
        <v>0.15165103794851387</v>
      </c>
      <c r="H448" s="16">
        <f ca="1">'posn jitter orig'!H448</f>
        <v>-0.38623324411732629</v>
      </c>
      <c r="I448" s="2">
        <f t="shared" si="244"/>
        <v>0</v>
      </c>
      <c r="J448" s="2">
        <f t="shared" si="245"/>
        <v>177.60212163512966</v>
      </c>
      <c r="K448" s="16">
        <f t="shared" ca="1" si="246"/>
        <v>319.57053642953548</v>
      </c>
      <c r="L448" s="2">
        <f t="shared" si="247"/>
        <v>153.80794910203616</v>
      </c>
      <c r="M448" s="2">
        <f t="shared" si="248"/>
        <v>-88.801060817564817</v>
      </c>
      <c r="N448" s="16">
        <f t="shared" ca="1" si="249"/>
        <v>329.53426183466382</v>
      </c>
      <c r="O448" s="2">
        <f t="shared" si="250"/>
        <v>-153.80794910203616</v>
      </c>
      <c r="P448" s="2">
        <f t="shared" si="251"/>
        <v>-88.801060817564817</v>
      </c>
      <c r="Q448" s="16">
        <f t="shared" ca="1" si="252"/>
        <v>267.72561457428861</v>
      </c>
      <c r="R448" s="2">
        <f t="shared" si="255"/>
        <v>153.80794910203616</v>
      </c>
      <c r="S448" s="2">
        <f t="shared" si="255"/>
        <v>-266.40318245269447</v>
      </c>
      <c r="T448" s="16">
        <f t="shared" ca="1" si="255"/>
        <v>9.9637254051283435</v>
      </c>
      <c r="U448" s="2">
        <f t="shared" ca="1" si="256"/>
        <v>0.4997379257217785</v>
      </c>
      <c r="V448" s="2">
        <f t="shared" ca="1" si="256"/>
        <v>-0.86557147781920196</v>
      </c>
      <c r="W448" s="16">
        <f t="shared" ca="1" si="256"/>
        <v>3.237317378906724E-2</v>
      </c>
      <c r="X448" s="2">
        <f t="shared" si="257"/>
        <v>-153.80794910203616</v>
      </c>
      <c r="Y448" s="2">
        <f t="shared" si="257"/>
        <v>-266.40318245269447</v>
      </c>
      <c r="Z448" s="16">
        <f t="shared" ca="1" si="257"/>
        <v>-51.844921855246866</v>
      </c>
      <c r="AA448" s="18">
        <f t="shared" ca="1" si="226"/>
        <v>152.04894622224427</v>
      </c>
      <c r="AB448" s="2">
        <f t="shared" ca="1" si="258"/>
        <v>-229.79257409532278</v>
      </c>
      <c r="AC448" s="2">
        <f t="shared" ca="1" si="258"/>
        <v>-134.79395137025412</v>
      </c>
      <c r="AD448" s="16">
        <f t="shared" ca="1" si="258"/>
        <v>-56.767228815744119</v>
      </c>
      <c r="AE448" s="2">
        <f t="shared" ca="1" si="259"/>
        <v>-0.84361466432342069</v>
      </c>
      <c r="AF448" s="2">
        <f t="shared" ca="1" si="259"/>
        <v>-0.49485565182308022</v>
      </c>
      <c r="AG448" s="16">
        <f t="shared" ca="1" si="259"/>
        <v>-0.20840389151173855</v>
      </c>
      <c r="AH448" s="2">
        <f t="shared" ca="1" si="227"/>
        <v>0.19640851237605889</v>
      </c>
      <c r="AI448" s="2">
        <f t="shared" ca="1" si="228"/>
        <v>7.6836844317275069E-2</v>
      </c>
      <c r="AJ448" s="16">
        <f t="shared" ca="1" si="229"/>
        <v>-0.97750692868213807</v>
      </c>
      <c r="AK448" s="18">
        <f t="shared" ca="1" si="230"/>
        <v>307.7772191892164</v>
      </c>
      <c r="AL448" s="18">
        <f t="shared" ca="1" si="231"/>
        <v>272.39044532211454</v>
      </c>
      <c r="AM448" s="18">
        <f t="shared" ca="1" si="232"/>
        <v>153.8886095946082</v>
      </c>
      <c r="AN448" s="18">
        <f t="shared" ca="1" si="233"/>
        <v>92.731290264975257</v>
      </c>
      <c r="AO448" s="18">
        <f t="shared" ca="1" si="234"/>
        <v>312.24872480577267</v>
      </c>
      <c r="AP448" s="2">
        <f t="shared" ca="1" si="260"/>
        <v>60.002805772276488</v>
      </c>
      <c r="AQ448" s="2">
        <f t="shared" ca="1" si="260"/>
        <v>22.504133976481665</v>
      </c>
      <c r="AR448" s="16">
        <f t="shared" ca="1" si="260"/>
        <v>1.5454061692139476E-3</v>
      </c>
      <c r="AS448" s="2">
        <f t="shared" ca="1" si="261"/>
        <v>-62.653809288569917</v>
      </c>
      <c r="AT448" s="2">
        <f t="shared" ca="1" si="261"/>
        <v>-25.480279335855979</v>
      </c>
      <c r="AU448" s="16">
        <f t="shared" ca="1" si="261"/>
        <v>610.45212934577921</v>
      </c>
      <c r="AV448" s="2">
        <f t="shared" ca="1" si="262"/>
        <v>60.002805772276488</v>
      </c>
      <c r="AW448" s="2">
        <f t="shared" ca="1" si="262"/>
        <v>22.504133976481665</v>
      </c>
      <c r="AX448" s="16">
        <f t="shared" ca="1" si="262"/>
        <v>1.5454061692139476E-3</v>
      </c>
      <c r="AY448" s="2">
        <f t="shared" ca="1" si="235"/>
        <v>360.25</v>
      </c>
      <c r="AZ448" s="2">
        <f t="shared" ca="1" si="236"/>
        <v>360.25000000000006</v>
      </c>
      <c r="BA448" s="2">
        <f t="shared" ca="1" si="237"/>
        <v>360.25000000000006</v>
      </c>
      <c r="BB448" s="19" t="str">
        <f t="shared" ca="1" si="238"/>
        <v>ok</v>
      </c>
      <c r="BC448" s="2">
        <f t="shared" ca="1" si="239"/>
        <v>2.8057722764884829E-3</v>
      </c>
      <c r="BD448" s="2">
        <f t="shared" ca="1" si="239"/>
        <v>4.1339764816648028E-3</v>
      </c>
      <c r="BE448" s="16">
        <f t="shared" ca="1" si="240"/>
        <v>1.5454061692139476E-3</v>
      </c>
      <c r="BF448" s="16">
        <f t="shared" ca="1" si="241"/>
        <v>4.996210525835462E-3</v>
      </c>
      <c r="BG448" s="18">
        <f t="shared" ca="1" si="254"/>
        <v>5.229760974109007E-3</v>
      </c>
      <c r="BH448" s="2">
        <f t="shared" ca="1" si="253"/>
        <v>0.44892356423815727</v>
      </c>
      <c r="BI448" s="2">
        <f t="shared" ca="1" si="253"/>
        <v>0.66143623706636845</v>
      </c>
      <c r="BJ448" s="16">
        <f t="shared" ca="1" si="253"/>
        <v>0.24726498707423161</v>
      </c>
      <c r="BK448" s="18">
        <f t="shared" ca="1" si="253"/>
        <v>0.79939368413367395</v>
      </c>
      <c r="BL448" s="18">
        <f t="shared" ca="1" si="253"/>
        <v>0.83676175585744117</v>
      </c>
    </row>
    <row r="449" spans="4:64" x14ac:dyDescent="0.2">
      <c r="D449">
        <f t="shared" si="242"/>
        <v>67.5</v>
      </c>
      <c r="E449">
        <f t="shared" si="243"/>
        <v>22.5</v>
      </c>
      <c r="F449" s="15">
        <f ca="1">'posn jitter orig'!F449</f>
        <v>-8.4273824592299262E-2</v>
      </c>
      <c r="G449" s="2">
        <f ca="1">'posn jitter orig'!G449</f>
        <v>-0.26705528748742691</v>
      </c>
      <c r="H449" s="16">
        <f ca="1">'posn jitter orig'!H449</f>
        <v>0.30562273526273631</v>
      </c>
      <c r="I449" s="2">
        <f t="shared" si="244"/>
        <v>0</v>
      </c>
      <c r="J449" s="2">
        <f t="shared" si="245"/>
        <v>177.60212163512966</v>
      </c>
      <c r="K449" s="16">
        <f t="shared" ca="1" si="246"/>
        <v>318.06730310525887</v>
      </c>
      <c r="L449" s="2">
        <f t="shared" si="247"/>
        <v>153.80794910203616</v>
      </c>
      <c r="M449" s="2">
        <f t="shared" si="248"/>
        <v>-88.801060817564817</v>
      </c>
      <c r="N449" s="16">
        <f t="shared" ca="1" si="249"/>
        <v>331.57498008633553</v>
      </c>
      <c r="O449" s="2">
        <f t="shared" si="250"/>
        <v>-153.80794910203616</v>
      </c>
      <c r="P449" s="2">
        <f t="shared" si="251"/>
        <v>-88.801060817564817</v>
      </c>
      <c r="Q449" s="16">
        <f t="shared" ca="1" si="252"/>
        <v>261.56438456290232</v>
      </c>
      <c r="R449" s="2">
        <f t="shared" si="255"/>
        <v>153.80794910203616</v>
      </c>
      <c r="S449" s="2">
        <f t="shared" si="255"/>
        <v>-266.40318245269447</v>
      </c>
      <c r="T449" s="16">
        <f t="shared" ca="1" si="255"/>
        <v>13.507676981076656</v>
      </c>
      <c r="U449" s="2">
        <f t="shared" ca="1" si="256"/>
        <v>0.49951865518366861</v>
      </c>
      <c r="V449" s="2">
        <f t="shared" ca="1" si="256"/>
        <v>-0.86519169010659258</v>
      </c>
      <c r="W449" s="16">
        <f t="shared" ca="1" si="256"/>
        <v>4.3868582083274682E-2</v>
      </c>
      <c r="X449" s="2">
        <f t="shared" si="257"/>
        <v>-153.80794910203616</v>
      </c>
      <c r="Y449" s="2">
        <f t="shared" si="257"/>
        <v>-266.40318245269447</v>
      </c>
      <c r="Z449" s="16">
        <f t="shared" ca="1" si="257"/>
        <v>-56.502918542356554</v>
      </c>
      <c r="AA449" s="18">
        <f t="shared" ca="1" si="226"/>
        <v>151.18117686399449</v>
      </c>
      <c r="AB449" s="2">
        <f t="shared" ca="1" si="258"/>
        <v>-229.32576725822304</v>
      </c>
      <c r="AC449" s="2">
        <f t="shared" ca="1" si="258"/>
        <v>-135.60248452943136</v>
      </c>
      <c r="AD449" s="16">
        <f t="shared" ca="1" si="258"/>
        <v>-63.135022409060767</v>
      </c>
      <c r="AE449" s="2">
        <f t="shared" ca="1" si="259"/>
        <v>-0.83757826798652069</v>
      </c>
      <c r="AF449" s="2">
        <f t="shared" ca="1" si="259"/>
        <v>-0.495267912911594</v>
      </c>
      <c r="AG449" s="16">
        <f t="shared" ca="1" si="259"/>
        <v>-0.23059128222223413</v>
      </c>
      <c r="AH449" s="2">
        <f t="shared" ca="1" si="227"/>
        <v>0.22123236228047544</v>
      </c>
      <c r="AI449" s="2">
        <f t="shared" ca="1" si="228"/>
        <v>7.8441276192394466E-2</v>
      </c>
      <c r="AJ449" s="16">
        <f t="shared" ca="1" si="229"/>
        <v>-0.97206131908903215</v>
      </c>
      <c r="AK449" s="18">
        <f t="shared" ca="1" si="230"/>
        <v>307.91232220442765</v>
      </c>
      <c r="AL449" s="18">
        <f t="shared" ca="1" si="231"/>
        <v>273.79622421377542</v>
      </c>
      <c r="AM449" s="18">
        <f t="shared" ca="1" si="232"/>
        <v>153.95616110221383</v>
      </c>
      <c r="AN449" s="18">
        <f t="shared" ca="1" si="233"/>
        <v>93.627246937271721</v>
      </c>
      <c r="AO449" s="18">
        <f t="shared" ca="1" si="234"/>
        <v>311.94791486659489</v>
      </c>
      <c r="AP449" s="2">
        <f t="shared" ca="1" si="260"/>
        <v>67.496801339357177</v>
      </c>
      <c r="AQ449" s="2">
        <f t="shared" ca="1" si="260"/>
        <v>22.499551774193559</v>
      </c>
      <c r="AR449" s="16">
        <f t="shared" ca="1" si="260"/>
        <v>-9.8693870137367412E-4</v>
      </c>
      <c r="AS449" s="2">
        <f t="shared" ca="1" si="261"/>
        <v>-70.529146889453671</v>
      </c>
      <c r="AT449" s="2">
        <f t="shared" ca="1" si="261"/>
        <v>-26.439633321190694</v>
      </c>
      <c r="AU449" s="16">
        <f t="shared" ca="1" si="261"/>
        <v>606.46401628588933</v>
      </c>
      <c r="AV449" s="2">
        <f t="shared" ca="1" si="262"/>
        <v>67.496801339357177</v>
      </c>
      <c r="AW449" s="2">
        <f t="shared" ca="1" si="262"/>
        <v>22.499551774193559</v>
      </c>
      <c r="AX449" s="16">
        <f t="shared" ca="1" si="262"/>
        <v>-9.8693870137367412E-4</v>
      </c>
      <c r="AY449" s="2">
        <f t="shared" ca="1" si="235"/>
        <v>360.25000000000006</v>
      </c>
      <c r="AZ449" s="2">
        <f t="shared" ca="1" si="236"/>
        <v>360.25000000000006</v>
      </c>
      <c r="BA449" s="2">
        <f t="shared" ca="1" si="237"/>
        <v>360.25000000000006</v>
      </c>
      <c r="BB449" s="19" t="str">
        <f t="shared" ca="1" si="238"/>
        <v>ok</v>
      </c>
      <c r="BC449" s="2">
        <f t="shared" ca="1" si="239"/>
        <v>-3.1986606428233699E-3</v>
      </c>
      <c r="BD449" s="2">
        <f t="shared" ca="1" si="239"/>
        <v>-4.4822580644066079E-4</v>
      </c>
      <c r="BE449" s="16">
        <f t="shared" ca="1" si="240"/>
        <v>-9.8693870137367412E-4</v>
      </c>
      <c r="BF449" s="16">
        <f t="shared" ca="1" si="241"/>
        <v>3.2299127358965279E-3</v>
      </c>
      <c r="BG449" s="18">
        <f t="shared" ca="1" si="254"/>
        <v>3.3773339014340508E-3</v>
      </c>
      <c r="BH449" s="2">
        <f t="shared" ref="BH449:BL499" ca="1" si="263">BC449*$D$9</f>
        <v>-0.51178570285173919</v>
      </c>
      <c r="BI449" s="2">
        <f t="shared" ca="1" si="263"/>
        <v>-7.1716129030505726E-2</v>
      </c>
      <c r="BJ449" s="16">
        <f t="shared" ca="1" si="263"/>
        <v>-0.15791019221978786</v>
      </c>
      <c r="BK449" s="18">
        <f t="shared" ca="1" si="263"/>
        <v>0.51678603774344445</v>
      </c>
      <c r="BL449" s="18">
        <f t="shared" ca="1" si="263"/>
        <v>0.54037342422944812</v>
      </c>
    </row>
    <row r="450" spans="4:64" x14ac:dyDescent="0.2">
      <c r="D450">
        <f t="shared" si="242"/>
        <v>75</v>
      </c>
      <c r="E450">
        <f t="shared" si="243"/>
        <v>22.5</v>
      </c>
      <c r="F450" s="15">
        <f ca="1">'posn jitter orig'!F450</f>
        <v>0.15180043987996561</v>
      </c>
      <c r="G450" s="2">
        <f ca="1">'posn jitter orig'!G450</f>
        <v>-0.12692664242508112</v>
      </c>
      <c r="H450" s="16">
        <f ca="1">'posn jitter orig'!H450</f>
        <v>0.18911751475628247</v>
      </c>
      <c r="I450" s="2">
        <f t="shared" si="244"/>
        <v>0</v>
      </c>
      <c r="J450" s="2">
        <f t="shared" si="245"/>
        <v>177.60212163512966</v>
      </c>
      <c r="K450" s="16">
        <f t="shared" ca="1" si="246"/>
        <v>316.38425166913493</v>
      </c>
      <c r="L450" s="2">
        <f t="shared" si="247"/>
        <v>153.80794910203616</v>
      </c>
      <c r="M450" s="2">
        <f t="shared" si="248"/>
        <v>-88.801060817564817</v>
      </c>
      <c r="N450" s="16">
        <f t="shared" ca="1" si="249"/>
        <v>333.43802196432097</v>
      </c>
      <c r="O450" s="2">
        <f t="shared" si="250"/>
        <v>-153.80794910203616</v>
      </c>
      <c r="P450" s="2">
        <f t="shared" si="251"/>
        <v>-88.801060817564817</v>
      </c>
      <c r="Q450" s="16">
        <f t="shared" ca="1" si="252"/>
        <v>255.02874674679791</v>
      </c>
      <c r="R450" s="2">
        <f t="shared" si="255"/>
        <v>153.80794910203616</v>
      </c>
      <c r="S450" s="2">
        <f t="shared" si="255"/>
        <v>-266.40318245269447</v>
      </c>
      <c r="T450" s="16">
        <f t="shared" ca="1" si="255"/>
        <v>17.053770295186041</v>
      </c>
      <c r="U450" s="2">
        <f t="shared" ca="1" si="256"/>
        <v>0.49923340920493608</v>
      </c>
      <c r="V450" s="2">
        <f t="shared" ca="1" si="256"/>
        <v>-0.86469762957877316</v>
      </c>
      <c r="W450" s="16">
        <f t="shared" ca="1" si="256"/>
        <v>5.5353523234456074E-2</v>
      </c>
      <c r="X450" s="2">
        <f t="shared" si="257"/>
        <v>-153.80794910203616</v>
      </c>
      <c r="Y450" s="2">
        <f t="shared" si="257"/>
        <v>-266.40318245269447</v>
      </c>
      <c r="Z450" s="16">
        <f t="shared" ca="1" si="257"/>
        <v>-61.355504922337019</v>
      </c>
      <c r="AA450" s="18">
        <f t="shared" ca="1" si="226"/>
        <v>150.17589021877717</v>
      </c>
      <c r="AB450" s="2">
        <f t="shared" ca="1" si="258"/>
        <v>-228.78077075634252</v>
      </c>
      <c r="AC450" s="2">
        <f t="shared" ca="1" si="258"/>
        <v>-136.54644616063578</v>
      </c>
      <c r="AD450" s="16">
        <f t="shared" ca="1" si="258"/>
        <v>-69.668269550817229</v>
      </c>
      <c r="AE450" s="2">
        <f t="shared" ca="1" si="259"/>
        <v>-0.83075417087266223</v>
      </c>
      <c r="AF450" s="2">
        <f t="shared" ca="1" si="259"/>
        <v>-0.49583069980387662</v>
      </c>
      <c r="AG450" s="16">
        <f t="shared" ca="1" si="259"/>
        <v>-0.25298107579357287</v>
      </c>
      <c r="AH450" s="2">
        <f t="shared" ca="1" si="227"/>
        <v>0.2461981127289409</v>
      </c>
      <c r="AI450" s="2">
        <f t="shared" ca="1" si="228"/>
        <v>8.0311434633236506E-2</v>
      </c>
      <c r="AJ450" s="16">
        <f t="shared" ca="1" si="229"/>
        <v>-0.96588641296782873</v>
      </c>
      <c r="AK450" s="18">
        <f t="shared" ca="1" si="230"/>
        <v>308.08825344238483</v>
      </c>
      <c r="AL450" s="18">
        <f t="shared" ca="1" si="231"/>
        <v>275.38925325649666</v>
      </c>
      <c r="AM450" s="18">
        <f t="shared" ca="1" si="232"/>
        <v>154.04412672119241</v>
      </c>
      <c r="AN450" s="18">
        <f t="shared" ca="1" si="233"/>
        <v>94.638063158125476</v>
      </c>
      <c r="AO450" s="18">
        <f t="shared" ca="1" si="234"/>
        <v>311.59927234251347</v>
      </c>
      <c r="AP450" s="2">
        <f t="shared" ca="1" si="260"/>
        <v>74.998161637533002</v>
      </c>
      <c r="AQ450" s="2">
        <f t="shared" ca="1" si="260"/>
        <v>22.501057917505431</v>
      </c>
      <c r="AR450" s="16">
        <f t="shared" ca="1" si="260"/>
        <v>-5.65833062182719E-6</v>
      </c>
      <c r="AS450" s="2">
        <f t="shared" ca="1" si="261"/>
        <v>-78.43214391934319</v>
      </c>
      <c r="AT450" s="2">
        <f t="shared" ca="1" si="261"/>
        <v>-27.54891126749423</v>
      </c>
      <c r="AU450" s="16">
        <f t="shared" ca="1" si="261"/>
        <v>601.93900123426124</v>
      </c>
      <c r="AV450" s="2">
        <f t="shared" ca="1" si="262"/>
        <v>74.998161637533002</v>
      </c>
      <c r="AW450" s="2">
        <f t="shared" ca="1" si="262"/>
        <v>22.501057917505431</v>
      </c>
      <c r="AX450" s="16">
        <f t="shared" ca="1" si="262"/>
        <v>-5.65833062182719E-6</v>
      </c>
      <c r="AY450" s="2">
        <f t="shared" ca="1" si="235"/>
        <v>360.25</v>
      </c>
      <c r="AZ450" s="2">
        <f t="shared" ca="1" si="236"/>
        <v>360.25</v>
      </c>
      <c r="BA450" s="2">
        <f t="shared" ca="1" si="237"/>
        <v>360.25</v>
      </c>
      <c r="BB450" s="19" t="str">
        <f t="shared" ca="1" si="238"/>
        <v>ok</v>
      </c>
      <c r="BC450" s="2">
        <f t="shared" ca="1" si="239"/>
        <v>-1.8383624669979781E-3</v>
      </c>
      <c r="BD450" s="2">
        <f t="shared" ca="1" si="239"/>
        <v>1.0579175054310497E-3</v>
      </c>
      <c r="BE450" s="16">
        <f t="shared" ca="1" si="240"/>
        <v>-5.65833062182719E-6</v>
      </c>
      <c r="BF450" s="16">
        <f t="shared" ca="1" si="241"/>
        <v>2.1210294689995111E-3</v>
      </c>
      <c r="BG450" s="18">
        <f t="shared" ca="1" si="254"/>
        <v>2.1210370164308242E-3</v>
      </c>
      <c r="BH450" s="2">
        <f t="shared" ca="1" si="263"/>
        <v>-0.2941379947196765</v>
      </c>
      <c r="BI450" s="2">
        <f t="shared" ca="1" si="263"/>
        <v>0.16926680086896795</v>
      </c>
      <c r="BJ450" s="16">
        <f t="shared" ca="1" si="263"/>
        <v>-9.0533289949235041E-4</v>
      </c>
      <c r="BK450" s="18">
        <f t="shared" ca="1" si="263"/>
        <v>0.33936471503992177</v>
      </c>
      <c r="BL450" s="18">
        <f t="shared" ca="1" si="263"/>
        <v>0.33936592262893189</v>
      </c>
    </row>
    <row r="451" spans="4:64" x14ac:dyDescent="0.2">
      <c r="D451">
        <f t="shared" si="242"/>
        <v>82.5</v>
      </c>
      <c r="E451">
        <f t="shared" si="243"/>
        <v>22.5</v>
      </c>
      <c r="F451" s="15">
        <f ca="1">'posn jitter orig'!F451</f>
        <v>-0.27563987772160814</v>
      </c>
      <c r="G451" s="2">
        <f ca="1">'posn jitter orig'!G451</f>
        <v>-0.2554703211737207</v>
      </c>
      <c r="H451" s="16">
        <f ca="1">'posn jitter orig'!H451</f>
        <v>-0.14025683793691113</v>
      </c>
      <c r="I451" s="2">
        <f t="shared" si="244"/>
        <v>0</v>
      </c>
      <c r="J451" s="2">
        <f t="shared" si="245"/>
        <v>177.60212163512966</v>
      </c>
      <c r="K451" s="16">
        <f t="shared" ca="1" si="246"/>
        <v>314.50923789328533</v>
      </c>
      <c r="L451" s="2">
        <f t="shared" si="247"/>
        <v>153.80794910203616</v>
      </c>
      <c r="M451" s="2">
        <f t="shared" si="248"/>
        <v>-88.801060817564817</v>
      </c>
      <c r="N451" s="16">
        <f t="shared" ca="1" si="249"/>
        <v>335.121235650735</v>
      </c>
      <c r="O451" s="2">
        <f t="shared" si="250"/>
        <v>-153.80794910203616</v>
      </c>
      <c r="P451" s="2">
        <f t="shared" si="251"/>
        <v>-88.801060817564817</v>
      </c>
      <c r="Q451" s="16">
        <f t="shared" ca="1" si="252"/>
        <v>248.09323769833566</v>
      </c>
      <c r="R451" s="2">
        <f t="shared" si="255"/>
        <v>153.80794910203616</v>
      </c>
      <c r="S451" s="2">
        <f t="shared" si="255"/>
        <v>-266.40318245269447</v>
      </c>
      <c r="T451" s="16">
        <f t="shared" ca="1" si="255"/>
        <v>20.611997757449672</v>
      </c>
      <c r="U451" s="2">
        <f t="shared" ca="1" si="256"/>
        <v>0.49888132683071967</v>
      </c>
      <c r="V451" s="2">
        <f t="shared" ca="1" si="256"/>
        <v>-0.86408780501818094</v>
      </c>
      <c r="W451" s="16">
        <f t="shared" ca="1" si="256"/>
        <v>6.6855717470405959E-2</v>
      </c>
      <c r="X451" s="2">
        <f t="shared" si="257"/>
        <v>-153.80794910203616</v>
      </c>
      <c r="Y451" s="2">
        <f t="shared" si="257"/>
        <v>-266.40318245269447</v>
      </c>
      <c r="Z451" s="16">
        <f t="shared" ca="1" si="257"/>
        <v>-66.416000194949675</v>
      </c>
      <c r="AA451" s="18">
        <f t="shared" ca="1" si="226"/>
        <v>149.02353810572316</v>
      </c>
      <c r="AB451" s="2">
        <f t="shared" ca="1" si="258"/>
        <v>-228.15300952122766</v>
      </c>
      <c r="AC451" s="2">
        <f t="shared" ca="1" si="258"/>
        <v>-137.63376051487688</v>
      </c>
      <c r="AD451" s="16">
        <f t="shared" ca="1" si="258"/>
        <v>-76.379075754986175</v>
      </c>
      <c r="AE451" s="2">
        <f t="shared" ca="1" si="259"/>
        <v>-0.82311223715012216</v>
      </c>
      <c r="AF451" s="2">
        <f t="shared" ca="1" si="259"/>
        <v>-0.49654410766930507</v>
      </c>
      <c r="AG451" s="16">
        <f t="shared" ca="1" si="259"/>
        <v>-0.27555433981814714</v>
      </c>
      <c r="AH451" s="2">
        <f t="shared" ca="1" si="227"/>
        <v>0.27129995723063061</v>
      </c>
      <c r="AI451" s="2">
        <f t="shared" ca="1" si="228"/>
        <v>8.2439155489097915E-2</v>
      </c>
      <c r="AJ451" s="16">
        <f t="shared" ca="1" si="229"/>
        <v>-0.95895782954669218</v>
      </c>
      <c r="AK451" s="18">
        <f t="shared" ca="1" si="230"/>
        <v>308.30568479911506</v>
      </c>
      <c r="AL451" s="18">
        <f t="shared" ca="1" si="231"/>
        <v>277.18335267516665</v>
      </c>
      <c r="AM451" s="18">
        <f t="shared" ca="1" si="232"/>
        <v>154.15284239955753</v>
      </c>
      <c r="AN451" s="18">
        <f t="shared" ca="1" si="233"/>
        <v>95.773828822149383</v>
      </c>
      <c r="AO451" s="18">
        <f t="shared" ca="1" si="234"/>
        <v>311.19822845395959</v>
      </c>
      <c r="AP451" s="2">
        <f t="shared" ca="1" si="260"/>
        <v>82.499430118593096</v>
      </c>
      <c r="AQ451" s="2">
        <f t="shared" ca="1" si="260"/>
        <v>22.499519181663285</v>
      </c>
      <c r="AR451" s="16">
        <f t="shared" ca="1" si="260"/>
        <v>-1.6351179181697262E-3</v>
      </c>
      <c r="AS451" s="2">
        <f t="shared" ca="1" si="261"/>
        <v>-86.356702021021391</v>
      </c>
      <c r="AT451" s="2">
        <f t="shared" ca="1" si="261"/>
        <v>-28.810319105232292</v>
      </c>
      <c r="AU451" s="16">
        <f t="shared" ca="1" si="261"/>
        <v>596.85032031605124</v>
      </c>
      <c r="AV451" s="2">
        <f t="shared" ca="1" si="262"/>
        <v>82.499430118593096</v>
      </c>
      <c r="AW451" s="2">
        <f t="shared" ca="1" si="262"/>
        <v>22.499519181663285</v>
      </c>
      <c r="AX451" s="16">
        <f t="shared" ca="1" si="262"/>
        <v>-1.6351179181697262E-3</v>
      </c>
      <c r="AY451" s="2">
        <f t="shared" ca="1" si="235"/>
        <v>360.25000000000006</v>
      </c>
      <c r="AZ451" s="2">
        <f t="shared" ca="1" si="236"/>
        <v>360.25000000000006</v>
      </c>
      <c r="BA451" s="2">
        <f t="shared" ca="1" si="237"/>
        <v>360.25</v>
      </c>
      <c r="BB451" s="19" t="str">
        <f t="shared" ca="1" si="238"/>
        <v>ok</v>
      </c>
      <c r="BC451" s="2">
        <f t="shared" ca="1" si="239"/>
        <v>-5.6988140690350519E-4</v>
      </c>
      <c r="BD451" s="2">
        <f t="shared" ca="1" si="239"/>
        <v>-4.8081833671531626E-4</v>
      </c>
      <c r="BE451" s="16">
        <f t="shared" ca="1" si="240"/>
        <v>-1.6351179181697262E-3</v>
      </c>
      <c r="BF451" s="16">
        <f t="shared" ca="1" si="241"/>
        <v>7.456212784356424E-4</v>
      </c>
      <c r="BG451" s="18">
        <f t="shared" ca="1" si="254"/>
        <v>1.7970981323165692E-3</v>
      </c>
      <c r="BH451" s="2">
        <f t="shared" ca="1" si="263"/>
        <v>-9.1181025104560831E-2</v>
      </c>
      <c r="BI451" s="2">
        <f t="shared" ca="1" si="263"/>
        <v>-7.6930933874450602E-2</v>
      </c>
      <c r="BJ451" s="16">
        <f t="shared" ca="1" si="263"/>
        <v>-0.26161886690715619</v>
      </c>
      <c r="BK451" s="18">
        <f t="shared" ca="1" si="263"/>
        <v>0.11929940454970278</v>
      </c>
      <c r="BL451" s="18">
        <f t="shared" ca="1" si="263"/>
        <v>0.28753570117065108</v>
      </c>
    </row>
    <row r="452" spans="4:64" x14ac:dyDescent="0.2">
      <c r="D452">
        <f t="shared" si="242"/>
        <v>90</v>
      </c>
      <c r="E452">
        <f t="shared" si="243"/>
        <v>22.5</v>
      </c>
      <c r="F452" s="15">
        <f ca="1">'posn jitter orig'!F452</f>
        <v>-0.2739782674747735</v>
      </c>
      <c r="G452" s="2">
        <f ca="1">'posn jitter orig'!G452</f>
        <v>-5.8641863573898556E-2</v>
      </c>
      <c r="H452" s="16">
        <f ca="1">'posn jitter orig'!H452</f>
        <v>-0.32633649299006129</v>
      </c>
      <c r="I452" s="2">
        <f t="shared" si="244"/>
        <v>0</v>
      </c>
      <c r="J452" s="2">
        <f t="shared" si="245"/>
        <v>177.60212163512966</v>
      </c>
      <c r="K452" s="16">
        <f t="shared" ca="1" si="246"/>
        <v>312.44571419633212</v>
      </c>
      <c r="L452" s="2">
        <f t="shared" si="247"/>
        <v>153.80794910203616</v>
      </c>
      <c r="M452" s="2">
        <f t="shared" si="248"/>
        <v>-88.801060817564817</v>
      </c>
      <c r="N452" s="16">
        <f t="shared" ca="1" si="249"/>
        <v>336.63100753461816</v>
      </c>
      <c r="O452" s="2">
        <f t="shared" si="250"/>
        <v>-153.80794910203616</v>
      </c>
      <c r="P452" s="2">
        <f t="shared" si="251"/>
        <v>-88.801060817564817</v>
      </c>
      <c r="Q452" s="16">
        <f t="shared" ca="1" si="252"/>
        <v>240.72564953039526</v>
      </c>
      <c r="R452" s="2">
        <f t="shared" si="255"/>
        <v>153.80794910203616</v>
      </c>
      <c r="S452" s="2">
        <f t="shared" si="255"/>
        <v>-266.40318245269447</v>
      </c>
      <c r="T452" s="16">
        <f t="shared" ca="1" si="255"/>
        <v>24.185293338286044</v>
      </c>
      <c r="U452" s="2">
        <f t="shared" ca="1" si="256"/>
        <v>0.49846178354796694</v>
      </c>
      <c r="V452" s="2">
        <f t="shared" ca="1" si="256"/>
        <v>-0.86336113473647891</v>
      </c>
      <c r="W452" s="16">
        <f t="shared" ca="1" si="256"/>
        <v>7.8379853079214037E-2</v>
      </c>
      <c r="X452" s="2">
        <f t="shared" si="257"/>
        <v>-153.80794910203616</v>
      </c>
      <c r="Y452" s="2">
        <f t="shared" si="257"/>
        <v>-266.40318245269447</v>
      </c>
      <c r="Z452" s="16">
        <f t="shared" ca="1" si="257"/>
        <v>-71.72006466593686</v>
      </c>
      <c r="AA452" s="18">
        <f t="shared" ca="1" si="226"/>
        <v>147.71336113516378</v>
      </c>
      <c r="AB452" s="2">
        <f t="shared" ca="1" si="258"/>
        <v>-227.43741454733484</v>
      </c>
      <c r="AC452" s="2">
        <f t="shared" ca="1" si="258"/>
        <v>-138.87320736730015</v>
      </c>
      <c r="AD452" s="16">
        <f t="shared" ca="1" si="258"/>
        <v>-83.297816209547875</v>
      </c>
      <c r="AE452" s="2">
        <f t="shared" ca="1" si="259"/>
        <v>-0.81460689100649342</v>
      </c>
      <c r="AF452" s="2">
        <f t="shared" ca="1" si="259"/>
        <v>-0.49739868843801049</v>
      </c>
      <c r="AG452" s="16">
        <f t="shared" ca="1" si="259"/>
        <v>-0.29834570193800697</v>
      </c>
      <c r="AH452" s="2">
        <f t="shared" ca="1" si="227"/>
        <v>0.29656611989051407</v>
      </c>
      <c r="AI452" s="2">
        <f t="shared" ca="1" si="228"/>
        <v>8.486516226748482E-2</v>
      </c>
      <c r="AJ452" s="16">
        <f t="shared" ca="1" si="229"/>
        <v>-0.95123416715675169</v>
      </c>
      <c r="AK452" s="18">
        <f t="shared" ca="1" si="230"/>
        <v>308.56517827155596</v>
      </c>
      <c r="AL452" s="18">
        <f t="shared" ca="1" si="231"/>
        <v>279.19898181357507</v>
      </c>
      <c r="AM452" s="18">
        <f t="shared" ca="1" si="232"/>
        <v>154.28258913577798</v>
      </c>
      <c r="AN452" s="18">
        <f t="shared" ca="1" si="233"/>
        <v>97.049259527756078</v>
      </c>
      <c r="AO452" s="18">
        <f t="shared" ca="1" si="234"/>
        <v>310.73845338914037</v>
      </c>
      <c r="AP452" s="2">
        <f t="shared" ca="1" si="260"/>
        <v>90.001476395027112</v>
      </c>
      <c r="AQ452" s="2">
        <f t="shared" ca="1" si="260"/>
        <v>22.499225275413128</v>
      </c>
      <c r="AR452" s="16">
        <f t="shared" ca="1" si="260"/>
        <v>-9.0250409311920521E-4</v>
      </c>
      <c r="AS452" s="2">
        <f t="shared" ca="1" si="261"/>
        <v>-94.30751844976632</v>
      </c>
      <c r="AT452" s="2">
        <f t="shared" ca="1" si="261"/>
        <v>-30.242513263820204</v>
      </c>
      <c r="AU452" s="16">
        <f t="shared" ca="1" si="261"/>
        <v>591.16916532229902</v>
      </c>
      <c r="AV452" s="2">
        <f t="shared" ca="1" si="262"/>
        <v>90.001476395027112</v>
      </c>
      <c r="AW452" s="2">
        <f t="shared" ca="1" si="262"/>
        <v>22.499225275413128</v>
      </c>
      <c r="AX452" s="16">
        <f t="shared" ca="1" si="262"/>
        <v>-9.0250409311920521E-4</v>
      </c>
      <c r="AY452" s="2">
        <f t="shared" ca="1" si="235"/>
        <v>360.25000000000006</v>
      </c>
      <c r="AZ452" s="2">
        <f t="shared" ca="1" si="236"/>
        <v>360.25000000000006</v>
      </c>
      <c r="BA452" s="2">
        <f t="shared" ca="1" si="237"/>
        <v>360.25000000000006</v>
      </c>
      <c r="BB452" s="19" t="str">
        <f t="shared" ca="1" si="238"/>
        <v>ok</v>
      </c>
      <c r="BC452" s="2">
        <f t="shared" ca="1" si="239"/>
        <v>1.476395027111721E-3</v>
      </c>
      <c r="BD452" s="2">
        <f t="shared" ca="1" si="239"/>
        <v>-7.7472458687211088E-4</v>
      </c>
      <c r="BE452" s="16">
        <f t="shared" ca="1" si="240"/>
        <v>-9.0250409311920521E-4</v>
      </c>
      <c r="BF452" s="16">
        <f t="shared" ca="1" si="241"/>
        <v>1.6673153455733507E-3</v>
      </c>
      <c r="BG452" s="18">
        <f t="shared" ca="1" si="254"/>
        <v>1.8959045597501212E-3</v>
      </c>
      <c r="BH452" s="2">
        <f t="shared" ca="1" si="263"/>
        <v>0.23622320433787536</v>
      </c>
      <c r="BI452" s="2">
        <f t="shared" ca="1" si="263"/>
        <v>-0.12395593389953774</v>
      </c>
      <c r="BJ452" s="16">
        <f t="shared" ca="1" si="263"/>
        <v>-0.14440065489907283</v>
      </c>
      <c r="BK452" s="18">
        <f t="shared" ca="1" si="263"/>
        <v>0.2667704552917361</v>
      </c>
      <c r="BL452" s="18">
        <f t="shared" ca="1" si="263"/>
        <v>0.3033447295600194</v>
      </c>
    </row>
    <row r="453" spans="4:64" x14ac:dyDescent="0.2">
      <c r="D453">
        <f t="shared" si="242"/>
        <v>97.5</v>
      </c>
      <c r="E453">
        <f t="shared" si="243"/>
        <v>22.5</v>
      </c>
      <c r="F453" s="15">
        <f ca="1">'posn jitter orig'!F453</f>
        <v>-0.1819681384789521</v>
      </c>
      <c r="G453" s="2">
        <f ca="1">'posn jitter orig'!G453</f>
        <v>-0.111806889914842</v>
      </c>
      <c r="H453" s="16">
        <f ca="1">'posn jitter orig'!H453</f>
        <v>0.18493587000684408</v>
      </c>
      <c r="I453" s="2">
        <f t="shared" si="244"/>
        <v>0</v>
      </c>
      <c r="J453" s="2">
        <f t="shared" si="245"/>
        <v>177.60212163512966</v>
      </c>
      <c r="K453" s="16">
        <f t="shared" ca="1" si="246"/>
        <v>310.18774767775756</v>
      </c>
      <c r="L453" s="2">
        <f t="shared" si="247"/>
        <v>153.80794910203616</v>
      </c>
      <c r="M453" s="2">
        <f t="shared" si="248"/>
        <v>-88.801060817564817</v>
      </c>
      <c r="N453" s="16">
        <f t="shared" ca="1" si="249"/>
        <v>337.96609133402615</v>
      </c>
      <c r="O453" s="2">
        <f t="shared" si="250"/>
        <v>-153.80794910203616</v>
      </c>
      <c r="P453" s="2">
        <f t="shared" si="251"/>
        <v>-88.801060817564817</v>
      </c>
      <c r="Q453" s="16">
        <f t="shared" ca="1" si="252"/>
        <v>232.88836262322468</v>
      </c>
      <c r="R453" s="2">
        <f t="shared" si="255"/>
        <v>153.80794910203616</v>
      </c>
      <c r="S453" s="2">
        <f t="shared" si="255"/>
        <v>-266.40318245269447</v>
      </c>
      <c r="T453" s="16">
        <f t="shared" ca="1" si="255"/>
        <v>27.778343656268589</v>
      </c>
      <c r="U453" s="2">
        <f t="shared" ca="1" si="256"/>
        <v>0.49797376904358603</v>
      </c>
      <c r="V453" s="2">
        <f t="shared" ca="1" si="256"/>
        <v>-0.86251586882006059</v>
      </c>
      <c r="W453" s="16">
        <f t="shared" ca="1" si="256"/>
        <v>8.993609607994528E-2</v>
      </c>
      <c r="X453" s="2">
        <f t="shared" si="257"/>
        <v>-153.80794910203616</v>
      </c>
      <c r="Y453" s="2">
        <f t="shared" si="257"/>
        <v>-266.40318245269447</v>
      </c>
      <c r="Z453" s="16">
        <f t="shared" ca="1" si="257"/>
        <v>-77.299385054532877</v>
      </c>
      <c r="AA453" s="18">
        <f t="shared" ref="AA453:AA516" ca="1" si="264">U453*X453+V453*Y453+W453*Z453</f>
        <v>146.23264332522473</v>
      </c>
      <c r="AB453" s="2">
        <f t="shared" ca="1" si="258"/>
        <v>-226.62796965590471</v>
      </c>
      <c r="AC453" s="2">
        <f t="shared" ca="1" si="258"/>
        <v>-140.27520704518423</v>
      </c>
      <c r="AD453" s="16">
        <f t="shared" ca="1" si="258"/>
        <v>-90.45097811465466</v>
      </c>
      <c r="AE453" s="2">
        <f t="shared" ca="1" si="259"/>
        <v>-0.80519211978621974</v>
      </c>
      <c r="AF453" s="2">
        <f t="shared" ca="1" si="259"/>
        <v>-0.49838725328411787</v>
      </c>
      <c r="AG453" s="16">
        <f t="shared" ca="1" si="259"/>
        <v>-0.32136551774900562</v>
      </c>
      <c r="AH453" s="2">
        <f t="shared" ref="AH453:AH516" ca="1" si="265">V453*AG453-W453*AF453</f>
        <v>0.32200586264647263</v>
      </c>
      <c r="AI453" s="2">
        <f t="shared" ref="AI453:AI516" ca="1" si="266">W453*AE453-U453*AG453</f>
        <v>8.76157622662075E-2</v>
      </c>
      <c r="AJ453" s="16">
        <f t="shared" ref="AJ453:AJ516" ca="1" si="267">U453*AF453-V453*AE453</f>
        <v>-0.94267475972565007</v>
      </c>
      <c r="AK453" s="18">
        <f t="shared" ref="AK453:AK516" ca="1" si="268">SQRT((L453-I453)^2+(M453-J453)^2+(N453-K453)^2)</f>
        <v>308.86757227683182</v>
      </c>
      <c r="AL453" s="18">
        <f t="shared" ref="AL453:AL516" ca="1" si="269">AE453*X453+AF453*Y453+AG453*Z453</f>
        <v>281.45825584591529</v>
      </c>
      <c r="AM453" s="18">
        <f t="shared" ref="AM453:AM516" ca="1" si="270">($I$25^2-$I$26^2+AK453^2)/(2*AK453)</f>
        <v>154.43378613841591</v>
      </c>
      <c r="AN453" s="18">
        <f t="shared" ref="AN453:AN516" ca="1" si="271">($I$25^2-$I$27^2-2*AA453*AM453+AA453^2+AL453^2)/(2*AL453)</f>
        <v>98.480348461637803</v>
      </c>
      <c r="AO453" s="18">
        <f t="shared" ref="AO453:AO516" ca="1" si="272">SQRT($I$25^2-AM453^2-AN453^2)</f>
        <v>310.21265152444766</v>
      </c>
      <c r="AP453" s="2">
        <f t="shared" ca="1" si="260"/>
        <v>97.49866647388572</v>
      </c>
      <c r="AQ453" s="2">
        <f t="shared" ca="1" si="260"/>
        <v>22.49869796445984</v>
      </c>
      <c r="AR453" s="16">
        <f t="shared" ca="1" si="260"/>
        <v>-9.0540525036431063E-4</v>
      </c>
      <c r="AS453" s="2">
        <f t="shared" ca="1" si="261"/>
        <v>-102.28191844207302</v>
      </c>
      <c r="AT453" s="2">
        <f t="shared" ca="1" si="261"/>
        <v>-31.86033789141192</v>
      </c>
      <c r="AU453" s="16">
        <f t="shared" ca="1" si="261"/>
        <v>584.85836807408066</v>
      </c>
      <c r="AV453" s="2">
        <f t="shared" ca="1" si="262"/>
        <v>97.49866647388572</v>
      </c>
      <c r="AW453" s="2">
        <f t="shared" ca="1" si="262"/>
        <v>22.49869796445984</v>
      </c>
      <c r="AX453" s="16">
        <f t="shared" ca="1" si="262"/>
        <v>-9.0540525036431063E-4</v>
      </c>
      <c r="AY453" s="2">
        <f t="shared" ref="AY453:AY516" ca="1" si="273">SQRT((AV453-I453)^2+(AW453-J453)^2+(AX453-K453)^2)</f>
        <v>360.24999999999994</v>
      </c>
      <c r="AZ453" s="2">
        <f t="shared" ref="AZ453:AZ516" ca="1" si="274">SQRT((AV453-L453)^2+(AW453-M453)^2+(AX453-N453)^2)</f>
        <v>360.24999999999994</v>
      </c>
      <c r="BA453" s="2">
        <f t="shared" ref="BA453:BA516" ca="1" si="275">SQRT((AV453-O453)^2+(AW453-P453)^2+(AX453-Q453)^2)</f>
        <v>360.24999999999994</v>
      </c>
      <c r="BB453" s="19" t="str">
        <f t="shared" ref="BB453:BB516" ca="1" si="276">IF(AND(AY453=$I$25,AZ453=$I$26,BA453=$I$27),"ok","ERROR")</f>
        <v>ok</v>
      </c>
      <c r="BC453" s="2">
        <f t="shared" ref="BC453:BD516" ca="1" si="277">AV453-D453</f>
        <v>-1.3335261142799482E-3</v>
      </c>
      <c r="BD453" s="2">
        <f t="shared" ca="1" si="277"/>
        <v>-1.3020355401600625E-3</v>
      </c>
      <c r="BE453" s="16">
        <f t="shared" ref="BE453:BE516" ca="1" si="278">AX453</f>
        <v>-9.0540525036431063E-4</v>
      </c>
      <c r="BF453" s="16">
        <f t="shared" ref="BF453:BF516" ca="1" si="279">SQRT(BC453^2+BD453^2)</f>
        <v>1.8637565413182279E-3</v>
      </c>
      <c r="BG453" s="18">
        <f t="shared" ca="1" si="254"/>
        <v>2.072039360797411E-3</v>
      </c>
      <c r="BH453" s="2">
        <f t="shared" ca="1" si="263"/>
        <v>-0.21336417828479171</v>
      </c>
      <c r="BI453" s="2">
        <f t="shared" ca="1" si="263"/>
        <v>-0.20832568642561</v>
      </c>
      <c r="BJ453" s="16">
        <f t="shared" ca="1" si="263"/>
        <v>-0.1448648400582897</v>
      </c>
      <c r="BK453" s="18">
        <f t="shared" ca="1" si="263"/>
        <v>0.29820104661091645</v>
      </c>
      <c r="BL453" s="18">
        <f t="shared" ca="1" si="263"/>
        <v>0.33152629772758574</v>
      </c>
    </row>
    <row r="454" spans="4:64" x14ac:dyDescent="0.2">
      <c r="D454">
        <f t="shared" ref="D454:D517" si="280">IF(((D453+E$50)^2+E453^2)&lt;J$7^2,D453+E$50,0)</f>
        <v>105</v>
      </c>
      <c r="E454">
        <f t="shared" ref="E454:E517" si="281">IF(D454=0,E453+E$50,E453)</f>
        <v>22.5</v>
      </c>
      <c r="F454" s="15">
        <f ca="1">'posn jitter orig'!F454</f>
        <v>-0.4863342491058249</v>
      </c>
      <c r="G454" s="2">
        <f ca="1">'posn jitter orig'!G454</f>
        <v>-0.26872003000497913</v>
      </c>
      <c r="H454" s="16">
        <f ca="1">'posn jitter orig'!H454</f>
        <v>0.4544419248290742</v>
      </c>
      <c r="I454" s="2">
        <f t="shared" si="244"/>
        <v>0</v>
      </c>
      <c r="J454" s="2">
        <f t="shared" si="245"/>
        <v>177.60212163512966</v>
      </c>
      <c r="K454" s="16">
        <f t="shared" ca="1" si="246"/>
        <v>307.72800266095959</v>
      </c>
      <c r="L454" s="2">
        <f t="shared" si="247"/>
        <v>153.80794910203616</v>
      </c>
      <c r="M454" s="2">
        <f t="shared" si="248"/>
        <v>-88.801060817564817</v>
      </c>
      <c r="N454" s="16">
        <f t="shared" ca="1" si="249"/>
        <v>339.12944626879545</v>
      </c>
      <c r="O454" s="2">
        <f t="shared" si="250"/>
        <v>-153.80794910203616</v>
      </c>
      <c r="P454" s="2">
        <f t="shared" si="251"/>
        <v>-88.801060817564817</v>
      </c>
      <c r="Q454" s="16">
        <f t="shared" ca="1" si="252"/>
        <v>224.52584986791132</v>
      </c>
      <c r="R454" s="2">
        <f t="shared" si="255"/>
        <v>153.80794910203616</v>
      </c>
      <c r="S454" s="2">
        <f t="shared" si="255"/>
        <v>-266.40318245269447</v>
      </c>
      <c r="T454" s="16">
        <f t="shared" ca="1" si="255"/>
        <v>31.401443607835859</v>
      </c>
      <c r="U454" s="2">
        <f t="shared" ca="1" si="256"/>
        <v>0.49741510047702869</v>
      </c>
      <c r="V454" s="2">
        <f t="shared" ca="1" si="256"/>
        <v>-0.86154822647819163</v>
      </c>
      <c r="W454" s="16">
        <f t="shared" ca="1" si="256"/>
        <v>0.10155230804718302</v>
      </c>
      <c r="X454" s="2">
        <f t="shared" si="257"/>
        <v>-153.80794910203616</v>
      </c>
      <c r="Y454" s="2">
        <f t="shared" si="257"/>
        <v>-266.40318245269447</v>
      </c>
      <c r="Z454" s="16">
        <f t="shared" ca="1" si="257"/>
        <v>-83.20215279304827</v>
      </c>
      <c r="AA454" s="18">
        <f t="shared" ca="1" si="264"/>
        <v>144.56342226288157</v>
      </c>
      <c r="AB454" s="2">
        <f t="shared" ca="1" si="258"/>
        <v>-225.71597831223053</v>
      </c>
      <c r="AC454" s="2">
        <f t="shared" ca="1" si="258"/>
        <v>-141.8548223884909</v>
      </c>
      <c r="AD454" s="16">
        <f t="shared" ca="1" si="258"/>
        <v>-97.882901983043411</v>
      </c>
      <c r="AE454" s="2">
        <f t="shared" ca="1" si="259"/>
        <v>-0.7947964677442273</v>
      </c>
      <c r="AF454" s="2">
        <f t="shared" ca="1" si="259"/>
        <v>-0.49950257225874078</v>
      </c>
      <c r="AG454" s="16">
        <f t="shared" ca="1" si="259"/>
        <v>-0.34466760098419608</v>
      </c>
      <c r="AH454" s="2">
        <f t="shared" ca="1" si="265"/>
        <v>0.34767339944080711</v>
      </c>
      <c r="AI454" s="2">
        <f t="shared" ca="1" si="266"/>
        <v>9.0729453647555594E-2</v>
      </c>
      <c r="AJ454" s="16">
        <f t="shared" ca="1" si="267"/>
        <v>-0.93321560936478609</v>
      </c>
      <c r="AK454" s="18">
        <f t="shared" ca="1" si="268"/>
        <v>309.21447490140929</v>
      </c>
      <c r="AL454" s="18">
        <f t="shared" ca="1" si="269"/>
        <v>283.99217595021821</v>
      </c>
      <c r="AM454" s="18">
        <f t="shared" ca="1" si="270"/>
        <v>154.60723745070464</v>
      </c>
      <c r="AN454" s="18">
        <f t="shared" ca="1" si="271"/>
        <v>100.08908900767307</v>
      </c>
      <c r="AO454" s="18">
        <f t="shared" ca="1" si="272"/>
        <v>309.61078613232377</v>
      </c>
      <c r="AP454" s="2">
        <f t="shared" ca="1" si="260"/>
        <v>104.99695466614766</v>
      </c>
      <c r="AQ454" s="2">
        <f t="shared" ca="1" si="260"/>
        <v>22.496590463591595</v>
      </c>
      <c r="AR454" s="16">
        <f t="shared" ca="1" si="260"/>
        <v>-2.3601744778147804E-3</v>
      </c>
      <c r="AS454" s="2">
        <f t="shared" ca="1" si="261"/>
        <v>-110.28991437018375</v>
      </c>
      <c r="AT454" s="2">
        <f t="shared" ca="1" si="261"/>
        <v>-33.68504447476024</v>
      </c>
      <c r="AU454" s="16">
        <f t="shared" ca="1" si="261"/>
        <v>577.86487671829627</v>
      </c>
      <c r="AV454" s="2">
        <f t="shared" ca="1" si="262"/>
        <v>104.99695466614766</v>
      </c>
      <c r="AW454" s="2">
        <f t="shared" ca="1" si="262"/>
        <v>22.496590463591595</v>
      </c>
      <c r="AX454" s="16">
        <f t="shared" ca="1" si="262"/>
        <v>-2.3601744778147804E-3</v>
      </c>
      <c r="AY454" s="2">
        <f t="shared" ca="1" si="273"/>
        <v>360.25</v>
      </c>
      <c r="AZ454" s="2">
        <f t="shared" ca="1" si="274"/>
        <v>360.25</v>
      </c>
      <c r="BA454" s="2">
        <f t="shared" ca="1" si="275"/>
        <v>360.25</v>
      </c>
      <c r="BB454" s="19" t="str">
        <f t="shared" ca="1" si="276"/>
        <v>ok</v>
      </c>
      <c r="BC454" s="2">
        <f t="shared" ca="1" si="277"/>
        <v>-3.0453338523415141E-3</v>
      </c>
      <c r="BD454" s="2">
        <f t="shared" ca="1" si="277"/>
        <v>-3.4095364084052449E-3</v>
      </c>
      <c r="BE454" s="16">
        <f t="shared" ca="1" si="278"/>
        <v>-2.3601744778147804E-3</v>
      </c>
      <c r="BF454" s="16">
        <f t="shared" ca="1" si="279"/>
        <v>4.5715420584807208E-3</v>
      </c>
      <c r="BG454" s="18">
        <f t="shared" ca="1" si="254"/>
        <v>5.1448440557694663E-3</v>
      </c>
      <c r="BH454" s="2">
        <f t="shared" ca="1" si="263"/>
        <v>-0.48725341637464226</v>
      </c>
      <c r="BI454" s="2">
        <f t="shared" ca="1" si="263"/>
        <v>-0.54552582534483918</v>
      </c>
      <c r="BJ454" s="16">
        <f t="shared" ca="1" si="263"/>
        <v>-0.37762791645036486</v>
      </c>
      <c r="BK454" s="18">
        <f t="shared" ca="1" si="263"/>
        <v>0.73144672935691535</v>
      </c>
      <c r="BL454" s="18">
        <f t="shared" ca="1" si="263"/>
        <v>0.82317504892311466</v>
      </c>
    </row>
    <row r="455" spans="4:64" x14ac:dyDescent="0.2">
      <c r="D455">
        <f t="shared" si="280"/>
        <v>112.5</v>
      </c>
      <c r="E455">
        <f t="shared" si="281"/>
        <v>22.5</v>
      </c>
      <c r="F455" s="15">
        <f ca="1">'posn jitter orig'!F455</f>
        <v>-0.3643397800645497</v>
      </c>
      <c r="G455" s="2">
        <f ca="1">'posn jitter orig'!G455</f>
        <v>-0.26731660137984214</v>
      </c>
      <c r="H455" s="16">
        <f ca="1">'posn jitter orig'!H455</f>
        <v>3.0172524719694893E-2</v>
      </c>
      <c r="I455" s="2">
        <f t="shared" ref="I455:I518" si="282">$E$25</f>
        <v>0</v>
      </c>
      <c r="J455" s="2">
        <f t="shared" ref="J455:J518" si="283">$F$25</f>
        <v>177.60212163512966</v>
      </c>
      <c r="K455" s="16">
        <f t="shared" ref="K455:K518" ca="1" si="284">SQRT($D$5^2-(($D455-$E$25)^2+($E455-$F$25)^2))+F455/$D$9</f>
        <v>305.06680417482647</v>
      </c>
      <c r="L455" s="2">
        <f t="shared" ref="L455:L518" si="285">$E$26</f>
        <v>153.80794910203616</v>
      </c>
      <c r="M455" s="2">
        <f t="shared" ref="M455:M518" si="286">$F$26</f>
        <v>-88.801060817564817</v>
      </c>
      <c r="N455" s="16">
        <f t="shared" ref="N455:N518" ca="1" si="287">SQRT($D$5^2-(($D455-$E$26)^2+($E455-$F$26)^2))+G455/$D$9</f>
        <v>340.12446719931705</v>
      </c>
      <c r="O455" s="2">
        <f t="shared" ref="O455:O518" si="288">$E$27</f>
        <v>-153.80794910203616</v>
      </c>
      <c r="P455" s="2">
        <f t="shared" ref="P455:P518" si="289">$F$27</f>
        <v>-88.801060817564817</v>
      </c>
      <c r="Q455" s="16">
        <f t="shared" ref="Q455:Q518" ca="1" si="290">SQRT($D$5^2-(($D455-$E$27)^2+($E455-$F$27)^2))+H455/$D$9</f>
        <v>215.57433500115661</v>
      </c>
      <c r="R455" s="2">
        <f t="shared" si="255"/>
        <v>153.80794910203616</v>
      </c>
      <c r="S455" s="2">
        <f t="shared" si="255"/>
        <v>-266.40318245269447</v>
      </c>
      <c r="T455" s="16">
        <f t="shared" ca="1" si="255"/>
        <v>35.05766302449058</v>
      </c>
      <c r="U455" s="2">
        <f t="shared" ca="1" si="256"/>
        <v>0.49678424587630876</v>
      </c>
      <c r="V455" s="2">
        <f t="shared" ca="1" si="256"/>
        <v>-0.86045555425755615</v>
      </c>
      <c r="W455" s="16">
        <f t="shared" ca="1" si="256"/>
        <v>0.11323273465049244</v>
      </c>
      <c r="X455" s="2">
        <f t="shared" si="257"/>
        <v>-153.80794910203616</v>
      </c>
      <c r="Y455" s="2">
        <f t="shared" si="257"/>
        <v>-266.40318245269447</v>
      </c>
      <c r="Z455" s="16">
        <f t="shared" ca="1" si="257"/>
        <v>-89.492469173669861</v>
      </c>
      <c r="AA455" s="18">
        <f t="shared" ca="1" si="264"/>
        <v>142.68525499371381</v>
      </c>
      <c r="AB455" s="2">
        <f t="shared" ca="1" si="258"/>
        <v>-224.69173590175711</v>
      </c>
      <c r="AC455" s="2">
        <f t="shared" ca="1" si="258"/>
        <v>-143.6288622826977</v>
      </c>
      <c r="AD455" s="16">
        <f t="shared" ca="1" si="258"/>
        <v>-105.64911079091091</v>
      </c>
      <c r="AE455" s="2">
        <f t="shared" ca="1" si="259"/>
        <v>-0.78333390243033663</v>
      </c>
      <c r="AF455" s="2">
        <f t="shared" ca="1" si="259"/>
        <v>-0.50072761573539981</v>
      </c>
      <c r="AG455" s="16">
        <f t="shared" ca="1" si="259"/>
        <v>-0.36832031187975728</v>
      </c>
      <c r="AH455" s="2">
        <f t="shared" ca="1" si="265"/>
        <v>0.37362201534755274</v>
      </c>
      <c r="AI455" s="2">
        <f t="shared" ca="1" si="266"/>
        <v>9.427668846148303E-2</v>
      </c>
      <c r="AJ455" s="16">
        <f t="shared" ca="1" si="267"/>
        <v>-0.92277759815698235</v>
      </c>
      <c r="AK455" s="18">
        <f t="shared" ca="1" si="268"/>
        <v>309.60713907246537</v>
      </c>
      <c r="AL455" s="18">
        <f t="shared" ca="1" si="269"/>
        <v>286.84030552570061</v>
      </c>
      <c r="AM455" s="18">
        <f t="shared" ca="1" si="270"/>
        <v>154.80356953623269</v>
      </c>
      <c r="AN455" s="18">
        <f t="shared" ca="1" si="271"/>
        <v>101.90351243199243</v>
      </c>
      <c r="AO455" s="18">
        <f t="shared" ca="1" si="272"/>
        <v>308.92004064622216</v>
      </c>
      <c r="AP455" s="2">
        <f t="shared" ca="1" si="260"/>
        <v>112.49882665379657</v>
      </c>
      <c r="AQ455" s="2">
        <f t="shared" ca="1" si="260"/>
        <v>22.498586025160755</v>
      </c>
      <c r="AR455" s="16">
        <f t="shared" ca="1" si="260"/>
        <v>-1.9909236006583342E-3</v>
      </c>
      <c r="AS455" s="2">
        <f t="shared" ca="1" si="261"/>
        <v>-118.33982968118231</v>
      </c>
      <c r="AT455" s="2">
        <f t="shared" ca="1" si="261"/>
        <v>-35.74933083786437</v>
      </c>
      <c r="AU455" s="16">
        <f t="shared" ca="1" si="261"/>
        <v>570.12699533655586</v>
      </c>
      <c r="AV455" s="2">
        <f t="shared" ca="1" si="262"/>
        <v>112.49882665379657</v>
      </c>
      <c r="AW455" s="2">
        <f t="shared" ca="1" si="262"/>
        <v>22.498586025160755</v>
      </c>
      <c r="AX455" s="16">
        <f t="shared" ca="1" si="262"/>
        <v>-1.9909236006583342E-3</v>
      </c>
      <c r="AY455" s="2">
        <f t="shared" ca="1" si="273"/>
        <v>360.25</v>
      </c>
      <c r="AZ455" s="2">
        <f t="shared" ca="1" si="274"/>
        <v>360.25</v>
      </c>
      <c r="BA455" s="2">
        <f t="shared" ca="1" si="275"/>
        <v>360.25</v>
      </c>
      <c r="BB455" s="19" t="str">
        <f t="shared" ca="1" si="276"/>
        <v>ok</v>
      </c>
      <c r="BC455" s="2">
        <f t="shared" ca="1" si="277"/>
        <v>-1.1733462034300146E-3</v>
      </c>
      <c r="BD455" s="2">
        <f t="shared" ca="1" si="277"/>
        <v>-1.4139748392452134E-3</v>
      </c>
      <c r="BE455" s="16">
        <f t="shared" ca="1" si="278"/>
        <v>-1.9909236006583342E-3</v>
      </c>
      <c r="BF455" s="16">
        <f t="shared" ca="1" si="279"/>
        <v>1.8374074559340823E-3</v>
      </c>
      <c r="BG455" s="18">
        <f t="shared" ca="1" si="254"/>
        <v>2.7092144512349888E-3</v>
      </c>
      <c r="BH455" s="2">
        <f t="shared" ca="1" si="263"/>
        <v>-0.18773539254880234</v>
      </c>
      <c r="BI455" s="2">
        <f t="shared" ca="1" si="263"/>
        <v>-0.22623597427923414</v>
      </c>
      <c r="BJ455" s="16">
        <f t="shared" ca="1" si="263"/>
        <v>-0.31854777610533347</v>
      </c>
      <c r="BK455" s="18">
        <f t="shared" ca="1" si="263"/>
        <v>0.29398519294945313</v>
      </c>
      <c r="BL455" s="18">
        <f t="shared" ca="1" si="263"/>
        <v>0.43347431219759819</v>
      </c>
    </row>
    <row r="456" spans="4:64" x14ac:dyDescent="0.2">
      <c r="D456">
        <f t="shared" si="280"/>
        <v>120</v>
      </c>
      <c r="E456">
        <f t="shared" si="281"/>
        <v>22.5</v>
      </c>
      <c r="F456" s="15">
        <f ca="1">'posn jitter orig'!F456</f>
        <v>-0.31533844803998168</v>
      </c>
      <c r="G456" s="2">
        <f ca="1">'posn jitter orig'!G456</f>
        <v>-0.42618038572049743</v>
      </c>
      <c r="H456" s="16">
        <f ca="1">'posn jitter orig'!H456</f>
        <v>0.26388803014042062</v>
      </c>
      <c r="I456" s="2">
        <f t="shared" si="282"/>
        <v>0</v>
      </c>
      <c r="J456" s="2">
        <f t="shared" si="283"/>
        <v>177.60212163512966</v>
      </c>
      <c r="K456" s="16">
        <f t="shared" ca="1" si="284"/>
        <v>302.19563727262243</v>
      </c>
      <c r="L456" s="2">
        <f t="shared" si="285"/>
        <v>153.80794910203616</v>
      </c>
      <c r="M456" s="2">
        <f t="shared" si="286"/>
        <v>-88.801060817564817</v>
      </c>
      <c r="N456" s="16">
        <f t="shared" ca="1" si="287"/>
        <v>340.95064540243118</v>
      </c>
      <c r="O456" s="2">
        <f t="shared" si="288"/>
        <v>-153.80794910203616</v>
      </c>
      <c r="P456" s="2">
        <f t="shared" si="289"/>
        <v>-88.801060817564817</v>
      </c>
      <c r="Q456" s="16">
        <f t="shared" ca="1" si="290"/>
        <v>205.96607188190879</v>
      </c>
      <c r="R456" s="2">
        <f t="shared" si="255"/>
        <v>153.80794910203616</v>
      </c>
      <c r="S456" s="2">
        <f t="shared" si="255"/>
        <v>-266.40318245269447</v>
      </c>
      <c r="T456" s="16">
        <f t="shared" ca="1" si="255"/>
        <v>38.755008129808743</v>
      </c>
      <c r="U456" s="2">
        <f t="shared" ca="1" si="256"/>
        <v>0.4960785612541484</v>
      </c>
      <c r="V456" s="2">
        <f t="shared" ca="1" si="256"/>
        <v>-0.85923327263785432</v>
      </c>
      <c r="W456" s="16">
        <f t="shared" ca="1" si="256"/>
        <v>0.12499697698767269</v>
      </c>
      <c r="X456" s="2">
        <f t="shared" si="257"/>
        <v>-153.80794910203616</v>
      </c>
      <c r="Y456" s="2">
        <f t="shared" si="257"/>
        <v>-266.40318245269447</v>
      </c>
      <c r="Z456" s="16">
        <f t="shared" ca="1" si="257"/>
        <v>-96.229565390713645</v>
      </c>
      <c r="AA456" s="18">
        <f t="shared" ca="1" si="264"/>
        <v>140.57324742930189</v>
      </c>
      <c r="AB456" s="2">
        <f t="shared" ca="1" si="258"/>
        <v>-223.54332343758767</v>
      </c>
      <c r="AC456" s="2">
        <f t="shared" ca="1" si="258"/>
        <v>-145.61797101868456</v>
      </c>
      <c r="AD456" s="16">
        <f t="shared" ca="1" si="258"/>
        <v>-113.80079636471652</v>
      </c>
      <c r="AE456" s="2">
        <f t="shared" ca="1" si="259"/>
        <v>-0.7707161072635248</v>
      </c>
      <c r="AF456" s="2">
        <f t="shared" ca="1" si="259"/>
        <v>-0.50205085101755453</v>
      </c>
      <c r="AG456" s="16">
        <f t="shared" ca="1" si="259"/>
        <v>-0.39235395371667686</v>
      </c>
      <c r="AH456" s="2">
        <f t="shared" ca="1" si="265"/>
        <v>0.39987841035566429</v>
      </c>
      <c r="AI456" s="2">
        <f t="shared" ca="1" si="266"/>
        <v>9.8301201338498317E-2</v>
      </c>
      <c r="AJ456" s="16">
        <f t="shared" ca="1" si="267"/>
        <v>-0.91128158696795514</v>
      </c>
      <c r="AK456" s="18">
        <f t="shared" ca="1" si="268"/>
        <v>310.04756325931623</v>
      </c>
      <c r="AL456" s="18">
        <f t="shared" ca="1" si="269"/>
        <v>290.04625870775175</v>
      </c>
      <c r="AM456" s="18">
        <f t="shared" ca="1" si="270"/>
        <v>155.02378162965812</v>
      </c>
      <c r="AN456" s="18">
        <f t="shared" ca="1" si="271"/>
        <v>103.95458560119008</v>
      </c>
      <c r="AO456" s="18">
        <f t="shared" ca="1" si="272"/>
        <v>308.1251917025366</v>
      </c>
      <c r="AP456" s="2">
        <f t="shared" ca="1" si="260"/>
        <v>119.99711285282065</v>
      </c>
      <c r="AQ456" s="2">
        <f t="shared" ca="1" si="260"/>
        <v>22.499118747542177</v>
      </c>
      <c r="AR456" s="16">
        <f t="shared" ca="1" si="260"/>
        <v>-2.6650095717855038E-3</v>
      </c>
      <c r="AS456" s="2">
        <f t="shared" ca="1" si="261"/>
        <v>-126.42811084426866</v>
      </c>
      <c r="AT456" s="2">
        <f t="shared" ca="1" si="261"/>
        <v>-38.079034266486708</v>
      </c>
      <c r="AU456" s="16">
        <f t="shared" ca="1" si="261"/>
        <v>561.57496234941414</v>
      </c>
      <c r="AV456" s="2">
        <f t="shared" ca="1" si="262"/>
        <v>119.99711285282065</v>
      </c>
      <c r="AW456" s="2">
        <f t="shared" ca="1" si="262"/>
        <v>22.499118747542177</v>
      </c>
      <c r="AX456" s="16">
        <f t="shared" ca="1" si="262"/>
        <v>-2.6650095717855038E-3</v>
      </c>
      <c r="AY456" s="2">
        <f t="shared" ca="1" si="273"/>
        <v>360.24999999999994</v>
      </c>
      <c r="AZ456" s="2">
        <f t="shared" ca="1" si="274"/>
        <v>360.24999999999994</v>
      </c>
      <c r="BA456" s="2">
        <f t="shared" ca="1" si="275"/>
        <v>360.24999999999994</v>
      </c>
      <c r="BB456" s="19" t="str">
        <f t="shared" ca="1" si="276"/>
        <v>ok</v>
      </c>
      <c r="BC456" s="2">
        <f t="shared" ca="1" si="277"/>
        <v>-2.8871471793507908E-3</v>
      </c>
      <c r="BD456" s="2">
        <f t="shared" ca="1" si="277"/>
        <v>-8.8125245782322281E-4</v>
      </c>
      <c r="BE456" s="16">
        <f t="shared" ca="1" si="278"/>
        <v>-2.6650095717855038E-3</v>
      </c>
      <c r="BF456" s="16">
        <f t="shared" ca="1" si="279"/>
        <v>3.0186461749686228E-3</v>
      </c>
      <c r="BG456" s="18">
        <f t="shared" ca="1" si="254"/>
        <v>4.0267233263984077E-3</v>
      </c>
      <c r="BH456" s="2">
        <f t="shared" ca="1" si="263"/>
        <v>-0.46194354869612653</v>
      </c>
      <c r="BI456" s="2">
        <f t="shared" ca="1" si="263"/>
        <v>-0.14100039325171565</v>
      </c>
      <c r="BJ456" s="16">
        <f t="shared" ca="1" si="263"/>
        <v>-0.42640153148568061</v>
      </c>
      <c r="BK456" s="18">
        <f t="shared" ca="1" si="263"/>
        <v>0.48298338799497964</v>
      </c>
      <c r="BL456" s="18">
        <f t="shared" ca="1" si="263"/>
        <v>0.64427573222374523</v>
      </c>
    </row>
    <row r="457" spans="4:64" x14ac:dyDescent="0.2">
      <c r="D457">
        <f t="shared" si="280"/>
        <v>127.5</v>
      </c>
      <c r="E457">
        <f t="shared" si="281"/>
        <v>22.5</v>
      </c>
      <c r="F457" s="15">
        <f ca="1">'posn jitter orig'!F457</f>
        <v>-0.22473273423557849</v>
      </c>
      <c r="G457" s="2">
        <f ca="1">'posn jitter orig'!G457</f>
        <v>-0.26245433990337574</v>
      </c>
      <c r="H457" s="16">
        <f ca="1">'posn jitter orig'!H457</f>
        <v>3.2970184694170346E-2</v>
      </c>
      <c r="I457" s="2">
        <f t="shared" si="282"/>
        <v>0</v>
      </c>
      <c r="J457" s="2">
        <f t="shared" si="283"/>
        <v>177.60212163512966</v>
      </c>
      <c r="K457" s="16">
        <f t="shared" ca="1" si="284"/>
        <v>299.10918427390089</v>
      </c>
      <c r="L457" s="2">
        <f t="shared" si="285"/>
        <v>153.80794910203616</v>
      </c>
      <c r="M457" s="2">
        <f t="shared" si="286"/>
        <v>-88.801060817564817</v>
      </c>
      <c r="N457" s="16">
        <f t="shared" ca="1" si="287"/>
        <v>341.61221794913035</v>
      </c>
      <c r="O457" s="2">
        <f t="shared" si="288"/>
        <v>-153.80794910203616</v>
      </c>
      <c r="P457" s="2">
        <f t="shared" si="289"/>
        <v>-88.801060817564817</v>
      </c>
      <c r="Q457" s="16">
        <f t="shared" ca="1" si="290"/>
        <v>195.59666342648839</v>
      </c>
      <c r="R457" s="2">
        <f t="shared" si="255"/>
        <v>153.80794910203616</v>
      </c>
      <c r="S457" s="2">
        <f t="shared" si="255"/>
        <v>-266.40318245269447</v>
      </c>
      <c r="T457" s="16">
        <f t="shared" ca="1" si="255"/>
        <v>42.50303367522946</v>
      </c>
      <c r="U457" s="2">
        <f t="shared" ca="1" si="256"/>
        <v>0.49529458617044952</v>
      </c>
      <c r="V457" s="2">
        <f t="shared" ca="1" si="256"/>
        <v>-0.85787538796101992</v>
      </c>
      <c r="W457" s="16">
        <f t="shared" ca="1" si="256"/>
        <v>0.13686888485325216</v>
      </c>
      <c r="X457" s="2">
        <f t="shared" si="257"/>
        <v>-153.80794910203616</v>
      </c>
      <c r="Y457" s="2">
        <f t="shared" si="257"/>
        <v>-266.40318245269447</v>
      </c>
      <c r="Z457" s="16">
        <f t="shared" ca="1" si="257"/>
        <v>-103.5125208474125</v>
      </c>
      <c r="AA457" s="18">
        <f t="shared" ca="1" si="264"/>
        <v>138.19284570370274</v>
      </c>
      <c r="AB457" s="2">
        <f t="shared" ca="1" si="258"/>
        <v>-222.2541174265684</v>
      </c>
      <c r="AC457" s="2">
        <f t="shared" ca="1" si="258"/>
        <v>-147.8509413311931</v>
      </c>
      <c r="AD457" s="16">
        <f t="shared" ca="1" si="258"/>
        <v>-122.42682153357583</v>
      </c>
      <c r="AE457" s="2">
        <f t="shared" ca="1" si="259"/>
        <v>-0.75680248506335424</v>
      </c>
      <c r="AF457" s="2">
        <f t="shared" ca="1" si="259"/>
        <v>-0.50345055971965202</v>
      </c>
      <c r="AG457" s="16">
        <f t="shared" ca="1" si="259"/>
        <v>-0.41687831860136404</v>
      </c>
      <c r="AH457" s="2">
        <f t="shared" ca="1" si="265"/>
        <v>0.42653636599025724</v>
      </c>
      <c r="AI457" s="2">
        <f t="shared" ca="1" si="266"/>
        <v>0.1028948621103041</v>
      </c>
      <c r="AJ457" s="16">
        <f t="shared" ca="1" si="267"/>
        <v>-0.89859856211721523</v>
      </c>
      <c r="AK457" s="18">
        <f t="shared" ca="1" si="268"/>
        <v>310.53832082288307</v>
      </c>
      <c r="AL457" s="18">
        <f t="shared" ca="1" si="269"/>
        <v>293.67519506488247</v>
      </c>
      <c r="AM457" s="18">
        <f t="shared" ca="1" si="270"/>
        <v>155.26916041144153</v>
      </c>
      <c r="AN457" s="18">
        <f t="shared" ca="1" si="271"/>
        <v>106.2878472451991</v>
      </c>
      <c r="AO457" s="18">
        <f t="shared" ca="1" si="272"/>
        <v>307.20423801293373</v>
      </c>
      <c r="AP457" s="2">
        <f t="shared" ca="1" si="260"/>
        <v>127.49884692266001</v>
      </c>
      <c r="AQ457" s="2">
        <f t="shared" ca="1" si="260"/>
        <v>22.499591931831926</v>
      </c>
      <c r="AR457" s="16">
        <f t="shared" ca="1" si="260"/>
        <v>-1.6844905586026471E-3</v>
      </c>
      <c r="AS457" s="2">
        <f t="shared" ca="1" si="261"/>
        <v>-134.56871167502561</v>
      </c>
      <c r="AT457" s="2">
        <f t="shared" ca="1" si="261"/>
        <v>-40.719883488251796</v>
      </c>
      <c r="AU457" s="16">
        <f t="shared" ca="1" si="261"/>
        <v>552.10488861891531</v>
      </c>
      <c r="AV457" s="2">
        <f t="shared" ca="1" si="262"/>
        <v>127.49884692266001</v>
      </c>
      <c r="AW457" s="2">
        <f t="shared" ca="1" si="262"/>
        <v>22.499591931831926</v>
      </c>
      <c r="AX457" s="16">
        <f t="shared" ca="1" si="262"/>
        <v>-1.6844905586026471E-3</v>
      </c>
      <c r="AY457" s="2">
        <f t="shared" ca="1" si="273"/>
        <v>360.24999999999994</v>
      </c>
      <c r="AZ457" s="2">
        <f t="shared" ca="1" si="274"/>
        <v>360.25</v>
      </c>
      <c r="BA457" s="2">
        <f t="shared" ca="1" si="275"/>
        <v>360.24999999999994</v>
      </c>
      <c r="BB457" s="19" t="str">
        <f t="shared" ca="1" si="276"/>
        <v>ok</v>
      </c>
      <c r="BC457" s="2">
        <f t="shared" ca="1" si="277"/>
        <v>-1.153077339992592E-3</v>
      </c>
      <c r="BD457" s="2">
        <f t="shared" ca="1" si="277"/>
        <v>-4.0806816807403834E-4</v>
      </c>
      <c r="BE457" s="16">
        <f t="shared" ca="1" si="278"/>
        <v>-1.6844905586026471E-3</v>
      </c>
      <c r="BF457" s="16">
        <f t="shared" ca="1" si="279"/>
        <v>1.2231545208188921E-3</v>
      </c>
      <c r="BG457" s="18">
        <f t="shared" ca="1" si="254"/>
        <v>2.081733754307008E-3</v>
      </c>
      <c r="BH457" s="2">
        <f t="shared" ca="1" si="263"/>
        <v>-0.18449237439881472</v>
      </c>
      <c r="BI457" s="2">
        <f t="shared" ca="1" si="263"/>
        <v>-6.5290906891846134E-2</v>
      </c>
      <c r="BJ457" s="16">
        <f t="shared" ca="1" si="263"/>
        <v>-0.26951848937642353</v>
      </c>
      <c r="BK457" s="18">
        <f t="shared" ca="1" si="263"/>
        <v>0.19570472333102273</v>
      </c>
      <c r="BL457" s="18">
        <f t="shared" ca="1" si="263"/>
        <v>0.33307740068912128</v>
      </c>
    </row>
    <row r="458" spans="4:64" x14ac:dyDescent="0.2">
      <c r="D458">
        <f t="shared" si="280"/>
        <v>135</v>
      </c>
      <c r="E458">
        <f t="shared" si="281"/>
        <v>22.5</v>
      </c>
      <c r="F458" s="15">
        <f ca="1">'posn jitter orig'!F458</f>
        <v>0.21195057406348228</v>
      </c>
      <c r="G458" s="2">
        <f ca="1">'posn jitter orig'!G458</f>
        <v>0.42928402883286465</v>
      </c>
      <c r="H458" s="16">
        <f ca="1">'posn jitter orig'!H458</f>
        <v>-0.45973925206134325</v>
      </c>
      <c r="I458" s="2">
        <f t="shared" si="282"/>
        <v>0</v>
      </c>
      <c r="J458" s="2">
        <f t="shared" si="283"/>
        <v>177.60212163512966</v>
      </c>
      <c r="K458" s="16">
        <f t="shared" ca="1" si="284"/>
        <v>295.8025998138998</v>
      </c>
      <c r="L458" s="2">
        <f t="shared" si="285"/>
        <v>153.80794910203616</v>
      </c>
      <c r="M458" s="2">
        <f t="shared" si="286"/>
        <v>-88.801060817564817</v>
      </c>
      <c r="N458" s="16">
        <f t="shared" ca="1" si="287"/>
        <v>342.11143388002159</v>
      </c>
      <c r="O458" s="2">
        <f t="shared" si="288"/>
        <v>-153.80794910203616</v>
      </c>
      <c r="P458" s="2">
        <f t="shared" si="289"/>
        <v>-88.801060817564817</v>
      </c>
      <c r="Q458" s="16">
        <f t="shared" ca="1" si="290"/>
        <v>184.33948447604814</v>
      </c>
      <c r="R458" s="2">
        <f t="shared" si="255"/>
        <v>153.80794910203616</v>
      </c>
      <c r="S458" s="2">
        <f t="shared" si="255"/>
        <v>-266.40318245269447</v>
      </c>
      <c r="T458" s="16">
        <f t="shared" ca="1" si="255"/>
        <v>46.30883406612179</v>
      </c>
      <c r="U458" s="2">
        <f t="shared" ca="1" si="256"/>
        <v>0.49442886033816213</v>
      </c>
      <c r="V458" s="2">
        <f t="shared" ca="1" si="256"/>
        <v>-0.85637590683407316</v>
      </c>
      <c r="W458" s="16">
        <f t="shared" ca="1" si="256"/>
        <v>0.14886372378395196</v>
      </c>
      <c r="X458" s="2">
        <f t="shared" si="257"/>
        <v>-153.80794910203616</v>
      </c>
      <c r="Y458" s="2">
        <f t="shared" si="257"/>
        <v>-266.40318245269447</v>
      </c>
      <c r="Z458" s="16">
        <f t="shared" ca="1" si="257"/>
        <v>-111.46311533785166</v>
      </c>
      <c r="AA458" s="18">
        <f t="shared" ca="1" si="264"/>
        <v>135.50136355718675</v>
      </c>
      <c r="AB458" s="2">
        <f t="shared" ca="1" si="258"/>
        <v>-220.80373385988298</v>
      </c>
      <c r="AC458" s="2">
        <f t="shared" ca="1" si="258"/>
        <v>-150.36307935915522</v>
      </c>
      <c r="AD458" s="16">
        <f t="shared" ca="1" si="258"/>
        <v>-131.63435289477758</v>
      </c>
      <c r="AE458" s="2">
        <f t="shared" ca="1" si="259"/>
        <v>-0.74142421525121038</v>
      </c>
      <c r="AF458" s="2">
        <f t="shared" ca="1" si="259"/>
        <v>-0.50489557476125646</v>
      </c>
      <c r="AG458" s="16">
        <f t="shared" ca="1" si="259"/>
        <v>-0.44200745652718049</v>
      </c>
      <c r="AH458" s="2">
        <f t="shared" ca="1" si="265"/>
        <v>0.45368517179188572</v>
      </c>
      <c r="AI458" s="2">
        <f t="shared" ca="1" si="266"/>
        <v>0.10817007340581408</v>
      </c>
      <c r="AJ458" s="16">
        <f t="shared" ca="1" si="267"/>
        <v>-0.8845727783034858</v>
      </c>
      <c r="AK458" s="18">
        <f t="shared" ca="1" si="268"/>
        <v>311.08206142505514</v>
      </c>
      <c r="AL458" s="18">
        <f t="shared" ca="1" si="269"/>
        <v>297.81025399213587</v>
      </c>
      <c r="AM458" s="18">
        <f t="shared" ca="1" si="270"/>
        <v>155.54103071252757</v>
      </c>
      <c r="AN458" s="18">
        <f t="shared" ca="1" si="271"/>
        <v>108.96119683165048</v>
      </c>
      <c r="AO458" s="18">
        <f t="shared" ca="1" si="272"/>
        <v>306.12825392292507</v>
      </c>
      <c r="AP458" s="2">
        <f t="shared" ca="1" si="260"/>
        <v>135.00335416865121</v>
      </c>
      <c r="AQ458" s="2">
        <f t="shared" ca="1" si="260"/>
        <v>22.50042000622836</v>
      </c>
      <c r="AR458" s="16">
        <f t="shared" ca="1" si="260"/>
        <v>2.6352854485480748E-3</v>
      </c>
      <c r="AS458" s="2">
        <f t="shared" ca="1" si="261"/>
        <v>-142.76834477409332</v>
      </c>
      <c r="AT458" s="2">
        <f t="shared" ca="1" si="261"/>
        <v>-43.72741139064464</v>
      </c>
      <c r="AU458" s="16">
        <f t="shared" ca="1" si="261"/>
        <v>541.58807546504227</v>
      </c>
      <c r="AV458" s="2">
        <f t="shared" ca="1" si="262"/>
        <v>135.00335416865121</v>
      </c>
      <c r="AW458" s="2">
        <f t="shared" ca="1" si="262"/>
        <v>22.50042000622836</v>
      </c>
      <c r="AX458" s="16">
        <f t="shared" ca="1" si="262"/>
        <v>2.6352854485480748E-3</v>
      </c>
      <c r="AY458" s="2">
        <f t="shared" ca="1" si="273"/>
        <v>360.25000000000006</v>
      </c>
      <c r="AZ458" s="2">
        <f t="shared" ca="1" si="274"/>
        <v>360.25000000000006</v>
      </c>
      <c r="BA458" s="2">
        <f t="shared" ca="1" si="275"/>
        <v>360.25000000000006</v>
      </c>
      <c r="BB458" s="19" t="str">
        <f t="shared" ca="1" si="276"/>
        <v>ok</v>
      </c>
      <c r="BC458" s="2">
        <f t="shared" ca="1" si="277"/>
        <v>3.3541686512137403E-3</v>
      </c>
      <c r="BD458" s="2">
        <f t="shared" ca="1" si="277"/>
        <v>4.200062283601369E-4</v>
      </c>
      <c r="BE458" s="16">
        <f t="shared" ca="1" si="278"/>
        <v>2.6352854485480748E-3</v>
      </c>
      <c r="BF458" s="16">
        <f t="shared" ca="1" si="279"/>
        <v>3.3803627871348825E-3</v>
      </c>
      <c r="BG458" s="18">
        <f t="shared" ca="1" si="254"/>
        <v>4.2862083439767062E-3</v>
      </c>
      <c r="BH458" s="2">
        <f t="shared" ca="1" si="263"/>
        <v>0.53666698419419845</v>
      </c>
      <c r="BI458" s="2">
        <f t="shared" ca="1" si="263"/>
        <v>6.7200996537621904E-2</v>
      </c>
      <c r="BJ458" s="16">
        <f t="shared" ca="1" si="263"/>
        <v>0.42164567176769197</v>
      </c>
      <c r="BK458" s="18">
        <f t="shared" ca="1" si="263"/>
        <v>0.54085804594158116</v>
      </c>
      <c r="BL458" s="18">
        <f t="shared" ca="1" si="263"/>
        <v>0.68579333503627304</v>
      </c>
    </row>
    <row r="459" spans="4:64" x14ac:dyDescent="0.2">
      <c r="D459">
        <f t="shared" si="280"/>
        <v>142.5</v>
      </c>
      <c r="E459">
        <f t="shared" si="281"/>
        <v>22.5</v>
      </c>
      <c r="F459" s="15">
        <f ca="1">'posn jitter orig'!F459</f>
        <v>-0.32638779902413928</v>
      </c>
      <c r="G459" s="2">
        <f ca="1">'posn jitter orig'!G459</f>
        <v>2.7399683545318299E-3</v>
      </c>
      <c r="H459" s="16">
        <f ca="1">'posn jitter orig'!H459</f>
        <v>-0.3017477851901349</v>
      </c>
      <c r="I459" s="2">
        <f t="shared" si="282"/>
        <v>0</v>
      </c>
      <c r="J459" s="2">
        <f t="shared" si="283"/>
        <v>177.60212163512966</v>
      </c>
      <c r="K459" s="16">
        <f t="shared" ca="1" si="284"/>
        <v>292.26007593166668</v>
      </c>
      <c r="L459" s="2">
        <f t="shared" si="285"/>
        <v>153.80794910203616</v>
      </c>
      <c r="M459" s="2">
        <f t="shared" si="286"/>
        <v>-88.801060817564817</v>
      </c>
      <c r="N459" s="16">
        <f t="shared" ca="1" si="287"/>
        <v>342.43872207503199</v>
      </c>
      <c r="O459" s="2">
        <f t="shared" si="288"/>
        <v>-153.80794910203616</v>
      </c>
      <c r="P459" s="2">
        <f t="shared" si="289"/>
        <v>-88.801060817564817</v>
      </c>
      <c r="Q459" s="16">
        <f t="shared" ca="1" si="290"/>
        <v>172.02641308505184</v>
      </c>
      <c r="R459" s="2">
        <f t="shared" si="255"/>
        <v>153.80794910203616</v>
      </c>
      <c r="S459" s="2">
        <f t="shared" si="255"/>
        <v>-266.40318245269447</v>
      </c>
      <c r="T459" s="16">
        <f t="shared" ca="1" si="255"/>
        <v>50.178646143365313</v>
      </c>
      <c r="U459" s="2">
        <f t="shared" ca="1" si="256"/>
        <v>0.49347775161105611</v>
      </c>
      <c r="V459" s="2">
        <f t="shared" ca="1" si="256"/>
        <v>-0.85472853819520345</v>
      </c>
      <c r="W459" s="16">
        <f t="shared" ca="1" si="256"/>
        <v>0.16099327519988951</v>
      </c>
      <c r="X459" s="2">
        <f t="shared" si="257"/>
        <v>-153.80794910203616</v>
      </c>
      <c r="Y459" s="2">
        <f t="shared" si="257"/>
        <v>-266.40318245269447</v>
      </c>
      <c r="Z459" s="16">
        <f t="shared" ca="1" si="257"/>
        <v>-120.23366284661483</v>
      </c>
      <c r="AA459" s="18">
        <f t="shared" ca="1" si="264"/>
        <v>132.44479063460528</v>
      </c>
      <c r="AB459" s="2">
        <f t="shared" ca="1" si="258"/>
        <v>-219.16650659699823</v>
      </c>
      <c r="AC459" s="2">
        <f t="shared" ca="1" si="258"/>
        <v>-153.19884016200854</v>
      </c>
      <c r="AD459" s="16">
        <f t="shared" ca="1" si="258"/>
        <v>-141.5563834740436</v>
      </c>
      <c r="AE459" s="2">
        <f t="shared" ca="1" si="259"/>
        <v>-0.72437568455860235</v>
      </c>
      <c r="AF459" s="2">
        <f t="shared" ca="1" si="259"/>
        <v>-0.50634340273532819</v>
      </c>
      <c r="AG459" s="16">
        <f t="shared" ca="1" si="259"/>
        <v>-0.46786346953642949</v>
      </c>
      <c r="AH459" s="2">
        <f t="shared" ca="1" si="265"/>
        <v>0.48141414217402562</v>
      </c>
      <c r="AI459" s="2">
        <f t="shared" ca="1" si="266"/>
        <v>0.11426059907553365</v>
      </c>
      <c r="AJ459" s="16">
        <f t="shared" ca="1" si="267"/>
        <v>-0.86901377389184531</v>
      </c>
      <c r="AK459" s="18">
        <f t="shared" ca="1" si="268"/>
        <v>311.68162819883889</v>
      </c>
      <c r="AL459" s="18">
        <f t="shared" ca="1" si="269"/>
        <v>302.55917097845037</v>
      </c>
      <c r="AM459" s="18">
        <f t="shared" ca="1" si="270"/>
        <v>155.84081409941945</v>
      </c>
      <c r="AN459" s="18">
        <f t="shared" ca="1" si="271"/>
        <v>112.04926675779517</v>
      </c>
      <c r="AO459" s="18">
        <f t="shared" ca="1" si="272"/>
        <v>304.85843432627979</v>
      </c>
      <c r="AP459" s="2">
        <f t="shared" ca="1" si="260"/>
        <v>142.50137188475327</v>
      </c>
      <c r="AQ459" s="2">
        <f t="shared" ca="1" si="260"/>
        <v>22.498430743991896</v>
      </c>
      <c r="AR459" s="16">
        <f t="shared" ca="1" si="260"/>
        <v>-5.3821760525352147E-4</v>
      </c>
      <c r="AS459" s="2">
        <f t="shared" ca="1" si="261"/>
        <v>-151.02495140665178</v>
      </c>
      <c r="AT459" s="2">
        <f t="shared" ca="1" si="261"/>
        <v>-47.168183934708033</v>
      </c>
      <c r="AU459" s="16">
        <f t="shared" ca="1" si="261"/>
        <v>529.85181881567405</v>
      </c>
      <c r="AV459" s="2">
        <f t="shared" ca="1" si="262"/>
        <v>142.50137188475327</v>
      </c>
      <c r="AW459" s="2">
        <f t="shared" ca="1" si="262"/>
        <v>22.498430743991896</v>
      </c>
      <c r="AX459" s="16">
        <f t="shared" ca="1" si="262"/>
        <v>-5.3821760525352147E-4</v>
      </c>
      <c r="AY459" s="2">
        <f t="shared" ca="1" si="273"/>
        <v>360.24999999999994</v>
      </c>
      <c r="AZ459" s="2">
        <f t="shared" ca="1" si="274"/>
        <v>360.24999999999994</v>
      </c>
      <c r="BA459" s="2">
        <f t="shared" ca="1" si="275"/>
        <v>360.25</v>
      </c>
      <c r="BB459" s="19" t="str">
        <f t="shared" ca="1" si="276"/>
        <v>ok</v>
      </c>
      <c r="BC459" s="2">
        <f t="shared" ca="1" si="277"/>
        <v>1.3718847532686596E-3</v>
      </c>
      <c r="BD459" s="2">
        <f t="shared" ca="1" si="277"/>
        <v>-1.5692560081035367E-3</v>
      </c>
      <c r="BE459" s="16">
        <f t="shared" ca="1" si="278"/>
        <v>-5.3821760525352147E-4</v>
      </c>
      <c r="BF459" s="16">
        <f t="shared" ca="1" si="279"/>
        <v>2.0843781315346929E-3</v>
      </c>
      <c r="BG459" s="18">
        <f t="shared" ca="1" si="254"/>
        <v>2.1527448492157388E-3</v>
      </c>
      <c r="BH459" s="2">
        <f t="shared" ca="1" si="263"/>
        <v>0.21950156052298553</v>
      </c>
      <c r="BI459" s="2">
        <f t="shared" ca="1" si="263"/>
        <v>-0.25108096129656587</v>
      </c>
      <c r="BJ459" s="16">
        <f t="shared" ca="1" si="263"/>
        <v>-8.6114816840563435E-2</v>
      </c>
      <c r="BK459" s="18">
        <f t="shared" ca="1" si="263"/>
        <v>0.33350050104555085</v>
      </c>
      <c r="BL459" s="18">
        <f t="shared" ca="1" si="263"/>
        <v>0.34443917587451822</v>
      </c>
    </row>
    <row r="460" spans="4:64" x14ac:dyDescent="0.2">
      <c r="D460">
        <f t="shared" si="280"/>
        <v>0</v>
      </c>
      <c r="E460">
        <f t="shared" si="281"/>
        <v>30</v>
      </c>
      <c r="F460" s="15">
        <f ca="1">'posn jitter orig'!F460</f>
        <v>-0.12995770926577188</v>
      </c>
      <c r="G460" s="2">
        <f ca="1">'posn jitter orig'!G460</f>
        <v>5.3732022278183522E-2</v>
      </c>
      <c r="H460" s="16">
        <f ca="1">'posn jitter orig'!H460</f>
        <v>0.47680702471597047</v>
      </c>
      <c r="I460" s="2">
        <f t="shared" si="282"/>
        <v>0</v>
      </c>
      <c r="J460" s="2">
        <f t="shared" si="283"/>
        <v>177.60212163512966</v>
      </c>
      <c r="K460" s="16">
        <f t="shared" ca="1" si="284"/>
        <v>328.62310075423994</v>
      </c>
      <c r="L460" s="2">
        <f t="shared" si="285"/>
        <v>153.80794910203616</v>
      </c>
      <c r="M460" s="2">
        <f t="shared" si="286"/>
        <v>-88.801060817564817</v>
      </c>
      <c r="N460" s="16">
        <f t="shared" ca="1" si="287"/>
        <v>303.33098914202168</v>
      </c>
      <c r="O460" s="2">
        <f t="shared" si="288"/>
        <v>-153.80794910203616</v>
      </c>
      <c r="P460" s="2">
        <f t="shared" si="289"/>
        <v>-88.801060817564817</v>
      </c>
      <c r="Q460" s="16">
        <f t="shared" ca="1" si="290"/>
        <v>303.33363336078691</v>
      </c>
      <c r="R460" s="2">
        <f t="shared" si="255"/>
        <v>153.80794910203616</v>
      </c>
      <c r="S460" s="2">
        <f t="shared" si="255"/>
        <v>-266.40318245269447</v>
      </c>
      <c r="T460" s="16">
        <f t="shared" ca="1" si="255"/>
        <v>-25.292111612218264</v>
      </c>
      <c r="U460" s="2">
        <f t="shared" ca="1" si="256"/>
        <v>0.49831849747353035</v>
      </c>
      <c r="V460" s="2">
        <f t="shared" ca="1" si="256"/>
        <v>-0.86311295597553761</v>
      </c>
      <c r="W460" s="16">
        <f t="shared" ca="1" si="256"/>
        <v>-8.1943274909492866E-2</v>
      </c>
      <c r="X460" s="2">
        <f t="shared" si="257"/>
        <v>-153.80794910203616</v>
      </c>
      <c r="Y460" s="2">
        <f t="shared" si="257"/>
        <v>-266.40318245269447</v>
      </c>
      <c r="Z460" s="16">
        <f t="shared" ca="1" si="257"/>
        <v>-25.289467393453037</v>
      </c>
      <c r="AA460" s="18">
        <f t="shared" ca="1" si="264"/>
        <v>155.36299397096008</v>
      </c>
      <c r="AB460" s="2">
        <f t="shared" ca="1" si="258"/>
        <v>-231.22820282063412</v>
      </c>
      <c r="AC460" s="2">
        <f t="shared" ca="1" si="258"/>
        <v>-132.30736947720948</v>
      </c>
      <c r="AD460" s="16">
        <f t="shared" ca="1" si="258"/>
        <v>-12.558514867728773</v>
      </c>
      <c r="AE460" s="2">
        <f t="shared" ca="1" si="259"/>
        <v>-0.8669940455403915</v>
      </c>
      <c r="AF460" s="2">
        <f t="shared" ca="1" si="259"/>
        <v>-0.49608871287571499</v>
      </c>
      <c r="AG460" s="16">
        <f t="shared" ca="1" si="259"/>
        <v>-4.7088363263357497E-2</v>
      </c>
      <c r="AH460" s="2">
        <f t="shared" ca="1" si="265"/>
        <v>-8.5573703847846572E-6</v>
      </c>
      <c r="AI460" s="2">
        <f t="shared" ca="1" si="266"/>
        <v>9.4509333848493776E-2</v>
      </c>
      <c r="AJ460" s="16">
        <f t="shared" ca="1" si="267"/>
        <v>-0.99552397547336113</v>
      </c>
      <c r="AK460" s="18">
        <f t="shared" ca="1" si="268"/>
        <v>308.65390283892907</v>
      </c>
      <c r="AL460" s="18">
        <f t="shared" ca="1" si="269"/>
        <v>266.70102754455615</v>
      </c>
      <c r="AM460" s="18">
        <f t="shared" ca="1" si="270"/>
        <v>154.32695141946454</v>
      </c>
      <c r="AN460" s="18">
        <f t="shared" ca="1" si="271"/>
        <v>88.701764628860346</v>
      </c>
      <c r="AO460" s="18">
        <f t="shared" ca="1" si="272"/>
        <v>313.20161480634243</v>
      </c>
      <c r="AP460" s="2">
        <f t="shared" ca="1" si="260"/>
        <v>-2.6073933521580349E-3</v>
      </c>
      <c r="AQ460" s="2">
        <f t="shared" ca="1" si="260"/>
        <v>29.997062139866447</v>
      </c>
      <c r="AR460" s="16">
        <f t="shared" ca="1" si="260"/>
        <v>5.0733649987932949E-4</v>
      </c>
      <c r="AS460" s="2">
        <f t="shared" ca="1" si="261"/>
        <v>2.7529710938630179E-3</v>
      </c>
      <c r="AT460" s="2">
        <f t="shared" ca="1" si="261"/>
        <v>-29.203889811373489</v>
      </c>
      <c r="AU460" s="16">
        <f t="shared" ca="1" si="261"/>
        <v>623.59994072987251</v>
      </c>
      <c r="AV460" s="2">
        <f t="shared" ca="1" si="262"/>
        <v>-2.6073933521580349E-3</v>
      </c>
      <c r="AW460" s="2">
        <f t="shared" ca="1" si="262"/>
        <v>29.997062139866447</v>
      </c>
      <c r="AX460" s="16">
        <f t="shared" ca="1" si="262"/>
        <v>5.0733649987932949E-4</v>
      </c>
      <c r="AY460" s="2">
        <f t="shared" ca="1" si="273"/>
        <v>360.25</v>
      </c>
      <c r="AZ460" s="2">
        <f t="shared" ca="1" si="274"/>
        <v>360.25</v>
      </c>
      <c r="BA460" s="2">
        <f t="shared" ca="1" si="275"/>
        <v>360.25</v>
      </c>
      <c r="BB460" s="19" t="str">
        <f t="shared" ca="1" si="276"/>
        <v>ok</v>
      </c>
      <c r="BC460" s="2">
        <f t="shared" ca="1" si="277"/>
        <v>-2.6073933521580349E-3</v>
      </c>
      <c r="BD460" s="2">
        <f t="shared" ca="1" si="277"/>
        <v>-2.9378601335530163E-3</v>
      </c>
      <c r="BE460" s="16">
        <f t="shared" ca="1" si="278"/>
        <v>5.0733649987932949E-4</v>
      </c>
      <c r="BF460" s="16">
        <f t="shared" ca="1" si="279"/>
        <v>3.9280430569429946E-3</v>
      </c>
      <c r="BG460" s="18">
        <f t="shared" ca="1" si="254"/>
        <v>3.9606707236663685E-3</v>
      </c>
      <c r="BH460" s="2">
        <f t="shared" ca="1" si="263"/>
        <v>-0.41718293634528558</v>
      </c>
      <c r="BI460" s="2">
        <f t="shared" ca="1" si="263"/>
        <v>-0.47005762136848261</v>
      </c>
      <c r="BJ460" s="16">
        <f t="shared" ca="1" si="263"/>
        <v>8.1173839980692719E-2</v>
      </c>
      <c r="BK460" s="18">
        <f t="shared" ca="1" si="263"/>
        <v>0.62848688911087913</v>
      </c>
      <c r="BL460" s="18">
        <f t="shared" ca="1" si="263"/>
        <v>0.63370731578661899</v>
      </c>
    </row>
    <row r="461" spans="4:64" x14ac:dyDescent="0.2">
      <c r="D461">
        <f t="shared" si="280"/>
        <v>7.5</v>
      </c>
      <c r="E461">
        <f t="shared" si="281"/>
        <v>30</v>
      </c>
      <c r="F461" s="15">
        <f ca="1">'posn jitter orig'!F461</f>
        <v>0.10951361175315555</v>
      </c>
      <c r="G461" s="2">
        <f ca="1">'posn jitter orig'!G461</f>
        <v>1.7437758547911297E-2</v>
      </c>
      <c r="H461" s="16">
        <f ca="1">'posn jitter orig'!H461</f>
        <v>-0.25909536013458823</v>
      </c>
      <c r="I461" s="2">
        <f t="shared" si="282"/>
        <v>0</v>
      </c>
      <c r="J461" s="2">
        <f t="shared" si="283"/>
        <v>177.60212163512966</v>
      </c>
      <c r="K461" s="16">
        <f t="shared" ca="1" si="284"/>
        <v>328.53900214738428</v>
      </c>
      <c r="L461" s="2">
        <f t="shared" si="285"/>
        <v>153.80794910203616</v>
      </c>
      <c r="M461" s="2">
        <f t="shared" si="286"/>
        <v>-88.801060817564817</v>
      </c>
      <c r="N461" s="16">
        <f t="shared" ca="1" si="287"/>
        <v>307.01860106452563</v>
      </c>
      <c r="O461" s="2">
        <f t="shared" si="288"/>
        <v>-153.80794910203616</v>
      </c>
      <c r="P461" s="2">
        <f t="shared" si="289"/>
        <v>-88.801060817564817</v>
      </c>
      <c r="Q461" s="16">
        <f t="shared" ca="1" si="290"/>
        <v>299.40799306668737</v>
      </c>
      <c r="R461" s="2">
        <f t="shared" si="255"/>
        <v>153.80794910203616</v>
      </c>
      <c r="S461" s="2">
        <f t="shared" si="255"/>
        <v>-266.40318245269447</v>
      </c>
      <c r="T461" s="16">
        <f t="shared" ca="1" si="255"/>
        <v>-21.520401082858655</v>
      </c>
      <c r="U461" s="2">
        <f t="shared" ca="1" si="256"/>
        <v>0.49878091891290971</v>
      </c>
      <c r="V461" s="2">
        <f t="shared" ca="1" si="256"/>
        <v>-0.8639138934030518</v>
      </c>
      <c r="W461" s="16">
        <f t="shared" ca="1" si="256"/>
        <v>-6.9788105817350871E-2</v>
      </c>
      <c r="X461" s="2">
        <f t="shared" si="257"/>
        <v>-153.80794910203616</v>
      </c>
      <c r="Y461" s="2">
        <f t="shared" si="257"/>
        <v>-266.40318245269447</v>
      </c>
      <c r="Z461" s="16">
        <f t="shared" ca="1" si="257"/>
        <v>-29.131009080696913</v>
      </c>
      <c r="AA461" s="18">
        <f t="shared" ca="1" si="264"/>
        <v>155.46593832273709</v>
      </c>
      <c r="AB461" s="2">
        <f t="shared" ca="1" si="258"/>
        <v>-231.35139267830871</v>
      </c>
      <c r="AC461" s="2">
        <f t="shared" ca="1" si="258"/>
        <v>-132.09399838473996</v>
      </c>
      <c r="AD461" s="16">
        <f t="shared" ca="1" si="258"/>
        <v>-18.281335726035991</v>
      </c>
      <c r="AE461" s="2">
        <f t="shared" ca="1" si="259"/>
        <v>-0.86637829304470793</v>
      </c>
      <c r="AF461" s="2">
        <f t="shared" ca="1" si="259"/>
        <v>-0.49467336901296949</v>
      </c>
      <c r="AG461" s="16">
        <f t="shared" ca="1" si="259"/>
        <v>-6.8461020517493101E-2</v>
      </c>
      <c r="AH461" s="2">
        <f t="shared" ca="1" si="265"/>
        <v>2.4622109359911104E-2</v>
      </c>
      <c r="AI461" s="2">
        <f t="shared" ca="1" si="266"/>
        <v>9.4609950716290664E-2</v>
      </c>
      <c r="AJ461" s="16">
        <f t="shared" ca="1" si="267"/>
        <v>-0.99520988186217763</v>
      </c>
      <c r="AK461" s="18">
        <f t="shared" ca="1" si="268"/>
        <v>308.36774878489689</v>
      </c>
      <c r="AL461" s="18">
        <f t="shared" ca="1" si="269"/>
        <v>267.03276678974942</v>
      </c>
      <c r="AM461" s="18">
        <f t="shared" ca="1" si="270"/>
        <v>154.18387439244844</v>
      </c>
      <c r="AN461" s="18">
        <f t="shared" ca="1" si="271"/>
        <v>89.006820541374239</v>
      </c>
      <c r="AO461" s="18">
        <f t="shared" ca="1" si="272"/>
        <v>313.18553809914226</v>
      </c>
      <c r="AP461" s="2">
        <f t="shared" ca="1" si="260"/>
        <v>7.5016858700653017</v>
      </c>
      <c r="AQ461" s="2">
        <f t="shared" ca="1" si="260"/>
        <v>30.001694951062877</v>
      </c>
      <c r="AR461" s="16">
        <f t="shared" ca="1" si="260"/>
        <v>-3.85339147896957E-5</v>
      </c>
      <c r="AS461" s="2">
        <f t="shared" ca="1" si="261"/>
        <v>-7.9208912679740706</v>
      </c>
      <c r="AT461" s="2">
        <f t="shared" ca="1" si="261"/>
        <v>-29.259241698166765</v>
      </c>
      <c r="AU461" s="16">
        <f t="shared" ca="1" si="261"/>
        <v>623.37064621126501</v>
      </c>
      <c r="AV461" s="2">
        <f t="shared" ca="1" si="262"/>
        <v>7.5016858700653017</v>
      </c>
      <c r="AW461" s="2">
        <f t="shared" ca="1" si="262"/>
        <v>30.001694951062877</v>
      </c>
      <c r="AX461" s="16">
        <f t="shared" ca="1" si="262"/>
        <v>-3.85339147896957E-5</v>
      </c>
      <c r="AY461" s="2">
        <f t="shared" ca="1" si="273"/>
        <v>360.25</v>
      </c>
      <c r="AZ461" s="2">
        <f t="shared" ca="1" si="274"/>
        <v>360.25</v>
      </c>
      <c r="BA461" s="2">
        <f t="shared" ca="1" si="275"/>
        <v>360.25</v>
      </c>
      <c r="BB461" s="19" t="str">
        <f t="shared" ca="1" si="276"/>
        <v>ok</v>
      </c>
      <c r="BC461" s="2">
        <f t="shared" ca="1" si="277"/>
        <v>1.6858700653017422E-3</v>
      </c>
      <c r="BD461" s="2">
        <f t="shared" ca="1" si="277"/>
        <v>1.6949510628769815E-3</v>
      </c>
      <c r="BE461" s="16">
        <f t="shared" ca="1" si="278"/>
        <v>-3.85339147896957E-5</v>
      </c>
      <c r="BF461" s="16">
        <f t="shared" ca="1" si="279"/>
        <v>2.3906101695233186E-3</v>
      </c>
      <c r="BG461" s="18">
        <f t="shared" ca="1" si="254"/>
        <v>2.3909207107759406E-3</v>
      </c>
      <c r="BH461" s="2">
        <f t="shared" ca="1" si="263"/>
        <v>0.26973921044827875</v>
      </c>
      <c r="BI461" s="2">
        <f t="shared" ca="1" si="263"/>
        <v>0.27119217006031704</v>
      </c>
      <c r="BJ461" s="16">
        <f t="shared" ca="1" si="263"/>
        <v>-6.165426366351312E-3</v>
      </c>
      <c r="BK461" s="18">
        <f t="shared" ca="1" si="263"/>
        <v>0.38249762712373098</v>
      </c>
      <c r="BL461" s="18">
        <f t="shared" ca="1" si="263"/>
        <v>0.38254731372415052</v>
      </c>
    </row>
    <row r="462" spans="4:64" x14ac:dyDescent="0.2">
      <c r="D462">
        <f t="shared" si="280"/>
        <v>15</v>
      </c>
      <c r="E462">
        <f t="shared" si="281"/>
        <v>30</v>
      </c>
      <c r="F462" s="15">
        <f ca="1">'posn jitter orig'!F462</f>
        <v>0.47033599623633304</v>
      </c>
      <c r="G462" s="2">
        <f ca="1">'posn jitter orig'!G462</f>
        <v>0.26129444324132989</v>
      </c>
      <c r="H462" s="16">
        <f ca="1">'posn jitter orig'!H462</f>
        <v>0.21036584047148421</v>
      </c>
      <c r="I462" s="2">
        <f t="shared" si="282"/>
        <v>0</v>
      </c>
      <c r="J462" s="2">
        <f t="shared" si="283"/>
        <v>177.60212163512966</v>
      </c>
      <c r="K462" s="16">
        <f t="shared" ca="1" si="284"/>
        <v>328.28433747199779</v>
      </c>
      <c r="L462" s="2">
        <f t="shared" si="285"/>
        <v>153.80794910203616</v>
      </c>
      <c r="M462" s="2">
        <f t="shared" si="286"/>
        <v>-88.801060817564817</v>
      </c>
      <c r="N462" s="16">
        <f t="shared" ca="1" si="287"/>
        <v>310.48307168959747</v>
      </c>
      <c r="O462" s="2">
        <f t="shared" si="288"/>
        <v>-153.80794910203616</v>
      </c>
      <c r="P462" s="2">
        <f t="shared" si="289"/>
        <v>-88.801060817564817</v>
      </c>
      <c r="Q462" s="16">
        <f t="shared" ca="1" si="290"/>
        <v>295.24739311538718</v>
      </c>
      <c r="R462" s="2">
        <f t="shared" si="255"/>
        <v>153.80794910203616</v>
      </c>
      <c r="S462" s="2">
        <f t="shared" si="255"/>
        <v>-266.40318245269447</v>
      </c>
      <c r="T462" s="16">
        <f t="shared" ca="1" si="255"/>
        <v>-17.801265782400321</v>
      </c>
      <c r="U462" s="2">
        <f t="shared" ca="1" si="256"/>
        <v>0.49916490644309197</v>
      </c>
      <c r="V462" s="2">
        <f t="shared" ca="1" si="256"/>
        <v>-0.86457897931480043</v>
      </c>
      <c r="W462" s="16">
        <f t="shared" ca="1" si="256"/>
        <v>-5.7771833125124468E-2</v>
      </c>
      <c r="X462" s="2">
        <f t="shared" si="257"/>
        <v>-153.80794910203616</v>
      </c>
      <c r="Y462" s="2">
        <f t="shared" si="257"/>
        <v>-266.40318245269447</v>
      </c>
      <c r="Z462" s="16">
        <f t="shared" ca="1" si="257"/>
        <v>-33.036944356610604</v>
      </c>
      <c r="AA462" s="18">
        <f t="shared" ca="1" si="264"/>
        <v>155.45966588377752</v>
      </c>
      <c r="AB462" s="2">
        <f t="shared" ca="1" si="258"/>
        <v>-231.40795867858628</v>
      </c>
      <c r="AC462" s="2">
        <f t="shared" ca="1" si="258"/>
        <v>-131.99602319827821</v>
      </c>
      <c r="AD462" s="16">
        <f t="shared" ca="1" si="258"/>
        <v>-24.055754481485405</v>
      </c>
      <c r="AE462" s="2">
        <f t="shared" ca="1" si="259"/>
        <v>-0.8651065684213286</v>
      </c>
      <c r="AF462" s="2">
        <f t="shared" ca="1" si="259"/>
        <v>-0.49346023933830829</v>
      </c>
      <c r="AG462" s="16">
        <f t="shared" ca="1" si="259"/>
        <v>-8.9931181836182872E-2</v>
      </c>
      <c r="AH462" s="2">
        <f t="shared" ca="1" si="265"/>
        <v>4.9244506799563978E-2</v>
      </c>
      <c r="AI462" s="2">
        <f t="shared" ca="1" si="266"/>
        <v>9.4869282273860989E-2</v>
      </c>
      <c r="AJ462" s="16">
        <f t="shared" ca="1" si="267"/>
        <v>-0.99427098812693426</v>
      </c>
      <c r="AK462" s="18">
        <f t="shared" ca="1" si="268"/>
        <v>308.13053385108367</v>
      </c>
      <c r="AL462" s="18">
        <f t="shared" ca="1" si="269"/>
        <v>267.49069666742469</v>
      </c>
      <c r="AM462" s="18">
        <f t="shared" ca="1" si="270"/>
        <v>154.06526692554183</v>
      </c>
      <c r="AN462" s="18">
        <f t="shared" ca="1" si="271"/>
        <v>89.380885531679311</v>
      </c>
      <c r="AO462" s="18">
        <f t="shared" ca="1" si="272"/>
        <v>313.13737133841818</v>
      </c>
      <c r="AP462" s="2">
        <f t="shared" ca="1" si="260"/>
        <v>15.00027879831973</v>
      </c>
      <c r="AQ462" s="2">
        <f t="shared" ca="1" si="260"/>
        <v>30.001734914049244</v>
      </c>
      <c r="AR462" s="16">
        <f t="shared" ca="1" si="260"/>
        <v>2.1722912493373769E-3</v>
      </c>
      <c r="AS462" s="2">
        <f t="shared" ca="1" si="261"/>
        <v>-15.840312025824918</v>
      </c>
      <c r="AT462" s="2">
        <f t="shared" ca="1" si="261"/>
        <v>-29.412500429949198</v>
      </c>
      <c r="AU462" s="16">
        <f t="shared" ca="1" si="261"/>
        <v>622.68897953148894</v>
      </c>
      <c r="AV462" s="2">
        <f t="shared" ca="1" si="262"/>
        <v>15.00027879831973</v>
      </c>
      <c r="AW462" s="2">
        <f t="shared" ca="1" si="262"/>
        <v>30.001734914049244</v>
      </c>
      <c r="AX462" s="16">
        <f t="shared" ca="1" si="262"/>
        <v>2.1722912493373769E-3</v>
      </c>
      <c r="AY462" s="2">
        <f t="shared" ca="1" si="273"/>
        <v>360.25000000000006</v>
      </c>
      <c r="AZ462" s="2">
        <f t="shared" ca="1" si="274"/>
        <v>360.25000000000006</v>
      </c>
      <c r="BA462" s="2">
        <f t="shared" ca="1" si="275"/>
        <v>360.25000000000006</v>
      </c>
      <c r="BB462" s="19" t="str">
        <f t="shared" ca="1" si="276"/>
        <v>ok</v>
      </c>
      <c r="BC462" s="2">
        <f t="shared" ca="1" si="277"/>
        <v>2.7879831973010027E-4</v>
      </c>
      <c r="BD462" s="2">
        <f t="shared" ca="1" si="277"/>
        <v>1.7349140492441961E-3</v>
      </c>
      <c r="BE462" s="16">
        <f t="shared" ca="1" si="278"/>
        <v>2.1722912493373769E-3</v>
      </c>
      <c r="BF462" s="16">
        <f t="shared" ca="1" si="279"/>
        <v>1.7571725189488995E-3</v>
      </c>
      <c r="BG462" s="18">
        <f t="shared" ca="1" si="254"/>
        <v>2.7940122643426179E-3</v>
      </c>
      <c r="BH462" s="2">
        <f t="shared" ca="1" si="263"/>
        <v>4.4607731156816044E-2</v>
      </c>
      <c r="BI462" s="2">
        <f t="shared" ca="1" si="263"/>
        <v>0.27758624787907138</v>
      </c>
      <c r="BJ462" s="16">
        <f t="shared" ca="1" si="263"/>
        <v>0.34756659989398031</v>
      </c>
      <c r="BK462" s="18">
        <f t="shared" ca="1" si="263"/>
        <v>0.2811476030318239</v>
      </c>
      <c r="BL462" s="18">
        <f t="shared" ca="1" si="263"/>
        <v>0.44704196229481885</v>
      </c>
    </row>
    <row r="463" spans="4:64" x14ac:dyDescent="0.2">
      <c r="D463">
        <f t="shared" si="280"/>
        <v>22.5</v>
      </c>
      <c r="E463">
        <f t="shared" si="281"/>
        <v>30</v>
      </c>
      <c r="F463" s="15">
        <f ca="1">'posn jitter orig'!F463</f>
        <v>-3.6854218915835513E-2</v>
      </c>
      <c r="G463" s="2">
        <f ca="1">'posn jitter orig'!G463</f>
        <v>-3.2356717998296203E-2</v>
      </c>
      <c r="H463" s="16">
        <f ca="1">'posn jitter orig'!H463</f>
        <v>-0.39703554189346191</v>
      </c>
      <c r="I463" s="2">
        <f t="shared" si="282"/>
        <v>0</v>
      </c>
      <c r="J463" s="2">
        <f t="shared" si="283"/>
        <v>177.60212163512966</v>
      </c>
      <c r="K463" s="16">
        <f t="shared" ca="1" si="284"/>
        <v>327.85252043319468</v>
      </c>
      <c r="L463" s="2">
        <f t="shared" si="285"/>
        <v>153.80794910203616</v>
      </c>
      <c r="M463" s="2">
        <f t="shared" si="286"/>
        <v>-88.801060817564817</v>
      </c>
      <c r="N463" s="16">
        <f t="shared" ca="1" si="287"/>
        <v>313.72673788123734</v>
      </c>
      <c r="O463" s="2">
        <f t="shared" si="288"/>
        <v>-153.80794910203616</v>
      </c>
      <c r="P463" s="2">
        <f t="shared" si="289"/>
        <v>-88.801060817564817</v>
      </c>
      <c r="Q463" s="16">
        <f t="shared" ca="1" si="290"/>
        <v>290.82715514018486</v>
      </c>
      <c r="R463" s="2">
        <f t="shared" si="255"/>
        <v>153.80794910203616</v>
      </c>
      <c r="S463" s="2">
        <f t="shared" si="255"/>
        <v>-266.40318245269447</v>
      </c>
      <c r="T463" s="16">
        <f t="shared" ca="1" si="255"/>
        <v>-14.125782551957343</v>
      </c>
      <c r="U463" s="2">
        <f t="shared" ca="1" si="256"/>
        <v>0.49947366613390293</v>
      </c>
      <c r="V463" s="2">
        <f t="shared" ca="1" si="256"/>
        <v>-0.86511376678661422</v>
      </c>
      <c r="W463" s="16">
        <f t="shared" ca="1" si="256"/>
        <v>-4.5871857985414426E-2</v>
      </c>
      <c r="X463" s="2">
        <f t="shared" si="257"/>
        <v>-153.80794910203616</v>
      </c>
      <c r="Y463" s="2">
        <f t="shared" si="257"/>
        <v>-266.40318245269447</v>
      </c>
      <c r="Z463" s="16">
        <f t="shared" ca="1" si="257"/>
        <v>-37.025365293009827</v>
      </c>
      <c r="AA463" s="18">
        <f t="shared" ca="1" si="264"/>
        <v>155.34446273564043</v>
      </c>
      <c r="AB463" s="2">
        <f t="shared" ca="1" si="258"/>
        <v>-231.39841741820794</v>
      </c>
      <c r="AC463" s="2">
        <f t="shared" ca="1" si="258"/>
        <v>-132.01254914602174</v>
      </c>
      <c r="AD463" s="16">
        <f t="shared" ca="1" si="258"/>
        <v>-29.899426159580024</v>
      </c>
      <c r="AE463" s="2">
        <f t="shared" ca="1" si="259"/>
        <v>-0.86317149017675465</v>
      </c>
      <c r="AF463" s="2">
        <f t="shared" ca="1" si="259"/>
        <v>-0.49243841007979755</v>
      </c>
      <c r="AG463" s="16">
        <f t="shared" ca="1" si="259"/>
        <v>-0.11153201703601523</v>
      </c>
      <c r="AH463" s="2">
        <f t="shared" ca="1" si="265"/>
        <v>7.3898818561592222E-2</v>
      </c>
      <c r="AI463" s="2">
        <f t="shared" ca="1" si="266"/>
        <v>9.5302585454734079E-2</v>
      </c>
      <c r="AJ463" s="16">
        <f t="shared" ca="1" si="267"/>
        <v>-0.99270155727733389</v>
      </c>
      <c r="AK463" s="18">
        <f t="shared" ca="1" si="268"/>
        <v>307.94005676527917</v>
      </c>
      <c r="AL463" s="18">
        <f t="shared" ca="1" si="269"/>
        <v>268.07930990726271</v>
      </c>
      <c r="AM463" s="18">
        <f t="shared" ca="1" si="270"/>
        <v>153.97002838263958</v>
      </c>
      <c r="AN463" s="18">
        <f t="shared" ca="1" si="271"/>
        <v>89.82721539878392</v>
      </c>
      <c r="AO463" s="18">
        <f t="shared" ca="1" si="272"/>
        <v>313.0564872887154</v>
      </c>
      <c r="AP463" s="2">
        <f t="shared" ca="1" si="260"/>
        <v>22.502187730499625</v>
      </c>
      <c r="AQ463" s="2">
        <f t="shared" ca="1" si="260"/>
        <v>30.001251907901441</v>
      </c>
      <c r="AR463" s="16">
        <f t="shared" ca="1" si="260"/>
        <v>-6.4380821856957482E-4</v>
      </c>
      <c r="AS463" s="2">
        <f t="shared" ca="1" si="261"/>
        <v>-23.766821376856736</v>
      </c>
      <c r="AT463" s="2">
        <f t="shared" ca="1" si="261"/>
        <v>-29.668933356081901</v>
      </c>
      <c r="AU463" s="16">
        <f t="shared" ca="1" si="261"/>
        <v>621.54268108634074</v>
      </c>
      <c r="AV463" s="2">
        <f t="shared" ca="1" si="262"/>
        <v>22.502187730499625</v>
      </c>
      <c r="AW463" s="2">
        <f t="shared" ca="1" si="262"/>
        <v>30.001251907901441</v>
      </c>
      <c r="AX463" s="16">
        <f t="shared" ca="1" si="262"/>
        <v>-6.4380821856957482E-4</v>
      </c>
      <c r="AY463" s="2">
        <f t="shared" ca="1" si="273"/>
        <v>360.24999999999994</v>
      </c>
      <c r="AZ463" s="2">
        <f t="shared" ca="1" si="274"/>
        <v>360.24999999999989</v>
      </c>
      <c r="BA463" s="2">
        <f t="shared" ca="1" si="275"/>
        <v>360.24999999999994</v>
      </c>
      <c r="BB463" s="19" t="str">
        <f t="shared" ca="1" si="276"/>
        <v>ok</v>
      </c>
      <c r="BC463" s="2">
        <f t="shared" ca="1" si="277"/>
        <v>2.1877304996245073E-3</v>
      </c>
      <c r="BD463" s="2">
        <f t="shared" ca="1" si="277"/>
        <v>1.2519079014410295E-3</v>
      </c>
      <c r="BE463" s="16">
        <f t="shared" ca="1" si="278"/>
        <v>-6.4380821856957482E-4</v>
      </c>
      <c r="BF463" s="16">
        <f t="shared" ca="1" si="279"/>
        <v>2.5206027320222001E-3</v>
      </c>
      <c r="BG463" s="18">
        <f t="shared" ca="1" si="254"/>
        <v>2.6015240062270246E-3</v>
      </c>
      <c r="BH463" s="2">
        <f t="shared" ca="1" si="263"/>
        <v>0.35003687993992116</v>
      </c>
      <c r="BI463" s="2">
        <f t="shared" ca="1" si="263"/>
        <v>0.20030526423056472</v>
      </c>
      <c r="BJ463" s="16">
        <f t="shared" ca="1" si="263"/>
        <v>-0.10300931497113197</v>
      </c>
      <c r="BK463" s="18">
        <f t="shared" ca="1" si="263"/>
        <v>0.40329643712355201</v>
      </c>
      <c r="BL463" s="18">
        <f t="shared" ca="1" si="263"/>
        <v>0.41624384099632394</v>
      </c>
    </row>
    <row r="464" spans="4:64" x14ac:dyDescent="0.2">
      <c r="D464">
        <f t="shared" si="280"/>
        <v>30</v>
      </c>
      <c r="E464">
        <f t="shared" si="281"/>
        <v>30</v>
      </c>
      <c r="F464" s="15">
        <f ca="1">'posn jitter orig'!F464</f>
        <v>-0.43181276764672127</v>
      </c>
      <c r="G464" s="2">
        <f ca="1">'posn jitter orig'!G464</f>
        <v>1.1478621920857579E-2</v>
      </c>
      <c r="H464" s="16">
        <f ca="1">'posn jitter orig'!H464</f>
        <v>-0.10343057168557845</v>
      </c>
      <c r="I464" s="2">
        <f t="shared" si="282"/>
        <v>0</v>
      </c>
      <c r="J464" s="2">
        <f t="shared" si="283"/>
        <v>177.60212163512966</v>
      </c>
      <c r="K464" s="16">
        <f t="shared" ca="1" si="284"/>
        <v>327.24900275295698</v>
      </c>
      <c r="L464" s="2">
        <f t="shared" si="285"/>
        <v>153.80794910203616</v>
      </c>
      <c r="M464" s="2">
        <f t="shared" si="286"/>
        <v>-88.801060817564817</v>
      </c>
      <c r="N464" s="16">
        <f t="shared" ca="1" si="287"/>
        <v>316.76175216970029</v>
      </c>
      <c r="O464" s="2">
        <f t="shared" si="288"/>
        <v>-153.80794910203616</v>
      </c>
      <c r="P464" s="2">
        <f t="shared" si="289"/>
        <v>-88.801060817564817</v>
      </c>
      <c r="Q464" s="16">
        <f t="shared" ca="1" si="290"/>
        <v>286.14793086715775</v>
      </c>
      <c r="R464" s="2">
        <f t="shared" si="255"/>
        <v>153.80794910203616</v>
      </c>
      <c r="S464" s="2">
        <f t="shared" si="255"/>
        <v>-266.40318245269447</v>
      </c>
      <c r="T464" s="16">
        <f t="shared" ca="1" si="255"/>
        <v>-10.487250583256696</v>
      </c>
      <c r="U464" s="2">
        <f t="shared" ca="1" si="256"/>
        <v>0.49970968640596664</v>
      </c>
      <c r="V464" s="2">
        <f t="shared" ca="1" si="256"/>
        <v>-0.86552256588944476</v>
      </c>
      <c r="W464" s="16">
        <f t="shared" ca="1" si="256"/>
        <v>-3.4072235738241294E-2</v>
      </c>
      <c r="X464" s="2">
        <f t="shared" si="257"/>
        <v>-153.80794910203616</v>
      </c>
      <c r="Y464" s="2">
        <f t="shared" si="257"/>
        <v>-266.40318245269447</v>
      </c>
      <c r="Z464" s="16">
        <f t="shared" ca="1" si="257"/>
        <v>-41.101071885799229</v>
      </c>
      <c r="AA464" s="18">
        <f t="shared" ca="1" si="264"/>
        <v>155.11904943543399</v>
      </c>
      <c r="AB464" s="2">
        <f t="shared" ca="1" si="258"/>
        <v>-231.32244065100852</v>
      </c>
      <c r="AC464" s="2">
        <f t="shared" ca="1" si="258"/>
        <v>-132.144144767006</v>
      </c>
      <c r="AD464" s="16">
        <f t="shared" ca="1" si="258"/>
        <v>-35.815819065943217</v>
      </c>
      <c r="AE464" s="2">
        <f t="shared" ca="1" si="259"/>
        <v>-0.8605657456921646</v>
      </c>
      <c r="AF464" s="2">
        <f t="shared" ca="1" si="259"/>
        <v>-0.491602648494605</v>
      </c>
      <c r="AG464" s="16">
        <f t="shared" ca="1" si="259"/>
        <v>-0.13324201039604019</v>
      </c>
      <c r="AH464" s="2">
        <f t="shared" ca="1" si="265"/>
        <v>9.8573965393196836E-2</v>
      </c>
      <c r="AI464" s="2">
        <f t="shared" ca="1" si="266"/>
        <v>9.5903722186584633E-2</v>
      </c>
      <c r="AJ464" s="16">
        <f t="shared" ca="1" si="267"/>
        <v>-0.99049767764362739</v>
      </c>
      <c r="AK464" s="18">
        <f t="shared" ca="1" si="268"/>
        <v>307.79461212421211</v>
      </c>
      <c r="AL464" s="18">
        <f t="shared" ca="1" si="269"/>
        <v>268.80275192100834</v>
      </c>
      <c r="AM464" s="18">
        <f t="shared" ca="1" si="270"/>
        <v>153.89730606210605</v>
      </c>
      <c r="AN464" s="18">
        <f t="shared" ca="1" si="271"/>
        <v>90.348835599490954</v>
      </c>
      <c r="AO464" s="18">
        <f t="shared" ca="1" si="272"/>
        <v>312.94211859806057</v>
      </c>
      <c r="AP464" s="2">
        <f t="shared" ca="1" si="260"/>
        <v>30.000807039682279</v>
      </c>
      <c r="AQ464" s="2">
        <f t="shared" ca="1" si="260"/>
        <v>29.997117542178646</v>
      </c>
      <c r="AR464" s="16">
        <f t="shared" ca="1" si="260"/>
        <v>-1.3247391444792811E-3</v>
      </c>
      <c r="AS464" s="2">
        <f t="shared" ca="1" si="261"/>
        <v>-31.695084097835569</v>
      </c>
      <c r="AT464" s="2">
        <f t="shared" ca="1" si="261"/>
        <v>-30.027510462840599</v>
      </c>
      <c r="AU464" s="16">
        <f t="shared" ca="1" si="261"/>
        <v>619.93555867736677</v>
      </c>
      <c r="AV464" s="2">
        <f t="shared" ca="1" si="262"/>
        <v>30.000807039682279</v>
      </c>
      <c r="AW464" s="2">
        <f t="shared" ca="1" si="262"/>
        <v>29.997117542178646</v>
      </c>
      <c r="AX464" s="16">
        <f t="shared" ca="1" si="262"/>
        <v>-1.3247391444792811E-3</v>
      </c>
      <c r="AY464" s="2">
        <f t="shared" ca="1" si="273"/>
        <v>360.25</v>
      </c>
      <c r="AZ464" s="2">
        <f t="shared" ca="1" si="274"/>
        <v>360.25</v>
      </c>
      <c r="BA464" s="2">
        <f t="shared" ca="1" si="275"/>
        <v>360.25000000000006</v>
      </c>
      <c r="BB464" s="19" t="str">
        <f t="shared" ca="1" si="276"/>
        <v>ok</v>
      </c>
      <c r="BC464" s="2">
        <f t="shared" ca="1" si="277"/>
        <v>8.0703968227879841E-4</v>
      </c>
      <c r="BD464" s="2">
        <f t="shared" ca="1" si="277"/>
        <v>-2.8824578213537677E-3</v>
      </c>
      <c r="BE464" s="16">
        <f t="shared" ca="1" si="278"/>
        <v>-1.3247391444792811E-3</v>
      </c>
      <c r="BF464" s="16">
        <f t="shared" ca="1" si="279"/>
        <v>2.993305220096369E-3</v>
      </c>
      <c r="BG464" s="18">
        <f t="shared" ca="1" si="254"/>
        <v>3.2733484296010823E-3</v>
      </c>
      <c r="BH464" s="2">
        <f t="shared" ca="1" si="263"/>
        <v>0.12912634916460775</v>
      </c>
      <c r="BI464" s="2">
        <f t="shared" ca="1" si="263"/>
        <v>-0.46119325141660283</v>
      </c>
      <c r="BJ464" s="16">
        <f t="shared" ca="1" si="263"/>
        <v>-0.21195826311668498</v>
      </c>
      <c r="BK464" s="18">
        <f t="shared" ca="1" si="263"/>
        <v>0.47892883521541907</v>
      </c>
      <c r="BL464" s="18">
        <f t="shared" ca="1" si="263"/>
        <v>0.52373574873617312</v>
      </c>
    </row>
    <row r="465" spans="4:64" x14ac:dyDescent="0.2">
      <c r="D465">
        <f t="shared" si="280"/>
        <v>37.5</v>
      </c>
      <c r="E465">
        <f t="shared" si="281"/>
        <v>30</v>
      </c>
      <c r="F465" s="15">
        <f ca="1">'posn jitter orig'!F465</f>
        <v>0.44589723678400306</v>
      </c>
      <c r="G465" s="2">
        <f ca="1">'posn jitter orig'!G465</f>
        <v>0.49308355477272736</v>
      </c>
      <c r="H465" s="16">
        <f ca="1">'posn jitter orig'!H465</f>
        <v>-0.12274807174783142</v>
      </c>
      <c r="I465" s="2">
        <f t="shared" si="282"/>
        <v>0</v>
      </c>
      <c r="J465" s="2">
        <f t="shared" si="283"/>
        <v>177.60212163512966</v>
      </c>
      <c r="K465" s="16">
        <f t="shared" ca="1" si="284"/>
        <v>326.48008497937326</v>
      </c>
      <c r="L465" s="2">
        <f t="shared" si="285"/>
        <v>153.80794910203616</v>
      </c>
      <c r="M465" s="2">
        <f t="shared" si="286"/>
        <v>-88.801060817564817</v>
      </c>
      <c r="N465" s="16">
        <f t="shared" ca="1" si="287"/>
        <v>319.59474534356178</v>
      </c>
      <c r="O465" s="2">
        <f t="shared" si="288"/>
        <v>-153.80794910203616</v>
      </c>
      <c r="P465" s="2">
        <f t="shared" si="289"/>
        <v>-88.801060817564817</v>
      </c>
      <c r="Q465" s="16">
        <f t="shared" ca="1" si="290"/>
        <v>281.18891801765039</v>
      </c>
      <c r="R465" s="2">
        <f t="shared" si="255"/>
        <v>153.80794910203616</v>
      </c>
      <c r="S465" s="2">
        <f t="shared" si="255"/>
        <v>-266.40318245269447</v>
      </c>
      <c r="T465" s="16">
        <f t="shared" ca="1" si="255"/>
        <v>-6.8853396358114765</v>
      </c>
      <c r="U465" s="2">
        <f t="shared" ca="1" si="256"/>
        <v>0.49987479835260751</v>
      </c>
      <c r="V465" s="2">
        <f t="shared" ca="1" si="256"/>
        <v>-0.86580854816996333</v>
      </c>
      <c r="W465" s="16">
        <f t="shared" ca="1" si="256"/>
        <v>-2.237730742874143E-2</v>
      </c>
      <c r="X465" s="2">
        <f t="shared" si="257"/>
        <v>-153.80794910203616</v>
      </c>
      <c r="Y465" s="2">
        <f t="shared" si="257"/>
        <v>-266.40318245269447</v>
      </c>
      <c r="Z465" s="16">
        <f t="shared" ca="1" si="257"/>
        <v>-45.291166961722865</v>
      </c>
      <c r="AA465" s="18">
        <f t="shared" ca="1" si="264"/>
        <v>154.78292945172572</v>
      </c>
      <c r="AB465" s="2">
        <f t="shared" ca="1" si="258"/>
        <v>-231.18003475014342</v>
      </c>
      <c r="AC465" s="2">
        <f t="shared" ca="1" si="258"/>
        <v>-132.39079902260195</v>
      </c>
      <c r="AD465" s="16">
        <f t="shared" ca="1" si="258"/>
        <v>-41.827541764660403</v>
      </c>
      <c r="AE465" s="2">
        <f t="shared" ca="1" si="259"/>
        <v>-0.85727503845483122</v>
      </c>
      <c r="AF465" s="2">
        <f t="shared" ca="1" si="259"/>
        <v>-0.49093913947124068</v>
      </c>
      <c r="AG465" s="16">
        <f t="shared" ca="1" si="259"/>
        <v>-0.15510728473384339</v>
      </c>
      <c r="AH465" s="2">
        <f t="shared" ca="1" si="265"/>
        <v>0.12330731695324434</v>
      </c>
      <c r="AI465" s="2">
        <f t="shared" ca="1" si="266"/>
        <v>9.6717729765840324E-2</v>
      </c>
      <c r="AJ465" s="16">
        <f t="shared" ca="1" si="267"/>
        <v>-0.98764415977351594</v>
      </c>
      <c r="AK465" s="18">
        <f t="shared" ca="1" si="268"/>
        <v>307.69294553141549</v>
      </c>
      <c r="AL465" s="18">
        <f t="shared" ca="1" si="269"/>
        <v>269.6684545566925</v>
      </c>
      <c r="AM465" s="18">
        <f t="shared" ca="1" si="270"/>
        <v>153.84647276570774</v>
      </c>
      <c r="AN465" s="18">
        <f t="shared" ca="1" si="271"/>
        <v>90.950970205819118</v>
      </c>
      <c r="AO465" s="18">
        <f t="shared" ca="1" si="272"/>
        <v>312.7926571007871</v>
      </c>
      <c r="AP465" s="2">
        <f t="shared" ca="1" si="260"/>
        <v>37.503601380094523</v>
      </c>
      <c r="AQ465" s="2">
        <f t="shared" ca="1" si="260"/>
        <v>30.001735044076224</v>
      </c>
      <c r="AR465" s="16">
        <f t="shared" ca="1" si="260"/>
        <v>2.4161233018844541E-3</v>
      </c>
      <c r="AS465" s="2">
        <f t="shared" ca="1" si="261"/>
        <v>-39.635645239453936</v>
      </c>
      <c r="AT465" s="2">
        <f t="shared" ca="1" si="261"/>
        <v>-30.503456320349937</v>
      </c>
      <c r="AU465" s="16">
        <f t="shared" ca="1" si="261"/>
        <v>617.85809813456649</v>
      </c>
      <c r="AV465" s="2">
        <f t="shared" ca="1" si="262"/>
        <v>37.503601380094523</v>
      </c>
      <c r="AW465" s="2">
        <f t="shared" ca="1" si="262"/>
        <v>30.001735044076224</v>
      </c>
      <c r="AX465" s="16">
        <f t="shared" ca="1" si="262"/>
        <v>2.4161233018844541E-3</v>
      </c>
      <c r="AY465" s="2">
        <f t="shared" ca="1" si="273"/>
        <v>360.25000000000006</v>
      </c>
      <c r="AZ465" s="2">
        <f t="shared" ca="1" si="274"/>
        <v>360.25000000000006</v>
      </c>
      <c r="BA465" s="2">
        <f t="shared" ca="1" si="275"/>
        <v>360.25000000000006</v>
      </c>
      <c r="BB465" s="19" t="str">
        <f t="shared" ca="1" si="276"/>
        <v>ok</v>
      </c>
      <c r="BC465" s="2">
        <f t="shared" ca="1" si="277"/>
        <v>3.6013800945227104E-3</v>
      </c>
      <c r="BD465" s="2">
        <f t="shared" ca="1" si="277"/>
        <v>1.7350440762236019E-3</v>
      </c>
      <c r="BE465" s="16">
        <f t="shared" ca="1" si="278"/>
        <v>2.4161233018844541E-3</v>
      </c>
      <c r="BF465" s="16">
        <f t="shared" ca="1" si="279"/>
        <v>3.9975388092754046E-3</v>
      </c>
      <c r="BG465" s="18">
        <f t="shared" ca="1" si="254"/>
        <v>4.6709708136073872E-3</v>
      </c>
      <c r="BH465" s="2">
        <f t="shared" ca="1" si="263"/>
        <v>0.57622081512363366</v>
      </c>
      <c r="BI465" s="2">
        <f t="shared" ca="1" si="263"/>
        <v>0.2776070521957763</v>
      </c>
      <c r="BJ465" s="16">
        <f t="shared" ca="1" si="263"/>
        <v>0.38657972830151266</v>
      </c>
      <c r="BK465" s="18">
        <f t="shared" ca="1" si="263"/>
        <v>0.63960620948406477</v>
      </c>
      <c r="BL465" s="18">
        <f t="shared" ca="1" si="263"/>
        <v>0.74735533017718192</v>
      </c>
    </row>
    <row r="466" spans="4:64" x14ac:dyDescent="0.2">
      <c r="D466">
        <f t="shared" si="280"/>
        <v>45</v>
      </c>
      <c r="E466">
        <f t="shared" si="281"/>
        <v>30</v>
      </c>
      <c r="F466" s="15">
        <f ca="1">'posn jitter orig'!F466</f>
        <v>0.22764352596530568</v>
      </c>
      <c r="G466" s="2">
        <f ca="1">'posn jitter orig'!G466</f>
        <v>0.20462365255885662</v>
      </c>
      <c r="H466" s="16">
        <f ca="1">'posn jitter orig'!H466</f>
        <v>0.25744306087803226</v>
      </c>
      <c r="I466" s="2">
        <f t="shared" si="282"/>
        <v>0</v>
      </c>
      <c r="J466" s="2">
        <f t="shared" si="283"/>
        <v>177.60212163512966</v>
      </c>
      <c r="K466" s="16">
        <f t="shared" ca="1" si="284"/>
        <v>325.52972597900634</v>
      </c>
      <c r="L466" s="2">
        <f t="shared" si="285"/>
        <v>153.80794910203616</v>
      </c>
      <c r="M466" s="2">
        <f t="shared" si="286"/>
        <v>-88.801060817564817</v>
      </c>
      <c r="N466" s="16">
        <f t="shared" ca="1" si="287"/>
        <v>322.2235634481525</v>
      </c>
      <c r="O466" s="2">
        <f t="shared" si="288"/>
        <v>-153.80794910203616</v>
      </c>
      <c r="P466" s="2">
        <f t="shared" si="289"/>
        <v>-88.801060817564817</v>
      </c>
      <c r="Q466" s="16">
        <f t="shared" ca="1" si="290"/>
        <v>275.93959086009323</v>
      </c>
      <c r="R466" s="2">
        <f t="shared" si="255"/>
        <v>153.80794910203616</v>
      </c>
      <c r="S466" s="2">
        <f t="shared" si="255"/>
        <v>-266.40318245269447</v>
      </c>
      <c r="T466" s="16">
        <f t="shared" ca="1" si="255"/>
        <v>-3.3061625308538396</v>
      </c>
      <c r="U466" s="2">
        <f t="shared" ca="1" si="256"/>
        <v>0.49997112425279</v>
      </c>
      <c r="V466" s="2">
        <f t="shared" ca="1" si="256"/>
        <v>-0.86597538952316433</v>
      </c>
      <c r="W466" s="16">
        <f t="shared" ca="1" si="256"/>
        <v>-1.0747076514340967E-2</v>
      </c>
      <c r="X466" s="2">
        <f t="shared" si="257"/>
        <v>-153.80794910203616</v>
      </c>
      <c r="Y466" s="2">
        <f t="shared" si="257"/>
        <v>-266.40318245269447</v>
      </c>
      <c r="Z466" s="16">
        <f t="shared" ca="1" si="257"/>
        <v>-49.590135118913111</v>
      </c>
      <c r="AA466" s="18">
        <f t="shared" ca="1" si="264"/>
        <v>154.33201543960126</v>
      </c>
      <c r="AB466" s="2">
        <f t="shared" ca="1" si="258"/>
        <v>-230.96950036957253</v>
      </c>
      <c r="AC466" s="2">
        <f t="shared" ca="1" si="258"/>
        <v>-132.75545526649074</v>
      </c>
      <c r="AD466" s="16">
        <f t="shared" ca="1" si="258"/>
        <v>-47.931517140371263</v>
      </c>
      <c r="AE466" s="2">
        <f t="shared" ca="1" si="259"/>
        <v>-0.8532895465810495</v>
      </c>
      <c r="AF466" s="2">
        <f t="shared" ca="1" si="259"/>
        <v>-0.49044935391576838</v>
      </c>
      <c r="AG466" s="16">
        <f t="shared" ca="1" si="259"/>
        <v>-0.17707733039300114</v>
      </c>
      <c r="AH466" s="2">
        <f t="shared" ca="1" si="265"/>
        <v>0.14807371342985939</v>
      </c>
      <c r="AI466" s="2">
        <f t="shared" ca="1" si="266"/>
        <v>9.7703920002265368E-2</v>
      </c>
      <c r="AJ466" s="16">
        <f t="shared" ca="1" si="267"/>
        <v>-0.98413826234288981</v>
      </c>
      <c r="AK466" s="18">
        <f t="shared" ca="1" si="268"/>
        <v>307.63366450793154</v>
      </c>
      <c r="AL466" s="18">
        <f t="shared" ca="1" si="269"/>
        <v>270.6812726055515</v>
      </c>
      <c r="AM466" s="18">
        <f t="shared" ca="1" si="270"/>
        <v>153.81683225396577</v>
      </c>
      <c r="AN466" s="18">
        <f t="shared" ca="1" si="271"/>
        <v>91.637294281387909</v>
      </c>
      <c r="AO466" s="18">
        <f t="shared" ca="1" si="272"/>
        <v>312.60686318784121</v>
      </c>
      <c r="AP466" s="2">
        <f t="shared" ca="1" si="260"/>
        <v>44.999688339622054</v>
      </c>
      <c r="AQ466" s="2">
        <f t="shared" ca="1" si="260"/>
        <v>29.99999458695055</v>
      </c>
      <c r="AR466" s="16">
        <f t="shared" ca="1" si="260"/>
        <v>1.3821436498915318E-3</v>
      </c>
      <c r="AS466" s="2">
        <f t="shared" ca="1" si="261"/>
        <v>-47.578029812145274</v>
      </c>
      <c r="AT466" s="2">
        <f t="shared" ca="1" si="261"/>
        <v>-31.085837319177358</v>
      </c>
      <c r="AU466" s="16">
        <f t="shared" ca="1" si="261"/>
        <v>615.29813241193688</v>
      </c>
      <c r="AV466" s="2">
        <f t="shared" ca="1" si="262"/>
        <v>44.999688339622054</v>
      </c>
      <c r="AW466" s="2">
        <f t="shared" ca="1" si="262"/>
        <v>29.99999458695055</v>
      </c>
      <c r="AX466" s="16">
        <f t="shared" ca="1" si="262"/>
        <v>1.3821436498915318E-3</v>
      </c>
      <c r="AY466" s="2">
        <f t="shared" ca="1" si="273"/>
        <v>360.24999999999994</v>
      </c>
      <c r="AZ466" s="2">
        <f t="shared" ca="1" si="274"/>
        <v>360.24999999999994</v>
      </c>
      <c r="BA466" s="2">
        <f t="shared" ca="1" si="275"/>
        <v>360.25</v>
      </c>
      <c r="BB466" s="19" t="str">
        <f t="shared" ca="1" si="276"/>
        <v>ok</v>
      </c>
      <c r="BC466" s="2">
        <f t="shared" ca="1" si="277"/>
        <v>-3.1166037794605472E-4</v>
      </c>
      <c r="BD466" s="2">
        <f t="shared" ca="1" si="277"/>
        <v>-5.4130494504533999E-6</v>
      </c>
      <c r="BE466" s="16">
        <f t="shared" ca="1" si="278"/>
        <v>1.3821436498915318E-3</v>
      </c>
      <c r="BF466" s="16">
        <f t="shared" ca="1" si="279"/>
        <v>3.1170738246924908E-4</v>
      </c>
      <c r="BG466" s="18">
        <f t="shared" ca="1" si="254"/>
        <v>1.416856577505753E-3</v>
      </c>
      <c r="BH466" s="2">
        <f t="shared" ca="1" si="263"/>
        <v>-4.9865660471368756E-2</v>
      </c>
      <c r="BI466" s="2">
        <f t="shared" ca="1" si="263"/>
        <v>-8.6608791207254399E-4</v>
      </c>
      <c r="BJ466" s="16">
        <f t="shared" ca="1" si="263"/>
        <v>0.22114298398264509</v>
      </c>
      <c r="BK466" s="18">
        <f t="shared" ca="1" si="263"/>
        <v>4.9873181195079851E-2</v>
      </c>
      <c r="BL466" s="18">
        <f t="shared" ca="1" si="263"/>
        <v>0.22669705240092047</v>
      </c>
    </row>
    <row r="467" spans="4:64" x14ac:dyDescent="0.2">
      <c r="D467">
        <f t="shared" si="280"/>
        <v>52.5</v>
      </c>
      <c r="E467">
        <f t="shared" si="281"/>
        <v>30</v>
      </c>
      <c r="F467" s="15">
        <f ca="1">'posn jitter orig'!F467</f>
        <v>-0.16343348960835635</v>
      </c>
      <c r="G467" s="2">
        <f ca="1">'posn jitter orig'!G467</f>
        <v>-0.31851274243110261</v>
      </c>
      <c r="H467" s="16">
        <f ca="1">'posn jitter orig'!H467</f>
        <v>-0.33480970067373805</v>
      </c>
      <c r="I467" s="2">
        <f t="shared" si="282"/>
        <v>0</v>
      </c>
      <c r="J467" s="2">
        <f t="shared" si="283"/>
        <v>177.60212163512966</v>
      </c>
      <c r="K467" s="16">
        <f t="shared" ca="1" si="284"/>
        <v>324.40216315639066</v>
      </c>
      <c r="L467" s="2">
        <f t="shared" si="285"/>
        <v>153.80794910203616</v>
      </c>
      <c r="M467" s="2">
        <f t="shared" si="286"/>
        <v>-88.801060817564817</v>
      </c>
      <c r="N467" s="16">
        <f t="shared" ca="1" si="287"/>
        <v>324.65639883328703</v>
      </c>
      <c r="O467" s="2">
        <f t="shared" si="288"/>
        <v>-153.80794910203616</v>
      </c>
      <c r="P467" s="2">
        <f t="shared" si="289"/>
        <v>-88.801060817564817</v>
      </c>
      <c r="Q467" s="16">
        <f t="shared" ca="1" si="290"/>
        <v>270.37431281885824</v>
      </c>
      <c r="R467" s="2">
        <f t="shared" si="255"/>
        <v>153.80794910203616</v>
      </c>
      <c r="S467" s="2">
        <f t="shared" si="255"/>
        <v>-266.40318245269447</v>
      </c>
      <c r="T467" s="16">
        <f t="shared" ca="1" si="255"/>
        <v>0.25423567689637139</v>
      </c>
      <c r="U467" s="2">
        <f t="shared" ca="1" si="256"/>
        <v>0.49999982923643133</v>
      </c>
      <c r="V467" s="2">
        <f t="shared" ca="1" si="256"/>
        <v>-0.86602510801326149</v>
      </c>
      <c r="W467" s="16">
        <f t="shared" ca="1" si="256"/>
        <v>8.2647090593259451E-4</v>
      </c>
      <c r="X467" s="2">
        <f t="shared" si="257"/>
        <v>-153.80794910203616</v>
      </c>
      <c r="Y467" s="2">
        <f t="shared" si="257"/>
        <v>-266.40318245269447</v>
      </c>
      <c r="Z467" s="16">
        <f t="shared" ca="1" si="257"/>
        <v>-54.027850337532414</v>
      </c>
      <c r="AA467" s="18">
        <f t="shared" ca="1" si="264"/>
        <v>153.76324412603347</v>
      </c>
      <c r="AB467" s="2">
        <f t="shared" ca="1" si="258"/>
        <v>-230.68954490789258</v>
      </c>
      <c r="AC467" s="2">
        <f t="shared" ca="1" si="258"/>
        <v>-133.24035234997683</v>
      </c>
      <c r="AD467" s="16">
        <f t="shared" ca="1" si="258"/>
        <v>-54.15493118520439</v>
      </c>
      <c r="AE467" s="2">
        <f t="shared" ca="1" si="259"/>
        <v>-0.84858560644907377</v>
      </c>
      <c r="AF467" s="2">
        <f t="shared" ca="1" si="259"/>
        <v>-0.49012123738653679</v>
      </c>
      <c r="AG467" s="16">
        <f t="shared" ca="1" si="259"/>
        <v>-0.199207532965367</v>
      </c>
      <c r="AH467" s="2">
        <f t="shared" ca="1" si="265"/>
        <v>0.17292379619646694</v>
      </c>
      <c r="AI467" s="2">
        <f t="shared" ca="1" si="266"/>
        <v>9.8902401150370939E-2</v>
      </c>
      <c r="AJ467" s="16">
        <f t="shared" ca="1" si="267"/>
        <v>-0.979956976481975</v>
      </c>
      <c r="AK467" s="18">
        <f t="shared" ca="1" si="268"/>
        <v>307.61600326328534</v>
      </c>
      <c r="AL467" s="18">
        <f t="shared" ca="1" si="269"/>
        <v>271.85182397002745</v>
      </c>
      <c r="AM467" s="18">
        <f t="shared" ca="1" si="270"/>
        <v>153.80800163164267</v>
      </c>
      <c r="AN467" s="18">
        <f t="shared" ca="1" si="271"/>
        <v>92.415261555658248</v>
      </c>
      <c r="AO467" s="18">
        <f t="shared" ca="1" si="272"/>
        <v>312.38210666694704</v>
      </c>
      <c r="AP467" s="2">
        <f t="shared" ca="1" si="260"/>
        <v>52.500013527358199</v>
      </c>
      <c r="AQ467" s="2">
        <f t="shared" ca="1" si="260"/>
        <v>30.001188487495128</v>
      </c>
      <c r="AR467" s="16">
        <f t="shared" ca="1" si="260"/>
        <v>-1.5600244241795735E-3</v>
      </c>
      <c r="AS467" s="2">
        <f t="shared" ca="1" si="261"/>
        <v>-55.536585970038097</v>
      </c>
      <c r="AT467" s="2">
        <f t="shared" ca="1" si="261"/>
        <v>-31.789492364049593</v>
      </c>
      <c r="AU467" s="16">
        <f t="shared" ca="1" si="261"/>
        <v>612.24048948839823</v>
      </c>
      <c r="AV467" s="2">
        <f t="shared" ca="1" si="262"/>
        <v>52.500013527358199</v>
      </c>
      <c r="AW467" s="2">
        <f t="shared" ca="1" si="262"/>
        <v>30.001188487495128</v>
      </c>
      <c r="AX467" s="16">
        <f t="shared" ca="1" si="262"/>
        <v>-1.5600244241795735E-3</v>
      </c>
      <c r="AY467" s="2">
        <f t="shared" ca="1" si="273"/>
        <v>360.25</v>
      </c>
      <c r="AZ467" s="2">
        <f t="shared" ca="1" si="274"/>
        <v>360.25</v>
      </c>
      <c r="BA467" s="2">
        <f t="shared" ca="1" si="275"/>
        <v>360.25</v>
      </c>
      <c r="BB467" s="19" t="str">
        <f t="shared" ca="1" si="276"/>
        <v>ok</v>
      </c>
      <c r="BC467" s="2">
        <f t="shared" ca="1" si="277"/>
        <v>1.3527358198928141E-5</v>
      </c>
      <c r="BD467" s="2">
        <f t="shared" ca="1" si="277"/>
        <v>1.188487495127788E-3</v>
      </c>
      <c r="BE467" s="16">
        <f t="shared" ca="1" si="278"/>
        <v>-1.5600244241795735E-3</v>
      </c>
      <c r="BF467" s="16">
        <f t="shared" ca="1" si="279"/>
        <v>1.1885644767933147E-3</v>
      </c>
      <c r="BG467" s="18">
        <f t="shared" ca="1" si="254"/>
        <v>1.9612143481862903E-3</v>
      </c>
      <c r="BH467" s="2">
        <f t="shared" ca="1" si="263"/>
        <v>2.1643773118285026E-3</v>
      </c>
      <c r="BI467" s="2">
        <f t="shared" ca="1" si="263"/>
        <v>0.19015799922044607</v>
      </c>
      <c r="BJ467" s="16">
        <f t="shared" ca="1" si="263"/>
        <v>-0.24960390786873177</v>
      </c>
      <c r="BK467" s="18">
        <f t="shared" ca="1" si="263"/>
        <v>0.19017031628693035</v>
      </c>
      <c r="BL467" s="18">
        <f t="shared" ca="1" si="263"/>
        <v>0.31379429570980644</v>
      </c>
    </row>
    <row r="468" spans="4:64" x14ac:dyDescent="0.2">
      <c r="D468">
        <f t="shared" si="280"/>
        <v>60</v>
      </c>
      <c r="E468">
        <f t="shared" si="281"/>
        <v>30</v>
      </c>
      <c r="F468" s="15">
        <f ca="1">'posn jitter orig'!F468</f>
        <v>0.4634532316361839</v>
      </c>
      <c r="G468" s="2">
        <f ca="1">'posn jitter orig'!G468</f>
        <v>1.77118030473562E-2</v>
      </c>
      <c r="H468" s="16">
        <f ca="1">'posn jitter orig'!H468</f>
        <v>-0.21262146777103896</v>
      </c>
      <c r="I468" s="2">
        <f t="shared" si="282"/>
        <v>0</v>
      </c>
      <c r="J468" s="2">
        <f t="shared" si="283"/>
        <v>177.60212163512966</v>
      </c>
      <c r="K468" s="16">
        <f t="shared" ca="1" si="284"/>
        <v>323.10299901042578</v>
      </c>
      <c r="L468" s="2">
        <f t="shared" si="285"/>
        <v>153.80794910203616</v>
      </c>
      <c r="M468" s="2">
        <f t="shared" si="286"/>
        <v>-88.801060817564817</v>
      </c>
      <c r="N468" s="16">
        <f t="shared" ca="1" si="287"/>
        <v>326.90443788623691</v>
      </c>
      <c r="O468" s="2">
        <f t="shared" si="288"/>
        <v>-153.80794910203616</v>
      </c>
      <c r="P468" s="2">
        <f t="shared" si="289"/>
        <v>-88.801060817564817</v>
      </c>
      <c r="Q468" s="16">
        <f t="shared" ca="1" si="290"/>
        <v>264.48407969142704</v>
      </c>
      <c r="R468" s="2">
        <f t="shared" si="255"/>
        <v>153.80794910203616</v>
      </c>
      <c r="S468" s="2">
        <f t="shared" si="255"/>
        <v>-266.40318245269447</v>
      </c>
      <c r="T468" s="16">
        <f t="shared" ca="1" si="255"/>
        <v>3.8014388758111295</v>
      </c>
      <c r="U468" s="2">
        <f t="shared" ca="1" si="256"/>
        <v>0.49996182590589694</v>
      </c>
      <c r="V468" s="2">
        <f t="shared" ca="1" si="256"/>
        <v>-0.865959284313919</v>
      </c>
      <c r="W468" s="16">
        <f t="shared" ca="1" si="256"/>
        <v>1.2356801664128243E-2</v>
      </c>
      <c r="X468" s="2">
        <f t="shared" si="257"/>
        <v>-153.80794910203616</v>
      </c>
      <c r="Y468" s="2">
        <f t="shared" si="257"/>
        <v>-266.40318245269447</v>
      </c>
      <c r="Z468" s="16">
        <f t="shared" ca="1" si="257"/>
        <v>-58.618919318998735</v>
      </c>
      <c r="AA468" s="18">
        <f t="shared" ca="1" si="264"/>
        <v>153.07186378400002</v>
      </c>
      <c r="AB468" s="2">
        <f t="shared" ca="1" si="258"/>
        <v>-230.33803761430354</v>
      </c>
      <c r="AC468" s="2">
        <f t="shared" ca="1" si="258"/>
        <v>-133.84918084170411</v>
      </c>
      <c r="AD468" s="16">
        <f t="shared" ca="1" si="258"/>
        <v>-60.510397980136077</v>
      </c>
      <c r="AE468" s="2">
        <f t="shared" ca="1" si="259"/>
        <v>-0.84314257286718219</v>
      </c>
      <c r="AF468" s="2">
        <f t="shared" ca="1" si="259"/>
        <v>-0.48994922367104138</v>
      </c>
      <c r="AG468" s="16">
        <f t="shared" ca="1" si="259"/>
        <v>-0.22149573369040851</v>
      </c>
      <c r="AH468" s="2">
        <f t="shared" ca="1" si="265"/>
        <v>0.19786049240752923</v>
      </c>
      <c r="AI468" s="2">
        <f t="shared" ca="1" si="266"/>
        <v>0.10032086589872036</v>
      </c>
      <c r="AJ468" s="16">
        <f t="shared" ca="1" si="267"/>
        <v>-0.97508304744241192</v>
      </c>
      <c r="AK468" s="18">
        <f t="shared" ca="1" si="268"/>
        <v>307.6393859138077</v>
      </c>
      <c r="AL468" s="18">
        <f t="shared" ca="1" si="269"/>
        <v>273.18990290220825</v>
      </c>
      <c r="AM468" s="18">
        <f t="shared" ca="1" si="270"/>
        <v>153.81969295690385</v>
      </c>
      <c r="AN468" s="18">
        <f t="shared" ca="1" si="271"/>
        <v>93.291852688054846</v>
      </c>
      <c r="AO468" s="18">
        <f t="shared" ca="1" si="272"/>
        <v>312.11567532034354</v>
      </c>
      <c r="AP468" s="2">
        <f t="shared" ca="1" si="260"/>
        <v>60.001003055057069</v>
      </c>
      <c r="AQ468" s="2">
        <f t="shared" ca="1" si="260"/>
        <v>30.003974418137531</v>
      </c>
      <c r="AR468" s="16">
        <f t="shared" ca="1" si="260"/>
        <v>1.2672439461880458E-3</v>
      </c>
      <c r="AS468" s="2">
        <f t="shared" ca="1" si="261"/>
        <v>-63.509719358926318</v>
      </c>
      <c r="AT468" s="2">
        <f t="shared" ca="1" si="261"/>
        <v>-32.619455199263925</v>
      </c>
      <c r="AU468" s="16">
        <f t="shared" ca="1" si="261"/>
        <v>608.67867493576023</v>
      </c>
      <c r="AV468" s="2">
        <f t="shared" ca="1" si="262"/>
        <v>60.001003055057069</v>
      </c>
      <c r="AW468" s="2">
        <f t="shared" ca="1" si="262"/>
        <v>30.003974418137531</v>
      </c>
      <c r="AX468" s="16">
        <f t="shared" ca="1" si="262"/>
        <v>1.2672439461880458E-3</v>
      </c>
      <c r="AY468" s="2">
        <f t="shared" ca="1" si="273"/>
        <v>360.24999999999994</v>
      </c>
      <c r="AZ468" s="2">
        <f t="shared" ca="1" si="274"/>
        <v>360.24999999999994</v>
      </c>
      <c r="BA468" s="2">
        <f t="shared" ca="1" si="275"/>
        <v>360.25</v>
      </c>
      <c r="BB468" s="19" t="str">
        <f t="shared" ca="1" si="276"/>
        <v>ok</v>
      </c>
      <c r="BC468" s="2">
        <f t="shared" ca="1" si="277"/>
        <v>1.0030550570689911E-3</v>
      </c>
      <c r="BD468" s="2">
        <f t="shared" ca="1" si="277"/>
        <v>3.9744181375311882E-3</v>
      </c>
      <c r="BE468" s="16">
        <f t="shared" ca="1" si="278"/>
        <v>1.2672439461880458E-3</v>
      </c>
      <c r="BF468" s="16">
        <f t="shared" ca="1" si="279"/>
        <v>4.0990387872583689E-3</v>
      </c>
      <c r="BG468" s="18">
        <f t="shared" ca="1" si="254"/>
        <v>4.2904575745016764E-3</v>
      </c>
      <c r="BH468" s="2">
        <f t="shared" ca="1" si="263"/>
        <v>0.16048880913103858</v>
      </c>
      <c r="BI468" s="2">
        <f t="shared" ca="1" si="263"/>
        <v>0.63590690200499012</v>
      </c>
      <c r="BJ468" s="16">
        <f t="shared" ca="1" si="263"/>
        <v>0.20275903139008733</v>
      </c>
      <c r="BK468" s="18">
        <f t="shared" ca="1" si="263"/>
        <v>0.65584620596133902</v>
      </c>
      <c r="BL468" s="18">
        <f t="shared" ca="1" si="263"/>
        <v>0.68647321192026822</v>
      </c>
    </row>
    <row r="469" spans="4:64" x14ac:dyDescent="0.2">
      <c r="D469">
        <f t="shared" si="280"/>
        <v>67.5</v>
      </c>
      <c r="E469">
        <f t="shared" si="281"/>
        <v>30</v>
      </c>
      <c r="F469" s="15">
        <f ca="1">'posn jitter orig'!F469</f>
        <v>0.16469855551339485</v>
      </c>
      <c r="G469" s="2">
        <f ca="1">'posn jitter orig'!G469</f>
        <v>0.32342406072224716</v>
      </c>
      <c r="H469" s="16">
        <f ca="1">'posn jitter orig'!H469</f>
        <v>2.9658440281856158E-2</v>
      </c>
      <c r="I469" s="2">
        <f t="shared" si="282"/>
        <v>0</v>
      </c>
      <c r="J469" s="2">
        <f t="shared" si="283"/>
        <v>177.60212163512966</v>
      </c>
      <c r="K469" s="16">
        <f t="shared" ca="1" si="284"/>
        <v>321.6179228725295</v>
      </c>
      <c r="L469" s="2">
        <f t="shared" si="285"/>
        <v>153.80794910203616</v>
      </c>
      <c r="M469" s="2">
        <f t="shared" si="286"/>
        <v>-88.801060817564817</v>
      </c>
      <c r="N469" s="16">
        <f t="shared" ca="1" si="287"/>
        <v>328.96601391387878</v>
      </c>
      <c r="O469" s="2">
        <f t="shared" si="288"/>
        <v>-153.80794910203616</v>
      </c>
      <c r="P469" s="2">
        <f t="shared" si="289"/>
        <v>-88.801060817564817</v>
      </c>
      <c r="Q469" s="16">
        <f t="shared" ca="1" si="290"/>
        <v>258.24263368247136</v>
      </c>
      <c r="R469" s="2">
        <f t="shared" si="255"/>
        <v>153.80794910203616</v>
      </c>
      <c r="S469" s="2">
        <f t="shared" si="255"/>
        <v>-266.40318245269447</v>
      </c>
      <c r="T469" s="16">
        <f t="shared" ca="1" si="255"/>
        <v>7.3480910413492779</v>
      </c>
      <c r="U469" s="2">
        <f t="shared" ca="1" si="256"/>
        <v>0.4998574111047529</v>
      </c>
      <c r="V469" s="2">
        <f t="shared" ca="1" si="256"/>
        <v>-0.86577843257327536</v>
      </c>
      <c r="W469" s="16">
        <f t="shared" ca="1" si="256"/>
        <v>2.3880415712806961E-2</v>
      </c>
      <c r="X469" s="2">
        <f t="shared" si="257"/>
        <v>-153.80794910203616</v>
      </c>
      <c r="Y469" s="2">
        <f t="shared" si="257"/>
        <v>-266.40318245269447</v>
      </c>
      <c r="Z469" s="16">
        <f t="shared" ca="1" si="257"/>
        <v>-63.37528919005814</v>
      </c>
      <c r="AA469" s="18">
        <f t="shared" ca="1" si="264"/>
        <v>152.25065823917276</v>
      </c>
      <c r="AB469" s="2">
        <f t="shared" ca="1" si="258"/>
        <v>-229.9115689684636</v>
      </c>
      <c r="AC469" s="2">
        <f t="shared" ca="1" si="258"/>
        <v>-134.58784620413402</v>
      </c>
      <c r="AD469" s="16">
        <f t="shared" ca="1" si="258"/>
        <v>-67.011098201358081</v>
      </c>
      <c r="AE469" s="2">
        <f t="shared" ca="1" si="259"/>
        <v>-0.83693506303795928</v>
      </c>
      <c r="AF469" s="2">
        <f t="shared" ca="1" si="259"/>
        <v>-0.4899330992884956</v>
      </c>
      <c r="AG469" s="16">
        <f t="shared" ca="1" si="259"/>
        <v>-0.24393699694637552</v>
      </c>
      <c r="AH469" s="2">
        <f t="shared" ca="1" si="265"/>
        <v>0.22289519694533805</v>
      </c>
      <c r="AI469" s="2">
        <f t="shared" ca="1" si="266"/>
        <v>0.10194735853631251</v>
      </c>
      <c r="AJ469" s="16">
        <f t="shared" ca="1" si="267"/>
        <v>-0.96949701766749508</v>
      </c>
      <c r="AK469" s="18">
        <f t="shared" ca="1" si="268"/>
        <v>307.7036484506645</v>
      </c>
      <c r="AL469" s="18">
        <f t="shared" ca="1" si="269"/>
        <v>274.70658014244992</v>
      </c>
      <c r="AM469" s="18">
        <f t="shared" ca="1" si="270"/>
        <v>153.85182422533225</v>
      </c>
      <c r="AN469" s="18">
        <f t="shared" ca="1" si="271"/>
        <v>94.274926107984101</v>
      </c>
      <c r="AO469" s="18">
        <f t="shared" ca="1" si="272"/>
        <v>311.80429277011501</v>
      </c>
      <c r="AP469" s="2">
        <f t="shared" ca="1" si="260"/>
        <v>67.501662571330087</v>
      </c>
      <c r="AQ469" s="2">
        <f t="shared" ca="1" si="260"/>
        <v>29.999747703700137</v>
      </c>
      <c r="AR469" s="16">
        <f t="shared" ca="1" si="260"/>
        <v>1.4940945320063292E-3</v>
      </c>
      <c r="AS469" s="2">
        <f t="shared" ca="1" si="261"/>
        <v>-71.497695919463183</v>
      </c>
      <c r="AT469" s="2">
        <f t="shared" ca="1" si="261"/>
        <v>-33.575500352692401</v>
      </c>
      <c r="AU469" s="16">
        <f t="shared" ca="1" si="261"/>
        <v>604.58815796762997</v>
      </c>
      <c r="AV469" s="2">
        <f t="shared" ca="1" si="262"/>
        <v>67.501662571330087</v>
      </c>
      <c r="AW469" s="2">
        <f t="shared" ca="1" si="262"/>
        <v>29.999747703700137</v>
      </c>
      <c r="AX469" s="16">
        <f t="shared" ca="1" si="262"/>
        <v>1.4940945320063292E-3</v>
      </c>
      <c r="AY469" s="2">
        <f t="shared" ca="1" si="273"/>
        <v>360.25</v>
      </c>
      <c r="AZ469" s="2">
        <f t="shared" ca="1" si="274"/>
        <v>360.25</v>
      </c>
      <c r="BA469" s="2">
        <f t="shared" ca="1" si="275"/>
        <v>360.25</v>
      </c>
      <c r="BB469" s="19" t="str">
        <f t="shared" ca="1" si="276"/>
        <v>ok</v>
      </c>
      <c r="BC469" s="2">
        <f t="shared" ca="1" si="277"/>
        <v>1.6625713300868483E-3</v>
      </c>
      <c r="BD469" s="2">
        <f t="shared" ca="1" si="277"/>
        <v>-2.5229629986256441E-4</v>
      </c>
      <c r="BE469" s="16">
        <f t="shared" ca="1" si="278"/>
        <v>1.4940945320063292E-3</v>
      </c>
      <c r="BF469" s="16">
        <f t="shared" ca="1" si="279"/>
        <v>1.6816054384281387E-3</v>
      </c>
      <c r="BG469" s="18">
        <f t="shared" ca="1" si="254"/>
        <v>2.2494700089403961E-3</v>
      </c>
      <c r="BH469" s="2">
        <f t="shared" ca="1" si="263"/>
        <v>0.26601141281389573</v>
      </c>
      <c r="BI469" s="2">
        <f t="shared" ca="1" si="263"/>
        <v>-4.0367407978010306E-2</v>
      </c>
      <c r="BJ469" s="16">
        <f t="shared" ca="1" si="263"/>
        <v>0.23905512512101268</v>
      </c>
      <c r="BK469" s="18">
        <f t="shared" ca="1" si="263"/>
        <v>0.26905687014850221</v>
      </c>
      <c r="BL469" s="18">
        <f t="shared" ca="1" si="263"/>
        <v>0.35991520143046341</v>
      </c>
    </row>
    <row r="470" spans="4:64" x14ac:dyDescent="0.2">
      <c r="D470">
        <f t="shared" si="280"/>
        <v>75</v>
      </c>
      <c r="E470">
        <f t="shared" si="281"/>
        <v>30</v>
      </c>
      <c r="F470" s="15">
        <f ca="1">'posn jitter orig'!F470</f>
        <v>-0.4152122499275418</v>
      </c>
      <c r="G470" s="2">
        <f ca="1">'posn jitter orig'!G470</f>
        <v>-0.41938366617654788</v>
      </c>
      <c r="H470" s="16">
        <f ca="1">'posn jitter orig'!H470</f>
        <v>9.9182528169628803E-2</v>
      </c>
      <c r="I470" s="2">
        <f t="shared" si="282"/>
        <v>0</v>
      </c>
      <c r="J470" s="2">
        <f t="shared" si="283"/>
        <v>177.60212163512966</v>
      </c>
      <c r="K470" s="16">
        <f t="shared" ca="1" si="284"/>
        <v>319.94845772496944</v>
      </c>
      <c r="L470" s="2">
        <f t="shared" si="285"/>
        <v>153.80794910203616</v>
      </c>
      <c r="M470" s="2">
        <f t="shared" si="286"/>
        <v>-88.801060817564817</v>
      </c>
      <c r="N470" s="16">
        <f t="shared" ca="1" si="287"/>
        <v>330.83824332767102</v>
      </c>
      <c r="O470" s="2">
        <f t="shared" si="288"/>
        <v>-153.80794910203616</v>
      </c>
      <c r="P470" s="2">
        <f t="shared" si="289"/>
        <v>-88.801060817564817</v>
      </c>
      <c r="Q470" s="16">
        <f t="shared" ca="1" si="290"/>
        <v>251.62194823230175</v>
      </c>
      <c r="R470" s="2">
        <f t="shared" si="255"/>
        <v>153.80794910203616</v>
      </c>
      <c r="S470" s="2">
        <f t="shared" si="255"/>
        <v>-266.40318245269447</v>
      </c>
      <c r="T470" s="16">
        <f t="shared" ca="1" si="255"/>
        <v>10.889785602701579</v>
      </c>
      <c r="U470" s="2">
        <f t="shared" ca="1" si="256"/>
        <v>0.49968699364582331</v>
      </c>
      <c r="V470" s="2">
        <f t="shared" ca="1" si="256"/>
        <v>-0.86548326087591254</v>
      </c>
      <c r="W470" s="16">
        <f t="shared" ca="1" si="256"/>
        <v>3.537843304608166E-2</v>
      </c>
      <c r="X470" s="2">
        <f t="shared" si="257"/>
        <v>-153.80794910203616</v>
      </c>
      <c r="Y470" s="2">
        <f t="shared" si="257"/>
        <v>-266.40318245269447</v>
      </c>
      <c r="Z470" s="16">
        <f t="shared" ca="1" si="257"/>
        <v>-68.326509492667697</v>
      </c>
      <c r="AA470" s="18">
        <f t="shared" ca="1" si="264"/>
        <v>151.29437852989361</v>
      </c>
      <c r="AB470" s="2">
        <f t="shared" ca="1" si="258"/>
        <v>-229.40778226515189</v>
      </c>
      <c r="AC470" s="2">
        <f t="shared" ca="1" si="258"/>
        <v>-135.46043037044748</v>
      </c>
      <c r="AD470" s="16">
        <f t="shared" ca="1" si="258"/>
        <v>-73.679067533736074</v>
      </c>
      <c r="AE470" s="2">
        <f t="shared" ca="1" si="259"/>
        <v>-0.82993529281575162</v>
      </c>
      <c r="AF470" s="2">
        <f t="shared" ca="1" si="259"/>
        <v>-0.49005918994720482</v>
      </c>
      <c r="AG470" s="16">
        <f t="shared" ca="1" si="259"/>
        <v>-0.26655093338257507</v>
      </c>
      <c r="AH470" s="2">
        <f t="shared" ca="1" si="265"/>
        <v>0.24803289725363342</v>
      </c>
      <c r="AI470" s="2">
        <f t="shared" ca="1" si="266"/>
        <v>0.10383022436596481</v>
      </c>
      <c r="AJ470" s="16">
        <f t="shared" ca="1" si="267"/>
        <v>-0.96317130687540831</v>
      </c>
      <c r="AK470" s="18">
        <f t="shared" ca="1" si="268"/>
        <v>307.80859029333629</v>
      </c>
      <c r="AL470" s="18">
        <f t="shared" ca="1" si="269"/>
        <v>276.41646794755741</v>
      </c>
      <c r="AM470" s="18">
        <f t="shared" ca="1" si="270"/>
        <v>153.90429514666815</v>
      </c>
      <c r="AN470" s="18">
        <f t="shared" ca="1" si="271"/>
        <v>95.37482289723819</v>
      </c>
      <c r="AO470" s="18">
        <f t="shared" ca="1" si="272"/>
        <v>311.44369249148025</v>
      </c>
      <c r="AP470" s="2">
        <f t="shared" ca="1" si="260"/>
        <v>74.997324362579775</v>
      </c>
      <c r="AQ470" s="2">
        <f t="shared" ca="1" si="260"/>
        <v>29.9984904271587</v>
      </c>
      <c r="AR470" s="16">
        <f t="shared" ca="1" si="260"/>
        <v>-2.5258532582483895E-3</v>
      </c>
      <c r="AS470" s="2">
        <f t="shared" ca="1" si="261"/>
        <v>-79.499238397483282</v>
      </c>
      <c r="AT470" s="2">
        <f t="shared" ca="1" si="261"/>
        <v>-34.676046510351185</v>
      </c>
      <c r="AU470" s="16">
        <f t="shared" ca="1" si="261"/>
        <v>599.94473077698535</v>
      </c>
      <c r="AV470" s="2">
        <f t="shared" ca="1" si="262"/>
        <v>74.997324362579775</v>
      </c>
      <c r="AW470" s="2">
        <f t="shared" ca="1" si="262"/>
        <v>29.9984904271587</v>
      </c>
      <c r="AX470" s="16">
        <f t="shared" ca="1" si="262"/>
        <v>-2.5258532582483895E-3</v>
      </c>
      <c r="AY470" s="2">
        <f t="shared" ca="1" si="273"/>
        <v>360.25000000000006</v>
      </c>
      <c r="AZ470" s="2">
        <f t="shared" ca="1" si="274"/>
        <v>360.25</v>
      </c>
      <c r="BA470" s="2">
        <f t="shared" ca="1" si="275"/>
        <v>360.25000000000006</v>
      </c>
      <c r="BB470" s="19" t="str">
        <f t="shared" ca="1" si="276"/>
        <v>ok</v>
      </c>
      <c r="BC470" s="2">
        <f t="shared" ca="1" si="277"/>
        <v>-2.6756374202250299E-3</v>
      </c>
      <c r="BD470" s="2">
        <f t="shared" ca="1" si="277"/>
        <v>-1.5095728413001552E-3</v>
      </c>
      <c r="BE470" s="16">
        <f t="shared" ca="1" si="278"/>
        <v>-2.5258532582483895E-3</v>
      </c>
      <c r="BF470" s="16">
        <f t="shared" ca="1" si="279"/>
        <v>3.072107707698328E-3</v>
      </c>
      <c r="BG470" s="18">
        <f t="shared" ca="1" si="254"/>
        <v>3.9771573328073765E-3</v>
      </c>
      <c r="BH470" s="2">
        <f t="shared" ca="1" si="263"/>
        <v>-0.42810198723600479</v>
      </c>
      <c r="BI470" s="2">
        <f t="shared" ca="1" si="263"/>
        <v>-0.24153165460802484</v>
      </c>
      <c r="BJ470" s="16">
        <f t="shared" ca="1" si="263"/>
        <v>-0.40413652131974231</v>
      </c>
      <c r="BK470" s="18">
        <f t="shared" ca="1" si="263"/>
        <v>0.49153723323173248</v>
      </c>
      <c r="BL470" s="18">
        <f t="shared" ca="1" si="263"/>
        <v>0.63634517324918027</v>
      </c>
    </row>
    <row r="471" spans="4:64" x14ac:dyDescent="0.2">
      <c r="D471">
        <f t="shared" si="280"/>
        <v>82.5</v>
      </c>
      <c r="E471">
        <f t="shared" si="281"/>
        <v>30</v>
      </c>
      <c r="F471" s="15">
        <f ca="1">'posn jitter orig'!F471</f>
        <v>3.4520735180079143E-2</v>
      </c>
      <c r="G471" s="2">
        <f ca="1">'posn jitter orig'!G471</f>
        <v>0.41461749777529489</v>
      </c>
      <c r="H471" s="16">
        <f ca="1">'posn jitter orig'!H471</f>
        <v>0.212062818563309</v>
      </c>
      <c r="I471" s="2">
        <f t="shared" si="282"/>
        <v>0</v>
      </c>
      <c r="J471" s="2">
        <f t="shared" si="283"/>
        <v>177.60212163512966</v>
      </c>
      <c r="K471" s="16">
        <f t="shared" ca="1" si="284"/>
        <v>318.09992683401157</v>
      </c>
      <c r="L471" s="2">
        <f t="shared" si="285"/>
        <v>153.80794910203616</v>
      </c>
      <c r="M471" s="2">
        <f t="shared" si="286"/>
        <v>-88.801060817564817</v>
      </c>
      <c r="N471" s="16">
        <f t="shared" ca="1" si="287"/>
        <v>332.5406295497051</v>
      </c>
      <c r="O471" s="2">
        <f t="shared" si="288"/>
        <v>-153.80794910203616</v>
      </c>
      <c r="P471" s="2">
        <f t="shared" si="289"/>
        <v>-88.801060817564817</v>
      </c>
      <c r="Q471" s="16">
        <f t="shared" ca="1" si="290"/>
        <v>244.59266546787453</v>
      </c>
      <c r="R471" s="2">
        <f t="shared" si="255"/>
        <v>153.80794910203616</v>
      </c>
      <c r="S471" s="2">
        <f t="shared" si="255"/>
        <v>-266.40318245269447</v>
      </c>
      <c r="T471" s="16">
        <f t="shared" ca="1" si="255"/>
        <v>14.440702715693533</v>
      </c>
      <c r="U471" s="2">
        <f t="shared" ca="1" si="256"/>
        <v>0.49944997550403386</v>
      </c>
      <c r="V471" s="2">
        <f t="shared" ca="1" si="256"/>
        <v>-0.86507273341201774</v>
      </c>
      <c r="W471" s="16">
        <f t="shared" ca="1" si="256"/>
        <v>4.6892300818792275E-2</v>
      </c>
      <c r="X471" s="2">
        <f t="shared" si="257"/>
        <v>-153.80794910203616</v>
      </c>
      <c r="Y471" s="2">
        <f t="shared" si="257"/>
        <v>-266.40318245269447</v>
      </c>
      <c r="Z471" s="16">
        <f t="shared" ca="1" si="257"/>
        <v>-73.507261366137044</v>
      </c>
      <c r="AA471" s="18">
        <f t="shared" ca="1" si="264"/>
        <v>150.19182821032877</v>
      </c>
      <c r="AB471" s="2">
        <f t="shared" ca="1" si="258"/>
        <v>-228.82125402259092</v>
      </c>
      <c r="AC471" s="2">
        <f t="shared" ca="1" si="258"/>
        <v>-136.47632708663716</v>
      </c>
      <c r="AD471" s="16">
        <f t="shared" ca="1" si="258"/>
        <v>-80.550101755100158</v>
      </c>
      <c r="AE471" s="2">
        <f t="shared" ca="1" si="259"/>
        <v>-0.82209197596318806</v>
      </c>
      <c r="AF471" s="2">
        <f t="shared" ca="1" si="259"/>
        <v>-0.49032199340964661</v>
      </c>
      <c r="AG471" s="16">
        <f t="shared" ca="1" si="259"/>
        <v>-0.2893944122399944</v>
      </c>
      <c r="AH471" s="2">
        <f t="shared" ca="1" si="265"/>
        <v>0.27333954164365132</v>
      </c>
      <c r="AI471" s="2">
        <f t="shared" ca="1" si="266"/>
        <v>0.10598824786668834</v>
      </c>
      <c r="AJ471" s="16">
        <f t="shared" ca="1" si="267"/>
        <v>-0.95606066036009896</v>
      </c>
      <c r="AK471" s="18">
        <f t="shared" ca="1" si="268"/>
        <v>307.95466342112957</v>
      </c>
      <c r="AL471" s="18">
        <f t="shared" ca="1" si="269"/>
        <v>278.34021096544217</v>
      </c>
      <c r="AM471" s="18">
        <f t="shared" ca="1" si="270"/>
        <v>153.97733171056478</v>
      </c>
      <c r="AN471" s="18">
        <f t="shared" ca="1" si="271"/>
        <v>96.605848306640866</v>
      </c>
      <c r="AO471" s="18">
        <f t="shared" ca="1" si="272"/>
        <v>311.02789889694623</v>
      </c>
      <c r="AP471" s="2">
        <f t="shared" ca="1" si="260"/>
        <v>82.501305149890882</v>
      </c>
      <c r="AQ471" s="2">
        <f t="shared" ca="1" si="260"/>
        <v>29.997860333785169</v>
      </c>
      <c r="AR471" s="16">
        <f t="shared" ca="1" si="260"/>
        <v>1.5470923834755013E-3</v>
      </c>
      <c r="AS471" s="2">
        <f t="shared" ca="1" si="261"/>
        <v>-87.531141495867516</v>
      </c>
      <c r="AT471" s="2">
        <f t="shared" ca="1" si="261"/>
        <v>-35.932743749704471</v>
      </c>
      <c r="AU471" s="16">
        <f t="shared" ca="1" si="261"/>
        <v>594.72462391204044</v>
      </c>
      <c r="AV471" s="2">
        <f t="shared" ca="1" si="262"/>
        <v>82.501305149890882</v>
      </c>
      <c r="AW471" s="2">
        <f t="shared" ca="1" si="262"/>
        <v>29.997860333785169</v>
      </c>
      <c r="AX471" s="16">
        <f t="shared" ca="1" si="262"/>
        <v>1.5470923834755013E-3</v>
      </c>
      <c r="AY471" s="2">
        <f t="shared" ca="1" si="273"/>
        <v>360.25000000000006</v>
      </c>
      <c r="AZ471" s="2">
        <f t="shared" ca="1" si="274"/>
        <v>360.25000000000006</v>
      </c>
      <c r="BA471" s="2">
        <f t="shared" ca="1" si="275"/>
        <v>360.25000000000006</v>
      </c>
      <c r="BB471" s="19" t="str">
        <f t="shared" ca="1" si="276"/>
        <v>ok</v>
      </c>
      <c r="BC471" s="2">
        <f t="shared" ca="1" si="277"/>
        <v>1.3051498908822623E-3</v>
      </c>
      <c r="BD471" s="2">
        <f t="shared" ca="1" si="277"/>
        <v>-2.1396662148305268E-3</v>
      </c>
      <c r="BE471" s="16">
        <f t="shared" ca="1" si="278"/>
        <v>1.5470923834755013E-3</v>
      </c>
      <c r="BF471" s="16">
        <f t="shared" ca="1" si="279"/>
        <v>2.5063095875324688E-3</v>
      </c>
      <c r="BG471" s="18">
        <f t="shared" ca="1" si="254"/>
        <v>2.945349315711989E-3</v>
      </c>
      <c r="BH471" s="2">
        <f t="shared" ca="1" si="263"/>
        <v>0.20882398254116197</v>
      </c>
      <c r="BI471" s="2">
        <f t="shared" ca="1" si="263"/>
        <v>-0.34234659437288428</v>
      </c>
      <c r="BJ471" s="16">
        <f t="shared" ca="1" si="263"/>
        <v>0.2475347813560802</v>
      </c>
      <c r="BK471" s="18">
        <f t="shared" ca="1" si="263"/>
        <v>0.40100953400519501</v>
      </c>
      <c r="BL471" s="18">
        <f t="shared" ca="1" si="263"/>
        <v>0.47125589051391825</v>
      </c>
    </row>
    <row r="472" spans="4:64" x14ac:dyDescent="0.2">
      <c r="D472">
        <f t="shared" si="280"/>
        <v>90</v>
      </c>
      <c r="E472">
        <f t="shared" si="281"/>
        <v>30</v>
      </c>
      <c r="F472" s="15">
        <f ca="1">'posn jitter orig'!F472</f>
        <v>-0.19207997706182944</v>
      </c>
      <c r="G472" s="2">
        <f ca="1">'posn jitter orig'!G472</f>
        <v>0.27730653759374169</v>
      </c>
      <c r="H472" s="16">
        <f ca="1">'posn jitter orig'!H472</f>
        <v>0.39847867857253172</v>
      </c>
      <c r="I472" s="2">
        <f t="shared" si="282"/>
        <v>0</v>
      </c>
      <c r="J472" s="2">
        <f t="shared" si="283"/>
        <v>177.60212163512966</v>
      </c>
      <c r="K472" s="16">
        <f t="shared" ca="1" si="284"/>
        <v>316.05840810081287</v>
      </c>
      <c r="L472" s="2">
        <f t="shared" si="285"/>
        <v>153.80794910203616</v>
      </c>
      <c r="M472" s="2">
        <f t="shared" si="286"/>
        <v>-88.801060817564817</v>
      </c>
      <c r="N472" s="16">
        <f t="shared" ca="1" si="287"/>
        <v>334.05998569079492</v>
      </c>
      <c r="O472" s="2">
        <f t="shared" si="288"/>
        <v>-153.80794910203616</v>
      </c>
      <c r="P472" s="2">
        <f t="shared" si="289"/>
        <v>-88.801060817564817</v>
      </c>
      <c r="Q472" s="16">
        <f t="shared" ca="1" si="290"/>
        <v>237.11861057487715</v>
      </c>
      <c r="R472" s="2">
        <f t="shared" si="255"/>
        <v>153.80794910203616</v>
      </c>
      <c r="S472" s="2">
        <f t="shared" si="255"/>
        <v>-266.40318245269447</v>
      </c>
      <c r="T472" s="16">
        <f t="shared" ca="1" si="255"/>
        <v>18.001577589982048</v>
      </c>
      <c r="U472" s="2">
        <f t="shared" ca="1" si="256"/>
        <v>0.49914605502427245</v>
      </c>
      <c r="V472" s="2">
        <f t="shared" ca="1" si="256"/>
        <v>-0.86454632769961026</v>
      </c>
      <c r="W472" s="16">
        <f t="shared" ca="1" si="256"/>
        <v>5.841971426517082E-2</v>
      </c>
      <c r="X472" s="2">
        <f t="shared" si="257"/>
        <v>-153.80794910203616</v>
      </c>
      <c r="Y472" s="2">
        <f t="shared" si="257"/>
        <v>-266.40318245269447</v>
      </c>
      <c r="Z472" s="16">
        <f t="shared" ca="1" si="257"/>
        <v>-78.939797525935717</v>
      </c>
      <c r="AA472" s="18">
        <f t="shared" ca="1" si="264"/>
        <v>148.9336216356952</v>
      </c>
      <c r="AB472" s="2">
        <f t="shared" ca="1" si="258"/>
        <v>-228.14757880197106</v>
      </c>
      <c r="AC472" s="2">
        <f t="shared" ca="1" si="258"/>
        <v>-137.64316679655096</v>
      </c>
      <c r="AD472" s="16">
        <f t="shared" ca="1" si="258"/>
        <v>-87.640457146370096</v>
      </c>
      <c r="AE472" s="2">
        <f t="shared" ca="1" si="259"/>
        <v>-0.81337297049164969</v>
      </c>
      <c r="AF472" s="2">
        <f t="shared" ca="1" si="259"/>
        <v>-0.49071408968299352</v>
      </c>
      <c r="AG472" s="16">
        <f t="shared" ca="1" si="259"/>
        <v>-0.31244854466004668</v>
      </c>
      <c r="AH472" s="2">
        <f t="shared" ca="1" si="265"/>
        <v>0.29879361878610494</v>
      </c>
      <c r="AI472" s="2">
        <f t="shared" ca="1" si="266"/>
        <v>0.10844044193800212</v>
      </c>
      <c r="AJ472" s="16">
        <f t="shared" ca="1" si="267"/>
        <v>-0.94813661669877236</v>
      </c>
      <c r="AK472" s="18">
        <f t="shared" ca="1" si="268"/>
        <v>308.14217112175072</v>
      </c>
      <c r="AL472" s="18">
        <f t="shared" ca="1" si="269"/>
        <v>280.49564846501539</v>
      </c>
      <c r="AM472" s="18">
        <f t="shared" ca="1" si="270"/>
        <v>154.07108556087536</v>
      </c>
      <c r="AN472" s="18">
        <f t="shared" ca="1" si="271"/>
        <v>97.980669643688017</v>
      </c>
      <c r="AO472" s="18">
        <f t="shared" ca="1" si="272"/>
        <v>310.55104487067484</v>
      </c>
      <c r="AP472" s="2">
        <f t="shared" ca="1" si="260"/>
        <v>89.999816746885543</v>
      </c>
      <c r="AQ472" s="2">
        <f t="shared" ca="1" si="260"/>
        <v>29.99632784813425</v>
      </c>
      <c r="AR472" s="16">
        <f t="shared" ca="1" si="260"/>
        <v>4.6226486642808595E-4</v>
      </c>
      <c r="AS472" s="2">
        <f t="shared" ca="1" si="261"/>
        <v>-95.581524282544436</v>
      </c>
      <c r="AT472" s="2">
        <f t="shared" ca="1" si="261"/>
        <v>-37.356257252034361</v>
      </c>
      <c r="AU472" s="16">
        <f t="shared" ca="1" si="261"/>
        <v>588.89009625676704</v>
      </c>
      <c r="AV472" s="2">
        <f t="shared" ca="1" si="262"/>
        <v>89.999816746885543</v>
      </c>
      <c r="AW472" s="2">
        <f t="shared" ca="1" si="262"/>
        <v>29.99632784813425</v>
      </c>
      <c r="AX472" s="16">
        <f t="shared" ca="1" si="262"/>
        <v>4.6226486642808595E-4</v>
      </c>
      <c r="AY472" s="2">
        <f t="shared" ca="1" si="273"/>
        <v>360.25000000000006</v>
      </c>
      <c r="AZ472" s="2">
        <f t="shared" ca="1" si="274"/>
        <v>360.25000000000006</v>
      </c>
      <c r="BA472" s="2">
        <f t="shared" ca="1" si="275"/>
        <v>360.25000000000006</v>
      </c>
      <c r="BB472" s="19" t="str">
        <f t="shared" ca="1" si="276"/>
        <v>ok</v>
      </c>
      <c r="BC472" s="2">
        <f t="shared" ca="1" si="277"/>
        <v>-1.8325311445721582E-4</v>
      </c>
      <c r="BD472" s="2">
        <f t="shared" ca="1" si="277"/>
        <v>-3.6721518657500951E-3</v>
      </c>
      <c r="BE472" s="16">
        <f t="shared" ca="1" si="278"/>
        <v>4.6226486642808595E-4</v>
      </c>
      <c r="BF472" s="16">
        <f t="shared" ca="1" si="279"/>
        <v>3.6767215055114218E-3</v>
      </c>
      <c r="BG472" s="18">
        <f t="shared" ca="1" si="254"/>
        <v>3.705667259188816E-3</v>
      </c>
      <c r="BH472" s="2">
        <f t="shared" ca="1" si="263"/>
        <v>-2.932049831315453E-2</v>
      </c>
      <c r="BI472" s="2">
        <f t="shared" ca="1" si="263"/>
        <v>-0.58754429852001522</v>
      </c>
      <c r="BJ472" s="16">
        <f t="shared" ca="1" si="263"/>
        <v>7.3962378628493752E-2</v>
      </c>
      <c r="BK472" s="18">
        <f t="shared" ca="1" si="263"/>
        <v>0.58827544088182748</v>
      </c>
      <c r="BL472" s="18">
        <f t="shared" ca="1" si="263"/>
        <v>0.5929067614702106</v>
      </c>
    </row>
    <row r="473" spans="4:64" x14ac:dyDescent="0.2">
      <c r="D473">
        <f t="shared" si="280"/>
        <v>97.5</v>
      </c>
      <c r="E473">
        <f t="shared" si="281"/>
        <v>30</v>
      </c>
      <c r="F473" s="15">
        <f ca="1">'posn jitter orig'!F473</f>
        <v>-0.25663809303954965</v>
      </c>
      <c r="G473" s="2">
        <f ca="1">'posn jitter orig'!G473</f>
        <v>-0.42062034031416895</v>
      </c>
      <c r="H473" s="16">
        <f ca="1">'posn jitter orig'!H473</f>
        <v>0.12002081459521741</v>
      </c>
      <c r="I473" s="2">
        <f t="shared" si="282"/>
        <v>0</v>
      </c>
      <c r="J473" s="2">
        <f t="shared" si="283"/>
        <v>177.60212163512966</v>
      </c>
      <c r="K473" s="16">
        <f t="shared" ca="1" si="284"/>
        <v>313.82546015522718</v>
      </c>
      <c r="L473" s="2">
        <f t="shared" si="285"/>
        <v>153.80794910203616</v>
      </c>
      <c r="M473" s="2">
        <f t="shared" si="286"/>
        <v>-88.801060817564817</v>
      </c>
      <c r="N473" s="16">
        <f t="shared" ca="1" si="287"/>
        <v>335.40128480985402</v>
      </c>
      <c r="O473" s="2">
        <f t="shared" si="288"/>
        <v>-153.80794910203616</v>
      </c>
      <c r="P473" s="2">
        <f t="shared" si="289"/>
        <v>-88.801060817564817</v>
      </c>
      <c r="Q473" s="16">
        <f t="shared" ca="1" si="290"/>
        <v>229.15285063704636</v>
      </c>
      <c r="R473" s="2">
        <f t="shared" si="255"/>
        <v>153.80794910203616</v>
      </c>
      <c r="S473" s="2">
        <f t="shared" si="255"/>
        <v>-266.40318245269447</v>
      </c>
      <c r="T473" s="16">
        <f t="shared" ca="1" si="255"/>
        <v>21.575824654626842</v>
      </c>
      <c r="U473" s="2">
        <f t="shared" ca="1" si="256"/>
        <v>0.49877465468570831</v>
      </c>
      <c r="V473" s="2">
        <f t="shared" ca="1" si="256"/>
        <v>-0.86390304344326885</v>
      </c>
      <c r="W473" s="16">
        <f t="shared" ca="1" si="256"/>
        <v>6.9966959149372288E-2</v>
      </c>
      <c r="X473" s="2">
        <f t="shared" si="257"/>
        <v>-153.80794910203616</v>
      </c>
      <c r="Y473" s="2">
        <f t="shared" si="257"/>
        <v>-266.40318245269447</v>
      </c>
      <c r="Z473" s="16">
        <f t="shared" ca="1" si="257"/>
        <v>-84.67260951818082</v>
      </c>
      <c r="AA473" s="18">
        <f t="shared" ca="1" si="264"/>
        <v>147.5067283913408</v>
      </c>
      <c r="AB473" s="2">
        <f t="shared" ca="1" si="258"/>
        <v>-227.38056661924574</v>
      </c>
      <c r="AC473" s="2">
        <f t="shared" ca="1" si="258"/>
        <v>-138.97167086705554</v>
      </c>
      <c r="AD473" s="16">
        <f t="shared" ca="1" si="258"/>
        <v>-94.993206757795321</v>
      </c>
      <c r="AE473" s="2">
        <f t="shared" ca="1" si="259"/>
        <v>-0.80371704247981701</v>
      </c>
      <c r="AF473" s="2">
        <f t="shared" ca="1" si="259"/>
        <v>-0.49122008075906753</v>
      </c>
      <c r="AG473" s="16">
        <f t="shared" ca="1" si="259"/>
        <v>-0.33577037970397455</v>
      </c>
      <c r="AH473" s="2">
        <f t="shared" ca="1" si="265"/>
        <v>0.32444222824818664</v>
      </c>
      <c r="AI473" s="2">
        <f t="shared" ca="1" si="266"/>
        <v>0.11124011771169939</v>
      </c>
      <c r="AJ473" s="16">
        <f t="shared" ca="1" si="267"/>
        <v>-0.9393417252208266</v>
      </c>
      <c r="AK473" s="18">
        <f t="shared" ca="1" si="268"/>
        <v>308.37162164736458</v>
      </c>
      <c r="AL473" s="18">
        <f t="shared" ca="1" si="269"/>
        <v>282.91121700950583</v>
      </c>
      <c r="AM473" s="18">
        <f t="shared" ca="1" si="270"/>
        <v>154.18581082368229</v>
      </c>
      <c r="AN473" s="18">
        <f t="shared" ca="1" si="271"/>
        <v>99.519034960514418</v>
      </c>
      <c r="AO473" s="18">
        <f t="shared" ca="1" si="272"/>
        <v>310.00445145380019</v>
      </c>
      <c r="AP473" s="2">
        <f t="shared" ca="1" si="260"/>
        <v>97.497365098635655</v>
      </c>
      <c r="AQ473" s="2">
        <f t="shared" ca="1" si="260"/>
        <v>29.999713689285606</v>
      </c>
      <c r="AR473" s="16">
        <f t="shared" ca="1" si="260"/>
        <v>-2.2879286730699278E-3</v>
      </c>
      <c r="AS473" s="2">
        <f t="shared" ca="1" si="261"/>
        <v>-103.65970489441982</v>
      </c>
      <c r="AT473" s="2">
        <f t="shared" ca="1" si="261"/>
        <v>-38.970149652457458</v>
      </c>
      <c r="AU473" s="16">
        <f t="shared" ca="1" si="261"/>
        <v>582.39794458082429</v>
      </c>
      <c r="AV473" s="2">
        <f t="shared" ca="1" si="262"/>
        <v>97.497365098635655</v>
      </c>
      <c r="AW473" s="2">
        <f t="shared" ca="1" si="262"/>
        <v>29.999713689285606</v>
      </c>
      <c r="AX473" s="16">
        <f t="shared" ca="1" si="262"/>
        <v>-2.2879286730699278E-3</v>
      </c>
      <c r="AY473" s="2">
        <f t="shared" ca="1" si="273"/>
        <v>360.24999999999994</v>
      </c>
      <c r="AZ473" s="2">
        <f t="shared" ca="1" si="274"/>
        <v>360.24999999999994</v>
      </c>
      <c r="BA473" s="2">
        <f t="shared" ca="1" si="275"/>
        <v>360.25</v>
      </c>
      <c r="BB473" s="19" t="str">
        <f t="shared" ca="1" si="276"/>
        <v>ok</v>
      </c>
      <c r="BC473" s="2">
        <f t="shared" ca="1" si="277"/>
        <v>-2.63490136434541E-3</v>
      </c>
      <c r="BD473" s="2">
        <f t="shared" ca="1" si="277"/>
        <v>-2.863107143937782E-4</v>
      </c>
      <c r="BE473" s="16">
        <f t="shared" ca="1" si="278"/>
        <v>-2.2879286730699278E-3</v>
      </c>
      <c r="BF473" s="16">
        <f t="shared" ca="1" si="279"/>
        <v>2.6504111049054217E-3</v>
      </c>
      <c r="BG473" s="18">
        <f t="shared" ca="1" si="254"/>
        <v>3.5013278392720523E-3</v>
      </c>
      <c r="BH473" s="2">
        <f t="shared" ca="1" si="263"/>
        <v>-0.4215842182952656</v>
      </c>
      <c r="BI473" s="2">
        <f t="shared" ca="1" si="263"/>
        <v>-4.5809714303004512E-2</v>
      </c>
      <c r="BJ473" s="16">
        <f t="shared" ca="1" si="263"/>
        <v>-0.36606858769118844</v>
      </c>
      <c r="BK473" s="18">
        <f t="shared" ca="1" si="263"/>
        <v>0.42406577678486745</v>
      </c>
      <c r="BL473" s="18">
        <f t="shared" ca="1" si="263"/>
        <v>0.56021245428352839</v>
      </c>
    </row>
    <row r="474" spans="4:64" x14ac:dyDescent="0.2">
      <c r="D474">
        <f t="shared" si="280"/>
        <v>105</v>
      </c>
      <c r="E474">
        <f t="shared" si="281"/>
        <v>30</v>
      </c>
      <c r="F474" s="15">
        <f ca="1">'posn jitter orig'!F474</f>
        <v>0.43080574654973447</v>
      </c>
      <c r="G474" s="2">
        <f ca="1">'posn jitter orig'!G474</f>
        <v>-4.7879501469514918E-2</v>
      </c>
      <c r="H474" s="16">
        <f ca="1">'posn jitter orig'!H474</f>
        <v>-0.43326189022210337</v>
      </c>
      <c r="I474" s="2">
        <f t="shared" si="282"/>
        <v>0</v>
      </c>
      <c r="J474" s="2">
        <f t="shared" si="283"/>
        <v>177.60212163512966</v>
      </c>
      <c r="K474" s="16">
        <f t="shared" ca="1" si="284"/>
        <v>311.40063117522095</v>
      </c>
      <c r="L474" s="2">
        <f t="shared" si="285"/>
        <v>153.80794910203616</v>
      </c>
      <c r="M474" s="2">
        <f t="shared" si="286"/>
        <v>-88.801060817564817</v>
      </c>
      <c r="N474" s="16">
        <f t="shared" ca="1" si="287"/>
        <v>336.57681606708707</v>
      </c>
      <c r="O474" s="2">
        <f t="shared" si="288"/>
        <v>-153.80794910203616</v>
      </c>
      <c r="P474" s="2">
        <f t="shared" si="289"/>
        <v>-88.801060817564817</v>
      </c>
      <c r="Q474" s="16">
        <f t="shared" ca="1" si="290"/>
        <v>220.64365154433358</v>
      </c>
      <c r="R474" s="2">
        <f t="shared" si="255"/>
        <v>153.80794910203616</v>
      </c>
      <c r="S474" s="2">
        <f t="shared" si="255"/>
        <v>-266.40318245269447</v>
      </c>
      <c r="T474" s="16">
        <f t="shared" ca="1" si="255"/>
        <v>25.176184891866114</v>
      </c>
      <c r="U474" s="2">
        <f t="shared" ca="1" si="256"/>
        <v>0.49833379973668906</v>
      </c>
      <c r="V474" s="2">
        <f t="shared" ca="1" si="256"/>
        <v>-0.86313946027279942</v>
      </c>
      <c r="W474" s="16">
        <f t="shared" ca="1" si="256"/>
        <v>8.1570191614179555E-2</v>
      </c>
      <c r="X474" s="2">
        <f t="shared" si="257"/>
        <v>-153.80794910203616</v>
      </c>
      <c r="Y474" s="2">
        <f t="shared" si="257"/>
        <v>-266.40318245269447</v>
      </c>
      <c r="Z474" s="16">
        <f t="shared" ca="1" si="257"/>
        <v>-90.756979630887372</v>
      </c>
      <c r="AA474" s="18">
        <f t="shared" ca="1" si="264"/>
        <v>145.89233519263419</v>
      </c>
      <c r="AB474" s="2">
        <f t="shared" ca="1" si="258"/>
        <v>-226.51103085104023</v>
      </c>
      <c r="AC474" s="2">
        <f t="shared" ca="1" si="258"/>
        <v>-140.47775099658585</v>
      </c>
      <c r="AD474" s="16">
        <f t="shared" ca="1" si="258"/>
        <v>-102.65744536759065</v>
      </c>
      <c r="AE474" s="2">
        <f t="shared" ca="1" si="259"/>
        <v>-0.79304539414502284</v>
      </c>
      <c r="AF474" s="2">
        <f t="shared" ca="1" si="259"/>
        <v>-0.4918313822912973</v>
      </c>
      <c r="AG474" s="16">
        <f t="shared" ca="1" si="259"/>
        <v>-0.35941743727704289</v>
      </c>
      <c r="AH474" s="2">
        <f t="shared" ca="1" si="265"/>
        <v>0.35034615291930743</v>
      </c>
      <c r="AI474" s="2">
        <f t="shared" ca="1" si="266"/>
        <v>0.11442099245073983</v>
      </c>
      <c r="AJ474" s="16">
        <f t="shared" ca="1" si="267"/>
        <v>-0.92960497504113482</v>
      </c>
      <c r="AK474" s="18">
        <f t="shared" ca="1" si="268"/>
        <v>308.64442504864331</v>
      </c>
      <c r="AL474" s="18">
        <f t="shared" ca="1" si="269"/>
        <v>285.62177212470959</v>
      </c>
      <c r="AM474" s="18">
        <f t="shared" ca="1" si="270"/>
        <v>154.32221252432166</v>
      </c>
      <c r="AN474" s="18">
        <f t="shared" ca="1" si="271"/>
        <v>101.24493282646625</v>
      </c>
      <c r="AO474" s="18">
        <f t="shared" ca="1" si="272"/>
        <v>309.37708512196315</v>
      </c>
      <c r="AP474" s="2">
        <f t="shared" ca="1" si="260"/>
        <v>105.00121846633567</v>
      </c>
      <c r="AQ474" s="2">
        <f t="shared" ca="1" si="260"/>
        <v>30.004328267924031</v>
      </c>
      <c r="AR474" s="16">
        <f t="shared" ca="1" si="260"/>
        <v>1.0518342775753808E-3</v>
      </c>
      <c r="AS474" s="2">
        <f t="shared" ca="1" si="261"/>
        <v>-111.77692468140211</v>
      </c>
      <c r="AT474" s="2">
        <f t="shared" ca="1" si="261"/>
        <v>-40.794137974420046</v>
      </c>
      <c r="AU474" s="16">
        <f t="shared" ca="1" si="261"/>
        <v>575.19800682048071</v>
      </c>
      <c r="AV474" s="2">
        <f t="shared" ca="1" si="262"/>
        <v>105.00121846633567</v>
      </c>
      <c r="AW474" s="2">
        <f t="shared" ca="1" si="262"/>
        <v>30.004328267924031</v>
      </c>
      <c r="AX474" s="16">
        <f t="shared" ca="1" si="262"/>
        <v>1.0518342775753808E-3</v>
      </c>
      <c r="AY474" s="2">
        <f t="shared" ca="1" si="273"/>
        <v>360.24999999999994</v>
      </c>
      <c r="AZ474" s="2">
        <f t="shared" ca="1" si="274"/>
        <v>360.25</v>
      </c>
      <c r="BA474" s="2">
        <f t="shared" ca="1" si="275"/>
        <v>360.24999999999994</v>
      </c>
      <c r="BB474" s="19" t="str">
        <f t="shared" ca="1" si="276"/>
        <v>ok</v>
      </c>
      <c r="BC474" s="2">
        <f t="shared" ca="1" si="277"/>
        <v>1.2184663356720193E-3</v>
      </c>
      <c r="BD474" s="2">
        <f t="shared" ca="1" si="277"/>
        <v>4.3282679240306265E-3</v>
      </c>
      <c r="BE474" s="16">
        <f t="shared" ca="1" si="278"/>
        <v>1.0518342775753808E-3</v>
      </c>
      <c r="BF474" s="16">
        <f t="shared" ca="1" si="279"/>
        <v>4.4965056914629152E-3</v>
      </c>
      <c r="BG474" s="18">
        <f t="shared" ca="1" si="254"/>
        <v>4.6178911616495373E-3</v>
      </c>
      <c r="BH474" s="2">
        <f t="shared" ca="1" si="263"/>
        <v>0.19495461370752309</v>
      </c>
      <c r="BI474" s="2">
        <f t="shared" ca="1" si="263"/>
        <v>0.69252286784490025</v>
      </c>
      <c r="BJ474" s="16">
        <f t="shared" ca="1" si="263"/>
        <v>0.16829348441206093</v>
      </c>
      <c r="BK474" s="18">
        <f t="shared" ca="1" si="263"/>
        <v>0.71944091063406646</v>
      </c>
      <c r="BL474" s="18">
        <f t="shared" ca="1" si="263"/>
        <v>0.73886258586392595</v>
      </c>
    </row>
    <row r="475" spans="4:64" x14ac:dyDescent="0.2">
      <c r="D475">
        <f t="shared" si="280"/>
        <v>112.5</v>
      </c>
      <c r="E475">
        <f t="shared" si="281"/>
        <v>30</v>
      </c>
      <c r="F475" s="15">
        <f ca="1">'posn jitter orig'!F475</f>
        <v>-0.34263276207382731</v>
      </c>
      <c r="G475" s="2">
        <f ca="1">'posn jitter orig'!G475</f>
        <v>0.24767713496018695</v>
      </c>
      <c r="H475" s="16">
        <f ca="1">'posn jitter orig'!H475</f>
        <v>-0.17439605866208874</v>
      </c>
      <c r="I475" s="2">
        <f t="shared" si="282"/>
        <v>0</v>
      </c>
      <c r="J475" s="2">
        <f t="shared" si="283"/>
        <v>177.60212163512966</v>
      </c>
      <c r="K475" s="16">
        <f t="shared" ca="1" si="284"/>
        <v>308.76545106234101</v>
      </c>
      <c r="L475" s="2">
        <f t="shared" si="285"/>
        <v>153.80794910203616</v>
      </c>
      <c r="M475" s="2">
        <f t="shared" si="286"/>
        <v>-88.801060817564817</v>
      </c>
      <c r="N475" s="16">
        <f t="shared" ca="1" si="287"/>
        <v>337.58120345559036</v>
      </c>
      <c r="O475" s="2">
        <f t="shared" si="288"/>
        <v>-153.80794910203616</v>
      </c>
      <c r="P475" s="2">
        <f t="shared" si="289"/>
        <v>-88.801060817564817</v>
      </c>
      <c r="Q475" s="16">
        <f t="shared" ca="1" si="290"/>
        <v>211.53246928577894</v>
      </c>
      <c r="R475" s="2">
        <f t="shared" si="255"/>
        <v>153.80794910203616</v>
      </c>
      <c r="S475" s="2">
        <f t="shared" si="255"/>
        <v>-266.40318245269447</v>
      </c>
      <c r="T475" s="16">
        <f t="shared" ca="1" si="255"/>
        <v>28.81575239324934</v>
      </c>
      <c r="U475" s="2">
        <f t="shared" ca="1" si="256"/>
        <v>0.49782060653529803</v>
      </c>
      <c r="V475" s="2">
        <f t="shared" ca="1" si="256"/>
        <v>-0.86225058357389117</v>
      </c>
      <c r="W475" s="16">
        <f t="shared" ca="1" si="256"/>
        <v>9.3266150533363082E-2</v>
      </c>
      <c r="X475" s="2">
        <f t="shared" si="257"/>
        <v>-153.80794910203616</v>
      </c>
      <c r="Y475" s="2">
        <f t="shared" si="257"/>
        <v>-266.40318245269447</v>
      </c>
      <c r="Z475" s="16">
        <f t="shared" ca="1" si="257"/>
        <v>-97.23298177656207</v>
      </c>
      <c r="AA475" s="18">
        <f t="shared" ca="1" si="264"/>
        <v>144.06898710867117</v>
      </c>
      <c r="AB475" s="2">
        <f t="shared" ca="1" si="258"/>
        <v>-225.52845964740089</v>
      </c>
      <c r="AC475" s="2">
        <f t="shared" ca="1" si="258"/>
        <v>-142.17961424334334</v>
      </c>
      <c r="AD475" s="16">
        <f t="shared" ca="1" si="258"/>
        <v>-110.66974161542853</v>
      </c>
      <c r="AE475" s="2">
        <f t="shared" ca="1" si="259"/>
        <v>-0.78128825133003121</v>
      </c>
      <c r="AF475" s="2">
        <f t="shared" ca="1" si="259"/>
        <v>-0.49254653874119297</v>
      </c>
      <c r="AG475" s="16">
        <f t="shared" ca="1" si="259"/>
        <v>-0.38338828295571614</v>
      </c>
      <c r="AH475" s="2">
        <f t="shared" ca="1" si="265"/>
        <v>0.37651469034088142</v>
      </c>
      <c r="AI475" s="2">
        <f t="shared" ca="1" si="266"/>
        <v>0.11799083990104638</v>
      </c>
      <c r="AJ475" s="16">
        <f t="shared" ca="1" si="267"/>
        <v>-0.9188660673117468</v>
      </c>
      <c r="AK475" s="18">
        <f t="shared" ca="1" si="268"/>
        <v>308.96260034814446</v>
      </c>
      <c r="AL475" s="18">
        <f t="shared" ca="1" si="269"/>
        <v>288.66229495128204</v>
      </c>
      <c r="AM475" s="18">
        <f t="shared" ca="1" si="270"/>
        <v>154.48130017407223</v>
      </c>
      <c r="AN475" s="18">
        <f t="shared" ca="1" si="271"/>
        <v>103.18262157600934</v>
      </c>
      <c r="AO475" s="18">
        <f t="shared" ca="1" si="272"/>
        <v>308.65666524672724</v>
      </c>
      <c r="AP475" s="2">
        <f t="shared" ca="1" si="260"/>
        <v>112.50237330927</v>
      </c>
      <c r="AQ475" s="2">
        <f t="shared" ca="1" si="260"/>
        <v>29.996946466794157</v>
      </c>
      <c r="AR475" s="16">
        <f t="shared" ca="1" si="260"/>
        <v>1.8299725144288459E-4</v>
      </c>
      <c r="AS475" s="2">
        <f t="shared" ca="1" si="261"/>
        <v>-119.9251641647712</v>
      </c>
      <c r="AT475" s="2">
        <f t="shared" ca="1" si="261"/>
        <v>-42.840371880240767</v>
      </c>
      <c r="AU475" s="16">
        <f t="shared" ca="1" si="261"/>
        <v>567.22845528688867</v>
      </c>
      <c r="AV475" s="2">
        <f t="shared" ca="1" si="262"/>
        <v>112.50237330927</v>
      </c>
      <c r="AW475" s="2">
        <f t="shared" ca="1" si="262"/>
        <v>29.996946466794157</v>
      </c>
      <c r="AX475" s="16">
        <f t="shared" ca="1" si="262"/>
        <v>1.8299725144288459E-4</v>
      </c>
      <c r="AY475" s="2">
        <f t="shared" ca="1" si="273"/>
        <v>360.24999999999994</v>
      </c>
      <c r="AZ475" s="2">
        <f t="shared" ca="1" si="274"/>
        <v>360.25</v>
      </c>
      <c r="BA475" s="2">
        <f t="shared" ca="1" si="275"/>
        <v>360.25</v>
      </c>
      <c r="BB475" s="19" t="str">
        <f t="shared" ca="1" si="276"/>
        <v>ok</v>
      </c>
      <c r="BC475" s="2">
        <f t="shared" ca="1" si="277"/>
        <v>2.3733092699984581E-3</v>
      </c>
      <c r="BD475" s="2">
        <f t="shared" ca="1" si="277"/>
        <v>-3.0535332058434506E-3</v>
      </c>
      <c r="BE475" s="16">
        <f t="shared" ca="1" si="278"/>
        <v>1.8299725144288459E-4</v>
      </c>
      <c r="BF475" s="16">
        <f t="shared" ca="1" si="279"/>
        <v>3.8673843783944202E-3</v>
      </c>
      <c r="BG475" s="18">
        <f t="shared" ca="1" si="254"/>
        <v>3.8717114980696648E-3</v>
      </c>
      <c r="BH475" s="2">
        <f t="shared" ca="1" si="263"/>
        <v>0.3797294831997533</v>
      </c>
      <c r="BI475" s="2">
        <f t="shared" ca="1" si="263"/>
        <v>-0.48856531293495209</v>
      </c>
      <c r="BJ475" s="16">
        <f t="shared" ca="1" si="263"/>
        <v>2.9279560230861534E-2</v>
      </c>
      <c r="BK475" s="18">
        <f t="shared" ca="1" si="263"/>
        <v>0.61878150054310721</v>
      </c>
      <c r="BL475" s="18">
        <f t="shared" ca="1" si="263"/>
        <v>0.61947383969114633</v>
      </c>
    </row>
    <row r="476" spans="4:64" x14ac:dyDescent="0.2">
      <c r="D476">
        <f t="shared" si="280"/>
        <v>120</v>
      </c>
      <c r="E476">
        <f t="shared" si="281"/>
        <v>30</v>
      </c>
      <c r="F476" s="15">
        <f ca="1">'posn jitter orig'!F476</f>
        <v>0.34934630942874489</v>
      </c>
      <c r="G476" s="2">
        <f ca="1">'posn jitter orig'!G476</f>
        <v>-0.44357297486420699</v>
      </c>
      <c r="H476" s="16">
        <f ca="1">'posn jitter orig'!H476</f>
        <v>4.6661466054988887E-2</v>
      </c>
      <c r="I476" s="2">
        <f t="shared" si="282"/>
        <v>0</v>
      </c>
      <c r="J476" s="2">
        <f t="shared" si="283"/>
        <v>177.60212163512966</v>
      </c>
      <c r="K476" s="16">
        <f t="shared" ca="1" si="284"/>
        <v>305.93301904367939</v>
      </c>
      <c r="L476" s="2">
        <f t="shared" si="285"/>
        <v>153.80794910203616</v>
      </c>
      <c r="M476" s="2">
        <f t="shared" si="286"/>
        <v>-88.801060817564817</v>
      </c>
      <c r="N476" s="16">
        <f t="shared" ca="1" si="287"/>
        <v>338.41027857879061</v>
      </c>
      <c r="O476" s="2">
        <f t="shared" si="288"/>
        <v>-153.80794910203616</v>
      </c>
      <c r="P476" s="2">
        <f t="shared" si="289"/>
        <v>-88.801060817564817</v>
      </c>
      <c r="Q476" s="16">
        <f t="shared" ca="1" si="290"/>
        <v>201.73174048921379</v>
      </c>
      <c r="R476" s="2">
        <f t="shared" si="255"/>
        <v>153.80794910203616</v>
      </c>
      <c r="S476" s="2">
        <f t="shared" si="255"/>
        <v>-266.40318245269447</v>
      </c>
      <c r="T476" s="16">
        <f t="shared" ca="1" si="255"/>
        <v>32.477259535111216</v>
      </c>
      <c r="U476" s="2">
        <f t="shared" ca="1" si="256"/>
        <v>0.49723643963959402</v>
      </c>
      <c r="V476" s="2">
        <f t="shared" ca="1" si="256"/>
        <v>-0.86123877683043193</v>
      </c>
      <c r="W476" s="16">
        <f t="shared" ca="1" si="256"/>
        <v>0.10499377304469872</v>
      </c>
      <c r="X476" s="2">
        <f t="shared" si="257"/>
        <v>-153.80794910203616</v>
      </c>
      <c r="Y476" s="2">
        <f t="shared" si="257"/>
        <v>-266.40318245269447</v>
      </c>
      <c r="Z476" s="16">
        <f t="shared" ca="1" si="257"/>
        <v>-104.2012785544656</v>
      </c>
      <c r="AA476" s="18">
        <f t="shared" ca="1" si="264"/>
        <v>142.01734860801363</v>
      </c>
      <c r="AB476" s="2">
        <f t="shared" ca="1" si="258"/>
        <v>-224.42414989093993</v>
      </c>
      <c r="AC476" s="2">
        <f t="shared" ca="1" si="258"/>
        <v>-144.09233484882776</v>
      </c>
      <c r="AD476" s="16">
        <f t="shared" ca="1" si="258"/>
        <v>-119.11221582262525</v>
      </c>
      <c r="AE476" s="2">
        <f t="shared" ca="1" si="259"/>
        <v>-0.76833925566623229</v>
      </c>
      <c r="AF476" s="2">
        <f t="shared" ca="1" si="259"/>
        <v>-0.49331499020385633</v>
      </c>
      <c r="AG476" s="16">
        <f t="shared" ca="1" si="259"/>
        <v>-0.40779297277225035</v>
      </c>
      <c r="AH476" s="2">
        <f t="shared" ca="1" si="265"/>
        <v>0.40300212319142997</v>
      </c>
      <c r="AI476" s="2">
        <f t="shared" ca="1" si="266"/>
        <v>0.12209868846056653</v>
      </c>
      <c r="AJ476" s="16">
        <f t="shared" ca="1" si="267"/>
        <v>-0.90701775009059715</v>
      </c>
      <c r="AK476" s="18">
        <f t="shared" ca="1" si="268"/>
        <v>309.3255780158006</v>
      </c>
      <c r="AL476" s="18">
        <f t="shared" ca="1" si="269"/>
        <v>292.0899176189302</v>
      </c>
      <c r="AM476" s="18">
        <f t="shared" ca="1" si="270"/>
        <v>154.6627890079003</v>
      </c>
      <c r="AN476" s="18">
        <f t="shared" ca="1" si="271"/>
        <v>105.37140298376535</v>
      </c>
      <c r="AO476" s="18">
        <f t="shared" ca="1" si="272"/>
        <v>307.82519654753838</v>
      </c>
      <c r="AP476" s="2">
        <f t="shared" ca="1" si="260"/>
        <v>119.99719699444242</v>
      </c>
      <c r="AQ476" s="2">
        <f t="shared" ca="1" si="260"/>
        <v>30.004290551650172</v>
      </c>
      <c r="AR476" s="16">
        <f t="shared" ca="1" si="260"/>
        <v>-9.8605044155419819E-4</v>
      </c>
      <c r="AS476" s="2">
        <f t="shared" ca="1" si="261"/>
        <v>-128.11121856651201</v>
      </c>
      <c r="AT476" s="2">
        <f t="shared" ca="1" si="261"/>
        <v>-45.165814995490919</v>
      </c>
      <c r="AU476" s="16">
        <f t="shared" ca="1" si="261"/>
        <v>558.40484833704659</v>
      </c>
      <c r="AV476" s="2">
        <f t="shared" ca="1" si="262"/>
        <v>119.99719699444242</v>
      </c>
      <c r="AW476" s="2">
        <f t="shared" ca="1" si="262"/>
        <v>30.004290551650172</v>
      </c>
      <c r="AX476" s="16">
        <f t="shared" ca="1" si="262"/>
        <v>-9.8605044155419819E-4</v>
      </c>
      <c r="AY476" s="2">
        <f t="shared" ca="1" si="273"/>
        <v>360.25</v>
      </c>
      <c r="AZ476" s="2">
        <f t="shared" ca="1" si="274"/>
        <v>360.25</v>
      </c>
      <c r="BA476" s="2">
        <f t="shared" ca="1" si="275"/>
        <v>360.24999999999994</v>
      </c>
      <c r="BB476" s="19" t="str">
        <f t="shared" ca="1" si="276"/>
        <v>ok</v>
      </c>
      <c r="BC476" s="2">
        <f t="shared" ca="1" si="277"/>
        <v>-2.803005557581173E-3</v>
      </c>
      <c r="BD476" s="2">
        <f t="shared" ca="1" si="277"/>
        <v>4.2905516501718921E-3</v>
      </c>
      <c r="BE476" s="16">
        <f t="shared" ca="1" si="278"/>
        <v>-9.8605044155419819E-4</v>
      </c>
      <c r="BF476" s="16">
        <f t="shared" ca="1" si="279"/>
        <v>5.1250047432781654E-3</v>
      </c>
      <c r="BG476" s="18">
        <f t="shared" ca="1" si="254"/>
        <v>5.2190007752358995E-3</v>
      </c>
      <c r="BH476" s="2">
        <f t="shared" ca="1" si="263"/>
        <v>-0.44848088921298768</v>
      </c>
      <c r="BI476" s="2">
        <f t="shared" ca="1" si="263"/>
        <v>0.68648826402750274</v>
      </c>
      <c r="BJ476" s="16">
        <f t="shared" ca="1" si="263"/>
        <v>-0.15776807064867171</v>
      </c>
      <c r="BK476" s="18">
        <f t="shared" ca="1" si="263"/>
        <v>0.82000075892450641</v>
      </c>
      <c r="BL476" s="18">
        <f t="shared" ca="1" si="263"/>
        <v>0.83504012403774386</v>
      </c>
    </row>
    <row r="477" spans="4:64" x14ac:dyDescent="0.2">
      <c r="D477">
        <f t="shared" si="280"/>
        <v>127.5</v>
      </c>
      <c r="E477">
        <f t="shared" si="281"/>
        <v>30</v>
      </c>
      <c r="F477" s="15">
        <f ca="1">'posn jitter orig'!F477</f>
        <v>0.18958726320207575</v>
      </c>
      <c r="G477" s="2">
        <f ca="1">'posn jitter orig'!G477</f>
        <v>0.22076052214529474</v>
      </c>
      <c r="H477" s="16">
        <f ca="1">'posn jitter orig'!H477</f>
        <v>0.26583844822641456</v>
      </c>
      <c r="I477" s="2">
        <f t="shared" si="282"/>
        <v>0</v>
      </c>
      <c r="J477" s="2">
        <f t="shared" si="283"/>
        <v>177.60212163512966</v>
      </c>
      <c r="K477" s="16">
        <f t="shared" ca="1" si="284"/>
        <v>302.88305329288175</v>
      </c>
      <c r="L477" s="2">
        <f t="shared" si="285"/>
        <v>153.80794910203616</v>
      </c>
      <c r="M477" s="2">
        <f t="shared" si="286"/>
        <v>-88.801060817564817</v>
      </c>
      <c r="N477" s="16">
        <f t="shared" ca="1" si="287"/>
        <v>339.0799285626299</v>
      </c>
      <c r="O477" s="2">
        <f t="shared" si="288"/>
        <v>-153.80794910203616</v>
      </c>
      <c r="P477" s="2">
        <f t="shared" si="289"/>
        <v>-88.801060817564817</v>
      </c>
      <c r="Q477" s="16">
        <f t="shared" ca="1" si="290"/>
        <v>191.13566741448932</v>
      </c>
      <c r="R477" s="2">
        <f t="shared" si="255"/>
        <v>153.80794910203616</v>
      </c>
      <c r="S477" s="2">
        <f t="shared" si="255"/>
        <v>-266.40318245269447</v>
      </c>
      <c r="T477" s="16">
        <f t="shared" ca="1" si="255"/>
        <v>36.196875269748148</v>
      </c>
      <c r="U477" s="2">
        <f t="shared" ca="1" si="256"/>
        <v>0.49657403395628991</v>
      </c>
      <c r="V477" s="2">
        <f t="shared" ca="1" si="256"/>
        <v>-0.86009145653172692</v>
      </c>
      <c r="W477" s="16">
        <f t="shared" ca="1" si="256"/>
        <v>0.11686280503868675</v>
      </c>
      <c r="X477" s="2">
        <f t="shared" si="257"/>
        <v>-153.80794910203616</v>
      </c>
      <c r="Y477" s="2">
        <f t="shared" si="257"/>
        <v>-266.40318245269447</v>
      </c>
      <c r="Z477" s="16">
        <f t="shared" ca="1" si="257"/>
        <v>-111.74738587839244</v>
      </c>
      <c r="AA477" s="18">
        <f t="shared" ca="1" si="264"/>
        <v>139.69495451079408</v>
      </c>
      <c r="AB477" s="2">
        <f t="shared" ca="1" si="258"/>
        <v>-223.17683618680161</v>
      </c>
      <c r="AC477" s="2">
        <f t="shared" ca="1" si="258"/>
        <v>-146.25274555737224</v>
      </c>
      <c r="AD477" s="16">
        <f t="shared" ca="1" si="258"/>
        <v>-128.07253011227559</v>
      </c>
      <c r="AE477" s="2">
        <f t="shared" ca="1" si="259"/>
        <v>-0.75404319302225442</v>
      </c>
      <c r="AF477" s="2">
        <f t="shared" ca="1" si="259"/>
        <v>-0.49414127887378917</v>
      </c>
      <c r="AG477" s="16">
        <f t="shared" ca="1" si="259"/>
        <v>-0.4327161420259002</v>
      </c>
      <c r="AH477" s="2">
        <f t="shared" ca="1" si="265"/>
        <v>0.42992219279444105</v>
      </c>
      <c r="AI477" s="2">
        <f t="shared" ca="1" si="266"/>
        <v>0.12675599754689559</v>
      </c>
      <c r="AJ477" s="16">
        <f t="shared" ca="1" si="267"/>
        <v>-0.8939238363690224</v>
      </c>
      <c r="AK477" s="18">
        <f t="shared" ca="1" si="268"/>
        <v>309.73820333822539</v>
      </c>
      <c r="AL477" s="18">
        <f t="shared" ca="1" si="269"/>
        <v>295.97354402510314</v>
      </c>
      <c r="AM477" s="18">
        <f t="shared" ca="1" si="270"/>
        <v>154.86910166911269</v>
      </c>
      <c r="AN477" s="18">
        <f t="shared" ca="1" si="271"/>
        <v>107.85787470171465</v>
      </c>
      <c r="AO477" s="18">
        <f t="shared" ca="1" si="272"/>
        <v>306.8587667201823</v>
      </c>
      <c r="AP477" s="2">
        <f t="shared" ca="1" si="260"/>
        <v>127.49987218488155</v>
      </c>
      <c r="AQ477" s="2">
        <f t="shared" ca="1" si="260"/>
        <v>29.99969134869508</v>
      </c>
      <c r="AR477" s="16">
        <f t="shared" ca="1" si="260"/>
        <v>1.281529744630916E-3</v>
      </c>
      <c r="AS477" s="2">
        <f t="shared" ca="1" si="261"/>
        <v>-136.3509155481957</v>
      </c>
      <c r="AT477" s="2">
        <f t="shared" ca="1" si="261"/>
        <v>-47.792686814558593</v>
      </c>
      <c r="AU477" s="16">
        <f t="shared" ca="1" si="261"/>
        <v>548.61801346968923</v>
      </c>
      <c r="AV477" s="2">
        <f t="shared" ca="1" si="262"/>
        <v>127.49987218488155</v>
      </c>
      <c r="AW477" s="2">
        <f t="shared" ca="1" si="262"/>
        <v>29.99969134869508</v>
      </c>
      <c r="AX477" s="16">
        <f t="shared" ca="1" si="262"/>
        <v>1.281529744630916E-3</v>
      </c>
      <c r="AY477" s="2">
        <f t="shared" ca="1" si="273"/>
        <v>360.25</v>
      </c>
      <c r="AZ477" s="2">
        <f t="shared" ca="1" si="274"/>
        <v>360.25</v>
      </c>
      <c r="BA477" s="2">
        <f t="shared" ca="1" si="275"/>
        <v>360.25000000000006</v>
      </c>
      <c r="BB477" s="19" t="str">
        <f t="shared" ca="1" si="276"/>
        <v>ok</v>
      </c>
      <c r="BC477" s="2">
        <f t="shared" ca="1" si="277"/>
        <v>-1.2781511844650595E-4</v>
      </c>
      <c r="BD477" s="2">
        <f t="shared" ca="1" si="277"/>
        <v>-3.0865130491974924E-4</v>
      </c>
      <c r="BE477" s="16">
        <f t="shared" ca="1" si="278"/>
        <v>1.281529744630916E-3</v>
      </c>
      <c r="BF477" s="16">
        <f t="shared" ca="1" si="279"/>
        <v>3.3406935287774958E-4</v>
      </c>
      <c r="BG477" s="18">
        <f t="shared" ca="1" si="254"/>
        <v>1.3243567566580913E-3</v>
      </c>
      <c r="BH477" s="2">
        <f t="shared" ca="1" si="263"/>
        <v>-2.0450418951440952E-2</v>
      </c>
      <c r="BI477" s="2">
        <f t="shared" ca="1" si="263"/>
        <v>-4.9384208787159878E-2</v>
      </c>
      <c r="BJ477" s="16">
        <f t="shared" ca="1" si="263"/>
        <v>0.20504475914094655</v>
      </c>
      <c r="BK477" s="18">
        <f t="shared" ca="1" si="263"/>
        <v>5.3451096460439933E-2</v>
      </c>
      <c r="BL477" s="18">
        <f t="shared" ca="1" si="263"/>
        <v>0.21189708106529459</v>
      </c>
    </row>
    <row r="478" spans="4:64" x14ac:dyDescent="0.2">
      <c r="D478">
        <f t="shared" si="280"/>
        <v>135</v>
      </c>
      <c r="E478">
        <f t="shared" si="281"/>
        <v>30</v>
      </c>
      <c r="F478" s="15">
        <f ca="1">'posn jitter orig'!F478</f>
        <v>8.8612487650967742E-2</v>
      </c>
      <c r="G478" s="2">
        <f ca="1">'posn jitter orig'!G478</f>
        <v>0.41632402613314812</v>
      </c>
      <c r="H478" s="16">
        <f ca="1">'posn jitter orig'!H478</f>
        <v>-4.3281676823806459E-2</v>
      </c>
      <c r="I478" s="2">
        <f t="shared" si="282"/>
        <v>0</v>
      </c>
      <c r="J478" s="2">
        <f t="shared" si="283"/>
        <v>177.60212163512966</v>
      </c>
      <c r="K478" s="16">
        <f t="shared" ca="1" si="284"/>
        <v>299.61476608909595</v>
      </c>
      <c r="L478" s="2">
        <f t="shared" si="285"/>
        <v>153.80794910203616</v>
      </c>
      <c r="M478" s="2">
        <f t="shared" si="286"/>
        <v>-88.801060817564817</v>
      </c>
      <c r="N478" s="16">
        <f t="shared" ca="1" si="287"/>
        <v>339.57973832735388</v>
      </c>
      <c r="O478" s="2">
        <f t="shared" si="288"/>
        <v>-153.80794910203616</v>
      </c>
      <c r="P478" s="2">
        <f t="shared" si="289"/>
        <v>-88.801060817564817</v>
      </c>
      <c r="Q478" s="16">
        <f t="shared" ca="1" si="290"/>
        <v>179.60022777417652</v>
      </c>
      <c r="R478" s="2">
        <f t="shared" si="255"/>
        <v>153.80794910203616</v>
      </c>
      <c r="S478" s="2">
        <f t="shared" si="255"/>
        <v>-266.40318245269447</v>
      </c>
      <c r="T478" s="16">
        <f t="shared" ca="1" si="255"/>
        <v>39.964972238257928</v>
      </c>
      <c r="U478" s="2">
        <f t="shared" ca="1" si="256"/>
        <v>0.4958329780313005</v>
      </c>
      <c r="V478" s="2">
        <f t="shared" ca="1" si="256"/>
        <v>-0.85880791001839529</v>
      </c>
      <c r="W478" s="16">
        <f t="shared" ca="1" si="256"/>
        <v>0.12883567668331486</v>
      </c>
      <c r="X478" s="2">
        <f t="shared" si="257"/>
        <v>-153.80794910203616</v>
      </c>
      <c r="Y478" s="2">
        <f t="shared" si="257"/>
        <v>-266.40318245269447</v>
      </c>
      <c r="Z478" s="16">
        <f t="shared" ca="1" si="257"/>
        <v>-120.01453831491943</v>
      </c>
      <c r="AA478" s="18">
        <f t="shared" ca="1" si="264"/>
        <v>137.0639526406602</v>
      </c>
      <c r="AB478" s="2">
        <f t="shared" ca="1" si="258"/>
        <v>-221.76877692059583</v>
      </c>
      <c r="AC478" s="2">
        <f t="shared" ca="1" si="258"/>
        <v>-148.69157574650876</v>
      </c>
      <c r="AD478" s="16">
        <f t="shared" ca="1" si="258"/>
        <v>-137.67326540226873</v>
      </c>
      <c r="AE478" s="2">
        <f t="shared" ca="1" si="259"/>
        <v>-0.73822716516848352</v>
      </c>
      <c r="AF478" s="2">
        <f t="shared" ca="1" si="259"/>
        <v>-0.49496670348271088</v>
      </c>
      <c r="AG478" s="16">
        <f t="shared" ca="1" si="259"/>
        <v>-0.45828879001210865</v>
      </c>
      <c r="AH478" s="2">
        <f t="shared" ca="1" si="265"/>
        <v>0.457351408114063</v>
      </c>
      <c r="AI478" s="2">
        <f t="shared" ca="1" si="266"/>
        <v>0.13212469917957831</v>
      </c>
      <c r="AJ478" s="16">
        <f t="shared" ca="1" si="267"/>
        <v>-0.87941614345131824</v>
      </c>
      <c r="AK478" s="18">
        <f t="shared" ca="1" si="268"/>
        <v>310.20112803454293</v>
      </c>
      <c r="AL478" s="18">
        <f t="shared" ca="1" si="269"/>
        <v>300.40722881009418</v>
      </c>
      <c r="AM478" s="18">
        <f t="shared" ca="1" si="270"/>
        <v>155.10056401727147</v>
      </c>
      <c r="AN478" s="18">
        <f t="shared" ca="1" si="271"/>
        <v>110.70578723470533</v>
      </c>
      <c r="AO478" s="18">
        <f t="shared" ca="1" si="272"/>
        <v>305.72554066395634</v>
      </c>
      <c r="AP478" s="2">
        <f t="shared" ca="1" si="260"/>
        <v>135.00196159208991</v>
      </c>
      <c r="AQ478" s="2">
        <f t="shared" ca="1" si="260"/>
        <v>29.998746936501128</v>
      </c>
      <c r="AR478" s="16">
        <f t="shared" ca="1" si="260"/>
        <v>2.0550038282181049E-3</v>
      </c>
      <c r="AS478" s="2">
        <f t="shared" ca="1" si="261"/>
        <v>-144.64605144609737</v>
      </c>
      <c r="AT478" s="2">
        <f t="shared" ca="1" si="261"/>
        <v>-50.789043246977208</v>
      </c>
      <c r="AU478" s="16">
        <f t="shared" ca="1" si="261"/>
        <v>537.72200685435951</v>
      </c>
      <c r="AV478" s="2">
        <f t="shared" ca="1" si="262"/>
        <v>135.00196159208991</v>
      </c>
      <c r="AW478" s="2">
        <f t="shared" ca="1" si="262"/>
        <v>29.998746936501128</v>
      </c>
      <c r="AX478" s="16">
        <f t="shared" ca="1" si="262"/>
        <v>2.0550038282181049E-3</v>
      </c>
      <c r="AY478" s="2">
        <f t="shared" ca="1" si="273"/>
        <v>360.24999999999994</v>
      </c>
      <c r="AZ478" s="2">
        <f t="shared" ca="1" si="274"/>
        <v>360.24999999999994</v>
      </c>
      <c r="BA478" s="2">
        <f t="shared" ca="1" si="275"/>
        <v>360.25</v>
      </c>
      <c r="BB478" s="19" t="str">
        <f t="shared" ca="1" si="276"/>
        <v>ok</v>
      </c>
      <c r="BC478" s="2">
        <f t="shared" ca="1" si="277"/>
        <v>1.9615920899127559E-3</v>
      </c>
      <c r="BD478" s="2">
        <f t="shared" ca="1" si="277"/>
        <v>-1.253063498872109E-3</v>
      </c>
      <c r="BE478" s="16">
        <f t="shared" ca="1" si="278"/>
        <v>2.0550038282181049E-3</v>
      </c>
      <c r="BF478" s="16">
        <f t="shared" ca="1" si="279"/>
        <v>2.3276622734868359E-3</v>
      </c>
      <c r="BG478" s="18">
        <f t="shared" ca="1" si="254"/>
        <v>3.1050044111731903E-3</v>
      </c>
      <c r="BH478" s="2">
        <f t="shared" ca="1" si="263"/>
        <v>0.31385473438604095</v>
      </c>
      <c r="BI478" s="2">
        <f t="shared" ca="1" si="263"/>
        <v>-0.20049015981953744</v>
      </c>
      <c r="BJ478" s="16">
        <f t="shared" ca="1" si="263"/>
        <v>0.32880061251489678</v>
      </c>
      <c r="BK478" s="18">
        <f t="shared" ca="1" si="263"/>
        <v>0.37242596375789372</v>
      </c>
      <c r="BL478" s="18">
        <f t="shared" ca="1" si="263"/>
        <v>0.49680070578771046</v>
      </c>
    </row>
    <row r="479" spans="4:64" x14ac:dyDescent="0.2">
      <c r="D479">
        <f t="shared" si="280"/>
        <v>142.5</v>
      </c>
      <c r="E479">
        <f t="shared" si="281"/>
        <v>30</v>
      </c>
      <c r="F479" s="15">
        <f ca="1">'posn jitter orig'!F479</f>
        <v>-0.23419177539543701</v>
      </c>
      <c r="G479" s="2">
        <f ca="1">'posn jitter orig'!G479</f>
        <v>0.13601308450700178</v>
      </c>
      <c r="H479" s="16">
        <f ca="1">'posn jitter orig'!H479</f>
        <v>-0.22568598546836627</v>
      </c>
      <c r="I479" s="2">
        <f t="shared" si="282"/>
        <v>0</v>
      </c>
      <c r="J479" s="2">
        <f t="shared" si="283"/>
        <v>177.60212163512966</v>
      </c>
      <c r="K479" s="16">
        <f t="shared" ca="1" si="284"/>
        <v>296.11916406787395</v>
      </c>
      <c r="L479" s="2">
        <f t="shared" si="285"/>
        <v>153.80794910203616</v>
      </c>
      <c r="M479" s="2">
        <f t="shared" si="286"/>
        <v>-88.801060817564817</v>
      </c>
      <c r="N479" s="16">
        <f t="shared" ca="1" si="287"/>
        <v>339.9103979555133</v>
      </c>
      <c r="O479" s="2">
        <f t="shared" si="288"/>
        <v>-153.80794910203616</v>
      </c>
      <c r="P479" s="2">
        <f t="shared" si="289"/>
        <v>-88.801060817564817</v>
      </c>
      <c r="Q479" s="16">
        <f t="shared" ca="1" si="290"/>
        <v>166.93561276049923</v>
      </c>
      <c r="R479" s="2">
        <f t="shared" si="255"/>
        <v>153.80794910203616</v>
      </c>
      <c r="S479" s="2">
        <f t="shared" si="255"/>
        <v>-266.40318245269447</v>
      </c>
      <c r="T479" s="16">
        <f t="shared" ca="1" si="255"/>
        <v>43.791233887639351</v>
      </c>
      <c r="U479" s="2">
        <f t="shared" ca="1" si="256"/>
        <v>0.49500935747096864</v>
      </c>
      <c r="V479" s="2">
        <f t="shared" ca="1" si="256"/>
        <v>-0.85738135736174215</v>
      </c>
      <c r="W479" s="16">
        <f t="shared" ca="1" si="256"/>
        <v>0.14093595731648889</v>
      </c>
      <c r="X479" s="2">
        <f t="shared" si="257"/>
        <v>-153.80794910203616</v>
      </c>
      <c r="Y479" s="2">
        <f t="shared" si="257"/>
        <v>-266.40318245269447</v>
      </c>
      <c r="Z479" s="16">
        <f t="shared" ca="1" si="257"/>
        <v>-129.18355130737473</v>
      </c>
      <c r="AA479" s="18">
        <f t="shared" ca="1" si="264"/>
        <v>134.06614064480402</v>
      </c>
      <c r="AB479" s="2">
        <f t="shared" ca="1" si="258"/>
        <v>-220.17194324123312</v>
      </c>
      <c r="AC479" s="2">
        <f t="shared" ca="1" si="258"/>
        <v>-151.45737281040215</v>
      </c>
      <c r="AD479" s="16">
        <f t="shared" ca="1" si="258"/>
        <v>-148.07829118287722</v>
      </c>
      <c r="AE479" s="2">
        <f t="shared" ca="1" si="259"/>
        <v>-0.72064762154041284</v>
      </c>
      <c r="AF479" s="2">
        <f t="shared" ca="1" si="259"/>
        <v>-0.49573707654924815</v>
      </c>
      <c r="AG479" s="16">
        <f t="shared" ca="1" si="259"/>
        <v>-0.4846769609776711</v>
      </c>
      <c r="AH479" s="2">
        <f t="shared" ca="1" si="265"/>
        <v>0.48542017014574562</v>
      </c>
      <c r="AI479" s="2">
        <f t="shared" ca="1" si="266"/>
        <v>0.13835446860488984</v>
      </c>
      <c r="AJ479" s="16">
        <f t="shared" ca="1" si="267"/>
        <v>-0.86326432767300998</v>
      </c>
      <c r="AK479" s="18">
        <f t="shared" ca="1" si="268"/>
        <v>310.71725570573017</v>
      </c>
      <c r="AL479" s="18">
        <f t="shared" ca="1" si="269"/>
        <v>305.51955860286739</v>
      </c>
      <c r="AM479" s="18">
        <f t="shared" ca="1" si="270"/>
        <v>155.35862785286508</v>
      </c>
      <c r="AN479" s="18">
        <f t="shared" ca="1" si="271"/>
        <v>114.00132248590117</v>
      </c>
      <c r="AO479" s="18">
        <f t="shared" ca="1" si="272"/>
        <v>304.38044898307862</v>
      </c>
      <c r="AP479" s="2">
        <f t="shared" ca="1" si="260"/>
        <v>142.5016019834963</v>
      </c>
      <c r="AQ479" s="2">
        <f t="shared" ca="1" si="260"/>
        <v>29.99824334964535</v>
      </c>
      <c r="AR479" s="16">
        <f t="shared" ca="1" si="260"/>
        <v>1.8283360532223014E-4</v>
      </c>
      <c r="AS479" s="2">
        <f t="shared" ca="1" si="261"/>
        <v>-153.00321668531262</v>
      </c>
      <c r="AT479" s="2">
        <f t="shared" ca="1" si="261"/>
        <v>-54.226547195897908</v>
      </c>
      <c r="AU479" s="16">
        <f t="shared" ca="1" si="261"/>
        <v>525.52175012997793</v>
      </c>
      <c r="AV479" s="2">
        <f t="shared" ca="1" si="262"/>
        <v>142.5016019834963</v>
      </c>
      <c r="AW479" s="2">
        <f t="shared" ca="1" si="262"/>
        <v>29.99824334964535</v>
      </c>
      <c r="AX479" s="16">
        <f t="shared" ca="1" si="262"/>
        <v>1.8283360532223014E-4</v>
      </c>
      <c r="AY479" s="2">
        <f t="shared" ca="1" si="273"/>
        <v>360.25</v>
      </c>
      <c r="AZ479" s="2">
        <f t="shared" ca="1" si="274"/>
        <v>360.25</v>
      </c>
      <c r="BA479" s="2">
        <f t="shared" ca="1" si="275"/>
        <v>360.25</v>
      </c>
      <c r="BB479" s="19" t="str">
        <f t="shared" ca="1" si="276"/>
        <v>ok</v>
      </c>
      <c r="BC479" s="2">
        <f t="shared" ca="1" si="277"/>
        <v>1.6019834963003632E-3</v>
      </c>
      <c r="BD479" s="2">
        <f t="shared" ca="1" si="277"/>
        <v>-1.7566503546504464E-3</v>
      </c>
      <c r="BE479" s="16">
        <f t="shared" ca="1" si="278"/>
        <v>1.8283360532223014E-4</v>
      </c>
      <c r="BF479" s="16">
        <f t="shared" ca="1" si="279"/>
        <v>2.3774296184981532E-3</v>
      </c>
      <c r="BG479" s="18">
        <f t="shared" ca="1" si="254"/>
        <v>2.3844495629279728E-3</v>
      </c>
      <c r="BH479" s="2">
        <f t="shared" ca="1" si="263"/>
        <v>0.25631735940805811</v>
      </c>
      <c r="BI479" s="2">
        <f t="shared" ca="1" si="263"/>
        <v>-0.28106405674407142</v>
      </c>
      <c r="BJ479" s="16">
        <f t="shared" ca="1" si="263"/>
        <v>2.9253376851556823E-2</v>
      </c>
      <c r="BK479" s="18">
        <f t="shared" ca="1" si="263"/>
        <v>0.38038873895970449</v>
      </c>
      <c r="BL479" s="18">
        <f t="shared" ca="1" si="263"/>
        <v>0.38151193006847561</v>
      </c>
    </row>
    <row r="480" spans="4:64" x14ac:dyDescent="0.2">
      <c r="D480">
        <f t="shared" si="280"/>
        <v>0</v>
      </c>
      <c r="E480">
        <f t="shared" si="281"/>
        <v>37.5</v>
      </c>
      <c r="F480" s="15">
        <f ca="1">'posn jitter orig'!F480</f>
        <v>-0.20203313332178618</v>
      </c>
      <c r="G480" s="2">
        <f ca="1">'posn jitter orig'!G480</f>
        <v>8.6795286931701798E-2</v>
      </c>
      <c r="H480" s="16">
        <f ca="1">'posn jitter orig'!H480</f>
        <v>0.2340758521911962</v>
      </c>
      <c r="I480" s="2">
        <f t="shared" si="282"/>
        <v>0</v>
      </c>
      <c r="J480" s="2">
        <f t="shared" si="283"/>
        <v>177.60212163512966</v>
      </c>
      <c r="K480" s="16">
        <f t="shared" ca="1" si="284"/>
        <v>331.88946933184451</v>
      </c>
      <c r="L480" s="2">
        <f t="shared" si="285"/>
        <v>153.80794910203616</v>
      </c>
      <c r="M480" s="2">
        <f t="shared" si="286"/>
        <v>-88.801060817564817</v>
      </c>
      <c r="N480" s="16">
        <f t="shared" ca="1" si="287"/>
        <v>300.28577242596964</v>
      </c>
      <c r="O480" s="2">
        <f t="shared" si="288"/>
        <v>-153.80794910203616</v>
      </c>
      <c r="P480" s="2">
        <f t="shared" si="289"/>
        <v>-88.801060817564817</v>
      </c>
      <c r="Q480" s="16">
        <f t="shared" ca="1" si="290"/>
        <v>300.28669292950252</v>
      </c>
      <c r="R480" s="2">
        <f t="shared" si="255"/>
        <v>153.80794910203616</v>
      </c>
      <c r="S480" s="2">
        <f t="shared" si="255"/>
        <v>-266.40318245269447</v>
      </c>
      <c r="T480" s="16">
        <f t="shared" ca="1" si="255"/>
        <v>-31.60369690587487</v>
      </c>
      <c r="U480" s="2">
        <f t="shared" ca="1" si="256"/>
        <v>0.49738195704129229</v>
      </c>
      <c r="V480" s="2">
        <f t="shared" ca="1" si="256"/>
        <v>-0.86149082036355884</v>
      </c>
      <c r="W480" s="16">
        <f t="shared" ca="1" si="256"/>
        <v>-0.10219958531763416</v>
      </c>
      <c r="X480" s="2">
        <f t="shared" si="257"/>
        <v>-153.80794910203616</v>
      </c>
      <c r="Y480" s="2">
        <f t="shared" si="257"/>
        <v>-266.40318245269447</v>
      </c>
      <c r="Z480" s="16">
        <f t="shared" ca="1" si="257"/>
        <v>-31.602776402341988</v>
      </c>
      <c r="AA480" s="18">
        <f t="shared" ca="1" si="264"/>
        <v>156.23238810896163</v>
      </c>
      <c r="AB480" s="2">
        <f t="shared" ca="1" si="258"/>
        <v>-231.51512005290621</v>
      </c>
      <c r="AC480" s="2">
        <f t="shared" ca="1" si="258"/>
        <v>-131.8104142533472</v>
      </c>
      <c r="AD480" s="16">
        <f t="shared" ca="1" si="258"/>
        <v>-15.635891124422431</v>
      </c>
      <c r="AE480" s="2">
        <f t="shared" ca="1" si="259"/>
        <v>-0.86753166443706475</v>
      </c>
      <c r="AF480" s="2">
        <f t="shared" ca="1" si="259"/>
        <v>-0.49391896322457868</v>
      </c>
      <c r="AG480" s="16">
        <f t="shared" ca="1" si="259"/>
        <v>-5.8590690098457097E-2</v>
      </c>
      <c r="AH480" s="2">
        <f t="shared" ca="1" si="265"/>
        <v>-2.9715434808966212E-6</v>
      </c>
      <c r="AI480" s="2">
        <f t="shared" ca="1" si="266"/>
        <v>0.11780332846095543</v>
      </c>
      <c r="AJ480" s="16">
        <f t="shared" ca="1" si="267"/>
        <v>-0.99303694583569757</v>
      </c>
      <c r="AK480" s="18">
        <f t="shared" ca="1" si="268"/>
        <v>309.23507964979746</v>
      </c>
      <c r="AL480" s="18">
        <f t="shared" ca="1" si="269"/>
        <v>266.86647824334437</v>
      </c>
      <c r="AM480" s="18">
        <f t="shared" ca="1" si="270"/>
        <v>154.61753982489873</v>
      </c>
      <c r="AN480" s="18">
        <f t="shared" ca="1" si="271"/>
        <v>88.646842486410705</v>
      </c>
      <c r="AO480" s="18">
        <f t="shared" ca="1" si="272"/>
        <v>313.07381908375112</v>
      </c>
      <c r="AP480" s="2">
        <f t="shared" ca="1" si="260"/>
        <v>-8.9857077423882779E-4</v>
      </c>
      <c r="AQ480" s="2">
        <f t="shared" ca="1" si="260"/>
        <v>37.497311816810786</v>
      </c>
      <c r="AR480" s="16">
        <f t="shared" ca="1" si="260"/>
        <v>-1.2792146691253947E-4</v>
      </c>
      <c r="AS480" s="2">
        <f t="shared" ca="1" si="261"/>
        <v>9.6205415803662995E-4</v>
      </c>
      <c r="AT480" s="2">
        <f t="shared" ca="1" si="261"/>
        <v>-36.264964067286947</v>
      </c>
      <c r="AU480" s="16">
        <f t="shared" ca="1" si="261"/>
        <v>621.78761032662487</v>
      </c>
      <c r="AV480" s="2">
        <f t="shared" ca="1" si="262"/>
        <v>-8.9857077423882779E-4</v>
      </c>
      <c r="AW480" s="2">
        <f t="shared" ca="1" si="262"/>
        <v>37.497311816810786</v>
      </c>
      <c r="AX480" s="16">
        <f t="shared" ca="1" si="262"/>
        <v>-1.2792146691253947E-4</v>
      </c>
      <c r="AY480" s="2">
        <f t="shared" ca="1" si="273"/>
        <v>360.25</v>
      </c>
      <c r="AZ480" s="2">
        <f t="shared" ca="1" si="274"/>
        <v>360.25</v>
      </c>
      <c r="BA480" s="2">
        <f t="shared" ca="1" si="275"/>
        <v>360.24999999999994</v>
      </c>
      <c r="BB480" s="19" t="str">
        <f t="shared" ca="1" si="276"/>
        <v>ok</v>
      </c>
      <c r="BC480" s="2">
        <f t="shared" ca="1" si="277"/>
        <v>-8.9857077423882779E-4</v>
      </c>
      <c r="BD480" s="2">
        <f t="shared" ca="1" si="277"/>
        <v>-2.688183189214044E-3</v>
      </c>
      <c r="BE480" s="16">
        <f t="shared" ca="1" si="278"/>
        <v>-1.2792146691253947E-4</v>
      </c>
      <c r="BF480" s="16">
        <f t="shared" ca="1" si="279"/>
        <v>2.834388522254695E-3</v>
      </c>
      <c r="BG480" s="18">
        <f t="shared" ca="1" si="254"/>
        <v>2.8372737260945074E-3</v>
      </c>
      <c r="BH480" s="2">
        <f t="shared" ca="1" si="263"/>
        <v>-0.14377132387821245</v>
      </c>
      <c r="BI480" s="2">
        <f t="shared" ca="1" si="263"/>
        <v>-0.43010931027424704</v>
      </c>
      <c r="BJ480" s="16">
        <f t="shared" ca="1" si="263"/>
        <v>-2.0467434706006316E-2</v>
      </c>
      <c r="BK480" s="18">
        <f t="shared" ca="1" si="263"/>
        <v>0.45350216356075118</v>
      </c>
      <c r="BL480" s="18">
        <f t="shared" ca="1" si="263"/>
        <v>0.45396379617512117</v>
      </c>
    </row>
    <row r="481" spans="4:64" x14ac:dyDescent="0.2">
      <c r="D481">
        <f t="shared" si="280"/>
        <v>7.5</v>
      </c>
      <c r="E481">
        <f t="shared" si="281"/>
        <v>37.5</v>
      </c>
      <c r="F481" s="15">
        <f ca="1">'posn jitter orig'!F481</f>
        <v>0.20902602364331102</v>
      </c>
      <c r="G481" s="2">
        <f ca="1">'posn jitter orig'!G481</f>
        <v>0.18858517427158894</v>
      </c>
      <c r="H481" s="16">
        <f ca="1">'posn jitter orig'!H481</f>
        <v>0.44984268268857264</v>
      </c>
      <c r="I481" s="2">
        <f t="shared" si="282"/>
        <v>0</v>
      </c>
      <c r="J481" s="2">
        <f t="shared" si="283"/>
        <v>177.60212163512966</v>
      </c>
      <c r="K481" s="16">
        <f t="shared" ca="1" si="284"/>
        <v>331.80728588459056</v>
      </c>
      <c r="L481" s="2">
        <f t="shared" si="285"/>
        <v>153.80794910203616</v>
      </c>
      <c r="M481" s="2">
        <f t="shared" si="286"/>
        <v>-88.801060817564817</v>
      </c>
      <c r="N481" s="16">
        <f t="shared" ca="1" si="287"/>
        <v>304.01119258108116</v>
      </c>
      <c r="O481" s="2">
        <f t="shared" si="288"/>
        <v>-153.80794910203616</v>
      </c>
      <c r="P481" s="2">
        <f t="shared" si="289"/>
        <v>-88.801060817564817</v>
      </c>
      <c r="Q481" s="16">
        <f t="shared" ca="1" si="290"/>
        <v>296.32670541135764</v>
      </c>
      <c r="R481" s="2">
        <f t="shared" si="255"/>
        <v>153.80794910203616</v>
      </c>
      <c r="S481" s="2">
        <f t="shared" si="255"/>
        <v>-266.40318245269447</v>
      </c>
      <c r="T481" s="16">
        <f t="shared" ca="1" si="255"/>
        <v>-27.796093303509394</v>
      </c>
      <c r="U481" s="2">
        <f t="shared" ca="1" si="256"/>
        <v>0.49797119454135935</v>
      </c>
      <c r="V481" s="2">
        <f t="shared" ca="1" si="256"/>
        <v>-0.86251140965139983</v>
      </c>
      <c r="W481" s="16">
        <f t="shared" ca="1" si="256"/>
        <v>-8.9993097669803152E-2</v>
      </c>
      <c r="X481" s="2">
        <f t="shared" si="257"/>
        <v>-153.80794910203616</v>
      </c>
      <c r="Y481" s="2">
        <f t="shared" si="257"/>
        <v>-266.40318245269447</v>
      </c>
      <c r="Z481" s="16">
        <f t="shared" ca="1" si="257"/>
        <v>-35.480580473232919</v>
      </c>
      <c r="AA481" s="18">
        <f t="shared" ca="1" si="264"/>
        <v>156.37686363250401</v>
      </c>
      <c r="AB481" s="2">
        <f t="shared" ca="1" si="258"/>
        <v>-231.67912268374545</v>
      </c>
      <c r="AC481" s="2">
        <f t="shared" ca="1" si="258"/>
        <v>-131.52635336415872</v>
      </c>
      <c r="AD481" s="16">
        <f t="shared" ca="1" si="258"/>
        <v>-21.407742111055498</v>
      </c>
      <c r="AE481" s="2">
        <f t="shared" ca="1" si="259"/>
        <v>-0.86683891658257151</v>
      </c>
      <c r="AF481" s="2">
        <f t="shared" ca="1" si="259"/>
        <v>-0.49211236787993445</v>
      </c>
      <c r="AG481" s="16">
        <f t="shared" ca="1" si="259"/>
        <v>-8.0098127803072863E-2</v>
      </c>
      <c r="AH481" s="2">
        <f t="shared" ca="1" si="265"/>
        <v>2.4798832734729319E-2</v>
      </c>
      <c r="AI481" s="2">
        <f t="shared" ca="1" si="266"/>
        <v>0.11789607966662438</v>
      </c>
      <c r="AJ481" s="16">
        <f t="shared" ca="1" si="267"/>
        <v>-0.99271623956407384</v>
      </c>
      <c r="AK481" s="18">
        <f t="shared" ca="1" si="268"/>
        <v>308.86916911669181</v>
      </c>
      <c r="AL481" s="18">
        <f t="shared" ca="1" si="269"/>
        <v>267.26894495821426</v>
      </c>
      <c r="AM481" s="18">
        <f t="shared" ca="1" si="270"/>
        <v>154.4345845583459</v>
      </c>
      <c r="AN481" s="18">
        <f t="shared" ca="1" si="271"/>
        <v>89.023474999704518</v>
      </c>
      <c r="AO481" s="18">
        <f t="shared" ca="1" si="272"/>
        <v>313.05725113989627</v>
      </c>
      <c r="AP481" s="2">
        <f t="shared" ca="1" si="260"/>
        <v>7.4984163392710146</v>
      </c>
      <c r="AQ481" s="2">
        <f t="shared" ca="1" si="260"/>
        <v>37.499199950381339</v>
      </c>
      <c r="AR481" s="16">
        <f t="shared" ca="1" si="260"/>
        <v>1.6084349721836588E-3</v>
      </c>
      <c r="AS481" s="2">
        <f t="shared" ca="1" si="261"/>
        <v>-8.0284924755538576</v>
      </c>
      <c r="AT481" s="2">
        <f t="shared" ca="1" si="261"/>
        <v>-36.317245290825952</v>
      </c>
      <c r="AU481" s="16">
        <f t="shared" ca="1" si="261"/>
        <v>621.55564267469958</v>
      </c>
      <c r="AV481" s="2">
        <f t="shared" ca="1" si="262"/>
        <v>7.4984163392710146</v>
      </c>
      <c r="AW481" s="2">
        <f t="shared" ca="1" si="262"/>
        <v>37.499199950381339</v>
      </c>
      <c r="AX481" s="16">
        <f t="shared" ca="1" si="262"/>
        <v>1.6084349721836588E-3</v>
      </c>
      <c r="AY481" s="2">
        <f t="shared" ca="1" si="273"/>
        <v>360.24999999999994</v>
      </c>
      <c r="AZ481" s="2">
        <f t="shared" ca="1" si="274"/>
        <v>360.24999999999994</v>
      </c>
      <c r="BA481" s="2">
        <f t="shared" ca="1" si="275"/>
        <v>360.25</v>
      </c>
      <c r="BB481" s="19" t="str">
        <f t="shared" ca="1" si="276"/>
        <v>ok</v>
      </c>
      <c r="BC481" s="2">
        <f t="shared" ca="1" si="277"/>
        <v>-1.5836607289854143E-3</v>
      </c>
      <c r="BD481" s="2">
        <f t="shared" ca="1" si="277"/>
        <v>-8.000496186610917E-4</v>
      </c>
      <c r="BE481" s="16">
        <f t="shared" ca="1" si="278"/>
        <v>1.6084349721836588E-3</v>
      </c>
      <c r="BF481" s="16">
        <f t="shared" ca="1" si="279"/>
        <v>1.7742775140463152E-3</v>
      </c>
      <c r="BG481" s="18">
        <f t="shared" ca="1" si="254"/>
        <v>2.3948118415845995E-3</v>
      </c>
      <c r="BH481" s="2">
        <f t="shared" ca="1" si="263"/>
        <v>-0.25338571663766629</v>
      </c>
      <c r="BI481" s="2">
        <f t="shared" ca="1" si="263"/>
        <v>-0.12800793898577467</v>
      </c>
      <c r="BJ481" s="16">
        <f t="shared" ca="1" si="263"/>
        <v>0.25734959554938541</v>
      </c>
      <c r="BK481" s="18">
        <f t="shared" ca="1" si="263"/>
        <v>0.28388440224741041</v>
      </c>
      <c r="BL481" s="18">
        <f t="shared" ca="1" si="263"/>
        <v>0.3831698946535359</v>
      </c>
    </row>
    <row r="482" spans="4:64" x14ac:dyDescent="0.2">
      <c r="D482">
        <f t="shared" si="280"/>
        <v>15</v>
      </c>
      <c r="E482">
        <f t="shared" si="281"/>
        <v>37.5</v>
      </c>
      <c r="F482" s="15">
        <f ca="1">'posn jitter orig'!F482</f>
        <v>-0.4403790230189949</v>
      </c>
      <c r="G482" s="2">
        <f ca="1">'posn jitter orig'!G482</f>
        <v>-0.34223488882863407</v>
      </c>
      <c r="H482" s="16">
        <f ca="1">'posn jitter orig'!H482</f>
        <v>0.4277523179586914</v>
      </c>
      <c r="I482" s="2">
        <f t="shared" si="282"/>
        <v>0</v>
      </c>
      <c r="J482" s="2">
        <f t="shared" si="283"/>
        <v>177.60212163512966</v>
      </c>
      <c r="K482" s="16">
        <f t="shared" ca="1" si="284"/>
        <v>331.54883941334344</v>
      </c>
      <c r="L482" s="2">
        <f t="shared" si="285"/>
        <v>153.80794910203616</v>
      </c>
      <c r="M482" s="2">
        <f t="shared" si="286"/>
        <v>-88.801060817564817</v>
      </c>
      <c r="N482" s="16">
        <f t="shared" ca="1" si="287"/>
        <v>307.50470291102289</v>
      </c>
      <c r="O482" s="2">
        <f t="shared" si="288"/>
        <v>-153.80794910203616</v>
      </c>
      <c r="P482" s="2">
        <f t="shared" si="289"/>
        <v>-88.801060817564817</v>
      </c>
      <c r="Q482" s="16">
        <f t="shared" ca="1" si="290"/>
        <v>292.11905583462965</v>
      </c>
      <c r="R482" s="2">
        <f t="shared" si="255"/>
        <v>153.80794910203616</v>
      </c>
      <c r="S482" s="2">
        <f t="shared" si="255"/>
        <v>-266.40318245269447</v>
      </c>
      <c r="T482" s="16">
        <f t="shared" ca="1" si="255"/>
        <v>-24.044136502320555</v>
      </c>
      <c r="U482" s="2">
        <f t="shared" ca="1" si="256"/>
        <v>0.49847960509399397</v>
      </c>
      <c r="V482" s="2">
        <f t="shared" ca="1" si="256"/>
        <v>-0.86339200255966719</v>
      </c>
      <c r="W482" s="16">
        <f t="shared" ca="1" si="256"/>
        <v>-7.7925177069695206E-2</v>
      </c>
      <c r="X482" s="2">
        <f t="shared" si="257"/>
        <v>-153.80794910203616</v>
      </c>
      <c r="Y482" s="2">
        <f t="shared" si="257"/>
        <v>-266.40318245269447</v>
      </c>
      <c r="Z482" s="16">
        <f t="shared" ca="1" si="257"/>
        <v>-39.429783578713796</v>
      </c>
      <c r="AA482" s="18">
        <f t="shared" ca="1" si="264"/>
        <v>156.41282432459118</v>
      </c>
      <c r="AB482" s="2">
        <f t="shared" ca="1" si="258"/>
        <v>-231.77655200299463</v>
      </c>
      <c r="AC482" s="2">
        <f t="shared" ca="1" si="258"/>
        <v>-131.35760083307227</v>
      </c>
      <c r="AD482" s="16">
        <f t="shared" ca="1" si="258"/>
        <v>-27.241286547248897</v>
      </c>
      <c r="AE482" s="2">
        <f t="shared" ca="1" si="259"/>
        <v>-0.86548112686494805</v>
      </c>
      <c r="AF482" s="2">
        <f t="shared" ca="1" si="259"/>
        <v>-0.49050485654741532</v>
      </c>
      <c r="AG482" s="16">
        <f t="shared" ca="1" si="259"/>
        <v>-0.10172219395972076</v>
      </c>
      <c r="AH482" s="2">
        <f t="shared" ca="1" si="265"/>
        <v>4.9603450947643415E-2</v>
      </c>
      <c r="AI482" s="2">
        <f t="shared" ca="1" si="266"/>
        <v>0.11814920913576668</v>
      </c>
      <c r="AJ482" s="16">
        <f t="shared" ca="1" si="267"/>
        <v>-0.99175615048996657</v>
      </c>
      <c r="AK482" s="18">
        <f t="shared" ca="1" si="268"/>
        <v>308.55414650923166</v>
      </c>
      <c r="AL482" s="18">
        <f t="shared" ca="1" si="269"/>
        <v>267.8008159953344</v>
      </c>
      <c r="AM482" s="18">
        <f t="shared" ca="1" si="270"/>
        <v>154.27707325461583</v>
      </c>
      <c r="AN482" s="18">
        <f t="shared" ca="1" si="271"/>
        <v>89.470270974126947</v>
      </c>
      <c r="AO482" s="18">
        <f t="shared" ca="1" si="272"/>
        <v>313.00753629873867</v>
      </c>
      <c r="AP482" s="2">
        <f t="shared" ca="1" si="260"/>
        <v>14.995397580455631</v>
      </c>
      <c r="AQ482" s="2">
        <f t="shared" ca="1" si="260"/>
        <v>37.496520846590677</v>
      </c>
      <c r="AR482" s="16">
        <f t="shared" ca="1" si="260"/>
        <v>-1.4903694612939944E-3</v>
      </c>
      <c r="AS482" s="2">
        <f t="shared" ca="1" si="261"/>
        <v>-16.057110365618769</v>
      </c>
      <c r="AT482" s="2">
        <f t="shared" ca="1" si="261"/>
        <v>-36.466664887870841</v>
      </c>
      <c r="AU482" s="16">
        <f t="shared" ca="1" si="261"/>
        <v>620.8528081785098</v>
      </c>
      <c r="AV482" s="2">
        <f t="shared" ca="1" si="262"/>
        <v>14.995397580455631</v>
      </c>
      <c r="AW482" s="2">
        <f t="shared" ca="1" si="262"/>
        <v>37.496520846590677</v>
      </c>
      <c r="AX482" s="16">
        <f t="shared" ca="1" si="262"/>
        <v>-1.4903694612939944E-3</v>
      </c>
      <c r="AY482" s="2">
        <f t="shared" ca="1" si="273"/>
        <v>360.24999999999994</v>
      </c>
      <c r="AZ482" s="2">
        <f t="shared" ca="1" si="274"/>
        <v>360.24999999999994</v>
      </c>
      <c r="BA482" s="2">
        <f t="shared" ca="1" si="275"/>
        <v>360.24999999999994</v>
      </c>
      <c r="BB482" s="19" t="str">
        <f t="shared" ca="1" si="276"/>
        <v>ok</v>
      </c>
      <c r="BC482" s="2">
        <f t="shared" ca="1" si="277"/>
        <v>-4.6024195443692406E-3</v>
      </c>
      <c r="BD482" s="2">
        <f t="shared" ca="1" si="277"/>
        <v>-3.4791534093230325E-3</v>
      </c>
      <c r="BE482" s="16">
        <f t="shared" ca="1" si="278"/>
        <v>-1.4903694612939944E-3</v>
      </c>
      <c r="BF482" s="16">
        <f t="shared" ca="1" si="279"/>
        <v>5.7694691357174314E-3</v>
      </c>
      <c r="BG482" s="18">
        <f t="shared" ca="1" si="254"/>
        <v>5.9588568735248039E-3</v>
      </c>
      <c r="BH482" s="2">
        <f t="shared" ca="1" si="263"/>
        <v>-0.7363871270990785</v>
      </c>
      <c r="BI482" s="2">
        <f t="shared" ca="1" si="263"/>
        <v>-0.5566645454916852</v>
      </c>
      <c r="BJ482" s="16">
        <f t="shared" ca="1" si="263"/>
        <v>-0.2384591138070391</v>
      </c>
      <c r="BK482" s="18">
        <f t="shared" ca="1" si="263"/>
        <v>0.92311506171478896</v>
      </c>
      <c r="BL482" s="18">
        <f t="shared" ca="1" si="263"/>
        <v>0.9534170997639686</v>
      </c>
    </row>
    <row r="483" spans="4:64" x14ac:dyDescent="0.2">
      <c r="D483">
        <f t="shared" si="280"/>
        <v>22.5</v>
      </c>
      <c r="E483">
        <f t="shared" si="281"/>
        <v>37.5</v>
      </c>
      <c r="F483" s="15">
        <f ca="1">'posn jitter orig'!F483</f>
        <v>0.43019689713928244</v>
      </c>
      <c r="G483" s="2">
        <f ca="1">'posn jitter orig'!G483</f>
        <v>0.38454449979891736</v>
      </c>
      <c r="H483" s="16">
        <f ca="1">'posn jitter orig'!H483</f>
        <v>0.11444926481663098</v>
      </c>
      <c r="I483" s="2">
        <f t="shared" si="282"/>
        <v>0</v>
      </c>
      <c r="J483" s="2">
        <f t="shared" si="283"/>
        <v>177.60212163512966</v>
      </c>
      <c r="K483" s="16">
        <f t="shared" ca="1" si="284"/>
        <v>331.12986673527553</v>
      </c>
      <c r="L483" s="2">
        <f t="shared" si="285"/>
        <v>153.80794910203616</v>
      </c>
      <c r="M483" s="2">
        <f t="shared" si="286"/>
        <v>-88.801060817564817</v>
      </c>
      <c r="N483" s="16">
        <f t="shared" ca="1" si="287"/>
        <v>310.78581196763332</v>
      </c>
      <c r="O483" s="2">
        <f t="shared" si="288"/>
        <v>-153.80794910203616</v>
      </c>
      <c r="P483" s="2">
        <f t="shared" si="289"/>
        <v>-88.801060817564817</v>
      </c>
      <c r="Q483" s="16">
        <f t="shared" ca="1" si="290"/>
        <v>287.65260843533031</v>
      </c>
      <c r="R483" s="2">
        <f t="shared" si="255"/>
        <v>153.80794910203616</v>
      </c>
      <c r="S483" s="2">
        <f t="shared" si="255"/>
        <v>-266.40318245269447</v>
      </c>
      <c r="T483" s="16">
        <f t="shared" ca="1" si="255"/>
        <v>-20.344054767642206</v>
      </c>
      <c r="U483" s="2">
        <f t="shared" ca="1" si="256"/>
        <v>0.49891012748040398</v>
      </c>
      <c r="V483" s="2">
        <f t="shared" ca="1" si="256"/>
        <v>-0.86413768920672507</v>
      </c>
      <c r="W483" s="16">
        <f t="shared" ca="1" si="256"/>
        <v>-6.5990444686700039E-2</v>
      </c>
      <c r="X483" s="2">
        <f t="shared" si="257"/>
        <v>-153.80794910203616</v>
      </c>
      <c r="Y483" s="2">
        <f t="shared" si="257"/>
        <v>-266.40318245269447</v>
      </c>
      <c r="Z483" s="16">
        <f t="shared" ca="1" si="257"/>
        <v>-43.47725829994522</v>
      </c>
      <c r="AA483" s="18">
        <f t="shared" ca="1" si="264"/>
        <v>156.34177059696452</v>
      </c>
      <c r="AB483" s="2">
        <f t="shared" ca="1" si="258"/>
        <v>-231.80844180107982</v>
      </c>
      <c r="AC483" s="2">
        <f t="shared" ca="1" si="258"/>
        <v>-131.30236608254563</v>
      </c>
      <c r="AD483" s="16">
        <f t="shared" ca="1" si="258"/>
        <v>-33.160195335145488</v>
      </c>
      <c r="AE483" s="2">
        <f t="shared" ca="1" si="259"/>
        <v>-0.86344907897144263</v>
      </c>
      <c r="AF483" s="2">
        <f t="shared" ca="1" si="259"/>
        <v>-0.48908014815971679</v>
      </c>
      <c r="AG483" s="16">
        <f t="shared" ca="1" si="259"/>
        <v>-0.12351638231197119</v>
      </c>
      <c r="AH483" s="2">
        <f t="shared" ca="1" si="265"/>
        <v>7.4460544725744343E-2</v>
      </c>
      <c r="AI483" s="2">
        <f t="shared" ca="1" si="266"/>
        <v>0.11860296273083094</v>
      </c>
      <c r="AJ483" s="16">
        <f t="shared" ca="1" si="267"/>
        <v>-0.99014593091655678</v>
      </c>
      <c r="AK483" s="18">
        <f t="shared" ca="1" si="268"/>
        <v>308.28788719683263</v>
      </c>
      <c r="AL483" s="18">
        <f t="shared" ca="1" si="269"/>
        <v>268.46799359287587</v>
      </c>
      <c r="AM483" s="18">
        <f t="shared" ca="1" si="270"/>
        <v>154.14394359841631</v>
      </c>
      <c r="AN483" s="18">
        <f t="shared" ca="1" si="271"/>
        <v>89.991246316876527</v>
      </c>
      <c r="AO483" s="18">
        <f t="shared" ca="1" si="272"/>
        <v>312.92376505830219</v>
      </c>
      <c r="AP483" s="2">
        <f t="shared" ca="1" si="260"/>
        <v>22.501589807090838</v>
      </c>
      <c r="AQ483" s="2">
        <f t="shared" ca="1" si="260"/>
        <v>37.501283971848004</v>
      </c>
      <c r="AR483" s="16">
        <f t="shared" ca="1" si="260"/>
        <v>2.2535070818321401E-3</v>
      </c>
      <c r="AS483" s="2">
        <f t="shared" ca="1" si="261"/>
        <v>-24.099358200653214</v>
      </c>
      <c r="AT483" s="2">
        <f t="shared" ca="1" si="261"/>
        <v>-36.726087317754228</v>
      </c>
      <c r="AU483" s="16">
        <f t="shared" ca="1" si="261"/>
        <v>619.68263882621488</v>
      </c>
      <c r="AV483" s="2">
        <f t="shared" ca="1" si="262"/>
        <v>22.501589807090838</v>
      </c>
      <c r="AW483" s="2">
        <f t="shared" ca="1" si="262"/>
        <v>37.501283971848004</v>
      </c>
      <c r="AX483" s="16">
        <f t="shared" ca="1" si="262"/>
        <v>2.2535070818321401E-3</v>
      </c>
      <c r="AY483" s="2">
        <f t="shared" ca="1" si="273"/>
        <v>360.25</v>
      </c>
      <c r="AZ483" s="2">
        <f t="shared" ca="1" si="274"/>
        <v>360.25</v>
      </c>
      <c r="BA483" s="2">
        <f t="shared" ca="1" si="275"/>
        <v>360.25</v>
      </c>
      <c r="BB483" s="19" t="str">
        <f t="shared" ca="1" si="276"/>
        <v>ok</v>
      </c>
      <c r="BC483" s="2">
        <f t="shared" ca="1" si="277"/>
        <v>1.5898070908377804E-3</v>
      </c>
      <c r="BD483" s="2">
        <f t="shared" ca="1" si="277"/>
        <v>1.2839718480037732E-3</v>
      </c>
      <c r="BE483" s="16">
        <f t="shared" ca="1" si="278"/>
        <v>2.2535070818321401E-3</v>
      </c>
      <c r="BF483" s="16">
        <f t="shared" ca="1" si="279"/>
        <v>2.0435435626735025E-3</v>
      </c>
      <c r="BG483" s="18">
        <f t="shared" ca="1" si="254"/>
        <v>3.0420986934042624E-3</v>
      </c>
      <c r="BH483" s="2">
        <f t="shared" ca="1" si="263"/>
        <v>0.25436913453404486</v>
      </c>
      <c r="BI483" s="2">
        <f t="shared" ca="1" si="263"/>
        <v>0.20543549568060371</v>
      </c>
      <c r="BJ483" s="16">
        <f t="shared" ca="1" si="263"/>
        <v>0.36056113309314242</v>
      </c>
      <c r="BK483" s="18">
        <f t="shared" ca="1" si="263"/>
        <v>0.32696697002776043</v>
      </c>
      <c r="BL483" s="18">
        <f t="shared" ca="1" si="263"/>
        <v>0.486735790944682</v>
      </c>
    </row>
    <row r="484" spans="4:64" x14ac:dyDescent="0.2">
      <c r="D484">
        <f t="shared" si="280"/>
        <v>30</v>
      </c>
      <c r="E484">
        <f t="shared" si="281"/>
        <v>37.5</v>
      </c>
      <c r="F484" s="15">
        <f ca="1">'posn jitter orig'!F484</f>
        <v>-0.21425219168400922</v>
      </c>
      <c r="G484" s="2">
        <f ca="1">'posn jitter orig'!G484</f>
        <v>-0.19761399247247979</v>
      </c>
      <c r="H484" s="16">
        <f ca="1">'posn jitter orig'!H484</f>
        <v>0.36508880699391788</v>
      </c>
      <c r="I484" s="2">
        <f t="shared" si="282"/>
        <v>0</v>
      </c>
      <c r="J484" s="2">
        <f t="shared" si="283"/>
        <v>177.60212163512966</v>
      </c>
      <c r="K484" s="16">
        <f t="shared" ca="1" si="284"/>
        <v>330.53074410686509</v>
      </c>
      <c r="L484" s="2">
        <f t="shared" si="285"/>
        <v>153.80794910203616</v>
      </c>
      <c r="M484" s="2">
        <f t="shared" si="286"/>
        <v>-88.801060817564817</v>
      </c>
      <c r="N484" s="16">
        <f t="shared" ca="1" si="287"/>
        <v>313.84537756832424</v>
      </c>
      <c r="O484" s="2">
        <f t="shared" si="288"/>
        <v>-153.80794910203616</v>
      </c>
      <c r="P484" s="2">
        <f t="shared" si="289"/>
        <v>-88.801060817564817</v>
      </c>
      <c r="Q484" s="16">
        <f t="shared" ca="1" si="290"/>
        <v>282.92054276262326</v>
      </c>
      <c r="R484" s="2">
        <f t="shared" si="255"/>
        <v>153.80794910203616</v>
      </c>
      <c r="S484" s="2">
        <f t="shared" si="255"/>
        <v>-266.40318245269447</v>
      </c>
      <c r="T484" s="16">
        <f t="shared" ca="1" si="255"/>
        <v>-16.685366538540848</v>
      </c>
      <c r="U484" s="2">
        <f t="shared" ca="1" si="256"/>
        <v>0.49926609989127591</v>
      </c>
      <c r="V484" s="2">
        <f t="shared" ca="1" si="256"/>
        <v>-0.86475425150844809</v>
      </c>
      <c r="W484" s="16">
        <f t="shared" ca="1" si="256"/>
        <v>-5.416129612018477E-2</v>
      </c>
      <c r="X484" s="2">
        <f t="shared" si="257"/>
        <v>-153.80794910203616</v>
      </c>
      <c r="Y484" s="2">
        <f t="shared" si="257"/>
        <v>-266.40318245269447</v>
      </c>
      <c r="Z484" s="16">
        <f t="shared" ca="1" si="257"/>
        <v>-47.61020134424183</v>
      </c>
      <c r="AA484" s="18">
        <f t="shared" ca="1" si="264"/>
        <v>156.16081997424598</v>
      </c>
      <c r="AB484" s="2">
        <f t="shared" ca="1" si="258"/>
        <v>-231.77375264640159</v>
      </c>
      <c r="AC484" s="2">
        <f t="shared" ca="1" si="258"/>
        <v>-131.36244946091986</v>
      </c>
      <c r="AD484" s="16">
        <f t="shared" ca="1" si="258"/>
        <v>-39.152328931245826</v>
      </c>
      <c r="AE484" s="2">
        <f t="shared" ca="1" si="259"/>
        <v>-0.86073820196126416</v>
      </c>
      <c r="AF484" s="2">
        <f t="shared" ca="1" si="259"/>
        <v>-0.48784073806113548</v>
      </c>
      <c r="AG484" s="16">
        <f t="shared" ca="1" si="259"/>
        <v>-0.14540000678286349</v>
      </c>
      <c r="AH484" s="2">
        <f t="shared" ca="1" si="265"/>
        <v>9.9313187361219746E-2</v>
      </c>
      <c r="AI484" s="2">
        <f t="shared" ca="1" si="266"/>
        <v>0.11921199094902475</v>
      </c>
      <c r="AJ484" s="16">
        <f t="shared" ca="1" si="267"/>
        <v>-0.98788936224160506</v>
      </c>
      <c r="AK484" s="18">
        <f t="shared" ca="1" si="268"/>
        <v>308.06808059976549</v>
      </c>
      <c r="AL484" s="18">
        <f t="shared" ca="1" si="269"/>
        <v>269.27322630538032</v>
      </c>
      <c r="AM484" s="18">
        <f t="shared" ca="1" si="270"/>
        <v>154.03404029988275</v>
      </c>
      <c r="AN484" s="18">
        <f t="shared" ca="1" si="271"/>
        <v>90.588486451040737</v>
      </c>
      <c r="AO484" s="18">
        <f t="shared" ca="1" si="272"/>
        <v>312.80553551912038</v>
      </c>
      <c r="AP484" s="2">
        <f t="shared" ca="1" si="260"/>
        <v>29.99671836139402</v>
      </c>
      <c r="AQ484" s="2">
        <f t="shared" ca="1" si="260"/>
        <v>37.497946987775762</v>
      </c>
      <c r="AR484" s="16">
        <f t="shared" ca="1" si="260"/>
        <v>-7.6669646358595855E-4</v>
      </c>
      <c r="AS484" s="2">
        <f t="shared" ca="1" si="261"/>
        <v>-32.13471115188014</v>
      </c>
      <c r="AT484" s="2">
        <f t="shared" ca="1" si="261"/>
        <v>-37.082394350444673</v>
      </c>
      <c r="AU484" s="16">
        <f t="shared" ca="1" si="261"/>
        <v>618.03375528279162</v>
      </c>
      <c r="AV484" s="2">
        <f t="shared" ca="1" si="262"/>
        <v>29.99671836139402</v>
      </c>
      <c r="AW484" s="2">
        <f t="shared" ca="1" si="262"/>
        <v>37.497946987775762</v>
      </c>
      <c r="AX484" s="16">
        <f t="shared" ca="1" si="262"/>
        <v>-7.6669646358595855E-4</v>
      </c>
      <c r="AY484" s="2">
        <f t="shared" ca="1" si="273"/>
        <v>360.25</v>
      </c>
      <c r="AZ484" s="2">
        <f t="shared" ca="1" si="274"/>
        <v>360.25000000000006</v>
      </c>
      <c r="BA484" s="2">
        <f t="shared" ca="1" si="275"/>
        <v>360.25</v>
      </c>
      <c r="BB484" s="19" t="str">
        <f t="shared" ca="1" si="276"/>
        <v>ok</v>
      </c>
      <c r="BC484" s="2">
        <f t="shared" ca="1" si="277"/>
        <v>-3.281638605979964E-3</v>
      </c>
      <c r="BD484" s="2">
        <f t="shared" ca="1" si="277"/>
        <v>-2.0530122242377047E-3</v>
      </c>
      <c r="BE484" s="16">
        <f t="shared" ca="1" si="278"/>
        <v>-7.6669646358595855E-4</v>
      </c>
      <c r="BF484" s="16">
        <f t="shared" ca="1" si="279"/>
        <v>3.870918642018658E-3</v>
      </c>
      <c r="BG484" s="18">
        <f t="shared" ca="1" si="254"/>
        <v>3.9461163946851322E-3</v>
      </c>
      <c r="BH484" s="2">
        <f t="shared" ca="1" si="263"/>
        <v>-0.52506217695679425</v>
      </c>
      <c r="BI484" s="2">
        <f t="shared" ca="1" si="263"/>
        <v>-0.32848195587803275</v>
      </c>
      <c r="BJ484" s="16">
        <f t="shared" ca="1" si="263"/>
        <v>-0.12267143417375337</v>
      </c>
      <c r="BK484" s="18">
        <f t="shared" ca="1" si="263"/>
        <v>0.61934698272298527</v>
      </c>
      <c r="BL484" s="18">
        <f t="shared" ca="1" si="263"/>
        <v>0.63137862314962112</v>
      </c>
    </row>
    <row r="485" spans="4:64" x14ac:dyDescent="0.2">
      <c r="D485">
        <f t="shared" si="280"/>
        <v>37.5</v>
      </c>
      <c r="E485">
        <f t="shared" si="281"/>
        <v>37.5</v>
      </c>
      <c r="F485" s="15">
        <f ca="1">'posn jitter orig'!F485</f>
        <v>-0.2270560328960165</v>
      </c>
      <c r="G485" s="2">
        <f ca="1">'posn jitter orig'!G485</f>
        <v>-0.39150212920490557</v>
      </c>
      <c r="H485" s="16">
        <f ca="1">'posn jitter orig'!H485</f>
        <v>-0.25917499770705421</v>
      </c>
      <c r="I485" s="2">
        <f t="shared" si="282"/>
        <v>0</v>
      </c>
      <c r="J485" s="2">
        <f t="shared" si="283"/>
        <v>177.60212163512966</v>
      </c>
      <c r="K485" s="16">
        <f t="shared" ca="1" si="284"/>
        <v>329.76396418514673</v>
      </c>
      <c r="L485" s="2">
        <f t="shared" si="285"/>
        <v>153.80794910203616</v>
      </c>
      <c r="M485" s="2">
        <f t="shared" si="286"/>
        <v>-88.801060817564817</v>
      </c>
      <c r="N485" s="16">
        <f t="shared" ca="1" si="287"/>
        <v>316.70019836751595</v>
      </c>
      <c r="O485" s="2">
        <f t="shared" si="288"/>
        <v>-153.80794910203616</v>
      </c>
      <c r="P485" s="2">
        <f t="shared" si="289"/>
        <v>-88.801060817564817</v>
      </c>
      <c r="Q485" s="16">
        <f t="shared" ca="1" si="290"/>
        <v>277.90011305249965</v>
      </c>
      <c r="R485" s="2">
        <f t="shared" si="255"/>
        <v>153.80794910203616</v>
      </c>
      <c r="S485" s="2">
        <f t="shared" si="255"/>
        <v>-266.40318245269447</v>
      </c>
      <c r="T485" s="16">
        <f t="shared" ca="1" si="255"/>
        <v>-13.063765817630781</v>
      </c>
      <c r="U485" s="2">
        <f t="shared" ca="1" si="256"/>
        <v>0.49954973076825604</v>
      </c>
      <c r="V485" s="2">
        <f t="shared" ca="1" si="256"/>
        <v>-0.86524551459797294</v>
      </c>
      <c r="W485" s="16">
        <f t="shared" ca="1" si="256"/>
        <v>-4.242954109405396E-2</v>
      </c>
      <c r="X485" s="2">
        <f t="shared" si="257"/>
        <v>-153.80794910203616</v>
      </c>
      <c r="Y485" s="2">
        <f t="shared" si="257"/>
        <v>-266.40318245269447</v>
      </c>
      <c r="Z485" s="16">
        <f t="shared" ca="1" si="257"/>
        <v>-51.863851132647085</v>
      </c>
      <c r="AA485" s="18">
        <f t="shared" ca="1" si="264"/>
        <v>155.86999853080806</v>
      </c>
      <c r="AB485" s="2">
        <f t="shared" ca="1" si="258"/>
        <v>-231.67276490294978</v>
      </c>
      <c r="AC485" s="2">
        <f t="shared" ca="1" si="258"/>
        <v>-131.53736536352017</v>
      </c>
      <c r="AD485" s="16">
        <f t="shared" ca="1" si="258"/>
        <v>-45.250358624654034</v>
      </c>
      <c r="AE485" s="2">
        <f t="shared" ca="1" si="259"/>
        <v>-0.8573305274135844</v>
      </c>
      <c r="AF485" s="2">
        <f t="shared" ca="1" si="259"/>
        <v>-0.48676847651445382</v>
      </c>
      <c r="AG485" s="16">
        <f t="shared" ca="1" si="259"/>
        <v>-0.16745392511536658</v>
      </c>
      <c r="AH485" s="2">
        <f t="shared" ca="1" si="265"/>
        <v>0.12423539453033573</v>
      </c>
      <c r="AI485" s="2">
        <f t="shared" ca="1" si="266"/>
        <v>0.12002770405155072</v>
      </c>
      <c r="AJ485" s="16">
        <f t="shared" ca="1" si="267"/>
        <v>-0.98496645476178801</v>
      </c>
      <c r="AK485" s="18">
        <f t="shared" ca="1" si="268"/>
        <v>307.8931678443613</v>
      </c>
      <c r="AL485" s="18">
        <f t="shared" ca="1" si="269"/>
        <v>270.22572682891138</v>
      </c>
      <c r="AM485" s="18">
        <f t="shared" ca="1" si="270"/>
        <v>153.94658392218065</v>
      </c>
      <c r="AN485" s="18">
        <f t="shared" ca="1" si="271"/>
        <v>91.268312683438623</v>
      </c>
      <c r="AO485" s="18">
        <f t="shared" ca="1" si="272"/>
        <v>312.65093458777483</v>
      </c>
      <c r="AP485" s="2">
        <f t="shared" ca="1" si="260"/>
        <v>37.499176110768111</v>
      </c>
      <c r="AQ485" s="2">
        <f t="shared" ca="1" si="260"/>
        <v>37.500766737962387</v>
      </c>
      <c r="AR485" s="16">
        <f t="shared" ca="1" si="260"/>
        <v>-1.8385400473448499E-3</v>
      </c>
      <c r="AS485" s="2">
        <f t="shared" ca="1" si="261"/>
        <v>-40.185448306812681</v>
      </c>
      <c r="AT485" s="2">
        <f t="shared" ca="1" si="261"/>
        <v>-37.552780958321968</v>
      </c>
      <c r="AU485" s="16">
        <f t="shared" ca="1" si="261"/>
        <v>615.8995266977131</v>
      </c>
      <c r="AV485" s="2">
        <f t="shared" ca="1" si="262"/>
        <v>37.499176110768111</v>
      </c>
      <c r="AW485" s="2">
        <f t="shared" ca="1" si="262"/>
        <v>37.500766737962387</v>
      </c>
      <c r="AX485" s="16">
        <f t="shared" ca="1" si="262"/>
        <v>-1.8385400473448499E-3</v>
      </c>
      <c r="AY485" s="2">
        <f t="shared" ca="1" si="273"/>
        <v>360.25000000000006</v>
      </c>
      <c r="AZ485" s="2">
        <f t="shared" ca="1" si="274"/>
        <v>360.25000000000006</v>
      </c>
      <c r="BA485" s="2">
        <f t="shared" ca="1" si="275"/>
        <v>360.25000000000006</v>
      </c>
      <c r="BB485" s="19" t="str">
        <f t="shared" ca="1" si="276"/>
        <v>ok</v>
      </c>
      <c r="BC485" s="2">
        <f t="shared" ca="1" si="277"/>
        <v>-8.2388923188858598E-4</v>
      </c>
      <c r="BD485" s="2">
        <f t="shared" ca="1" si="277"/>
        <v>7.667379623867987E-4</v>
      </c>
      <c r="BE485" s="16">
        <f t="shared" ca="1" si="278"/>
        <v>-1.8385400473448499E-3</v>
      </c>
      <c r="BF485" s="16">
        <f t="shared" ca="1" si="279"/>
        <v>1.1254690441709287E-3</v>
      </c>
      <c r="BG485" s="18">
        <f t="shared" ca="1" si="254"/>
        <v>2.1556692870377467E-3</v>
      </c>
      <c r="BH485" s="2">
        <f t="shared" ca="1" si="263"/>
        <v>-0.13182227710217376</v>
      </c>
      <c r="BI485" s="2">
        <f t="shared" ca="1" si="263"/>
        <v>0.12267807398188779</v>
      </c>
      <c r="BJ485" s="16">
        <f t="shared" ca="1" si="263"/>
        <v>-0.29416640757517598</v>
      </c>
      <c r="BK485" s="18">
        <f t="shared" ca="1" si="263"/>
        <v>0.18007504706734859</v>
      </c>
      <c r="BL485" s="18">
        <f t="shared" ca="1" si="263"/>
        <v>0.34490708592603947</v>
      </c>
    </row>
    <row r="486" spans="4:64" x14ac:dyDescent="0.2">
      <c r="D486">
        <f t="shared" si="280"/>
        <v>45</v>
      </c>
      <c r="E486">
        <f t="shared" si="281"/>
        <v>37.5</v>
      </c>
      <c r="F486" s="15">
        <f ca="1">'posn jitter orig'!F486</f>
        <v>-1.5274031850011083E-2</v>
      </c>
      <c r="G486" s="2">
        <f ca="1">'posn jitter orig'!G486</f>
        <v>-1.8035404219231888E-2</v>
      </c>
      <c r="H486" s="16">
        <f ca="1">'posn jitter orig'!H486</f>
        <v>0.37619979916826596</v>
      </c>
      <c r="I486" s="2">
        <f t="shared" si="282"/>
        <v>0</v>
      </c>
      <c r="J486" s="2">
        <f t="shared" si="283"/>
        <v>177.60212163512966</v>
      </c>
      <c r="K486" s="16">
        <f t="shared" ca="1" si="284"/>
        <v>328.82578249299854</v>
      </c>
      <c r="L486" s="2">
        <f t="shared" si="285"/>
        <v>153.80794910203616</v>
      </c>
      <c r="M486" s="2">
        <f t="shared" si="286"/>
        <v>-88.801060817564817</v>
      </c>
      <c r="N486" s="16">
        <f t="shared" ca="1" si="287"/>
        <v>319.35695193921697</v>
      </c>
      <c r="O486" s="2">
        <f t="shared" si="288"/>
        <v>-153.80794910203616</v>
      </c>
      <c r="P486" s="2">
        <f t="shared" si="289"/>
        <v>-88.801060817564817</v>
      </c>
      <c r="Q486" s="16">
        <f t="shared" ca="1" si="290"/>
        <v>272.5890418816515</v>
      </c>
      <c r="R486" s="2">
        <f t="shared" si="255"/>
        <v>153.80794910203616</v>
      </c>
      <c r="S486" s="2">
        <f t="shared" si="255"/>
        <v>-266.40318245269447</v>
      </c>
      <c r="T486" s="16">
        <f t="shared" ca="1" si="255"/>
        <v>-9.4688305537815722</v>
      </c>
      <c r="U486" s="2">
        <f t="shared" ca="1" si="256"/>
        <v>0.49976329542016695</v>
      </c>
      <c r="V486" s="2">
        <f t="shared" ca="1" si="256"/>
        <v>-0.86561541942578346</v>
      </c>
      <c r="W486" s="16">
        <f t="shared" ca="1" si="256"/>
        <v>-3.0766771086673288E-2</v>
      </c>
      <c r="X486" s="2">
        <f t="shared" si="257"/>
        <v>-153.80794910203616</v>
      </c>
      <c r="Y486" s="2">
        <f t="shared" si="257"/>
        <v>-266.40318245269447</v>
      </c>
      <c r="Z486" s="16">
        <f t="shared" ca="1" si="257"/>
        <v>-56.236740611347045</v>
      </c>
      <c r="AA486" s="18">
        <f t="shared" ca="1" si="264"/>
        <v>155.46535793515164</v>
      </c>
      <c r="AB486" s="2">
        <f t="shared" ca="1" si="258"/>
        <v>-231.50382870738335</v>
      </c>
      <c r="AC486" s="2">
        <f t="shared" ca="1" si="258"/>
        <v>-131.82997143747863</v>
      </c>
      <c r="AD486" s="16">
        <f t="shared" ca="1" si="258"/>
        <v>-51.453573531848505</v>
      </c>
      <c r="AE486" s="2">
        <f t="shared" ca="1" si="259"/>
        <v>-0.85321483988407554</v>
      </c>
      <c r="AF486" s="2">
        <f t="shared" ca="1" si="259"/>
        <v>-0.48586361875734835</v>
      </c>
      <c r="AG486" s="16">
        <f t="shared" ca="1" si="259"/>
        <v>-0.18963380755974296</v>
      </c>
      <c r="AH486" s="2">
        <f t="shared" ca="1" si="265"/>
        <v>0.1492014931304852</v>
      </c>
      <c r="AI486" s="2">
        <f t="shared" ca="1" si="266"/>
        <v>0.12102268225559687</v>
      </c>
      <c r="AJ486" s="16">
        <f t="shared" ca="1" si="267"/>
        <v>-0.98137272472149673</v>
      </c>
      <c r="AK486" s="18">
        <f t="shared" ca="1" si="268"/>
        <v>307.76159536231029</v>
      </c>
      <c r="AL486" s="18">
        <f t="shared" ca="1" si="269"/>
        <v>271.33122618781141</v>
      </c>
      <c r="AM486" s="18">
        <f t="shared" ca="1" si="270"/>
        <v>153.88079768115514</v>
      </c>
      <c r="AN486" s="18">
        <f t="shared" ca="1" si="271"/>
        <v>92.034827584166166</v>
      </c>
      <c r="AO486" s="18">
        <f t="shared" ca="1" si="272"/>
        <v>312.45856223916189</v>
      </c>
      <c r="AP486" s="2">
        <f t="shared" ca="1" si="260"/>
        <v>44.997777897522838</v>
      </c>
      <c r="AQ486" s="2">
        <f t="shared" ca="1" si="260"/>
        <v>37.498729322941557</v>
      </c>
      <c r="AR486" s="16">
        <f t="shared" ca="1" si="260"/>
        <v>1.4184601019451293E-4</v>
      </c>
      <c r="AS486" s="2">
        <f t="shared" ca="1" si="261"/>
        <v>-48.240790157452352</v>
      </c>
      <c r="AT486" s="2">
        <f t="shared" ca="1" si="261"/>
        <v>-38.130417268879896</v>
      </c>
      <c r="AU486" s="16">
        <f t="shared" ca="1" si="261"/>
        <v>613.27676302042551</v>
      </c>
      <c r="AV486" s="2">
        <f t="shared" ca="1" si="262"/>
        <v>44.997777897522838</v>
      </c>
      <c r="AW486" s="2">
        <f t="shared" ca="1" si="262"/>
        <v>37.498729322941557</v>
      </c>
      <c r="AX486" s="16">
        <f t="shared" ca="1" si="262"/>
        <v>1.4184601019451293E-4</v>
      </c>
      <c r="AY486" s="2">
        <f t="shared" ca="1" si="273"/>
        <v>360.25</v>
      </c>
      <c r="AZ486" s="2">
        <f t="shared" ca="1" si="274"/>
        <v>360.25</v>
      </c>
      <c r="BA486" s="2">
        <f t="shared" ca="1" si="275"/>
        <v>360.25</v>
      </c>
      <c r="BB486" s="19" t="str">
        <f t="shared" ca="1" si="276"/>
        <v>ok</v>
      </c>
      <c r="BC486" s="2">
        <f t="shared" ca="1" si="277"/>
        <v>-2.2221024771624798E-3</v>
      </c>
      <c r="BD486" s="2">
        <f t="shared" ca="1" si="277"/>
        <v>-1.2706770584429705E-3</v>
      </c>
      <c r="BE486" s="16">
        <f t="shared" ca="1" si="278"/>
        <v>1.4184601019451293E-4</v>
      </c>
      <c r="BF486" s="16">
        <f t="shared" ca="1" si="279"/>
        <v>2.5597577240561087E-3</v>
      </c>
      <c r="BG486" s="18">
        <f t="shared" ca="1" si="254"/>
        <v>2.5636848278353195E-3</v>
      </c>
      <c r="BH486" s="2">
        <f t="shared" ca="1" si="263"/>
        <v>-0.35553639634599676</v>
      </c>
      <c r="BI486" s="2">
        <f t="shared" ca="1" si="263"/>
        <v>-0.20330832935087528</v>
      </c>
      <c r="BJ486" s="16">
        <f t="shared" ca="1" si="263"/>
        <v>2.2695361631122069E-2</v>
      </c>
      <c r="BK486" s="18">
        <f t="shared" ca="1" si="263"/>
        <v>0.40956123584897741</v>
      </c>
      <c r="BL486" s="18">
        <f t="shared" ca="1" si="263"/>
        <v>0.41018957245365112</v>
      </c>
    </row>
    <row r="487" spans="4:64" x14ac:dyDescent="0.2">
      <c r="D487">
        <f t="shared" si="280"/>
        <v>52.5</v>
      </c>
      <c r="E487">
        <f t="shared" si="281"/>
        <v>37.5</v>
      </c>
      <c r="F487" s="15">
        <f ca="1">'posn jitter orig'!F487</f>
        <v>-0.41224714203087265</v>
      </c>
      <c r="G487" s="2">
        <f ca="1">'posn jitter orig'!G487</f>
        <v>-0.21041497398101827</v>
      </c>
      <c r="H487" s="16">
        <f ca="1">'posn jitter orig'!H487</f>
        <v>5.2818905340098921E-2</v>
      </c>
      <c r="I487" s="2">
        <f t="shared" si="282"/>
        <v>0</v>
      </c>
      <c r="J487" s="2">
        <f t="shared" si="283"/>
        <v>177.60212163512966</v>
      </c>
      <c r="K487" s="16">
        <f t="shared" ca="1" si="284"/>
        <v>327.7095044248245</v>
      </c>
      <c r="L487" s="2">
        <f t="shared" si="285"/>
        <v>153.80794910203616</v>
      </c>
      <c r="M487" s="2">
        <f t="shared" si="286"/>
        <v>-88.801060817564817</v>
      </c>
      <c r="N487" s="16">
        <f t="shared" ca="1" si="287"/>
        <v>321.81354470175683</v>
      </c>
      <c r="O487" s="2">
        <f t="shared" si="288"/>
        <v>-153.80794910203616</v>
      </c>
      <c r="P487" s="2">
        <f t="shared" si="289"/>
        <v>-88.801060817564817</v>
      </c>
      <c r="Q487" s="16">
        <f t="shared" ca="1" si="290"/>
        <v>266.95563475485119</v>
      </c>
      <c r="R487" s="2">
        <f t="shared" si="255"/>
        <v>153.80794910203616</v>
      </c>
      <c r="S487" s="2">
        <f t="shared" si="255"/>
        <v>-266.40318245269447</v>
      </c>
      <c r="T487" s="16">
        <f t="shared" ca="1" si="255"/>
        <v>-5.8959597230676764</v>
      </c>
      <c r="U487" s="2">
        <f t="shared" ca="1" si="256"/>
        <v>0.4999081853814128</v>
      </c>
      <c r="V487" s="2">
        <f t="shared" ca="1" si="256"/>
        <v>-0.86586637620016793</v>
      </c>
      <c r="W487" s="16">
        <f t="shared" ca="1" si="256"/>
        <v>-1.9163109211509797E-2</v>
      </c>
      <c r="X487" s="2">
        <f t="shared" si="257"/>
        <v>-153.80794910203616</v>
      </c>
      <c r="Y487" s="2">
        <f t="shared" si="257"/>
        <v>-266.40318245269447</v>
      </c>
      <c r="Z487" s="16">
        <f t="shared" ca="1" si="257"/>
        <v>-60.753869669973312</v>
      </c>
      <c r="AA487" s="18">
        <f t="shared" ca="1" si="264"/>
        <v>154.94393850517869</v>
      </c>
      <c r="AB487" s="2">
        <f t="shared" ca="1" si="258"/>
        <v>-231.26569223600927</v>
      </c>
      <c r="AC487" s="2">
        <f t="shared" ca="1" si="258"/>
        <v>-132.24243590503372</v>
      </c>
      <c r="AD487" s="16">
        <f t="shared" ca="1" si="258"/>
        <v>-57.784662054737112</v>
      </c>
      <c r="AE487" s="2">
        <f t="shared" ca="1" si="259"/>
        <v>-0.84836902961354832</v>
      </c>
      <c r="AF487" s="2">
        <f t="shared" ca="1" si="259"/>
        <v>-0.48511470048914018</v>
      </c>
      <c r="AG487" s="16">
        <f t="shared" ca="1" si="259"/>
        <v>-0.21197574616426854</v>
      </c>
      <c r="AH487" s="2">
        <f t="shared" ca="1" si="265"/>
        <v>0.17424636518799957</v>
      </c>
      <c r="AI487" s="2">
        <f t="shared" ca="1" si="266"/>
        <v>0.12222579897599747</v>
      </c>
      <c r="AJ487" s="16">
        <f t="shared" ca="1" si="267"/>
        <v>-0.97708702697530969</v>
      </c>
      <c r="AK487" s="18">
        <f t="shared" ca="1" si="268"/>
        <v>307.67239585142215</v>
      </c>
      <c r="AL487" s="18">
        <f t="shared" ca="1" si="269"/>
        <v>272.6003474470964</v>
      </c>
      <c r="AM487" s="18">
        <f t="shared" ca="1" si="270"/>
        <v>153.83619792571108</v>
      </c>
      <c r="AN487" s="18">
        <f t="shared" ca="1" si="271"/>
        <v>92.895334139402578</v>
      </c>
      <c r="AO487" s="18">
        <f t="shared" ca="1" si="272"/>
        <v>312.22578945835045</v>
      </c>
      <c r="AP487" s="2">
        <f t="shared" ca="1" si="260"/>
        <v>52.498659002617991</v>
      </c>
      <c r="AQ487" s="2">
        <f t="shared" ca="1" si="260"/>
        <v>37.497684788366001</v>
      </c>
      <c r="AR487" s="16">
        <f t="shared" ca="1" si="260"/>
        <v>-1.8015729668832137E-3</v>
      </c>
      <c r="AS487" s="2">
        <f t="shared" ca="1" si="261"/>
        <v>-56.309758859524415</v>
      </c>
      <c r="AT487" s="2">
        <f t="shared" ca="1" si="261"/>
        <v>-38.826408366550908</v>
      </c>
      <c r="AU487" s="16">
        <f t="shared" ca="1" si="261"/>
        <v>610.1417351607904</v>
      </c>
      <c r="AV487" s="2">
        <f t="shared" ca="1" si="262"/>
        <v>52.498659002617991</v>
      </c>
      <c r="AW487" s="2">
        <f t="shared" ca="1" si="262"/>
        <v>37.497684788366001</v>
      </c>
      <c r="AX487" s="16">
        <f t="shared" ca="1" si="262"/>
        <v>-1.8015729668832137E-3</v>
      </c>
      <c r="AY487" s="2">
        <f t="shared" ca="1" si="273"/>
        <v>360.25</v>
      </c>
      <c r="AZ487" s="2">
        <f t="shared" ca="1" si="274"/>
        <v>360.25000000000006</v>
      </c>
      <c r="BA487" s="2">
        <f t="shared" ca="1" si="275"/>
        <v>360.25000000000006</v>
      </c>
      <c r="BB487" s="19" t="str">
        <f t="shared" ca="1" si="276"/>
        <v>ok</v>
      </c>
      <c r="BC487" s="2">
        <f t="shared" ca="1" si="277"/>
        <v>-1.3409973820088794E-3</v>
      </c>
      <c r="BD487" s="2">
        <f t="shared" ca="1" si="277"/>
        <v>-2.3152116339986151E-3</v>
      </c>
      <c r="BE487" s="16">
        <f t="shared" ca="1" si="278"/>
        <v>-1.8015729668832137E-3</v>
      </c>
      <c r="BF487" s="16">
        <f t="shared" ca="1" si="279"/>
        <v>2.6755333839735967E-3</v>
      </c>
      <c r="BG487" s="18">
        <f t="shared" ca="1" si="254"/>
        <v>3.2255455420380579E-3</v>
      </c>
      <c r="BH487" s="2">
        <f t="shared" ca="1" si="263"/>
        <v>-0.21455958112142071</v>
      </c>
      <c r="BI487" s="2">
        <f t="shared" ca="1" si="263"/>
        <v>-0.37043386143977841</v>
      </c>
      <c r="BJ487" s="16">
        <f t="shared" ca="1" si="263"/>
        <v>-0.28825167470131419</v>
      </c>
      <c r="BK487" s="18">
        <f t="shared" ca="1" si="263"/>
        <v>0.42808534143577548</v>
      </c>
      <c r="BL487" s="18">
        <f t="shared" ca="1" si="263"/>
        <v>0.51608728672608928</v>
      </c>
    </row>
    <row r="488" spans="4:64" x14ac:dyDescent="0.2">
      <c r="D488">
        <f t="shared" si="280"/>
        <v>60</v>
      </c>
      <c r="E488">
        <f t="shared" si="281"/>
        <v>37.5</v>
      </c>
      <c r="F488" s="15">
        <f ca="1">'posn jitter orig'!F488</f>
        <v>-0.47958694016977721</v>
      </c>
      <c r="G488" s="2">
        <f ca="1">'posn jitter orig'!G488</f>
        <v>1.8432341526610663E-2</v>
      </c>
      <c r="H488" s="16">
        <f ca="1">'posn jitter orig'!H488</f>
        <v>-0.43739093272924179</v>
      </c>
      <c r="I488" s="2">
        <f t="shared" si="282"/>
        <v>0</v>
      </c>
      <c r="J488" s="2">
        <f t="shared" si="283"/>
        <v>177.60212163512966</v>
      </c>
      <c r="K488" s="16">
        <f t="shared" ca="1" si="284"/>
        <v>326.41921079260845</v>
      </c>
      <c r="L488" s="2">
        <f t="shared" si="285"/>
        <v>153.80794910203616</v>
      </c>
      <c r="M488" s="2">
        <f t="shared" si="286"/>
        <v>-88.801060817564817</v>
      </c>
      <c r="N488" s="16">
        <f t="shared" ca="1" si="287"/>
        <v>324.08061943160465</v>
      </c>
      <c r="O488" s="2">
        <f t="shared" si="288"/>
        <v>-153.80794910203616</v>
      </c>
      <c r="P488" s="2">
        <f t="shared" si="289"/>
        <v>-88.801060817564817</v>
      </c>
      <c r="Q488" s="16">
        <f t="shared" ca="1" si="290"/>
        <v>260.98436452636963</v>
      </c>
      <c r="R488" s="2">
        <f t="shared" si="255"/>
        <v>153.80794910203616</v>
      </c>
      <c r="S488" s="2">
        <f t="shared" si="255"/>
        <v>-266.40318245269447</v>
      </c>
      <c r="T488" s="16">
        <f t="shared" ca="1" si="255"/>
        <v>-2.3385913610038074</v>
      </c>
      <c r="U488" s="2">
        <f t="shared" ca="1" si="256"/>
        <v>0.49998555184765503</v>
      </c>
      <c r="V488" s="2">
        <f t="shared" ca="1" si="256"/>
        <v>-0.86600037885050152</v>
      </c>
      <c r="W488" s="16">
        <f t="shared" ca="1" si="256"/>
        <v>-7.6020901325584882E-3</v>
      </c>
      <c r="X488" s="2">
        <f t="shared" si="257"/>
        <v>-153.80794910203616</v>
      </c>
      <c r="Y488" s="2">
        <f t="shared" si="257"/>
        <v>-266.40318245269447</v>
      </c>
      <c r="Z488" s="16">
        <f t="shared" ca="1" si="257"/>
        <v>-65.434846266238821</v>
      </c>
      <c r="AA488" s="18">
        <f t="shared" ca="1" si="264"/>
        <v>154.30094621980115</v>
      </c>
      <c r="AB488" s="2">
        <f t="shared" ca="1" si="258"/>
        <v>-230.9561928483588</v>
      </c>
      <c r="AC488" s="2">
        <f t="shared" ca="1" si="258"/>
        <v>-132.77850456935582</v>
      </c>
      <c r="AD488" s="16">
        <f t="shared" ca="1" si="258"/>
        <v>-64.261836565536839</v>
      </c>
      <c r="AE488" s="2">
        <f t="shared" ca="1" si="259"/>
        <v>-0.84276843555736647</v>
      </c>
      <c r="AF488" s="2">
        <f t="shared" ca="1" si="259"/>
        <v>-0.48451410283263086</v>
      </c>
      <c r="AG488" s="16">
        <f t="shared" ca="1" si="259"/>
        <v>-0.23449402590360333</v>
      </c>
      <c r="AH488" s="2">
        <f t="shared" ca="1" si="265"/>
        <v>0.19938859539047041</v>
      </c>
      <c r="AI488" s="2">
        <f t="shared" ca="1" si="266"/>
        <v>0.12365042655437383</v>
      </c>
      <c r="AJ488" s="16">
        <f t="shared" ca="1" si="267"/>
        <v>-0.97208783555866829</v>
      </c>
      <c r="AK488" s="18">
        <f t="shared" ca="1" si="268"/>
        <v>307.62478742365988</v>
      </c>
      <c r="AL488" s="18">
        <f t="shared" ca="1" si="269"/>
        <v>274.04466411418872</v>
      </c>
      <c r="AM488" s="18">
        <f t="shared" ca="1" si="270"/>
        <v>153.81239371182994</v>
      </c>
      <c r="AN488" s="18">
        <f t="shared" ca="1" si="271"/>
        <v>93.857810222157042</v>
      </c>
      <c r="AO488" s="18">
        <f t="shared" ca="1" si="272"/>
        <v>311.9495496084881</v>
      </c>
      <c r="AP488" s="2">
        <f t="shared" ca="1" si="260"/>
        <v>60.002757194376905</v>
      </c>
      <c r="AQ488" s="2">
        <f t="shared" ca="1" si="260"/>
        <v>37.49779256769304</v>
      </c>
      <c r="AR488" s="16">
        <f t="shared" ca="1" si="260"/>
        <v>-1.5431518000355027E-3</v>
      </c>
      <c r="AS488" s="2">
        <f t="shared" ca="1" si="261"/>
        <v>-64.395607863875711</v>
      </c>
      <c r="AT488" s="2">
        <f t="shared" ca="1" si="261"/>
        <v>-39.647597177375673</v>
      </c>
      <c r="AU488" s="16">
        <f t="shared" ca="1" si="261"/>
        <v>606.4831818130333</v>
      </c>
      <c r="AV488" s="2">
        <f t="shared" ca="1" si="262"/>
        <v>60.002757194376905</v>
      </c>
      <c r="AW488" s="2">
        <f t="shared" ca="1" si="262"/>
        <v>37.49779256769304</v>
      </c>
      <c r="AX488" s="16">
        <f t="shared" ca="1" si="262"/>
        <v>-1.5431518000355027E-3</v>
      </c>
      <c r="AY488" s="2">
        <f t="shared" ca="1" si="273"/>
        <v>360.25</v>
      </c>
      <c r="AZ488" s="2">
        <f t="shared" ca="1" si="274"/>
        <v>360.25</v>
      </c>
      <c r="BA488" s="2">
        <f t="shared" ca="1" si="275"/>
        <v>360.24999999999994</v>
      </c>
      <c r="BB488" s="19" t="str">
        <f t="shared" ca="1" si="276"/>
        <v>ok</v>
      </c>
      <c r="BC488" s="2">
        <f t="shared" ca="1" si="277"/>
        <v>2.7571943769046925E-3</v>
      </c>
      <c r="BD488" s="2">
        <f t="shared" ca="1" si="277"/>
        <v>-2.2074323069602997E-3</v>
      </c>
      <c r="BE488" s="16">
        <f t="shared" ca="1" si="278"/>
        <v>-1.5431518000355027E-3</v>
      </c>
      <c r="BF488" s="16">
        <f t="shared" ca="1" si="279"/>
        <v>3.531979363168325E-3</v>
      </c>
      <c r="BG488" s="18">
        <f t="shared" ref="BG488:BG551" ca="1" si="291">SQRT(BC488^2+BD488^2+BE488^2)</f>
        <v>3.854373580726152E-3</v>
      </c>
      <c r="BH488" s="2">
        <f t="shared" ca="1" si="263"/>
        <v>0.4411511003047508</v>
      </c>
      <c r="BI488" s="2">
        <f t="shared" ca="1" si="263"/>
        <v>-0.35318916911364795</v>
      </c>
      <c r="BJ488" s="16">
        <f t="shared" ca="1" si="263"/>
        <v>-0.24690428800568043</v>
      </c>
      <c r="BK488" s="18">
        <f t="shared" ca="1" si="263"/>
        <v>0.56511669810693199</v>
      </c>
      <c r="BL488" s="18">
        <f t="shared" ca="1" si="263"/>
        <v>0.61669977291618427</v>
      </c>
    </row>
    <row r="489" spans="4:64" x14ac:dyDescent="0.2">
      <c r="D489">
        <f t="shared" si="280"/>
        <v>67.5</v>
      </c>
      <c r="E489">
        <f t="shared" si="281"/>
        <v>37.5</v>
      </c>
      <c r="F489" s="15">
        <f ca="1">'posn jitter orig'!F489</f>
        <v>8.7507889985928955E-2</v>
      </c>
      <c r="G489" s="2">
        <f ca="1">'posn jitter orig'!G489</f>
        <v>0.35984032463824978</v>
      </c>
      <c r="H489" s="16">
        <f ca="1">'posn jitter orig'!H489</f>
        <v>-0.39894011465350243</v>
      </c>
      <c r="I489" s="2">
        <f t="shared" si="282"/>
        <v>0</v>
      </c>
      <c r="J489" s="2">
        <f t="shared" si="283"/>
        <v>177.60212163512966</v>
      </c>
      <c r="K489" s="16">
        <f t="shared" ca="1" si="284"/>
        <v>324.95470986631153</v>
      </c>
      <c r="L489" s="2">
        <f t="shared" si="285"/>
        <v>153.80794910203616</v>
      </c>
      <c r="M489" s="2">
        <f t="shared" si="286"/>
        <v>-88.801060817564817</v>
      </c>
      <c r="N489" s="16">
        <f t="shared" ca="1" si="287"/>
        <v>326.16025129257241</v>
      </c>
      <c r="O489" s="2">
        <f t="shared" si="288"/>
        <v>-153.80794910203616</v>
      </c>
      <c r="P489" s="2">
        <f t="shared" si="289"/>
        <v>-88.801060817564817</v>
      </c>
      <c r="Q489" s="16">
        <f t="shared" ca="1" si="290"/>
        <v>254.65589780864701</v>
      </c>
      <c r="R489" s="2">
        <f t="shared" si="255"/>
        <v>153.80794910203616</v>
      </c>
      <c r="S489" s="2">
        <f t="shared" si="255"/>
        <v>-266.40318245269447</v>
      </c>
      <c r="T489" s="16">
        <f t="shared" ca="1" si="255"/>
        <v>1.2055414262608792</v>
      </c>
      <c r="U489" s="2">
        <f t="shared" ca="1" si="256"/>
        <v>0.49999616043760287</v>
      </c>
      <c r="V489" s="2">
        <f t="shared" ca="1" si="256"/>
        <v>-0.86601875346728785</v>
      </c>
      <c r="W489" s="16">
        <f t="shared" ca="1" si="256"/>
        <v>3.9189527452773995E-3</v>
      </c>
      <c r="X489" s="2">
        <f t="shared" si="257"/>
        <v>-153.80794910203616</v>
      </c>
      <c r="Y489" s="2">
        <f t="shared" si="257"/>
        <v>-266.40318245269447</v>
      </c>
      <c r="Z489" s="16">
        <f t="shared" ca="1" si="257"/>
        <v>-70.29881205766452</v>
      </c>
      <c r="AA489" s="18">
        <f t="shared" ca="1" si="264"/>
        <v>153.53127026909743</v>
      </c>
      <c r="AB489" s="2">
        <f t="shared" ca="1" si="258"/>
        <v>-230.57299474369279</v>
      </c>
      <c r="AC489" s="2">
        <f t="shared" ca="1" si="258"/>
        <v>-133.44222315600143</v>
      </c>
      <c r="AD489" s="16">
        <f t="shared" ca="1" si="258"/>
        <v>-70.900493850771525</v>
      </c>
      <c r="AE489" s="2">
        <f t="shared" ca="1" si="259"/>
        <v>-0.83638929353545488</v>
      </c>
      <c r="AF489" s="2">
        <f t="shared" ca="1" si="259"/>
        <v>-0.48405342038131971</v>
      </c>
      <c r="AG489" s="16">
        <f t="shared" ca="1" si="259"/>
        <v>-0.25718716118112867</v>
      </c>
      <c r="AH489" s="2">
        <f t="shared" ca="1" si="265"/>
        <v>0.22462588721453577</v>
      </c>
      <c r="AI489" s="2">
        <f t="shared" ca="1" si="266"/>
        <v>0.12531482298638985</v>
      </c>
      <c r="AJ489" s="16">
        <f t="shared" ca="1" si="267"/>
        <v>-0.96635366503830888</v>
      </c>
      <c r="AK489" s="18">
        <f t="shared" ca="1" si="268"/>
        <v>307.61826044308327</v>
      </c>
      <c r="AL489" s="18">
        <f t="shared" ca="1" si="269"/>
        <v>275.67664546380121</v>
      </c>
      <c r="AM489" s="18">
        <f t="shared" ca="1" si="270"/>
        <v>153.80913022154164</v>
      </c>
      <c r="AN489" s="18">
        <f t="shared" ca="1" si="271"/>
        <v>94.930859001063141</v>
      </c>
      <c r="AO489" s="18">
        <f t="shared" ca="1" si="272"/>
        <v>311.62629216709735</v>
      </c>
      <c r="AP489" s="2">
        <f t="shared" ca="1" si="260"/>
        <v>67.504152813815381</v>
      </c>
      <c r="AQ489" s="2">
        <f t="shared" ca="1" si="260"/>
        <v>37.50031705040584</v>
      </c>
      <c r="AR489" s="16">
        <f t="shared" ca="1" si="260"/>
        <v>1.2728864991800037E-3</v>
      </c>
      <c r="AS489" s="2">
        <f t="shared" ca="1" si="261"/>
        <v>-72.494511901005382</v>
      </c>
      <c r="AT489" s="2">
        <f t="shared" ca="1" si="261"/>
        <v>-40.602470231243785</v>
      </c>
      <c r="AU489" s="16">
        <f t="shared" ca="1" si="261"/>
        <v>602.28369200244583</v>
      </c>
      <c r="AV489" s="2">
        <f t="shared" ca="1" si="262"/>
        <v>67.504152813815381</v>
      </c>
      <c r="AW489" s="2">
        <f t="shared" ca="1" si="262"/>
        <v>37.50031705040584</v>
      </c>
      <c r="AX489" s="16">
        <f t="shared" ca="1" si="262"/>
        <v>1.2728864991800037E-3</v>
      </c>
      <c r="AY489" s="2">
        <f t="shared" ca="1" si="273"/>
        <v>360.24999999999994</v>
      </c>
      <c r="AZ489" s="2">
        <f t="shared" ca="1" si="274"/>
        <v>360.24999999999994</v>
      </c>
      <c r="BA489" s="2">
        <f t="shared" ca="1" si="275"/>
        <v>360.24999999999994</v>
      </c>
      <c r="BB489" s="19" t="str">
        <f t="shared" ca="1" si="276"/>
        <v>ok</v>
      </c>
      <c r="BC489" s="2">
        <f t="shared" ca="1" si="277"/>
        <v>4.1528138153807959E-3</v>
      </c>
      <c r="BD489" s="2">
        <f t="shared" ca="1" si="277"/>
        <v>3.1705040584029121E-4</v>
      </c>
      <c r="BE489" s="16">
        <f t="shared" ca="1" si="278"/>
        <v>1.2728864991800037E-3</v>
      </c>
      <c r="BF489" s="16">
        <f t="shared" ca="1" si="279"/>
        <v>4.1648989837763288E-3</v>
      </c>
      <c r="BG489" s="18">
        <f t="shared" ca="1" si="291"/>
        <v>4.3550687233218062E-3</v>
      </c>
      <c r="BH489" s="2">
        <f t="shared" ca="1" si="263"/>
        <v>0.66445021046092734</v>
      </c>
      <c r="BI489" s="2">
        <f t="shared" ca="1" si="263"/>
        <v>5.0728064934446593E-2</v>
      </c>
      <c r="BJ489" s="16">
        <f t="shared" ca="1" si="263"/>
        <v>0.2036618398688006</v>
      </c>
      <c r="BK489" s="18">
        <f t="shared" ca="1" si="263"/>
        <v>0.66638383740421259</v>
      </c>
      <c r="BL489" s="18">
        <f t="shared" ca="1" si="263"/>
        <v>0.69681099573148897</v>
      </c>
    </row>
    <row r="490" spans="4:64" x14ac:dyDescent="0.2">
      <c r="D490">
        <f t="shared" si="280"/>
        <v>75</v>
      </c>
      <c r="E490">
        <f t="shared" si="281"/>
        <v>37.5</v>
      </c>
      <c r="F490" s="15">
        <f ca="1">'posn jitter orig'!F490</f>
        <v>0.3705569674887047</v>
      </c>
      <c r="G490" s="2">
        <f ca="1">'posn jitter orig'!G490</f>
        <v>-0.28725690727592013</v>
      </c>
      <c r="H490" s="16">
        <f ca="1">'posn jitter orig'!H490</f>
        <v>0.33761890689804841</v>
      </c>
      <c r="I490" s="2">
        <f t="shared" si="282"/>
        <v>0</v>
      </c>
      <c r="J490" s="2">
        <f t="shared" si="283"/>
        <v>177.60212163512966</v>
      </c>
      <c r="K490" s="16">
        <f t="shared" ca="1" si="284"/>
        <v>323.30783404922846</v>
      </c>
      <c r="L490" s="2">
        <f t="shared" si="285"/>
        <v>153.80794910203616</v>
      </c>
      <c r="M490" s="2">
        <f t="shared" si="286"/>
        <v>-88.801060817564817</v>
      </c>
      <c r="N490" s="16">
        <f t="shared" ca="1" si="287"/>
        <v>328.04913315191453</v>
      </c>
      <c r="O490" s="2">
        <f t="shared" si="288"/>
        <v>-153.80794910203616</v>
      </c>
      <c r="P490" s="2">
        <f t="shared" si="289"/>
        <v>-88.801060817564817</v>
      </c>
      <c r="Q490" s="16">
        <f t="shared" ca="1" si="290"/>
        <v>247.94368985839202</v>
      </c>
      <c r="R490" s="2">
        <f t="shared" si="255"/>
        <v>153.80794910203616</v>
      </c>
      <c r="S490" s="2">
        <f t="shared" si="255"/>
        <v>-266.40318245269447</v>
      </c>
      <c r="T490" s="16">
        <f t="shared" ca="1" si="255"/>
        <v>4.7412991026860709</v>
      </c>
      <c r="U490" s="2">
        <f t="shared" ca="1" si="256"/>
        <v>0.49994062005496759</v>
      </c>
      <c r="V490" s="2">
        <f t="shared" ca="1" si="256"/>
        <v>-0.86592255470269175</v>
      </c>
      <c r="W490" s="16">
        <f t="shared" ca="1" si="256"/>
        <v>1.5411219167160432E-2</v>
      </c>
      <c r="X490" s="2">
        <f t="shared" si="257"/>
        <v>-153.80794910203616</v>
      </c>
      <c r="Y490" s="2">
        <f t="shared" si="257"/>
        <v>-266.40318245269447</v>
      </c>
      <c r="Z490" s="16">
        <f t="shared" ca="1" si="257"/>
        <v>-75.364144190836441</v>
      </c>
      <c r="AA490" s="18">
        <f t="shared" ca="1" si="264"/>
        <v>152.62822954343918</v>
      </c>
      <c r="AB490" s="2">
        <f t="shared" ca="1" si="258"/>
        <v>-230.11300081787505</v>
      </c>
      <c r="AC490" s="2">
        <f t="shared" ca="1" si="258"/>
        <v>-134.23895600669076</v>
      </c>
      <c r="AD490" s="16">
        <f t="shared" ca="1" si="258"/>
        <v>-77.716331287426058</v>
      </c>
      <c r="AE490" s="2">
        <f t="shared" ca="1" si="259"/>
        <v>-0.82920551969960299</v>
      </c>
      <c r="AF490" s="2">
        <f t="shared" ca="1" si="259"/>
        <v>-0.4837261818490593</v>
      </c>
      <c r="AG490" s="16">
        <f t="shared" ca="1" si="259"/>
        <v>-0.28004854417304509</v>
      </c>
      <c r="AH490" s="2">
        <f t="shared" ca="1" si="265"/>
        <v>0.2499551610164624</v>
      </c>
      <c r="AI490" s="2">
        <f t="shared" ca="1" si="266"/>
        <v>0.12722857482065339</v>
      </c>
      <c r="AJ490" s="16">
        <f t="shared" ca="1" si="267"/>
        <v>-0.95986212928229409</v>
      </c>
      <c r="AK490" s="18">
        <f t="shared" ca="1" si="268"/>
        <v>307.65243497342794</v>
      </c>
      <c r="AL490" s="18">
        <f t="shared" ca="1" si="269"/>
        <v>277.51021351285539</v>
      </c>
      <c r="AM490" s="18">
        <f t="shared" ca="1" si="270"/>
        <v>153.82621748671397</v>
      </c>
      <c r="AN490" s="18">
        <f t="shared" ca="1" si="271"/>
        <v>96.124117230592603</v>
      </c>
      <c r="AO490" s="18">
        <f t="shared" ca="1" si="272"/>
        <v>311.25184561761148</v>
      </c>
      <c r="AP490" s="2">
        <f t="shared" ca="1" si="260"/>
        <v>74.996331155180144</v>
      </c>
      <c r="AQ490" s="2">
        <f t="shared" ca="1" si="260"/>
        <v>37.502906925443241</v>
      </c>
      <c r="AR490" s="16">
        <f t="shared" ca="1" si="260"/>
        <v>2.0523266044847333E-4</v>
      </c>
      <c r="AS490" s="2">
        <f t="shared" ca="1" si="261"/>
        <v>-80.601679220862195</v>
      </c>
      <c r="AT490" s="2">
        <f t="shared" ca="1" si="261"/>
        <v>-41.697350531010244</v>
      </c>
      <c r="AU490" s="16">
        <f t="shared" ca="1" si="261"/>
        <v>597.51792378778941</v>
      </c>
      <c r="AV490" s="2">
        <f t="shared" ca="1" si="262"/>
        <v>74.996331155180144</v>
      </c>
      <c r="AW490" s="2">
        <f t="shared" ca="1" si="262"/>
        <v>37.502906925443241</v>
      </c>
      <c r="AX490" s="16">
        <f t="shared" ca="1" si="262"/>
        <v>2.0523266044847333E-4</v>
      </c>
      <c r="AY490" s="2">
        <f t="shared" ca="1" si="273"/>
        <v>360.25</v>
      </c>
      <c r="AZ490" s="2">
        <f t="shared" ca="1" si="274"/>
        <v>360.24999999999994</v>
      </c>
      <c r="BA490" s="2">
        <f t="shared" ca="1" si="275"/>
        <v>360.25</v>
      </c>
      <c r="BB490" s="19" t="str">
        <f t="shared" ca="1" si="276"/>
        <v>ok</v>
      </c>
      <c r="BC490" s="2">
        <f t="shared" ca="1" si="277"/>
        <v>-3.6688448198560764E-3</v>
      </c>
      <c r="BD490" s="2">
        <f t="shared" ca="1" si="277"/>
        <v>2.9069254432414482E-3</v>
      </c>
      <c r="BE490" s="16">
        <f t="shared" ca="1" si="278"/>
        <v>2.0523266044847333E-4</v>
      </c>
      <c r="BF490" s="16">
        <f t="shared" ca="1" si="279"/>
        <v>4.6808800288780372E-3</v>
      </c>
      <c r="BG490" s="18">
        <f t="shared" ca="1" si="291"/>
        <v>4.6853770701688474E-3</v>
      </c>
      <c r="BH490" s="2">
        <f t="shared" ca="1" si="263"/>
        <v>-0.58701517117697222</v>
      </c>
      <c r="BI490" s="2">
        <f t="shared" ca="1" si="263"/>
        <v>0.46510807091863171</v>
      </c>
      <c r="BJ490" s="16">
        <f t="shared" ca="1" si="263"/>
        <v>3.2837225671755732E-2</v>
      </c>
      <c r="BK490" s="18">
        <f t="shared" ca="1" si="263"/>
        <v>0.74894080462048596</v>
      </c>
      <c r="BL490" s="18">
        <f t="shared" ca="1" si="263"/>
        <v>0.74966033122701559</v>
      </c>
    </row>
    <row r="491" spans="4:64" x14ac:dyDescent="0.2">
      <c r="D491">
        <f t="shared" si="280"/>
        <v>82.5</v>
      </c>
      <c r="E491">
        <f t="shared" si="281"/>
        <v>37.5</v>
      </c>
      <c r="F491" s="15">
        <f ca="1">'posn jitter orig'!F491</f>
        <v>-0.16921093144369737</v>
      </c>
      <c r="G491" s="2">
        <f ca="1">'posn jitter orig'!G491</f>
        <v>0.32878894820546645</v>
      </c>
      <c r="H491" s="16">
        <f ca="1">'posn jitter orig'!H491</f>
        <v>-0.43393550331621034</v>
      </c>
      <c r="I491" s="2">
        <f t="shared" si="282"/>
        <v>0</v>
      </c>
      <c r="J491" s="2">
        <f t="shared" si="283"/>
        <v>177.60212163512966</v>
      </c>
      <c r="K491" s="16">
        <f t="shared" ca="1" si="284"/>
        <v>321.47243747183779</v>
      </c>
      <c r="L491" s="2">
        <f t="shared" si="285"/>
        <v>153.80794910203616</v>
      </c>
      <c r="M491" s="2">
        <f t="shared" si="286"/>
        <v>-88.801060817564817</v>
      </c>
      <c r="N491" s="16">
        <f t="shared" ca="1" si="287"/>
        <v>329.76451630459331</v>
      </c>
      <c r="O491" s="2">
        <f t="shared" si="288"/>
        <v>-153.80794910203616</v>
      </c>
      <c r="P491" s="2">
        <f t="shared" si="289"/>
        <v>-88.801060817564817</v>
      </c>
      <c r="Q491" s="16">
        <f t="shared" ca="1" si="290"/>
        <v>240.80147750026904</v>
      </c>
      <c r="R491" s="2">
        <f t="shared" si="255"/>
        <v>153.80794910203616</v>
      </c>
      <c r="S491" s="2">
        <f t="shared" si="255"/>
        <v>-266.40318245269447</v>
      </c>
      <c r="T491" s="16">
        <f t="shared" ca="1" si="255"/>
        <v>8.2920788327555215</v>
      </c>
      <c r="U491" s="2">
        <f t="shared" ca="1" si="256"/>
        <v>0.49981844312379897</v>
      </c>
      <c r="V491" s="2">
        <f t="shared" ca="1" si="256"/>
        <v>-0.86571093805039478</v>
      </c>
      <c r="W491" s="16">
        <f t="shared" ca="1" si="256"/>
        <v>2.6946162123897704E-2</v>
      </c>
      <c r="X491" s="2">
        <f t="shared" si="257"/>
        <v>-153.80794910203616</v>
      </c>
      <c r="Y491" s="2">
        <f t="shared" si="257"/>
        <v>-266.40318245269447</v>
      </c>
      <c r="Z491" s="16">
        <f t="shared" ca="1" si="257"/>
        <v>-80.670959971568749</v>
      </c>
      <c r="AA491" s="18">
        <f t="shared" ca="1" si="264"/>
        <v>151.57832655440401</v>
      </c>
      <c r="AB491" s="2">
        <f t="shared" ca="1" si="258"/>
        <v>-229.56959229176917</v>
      </c>
      <c r="AC491" s="2">
        <f t="shared" ca="1" si="258"/>
        <v>-135.1801671831723</v>
      </c>
      <c r="AD491" s="16">
        <f t="shared" ca="1" si="258"/>
        <v>-84.755414133372824</v>
      </c>
      <c r="AE491" s="2">
        <f t="shared" ca="1" si="259"/>
        <v>-0.82115261088501401</v>
      </c>
      <c r="AF491" s="2">
        <f t="shared" ca="1" si="259"/>
        <v>-0.48352896441640142</v>
      </c>
      <c r="AG491" s="16">
        <f t="shared" ca="1" si="259"/>
        <v>-0.30316353706725213</v>
      </c>
      <c r="AH491" s="2">
        <f t="shared" ca="1" si="265"/>
        <v>0.2754812399239312</v>
      </c>
      <c r="AI491" s="2">
        <f t="shared" ca="1" si="266"/>
        <v>0.12939981572748863</v>
      </c>
      <c r="AJ491" s="16">
        <f t="shared" ca="1" si="267"/>
        <v>-0.95255749125166478</v>
      </c>
      <c r="AK491" s="18">
        <f t="shared" ca="1" si="268"/>
        <v>307.72763834154836</v>
      </c>
      <c r="AL491" s="18">
        <f t="shared" ca="1" si="269"/>
        <v>279.56994747218283</v>
      </c>
      <c r="AM491" s="18">
        <f t="shared" ca="1" si="270"/>
        <v>153.86381917077418</v>
      </c>
      <c r="AN491" s="18">
        <f t="shared" ca="1" si="271"/>
        <v>97.454151722984548</v>
      </c>
      <c r="AO491" s="18">
        <f t="shared" ca="1" si="272"/>
        <v>310.8193622703335</v>
      </c>
      <c r="AP491" s="2">
        <f t="shared" ca="1" si="260"/>
        <v>82.504146732702068</v>
      </c>
      <c r="AQ491" s="2">
        <f t="shared" ca="1" si="260"/>
        <v>37.498593550405538</v>
      </c>
      <c r="AR491" s="16">
        <f t="shared" ca="1" si="260"/>
        <v>6.195933157187028E-4</v>
      </c>
      <c r="AS491" s="2">
        <f t="shared" ca="1" si="261"/>
        <v>-88.745659888492</v>
      </c>
      <c r="AT491" s="2">
        <f t="shared" ca="1" si="261"/>
        <v>-42.941342854227834</v>
      </c>
      <c r="AU491" s="16">
        <f t="shared" ca="1" si="261"/>
        <v>592.14724350665813</v>
      </c>
      <c r="AV491" s="2">
        <f t="shared" ca="1" si="262"/>
        <v>82.504146732702068</v>
      </c>
      <c r="AW491" s="2">
        <f t="shared" ca="1" si="262"/>
        <v>37.498593550405538</v>
      </c>
      <c r="AX491" s="16">
        <f t="shared" ca="1" si="262"/>
        <v>6.195933157187028E-4</v>
      </c>
      <c r="AY491" s="2">
        <f t="shared" ca="1" si="273"/>
        <v>360.25</v>
      </c>
      <c r="AZ491" s="2">
        <f t="shared" ca="1" si="274"/>
        <v>360.25</v>
      </c>
      <c r="BA491" s="2">
        <f t="shared" ca="1" si="275"/>
        <v>360.25</v>
      </c>
      <c r="BB491" s="19" t="str">
        <f t="shared" ca="1" si="276"/>
        <v>ok</v>
      </c>
      <c r="BC491" s="2">
        <f t="shared" ca="1" si="277"/>
        <v>4.1467327020683342E-3</v>
      </c>
      <c r="BD491" s="2">
        <f t="shared" ca="1" si="277"/>
        <v>-1.4064495944623445E-3</v>
      </c>
      <c r="BE491" s="16">
        <f t="shared" ca="1" si="278"/>
        <v>6.195933157187028E-4</v>
      </c>
      <c r="BF491" s="16">
        <f t="shared" ca="1" si="279"/>
        <v>4.37875468188916E-3</v>
      </c>
      <c r="BG491" s="18">
        <f t="shared" ca="1" si="291"/>
        <v>4.4223736206984521E-3</v>
      </c>
      <c r="BH491" s="2">
        <f t="shared" ca="1" si="263"/>
        <v>0.66347723233093348</v>
      </c>
      <c r="BI491" s="2">
        <f t="shared" ca="1" si="263"/>
        <v>-0.22503193511397512</v>
      </c>
      <c r="BJ491" s="16">
        <f t="shared" ca="1" si="263"/>
        <v>9.9134930514992448E-2</v>
      </c>
      <c r="BK491" s="18">
        <f t="shared" ca="1" si="263"/>
        <v>0.70060074910226566</v>
      </c>
      <c r="BL491" s="18">
        <f t="shared" ca="1" si="263"/>
        <v>0.70757977931175231</v>
      </c>
    </row>
    <row r="492" spans="4:64" x14ac:dyDescent="0.2">
      <c r="D492">
        <f t="shared" si="280"/>
        <v>90</v>
      </c>
      <c r="E492">
        <f t="shared" si="281"/>
        <v>37.5</v>
      </c>
      <c r="F492" s="15">
        <f ca="1">'posn jitter orig'!F492</f>
        <v>-6.1249612064151915E-2</v>
      </c>
      <c r="G492" s="2">
        <f ca="1">'posn jitter orig'!G492</f>
        <v>0.39642456988087471</v>
      </c>
      <c r="H492" s="16">
        <f ca="1">'posn jitter orig'!H492</f>
        <v>0.25510581929143816</v>
      </c>
      <c r="I492" s="2">
        <f t="shared" si="282"/>
        <v>0</v>
      </c>
      <c r="J492" s="2">
        <f t="shared" si="283"/>
        <v>177.60212163512966</v>
      </c>
      <c r="K492" s="16">
        <f t="shared" ca="1" si="284"/>
        <v>319.45455613020039</v>
      </c>
      <c r="L492" s="2">
        <f t="shared" si="285"/>
        <v>153.80794910203616</v>
      </c>
      <c r="M492" s="2">
        <f t="shared" si="286"/>
        <v>-88.801060817564817</v>
      </c>
      <c r="N492" s="16">
        <f t="shared" ca="1" si="287"/>
        <v>331.29788988824657</v>
      </c>
      <c r="O492" s="2">
        <f t="shared" si="288"/>
        <v>-153.80794910203616</v>
      </c>
      <c r="P492" s="2">
        <f t="shared" si="289"/>
        <v>-88.801060817564817</v>
      </c>
      <c r="Q492" s="16">
        <f t="shared" ca="1" si="290"/>
        <v>233.20920254416018</v>
      </c>
      <c r="R492" s="2">
        <f t="shared" ref="R492:T555" si="292">L492-I492</f>
        <v>153.80794910203616</v>
      </c>
      <c r="S492" s="2">
        <f t="shared" si="292"/>
        <v>-266.40318245269447</v>
      </c>
      <c r="T492" s="16">
        <f t="shared" ca="1" si="292"/>
        <v>11.843333758046185</v>
      </c>
      <c r="U492" s="2">
        <f t="shared" ref="U492:W555" ca="1" si="293">R492/SQRT($R492^2+$S492^2+$T492^2)</f>
        <v>0.49962984134405392</v>
      </c>
      <c r="V492" s="2">
        <f t="shared" ca="1" si="293"/>
        <v>-0.86538427018547848</v>
      </c>
      <c r="W492" s="16">
        <f t="shared" ca="1" si="293"/>
        <v>3.8471893039752902E-2</v>
      </c>
      <c r="X492" s="2">
        <f t="shared" ref="X492:Z555" si="294">O492-I492</f>
        <v>-153.80794910203616</v>
      </c>
      <c r="Y492" s="2">
        <f t="shared" si="294"/>
        <v>-266.40318245269447</v>
      </c>
      <c r="Z492" s="16">
        <f t="shared" ca="1" si="294"/>
        <v>-86.24535358604021</v>
      </c>
      <c r="AA492" s="18">
        <f t="shared" ca="1" si="264"/>
        <v>150.37606039627141</v>
      </c>
      <c r="AB492" s="2">
        <f t="shared" ref="AB492:AD555" ca="1" si="295">X492-$AA492*U492</f>
        <v>-228.94031629976911</v>
      </c>
      <c r="AC492" s="2">
        <f t="shared" ca="1" si="295"/>
        <v>-136.2701051732997</v>
      </c>
      <c r="AD492" s="16">
        <f t="shared" ca="1" si="295"/>
        <v>-92.030605297344991</v>
      </c>
      <c r="AE492" s="2">
        <f t="shared" ref="AE492:AG555" ca="1" si="296">AB492/SQRT($AB492^2+$AC492^2+$AD492^2)</f>
        <v>-0.812208554762889</v>
      </c>
      <c r="AF492" s="2">
        <f t="shared" ca="1" si="296"/>
        <v>-0.48344366326143778</v>
      </c>
      <c r="AG492" s="16">
        <f t="shared" ca="1" si="296"/>
        <v>-0.32649577029777976</v>
      </c>
      <c r="AH492" s="2">
        <f t="shared" ca="1" si="265"/>
        <v>0.30114329680153012</v>
      </c>
      <c r="AI492" s="2">
        <f t="shared" ca="1" si="266"/>
        <v>0.13187982926857422</v>
      </c>
      <c r="AJ492" s="16">
        <f t="shared" ca="1" si="267"/>
        <v>-0.94441538817598525</v>
      </c>
      <c r="AK492" s="18">
        <f t="shared" ca="1" si="268"/>
        <v>307.84380029879219</v>
      </c>
      <c r="AL492" s="18">
        <f t="shared" ca="1" si="269"/>
        <v>281.87380563432316</v>
      </c>
      <c r="AM492" s="18">
        <f t="shared" ca="1" si="270"/>
        <v>153.92190014939609</v>
      </c>
      <c r="AN492" s="18">
        <f t="shared" ca="1" si="271"/>
        <v>98.933392925991981</v>
      </c>
      <c r="AO492" s="18">
        <f t="shared" ca="1" si="272"/>
        <v>310.32288816416786</v>
      </c>
      <c r="AP492" s="2">
        <f t="shared" ref="AP492:AR555" ca="1" si="297">I492+$AM492*U492+$AN492*AE492+$AO492*AH492</f>
        <v>90.00108407953914</v>
      </c>
      <c r="AQ492" s="2">
        <f t="shared" ca="1" si="297"/>
        <v>37.497138022978966</v>
      </c>
      <c r="AR492" s="16">
        <f t="shared" ca="1" si="297"/>
        <v>1.1777922233591198E-3</v>
      </c>
      <c r="AS492" s="2">
        <f t="shared" ref="AS492:AU555" ca="1" si="298">I492+$AM492*U492+$AN492*AE492-$AO492*AH492</f>
        <v>-96.902231149920937</v>
      </c>
      <c r="AT492" s="2">
        <f t="shared" ca="1" si="298"/>
        <v>-44.353520995463661</v>
      </c>
      <c r="AU492" s="16">
        <f t="shared" ca="1" si="298"/>
        <v>586.14859956313421</v>
      </c>
      <c r="AV492" s="2">
        <f t="shared" ref="AV492:AX555" ca="1" si="299">IF(ABS($AR492)&lt;ABS($AU492),AP492,AS492)</f>
        <v>90.00108407953914</v>
      </c>
      <c r="AW492" s="2">
        <f t="shared" ca="1" si="299"/>
        <v>37.497138022978966</v>
      </c>
      <c r="AX492" s="16">
        <f t="shared" ca="1" si="299"/>
        <v>1.1777922233591198E-3</v>
      </c>
      <c r="AY492" s="2">
        <f t="shared" ca="1" si="273"/>
        <v>360.25</v>
      </c>
      <c r="AZ492" s="2">
        <f t="shared" ca="1" si="274"/>
        <v>360.24999999999994</v>
      </c>
      <c r="BA492" s="2">
        <f t="shared" ca="1" si="275"/>
        <v>360.25</v>
      </c>
      <c r="BB492" s="19" t="str">
        <f t="shared" ca="1" si="276"/>
        <v>ok</v>
      </c>
      <c r="BC492" s="2">
        <f t="shared" ca="1" si="277"/>
        <v>1.084079539140248E-3</v>
      </c>
      <c r="BD492" s="2">
        <f t="shared" ca="1" si="277"/>
        <v>-2.8619770210340789E-3</v>
      </c>
      <c r="BE492" s="16">
        <f t="shared" ca="1" si="278"/>
        <v>1.1777922233591198E-3</v>
      </c>
      <c r="BF492" s="16">
        <f t="shared" ca="1" si="279"/>
        <v>3.0604151542085972E-3</v>
      </c>
      <c r="BG492" s="18">
        <f t="shared" ca="1" si="291"/>
        <v>3.279227872154488E-3</v>
      </c>
      <c r="BH492" s="2">
        <f t="shared" ca="1" si="263"/>
        <v>0.17345272626243968</v>
      </c>
      <c r="BI492" s="2">
        <f t="shared" ca="1" si="263"/>
        <v>-0.45791632336545263</v>
      </c>
      <c r="BJ492" s="16">
        <f t="shared" ca="1" si="263"/>
        <v>0.18844675573745917</v>
      </c>
      <c r="BK492" s="18">
        <f t="shared" ca="1" si="263"/>
        <v>0.48966642467337557</v>
      </c>
      <c r="BL492" s="18">
        <f t="shared" ca="1" si="263"/>
        <v>0.52467645954471809</v>
      </c>
    </row>
    <row r="493" spans="4:64" x14ac:dyDescent="0.2">
      <c r="D493">
        <f t="shared" si="280"/>
        <v>97.5</v>
      </c>
      <c r="E493">
        <f t="shared" si="281"/>
        <v>37.5</v>
      </c>
      <c r="F493" s="15">
        <f ca="1">'posn jitter orig'!F493</f>
        <v>-0.26974390610641619</v>
      </c>
      <c r="G493" s="2">
        <f ca="1">'posn jitter orig'!G493</f>
        <v>5.1140296926727169E-3</v>
      </c>
      <c r="H493" s="16">
        <f ca="1">'posn jitter orig'!H493</f>
        <v>-0.3046021588848653</v>
      </c>
      <c r="I493" s="2">
        <f t="shared" si="282"/>
        <v>0</v>
      </c>
      <c r="J493" s="2">
        <f t="shared" si="283"/>
        <v>177.60212163512966</v>
      </c>
      <c r="K493" s="16">
        <f t="shared" ca="1" si="284"/>
        <v>317.24460330399944</v>
      </c>
      <c r="L493" s="2">
        <f t="shared" si="285"/>
        <v>153.80794910203616</v>
      </c>
      <c r="M493" s="2">
        <f t="shared" si="286"/>
        <v>-88.801060817564817</v>
      </c>
      <c r="N493" s="16">
        <f t="shared" ca="1" si="287"/>
        <v>332.65228192393306</v>
      </c>
      <c r="O493" s="2">
        <f t="shared" si="288"/>
        <v>-153.80794910203616</v>
      </c>
      <c r="P493" s="2">
        <f t="shared" si="289"/>
        <v>-88.801060817564817</v>
      </c>
      <c r="Q493" s="16">
        <f t="shared" ca="1" si="290"/>
        <v>225.10344769329973</v>
      </c>
      <c r="R493" s="2">
        <f t="shared" si="292"/>
        <v>153.80794910203616</v>
      </c>
      <c r="S493" s="2">
        <f t="shared" si="292"/>
        <v>-266.40318245269447</v>
      </c>
      <c r="T493" s="16">
        <f t="shared" ca="1" si="292"/>
        <v>15.40767861993362</v>
      </c>
      <c r="U493" s="2">
        <f t="shared" ca="1" si="293"/>
        <v>0.49937399087455542</v>
      </c>
      <c r="V493" s="2">
        <f t="shared" ca="1" si="293"/>
        <v>-0.86494112417316671</v>
      </c>
      <c r="W493" s="16">
        <f t="shared" ca="1" si="293"/>
        <v>5.0024683428061885E-2</v>
      </c>
      <c r="X493" s="2">
        <f t="shared" si="294"/>
        <v>-153.80794910203616</v>
      </c>
      <c r="Y493" s="2">
        <f t="shared" si="294"/>
        <v>-266.40318245269447</v>
      </c>
      <c r="Z493" s="16">
        <f t="shared" ca="1" si="294"/>
        <v>-92.141155610699712</v>
      </c>
      <c r="AA493" s="18">
        <f t="shared" ca="1" si="264"/>
        <v>149.00604660250747</v>
      </c>
      <c r="AB493" s="2">
        <f t="shared" ca="1" si="295"/>
        <v>-228.2176932583703</v>
      </c>
      <c r="AC493" s="2">
        <f t="shared" ca="1" si="295"/>
        <v>-137.52172499572239</v>
      </c>
      <c r="AD493" s="16">
        <f t="shared" ca="1" si="295"/>
        <v>-99.595135920857189</v>
      </c>
      <c r="AE493" s="2">
        <f t="shared" ca="1" si="296"/>
        <v>-0.80229763647530405</v>
      </c>
      <c r="AF493" s="2">
        <f t="shared" ca="1" si="296"/>
        <v>-0.48345662140736817</v>
      </c>
      <c r="AG493" s="16">
        <f t="shared" ca="1" si="296"/>
        <v>-0.35012597407720802</v>
      </c>
      <c r="AH493" s="2">
        <f t="shared" ca="1" si="265"/>
        <v>0.32702311805766926</v>
      </c>
      <c r="AI493" s="2">
        <f t="shared" ca="1" si="266"/>
        <v>0.13470911970401714</v>
      </c>
      <c r="AJ493" s="16">
        <f t="shared" ca="1" si="267"/>
        <v>-0.93536588206135052</v>
      </c>
      <c r="AK493" s="18">
        <f t="shared" ca="1" si="268"/>
        <v>308.00152173058063</v>
      </c>
      <c r="AL493" s="18">
        <f t="shared" ca="1" si="269"/>
        <v>284.45514841722365</v>
      </c>
      <c r="AM493" s="18">
        <f t="shared" ca="1" si="270"/>
        <v>154.00076086529032</v>
      </c>
      <c r="AN493" s="18">
        <f t="shared" ca="1" si="271"/>
        <v>100.58430055308919</v>
      </c>
      <c r="AO493" s="18">
        <f t="shared" ca="1" si="272"/>
        <v>309.75252482450804</v>
      </c>
      <c r="AP493" s="2">
        <f t="shared" ca="1" si="297"/>
        <v>97.501664445099223</v>
      </c>
      <c r="AQ493" s="2">
        <f t="shared" ca="1" si="297"/>
        <v>37.498874241968849</v>
      </c>
      <c r="AR493" s="16">
        <f t="shared" ca="1" si="297"/>
        <v>-6.7719726513360001E-4</v>
      </c>
      <c r="AS493" s="2">
        <f t="shared" ca="1" si="298"/>
        <v>-105.09080854359321</v>
      </c>
      <c r="AT493" s="2">
        <f t="shared" ca="1" si="298"/>
        <v>-45.954105648443544</v>
      </c>
      <c r="AU493" s="16">
        <f t="shared" ca="1" si="298"/>
        <v>579.46321000914759</v>
      </c>
      <c r="AV493" s="2">
        <f t="shared" ca="1" si="299"/>
        <v>97.501664445099223</v>
      </c>
      <c r="AW493" s="2">
        <f t="shared" ca="1" si="299"/>
        <v>37.498874241968849</v>
      </c>
      <c r="AX493" s="16">
        <f t="shared" ca="1" si="299"/>
        <v>-6.7719726513360001E-4</v>
      </c>
      <c r="AY493" s="2">
        <f t="shared" ca="1" si="273"/>
        <v>360.25</v>
      </c>
      <c r="AZ493" s="2">
        <f t="shared" ca="1" si="274"/>
        <v>360.25</v>
      </c>
      <c r="BA493" s="2">
        <f t="shared" ca="1" si="275"/>
        <v>360.24999999999994</v>
      </c>
      <c r="BB493" s="19" t="str">
        <f t="shared" ca="1" si="276"/>
        <v>ok</v>
      </c>
      <c r="BC493" s="2">
        <f t="shared" ca="1" si="277"/>
        <v>1.6644450992231441E-3</v>
      </c>
      <c r="BD493" s="2">
        <f t="shared" ca="1" si="277"/>
        <v>-1.1257580311507809E-3</v>
      </c>
      <c r="BE493" s="16">
        <f t="shared" ca="1" si="278"/>
        <v>-6.7719726513360001E-4</v>
      </c>
      <c r="BF493" s="16">
        <f t="shared" ca="1" si="279"/>
        <v>2.0094050445413998E-3</v>
      </c>
      <c r="BG493" s="18">
        <f t="shared" ca="1" si="291"/>
        <v>2.1204491903681283E-3</v>
      </c>
      <c r="BH493" s="2">
        <f t="shared" ca="1" si="263"/>
        <v>0.26631121587570306</v>
      </c>
      <c r="BI493" s="2">
        <f t="shared" ca="1" si="263"/>
        <v>-0.18012128498412494</v>
      </c>
      <c r="BJ493" s="16">
        <f t="shared" ca="1" si="263"/>
        <v>-0.108351562421376</v>
      </c>
      <c r="BK493" s="18">
        <f t="shared" ca="1" si="263"/>
        <v>0.32150480712662399</v>
      </c>
      <c r="BL493" s="18">
        <f t="shared" ca="1" si="263"/>
        <v>0.3392718704589005</v>
      </c>
    </row>
    <row r="494" spans="4:64" x14ac:dyDescent="0.2">
      <c r="D494">
        <f t="shared" si="280"/>
        <v>105</v>
      </c>
      <c r="E494">
        <f t="shared" si="281"/>
        <v>37.5</v>
      </c>
      <c r="F494" s="15">
        <f ca="1">'posn jitter orig'!F494</f>
        <v>0.41139239523380189</v>
      </c>
      <c r="G494" s="2">
        <f ca="1">'posn jitter orig'!G494</f>
        <v>-2.7970963637698576E-2</v>
      </c>
      <c r="H494" s="16">
        <f ca="1">'posn jitter orig'!H494</f>
        <v>-0.37778496076117085</v>
      </c>
      <c r="I494" s="2">
        <f t="shared" si="282"/>
        <v>0</v>
      </c>
      <c r="J494" s="2">
        <f t="shared" si="283"/>
        <v>177.60212163512966</v>
      </c>
      <c r="K494" s="16">
        <f t="shared" ca="1" si="284"/>
        <v>314.84611649653425</v>
      </c>
      <c r="L494" s="2">
        <f t="shared" si="285"/>
        <v>153.80794910203616</v>
      </c>
      <c r="M494" s="2">
        <f t="shared" si="286"/>
        <v>-88.801060817564817</v>
      </c>
      <c r="N494" s="16">
        <f t="shared" ca="1" si="287"/>
        <v>333.83494712165123</v>
      </c>
      <c r="O494" s="2">
        <f t="shared" si="288"/>
        <v>-153.80794910203616</v>
      </c>
      <c r="P494" s="2">
        <f t="shared" si="289"/>
        <v>-88.801060817564817</v>
      </c>
      <c r="Q494" s="16">
        <f t="shared" ca="1" si="290"/>
        <v>216.43827739867069</v>
      </c>
      <c r="R494" s="2">
        <f t="shared" si="292"/>
        <v>153.80794910203616</v>
      </c>
      <c r="S494" s="2">
        <f t="shared" si="292"/>
        <v>-266.40318245269447</v>
      </c>
      <c r="T494" s="16">
        <f t="shared" ca="1" si="292"/>
        <v>18.988830625116975</v>
      </c>
      <c r="U494" s="2">
        <f t="shared" ca="1" si="293"/>
        <v>0.49905009558077079</v>
      </c>
      <c r="V494" s="2">
        <f t="shared" ca="1" si="293"/>
        <v>-0.86438012106799933</v>
      </c>
      <c r="W494" s="16">
        <f t="shared" ca="1" si="293"/>
        <v>6.1611755398578702E-2</v>
      </c>
      <c r="X494" s="2">
        <f t="shared" si="294"/>
        <v>-153.80794910203616</v>
      </c>
      <c r="Y494" s="2">
        <f t="shared" si="294"/>
        <v>-266.40318245269447</v>
      </c>
      <c r="Z494" s="16">
        <f t="shared" ca="1" si="294"/>
        <v>-98.407839097863558</v>
      </c>
      <c r="AA494" s="18">
        <f t="shared" ca="1" si="264"/>
        <v>147.4526636891066</v>
      </c>
      <c r="AB494" s="2">
        <f t="shared" ca="1" si="295"/>
        <v>-227.39421500972406</v>
      </c>
      <c r="AC494" s="2">
        <f t="shared" ca="1" si="295"/>
        <v>-138.94803116130549</v>
      </c>
      <c r="AD494" s="16">
        <f t="shared" ca="1" si="295"/>
        <v>-107.49265654594568</v>
      </c>
      <c r="AE494" s="2">
        <f t="shared" ca="1" si="296"/>
        <v>-0.79135247373970807</v>
      </c>
      <c r="AF494" s="2">
        <f t="shared" ca="1" si="296"/>
        <v>-0.48355173932660978</v>
      </c>
      <c r="AG494" s="16">
        <f t="shared" ca="1" si="296"/>
        <v>-0.37408418531161541</v>
      </c>
      <c r="AH494" s="2">
        <f t="shared" ca="1" si="265"/>
        <v>0.35314340487522639</v>
      </c>
      <c r="AI494" s="2">
        <f t="shared" ca="1" si="266"/>
        <v>0.13793013338890539</v>
      </c>
      <c r="AJ494" s="16">
        <f t="shared" ca="1" si="267"/>
        <v>-0.92534588878778223</v>
      </c>
      <c r="AK494" s="18">
        <f t="shared" ca="1" si="268"/>
        <v>308.2014219895936</v>
      </c>
      <c r="AL494" s="18">
        <f t="shared" ca="1" si="269"/>
        <v>287.34883955707284</v>
      </c>
      <c r="AM494" s="18">
        <f t="shared" ca="1" si="270"/>
        <v>154.1007109947968</v>
      </c>
      <c r="AN494" s="18">
        <f t="shared" ca="1" si="271"/>
        <v>102.43041713586112</v>
      </c>
      <c r="AO494" s="18">
        <f t="shared" ca="1" si="272"/>
        <v>309.09714171482011</v>
      </c>
      <c r="AP494" s="2">
        <f t="shared" ca="1" si="297"/>
        <v>105.00102762673615</v>
      </c>
      <c r="AQ494" s="2">
        <f t="shared" ca="1" si="297"/>
        <v>37.503934029641144</v>
      </c>
      <c r="AR494" s="16">
        <f t="shared" ca="1" si="297"/>
        <v>1.1633418318979238E-3</v>
      </c>
      <c r="AS494" s="2">
        <f t="shared" ca="1" si="298"/>
        <v>-113.31020649800774</v>
      </c>
      <c r="AT494" s="2">
        <f t="shared" ca="1" si="298"/>
        <v>-47.763685944067916</v>
      </c>
      <c r="AU494" s="16">
        <f t="shared" ca="1" si="298"/>
        <v>572.0447019855585</v>
      </c>
      <c r="AV494" s="2">
        <f t="shared" ca="1" si="299"/>
        <v>105.00102762673615</v>
      </c>
      <c r="AW494" s="2">
        <f t="shared" ca="1" si="299"/>
        <v>37.503934029641144</v>
      </c>
      <c r="AX494" s="16">
        <f t="shared" ca="1" si="299"/>
        <v>1.1633418318979238E-3</v>
      </c>
      <c r="AY494" s="2">
        <f t="shared" ca="1" si="273"/>
        <v>360.25</v>
      </c>
      <c r="AZ494" s="2">
        <f t="shared" ca="1" si="274"/>
        <v>360.25</v>
      </c>
      <c r="BA494" s="2">
        <f t="shared" ca="1" si="275"/>
        <v>360.25</v>
      </c>
      <c r="BB494" s="19" t="str">
        <f t="shared" ca="1" si="276"/>
        <v>ok</v>
      </c>
      <c r="BC494" s="2">
        <f t="shared" ca="1" si="277"/>
        <v>1.0276267361462033E-3</v>
      </c>
      <c r="BD494" s="2">
        <f t="shared" ca="1" si="277"/>
        <v>3.9340296411438658E-3</v>
      </c>
      <c r="BE494" s="16">
        <f t="shared" ca="1" si="278"/>
        <v>1.1633418318979238E-3</v>
      </c>
      <c r="BF494" s="16">
        <f t="shared" ca="1" si="279"/>
        <v>4.0660307335583477E-3</v>
      </c>
      <c r="BG494" s="18">
        <f t="shared" ca="1" si="291"/>
        <v>4.2291807887680386E-3</v>
      </c>
      <c r="BH494" s="2">
        <f t="shared" ca="1" si="263"/>
        <v>0.16442027778339252</v>
      </c>
      <c r="BI494" s="2">
        <f t="shared" ca="1" si="263"/>
        <v>0.62944474258301852</v>
      </c>
      <c r="BJ494" s="16">
        <f t="shared" ca="1" si="263"/>
        <v>0.18613469310366781</v>
      </c>
      <c r="BK494" s="18">
        <f t="shared" ca="1" si="263"/>
        <v>0.65056491736933564</v>
      </c>
      <c r="BL494" s="18">
        <f t="shared" ca="1" si="263"/>
        <v>0.67666892620288621</v>
      </c>
    </row>
    <row r="495" spans="4:64" x14ac:dyDescent="0.2">
      <c r="D495">
        <f t="shared" si="280"/>
        <v>112.5</v>
      </c>
      <c r="E495">
        <f t="shared" si="281"/>
        <v>37.5</v>
      </c>
      <c r="F495" s="15">
        <f ca="1">'posn jitter orig'!F495</f>
        <v>-0.38385801990075274</v>
      </c>
      <c r="G495" s="2">
        <f ca="1">'posn jitter orig'!G495</f>
        <v>-0.18353415004758045</v>
      </c>
      <c r="H495" s="16">
        <f ca="1">'posn jitter orig'!H495</f>
        <v>0.38074830559603801</v>
      </c>
      <c r="I495" s="2">
        <f t="shared" si="282"/>
        <v>0</v>
      </c>
      <c r="J495" s="2">
        <f t="shared" si="283"/>
        <v>177.60212163512966</v>
      </c>
      <c r="K495" s="16">
        <f t="shared" ca="1" si="284"/>
        <v>312.23982739323327</v>
      </c>
      <c r="L495" s="2">
        <f t="shared" si="285"/>
        <v>153.80794910203616</v>
      </c>
      <c r="M495" s="2">
        <f t="shared" si="286"/>
        <v>-88.801060817564817</v>
      </c>
      <c r="N495" s="16">
        <f t="shared" ca="1" si="287"/>
        <v>334.8447247352139</v>
      </c>
      <c r="O495" s="2">
        <f t="shared" si="288"/>
        <v>-153.80794910203616</v>
      </c>
      <c r="P495" s="2">
        <f t="shared" si="289"/>
        <v>-88.801060817564817</v>
      </c>
      <c r="Q495" s="16">
        <f t="shared" ca="1" si="290"/>
        <v>207.14527910005006</v>
      </c>
      <c r="R495" s="2">
        <f t="shared" si="292"/>
        <v>153.80794910203616</v>
      </c>
      <c r="S495" s="2">
        <f t="shared" si="292"/>
        <v>-266.40318245269447</v>
      </c>
      <c r="T495" s="16">
        <f t="shared" ca="1" si="292"/>
        <v>22.604897341980632</v>
      </c>
      <c r="U495" s="2">
        <f t="shared" ca="1" si="293"/>
        <v>0.49865546223890517</v>
      </c>
      <c r="V495" s="2">
        <f t="shared" ca="1" si="293"/>
        <v>-0.86369659606952731</v>
      </c>
      <c r="W495" s="16">
        <f t="shared" ca="1" si="293"/>
        <v>7.3286560276871457E-2</v>
      </c>
      <c r="X495" s="2">
        <f t="shared" si="294"/>
        <v>-153.80794910203616</v>
      </c>
      <c r="Y495" s="2">
        <f t="shared" si="294"/>
        <v>-266.40318245269447</v>
      </c>
      <c r="Z495" s="16">
        <f t="shared" ca="1" si="294"/>
        <v>-105.09454829318321</v>
      </c>
      <c r="AA495" s="18">
        <f t="shared" ca="1" si="264"/>
        <v>145.69232996272865</v>
      </c>
      <c r="AB495" s="2">
        <f t="shared" ca="1" si="295"/>
        <v>-226.4582252442637</v>
      </c>
      <c r="AC495" s="2">
        <f t="shared" ca="1" si="295"/>
        <v>-140.56921299044734</v>
      </c>
      <c r="AD495" s="16">
        <f t="shared" ca="1" si="295"/>
        <v>-115.77183801487456</v>
      </c>
      <c r="AE495" s="2">
        <f t="shared" ca="1" si="296"/>
        <v>-0.77928832975114604</v>
      </c>
      <c r="AF495" s="2">
        <f t="shared" ca="1" si="296"/>
        <v>-0.48372695267571697</v>
      </c>
      <c r="AG495" s="16">
        <f t="shared" ca="1" si="296"/>
        <v>-0.39839419469758092</v>
      </c>
      <c r="AH495" s="2">
        <f t="shared" ca="1" si="265"/>
        <v>0.37954239432897741</v>
      </c>
      <c r="AI495" s="2">
        <f t="shared" ca="1" si="266"/>
        <v>0.14155008015884873</v>
      </c>
      <c r="AJ495" s="16">
        <f t="shared" ca="1" si="267"/>
        <v>-0.91428176494669877</v>
      </c>
      <c r="AK495" s="18">
        <f t="shared" ca="1" si="268"/>
        <v>308.44533099358085</v>
      </c>
      <c r="AL495" s="18">
        <f t="shared" ca="1" si="269"/>
        <v>290.5961973234987</v>
      </c>
      <c r="AM495" s="18">
        <f t="shared" ca="1" si="270"/>
        <v>154.22266549679043</v>
      </c>
      <c r="AN495" s="18">
        <f t="shared" ca="1" si="271"/>
        <v>104.49945066324403</v>
      </c>
      <c r="AO495" s="18">
        <f t="shared" ca="1" si="272"/>
        <v>308.34282342572095</v>
      </c>
      <c r="AP495" s="2">
        <f t="shared" ca="1" si="297"/>
        <v>112.49794566090159</v>
      </c>
      <c r="AQ495" s="2">
        <f t="shared" ca="1" si="297"/>
        <v>37.4972809554815</v>
      </c>
      <c r="AR495" s="16">
        <f t="shared" ca="1" si="297"/>
        <v>-1.9192394155425063E-3</v>
      </c>
      <c r="AS495" s="2">
        <f t="shared" ca="1" si="298"/>
        <v>-121.56040129340889</v>
      </c>
      <c r="AT495" s="2">
        <f t="shared" ca="1" si="298"/>
        <v>-49.794621789151577</v>
      </c>
      <c r="AU495" s="16">
        <f t="shared" ca="1" si="298"/>
        <v>563.82252238121737</v>
      </c>
      <c r="AV495" s="2">
        <f t="shared" ca="1" si="299"/>
        <v>112.49794566090159</v>
      </c>
      <c r="AW495" s="2">
        <f t="shared" ca="1" si="299"/>
        <v>37.4972809554815</v>
      </c>
      <c r="AX495" s="16">
        <f t="shared" ca="1" si="299"/>
        <v>-1.9192394155425063E-3</v>
      </c>
      <c r="AY495" s="2">
        <f t="shared" ca="1" si="273"/>
        <v>360.25</v>
      </c>
      <c r="AZ495" s="2">
        <f t="shared" ca="1" si="274"/>
        <v>360.25</v>
      </c>
      <c r="BA495" s="2">
        <f t="shared" ca="1" si="275"/>
        <v>360.25</v>
      </c>
      <c r="BB495" s="19" t="str">
        <f t="shared" ca="1" si="276"/>
        <v>ok</v>
      </c>
      <c r="BC495" s="2">
        <f t="shared" ca="1" si="277"/>
        <v>-2.054339098407354E-3</v>
      </c>
      <c r="BD495" s="2">
        <f t="shared" ca="1" si="277"/>
        <v>-2.7190445184999135E-3</v>
      </c>
      <c r="BE495" s="16">
        <f t="shared" ca="1" si="278"/>
        <v>-1.9192394155425063E-3</v>
      </c>
      <c r="BF495" s="16">
        <f t="shared" ca="1" si="279"/>
        <v>3.4078603587631884E-3</v>
      </c>
      <c r="BG495" s="18">
        <f t="shared" ca="1" si="291"/>
        <v>3.9111369394335335E-3</v>
      </c>
      <c r="BH495" s="2">
        <f t="shared" ca="1" si="263"/>
        <v>-0.32869425574517663</v>
      </c>
      <c r="BI495" s="2">
        <f t="shared" ca="1" si="263"/>
        <v>-0.43504712295998615</v>
      </c>
      <c r="BJ495" s="16">
        <f t="shared" ca="1" si="263"/>
        <v>-0.30707830648680101</v>
      </c>
      <c r="BK495" s="18">
        <f t="shared" ca="1" si="263"/>
        <v>0.54525765740211019</v>
      </c>
      <c r="BL495" s="18">
        <f t="shared" ca="1" si="263"/>
        <v>0.62578191030936536</v>
      </c>
    </row>
    <row r="496" spans="4:64" x14ac:dyDescent="0.2">
      <c r="D496">
        <f t="shared" si="280"/>
        <v>120</v>
      </c>
      <c r="E496">
        <f t="shared" si="281"/>
        <v>37.5</v>
      </c>
      <c r="F496" s="15">
        <f ca="1">'posn jitter orig'!F496</f>
        <v>-0.12938022259492477</v>
      </c>
      <c r="G496" s="2">
        <f ca="1">'posn jitter orig'!G496</f>
        <v>0.17577772214070886</v>
      </c>
      <c r="H496" s="16">
        <f ca="1">'posn jitter orig'!H496</f>
        <v>-4.5593957410654862E-2</v>
      </c>
      <c r="I496" s="2">
        <f t="shared" si="282"/>
        <v>0</v>
      </c>
      <c r="J496" s="2">
        <f t="shared" si="283"/>
        <v>177.60212163512966</v>
      </c>
      <c r="K496" s="16">
        <f t="shared" ca="1" si="284"/>
        <v>309.43651622847392</v>
      </c>
      <c r="L496" s="2">
        <f t="shared" si="285"/>
        <v>153.80794910203616</v>
      </c>
      <c r="M496" s="2">
        <f t="shared" si="286"/>
        <v>-88.801060817564817</v>
      </c>
      <c r="N496" s="16">
        <f t="shared" ca="1" si="287"/>
        <v>335.68715300366176</v>
      </c>
      <c r="O496" s="2">
        <f t="shared" si="288"/>
        <v>-153.80794910203616</v>
      </c>
      <c r="P496" s="2">
        <f t="shared" si="289"/>
        <v>-88.801060817564817</v>
      </c>
      <c r="Q496" s="16">
        <f t="shared" ca="1" si="290"/>
        <v>197.12229503532649</v>
      </c>
      <c r="R496" s="2">
        <f t="shared" si="292"/>
        <v>153.80794910203616</v>
      </c>
      <c r="S496" s="2">
        <f t="shared" si="292"/>
        <v>-266.40318245269447</v>
      </c>
      <c r="T496" s="16">
        <f t="shared" ca="1" si="292"/>
        <v>26.250636775187843</v>
      </c>
      <c r="U496" s="2">
        <f t="shared" ca="1" si="293"/>
        <v>0.49818933519995429</v>
      </c>
      <c r="V496" s="2">
        <f t="shared" ca="1" si="293"/>
        <v>-0.8628892403552828</v>
      </c>
      <c r="W496" s="16">
        <f t="shared" ca="1" si="293"/>
        <v>8.5026732102971486E-2</v>
      </c>
      <c r="X496" s="2">
        <f t="shared" si="294"/>
        <v>-153.80794910203616</v>
      </c>
      <c r="Y496" s="2">
        <f t="shared" si="294"/>
        <v>-266.40318245269447</v>
      </c>
      <c r="Z496" s="16">
        <f t="shared" ca="1" si="294"/>
        <v>-112.31422119314743</v>
      </c>
      <c r="AA496" s="18">
        <f t="shared" ca="1" si="264"/>
        <v>143.7012486264799</v>
      </c>
      <c r="AB496" s="2">
        <f t="shared" ca="1" si="295"/>
        <v>-225.39837862266552</v>
      </c>
      <c r="AC496" s="2">
        <f t="shared" ca="1" si="295"/>
        <v>-142.40492118728559</v>
      </c>
      <c r="AD496" s="16">
        <f t="shared" ca="1" si="295"/>
        <v>-124.53266876297364</v>
      </c>
      <c r="AE496" s="2">
        <f t="shared" ca="1" si="296"/>
        <v>-0.76597035548589087</v>
      </c>
      <c r="AF496" s="2">
        <f t="shared" ca="1" si="296"/>
        <v>-0.48393404056987654</v>
      </c>
      <c r="AG496" s="16">
        <f t="shared" ca="1" si="296"/>
        <v>-0.42319884084733872</v>
      </c>
      <c r="AH496" s="2">
        <f t="shared" ca="1" si="265"/>
        <v>0.40632105632103976</v>
      </c>
      <c r="AI496" s="2">
        <f t="shared" ca="1" si="266"/>
        <v>0.14570519296441026</v>
      </c>
      <c r="AJ496" s="16">
        <f t="shared" ca="1" si="267"/>
        <v>-0.90203835613202077</v>
      </c>
      <c r="AK496" s="18">
        <f t="shared" ca="1" si="268"/>
        <v>308.73392550706347</v>
      </c>
      <c r="AL496" s="18">
        <f t="shared" ca="1" si="269"/>
        <v>294.26514617486049</v>
      </c>
      <c r="AM496" s="18">
        <f t="shared" ca="1" si="270"/>
        <v>154.36696275353174</v>
      </c>
      <c r="AN496" s="18">
        <f t="shared" ca="1" si="271"/>
        <v>106.83659845335328</v>
      </c>
      <c r="AO496" s="18">
        <f t="shared" ca="1" si="272"/>
        <v>307.46844478932582</v>
      </c>
      <c r="AP496" s="2">
        <f t="shared" ca="1" si="297"/>
        <v>120.00121052698584</v>
      </c>
      <c r="AQ496" s="2">
        <f t="shared" ca="1" si="297"/>
        <v>37.498412717005593</v>
      </c>
      <c r="AR496" s="16">
        <f t="shared" ca="1" si="297"/>
        <v>3.7949030365780345E-4</v>
      </c>
      <c r="AS496" s="2">
        <f t="shared" ca="1" si="298"/>
        <v>-129.86059601738646</v>
      </c>
      <c r="AT496" s="2">
        <f t="shared" ca="1" si="298"/>
        <v>-52.101085439986079</v>
      </c>
      <c r="AU496" s="16">
        <f t="shared" ca="1" si="298"/>
        <v>554.69704049076859</v>
      </c>
      <c r="AV496" s="2">
        <f t="shared" ca="1" si="299"/>
        <v>120.00121052698584</v>
      </c>
      <c r="AW496" s="2">
        <f t="shared" ca="1" si="299"/>
        <v>37.498412717005593</v>
      </c>
      <c r="AX496" s="16">
        <f t="shared" ca="1" si="299"/>
        <v>3.7949030365780345E-4</v>
      </c>
      <c r="AY496" s="2">
        <f t="shared" ca="1" si="273"/>
        <v>360.25</v>
      </c>
      <c r="AZ496" s="2">
        <f t="shared" ca="1" si="274"/>
        <v>360.25000000000006</v>
      </c>
      <c r="BA496" s="2">
        <f t="shared" ca="1" si="275"/>
        <v>360.25</v>
      </c>
      <c r="BB496" s="19" t="str">
        <f t="shared" ca="1" si="276"/>
        <v>ok</v>
      </c>
      <c r="BC496" s="2">
        <f t="shared" ca="1" si="277"/>
        <v>1.210526985843785E-3</v>
      </c>
      <c r="BD496" s="2">
        <f t="shared" ca="1" si="277"/>
        <v>-1.5872829944072464E-3</v>
      </c>
      <c r="BE496" s="16">
        <f t="shared" ca="1" si="278"/>
        <v>3.7949030365780345E-4</v>
      </c>
      <c r="BF496" s="16">
        <f t="shared" ca="1" si="279"/>
        <v>1.9962071254733247E-3</v>
      </c>
      <c r="BG496" s="18">
        <f t="shared" ca="1" si="291"/>
        <v>2.0319586064584992E-3</v>
      </c>
      <c r="BH496" s="2">
        <f t="shared" ca="1" si="263"/>
        <v>0.19368431773500561</v>
      </c>
      <c r="BI496" s="2">
        <f t="shared" ca="1" si="263"/>
        <v>-0.25396527910515942</v>
      </c>
      <c r="BJ496" s="16">
        <f t="shared" ca="1" si="263"/>
        <v>6.0718448585248552E-2</v>
      </c>
      <c r="BK496" s="18">
        <f t="shared" ca="1" si="263"/>
        <v>0.31939314007573194</v>
      </c>
      <c r="BL496" s="18">
        <f t="shared" ca="1" si="263"/>
        <v>0.32511337703335985</v>
      </c>
    </row>
    <row r="497" spans="4:64" x14ac:dyDescent="0.2">
      <c r="D497">
        <f t="shared" si="280"/>
        <v>127.5</v>
      </c>
      <c r="E497">
        <f t="shared" si="281"/>
        <v>37.5</v>
      </c>
      <c r="F497" s="15">
        <f ca="1">'posn jitter orig'!F497</f>
        <v>-0.16640287662786224</v>
      </c>
      <c r="G497" s="2">
        <f ca="1">'posn jitter orig'!G497</f>
        <v>-0.46328359320620938</v>
      </c>
      <c r="H497" s="16">
        <f ca="1">'posn jitter orig'!H497</f>
        <v>0.32696741135652452</v>
      </c>
      <c r="I497" s="2">
        <f t="shared" si="282"/>
        <v>0</v>
      </c>
      <c r="J497" s="2">
        <f t="shared" si="283"/>
        <v>177.60212163512966</v>
      </c>
      <c r="K497" s="16">
        <f t="shared" ca="1" si="284"/>
        <v>306.42220977442065</v>
      </c>
      <c r="L497" s="2">
        <f t="shared" si="285"/>
        <v>153.80794910203616</v>
      </c>
      <c r="M497" s="2">
        <f t="shared" si="286"/>
        <v>-88.801060817564817</v>
      </c>
      <c r="N497" s="16">
        <f t="shared" ca="1" si="287"/>
        <v>336.35405230291809</v>
      </c>
      <c r="O497" s="2">
        <f t="shared" si="288"/>
        <v>-153.80794910203616</v>
      </c>
      <c r="P497" s="2">
        <f t="shared" si="289"/>
        <v>-88.801060817564817</v>
      </c>
      <c r="Q497" s="16">
        <f t="shared" ca="1" si="290"/>
        <v>186.26514324232633</v>
      </c>
      <c r="R497" s="2">
        <f t="shared" si="292"/>
        <v>153.80794910203616</v>
      </c>
      <c r="S497" s="2">
        <f t="shared" si="292"/>
        <v>-266.40318245269447</v>
      </c>
      <c r="T497" s="16">
        <f t="shared" ca="1" si="292"/>
        <v>29.931842528497441</v>
      </c>
      <c r="U497" s="2">
        <f t="shared" ca="1" si="293"/>
        <v>0.49764972436433386</v>
      </c>
      <c r="V497" s="2">
        <f t="shared" ca="1" si="293"/>
        <v>-0.86195460697167348</v>
      </c>
      <c r="W497" s="16">
        <f t="shared" ca="1" si="293"/>
        <v>9.6845275364420058E-2</v>
      </c>
      <c r="X497" s="2">
        <f t="shared" si="294"/>
        <v>-153.80794910203616</v>
      </c>
      <c r="Y497" s="2">
        <f t="shared" si="294"/>
        <v>-266.40318245269447</v>
      </c>
      <c r="Z497" s="16">
        <f t="shared" ca="1" si="294"/>
        <v>-120.15706653209432</v>
      </c>
      <c r="AA497" s="18">
        <f t="shared" ca="1" si="264"/>
        <v>141.44832275606188</v>
      </c>
      <c r="AB497" s="2">
        <f t="shared" ca="1" si="295"/>
        <v>-224.19966793338767</v>
      </c>
      <c r="AC497" s="2">
        <f t="shared" ca="1" si="295"/>
        <v>-144.48114900469074</v>
      </c>
      <c r="AD497" s="16">
        <f t="shared" ca="1" si="295"/>
        <v>-133.85566829924051</v>
      </c>
      <c r="AE497" s="2">
        <f t="shared" ca="1" si="296"/>
        <v>-0.7512757830646235</v>
      </c>
      <c r="AF497" s="2">
        <f t="shared" ca="1" si="296"/>
        <v>-0.4841451789697816</v>
      </c>
      <c r="AG497" s="16">
        <f t="shared" ca="1" si="296"/>
        <v>-0.44854001322173548</v>
      </c>
      <c r="AH497" s="2">
        <f t="shared" ca="1" si="265"/>
        <v>0.43350830398129514</v>
      </c>
      <c r="AI497" s="2">
        <f t="shared" ca="1" si="266"/>
        <v>0.15045830386065756</v>
      </c>
      <c r="AJ497" s="16">
        <f t="shared" ca="1" si="267"/>
        <v>-0.88850033718543664</v>
      </c>
      <c r="AK497" s="18">
        <f t="shared" ca="1" si="268"/>
        <v>309.06869143452388</v>
      </c>
      <c r="AL497" s="18">
        <f t="shared" ca="1" si="269"/>
        <v>298.42525606086565</v>
      </c>
      <c r="AM497" s="18">
        <f t="shared" ca="1" si="270"/>
        <v>154.53434571726194</v>
      </c>
      <c r="AN497" s="18">
        <f t="shared" ca="1" si="271"/>
        <v>109.48807468283437</v>
      </c>
      <c r="AO497" s="18">
        <f t="shared" ca="1" si="272"/>
        <v>306.44993065096924</v>
      </c>
      <c r="AP497" s="2">
        <f t="shared" ca="1" si="297"/>
        <v>127.49682519912089</v>
      </c>
      <c r="AQ497" s="2">
        <f t="shared" ca="1" si="297"/>
        <v>37.500343680365738</v>
      </c>
      <c r="AR497" s="16">
        <f t="shared" ca="1" si="297"/>
        <v>-2.5181410313734887E-3</v>
      </c>
      <c r="AS497" s="2">
        <f t="shared" ca="1" si="298"/>
        <v>-138.20035418425346</v>
      </c>
      <c r="AT497" s="2">
        <f t="shared" ca="1" si="298"/>
        <v>-54.715529887556194</v>
      </c>
      <c r="AU497" s="16">
        <f t="shared" ca="1" si="298"/>
        <v>544.55921528664828</v>
      </c>
      <c r="AV497" s="2">
        <f t="shared" ca="1" si="299"/>
        <v>127.49682519912089</v>
      </c>
      <c r="AW497" s="2">
        <f t="shared" ca="1" si="299"/>
        <v>37.500343680365738</v>
      </c>
      <c r="AX497" s="16">
        <f t="shared" ca="1" si="299"/>
        <v>-2.5181410313734887E-3</v>
      </c>
      <c r="AY497" s="2">
        <f t="shared" ca="1" si="273"/>
        <v>360.24999999999994</v>
      </c>
      <c r="AZ497" s="2">
        <f t="shared" ca="1" si="274"/>
        <v>360.24999999999994</v>
      </c>
      <c r="BA497" s="2">
        <f t="shared" ca="1" si="275"/>
        <v>360.25</v>
      </c>
      <c r="BB497" s="19" t="str">
        <f t="shared" ca="1" si="276"/>
        <v>ok</v>
      </c>
      <c r="BC497" s="2">
        <f t="shared" ca="1" si="277"/>
        <v>-3.1748008791083748E-3</v>
      </c>
      <c r="BD497" s="2">
        <f t="shared" ca="1" si="277"/>
        <v>3.436803657379528E-4</v>
      </c>
      <c r="BE497" s="16">
        <f t="shared" ca="1" si="278"/>
        <v>-2.5181410313734887E-3</v>
      </c>
      <c r="BF497" s="16">
        <f t="shared" ca="1" si="279"/>
        <v>3.1933488402899365E-3</v>
      </c>
      <c r="BG497" s="18">
        <f t="shared" ca="1" si="291"/>
        <v>4.0667568245062085E-3</v>
      </c>
      <c r="BH497" s="2">
        <f t="shared" ca="1" si="263"/>
        <v>-0.50796814065733997</v>
      </c>
      <c r="BI497" s="2">
        <f t="shared" ca="1" si="263"/>
        <v>5.4988858518072448E-2</v>
      </c>
      <c r="BJ497" s="16">
        <f t="shared" ca="1" si="263"/>
        <v>-0.40290256501975819</v>
      </c>
      <c r="BK497" s="18">
        <f t="shared" ca="1" si="263"/>
        <v>0.5109358144463898</v>
      </c>
      <c r="BL497" s="18">
        <f t="shared" ca="1" si="263"/>
        <v>0.65068109192099333</v>
      </c>
    </row>
    <row r="498" spans="4:64" x14ac:dyDescent="0.2">
      <c r="D498">
        <f t="shared" si="280"/>
        <v>135</v>
      </c>
      <c r="E498">
        <f t="shared" si="281"/>
        <v>37.5</v>
      </c>
      <c r="F498" s="15">
        <f ca="1">'posn jitter orig'!F498</f>
        <v>0.29369109053563525</v>
      </c>
      <c r="G498" s="2">
        <f ca="1">'posn jitter orig'!G498</f>
        <v>0.37325615999870465</v>
      </c>
      <c r="H498" s="16">
        <f ca="1">'posn jitter orig'!H498</f>
        <v>0.37305712113112643</v>
      </c>
      <c r="I498" s="2">
        <f t="shared" si="282"/>
        <v>0</v>
      </c>
      <c r="J498" s="2">
        <f t="shared" si="283"/>
        <v>177.60212163512966</v>
      </c>
      <c r="K498" s="16">
        <f t="shared" ca="1" si="284"/>
        <v>303.1955987197727</v>
      </c>
      <c r="L498" s="2">
        <f t="shared" si="285"/>
        <v>153.80794910203616</v>
      </c>
      <c r="M498" s="2">
        <f t="shared" si="286"/>
        <v>-88.801060817564817</v>
      </c>
      <c r="N498" s="16">
        <f t="shared" ca="1" si="287"/>
        <v>336.86189644825487</v>
      </c>
      <c r="O498" s="2">
        <f t="shared" si="288"/>
        <v>-153.80794910203616</v>
      </c>
      <c r="P498" s="2">
        <f t="shared" si="289"/>
        <v>-88.801060817564817</v>
      </c>
      <c r="Q498" s="16">
        <f t="shared" ca="1" si="290"/>
        <v>174.41010973583221</v>
      </c>
      <c r="R498" s="2">
        <f t="shared" si="292"/>
        <v>153.80794910203616</v>
      </c>
      <c r="S498" s="2">
        <f t="shared" si="292"/>
        <v>-266.40318245269447</v>
      </c>
      <c r="T498" s="16">
        <f t="shared" ca="1" si="292"/>
        <v>33.666297728482164</v>
      </c>
      <c r="U498" s="2">
        <f t="shared" ca="1" si="293"/>
        <v>0.49703221082821197</v>
      </c>
      <c r="V498" s="2">
        <f t="shared" ca="1" si="293"/>
        <v>-0.86088504215274886</v>
      </c>
      <c r="W498" s="16">
        <f t="shared" ca="1" si="293"/>
        <v>0.10879304020423207</v>
      </c>
      <c r="X498" s="2">
        <f t="shared" si="294"/>
        <v>-153.80794910203616</v>
      </c>
      <c r="Y498" s="2">
        <f t="shared" si="294"/>
        <v>-266.40318245269447</v>
      </c>
      <c r="Z498" s="16">
        <f t="shared" ca="1" si="294"/>
        <v>-128.7854889839405</v>
      </c>
      <c r="AA498" s="18">
        <f t="shared" ca="1" si="264"/>
        <v>138.88404508952468</v>
      </c>
      <c r="AB498" s="2">
        <f t="shared" ca="1" si="295"/>
        <v>-222.8377930816477</v>
      </c>
      <c r="AC498" s="2">
        <f t="shared" ca="1" si="295"/>
        <v>-146.83998544145476</v>
      </c>
      <c r="AD498" s="16">
        <f t="shared" ca="1" si="295"/>
        <v>-143.89510648509153</v>
      </c>
      <c r="AE498" s="2">
        <f t="shared" ca="1" si="296"/>
        <v>-0.7349762290633276</v>
      </c>
      <c r="AF498" s="2">
        <f t="shared" ca="1" si="296"/>
        <v>-0.48431595593809829</v>
      </c>
      <c r="AG498" s="16">
        <f t="shared" ca="1" si="296"/>
        <v>-0.47460298938756906</v>
      </c>
      <c r="AH498" s="2">
        <f t="shared" ca="1" si="265"/>
        <v>0.46126881979066264</v>
      </c>
      <c r="AI498" s="2">
        <f t="shared" ca="1" si="266"/>
        <v>0.15593267464334037</v>
      </c>
      <c r="AJ498" s="16">
        <f t="shared" ca="1" si="267"/>
        <v>-0.87345067225774309</v>
      </c>
      <c r="AK498" s="18">
        <f t="shared" ca="1" si="268"/>
        <v>309.45267882285486</v>
      </c>
      <c r="AL498" s="18">
        <f t="shared" ca="1" si="269"/>
        <v>303.19047646702506</v>
      </c>
      <c r="AM498" s="18">
        <f t="shared" ca="1" si="270"/>
        <v>154.72633941142743</v>
      </c>
      <c r="AN498" s="18">
        <f t="shared" ca="1" si="271"/>
        <v>112.52860577473395</v>
      </c>
      <c r="AO498" s="18">
        <f t="shared" ca="1" si="272"/>
        <v>305.2493002035128</v>
      </c>
      <c r="AP498" s="2">
        <f t="shared" ca="1" si="297"/>
        <v>135.00010866375035</v>
      </c>
      <c r="AQ498" s="2">
        <f t="shared" ca="1" si="297"/>
        <v>37.499470946352446</v>
      </c>
      <c r="AR498" s="16">
        <f t="shared" ca="1" si="297"/>
        <v>2.1284227458977512E-3</v>
      </c>
      <c r="AS498" s="2">
        <f t="shared" ca="1" si="298"/>
        <v>-146.60386022984969</v>
      </c>
      <c r="AT498" s="2">
        <f t="shared" ca="1" si="298"/>
        <v>-57.697208681130945</v>
      </c>
      <c r="AU498" s="16">
        <f t="shared" ca="1" si="298"/>
        <v>533.24254136067361</v>
      </c>
      <c r="AV498" s="2">
        <f t="shared" ca="1" si="299"/>
        <v>135.00010866375035</v>
      </c>
      <c r="AW498" s="2">
        <f t="shared" ca="1" si="299"/>
        <v>37.499470946352446</v>
      </c>
      <c r="AX498" s="16">
        <f t="shared" ca="1" si="299"/>
        <v>2.1284227458977512E-3</v>
      </c>
      <c r="AY498" s="2">
        <f t="shared" ca="1" si="273"/>
        <v>360.25</v>
      </c>
      <c r="AZ498" s="2">
        <f t="shared" ca="1" si="274"/>
        <v>360.25</v>
      </c>
      <c r="BA498" s="2">
        <f t="shared" ca="1" si="275"/>
        <v>360.25000000000006</v>
      </c>
      <c r="BB498" s="19" t="str">
        <f t="shared" ca="1" si="276"/>
        <v>ok</v>
      </c>
      <c r="BC498" s="2">
        <f t="shared" ca="1" si="277"/>
        <v>1.0866375035334386E-4</v>
      </c>
      <c r="BD498" s="2">
        <f t="shared" ca="1" si="277"/>
        <v>-5.290536475541785E-4</v>
      </c>
      <c r="BE498" s="16">
        <f t="shared" ca="1" si="278"/>
        <v>2.1284227458977512E-3</v>
      </c>
      <c r="BF498" s="16">
        <f t="shared" ca="1" si="279"/>
        <v>5.4009774359020863E-4</v>
      </c>
      <c r="BG498" s="18">
        <f t="shared" ca="1" si="291"/>
        <v>2.195879996239812E-3</v>
      </c>
      <c r="BH498" s="2">
        <f t="shared" ca="1" si="263"/>
        <v>1.7386200056535017E-2</v>
      </c>
      <c r="BI498" s="2">
        <f t="shared" ca="1" si="263"/>
        <v>-8.4648583608668559E-2</v>
      </c>
      <c r="BJ498" s="16">
        <f t="shared" ca="1" si="263"/>
        <v>0.34054763934364018</v>
      </c>
      <c r="BK498" s="18">
        <f t="shared" ca="1" si="263"/>
        <v>8.6415638974433384E-2</v>
      </c>
      <c r="BL498" s="18">
        <f t="shared" ca="1" si="263"/>
        <v>0.35134079939836993</v>
      </c>
    </row>
    <row r="499" spans="4:64" x14ac:dyDescent="0.2">
      <c r="D499">
        <f t="shared" si="280"/>
        <v>142.5</v>
      </c>
      <c r="E499">
        <f t="shared" si="281"/>
        <v>37.5</v>
      </c>
      <c r="F499" s="15">
        <f ca="1">'posn jitter orig'!F499</f>
        <v>0.11408487145434987</v>
      </c>
      <c r="G499" s="2">
        <f ca="1">'posn jitter orig'!G499</f>
        <v>-0.48353770962663345</v>
      </c>
      <c r="H499" s="16">
        <f ca="1">'posn jitter orig'!H499</f>
        <v>0.22769404918082248</v>
      </c>
      <c r="I499" s="2">
        <f t="shared" si="282"/>
        <v>0</v>
      </c>
      <c r="J499" s="2">
        <f t="shared" si="283"/>
        <v>177.60212163512966</v>
      </c>
      <c r="K499" s="16">
        <f t="shared" ca="1" si="284"/>
        <v>299.74261536199469</v>
      </c>
      <c r="L499" s="2">
        <f t="shared" si="285"/>
        <v>153.80794910203616</v>
      </c>
      <c r="M499" s="2">
        <f t="shared" si="286"/>
        <v>-88.801060817564817</v>
      </c>
      <c r="N499" s="16">
        <f t="shared" ca="1" si="287"/>
        <v>337.19163209288251</v>
      </c>
      <c r="O499" s="2">
        <f t="shared" si="288"/>
        <v>-153.80794910203616</v>
      </c>
      <c r="P499" s="2">
        <f t="shared" si="289"/>
        <v>-88.801060817564817</v>
      </c>
      <c r="Q499" s="16">
        <f t="shared" ca="1" si="290"/>
        <v>161.33865944477159</v>
      </c>
      <c r="R499" s="2">
        <f t="shared" si="292"/>
        <v>153.80794910203616</v>
      </c>
      <c r="S499" s="2">
        <f t="shared" si="292"/>
        <v>-266.40318245269447</v>
      </c>
      <c r="T499" s="16">
        <f t="shared" ca="1" si="292"/>
        <v>37.44901673088782</v>
      </c>
      <c r="U499" s="2">
        <f t="shared" ca="1" si="293"/>
        <v>0.49633555314530531</v>
      </c>
      <c r="V499" s="2">
        <f t="shared" ca="1" si="293"/>
        <v>-0.85967839565047133</v>
      </c>
      <c r="W499" s="16">
        <f t="shared" ca="1" si="293"/>
        <v>0.12084731993625507</v>
      </c>
      <c r="X499" s="2">
        <f t="shared" si="294"/>
        <v>-153.80794910203616</v>
      </c>
      <c r="Y499" s="2">
        <f t="shared" si="294"/>
        <v>-266.40318245269447</v>
      </c>
      <c r="Z499" s="16">
        <f t="shared" ca="1" si="294"/>
        <v>-138.4039559172231</v>
      </c>
      <c r="AA499" s="18">
        <f t="shared" ca="1" si="264"/>
        <v>135.95495985023609</v>
      </c>
      <c r="AB499" s="2">
        <f t="shared" ca="1" si="295"/>
        <v>-221.28722930215088</v>
      </c>
      <c r="AC499" s="2">
        <f t="shared" ca="1" si="295"/>
        <v>-149.52564068791926</v>
      </c>
      <c r="AD499" s="16">
        <f t="shared" ca="1" si="295"/>
        <v>-154.83374844716531</v>
      </c>
      <c r="AE499" s="2">
        <f t="shared" ca="1" si="296"/>
        <v>-0.7168217362350422</v>
      </c>
      <c r="AF499" s="2">
        <f t="shared" ca="1" si="296"/>
        <v>-0.48436247183167003</v>
      </c>
      <c r="AG499" s="16">
        <f t="shared" ca="1" si="296"/>
        <v>-0.50155716956504015</v>
      </c>
      <c r="AH499" s="2">
        <f t="shared" ca="1" si="265"/>
        <v>0.48971176945722228</v>
      </c>
      <c r="AI499" s="2">
        <f t="shared" ca="1" si="266"/>
        <v>0.16231466949399992</v>
      </c>
      <c r="AJ499" s="16">
        <f t="shared" ca="1" si="267"/>
        <v>-0.85664247555332562</v>
      </c>
      <c r="AK499" s="18">
        <f t="shared" ca="1" si="268"/>
        <v>309.88702728899199</v>
      </c>
      <c r="AL499" s="18">
        <f t="shared" ca="1" si="269"/>
        <v>308.70608146513001</v>
      </c>
      <c r="AM499" s="18">
        <f t="shared" ca="1" si="270"/>
        <v>154.94351364449599</v>
      </c>
      <c r="AN499" s="18">
        <f t="shared" ca="1" si="271"/>
        <v>116.05297367027154</v>
      </c>
      <c r="AO499" s="18">
        <f t="shared" ca="1" si="272"/>
        <v>303.81619012453098</v>
      </c>
      <c r="AP499" s="2">
        <f t="shared" ca="1" si="297"/>
        <v>142.4970445250903</v>
      </c>
      <c r="AQ499" s="2">
        <f t="shared" ca="1" si="297"/>
        <v>37.50264970542348</v>
      </c>
      <c r="AR499" s="16">
        <f t="shared" ca="1" si="297"/>
        <v>-1.9304876869910004E-3</v>
      </c>
      <c r="AS499" s="2">
        <f t="shared" ca="1" si="298"/>
        <v>-155.06768358618154</v>
      </c>
      <c r="AT499" s="2">
        <f t="shared" ca="1" si="298"/>
        <v>-61.124999268555499</v>
      </c>
      <c r="AU499" s="16">
        <f t="shared" ca="1" si="298"/>
        <v>520.52177595522915</v>
      </c>
      <c r="AV499" s="2">
        <f t="shared" ca="1" si="299"/>
        <v>142.4970445250903</v>
      </c>
      <c r="AW499" s="2">
        <f t="shared" ca="1" si="299"/>
        <v>37.50264970542348</v>
      </c>
      <c r="AX499" s="16">
        <f t="shared" ca="1" si="299"/>
        <v>-1.9304876869910004E-3</v>
      </c>
      <c r="AY499" s="2">
        <f t="shared" ca="1" si="273"/>
        <v>360.25000000000006</v>
      </c>
      <c r="AZ499" s="2">
        <f t="shared" ca="1" si="274"/>
        <v>360.25000000000006</v>
      </c>
      <c r="BA499" s="2">
        <f t="shared" ca="1" si="275"/>
        <v>360.25000000000006</v>
      </c>
      <c r="BB499" s="19" t="str">
        <f t="shared" ca="1" si="276"/>
        <v>ok</v>
      </c>
      <c r="BC499" s="2">
        <f t="shared" ca="1" si="277"/>
        <v>-2.9554749096973865E-3</v>
      </c>
      <c r="BD499" s="2">
        <f t="shared" ca="1" si="277"/>
        <v>2.6497054234795314E-3</v>
      </c>
      <c r="BE499" s="16">
        <f t="shared" ca="1" si="278"/>
        <v>-1.9304876869910004E-3</v>
      </c>
      <c r="BF499" s="16">
        <f t="shared" ca="1" si="279"/>
        <v>3.9693539490788191E-3</v>
      </c>
      <c r="BG499" s="18">
        <f t="shared" ca="1" si="291"/>
        <v>4.4139045620279873E-3</v>
      </c>
      <c r="BH499" s="2">
        <f t="shared" ca="1" si="263"/>
        <v>-0.47287598555158183</v>
      </c>
      <c r="BI499" s="2">
        <f t="shared" ca="1" si="263"/>
        <v>0.42395286775672503</v>
      </c>
      <c r="BJ499" s="16">
        <f t="shared" ca="1" si="263"/>
        <v>-0.30887802991856006</v>
      </c>
      <c r="BK499" s="18">
        <f t="shared" ca="1" si="263"/>
        <v>0.635096631852611</v>
      </c>
      <c r="BL499" s="18">
        <f t="shared" ca="1" si="263"/>
        <v>0.70622472992447793</v>
      </c>
    </row>
    <row r="500" spans="4:64" x14ac:dyDescent="0.2">
      <c r="D500">
        <f t="shared" si="280"/>
        <v>0</v>
      </c>
      <c r="E500">
        <f t="shared" si="281"/>
        <v>45</v>
      </c>
      <c r="F500" s="15">
        <f ca="1">'posn jitter orig'!F500</f>
        <v>-0.12777477348734356</v>
      </c>
      <c r="G500" s="2">
        <f ca="1">'posn jitter orig'!G500</f>
        <v>1.9393725239505E-2</v>
      </c>
      <c r="H500" s="16">
        <f ca="1">'posn jitter orig'!H500</f>
        <v>-0.32048109629798549</v>
      </c>
      <c r="I500" s="2">
        <f t="shared" si="282"/>
        <v>0</v>
      </c>
      <c r="J500" s="2">
        <f t="shared" si="283"/>
        <v>177.60212163512966</v>
      </c>
      <c r="K500" s="16">
        <f t="shared" ca="1" si="284"/>
        <v>334.95701940548804</v>
      </c>
      <c r="L500" s="2">
        <f t="shared" si="285"/>
        <v>153.80794910203616</v>
      </c>
      <c r="M500" s="2">
        <f t="shared" si="286"/>
        <v>-88.801060817564817</v>
      </c>
      <c r="N500" s="16">
        <f t="shared" ca="1" si="287"/>
        <v>297.01940243191791</v>
      </c>
      <c r="O500" s="2">
        <f t="shared" si="288"/>
        <v>-153.80794910203616</v>
      </c>
      <c r="P500" s="2">
        <f t="shared" si="289"/>
        <v>-88.801060817564817</v>
      </c>
      <c r="Q500" s="16">
        <f t="shared" ca="1" si="290"/>
        <v>297.01727821428329</v>
      </c>
      <c r="R500" s="2">
        <f t="shared" si="292"/>
        <v>153.80794910203616</v>
      </c>
      <c r="S500" s="2">
        <f t="shared" si="292"/>
        <v>-266.40318245269447</v>
      </c>
      <c r="T500" s="16">
        <f t="shared" ca="1" si="292"/>
        <v>-37.93761697357013</v>
      </c>
      <c r="U500" s="2">
        <f t="shared" ca="1" si="293"/>
        <v>0.49624039155014266</v>
      </c>
      <c r="V500" s="2">
        <f t="shared" ca="1" si="293"/>
        <v>-0.85951357093272041</v>
      </c>
      <c r="W500" s="16">
        <f t="shared" ca="1" si="293"/>
        <v>-0.12240055219093064</v>
      </c>
      <c r="X500" s="2">
        <f t="shared" si="294"/>
        <v>-153.80794910203616</v>
      </c>
      <c r="Y500" s="2">
        <f t="shared" si="294"/>
        <v>-266.40318245269447</v>
      </c>
      <c r="Z500" s="16">
        <f t="shared" ca="1" si="294"/>
        <v>-37.939741191204746</v>
      </c>
      <c r="AA500" s="18">
        <f t="shared" ca="1" si="264"/>
        <v>157.29527904362209</v>
      </c>
      <c r="AB500" s="2">
        <f t="shared" ca="1" si="295"/>
        <v>-231.86421996363214</v>
      </c>
      <c r="AC500" s="2">
        <f t="shared" ca="1" si="295"/>
        <v>-131.20575547105216</v>
      </c>
      <c r="AD500" s="16">
        <f t="shared" ca="1" si="295"/>
        <v>-18.686712179238882</v>
      </c>
      <c r="AE500" s="2">
        <f t="shared" ca="1" si="296"/>
        <v>-0.86818516098089593</v>
      </c>
      <c r="AF500" s="2">
        <f t="shared" ca="1" si="296"/>
        <v>-0.4912827427755882</v>
      </c>
      <c r="AG500" s="16">
        <f t="shared" ca="1" si="296"/>
        <v>-6.9969942857422487E-2</v>
      </c>
      <c r="AH500" s="2">
        <f t="shared" ca="1" si="265"/>
        <v>6.8364457346536955E-6</v>
      </c>
      <c r="AI500" s="2">
        <f t="shared" ca="1" si="266"/>
        <v>0.14098825494834211</v>
      </c>
      <c r="AJ500" s="16">
        <f t="shared" ca="1" si="267"/>
        <v>-0.9900112685822744</v>
      </c>
      <c r="AK500" s="18">
        <f t="shared" ca="1" si="268"/>
        <v>309.94645281004824</v>
      </c>
      <c r="AL500" s="18">
        <f t="shared" ca="1" si="269"/>
        <v>267.06770673397193</v>
      </c>
      <c r="AM500" s="18">
        <f t="shared" ca="1" si="270"/>
        <v>154.97322640502412</v>
      </c>
      <c r="AN500" s="18">
        <f t="shared" ca="1" si="271"/>
        <v>88.580254769151196</v>
      </c>
      <c r="AO500" s="18">
        <f t="shared" ca="1" si="272"/>
        <v>312.91676219507542</v>
      </c>
      <c r="AP500" s="2">
        <f t="shared" ca="1" si="297"/>
        <v>2.0510429979910916E-3</v>
      </c>
      <c r="AQ500" s="2">
        <f t="shared" ca="1" si="297"/>
        <v>45.000168136002486</v>
      </c>
      <c r="AR500" s="16">
        <f t="shared" ca="1" si="297"/>
        <v>-8.6514719498609338E-4</v>
      </c>
      <c r="AS500" s="2">
        <f t="shared" ca="1" si="298"/>
        <v>-2.2274339304292445E-3</v>
      </c>
      <c r="AT500" s="2">
        <f t="shared" ca="1" si="298"/>
        <v>-43.235008355935577</v>
      </c>
      <c r="AU500" s="16">
        <f t="shared" ca="1" si="298"/>
        <v>619.58137625561403</v>
      </c>
      <c r="AV500" s="2">
        <f t="shared" ca="1" si="299"/>
        <v>2.0510429979910916E-3</v>
      </c>
      <c r="AW500" s="2">
        <f t="shared" ca="1" si="299"/>
        <v>45.000168136002486</v>
      </c>
      <c r="AX500" s="16">
        <f t="shared" ca="1" si="299"/>
        <v>-8.6514719498609338E-4</v>
      </c>
      <c r="AY500" s="2">
        <f t="shared" ca="1" si="273"/>
        <v>360.25</v>
      </c>
      <c r="AZ500" s="2">
        <f t="shared" ca="1" si="274"/>
        <v>360.25</v>
      </c>
      <c r="BA500" s="2">
        <f t="shared" ca="1" si="275"/>
        <v>360.25000000000006</v>
      </c>
      <c r="BB500" s="19" t="str">
        <f t="shared" ca="1" si="276"/>
        <v>ok</v>
      </c>
      <c r="BC500" s="2">
        <f t="shared" ca="1" si="277"/>
        <v>2.0510429979910916E-3</v>
      </c>
      <c r="BD500" s="2">
        <f t="shared" ca="1" si="277"/>
        <v>1.6813600248610783E-4</v>
      </c>
      <c r="BE500" s="16">
        <f t="shared" ca="1" si="278"/>
        <v>-8.6514719498609338E-4</v>
      </c>
      <c r="BF500" s="16">
        <f t="shared" ca="1" si="279"/>
        <v>2.0579230051049756E-3</v>
      </c>
      <c r="BG500" s="18">
        <f t="shared" ca="1" si="291"/>
        <v>2.2323814109449576E-3</v>
      </c>
      <c r="BH500" s="2">
        <f t="shared" ref="BH500:BL550" ca="1" si="300">BC500*$D$9</f>
        <v>0.32816687967857466</v>
      </c>
      <c r="BI500" s="2">
        <f t="shared" ca="1" si="300"/>
        <v>2.6901760397777252E-2</v>
      </c>
      <c r="BJ500" s="16">
        <f t="shared" ca="1" si="300"/>
        <v>-0.13842355119777494</v>
      </c>
      <c r="BK500" s="18">
        <f t="shared" ca="1" si="300"/>
        <v>0.32926768081679608</v>
      </c>
      <c r="BL500" s="18">
        <f t="shared" ca="1" si="300"/>
        <v>0.3571810257511932</v>
      </c>
    </row>
    <row r="501" spans="4:64" x14ac:dyDescent="0.2">
      <c r="D501">
        <f t="shared" si="280"/>
        <v>7.5</v>
      </c>
      <c r="E501">
        <f t="shared" si="281"/>
        <v>45</v>
      </c>
      <c r="F501" s="15">
        <f ca="1">'posn jitter orig'!F501</f>
        <v>-6.9245797667420783E-2</v>
      </c>
      <c r="G501" s="2">
        <f ca="1">'posn jitter orig'!G501</f>
        <v>-0.49365612089254385</v>
      </c>
      <c r="H501" s="16">
        <f ca="1">'posn jitter orig'!H501</f>
        <v>-0.16623731084735072</v>
      </c>
      <c r="I501" s="2">
        <f t="shared" si="282"/>
        <v>0</v>
      </c>
      <c r="J501" s="2">
        <f t="shared" si="283"/>
        <v>177.60212163512966</v>
      </c>
      <c r="K501" s="16">
        <f t="shared" ca="1" si="284"/>
        <v>334.87340888830067</v>
      </c>
      <c r="L501" s="2">
        <f t="shared" si="285"/>
        <v>153.80794910203616</v>
      </c>
      <c r="M501" s="2">
        <f t="shared" si="286"/>
        <v>-88.801060817564817</v>
      </c>
      <c r="N501" s="16">
        <f t="shared" ca="1" si="287"/>
        <v>300.7814266402217</v>
      </c>
      <c r="O501" s="2">
        <f t="shared" si="288"/>
        <v>-153.80794910203616</v>
      </c>
      <c r="P501" s="2">
        <f t="shared" si="289"/>
        <v>-88.801060817564817</v>
      </c>
      <c r="Q501" s="16">
        <f t="shared" ca="1" si="290"/>
        <v>293.01275622206583</v>
      </c>
      <c r="R501" s="2">
        <f t="shared" si="292"/>
        <v>153.80794910203616</v>
      </c>
      <c r="S501" s="2">
        <f t="shared" si="292"/>
        <v>-266.40318245269447</v>
      </c>
      <c r="T501" s="16">
        <f t="shared" ca="1" si="292"/>
        <v>-34.091982248078978</v>
      </c>
      <c r="U501" s="2">
        <f t="shared" ca="1" si="293"/>
        <v>0.49695737351611519</v>
      </c>
      <c r="V501" s="2">
        <f t="shared" ca="1" si="293"/>
        <v>-0.86075542012589534</v>
      </c>
      <c r="W501" s="16">
        <f t="shared" ca="1" si="293"/>
        <v>-0.11015205686621476</v>
      </c>
      <c r="X501" s="2">
        <f t="shared" si="294"/>
        <v>-153.80794910203616</v>
      </c>
      <c r="Y501" s="2">
        <f t="shared" si="294"/>
        <v>-266.40318245269447</v>
      </c>
      <c r="Z501" s="16">
        <f t="shared" ca="1" si="294"/>
        <v>-41.860652666234841</v>
      </c>
      <c r="AA501" s="18">
        <f t="shared" ca="1" si="264"/>
        <v>157.48302581624432</v>
      </c>
      <c r="AB501" s="2">
        <f t="shared" ca="1" si="295"/>
        <v>-232.07029998504748</v>
      </c>
      <c r="AC501" s="2">
        <f t="shared" ca="1" si="295"/>
        <v>-130.84881440353587</v>
      </c>
      <c r="AD501" s="16">
        <f t="shared" ca="1" si="295"/>
        <v>-24.513573451060328</v>
      </c>
      <c r="AE501" s="2">
        <f t="shared" ca="1" si="296"/>
        <v>-0.86741493792550972</v>
      </c>
      <c r="AF501" s="2">
        <f t="shared" ca="1" si="296"/>
        <v>-0.48907687123592519</v>
      </c>
      <c r="AG501" s="16">
        <f t="shared" ca="1" si="296"/>
        <v>-9.1624993783150796E-2</v>
      </c>
      <c r="AH501" s="2">
        <f t="shared" ca="1" si="265"/>
        <v>2.4993886685518482E-2</v>
      </c>
      <c r="AI501" s="2">
        <f t="shared" ca="1" si="266"/>
        <v>0.14108125582787989</v>
      </c>
      <c r="AJ501" s="16">
        <f t="shared" ca="1" si="267"/>
        <v>-0.98968246669443416</v>
      </c>
      <c r="AK501" s="18">
        <f t="shared" ca="1" si="268"/>
        <v>309.49927961386516</v>
      </c>
      <c r="AL501" s="18">
        <f t="shared" ca="1" si="269"/>
        <v>267.54242962435217</v>
      </c>
      <c r="AM501" s="18">
        <f t="shared" ca="1" si="270"/>
        <v>154.74963980693258</v>
      </c>
      <c r="AN501" s="18">
        <f t="shared" ca="1" si="271"/>
        <v>89.030685889506074</v>
      </c>
      <c r="AO501" s="18">
        <f t="shared" ca="1" si="272"/>
        <v>312.89958205416116</v>
      </c>
      <c r="AP501" s="2">
        <f t="shared" ca="1" si="297"/>
        <v>7.4980043745144105</v>
      </c>
      <c r="AQ501" s="2">
        <f t="shared" ca="1" si="297"/>
        <v>45.00194709417417</v>
      </c>
      <c r="AR501" s="16">
        <f t="shared" ca="1" si="297"/>
        <v>-1.2484718942005202E-3</v>
      </c>
      <c r="AS501" s="2">
        <f t="shared" ca="1" si="298"/>
        <v>-8.1431490211011823</v>
      </c>
      <c r="AT501" s="2">
        <f t="shared" ca="1" si="298"/>
        <v>-43.286584874265444</v>
      </c>
      <c r="AU501" s="16">
        <f t="shared" ca="1" si="298"/>
        <v>619.34121191814529</v>
      </c>
      <c r="AV501" s="2">
        <f t="shared" ca="1" si="299"/>
        <v>7.4980043745144105</v>
      </c>
      <c r="AW501" s="2">
        <f t="shared" ca="1" si="299"/>
        <v>45.00194709417417</v>
      </c>
      <c r="AX501" s="16">
        <f t="shared" ca="1" si="299"/>
        <v>-1.2484718942005202E-3</v>
      </c>
      <c r="AY501" s="2">
        <f t="shared" ca="1" si="273"/>
        <v>360.25</v>
      </c>
      <c r="AZ501" s="2">
        <f t="shared" ca="1" si="274"/>
        <v>360.25</v>
      </c>
      <c r="BA501" s="2">
        <f t="shared" ca="1" si="275"/>
        <v>360.25</v>
      </c>
      <c r="BB501" s="19" t="str">
        <f t="shared" ca="1" si="276"/>
        <v>ok</v>
      </c>
      <c r="BC501" s="2">
        <f t="shared" ca="1" si="277"/>
        <v>-1.9956254855895139E-3</v>
      </c>
      <c r="BD501" s="2">
        <f t="shared" ca="1" si="277"/>
        <v>1.9470941741701608E-3</v>
      </c>
      <c r="BE501" s="16">
        <f t="shared" ca="1" si="278"/>
        <v>-1.2484718942005202E-3</v>
      </c>
      <c r="BF501" s="16">
        <f t="shared" ca="1" si="279"/>
        <v>2.7881350042316395E-3</v>
      </c>
      <c r="BG501" s="18">
        <f t="shared" ca="1" si="291"/>
        <v>3.0548942489766152E-3</v>
      </c>
      <c r="BH501" s="2">
        <f t="shared" ca="1" si="300"/>
        <v>-0.31930007769432223</v>
      </c>
      <c r="BI501" s="2">
        <f t="shared" ca="1" si="300"/>
        <v>0.31153506786722573</v>
      </c>
      <c r="BJ501" s="16">
        <f t="shared" ca="1" si="300"/>
        <v>-0.19975550307208323</v>
      </c>
      <c r="BK501" s="18">
        <f t="shared" ca="1" si="300"/>
        <v>0.44610160067706234</v>
      </c>
      <c r="BL501" s="18">
        <f t="shared" ca="1" si="300"/>
        <v>0.48878307983625846</v>
      </c>
    </row>
    <row r="502" spans="4:64" x14ac:dyDescent="0.2">
      <c r="D502">
        <f t="shared" si="280"/>
        <v>15</v>
      </c>
      <c r="E502">
        <f t="shared" si="281"/>
        <v>45</v>
      </c>
      <c r="F502" s="15">
        <f ca="1">'posn jitter orig'!F502</f>
        <v>-5.1059501089927184E-2</v>
      </c>
      <c r="G502" s="2">
        <f ca="1">'posn jitter orig'!G502</f>
        <v>0.21300217400830368</v>
      </c>
      <c r="H502" s="16">
        <f ca="1">'posn jitter orig'!H502</f>
        <v>-0.19345761179503496</v>
      </c>
      <c r="I502" s="2">
        <f t="shared" si="282"/>
        <v>0</v>
      </c>
      <c r="J502" s="2">
        <f t="shared" si="283"/>
        <v>177.60212163512966</v>
      </c>
      <c r="K502" s="16">
        <f t="shared" ca="1" si="284"/>
        <v>334.6214671351733</v>
      </c>
      <c r="L502" s="2">
        <f t="shared" si="285"/>
        <v>153.80794910203616</v>
      </c>
      <c r="M502" s="2">
        <f t="shared" si="286"/>
        <v>-88.801060817564817</v>
      </c>
      <c r="N502" s="16">
        <f t="shared" ca="1" si="287"/>
        <v>304.31973670463356</v>
      </c>
      <c r="O502" s="2">
        <f t="shared" si="288"/>
        <v>-153.80794910203616</v>
      </c>
      <c r="P502" s="2">
        <f t="shared" si="289"/>
        <v>-88.801060817564817</v>
      </c>
      <c r="Q502" s="16">
        <f t="shared" ca="1" si="290"/>
        <v>288.75684695773316</v>
      </c>
      <c r="R502" s="2">
        <f t="shared" si="292"/>
        <v>153.80794910203616</v>
      </c>
      <c r="S502" s="2">
        <f t="shared" si="292"/>
        <v>-266.40318245269447</v>
      </c>
      <c r="T502" s="16">
        <f t="shared" ca="1" si="292"/>
        <v>-30.301730430539749</v>
      </c>
      <c r="U502" s="2">
        <f t="shared" ca="1" si="293"/>
        <v>0.49759169917906648</v>
      </c>
      <c r="V502" s="2">
        <f t="shared" ca="1" si="293"/>
        <v>-0.86185410440267174</v>
      </c>
      <c r="W502" s="16">
        <f t="shared" ca="1" si="293"/>
        <v>-9.8030625991870096E-2</v>
      </c>
      <c r="X502" s="2">
        <f t="shared" si="294"/>
        <v>-153.80794910203616</v>
      </c>
      <c r="Y502" s="2">
        <f t="shared" si="294"/>
        <v>-266.40318245269447</v>
      </c>
      <c r="Z502" s="16">
        <f t="shared" ca="1" si="294"/>
        <v>-45.864620177440145</v>
      </c>
      <c r="AA502" s="18">
        <f t="shared" ca="1" si="264"/>
        <v>157.5632549087328</v>
      </c>
      <c r="AB502" s="2">
        <f t="shared" ca="1" si="295"/>
        <v>-232.21011684025689</v>
      </c>
      <c r="AC502" s="2">
        <f t="shared" ca="1" si="295"/>
        <v>-130.60664450655869</v>
      </c>
      <c r="AD502" s="16">
        <f t="shared" ca="1" si="295"/>
        <v>-30.418595665420469</v>
      </c>
      <c r="AE502" s="2">
        <f t="shared" ca="1" si="296"/>
        <v>-0.8659679492408745</v>
      </c>
      <c r="AF502" s="2">
        <f t="shared" ca="1" si="296"/>
        <v>-0.48706391280265221</v>
      </c>
      <c r="AG502" s="16">
        <f t="shared" ca="1" si="296"/>
        <v>-0.11343833449467022</v>
      </c>
      <c r="AH502" s="2">
        <f t="shared" ca="1" si="265"/>
        <v>5.0020113910741085E-2</v>
      </c>
      <c r="AI502" s="2">
        <f t="shared" ca="1" si="266"/>
        <v>0.14133735376622519</v>
      </c>
      <c r="AJ502" s="16">
        <f t="shared" ca="1" si="267"/>
        <v>-0.98869699131468858</v>
      </c>
      <c r="AK502" s="18">
        <f t="shared" ca="1" si="268"/>
        <v>309.10473256646083</v>
      </c>
      <c r="AL502" s="18">
        <f t="shared" ca="1" si="269"/>
        <v>268.15093681448275</v>
      </c>
      <c r="AM502" s="18">
        <f t="shared" ca="1" si="270"/>
        <v>154.55236628323041</v>
      </c>
      <c r="AN502" s="18">
        <f t="shared" ca="1" si="271"/>
        <v>89.553213968969658</v>
      </c>
      <c r="AO502" s="18">
        <f t="shared" ca="1" si="272"/>
        <v>312.84796698089968</v>
      </c>
      <c r="AP502" s="2">
        <f t="shared" ca="1" si="297"/>
        <v>15.002452447508563</v>
      </c>
      <c r="AQ502" s="2">
        <f t="shared" ca="1" si="297"/>
        <v>44.999495393226695</v>
      </c>
      <c r="AR502" s="16">
        <f t="shared" ca="1" si="297"/>
        <v>-9.2143138772371458E-6</v>
      </c>
      <c r="AS502" s="2">
        <f t="shared" ca="1" si="298"/>
        <v>-16.294929442748174</v>
      </c>
      <c r="AT502" s="2">
        <f t="shared" ca="1" si="298"/>
        <v>-43.434712175220824</v>
      </c>
      <c r="AU502" s="16">
        <f t="shared" ca="1" si="298"/>
        <v>618.62367817155121</v>
      </c>
      <c r="AV502" s="2">
        <f t="shared" ca="1" si="299"/>
        <v>15.002452447508563</v>
      </c>
      <c r="AW502" s="2">
        <f t="shared" ca="1" si="299"/>
        <v>44.999495393226695</v>
      </c>
      <c r="AX502" s="16">
        <f t="shared" ca="1" si="299"/>
        <v>-9.2143138772371458E-6</v>
      </c>
      <c r="AY502" s="2">
        <f t="shared" ca="1" si="273"/>
        <v>360.24999999999994</v>
      </c>
      <c r="AZ502" s="2">
        <f t="shared" ca="1" si="274"/>
        <v>360.24999999999994</v>
      </c>
      <c r="BA502" s="2">
        <f t="shared" ca="1" si="275"/>
        <v>360.24999999999994</v>
      </c>
      <c r="BB502" s="19" t="str">
        <f t="shared" ca="1" si="276"/>
        <v>ok</v>
      </c>
      <c r="BC502" s="2">
        <f t="shared" ca="1" si="277"/>
        <v>2.4524475085634379E-3</v>
      </c>
      <c r="BD502" s="2">
        <f t="shared" ca="1" si="277"/>
        <v>-5.046067733047721E-4</v>
      </c>
      <c r="BE502" s="16">
        <f t="shared" ca="1" si="278"/>
        <v>-9.2143138772371458E-6</v>
      </c>
      <c r="BF502" s="16">
        <f t="shared" ca="1" si="279"/>
        <v>2.5038224333854163E-3</v>
      </c>
      <c r="BG502" s="18">
        <f t="shared" ca="1" si="291"/>
        <v>2.503839388120631E-3</v>
      </c>
      <c r="BH502" s="2">
        <f t="shared" ca="1" si="300"/>
        <v>0.39239160137015006</v>
      </c>
      <c r="BI502" s="2">
        <f t="shared" ca="1" si="300"/>
        <v>-8.0737083728763537E-2</v>
      </c>
      <c r="BJ502" s="16">
        <f t="shared" ca="1" si="300"/>
        <v>-1.4742902203579433E-3</v>
      </c>
      <c r="BK502" s="18">
        <f t="shared" ca="1" si="300"/>
        <v>0.40061158934166663</v>
      </c>
      <c r="BL502" s="18">
        <f t="shared" ca="1" si="300"/>
        <v>0.40061430209930093</v>
      </c>
    </row>
    <row r="503" spans="4:64" x14ac:dyDescent="0.2">
      <c r="D503">
        <f t="shared" si="280"/>
        <v>22.5</v>
      </c>
      <c r="E503">
        <f t="shared" si="281"/>
        <v>45</v>
      </c>
      <c r="F503" s="15">
        <f ca="1">'posn jitter orig'!F503</f>
        <v>-0.13106335269694525</v>
      </c>
      <c r="G503" s="2">
        <f ca="1">'posn jitter orig'!G503</f>
        <v>0.28146085638603091</v>
      </c>
      <c r="H503" s="16">
        <f ca="1">'posn jitter orig'!H503</f>
        <v>0.38576708024223538</v>
      </c>
      <c r="I503" s="2">
        <f t="shared" si="282"/>
        <v>0</v>
      </c>
      <c r="J503" s="2">
        <f t="shared" si="283"/>
        <v>177.60212163512966</v>
      </c>
      <c r="K503" s="16">
        <f t="shared" ca="1" si="284"/>
        <v>334.20045230264782</v>
      </c>
      <c r="L503" s="2">
        <f t="shared" si="285"/>
        <v>153.80794910203616</v>
      </c>
      <c r="M503" s="2">
        <f t="shared" si="286"/>
        <v>-88.801060817564817</v>
      </c>
      <c r="N503" s="16">
        <f t="shared" ca="1" si="287"/>
        <v>307.63069328107792</v>
      </c>
      <c r="O503" s="2">
        <f t="shared" si="288"/>
        <v>-153.80794910203616</v>
      </c>
      <c r="P503" s="2">
        <f t="shared" si="289"/>
        <v>-88.801060817564817</v>
      </c>
      <c r="Q503" s="16">
        <f t="shared" ca="1" si="290"/>
        <v>284.24323448016855</v>
      </c>
      <c r="R503" s="2">
        <f t="shared" si="292"/>
        <v>153.80794910203616</v>
      </c>
      <c r="S503" s="2">
        <f t="shared" si="292"/>
        <v>-266.40318245269447</v>
      </c>
      <c r="T503" s="16">
        <f t="shared" ca="1" si="292"/>
        <v>-26.569759021569894</v>
      </c>
      <c r="U503" s="2">
        <f t="shared" ca="1" si="293"/>
        <v>0.49814529017551901</v>
      </c>
      <c r="V503" s="2">
        <f t="shared" ca="1" si="293"/>
        <v>-0.8628129521351402</v>
      </c>
      <c r="W503" s="16">
        <f t="shared" ca="1" si="293"/>
        <v>-8.6052771621790841E-2</v>
      </c>
      <c r="X503" s="2">
        <f t="shared" si="294"/>
        <v>-153.80794910203616</v>
      </c>
      <c r="Y503" s="2">
        <f t="shared" si="294"/>
        <v>-266.40318245269447</v>
      </c>
      <c r="Z503" s="16">
        <f t="shared" ca="1" si="294"/>
        <v>-49.957217822479265</v>
      </c>
      <c r="AA503" s="18">
        <f t="shared" ca="1" si="264"/>
        <v>157.5363679296083</v>
      </c>
      <c r="AB503" s="2">
        <f t="shared" ca="1" si="295"/>
        <v>-232.2839488175282</v>
      </c>
      <c r="AC503" s="2">
        <f t="shared" ca="1" si="295"/>
        <v>-130.47876377070151</v>
      </c>
      <c r="AD503" s="16">
        <f t="shared" ca="1" si="295"/>
        <v>-36.400776730906266</v>
      </c>
      <c r="AE503" s="2">
        <f t="shared" ca="1" si="296"/>
        <v>-0.86384010266654976</v>
      </c>
      <c r="AF503" s="2">
        <f t="shared" ca="1" si="296"/>
        <v>-0.48523709565497947</v>
      </c>
      <c r="AG503" s="16">
        <f t="shared" ca="1" si="296"/>
        <v>-0.13537074287069903</v>
      </c>
      <c r="AH503" s="2">
        <f t="shared" ca="1" si="265"/>
        <v>7.5043633314175795E-2</v>
      </c>
      <c r="AI503" s="2">
        <f t="shared" ca="1" si="266"/>
        <v>0.14177013306110892</v>
      </c>
      <c r="AJ503" s="16">
        <f t="shared" ca="1" si="267"/>
        <v>-0.9870510029734243</v>
      </c>
      <c r="AK503" s="18">
        <f t="shared" ca="1" si="268"/>
        <v>308.76122315207016</v>
      </c>
      <c r="AL503" s="18">
        <f t="shared" ca="1" si="269"/>
        <v>268.89692675820572</v>
      </c>
      <c r="AM503" s="18">
        <f t="shared" ca="1" si="270"/>
        <v>154.38061157603508</v>
      </c>
      <c r="AN503" s="18">
        <f t="shared" ca="1" si="271"/>
        <v>90.150050006290854</v>
      </c>
      <c r="AO503" s="18">
        <f t="shared" ca="1" si="272"/>
        <v>312.76134312486994</v>
      </c>
      <c r="AP503" s="2">
        <f t="shared" ca="1" si="297"/>
        <v>22.499493646501044</v>
      </c>
      <c r="AQ503" s="2">
        <f t="shared" ca="1" si="297"/>
        <v>44.996599201762649</v>
      </c>
      <c r="AR503" s="16">
        <f t="shared" ca="1" si="297"/>
        <v>4.9612996247105912E-4</v>
      </c>
      <c r="AS503" s="2">
        <f t="shared" ca="1" si="298"/>
        <v>-24.442001450122667</v>
      </c>
      <c r="AT503" s="2">
        <f t="shared" ca="1" si="298"/>
        <v>-43.683835260605264</v>
      </c>
      <c r="AU503" s="16">
        <f t="shared" ca="1" si="298"/>
        <v>617.4232909753988</v>
      </c>
      <c r="AV503" s="2">
        <f t="shared" ca="1" si="299"/>
        <v>22.499493646501044</v>
      </c>
      <c r="AW503" s="2">
        <f t="shared" ca="1" si="299"/>
        <v>44.996599201762649</v>
      </c>
      <c r="AX503" s="16">
        <f t="shared" ca="1" si="299"/>
        <v>4.9612996247105912E-4</v>
      </c>
      <c r="AY503" s="2">
        <f t="shared" ca="1" si="273"/>
        <v>360.24999999999994</v>
      </c>
      <c r="AZ503" s="2">
        <f t="shared" ca="1" si="274"/>
        <v>360.24999999999994</v>
      </c>
      <c r="BA503" s="2">
        <f t="shared" ca="1" si="275"/>
        <v>360.24999999999994</v>
      </c>
      <c r="BB503" s="19" t="str">
        <f t="shared" ca="1" si="276"/>
        <v>ok</v>
      </c>
      <c r="BC503" s="2">
        <f t="shared" ca="1" si="277"/>
        <v>-5.0635349895600257E-4</v>
      </c>
      <c r="BD503" s="2">
        <f t="shared" ca="1" si="277"/>
        <v>-3.4007982373509549E-3</v>
      </c>
      <c r="BE503" s="16">
        <f t="shared" ca="1" si="278"/>
        <v>4.9612996247105912E-4</v>
      </c>
      <c r="BF503" s="16">
        <f t="shared" ca="1" si="279"/>
        <v>3.4382877304080222E-3</v>
      </c>
      <c r="BG503" s="18">
        <f t="shared" ca="1" si="291"/>
        <v>3.4738980204859038E-3</v>
      </c>
      <c r="BH503" s="2">
        <f t="shared" ca="1" si="300"/>
        <v>-8.1016559832960411E-2</v>
      </c>
      <c r="BI503" s="2">
        <f t="shared" ca="1" si="300"/>
        <v>-0.54412771797615278</v>
      </c>
      <c r="BJ503" s="16">
        <f t="shared" ca="1" si="300"/>
        <v>7.9380793995369459E-2</v>
      </c>
      <c r="BK503" s="18">
        <f t="shared" ca="1" si="300"/>
        <v>0.55012603686528361</v>
      </c>
      <c r="BL503" s="18">
        <f t="shared" ca="1" si="300"/>
        <v>0.55582368327774456</v>
      </c>
    </row>
    <row r="504" spans="4:64" x14ac:dyDescent="0.2">
      <c r="D504">
        <f t="shared" si="280"/>
        <v>30</v>
      </c>
      <c r="E504">
        <f t="shared" si="281"/>
        <v>45</v>
      </c>
      <c r="F504" s="15">
        <f ca="1">'posn jitter orig'!F504</f>
        <v>0.12576264186764952</v>
      </c>
      <c r="G504" s="2">
        <f ca="1">'posn jitter orig'!G504</f>
        <v>7.8133193634228104E-2</v>
      </c>
      <c r="H504" s="16">
        <f ca="1">'posn jitter orig'!H504</f>
        <v>0.284690477606375</v>
      </c>
      <c r="I504" s="2">
        <f t="shared" si="282"/>
        <v>0</v>
      </c>
      <c r="J504" s="2">
        <f t="shared" si="283"/>
        <v>177.60212163512966</v>
      </c>
      <c r="K504" s="16">
        <f t="shared" ca="1" si="284"/>
        <v>333.61244624118405</v>
      </c>
      <c r="L504" s="2">
        <f t="shared" si="285"/>
        <v>153.80794910203616</v>
      </c>
      <c r="M504" s="2">
        <f t="shared" si="286"/>
        <v>-88.801060817564817</v>
      </c>
      <c r="N504" s="16">
        <f t="shared" ca="1" si="287"/>
        <v>310.72372589805002</v>
      </c>
      <c r="O504" s="2">
        <f t="shared" si="288"/>
        <v>-153.80794910203616</v>
      </c>
      <c r="P504" s="2">
        <f t="shared" si="289"/>
        <v>-88.801060817564817</v>
      </c>
      <c r="Q504" s="16">
        <f t="shared" ca="1" si="290"/>
        <v>279.45119597438168</v>
      </c>
      <c r="R504" s="2">
        <f t="shared" si="292"/>
        <v>153.80794910203616</v>
      </c>
      <c r="S504" s="2">
        <f t="shared" si="292"/>
        <v>-266.40318245269447</v>
      </c>
      <c r="T504" s="16">
        <f t="shared" ca="1" si="292"/>
        <v>-22.888720343134025</v>
      </c>
      <c r="U504" s="2">
        <f t="shared" ca="1" si="293"/>
        <v>0.49862162709394531</v>
      </c>
      <c r="V504" s="2">
        <f t="shared" ca="1" si="293"/>
        <v>-0.8636379918793754</v>
      </c>
      <c r="W504" s="16">
        <f t="shared" ca="1" si="293"/>
        <v>-7.4201697937084629E-2</v>
      </c>
      <c r="X504" s="2">
        <f t="shared" si="294"/>
        <v>-153.80794910203616</v>
      </c>
      <c r="Y504" s="2">
        <f t="shared" si="294"/>
        <v>-266.40318245269447</v>
      </c>
      <c r="Z504" s="16">
        <f t="shared" ca="1" si="294"/>
        <v>-54.161250266802369</v>
      </c>
      <c r="AA504" s="18">
        <f t="shared" ca="1" si="264"/>
        <v>157.40279641467203</v>
      </c>
      <c r="AB504" s="2">
        <f t="shared" ca="1" si="295"/>
        <v>-232.29238755945693</v>
      </c>
      <c r="AC504" s="2">
        <f t="shared" ca="1" si="295"/>
        <v>-130.46414744092897</v>
      </c>
      <c r="AD504" s="16">
        <f t="shared" ca="1" si="295"/>
        <v>-42.481695512788448</v>
      </c>
      <c r="AE504" s="2">
        <f t="shared" ca="1" si="296"/>
        <v>-0.86101955629706795</v>
      </c>
      <c r="AF504" s="2">
        <f t="shared" ca="1" si="296"/>
        <v>-0.48358098826424811</v>
      </c>
      <c r="AG504" s="16">
        <f t="shared" ca="1" si="296"/>
        <v>-0.15746349247801311</v>
      </c>
      <c r="AH504" s="2">
        <f t="shared" ca="1" si="265"/>
        <v>0.10010892401872377</v>
      </c>
      <c r="AI504" s="2">
        <f t="shared" ca="1" si="266"/>
        <v>0.14240381586155978</v>
      </c>
      <c r="AJ504" s="16">
        <f t="shared" ca="1" si="267"/>
        <v>-0.984733139769288</v>
      </c>
      <c r="AK504" s="18">
        <f t="shared" ca="1" si="268"/>
        <v>308.46626127802756</v>
      </c>
      <c r="AL504" s="18">
        <f t="shared" ca="1" si="269"/>
        <v>269.78758596199833</v>
      </c>
      <c r="AM504" s="18">
        <f t="shared" ca="1" si="270"/>
        <v>154.23313063901378</v>
      </c>
      <c r="AN504" s="18">
        <f t="shared" ca="1" si="271"/>
        <v>90.826139310435167</v>
      </c>
      <c r="AO504" s="18">
        <f t="shared" ca="1" si="272"/>
        <v>312.63847544928046</v>
      </c>
      <c r="AP504" s="2">
        <f t="shared" ca="1" si="297"/>
        <v>29.998793765853165</v>
      </c>
      <c r="AQ504" s="2">
        <f t="shared" ca="1" si="297"/>
        <v>44.999648089934034</v>
      </c>
      <c r="AR504" s="16">
        <f t="shared" ca="1" si="297"/>
        <v>8.1742364795900357E-4</v>
      </c>
      <c r="AS504" s="2">
        <f t="shared" ca="1" si="298"/>
        <v>-32.597009002310145</v>
      </c>
      <c r="AT504" s="2">
        <f t="shared" ca="1" si="298"/>
        <v>-44.042175688302201</v>
      </c>
      <c r="AU504" s="16">
        <f t="shared" ca="1" si="298"/>
        <v>615.73175250735483</v>
      </c>
      <c r="AV504" s="2">
        <f t="shared" ca="1" si="299"/>
        <v>29.998793765853165</v>
      </c>
      <c r="AW504" s="2">
        <f t="shared" ca="1" si="299"/>
        <v>44.999648089934034</v>
      </c>
      <c r="AX504" s="16">
        <f t="shared" ca="1" si="299"/>
        <v>8.1742364795900357E-4</v>
      </c>
      <c r="AY504" s="2">
        <f t="shared" ca="1" si="273"/>
        <v>360.24999999999994</v>
      </c>
      <c r="AZ504" s="2">
        <f t="shared" ca="1" si="274"/>
        <v>360.24999999999994</v>
      </c>
      <c r="BA504" s="2">
        <f t="shared" ca="1" si="275"/>
        <v>360.25</v>
      </c>
      <c r="BB504" s="19" t="str">
        <f t="shared" ca="1" si="276"/>
        <v>ok</v>
      </c>
      <c r="BC504" s="2">
        <f t="shared" ca="1" si="277"/>
        <v>-1.2062341468350724E-3</v>
      </c>
      <c r="BD504" s="2">
        <f t="shared" ca="1" si="277"/>
        <v>-3.5191006596591023E-4</v>
      </c>
      <c r="BE504" s="16">
        <f t="shared" ca="1" si="278"/>
        <v>8.1742364795900357E-4</v>
      </c>
      <c r="BF504" s="16">
        <f t="shared" ca="1" si="279"/>
        <v>1.2565196025208147E-3</v>
      </c>
      <c r="BG504" s="18">
        <f t="shared" ca="1" si="291"/>
        <v>1.4990073154463495E-3</v>
      </c>
      <c r="BH504" s="2">
        <f t="shared" ca="1" si="300"/>
        <v>-0.19299746349361158</v>
      </c>
      <c r="BI504" s="2">
        <f t="shared" ca="1" si="300"/>
        <v>-5.6305610554545638E-2</v>
      </c>
      <c r="BJ504" s="16">
        <f t="shared" ca="1" si="300"/>
        <v>0.13078778367344057</v>
      </c>
      <c r="BK504" s="18">
        <f t="shared" ca="1" si="300"/>
        <v>0.20104313640333035</v>
      </c>
      <c r="BL504" s="18">
        <f t="shared" ca="1" si="300"/>
        <v>0.23984117047141593</v>
      </c>
    </row>
    <row r="505" spans="4:64" x14ac:dyDescent="0.2">
      <c r="D505">
        <f t="shared" si="280"/>
        <v>37.5</v>
      </c>
      <c r="E505">
        <f t="shared" si="281"/>
        <v>45</v>
      </c>
      <c r="F505" s="15">
        <f ca="1">'posn jitter orig'!F505</f>
        <v>-0.1478213617279861</v>
      </c>
      <c r="G505" s="2">
        <f ca="1">'posn jitter orig'!G505</f>
        <v>-0.12765273256093168</v>
      </c>
      <c r="H505" s="16">
        <f ca="1">'posn jitter orig'!H505</f>
        <v>5.0778575780046076E-2</v>
      </c>
      <c r="I505" s="2">
        <f t="shared" si="282"/>
        <v>0</v>
      </c>
      <c r="J505" s="2">
        <f t="shared" si="283"/>
        <v>177.60212163512966</v>
      </c>
      <c r="K505" s="16">
        <f t="shared" ca="1" si="284"/>
        <v>332.85113009522354</v>
      </c>
      <c r="L505" s="2">
        <f t="shared" si="285"/>
        <v>153.80794910203616</v>
      </c>
      <c r="M505" s="2">
        <f t="shared" si="286"/>
        <v>-88.801060817564817</v>
      </c>
      <c r="N505" s="16">
        <f t="shared" ca="1" si="287"/>
        <v>313.60691827411125</v>
      </c>
      <c r="O505" s="2">
        <f t="shared" si="288"/>
        <v>-153.80794910203616</v>
      </c>
      <c r="P505" s="2">
        <f t="shared" si="289"/>
        <v>-88.801060817564817</v>
      </c>
      <c r="Q505" s="16">
        <f t="shared" ca="1" si="290"/>
        <v>274.36978949167434</v>
      </c>
      <c r="R505" s="2">
        <f t="shared" si="292"/>
        <v>153.80794910203616</v>
      </c>
      <c r="S505" s="2">
        <f t="shared" si="292"/>
        <v>-266.40318245269447</v>
      </c>
      <c r="T505" s="16">
        <f t="shared" ca="1" si="292"/>
        <v>-19.244211821112287</v>
      </c>
      <c r="U505" s="2">
        <f t="shared" ca="1" si="293"/>
        <v>0.49902444842752641</v>
      </c>
      <c r="V505" s="2">
        <f t="shared" ca="1" si="293"/>
        <v>-0.86433569889551054</v>
      </c>
      <c r="W505" s="16">
        <f t="shared" ca="1" si="293"/>
        <v>-6.2437164304701795E-2</v>
      </c>
      <c r="X505" s="2">
        <f t="shared" si="294"/>
        <v>-153.80794910203616</v>
      </c>
      <c r="Y505" s="2">
        <f t="shared" si="294"/>
        <v>-266.40318245269447</v>
      </c>
      <c r="Z505" s="16">
        <f t="shared" ca="1" si="294"/>
        <v>-58.481340603549199</v>
      </c>
      <c r="AA505" s="18">
        <f t="shared" ca="1" si="264"/>
        <v>157.15926300084826</v>
      </c>
      <c r="AB505" s="2">
        <f t="shared" ca="1" si="295"/>
        <v>-232.23426363631103</v>
      </c>
      <c r="AC505" s="2">
        <f t="shared" ca="1" si="295"/>
        <v>-130.56482102895293</v>
      </c>
      <c r="AD505" s="16">
        <f t="shared" ca="1" si="295"/>
        <v>-48.668761877559398</v>
      </c>
      <c r="AE505" s="2">
        <f t="shared" ca="1" si="296"/>
        <v>-0.85749275199753583</v>
      </c>
      <c r="AF505" s="2">
        <f t="shared" ca="1" si="296"/>
        <v>-0.4820924610569709</v>
      </c>
      <c r="AG505" s="16">
        <f t="shared" ca="1" si="296"/>
        <v>-0.17970264122634821</v>
      </c>
      <c r="AH505" s="2">
        <f t="shared" ca="1" si="265"/>
        <v>0.12522292179667271</v>
      </c>
      <c r="AI505" s="2">
        <f t="shared" ca="1" si="266"/>
        <v>0.14321542726550912</v>
      </c>
      <c r="AJ505" s="16">
        <f t="shared" ca="1" si="267"/>
        <v>-0.98173752156564842</v>
      </c>
      <c r="AK505" s="18">
        <f t="shared" ca="1" si="268"/>
        <v>308.21726187303983</v>
      </c>
      <c r="AL505" s="18">
        <f t="shared" ca="1" si="269"/>
        <v>270.82941878554607</v>
      </c>
      <c r="AM505" s="18">
        <f t="shared" ca="1" si="270"/>
        <v>154.10863093651992</v>
      </c>
      <c r="AN505" s="18">
        <f t="shared" ca="1" si="271"/>
        <v>91.586081248178758</v>
      </c>
      <c r="AO505" s="18">
        <f t="shared" ca="1" si="272"/>
        <v>312.47813058272334</v>
      </c>
      <c r="AP505" s="2">
        <f t="shared" ca="1" si="297"/>
        <v>37.498998205978218</v>
      </c>
      <c r="AQ505" s="2">
        <f t="shared" ca="1" si="297"/>
        <v>44.999260083816509</v>
      </c>
      <c r="AR505" s="16">
        <f t="shared" ca="1" si="297"/>
        <v>-7.4197695113298323E-4</v>
      </c>
      <c r="AS505" s="2">
        <f t="shared" ca="1" si="298"/>
        <v>-40.759850812283482</v>
      </c>
      <c r="AT505" s="2">
        <f t="shared" ca="1" si="298"/>
        <v>-44.504117881248035</v>
      </c>
      <c r="AU505" s="16">
        <f t="shared" ca="1" si="298"/>
        <v>613.54226894654857</v>
      </c>
      <c r="AV505" s="2">
        <f t="shared" ca="1" si="299"/>
        <v>37.498998205978218</v>
      </c>
      <c r="AW505" s="2">
        <f t="shared" ca="1" si="299"/>
        <v>44.999260083816509</v>
      </c>
      <c r="AX505" s="16">
        <f t="shared" ca="1" si="299"/>
        <v>-7.4197695113298323E-4</v>
      </c>
      <c r="AY505" s="2">
        <f t="shared" ca="1" si="273"/>
        <v>360.25</v>
      </c>
      <c r="AZ505" s="2">
        <f t="shared" ca="1" si="274"/>
        <v>360.25000000000006</v>
      </c>
      <c r="BA505" s="2">
        <f t="shared" ca="1" si="275"/>
        <v>360.25</v>
      </c>
      <c r="BB505" s="19" t="str">
        <f t="shared" ca="1" si="276"/>
        <v>ok</v>
      </c>
      <c r="BC505" s="2">
        <f t="shared" ca="1" si="277"/>
        <v>-1.0017940217821319E-3</v>
      </c>
      <c r="BD505" s="2">
        <f t="shared" ca="1" si="277"/>
        <v>-7.3991618349111832E-4</v>
      </c>
      <c r="BE505" s="16">
        <f t="shared" ca="1" si="278"/>
        <v>-7.4197695113298323E-4</v>
      </c>
      <c r="BF505" s="16">
        <f t="shared" ca="1" si="279"/>
        <v>1.24541849218264E-3</v>
      </c>
      <c r="BG505" s="18">
        <f t="shared" ca="1" si="291"/>
        <v>1.4496885930030208E-3</v>
      </c>
      <c r="BH505" s="2">
        <f t="shared" ca="1" si="300"/>
        <v>-0.16028704348514111</v>
      </c>
      <c r="BI505" s="2">
        <f t="shared" ca="1" si="300"/>
        <v>-0.11838658935857893</v>
      </c>
      <c r="BJ505" s="16">
        <f t="shared" ca="1" si="300"/>
        <v>-0.11871631218127732</v>
      </c>
      <c r="BK505" s="18">
        <f t="shared" ca="1" si="300"/>
        <v>0.1992669587492224</v>
      </c>
      <c r="BL505" s="18">
        <f t="shared" ca="1" si="300"/>
        <v>0.23195017488048333</v>
      </c>
    </row>
    <row r="506" spans="4:64" x14ac:dyDescent="0.2">
      <c r="D506">
        <f t="shared" si="280"/>
        <v>45</v>
      </c>
      <c r="E506">
        <f t="shared" si="281"/>
        <v>45</v>
      </c>
      <c r="F506" s="15">
        <f ca="1">'posn jitter orig'!F506</f>
        <v>0.1076499920781816</v>
      </c>
      <c r="G506" s="2">
        <f ca="1">'posn jitter orig'!G506</f>
        <v>-2.8779735047636534E-2</v>
      </c>
      <c r="H506" s="16">
        <f ca="1">'posn jitter orig'!H506</f>
        <v>0.35801955349211412</v>
      </c>
      <c r="I506" s="2">
        <f t="shared" si="282"/>
        <v>0</v>
      </c>
      <c r="J506" s="2">
        <f t="shared" si="283"/>
        <v>177.60212163512966</v>
      </c>
      <c r="K506" s="16">
        <f t="shared" ca="1" si="284"/>
        <v>331.9219584177311</v>
      </c>
      <c r="L506" s="2">
        <f t="shared" si="285"/>
        <v>153.80794910203616</v>
      </c>
      <c r="M506" s="2">
        <f t="shared" si="286"/>
        <v>-88.801060817564817</v>
      </c>
      <c r="N506" s="16">
        <f t="shared" ca="1" si="287"/>
        <v>316.28793061502546</v>
      </c>
      <c r="O506" s="2">
        <f t="shared" si="288"/>
        <v>-153.80794910203616</v>
      </c>
      <c r="P506" s="2">
        <f t="shared" si="289"/>
        <v>-88.801060817564817</v>
      </c>
      <c r="Q506" s="16">
        <f t="shared" ca="1" si="290"/>
        <v>268.98688030267266</v>
      </c>
      <c r="R506" s="2">
        <f t="shared" si="292"/>
        <v>153.80794910203616</v>
      </c>
      <c r="S506" s="2">
        <f t="shared" si="292"/>
        <v>-266.40318245269447</v>
      </c>
      <c r="T506" s="16">
        <f t="shared" ca="1" si="292"/>
        <v>-15.634027802705646</v>
      </c>
      <c r="U506" s="2">
        <f t="shared" ca="1" si="293"/>
        <v>0.49935549858891959</v>
      </c>
      <c r="V506" s="2">
        <f t="shared" ca="1" si="293"/>
        <v>-0.8649090945948974</v>
      </c>
      <c r="W506" s="16">
        <f t="shared" ca="1" si="293"/>
        <v>-5.0757700066555E-2</v>
      </c>
      <c r="X506" s="2">
        <f t="shared" si="294"/>
        <v>-153.80794910203616</v>
      </c>
      <c r="Y506" s="2">
        <f t="shared" si="294"/>
        <v>-266.40318245269447</v>
      </c>
      <c r="Z506" s="16">
        <f t="shared" ca="1" si="294"/>
        <v>-62.935078115058445</v>
      </c>
      <c r="AA506" s="18">
        <f t="shared" ca="1" si="264"/>
        <v>156.80413004020215</v>
      </c>
      <c r="AB506" s="2">
        <f t="shared" ca="1" si="295"/>
        <v>-232.10895363906309</v>
      </c>
      <c r="AC506" s="2">
        <f t="shared" ca="1" si="295"/>
        <v>-130.78186431088267</v>
      </c>
      <c r="AD506" s="16">
        <f t="shared" ca="1" si="295"/>
        <v>-54.976061113280778</v>
      </c>
      <c r="AE506" s="2">
        <f t="shared" ca="1" si="296"/>
        <v>-0.85324469989769391</v>
      </c>
      <c r="AF506" s="2">
        <f t="shared" ca="1" si="296"/>
        <v>-0.48076099959299462</v>
      </c>
      <c r="AG506" s="16">
        <f t="shared" ca="1" si="296"/>
        <v>-0.20209488703784365</v>
      </c>
      <c r="AH506" s="2">
        <f t="shared" ca="1" si="265"/>
        <v>0.15039138314912101</v>
      </c>
      <c r="AI506" s="2">
        <f t="shared" ca="1" si="266"/>
        <v>0.14422593163983868</v>
      </c>
      <c r="AJ506" s="16">
        <f t="shared" ca="1" si="267"/>
        <v>-0.97804974951027657</v>
      </c>
      <c r="AK506" s="18">
        <f t="shared" ca="1" si="268"/>
        <v>308.01292773718757</v>
      </c>
      <c r="AL506" s="18">
        <f t="shared" ca="1" si="269"/>
        <v>272.03093516653956</v>
      </c>
      <c r="AM506" s="18">
        <f t="shared" ca="1" si="270"/>
        <v>154.00646386859378</v>
      </c>
      <c r="AN506" s="18">
        <f t="shared" ca="1" si="271"/>
        <v>92.435563770519295</v>
      </c>
      <c r="AO506" s="18">
        <f t="shared" ca="1" si="272"/>
        <v>312.27830237965264</v>
      </c>
      <c r="AP506" s="2">
        <f t="shared" ca="1" si="297"/>
        <v>44.997785504102609</v>
      </c>
      <c r="AQ506" s="2">
        <f t="shared" ca="1" si="297"/>
        <v>44.999745464138229</v>
      </c>
      <c r="AR506" s="16">
        <f t="shared" ca="1" si="297"/>
        <v>4.7427798210719629E-4</v>
      </c>
      <c r="AS506" s="2">
        <f t="shared" ca="1" si="298"/>
        <v>-48.930146140568212</v>
      </c>
      <c r="AT506" s="2">
        <f t="shared" ca="1" si="298"/>
        <v>-45.077512719087082</v>
      </c>
      <c r="AU506" s="16">
        <f t="shared" ca="1" si="298"/>
        <v>610.84790511780943</v>
      </c>
      <c r="AV506" s="2">
        <f t="shared" ca="1" si="299"/>
        <v>44.997785504102609</v>
      </c>
      <c r="AW506" s="2">
        <f t="shared" ca="1" si="299"/>
        <v>44.999745464138229</v>
      </c>
      <c r="AX506" s="16">
        <f t="shared" ca="1" si="299"/>
        <v>4.7427798210719629E-4</v>
      </c>
      <c r="AY506" s="2">
        <f t="shared" ca="1" si="273"/>
        <v>360.25</v>
      </c>
      <c r="AZ506" s="2">
        <f t="shared" ca="1" si="274"/>
        <v>360.25</v>
      </c>
      <c r="BA506" s="2">
        <f t="shared" ca="1" si="275"/>
        <v>360.25</v>
      </c>
      <c r="BB506" s="19" t="str">
        <f t="shared" ca="1" si="276"/>
        <v>ok</v>
      </c>
      <c r="BC506" s="2">
        <f t="shared" ca="1" si="277"/>
        <v>-2.2144958973910889E-3</v>
      </c>
      <c r="BD506" s="2">
        <f t="shared" ca="1" si="277"/>
        <v>-2.5453586177093257E-4</v>
      </c>
      <c r="BE506" s="16">
        <f t="shared" ca="1" si="278"/>
        <v>4.7427798210719629E-4</v>
      </c>
      <c r="BF506" s="16">
        <f t="shared" ca="1" si="279"/>
        <v>2.2290761728773279E-3</v>
      </c>
      <c r="BG506" s="18">
        <f t="shared" ca="1" si="291"/>
        <v>2.2789734945367636E-3</v>
      </c>
      <c r="BH506" s="2">
        <f t="shared" ca="1" si="300"/>
        <v>-0.35431934358257422</v>
      </c>
      <c r="BI506" s="2">
        <f t="shared" ca="1" si="300"/>
        <v>-4.0725737883349211E-2</v>
      </c>
      <c r="BJ506" s="16">
        <f t="shared" ca="1" si="300"/>
        <v>7.5884477137151407E-2</v>
      </c>
      <c r="BK506" s="18">
        <f t="shared" ca="1" si="300"/>
        <v>0.35665218766037243</v>
      </c>
      <c r="BL506" s="18">
        <f t="shared" ca="1" si="300"/>
        <v>0.3646357591258822</v>
      </c>
    </row>
    <row r="507" spans="4:64" x14ac:dyDescent="0.2">
      <c r="D507">
        <f t="shared" si="280"/>
        <v>52.5</v>
      </c>
      <c r="E507">
        <f t="shared" si="281"/>
        <v>45</v>
      </c>
      <c r="F507" s="15">
        <f ca="1">'posn jitter orig'!F507</f>
        <v>3.0710825123126173E-2</v>
      </c>
      <c r="G507" s="2">
        <f ca="1">'posn jitter orig'!G507</f>
        <v>-0.29763374293881351</v>
      </c>
      <c r="H507" s="16">
        <f ca="1">'posn jitter orig'!H507</f>
        <v>0.43036120532902611</v>
      </c>
      <c r="I507" s="2">
        <f t="shared" si="282"/>
        <v>0</v>
      </c>
      <c r="J507" s="2">
        <f t="shared" si="283"/>
        <v>177.60212163512966</v>
      </c>
      <c r="K507" s="16">
        <f t="shared" ca="1" si="284"/>
        <v>330.81810233727617</v>
      </c>
      <c r="L507" s="2">
        <f t="shared" si="285"/>
        <v>153.80794910203616</v>
      </c>
      <c r="M507" s="2">
        <f t="shared" si="286"/>
        <v>-88.801060817564817</v>
      </c>
      <c r="N507" s="16">
        <f t="shared" ca="1" si="287"/>
        <v>318.76770871442545</v>
      </c>
      <c r="O507" s="2">
        <f t="shared" si="288"/>
        <v>-153.80794910203616</v>
      </c>
      <c r="P507" s="2">
        <f t="shared" si="289"/>
        <v>-88.801060817564817</v>
      </c>
      <c r="Q507" s="16">
        <f t="shared" ca="1" si="290"/>
        <v>263.27891117034147</v>
      </c>
      <c r="R507" s="2">
        <f t="shared" si="292"/>
        <v>153.80794910203616</v>
      </c>
      <c r="S507" s="2">
        <f t="shared" si="292"/>
        <v>-266.40318245269447</v>
      </c>
      <c r="T507" s="16">
        <f t="shared" ca="1" si="292"/>
        <v>-12.05039362285072</v>
      </c>
      <c r="U507" s="2">
        <f t="shared" ca="1" si="293"/>
        <v>0.49961680005933201</v>
      </c>
      <c r="V507" s="2">
        <f t="shared" ca="1" si="293"/>
        <v>-0.86536168201774422</v>
      </c>
      <c r="W507" s="16">
        <f t="shared" ca="1" si="293"/>
        <v>-3.9143484692784031E-2</v>
      </c>
      <c r="X507" s="2">
        <f t="shared" si="294"/>
        <v>-153.80794910203616</v>
      </c>
      <c r="Y507" s="2">
        <f t="shared" si="294"/>
        <v>-266.40318245269447</v>
      </c>
      <c r="Z507" s="16">
        <f t="shared" ca="1" si="294"/>
        <v>-67.5391911669347</v>
      </c>
      <c r="AA507" s="18">
        <f t="shared" ca="1" si="264"/>
        <v>156.33379000370172</v>
      </c>
      <c r="AB507" s="2">
        <f t="shared" ca="1" si="295"/>
        <v>-231.91493700483321</v>
      </c>
      <c r="AC507" s="2">
        <f t="shared" ca="1" si="295"/>
        <v>-131.11791097888235</v>
      </c>
      <c r="AD507" s="16">
        <f t="shared" ca="1" si="295"/>
        <v>-61.419741850959888</v>
      </c>
      <c r="AE507" s="2">
        <f t="shared" ca="1" si="296"/>
        <v>-0.84825518645805531</v>
      </c>
      <c r="AF507" s="2">
        <f t="shared" ca="1" si="296"/>
        <v>-0.47957863112139532</v>
      </c>
      <c r="AG507" s="16">
        <f t="shared" ca="1" si="296"/>
        <v>-0.22464967219815524</v>
      </c>
      <c r="AH507" s="2">
        <f t="shared" ca="1" si="265"/>
        <v>0.17563083939184382</v>
      </c>
      <c r="AI507" s="2">
        <f t="shared" ca="1" si="266"/>
        <v>0.14544241426471577</v>
      </c>
      <c r="AJ507" s="16">
        <f t="shared" ca="1" si="267"/>
        <v>-0.97365307599132422</v>
      </c>
      <c r="AK507" s="18">
        <f t="shared" ca="1" si="268"/>
        <v>307.85183581450963</v>
      </c>
      <c r="AL507" s="18">
        <f t="shared" ca="1" si="269"/>
        <v>273.40232126750573</v>
      </c>
      <c r="AM507" s="18">
        <f t="shared" ca="1" si="270"/>
        <v>153.92591790725481</v>
      </c>
      <c r="AN507" s="18">
        <f t="shared" ca="1" si="271"/>
        <v>93.3815021799726</v>
      </c>
      <c r="AO507" s="18">
        <f t="shared" ca="1" si="272"/>
        <v>312.03648720465497</v>
      </c>
      <c r="AP507" s="2">
        <f t="shared" ca="1" si="297"/>
        <v>52.495861176248006</v>
      </c>
      <c r="AQ507" s="2">
        <f t="shared" ca="1" si="297"/>
        <v>45.000097458977685</v>
      </c>
      <c r="AR507" s="16">
        <f t="shared" ca="1" si="297"/>
        <v>-5.0391659112847265E-4</v>
      </c>
      <c r="AS507" s="2">
        <f t="shared" ca="1" si="298"/>
        <v>-57.110599161023764</v>
      </c>
      <c r="AT507" s="2">
        <f t="shared" ca="1" si="298"/>
        <v>-45.76658261647453</v>
      </c>
      <c r="AU507" s="16">
        <f t="shared" ca="1" si="298"/>
        <v>607.63006726008848</v>
      </c>
      <c r="AV507" s="2">
        <f t="shared" ca="1" si="299"/>
        <v>52.495861176248006</v>
      </c>
      <c r="AW507" s="2">
        <f t="shared" ca="1" si="299"/>
        <v>45.000097458977685</v>
      </c>
      <c r="AX507" s="16">
        <f t="shared" ca="1" si="299"/>
        <v>-5.0391659112847265E-4</v>
      </c>
      <c r="AY507" s="2">
        <f t="shared" ca="1" si="273"/>
        <v>360.25</v>
      </c>
      <c r="AZ507" s="2">
        <f t="shared" ca="1" si="274"/>
        <v>360.25</v>
      </c>
      <c r="BA507" s="2">
        <f t="shared" ca="1" si="275"/>
        <v>360.25</v>
      </c>
      <c r="BB507" s="19" t="str">
        <f t="shared" ca="1" si="276"/>
        <v>ok</v>
      </c>
      <c r="BC507" s="2">
        <f t="shared" ca="1" si="277"/>
        <v>-4.1388237519939253E-3</v>
      </c>
      <c r="BD507" s="2">
        <f t="shared" ca="1" si="277"/>
        <v>9.745897768453915E-5</v>
      </c>
      <c r="BE507" s="16">
        <f t="shared" ca="1" si="278"/>
        <v>-5.0391659112847265E-4</v>
      </c>
      <c r="BF507" s="16">
        <f t="shared" ca="1" si="279"/>
        <v>4.1399710509133257E-3</v>
      </c>
      <c r="BG507" s="18">
        <f t="shared" ca="1" si="291"/>
        <v>4.1705266134164556E-3</v>
      </c>
      <c r="BH507" s="2">
        <f t="shared" ca="1" si="300"/>
        <v>-0.66221180031902804</v>
      </c>
      <c r="BI507" s="2">
        <f t="shared" ca="1" si="300"/>
        <v>1.5593436429526264E-2</v>
      </c>
      <c r="BJ507" s="16">
        <f t="shared" ca="1" si="300"/>
        <v>-8.0626654580555623E-2</v>
      </c>
      <c r="BK507" s="18">
        <f t="shared" ca="1" si="300"/>
        <v>0.66239536814613209</v>
      </c>
      <c r="BL507" s="18">
        <f t="shared" ca="1" si="300"/>
        <v>0.66728425814663295</v>
      </c>
    </row>
    <row r="508" spans="4:64" x14ac:dyDescent="0.2">
      <c r="D508">
        <f t="shared" si="280"/>
        <v>60</v>
      </c>
      <c r="E508">
        <f t="shared" si="281"/>
        <v>45</v>
      </c>
      <c r="F508" s="15">
        <f ca="1">'posn jitter orig'!F508</f>
        <v>0.17740708279710093</v>
      </c>
      <c r="G508" s="2">
        <f ca="1">'posn jitter orig'!G508</f>
        <v>-0.47471903211793665</v>
      </c>
      <c r="H508" s="16">
        <f ca="1">'posn jitter orig'!H508</f>
        <v>0.16852731425652889</v>
      </c>
      <c r="I508" s="2">
        <f t="shared" si="282"/>
        <v>0</v>
      </c>
      <c r="J508" s="2">
        <f t="shared" si="283"/>
        <v>177.60212163512966</v>
      </c>
      <c r="K508" s="16">
        <f t="shared" ca="1" si="284"/>
        <v>329.54130336522161</v>
      </c>
      <c r="L508" s="2">
        <f t="shared" si="285"/>
        <v>153.80794910203616</v>
      </c>
      <c r="M508" s="2">
        <f t="shared" si="286"/>
        <v>-88.801060817564817</v>
      </c>
      <c r="N508" s="16">
        <f t="shared" ca="1" si="287"/>
        <v>321.05373720230824</v>
      </c>
      <c r="O508" s="2">
        <f t="shared" si="288"/>
        <v>-153.80794910203616</v>
      </c>
      <c r="P508" s="2">
        <f t="shared" si="289"/>
        <v>-88.801060817564817</v>
      </c>
      <c r="Q508" s="16">
        <f t="shared" ca="1" si="290"/>
        <v>257.22371855846933</v>
      </c>
      <c r="R508" s="2">
        <f t="shared" si="292"/>
        <v>153.80794910203616</v>
      </c>
      <c r="S508" s="2">
        <f t="shared" si="292"/>
        <v>-266.40318245269447</v>
      </c>
      <c r="T508" s="16">
        <f t="shared" ca="1" si="292"/>
        <v>-8.4875661629133674</v>
      </c>
      <c r="U508" s="2">
        <f t="shared" ca="1" si="293"/>
        <v>0.49980978668276366</v>
      </c>
      <c r="V508" s="2">
        <f t="shared" ca="1" si="293"/>
        <v>-0.86569594465470889</v>
      </c>
      <c r="W508" s="16">
        <f t="shared" ca="1" si="293"/>
        <v>-2.7580945315949304E-2</v>
      </c>
      <c r="X508" s="2">
        <f t="shared" si="294"/>
        <v>-153.80794910203616</v>
      </c>
      <c r="Y508" s="2">
        <f t="shared" si="294"/>
        <v>-266.40318245269447</v>
      </c>
      <c r="Z508" s="16">
        <f t="shared" ca="1" si="294"/>
        <v>-72.317584806752279</v>
      </c>
      <c r="AA508" s="18">
        <f t="shared" ca="1" si="264"/>
        <v>155.74402381354059</v>
      </c>
      <c r="AB508" s="2">
        <f t="shared" ca="1" si="295"/>
        <v>-231.65033642139713</v>
      </c>
      <c r="AC508" s="2">
        <f t="shared" ca="1" si="295"/>
        <v>-131.57621263310597</v>
      </c>
      <c r="AD508" s="16">
        <f t="shared" ca="1" si="295"/>
        <v>-68.022017402665114</v>
      </c>
      <c r="AE508" s="2">
        <f t="shared" ca="1" si="296"/>
        <v>-0.84249759238594912</v>
      </c>
      <c r="AF508" s="2">
        <f t="shared" ca="1" si="296"/>
        <v>-0.47853434651180682</v>
      </c>
      <c r="AG508" s="16">
        <f t="shared" ca="1" si="296"/>
        <v>-0.24739176629871287</v>
      </c>
      <c r="AH508" s="2">
        <f t="shared" ca="1" si="265"/>
        <v>0.20096761918281553</v>
      </c>
      <c r="AI508" s="2">
        <f t="shared" ca="1" si="266"/>
        <v>0.14688570596524761</v>
      </c>
      <c r="AJ508" s="16">
        <f t="shared" ca="1" si="267"/>
        <v>-0.96852289876031394</v>
      </c>
      <c r="AK508" s="18">
        <f t="shared" ca="1" si="268"/>
        <v>307.732968021413</v>
      </c>
      <c r="AL508" s="18">
        <f t="shared" ca="1" si="269"/>
        <v>274.95667467175127</v>
      </c>
      <c r="AM508" s="18">
        <f t="shared" ca="1" si="270"/>
        <v>153.8664840107065</v>
      </c>
      <c r="AN508" s="18">
        <f t="shared" ca="1" si="271"/>
        <v>94.43270155641126</v>
      </c>
      <c r="AO508" s="18">
        <f t="shared" ca="1" si="272"/>
        <v>311.74931030387341</v>
      </c>
      <c r="AP508" s="2">
        <f t="shared" ca="1" si="297"/>
        <v>59.99616752089495</v>
      </c>
      <c r="AQ508" s="2">
        <f t="shared" ca="1" si="297"/>
        <v>45.002756808304177</v>
      </c>
      <c r="AR508" s="16">
        <f t="shared" ca="1" si="297"/>
        <v>-6.9825267092937793E-4</v>
      </c>
      <c r="AS508" s="2">
        <f t="shared" ca="1" si="298"/>
        <v>-65.306865826413485</v>
      </c>
      <c r="AT508" s="2">
        <f t="shared" ca="1" si="298"/>
        <v>-46.5802782480228</v>
      </c>
      <c r="AU508" s="16">
        <f t="shared" ca="1" si="298"/>
        <v>603.87199315140128</v>
      </c>
      <c r="AV508" s="2">
        <f t="shared" ca="1" si="299"/>
        <v>59.99616752089495</v>
      </c>
      <c r="AW508" s="2">
        <f t="shared" ca="1" si="299"/>
        <v>45.002756808304177</v>
      </c>
      <c r="AX508" s="16">
        <f t="shared" ca="1" si="299"/>
        <v>-6.9825267092937793E-4</v>
      </c>
      <c r="AY508" s="2">
        <f t="shared" ca="1" si="273"/>
        <v>360.24999999999994</v>
      </c>
      <c r="AZ508" s="2">
        <f t="shared" ca="1" si="274"/>
        <v>360.24999999999994</v>
      </c>
      <c r="BA508" s="2">
        <f t="shared" ca="1" si="275"/>
        <v>360.24999999999994</v>
      </c>
      <c r="BB508" s="19" t="str">
        <f t="shared" ca="1" si="276"/>
        <v>ok</v>
      </c>
      <c r="BC508" s="2">
        <f t="shared" ca="1" si="277"/>
        <v>-3.832479105049913E-3</v>
      </c>
      <c r="BD508" s="2">
        <f t="shared" ca="1" si="277"/>
        <v>2.7568083041771274E-3</v>
      </c>
      <c r="BE508" s="16">
        <f t="shared" ca="1" si="278"/>
        <v>-6.9825267092937793E-4</v>
      </c>
      <c r="BF508" s="16">
        <f t="shared" ca="1" si="279"/>
        <v>4.7210049901079488E-3</v>
      </c>
      <c r="BG508" s="18">
        <f t="shared" ca="1" si="291"/>
        <v>4.7723626129082186E-3</v>
      </c>
      <c r="BH508" s="2">
        <f t="shared" ca="1" si="300"/>
        <v>-0.61319665680798607</v>
      </c>
      <c r="BI508" s="2">
        <f t="shared" ca="1" si="300"/>
        <v>0.44108932866834039</v>
      </c>
      <c r="BJ508" s="16">
        <f t="shared" ca="1" si="300"/>
        <v>-0.11172042734870047</v>
      </c>
      <c r="BK508" s="18">
        <f t="shared" ca="1" si="300"/>
        <v>0.75536079841727177</v>
      </c>
      <c r="BL508" s="18">
        <f t="shared" ca="1" si="300"/>
        <v>0.763578018065315</v>
      </c>
    </row>
    <row r="509" spans="4:64" x14ac:dyDescent="0.2">
      <c r="D509">
        <f t="shared" si="280"/>
        <v>67.5</v>
      </c>
      <c r="E509">
        <f t="shared" si="281"/>
        <v>45</v>
      </c>
      <c r="F509" s="15">
        <f ca="1">'posn jitter orig'!F509</f>
        <v>-0.4503137991949091</v>
      </c>
      <c r="G509" s="2">
        <f ca="1">'posn jitter orig'!G509</f>
        <v>-0.15118292296041536</v>
      </c>
      <c r="H509" s="16">
        <f ca="1">'posn jitter orig'!H509</f>
        <v>-0.4118162583048538</v>
      </c>
      <c r="I509" s="2">
        <f t="shared" si="282"/>
        <v>0</v>
      </c>
      <c r="J509" s="2">
        <f t="shared" si="283"/>
        <v>177.60212163512966</v>
      </c>
      <c r="K509" s="16">
        <f t="shared" ca="1" si="284"/>
        <v>328.08328679551704</v>
      </c>
      <c r="L509" s="2">
        <f t="shared" si="285"/>
        <v>153.80794910203616</v>
      </c>
      <c r="M509" s="2">
        <f t="shared" si="286"/>
        <v>-88.801060817564817</v>
      </c>
      <c r="N509" s="16">
        <f t="shared" ca="1" si="287"/>
        <v>323.15269742860698</v>
      </c>
      <c r="O509" s="2">
        <f t="shared" si="288"/>
        <v>-153.80794910203616</v>
      </c>
      <c r="P509" s="2">
        <f t="shared" si="289"/>
        <v>-88.801060817564817</v>
      </c>
      <c r="Q509" s="16">
        <f t="shared" ca="1" si="290"/>
        <v>250.79640997476574</v>
      </c>
      <c r="R509" s="2">
        <f t="shared" si="292"/>
        <v>153.80794910203616</v>
      </c>
      <c r="S509" s="2">
        <f t="shared" si="292"/>
        <v>-266.40318245269447</v>
      </c>
      <c r="T509" s="16">
        <f t="shared" ca="1" si="292"/>
        <v>-4.9305893669100556</v>
      </c>
      <c r="U509" s="2">
        <f t="shared" ca="1" si="293"/>
        <v>0.49993578500493618</v>
      </c>
      <c r="V509" s="2">
        <f t="shared" ca="1" si="293"/>
        <v>-0.86591418015038013</v>
      </c>
      <c r="W509" s="16">
        <f t="shared" ca="1" si="293"/>
        <v>-1.6026337260682828E-2</v>
      </c>
      <c r="X509" s="2">
        <f t="shared" si="294"/>
        <v>-153.80794910203616</v>
      </c>
      <c r="Y509" s="2">
        <f t="shared" si="294"/>
        <v>-266.40318245269447</v>
      </c>
      <c r="Z509" s="16">
        <f t="shared" ca="1" si="294"/>
        <v>-77.286876820751303</v>
      </c>
      <c r="AA509" s="18">
        <f t="shared" ca="1" si="264"/>
        <v>155.02682110240556</v>
      </c>
      <c r="AB509" s="2">
        <f t="shared" ca="1" si="295"/>
        <v>-231.31140460668709</v>
      </c>
      <c r="AC509" s="2">
        <f t="shared" ca="1" si="295"/>
        <v>-132.1632597564853</v>
      </c>
      <c r="AD509" s="16">
        <f t="shared" ca="1" si="295"/>
        <v>-74.802364701312612</v>
      </c>
      <c r="AE509" s="2">
        <f t="shared" ca="1" si="296"/>
        <v>-0.83593950437662423</v>
      </c>
      <c r="AF509" s="2">
        <f t="shared" ca="1" si="296"/>
        <v>-0.47762664381158421</v>
      </c>
      <c r="AG509" s="16">
        <f t="shared" ca="1" si="296"/>
        <v>-0.27032930685341156</v>
      </c>
      <c r="AH509" s="2">
        <f t="shared" ca="1" si="265"/>
        <v>0.22642737443617994</v>
      </c>
      <c r="AI509" s="2">
        <f t="shared" ca="1" si="266"/>
        <v>0.14854434265826841</v>
      </c>
      <c r="AJ509" s="16">
        <f t="shared" ca="1" si="267"/>
        <v>-0.96263452170081709</v>
      </c>
      <c r="AK509" s="18">
        <f t="shared" ca="1" si="268"/>
        <v>307.65541038539084</v>
      </c>
      <c r="AL509" s="18">
        <f t="shared" ca="1" si="269"/>
        <v>276.70830651696542</v>
      </c>
      <c r="AM509" s="18">
        <f t="shared" ca="1" si="270"/>
        <v>153.82770519269542</v>
      </c>
      <c r="AN509" s="18">
        <f t="shared" ca="1" si="271"/>
        <v>95.598795994866975</v>
      </c>
      <c r="AO509" s="18">
        <f t="shared" ca="1" si="272"/>
        <v>311.41286071625399</v>
      </c>
      <c r="AP509" s="2">
        <f t="shared" ca="1" si="297"/>
        <v>67.501560825708168</v>
      </c>
      <c r="AQ509" s="2">
        <f t="shared" ca="1" si="297"/>
        <v>44.998617015752643</v>
      </c>
      <c r="AR509" s="16">
        <f t="shared" ca="1" si="297"/>
        <v>-1.9343723254223733E-3</v>
      </c>
      <c r="AS509" s="2">
        <f t="shared" ca="1" si="298"/>
        <v>-73.52323200957423</v>
      </c>
      <c r="AT509" s="2">
        <f t="shared" ca="1" si="298"/>
        <v>-47.518620365101043</v>
      </c>
      <c r="AU509" s="16">
        <f t="shared" ca="1" si="298"/>
        <v>599.55160608182325</v>
      </c>
      <c r="AV509" s="2">
        <f t="shared" ca="1" si="299"/>
        <v>67.501560825708168</v>
      </c>
      <c r="AW509" s="2">
        <f t="shared" ca="1" si="299"/>
        <v>44.998617015752643</v>
      </c>
      <c r="AX509" s="16">
        <f t="shared" ca="1" si="299"/>
        <v>-1.9343723254223733E-3</v>
      </c>
      <c r="AY509" s="2">
        <f t="shared" ca="1" si="273"/>
        <v>360.25000000000006</v>
      </c>
      <c r="AZ509" s="2">
        <f t="shared" ca="1" si="274"/>
        <v>360.25</v>
      </c>
      <c r="BA509" s="2">
        <f t="shared" ca="1" si="275"/>
        <v>360.25000000000006</v>
      </c>
      <c r="BB509" s="19" t="str">
        <f t="shared" ca="1" si="276"/>
        <v>ok</v>
      </c>
      <c r="BC509" s="2">
        <f t="shared" ca="1" si="277"/>
        <v>1.5608257081680676E-3</v>
      </c>
      <c r="BD509" s="2">
        <f t="shared" ca="1" si="277"/>
        <v>-1.3829842473569443E-3</v>
      </c>
      <c r="BE509" s="16">
        <f t="shared" ca="1" si="278"/>
        <v>-1.9343723254223733E-3</v>
      </c>
      <c r="BF509" s="16">
        <f t="shared" ca="1" si="279"/>
        <v>2.0853830151115653E-3</v>
      </c>
      <c r="BG509" s="18">
        <f t="shared" ca="1" si="291"/>
        <v>2.8444012749743596E-3</v>
      </c>
      <c r="BH509" s="2">
        <f t="shared" ca="1" si="300"/>
        <v>0.24973211330689082</v>
      </c>
      <c r="BI509" s="2">
        <f t="shared" ca="1" si="300"/>
        <v>-0.22127747957711108</v>
      </c>
      <c r="BJ509" s="16">
        <f t="shared" ca="1" si="300"/>
        <v>-0.30949957206757972</v>
      </c>
      <c r="BK509" s="18">
        <f t="shared" ca="1" si="300"/>
        <v>0.33366128241785042</v>
      </c>
      <c r="BL509" s="18">
        <f t="shared" ca="1" si="300"/>
        <v>0.45510420399589752</v>
      </c>
    </row>
    <row r="510" spans="4:64" x14ac:dyDescent="0.2">
      <c r="D510">
        <f t="shared" si="280"/>
        <v>75</v>
      </c>
      <c r="E510">
        <f t="shared" si="281"/>
        <v>45</v>
      </c>
      <c r="F510" s="15">
        <f ca="1">'posn jitter orig'!F510</f>
        <v>0.34949058384460852</v>
      </c>
      <c r="G510" s="2">
        <f ca="1">'posn jitter orig'!G510</f>
        <v>0.45783832132466029</v>
      </c>
      <c r="H510" s="16">
        <f ca="1">'posn jitter orig'!H510</f>
        <v>0.2040695519339093</v>
      </c>
      <c r="I510" s="2">
        <f t="shared" si="282"/>
        <v>0</v>
      </c>
      <c r="J510" s="2">
        <f t="shared" si="283"/>
        <v>177.60212163512966</v>
      </c>
      <c r="K510" s="16">
        <f t="shared" ca="1" si="284"/>
        <v>326.4554579065088</v>
      </c>
      <c r="L510" s="2">
        <f t="shared" si="285"/>
        <v>153.80794910203616</v>
      </c>
      <c r="M510" s="2">
        <f t="shared" si="286"/>
        <v>-88.801060817564817</v>
      </c>
      <c r="N510" s="16">
        <f t="shared" ca="1" si="287"/>
        <v>325.06692560983703</v>
      </c>
      <c r="O510" s="2">
        <f t="shared" si="288"/>
        <v>-153.80794910203616</v>
      </c>
      <c r="P510" s="2">
        <f t="shared" si="289"/>
        <v>-88.801060817564817</v>
      </c>
      <c r="Q510" s="16">
        <f t="shared" ca="1" si="290"/>
        <v>243.97721902712499</v>
      </c>
      <c r="R510" s="2">
        <f t="shared" si="292"/>
        <v>153.80794910203616</v>
      </c>
      <c r="S510" s="2">
        <f t="shared" si="292"/>
        <v>-266.40318245269447</v>
      </c>
      <c r="T510" s="16">
        <f t="shared" ca="1" si="292"/>
        <v>-1.3885322966717695</v>
      </c>
      <c r="U510" s="2">
        <f t="shared" ca="1" si="293"/>
        <v>0.49999490636536642</v>
      </c>
      <c r="V510" s="2">
        <f t="shared" ca="1" si="293"/>
        <v>-0.86601658135045789</v>
      </c>
      <c r="W510" s="16">
        <f t="shared" ca="1" si="293"/>
        <v>-4.5138049087379561E-3</v>
      </c>
      <c r="X510" s="2">
        <f t="shared" si="294"/>
        <v>-153.80794910203616</v>
      </c>
      <c r="Y510" s="2">
        <f t="shared" si="294"/>
        <v>-266.40318245269447</v>
      </c>
      <c r="Z510" s="16">
        <f t="shared" ca="1" si="294"/>
        <v>-82.478238879383809</v>
      </c>
      <c r="AA510" s="18">
        <f t="shared" ca="1" si="264"/>
        <v>154.17867289856096</v>
      </c>
      <c r="AB510" s="2">
        <f t="shared" ca="1" si="295"/>
        <v>-230.89650022148862</v>
      </c>
      <c r="AC510" s="2">
        <f t="shared" ca="1" si="295"/>
        <v>-132.88189523193222</v>
      </c>
      <c r="AD510" s="16">
        <f t="shared" ca="1" si="295"/>
        <v>-81.782306428831575</v>
      </c>
      <c r="AE510" s="2">
        <f t="shared" ca="1" si="296"/>
        <v>-0.82855447767668089</v>
      </c>
      <c r="AF510" s="2">
        <f t="shared" ca="1" si="296"/>
        <v>-0.47683654447324736</v>
      </c>
      <c r="AG510" s="16">
        <f t="shared" ca="1" si="296"/>
        <v>-0.29346956805899888</v>
      </c>
      <c r="AH510" s="2">
        <f t="shared" ca="1" si="265"/>
        <v>0.25199716492574076</v>
      </c>
      <c r="AI510" s="2">
        <f t="shared" ca="1" si="266"/>
        <v>0.15047322247123748</v>
      </c>
      <c r="AJ510" s="16">
        <f t="shared" ca="1" si="267"/>
        <v>-0.95595775962565965</v>
      </c>
      <c r="AK510" s="18">
        <f t="shared" ca="1" si="268"/>
        <v>307.61903200198304</v>
      </c>
      <c r="AL510" s="18">
        <f t="shared" ca="1" si="269"/>
        <v>278.67389102637765</v>
      </c>
      <c r="AM510" s="18">
        <f t="shared" ca="1" si="270"/>
        <v>153.80951600099152</v>
      </c>
      <c r="AN510" s="18">
        <f t="shared" ca="1" si="271"/>
        <v>96.890861223568393</v>
      </c>
      <c r="AO510" s="18">
        <f t="shared" ca="1" si="272"/>
        <v>311.02227621007461</v>
      </c>
      <c r="AP510" s="2">
        <f t="shared" ca="1" si="297"/>
        <v>75.001349471970059</v>
      </c>
      <c r="AQ510" s="2">
        <f t="shared" ca="1" si="297"/>
        <v>44.999951113568351</v>
      </c>
      <c r="AR510" s="16">
        <f t="shared" ca="1" si="297"/>
        <v>2.5142065719023776E-3</v>
      </c>
      <c r="AS510" s="2">
        <f t="shared" ca="1" si="298"/>
        <v>-81.752114195408865</v>
      </c>
      <c r="AT510" s="2">
        <f t="shared" ca="1" si="298"/>
        <v>-48.60109720977011</v>
      </c>
      <c r="AU510" s="16">
        <f t="shared" ca="1" si="298"/>
        <v>594.65083092548389</v>
      </c>
      <c r="AV510" s="2">
        <f t="shared" ca="1" si="299"/>
        <v>75.001349471970059</v>
      </c>
      <c r="AW510" s="2">
        <f t="shared" ca="1" si="299"/>
        <v>44.999951113568351</v>
      </c>
      <c r="AX510" s="16">
        <f t="shared" ca="1" si="299"/>
        <v>2.5142065719023776E-3</v>
      </c>
      <c r="AY510" s="2">
        <f t="shared" ca="1" si="273"/>
        <v>360.24999999999994</v>
      </c>
      <c r="AZ510" s="2">
        <f t="shared" ca="1" si="274"/>
        <v>360.24999999999994</v>
      </c>
      <c r="BA510" s="2">
        <f t="shared" ca="1" si="275"/>
        <v>360.24999999999994</v>
      </c>
      <c r="BB510" s="19" t="str">
        <f t="shared" ca="1" si="276"/>
        <v>ok</v>
      </c>
      <c r="BC510" s="2">
        <f t="shared" ca="1" si="277"/>
        <v>1.3494719700588576E-3</v>
      </c>
      <c r="BD510" s="2">
        <f t="shared" ca="1" si="277"/>
        <v>-4.8886431649464157E-5</v>
      </c>
      <c r="BE510" s="16">
        <f t="shared" ca="1" si="278"/>
        <v>2.5142065719023776E-3</v>
      </c>
      <c r="BF510" s="16">
        <f t="shared" ca="1" si="279"/>
        <v>1.3503571680018409E-3</v>
      </c>
      <c r="BG510" s="18">
        <f t="shared" ca="1" si="291"/>
        <v>2.8538919333729262E-3</v>
      </c>
      <c r="BH510" s="2">
        <f t="shared" ca="1" si="300"/>
        <v>0.21591551520941721</v>
      </c>
      <c r="BI510" s="2">
        <f t="shared" ca="1" si="300"/>
        <v>-7.8218290639142651E-3</v>
      </c>
      <c r="BJ510" s="16">
        <f t="shared" ca="1" si="300"/>
        <v>0.40227305150438042</v>
      </c>
      <c r="BK510" s="18">
        <f t="shared" ca="1" si="300"/>
        <v>0.21605714688029454</v>
      </c>
      <c r="BL510" s="18">
        <f t="shared" ca="1" si="300"/>
        <v>0.4566227093396682</v>
      </c>
    </row>
    <row r="511" spans="4:64" x14ac:dyDescent="0.2">
      <c r="D511">
        <f t="shared" si="280"/>
        <v>82.5</v>
      </c>
      <c r="E511">
        <f t="shared" si="281"/>
        <v>45</v>
      </c>
      <c r="F511" s="15">
        <f ca="1">'posn jitter orig'!F511</f>
        <v>-7.1127511068571403E-2</v>
      </c>
      <c r="G511" s="2">
        <f ca="1">'posn jitter orig'!G511</f>
        <v>-0.35707891883270626</v>
      </c>
      <c r="H511" s="16">
        <f ca="1">'posn jitter orig'!H511</f>
        <v>0.15927781625152782</v>
      </c>
      <c r="I511" s="2">
        <f t="shared" si="282"/>
        <v>0</v>
      </c>
      <c r="J511" s="2">
        <f t="shared" si="283"/>
        <v>177.60212163512966</v>
      </c>
      <c r="K511" s="16">
        <f t="shared" ca="1" si="284"/>
        <v>324.6385701106633</v>
      </c>
      <c r="L511" s="2">
        <f t="shared" si="285"/>
        <v>153.80794910203616</v>
      </c>
      <c r="M511" s="2">
        <f t="shared" si="286"/>
        <v>-88.801060817564817</v>
      </c>
      <c r="N511" s="16">
        <f t="shared" ca="1" si="287"/>
        <v>326.78900898844483</v>
      </c>
      <c r="O511" s="2">
        <f t="shared" si="288"/>
        <v>-153.80794910203616</v>
      </c>
      <c r="P511" s="2">
        <f t="shared" si="289"/>
        <v>-88.801060817564817</v>
      </c>
      <c r="Q511" s="16">
        <f t="shared" ca="1" si="290"/>
        <v>236.72000996403102</v>
      </c>
      <c r="R511" s="2">
        <f t="shared" si="292"/>
        <v>153.80794910203616</v>
      </c>
      <c r="S511" s="2">
        <f t="shared" si="292"/>
        <v>-266.40318245269447</v>
      </c>
      <c r="T511" s="16">
        <f t="shared" ca="1" si="292"/>
        <v>2.1504388777815393</v>
      </c>
      <c r="U511" s="2">
        <f t="shared" ca="1" si="293"/>
        <v>0.49998778310774972</v>
      </c>
      <c r="V511" s="2">
        <f t="shared" ca="1" si="293"/>
        <v>-0.86600424350635041</v>
      </c>
      <c r="W511" s="16">
        <f t="shared" ca="1" si="293"/>
        <v>6.9904915414835036E-3</v>
      </c>
      <c r="X511" s="2">
        <f t="shared" si="294"/>
        <v>-153.80794910203616</v>
      </c>
      <c r="Y511" s="2">
        <f t="shared" si="294"/>
        <v>-266.40318245269447</v>
      </c>
      <c r="Z511" s="16">
        <f t="shared" ca="1" si="294"/>
        <v>-87.918560146632274</v>
      </c>
      <c r="AA511" s="18">
        <f t="shared" ca="1" si="264"/>
        <v>153.1895970407088</v>
      </c>
      <c r="AB511" s="2">
        <f t="shared" ca="1" si="295"/>
        <v>-230.40087612158965</v>
      </c>
      <c r="AC511" s="2">
        <f t="shared" ca="1" si="295"/>
        <v>-133.74034135441278</v>
      </c>
      <c r="AD511" s="16">
        <f t="shared" ca="1" si="295"/>
        <v>-88.989430728988609</v>
      </c>
      <c r="AE511" s="2">
        <f t="shared" ca="1" si="296"/>
        <v>-0.8202999855484534</v>
      </c>
      <c r="AF511" s="2">
        <f t="shared" ca="1" si="296"/>
        <v>-0.4761579119272713</v>
      </c>
      <c r="AG511" s="16">
        <f t="shared" ca="1" si="296"/>
        <v>-0.31683051718271737</v>
      </c>
      <c r="AH511" s="2">
        <f t="shared" ca="1" si="265"/>
        <v>0.27770515020828296</v>
      </c>
      <c r="AI511" s="2">
        <f t="shared" ca="1" si="266"/>
        <v>0.15267708779661315</v>
      </c>
      <c r="AJ511" s="16">
        <f t="shared" ca="1" si="267"/>
        <v>-0.94845640722689006</v>
      </c>
      <c r="AK511" s="18">
        <f t="shared" ca="1" si="268"/>
        <v>307.62341460829219</v>
      </c>
      <c r="AL511" s="18">
        <f t="shared" ca="1" si="269"/>
        <v>280.87392439430977</v>
      </c>
      <c r="AM511" s="18">
        <f t="shared" ca="1" si="270"/>
        <v>153.8117073041461</v>
      </c>
      <c r="AN511" s="18">
        <f t="shared" ca="1" si="271"/>
        <v>98.322596590498875</v>
      </c>
      <c r="AO511" s="18">
        <f t="shared" ca="1" si="272"/>
        <v>310.57155084760376</v>
      </c>
      <c r="AP511" s="2">
        <f t="shared" ca="1" si="297"/>
        <v>82.497269167298626</v>
      </c>
      <c r="AQ511" s="2">
        <f t="shared" ca="1" si="297"/>
        <v>45.000608056872949</v>
      </c>
      <c r="AR511" s="16">
        <f t="shared" ca="1" si="297"/>
        <v>-1.386882763029007E-3</v>
      </c>
      <c r="AS511" s="2">
        <f t="shared" ca="1" si="298"/>
        <v>-89.997369189807742</v>
      </c>
      <c r="AT511" s="2">
        <f t="shared" ca="1" si="298"/>
        <v>-49.833711814906863</v>
      </c>
      <c r="AU511" s="16">
        <f t="shared" ca="1" si="298"/>
        <v>589.12576772484022</v>
      </c>
      <c r="AV511" s="2">
        <f t="shared" ca="1" si="299"/>
        <v>82.497269167298626</v>
      </c>
      <c r="AW511" s="2">
        <f t="shared" ca="1" si="299"/>
        <v>45.000608056872949</v>
      </c>
      <c r="AX511" s="16">
        <f t="shared" ca="1" si="299"/>
        <v>-1.386882763029007E-3</v>
      </c>
      <c r="AY511" s="2">
        <f t="shared" ca="1" si="273"/>
        <v>360.25</v>
      </c>
      <c r="AZ511" s="2">
        <f t="shared" ca="1" si="274"/>
        <v>360.25000000000006</v>
      </c>
      <c r="BA511" s="2">
        <f t="shared" ca="1" si="275"/>
        <v>360.25</v>
      </c>
      <c r="BB511" s="19" t="str">
        <f t="shared" ca="1" si="276"/>
        <v>ok</v>
      </c>
      <c r="BC511" s="2">
        <f t="shared" ca="1" si="277"/>
        <v>-2.7308327013741973E-3</v>
      </c>
      <c r="BD511" s="2">
        <f t="shared" ca="1" si="277"/>
        <v>6.0805687294873678E-4</v>
      </c>
      <c r="BE511" s="16">
        <f t="shared" ca="1" si="278"/>
        <v>-1.386882763029007E-3</v>
      </c>
      <c r="BF511" s="16">
        <f t="shared" ca="1" si="279"/>
        <v>2.7977098497940938E-3</v>
      </c>
      <c r="BG511" s="18">
        <f t="shared" ca="1" si="291"/>
        <v>3.1225989499168581E-3</v>
      </c>
      <c r="BH511" s="2">
        <f t="shared" ca="1" si="300"/>
        <v>-0.43693323221987157</v>
      </c>
      <c r="BI511" s="2">
        <f t="shared" ca="1" si="300"/>
        <v>9.7289099671797885E-2</v>
      </c>
      <c r="BJ511" s="16">
        <f t="shared" ca="1" si="300"/>
        <v>-0.22190124208464113</v>
      </c>
      <c r="BK511" s="18">
        <f t="shared" ca="1" si="300"/>
        <v>0.447633575967055</v>
      </c>
      <c r="BL511" s="18">
        <f t="shared" ca="1" si="300"/>
        <v>0.49961583198669729</v>
      </c>
    </row>
    <row r="512" spans="4:64" x14ac:dyDescent="0.2">
      <c r="D512">
        <f t="shared" si="280"/>
        <v>90</v>
      </c>
      <c r="E512">
        <f t="shared" si="281"/>
        <v>45</v>
      </c>
      <c r="F512" s="15">
        <f ca="1">'posn jitter orig'!F512</f>
        <v>0.13104356965097796</v>
      </c>
      <c r="G512" s="2">
        <f ca="1">'posn jitter orig'!G512</f>
        <v>0.46193921660988913</v>
      </c>
      <c r="H512" s="16">
        <f ca="1">'posn jitter orig'!H512</f>
        <v>0.19080833332056779</v>
      </c>
      <c r="I512" s="2">
        <f t="shared" si="282"/>
        <v>0</v>
      </c>
      <c r="J512" s="2">
        <f t="shared" si="283"/>
        <v>177.60212163512966</v>
      </c>
      <c r="K512" s="16">
        <f t="shared" ca="1" si="284"/>
        <v>322.64108284234612</v>
      </c>
      <c r="L512" s="2">
        <f t="shared" si="285"/>
        <v>153.80794910203616</v>
      </c>
      <c r="M512" s="2">
        <f t="shared" si="286"/>
        <v>-88.801060817564817</v>
      </c>
      <c r="N512" s="16">
        <f t="shared" ca="1" si="287"/>
        <v>328.34095109607097</v>
      </c>
      <c r="O512" s="2">
        <f t="shared" si="288"/>
        <v>-153.80794910203616</v>
      </c>
      <c r="P512" s="2">
        <f t="shared" si="289"/>
        <v>-88.801060817564817</v>
      </c>
      <c r="Q512" s="16">
        <f t="shared" ca="1" si="290"/>
        <v>228.9881410420644</v>
      </c>
      <c r="R512" s="2">
        <f t="shared" si="292"/>
        <v>153.80794910203616</v>
      </c>
      <c r="S512" s="2">
        <f t="shared" si="292"/>
        <v>-266.40318245269447</v>
      </c>
      <c r="T512" s="16">
        <f t="shared" ca="1" si="292"/>
        <v>5.6998682537248442</v>
      </c>
      <c r="U512" s="2">
        <f t="shared" ca="1" si="293"/>
        <v>0.49991418953059269</v>
      </c>
      <c r="V512" s="2">
        <f t="shared" ca="1" si="293"/>
        <v>-0.86587677569160371</v>
      </c>
      <c r="W512" s="16">
        <f t="shared" ca="1" si="293"/>
        <v>1.8525993195590229E-2</v>
      </c>
      <c r="X512" s="2">
        <f t="shared" si="294"/>
        <v>-153.80794910203616</v>
      </c>
      <c r="Y512" s="2">
        <f t="shared" si="294"/>
        <v>-266.40318245269447</v>
      </c>
      <c r="Z512" s="16">
        <f t="shared" ca="1" si="294"/>
        <v>-93.652941800281724</v>
      </c>
      <c r="AA512" s="18">
        <f t="shared" ca="1" si="264"/>
        <v>152.04653867487499</v>
      </c>
      <c r="AB512" s="2">
        <f t="shared" ca="1" si="295"/>
        <v>-229.81817125461822</v>
      </c>
      <c r="AC512" s="2">
        <f t="shared" ca="1" si="295"/>
        <v>-134.74961578982499</v>
      </c>
      <c r="AD512" s="16">
        <f t="shared" ca="1" si="295"/>
        <v>-96.469754941185499</v>
      </c>
      <c r="AE512" s="2">
        <f t="shared" ca="1" si="296"/>
        <v>-0.81111039523872297</v>
      </c>
      <c r="AF512" s="2">
        <f t="shared" ca="1" si="296"/>
        <v>-0.47557951368632118</v>
      </c>
      <c r="AG512" s="16">
        <f t="shared" ca="1" si="296"/>
        <v>-0.34047621487787522</v>
      </c>
      <c r="AH512" s="2">
        <f t="shared" ca="1" si="265"/>
        <v>0.30362102997265111</v>
      </c>
      <c r="AI512" s="2">
        <f t="shared" ca="1" si="266"/>
        <v>0.15518226535205182</v>
      </c>
      <c r="AJ512" s="16">
        <f t="shared" ca="1" si="267"/>
        <v>-0.9400706009010984</v>
      </c>
      <c r="AK512" s="18">
        <f t="shared" ca="1" si="268"/>
        <v>307.66870059531237</v>
      </c>
      <c r="AL512" s="18">
        <f t="shared" ca="1" si="269"/>
        <v>283.33772147868854</v>
      </c>
      <c r="AM512" s="18">
        <f t="shared" ca="1" si="270"/>
        <v>153.83435029765619</v>
      </c>
      <c r="AN512" s="18">
        <f t="shared" ca="1" si="271"/>
        <v>99.913370263849657</v>
      </c>
      <c r="AO512" s="18">
        <f t="shared" ca="1" si="272"/>
        <v>310.05221110486684</v>
      </c>
      <c r="AP512" s="2">
        <f t="shared" ca="1" si="297"/>
        <v>90.001572987631633</v>
      </c>
      <c r="AQ512" s="2">
        <f t="shared" ca="1" si="297"/>
        <v>44.998382864605297</v>
      </c>
      <c r="AR512" s="16">
        <f t="shared" ca="1" si="297"/>
        <v>1.9224420149726029E-3</v>
      </c>
      <c r="AS512" s="2">
        <f t="shared" ca="1" si="298"/>
        <v>-98.275170374283405</v>
      </c>
      <c r="AT512" s="2">
        <f t="shared" ca="1" si="298"/>
        <v>-51.23082612872637</v>
      </c>
      <c r="AU512" s="16">
        <f t="shared" ca="1" si="298"/>
        <v>582.94385925014785</v>
      </c>
      <c r="AV512" s="2">
        <f t="shared" ca="1" si="299"/>
        <v>90.001572987631633</v>
      </c>
      <c r="AW512" s="2">
        <f t="shared" ca="1" si="299"/>
        <v>44.998382864605297</v>
      </c>
      <c r="AX512" s="16">
        <f t="shared" ca="1" si="299"/>
        <v>1.9224420149726029E-3</v>
      </c>
      <c r="AY512" s="2">
        <f t="shared" ca="1" si="273"/>
        <v>360.25000000000006</v>
      </c>
      <c r="AZ512" s="2">
        <f t="shared" ca="1" si="274"/>
        <v>360.25000000000006</v>
      </c>
      <c r="BA512" s="2">
        <f t="shared" ca="1" si="275"/>
        <v>360.25000000000006</v>
      </c>
      <c r="BB512" s="19" t="str">
        <f t="shared" ca="1" si="276"/>
        <v>ok</v>
      </c>
      <c r="BC512" s="2">
        <f t="shared" ca="1" si="277"/>
        <v>1.5729876316328273E-3</v>
      </c>
      <c r="BD512" s="2">
        <f t="shared" ca="1" si="277"/>
        <v>-1.6171353947029843E-3</v>
      </c>
      <c r="BE512" s="16">
        <f t="shared" ca="1" si="278"/>
        <v>1.9224420149726029E-3</v>
      </c>
      <c r="BF512" s="16">
        <f t="shared" ca="1" si="279"/>
        <v>2.2559736199856211E-3</v>
      </c>
      <c r="BG512" s="18">
        <f t="shared" ca="1" si="291"/>
        <v>2.96398385201454E-3</v>
      </c>
      <c r="BH512" s="2">
        <f t="shared" ca="1" si="300"/>
        <v>0.25167802106125237</v>
      </c>
      <c r="BI512" s="2">
        <f t="shared" ca="1" si="300"/>
        <v>-0.25874166315247749</v>
      </c>
      <c r="BJ512" s="16">
        <f t="shared" ca="1" si="300"/>
        <v>0.30759072239561647</v>
      </c>
      <c r="BK512" s="18">
        <f t="shared" ca="1" si="300"/>
        <v>0.36095577919769939</v>
      </c>
      <c r="BL512" s="18">
        <f t="shared" ca="1" si="300"/>
        <v>0.47423741632232641</v>
      </c>
    </row>
    <row r="513" spans="4:64" x14ac:dyDescent="0.2">
      <c r="D513">
        <f t="shared" si="280"/>
        <v>97.5</v>
      </c>
      <c r="E513">
        <f t="shared" si="281"/>
        <v>45</v>
      </c>
      <c r="F513" s="15">
        <f ca="1">'posn jitter orig'!F513</f>
        <v>0.35148941362810593</v>
      </c>
      <c r="G513" s="2">
        <f ca="1">'posn jitter orig'!G513</f>
        <v>3.5785025176532037E-2</v>
      </c>
      <c r="H513" s="16">
        <f ca="1">'posn jitter orig'!H513</f>
        <v>0.34645900622987902</v>
      </c>
      <c r="I513" s="2">
        <f t="shared" si="282"/>
        <v>0</v>
      </c>
      <c r="J513" s="2">
        <f t="shared" si="283"/>
        <v>177.60212163512966</v>
      </c>
      <c r="K513" s="16">
        <f t="shared" ca="1" si="284"/>
        <v>320.45576573553984</v>
      </c>
      <c r="L513" s="2">
        <f t="shared" si="285"/>
        <v>153.80794910203616</v>
      </c>
      <c r="M513" s="2">
        <f t="shared" si="286"/>
        <v>-88.801060817564817</v>
      </c>
      <c r="N513" s="16">
        <f t="shared" ca="1" si="287"/>
        <v>329.70729590693827</v>
      </c>
      <c r="O513" s="2">
        <f t="shared" si="288"/>
        <v>-153.80794910203616</v>
      </c>
      <c r="P513" s="2">
        <f t="shared" si="289"/>
        <v>-88.801060817564817</v>
      </c>
      <c r="Q513" s="16">
        <f t="shared" ca="1" si="290"/>
        <v>220.7319851535718</v>
      </c>
      <c r="R513" s="2">
        <f t="shared" si="292"/>
        <v>153.80794910203616</v>
      </c>
      <c r="S513" s="2">
        <f t="shared" si="292"/>
        <v>-266.40318245269447</v>
      </c>
      <c r="T513" s="16">
        <f t="shared" ca="1" si="292"/>
        <v>9.2515301713984286</v>
      </c>
      <c r="U513" s="2">
        <f t="shared" ca="1" si="293"/>
        <v>0.49977402775478308</v>
      </c>
      <c r="V513" s="2">
        <f t="shared" ca="1" si="293"/>
        <v>-0.86563400837462234</v>
      </c>
      <c r="W513" s="16">
        <f t="shared" ca="1" si="293"/>
        <v>3.0061349388303373E-2</v>
      </c>
      <c r="X513" s="2">
        <f t="shared" si="294"/>
        <v>-153.80794910203616</v>
      </c>
      <c r="Y513" s="2">
        <f t="shared" si="294"/>
        <v>-266.40318245269447</v>
      </c>
      <c r="Z513" s="16">
        <f t="shared" ca="1" si="294"/>
        <v>-99.723780581968043</v>
      </c>
      <c r="AA513" s="18">
        <f t="shared" ca="1" si="264"/>
        <v>150.74060503645742</v>
      </c>
      <c r="AB513" s="2">
        <f t="shared" ca="1" si="295"/>
        <v>-229.14418842729941</v>
      </c>
      <c r="AC513" s="2">
        <f t="shared" ca="1" si="295"/>
        <v>-135.91698829017005</v>
      </c>
      <c r="AD513" s="16">
        <f t="shared" ca="1" si="295"/>
        <v>-104.25524657697324</v>
      </c>
      <c r="AE513" s="2">
        <f t="shared" ca="1" si="296"/>
        <v>-0.80094086363443195</v>
      </c>
      <c r="AF513" s="2">
        <f t="shared" ca="1" si="296"/>
        <v>-0.47507846797632514</v>
      </c>
      <c r="AG513" s="16">
        <f t="shared" ca="1" si="296"/>
        <v>-0.36440936078234587</v>
      </c>
      <c r="AH513" s="2">
        <f t="shared" ca="1" si="265"/>
        <v>0.32972663547595216</v>
      </c>
      <c r="AI513" s="2">
        <f t="shared" ca="1" si="266"/>
        <v>0.15804497084865476</v>
      </c>
      <c r="AJ513" s="16">
        <f t="shared" ca="1" si="267"/>
        <v>-0.93075352969900482</v>
      </c>
      <c r="AK513" s="18">
        <f t="shared" ca="1" si="268"/>
        <v>307.75498637456786</v>
      </c>
      <c r="AL513" s="18">
        <f t="shared" ca="1" si="269"/>
        <v>286.09376650794297</v>
      </c>
      <c r="AM513" s="18">
        <f t="shared" ca="1" si="270"/>
        <v>153.87749318728393</v>
      </c>
      <c r="AN513" s="18">
        <f t="shared" ca="1" si="271"/>
        <v>101.68204834122847</v>
      </c>
      <c r="AO513" s="18">
        <f t="shared" ca="1" si="272"/>
        <v>309.45523203773672</v>
      </c>
      <c r="AP513" s="2">
        <f t="shared" ca="1" si="297"/>
        <v>97.498299426709508</v>
      </c>
      <c r="AQ513" s="2">
        <f t="shared" ca="1" si="297"/>
        <v>45.001421788504771</v>
      </c>
      <c r="AR513" s="16">
        <f t="shared" ca="1" si="297"/>
        <v>1.0910792244089862E-3</v>
      </c>
      <c r="AS513" s="2">
        <f t="shared" ca="1" si="298"/>
        <v>-106.57296555375652</v>
      </c>
      <c r="AT513" s="2">
        <f t="shared" ca="1" si="298"/>
        <v>-52.814264464230817</v>
      </c>
      <c r="AU513" s="16">
        <f t="shared" ca="1" si="298"/>
        <v>576.05419008512035</v>
      </c>
      <c r="AV513" s="2">
        <f t="shared" ca="1" si="299"/>
        <v>97.498299426709508</v>
      </c>
      <c r="AW513" s="2">
        <f t="shared" ca="1" si="299"/>
        <v>45.001421788504771</v>
      </c>
      <c r="AX513" s="16">
        <f t="shared" ca="1" si="299"/>
        <v>1.0910792244089862E-3</v>
      </c>
      <c r="AY513" s="2">
        <f t="shared" ca="1" si="273"/>
        <v>360.25</v>
      </c>
      <c r="AZ513" s="2">
        <f t="shared" ca="1" si="274"/>
        <v>360.24999999999994</v>
      </c>
      <c r="BA513" s="2">
        <f t="shared" ca="1" si="275"/>
        <v>360.25</v>
      </c>
      <c r="BB513" s="19" t="str">
        <f t="shared" ca="1" si="276"/>
        <v>ok</v>
      </c>
      <c r="BC513" s="2">
        <f t="shared" ca="1" si="277"/>
        <v>-1.7005732904920023E-3</v>
      </c>
      <c r="BD513" s="2">
        <f t="shared" ca="1" si="277"/>
        <v>1.4217885047713708E-3</v>
      </c>
      <c r="BE513" s="16">
        <f t="shared" ca="1" si="278"/>
        <v>1.0910792244089862E-3</v>
      </c>
      <c r="BF513" s="16">
        <f t="shared" ca="1" si="279"/>
        <v>2.2166262807777966E-3</v>
      </c>
      <c r="BG513" s="18">
        <f t="shared" ca="1" si="291"/>
        <v>2.4706043678767594E-3</v>
      </c>
      <c r="BH513" s="2">
        <f t="shared" ca="1" si="300"/>
        <v>-0.27209172647872037</v>
      </c>
      <c r="BI513" s="2">
        <f t="shared" ca="1" si="300"/>
        <v>0.22748616076341932</v>
      </c>
      <c r="BJ513" s="16">
        <f t="shared" ca="1" si="300"/>
        <v>0.17457267590543779</v>
      </c>
      <c r="BK513" s="18">
        <f t="shared" ca="1" si="300"/>
        <v>0.35466020492444744</v>
      </c>
      <c r="BL513" s="18">
        <f t="shared" ca="1" si="300"/>
        <v>0.39529669886028151</v>
      </c>
    </row>
    <row r="514" spans="4:64" x14ac:dyDescent="0.2">
      <c r="D514">
        <f t="shared" si="280"/>
        <v>105</v>
      </c>
      <c r="E514">
        <f t="shared" si="281"/>
        <v>45</v>
      </c>
      <c r="F514" s="15">
        <f ca="1">'posn jitter orig'!F514</f>
        <v>0.40993694852690699</v>
      </c>
      <c r="G514" s="2">
        <f ca="1">'posn jitter orig'!G514</f>
        <v>0.26059423388856473</v>
      </c>
      <c r="H514" s="16">
        <f ca="1">'posn jitter orig'!H514</f>
        <v>-0.20218861761716145</v>
      </c>
      <c r="I514" s="2">
        <f t="shared" si="282"/>
        <v>0</v>
      </c>
      <c r="J514" s="2">
        <f t="shared" si="283"/>
        <v>177.60212163512966</v>
      </c>
      <c r="K514" s="16">
        <f t="shared" ca="1" si="284"/>
        <v>318.07761588704813</v>
      </c>
      <c r="L514" s="2">
        <f t="shared" si="285"/>
        <v>153.80794910203616</v>
      </c>
      <c r="M514" s="2">
        <f t="shared" si="286"/>
        <v>-88.801060817564817</v>
      </c>
      <c r="N514" s="16">
        <f t="shared" ca="1" si="287"/>
        <v>330.90210125600481</v>
      </c>
      <c r="O514" s="2">
        <f t="shared" si="288"/>
        <v>-153.80794910203616</v>
      </c>
      <c r="P514" s="2">
        <f t="shared" si="289"/>
        <v>-88.801060817564817</v>
      </c>
      <c r="Q514" s="16">
        <f t="shared" ca="1" si="290"/>
        <v>211.88498907410207</v>
      </c>
      <c r="R514" s="2">
        <f t="shared" si="292"/>
        <v>153.80794910203616</v>
      </c>
      <c r="S514" s="2">
        <f t="shared" si="292"/>
        <v>-266.40318245269447</v>
      </c>
      <c r="T514" s="16">
        <f t="shared" ca="1" si="292"/>
        <v>12.824485368956687</v>
      </c>
      <c r="U514" s="2">
        <f t="shared" ca="1" si="293"/>
        <v>0.49956605301137913</v>
      </c>
      <c r="V514" s="2">
        <f t="shared" ca="1" si="293"/>
        <v>-0.86527378555235557</v>
      </c>
      <c r="W514" s="16">
        <f t="shared" ca="1" si="293"/>
        <v>4.1653747904938795E-2</v>
      </c>
      <c r="X514" s="2">
        <f t="shared" si="294"/>
        <v>-153.80794910203616</v>
      </c>
      <c r="Y514" s="2">
        <f t="shared" si="294"/>
        <v>-266.40318245269447</v>
      </c>
      <c r="Z514" s="16">
        <f t="shared" ca="1" si="294"/>
        <v>-106.19262681294606</v>
      </c>
      <c r="AA514" s="18">
        <f t="shared" ca="1" si="264"/>
        <v>149.25113920272881</v>
      </c>
      <c r="AB514" s="2">
        <f t="shared" ca="1" si="295"/>
        <v>-228.36875162099531</v>
      </c>
      <c r="AC514" s="2">
        <f t="shared" ca="1" si="295"/>
        <v>-137.26008423674773</v>
      </c>
      <c r="AD514" s="16">
        <f t="shared" ca="1" si="295"/>
        <v>-112.40949613982146</v>
      </c>
      <c r="AE514" s="2">
        <f t="shared" ca="1" si="296"/>
        <v>-0.78969518937830407</v>
      </c>
      <c r="AF514" s="2">
        <f t="shared" ca="1" si="296"/>
        <v>-0.47464299491951678</v>
      </c>
      <c r="AG514" s="16">
        <f t="shared" ca="1" si="296"/>
        <v>-0.3887100915162815</v>
      </c>
      <c r="AH514" s="2">
        <f t="shared" ca="1" si="265"/>
        <v>0.35611131202391816</v>
      </c>
      <c r="AI514" s="2">
        <f t="shared" ca="1" si="266"/>
        <v>0.16129260184437394</v>
      </c>
      <c r="AJ514" s="16">
        <f t="shared" ca="1" si="267"/>
        <v>-0.92041807350729254</v>
      </c>
      <c r="AK514" s="18">
        <f t="shared" ca="1" si="268"/>
        <v>307.88310809928618</v>
      </c>
      <c r="AL514" s="18">
        <f t="shared" ca="1" si="269"/>
        <v>289.18594755627294</v>
      </c>
      <c r="AM514" s="18">
        <f t="shared" ca="1" si="270"/>
        <v>153.94155404964309</v>
      </c>
      <c r="AN514" s="18">
        <f t="shared" ca="1" si="271"/>
        <v>103.65737114624181</v>
      </c>
      <c r="AO514" s="18">
        <f t="shared" ca="1" si="272"/>
        <v>308.76724218062878</v>
      </c>
      <c r="AP514" s="2">
        <f t="shared" ca="1" si="297"/>
        <v>105.00175493618009</v>
      </c>
      <c r="AQ514" s="2">
        <f t="shared" ca="1" si="297"/>
        <v>45.002157178071855</v>
      </c>
      <c r="AR514" s="16">
        <f t="shared" ca="1" si="297"/>
        <v>2.2421368796585739E-3</v>
      </c>
      <c r="AS514" s="2">
        <f t="shared" ca="1" si="298"/>
        <v>-114.90926050972111</v>
      </c>
      <c r="AT514" s="2">
        <f t="shared" ca="1" si="298"/>
        <v>-54.60158653317923</v>
      </c>
      <c r="AU514" s="16">
        <f t="shared" ca="1" si="298"/>
        <v>568.39214255698766</v>
      </c>
      <c r="AV514" s="2">
        <f t="shared" ca="1" si="299"/>
        <v>105.00175493618009</v>
      </c>
      <c r="AW514" s="2">
        <f t="shared" ca="1" si="299"/>
        <v>45.002157178071855</v>
      </c>
      <c r="AX514" s="16">
        <f t="shared" ca="1" si="299"/>
        <v>2.2421368796585739E-3</v>
      </c>
      <c r="AY514" s="2">
        <f t="shared" ca="1" si="273"/>
        <v>360.24999999999994</v>
      </c>
      <c r="AZ514" s="2">
        <f t="shared" ca="1" si="274"/>
        <v>360.25</v>
      </c>
      <c r="BA514" s="2">
        <f t="shared" ca="1" si="275"/>
        <v>360.24999999999994</v>
      </c>
      <c r="BB514" s="19" t="str">
        <f t="shared" ca="1" si="276"/>
        <v>ok</v>
      </c>
      <c r="BC514" s="2">
        <f t="shared" ca="1" si="277"/>
        <v>1.754936180091704E-3</v>
      </c>
      <c r="BD514" s="2">
        <f t="shared" ca="1" si="277"/>
        <v>2.1571780718545597E-3</v>
      </c>
      <c r="BE514" s="16">
        <f t="shared" ca="1" si="278"/>
        <v>2.2421368796585739E-3</v>
      </c>
      <c r="BF514" s="16">
        <f t="shared" ca="1" si="279"/>
        <v>2.780866453083466E-3</v>
      </c>
      <c r="BG514" s="18">
        <f t="shared" ca="1" si="291"/>
        <v>3.5721696512078069E-3</v>
      </c>
      <c r="BH514" s="2">
        <f t="shared" ca="1" si="300"/>
        <v>0.28078978881467265</v>
      </c>
      <c r="BI514" s="2">
        <f t="shared" ca="1" si="300"/>
        <v>0.34514849149672955</v>
      </c>
      <c r="BJ514" s="16">
        <f t="shared" ca="1" si="300"/>
        <v>0.35874190074537182</v>
      </c>
      <c r="BK514" s="18">
        <f t="shared" ca="1" si="300"/>
        <v>0.44493863249335458</v>
      </c>
      <c r="BL514" s="18">
        <f t="shared" ca="1" si="300"/>
        <v>0.57154714419324915</v>
      </c>
    </row>
    <row r="515" spans="4:64" x14ac:dyDescent="0.2">
      <c r="D515">
        <f t="shared" si="280"/>
        <v>112.5</v>
      </c>
      <c r="E515">
        <f t="shared" si="281"/>
        <v>45</v>
      </c>
      <c r="F515" s="15">
        <f ca="1">'posn jitter orig'!F515</f>
        <v>-3.9056721566106734E-2</v>
      </c>
      <c r="G515" s="2">
        <f ca="1">'posn jitter orig'!G515</f>
        <v>0.16305786397689848</v>
      </c>
      <c r="H515" s="16">
        <f ca="1">'posn jitter orig'!H515</f>
        <v>-0.18403875431283068</v>
      </c>
      <c r="I515" s="2">
        <f t="shared" si="282"/>
        <v>0</v>
      </c>
      <c r="J515" s="2">
        <f t="shared" si="283"/>
        <v>177.60212163512966</v>
      </c>
      <c r="K515" s="16">
        <f t="shared" ca="1" si="284"/>
        <v>315.50013598696063</v>
      </c>
      <c r="L515" s="2">
        <f t="shared" si="285"/>
        <v>153.80794910203616</v>
      </c>
      <c r="M515" s="2">
        <f t="shared" si="286"/>
        <v>-88.801060817564817</v>
      </c>
      <c r="N515" s="16">
        <f t="shared" ca="1" si="287"/>
        <v>331.92117813348136</v>
      </c>
      <c r="O515" s="2">
        <f t="shared" si="288"/>
        <v>-153.80794910203616</v>
      </c>
      <c r="P515" s="2">
        <f t="shared" si="289"/>
        <v>-88.801060817564817</v>
      </c>
      <c r="Q515" s="16">
        <f t="shared" ca="1" si="290"/>
        <v>202.37823326599184</v>
      </c>
      <c r="R515" s="2">
        <f t="shared" si="292"/>
        <v>153.80794910203616</v>
      </c>
      <c r="S515" s="2">
        <f t="shared" si="292"/>
        <v>-266.40318245269447</v>
      </c>
      <c r="T515" s="16">
        <f t="shared" ca="1" si="292"/>
        <v>16.421042146520733</v>
      </c>
      <c r="U515" s="2">
        <f t="shared" ca="1" si="293"/>
        <v>0.49928911897463918</v>
      </c>
      <c r="V515" s="2">
        <f t="shared" ca="1" si="293"/>
        <v>-0.86479412173037695</v>
      </c>
      <c r="W515" s="16">
        <f t="shared" ca="1" si="293"/>
        <v>5.3305747289710242E-2</v>
      </c>
      <c r="X515" s="2">
        <f t="shared" si="294"/>
        <v>-153.80794910203616</v>
      </c>
      <c r="Y515" s="2">
        <f t="shared" si="294"/>
        <v>-266.40318245269447</v>
      </c>
      <c r="Z515" s="16">
        <f t="shared" ca="1" si="294"/>
        <v>-113.12190272096879</v>
      </c>
      <c r="AA515" s="18">
        <f t="shared" ca="1" si="264"/>
        <v>147.55922323752839</v>
      </c>
      <c r="AB515" s="2">
        <f t="shared" ca="1" si="295"/>
        <v>-227.48266366888382</v>
      </c>
      <c r="AC515" s="2">
        <f t="shared" ca="1" si="295"/>
        <v>-138.79483358977947</v>
      </c>
      <c r="AD515" s="16">
        <f t="shared" ca="1" si="295"/>
        <v>-120.98765738513441</v>
      </c>
      <c r="AE515" s="2">
        <f t="shared" ca="1" si="296"/>
        <v>-0.77729102732977995</v>
      </c>
      <c r="AF515" s="2">
        <f t="shared" ca="1" si="296"/>
        <v>-0.47425143107211837</v>
      </c>
      <c r="AG515" s="16">
        <f t="shared" ca="1" si="296"/>
        <v>-0.41340565907914578</v>
      </c>
      <c r="AH515" s="2">
        <f t="shared" ca="1" si="265"/>
        <v>0.3827911107982313</v>
      </c>
      <c r="AI515" s="2">
        <f t="shared" ca="1" si="266"/>
        <v>0.16497486822735624</v>
      </c>
      <c r="AJ515" s="16">
        <f t="shared" ca="1" si="267"/>
        <v>-0.90898529050101928</v>
      </c>
      <c r="AK515" s="18">
        <f t="shared" ca="1" si="268"/>
        <v>308.05387751670321</v>
      </c>
      <c r="AL515" s="18">
        <f t="shared" ca="1" si="269"/>
        <v>292.66086404001436</v>
      </c>
      <c r="AM515" s="18">
        <f t="shared" ca="1" si="270"/>
        <v>154.0269387583516</v>
      </c>
      <c r="AN515" s="18">
        <f t="shared" ca="1" si="271"/>
        <v>105.86983508147581</v>
      </c>
      <c r="AO515" s="18">
        <f t="shared" ca="1" si="272"/>
        <v>307.972957670884</v>
      </c>
      <c r="AP515" s="2">
        <f t="shared" ca="1" si="297"/>
        <v>112.50161223995772</v>
      </c>
      <c r="AQ515" s="2">
        <f t="shared" ca="1" si="297"/>
        <v>44.999407723366616</v>
      </c>
      <c r="AR515" s="16">
        <f t="shared" ca="1" si="297"/>
        <v>5.7971683639834737E-4</v>
      </c>
      <c r="AS515" s="2">
        <f t="shared" ca="1" si="298"/>
        <v>-123.27700888535099</v>
      </c>
      <c r="AT515" s="2">
        <f t="shared" ca="1" si="298"/>
        <v>-56.616188495319889</v>
      </c>
      <c r="AU515" s="16">
        <f t="shared" ca="1" si="298"/>
        <v>559.88635650668971</v>
      </c>
      <c r="AV515" s="2">
        <f t="shared" ca="1" si="299"/>
        <v>112.50161223995772</v>
      </c>
      <c r="AW515" s="2">
        <f t="shared" ca="1" si="299"/>
        <v>44.999407723366616</v>
      </c>
      <c r="AX515" s="16">
        <f t="shared" ca="1" si="299"/>
        <v>5.7971683639834737E-4</v>
      </c>
      <c r="AY515" s="2">
        <f t="shared" ca="1" si="273"/>
        <v>360.24999999999994</v>
      </c>
      <c r="AZ515" s="2">
        <f t="shared" ca="1" si="274"/>
        <v>360.25</v>
      </c>
      <c r="BA515" s="2">
        <f t="shared" ca="1" si="275"/>
        <v>360.25</v>
      </c>
      <c r="BB515" s="19" t="str">
        <f t="shared" ca="1" si="276"/>
        <v>ok</v>
      </c>
      <c r="BC515" s="2">
        <f t="shared" ca="1" si="277"/>
        <v>1.6122399577227498E-3</v>
      </c>
      <c r="BD515" s="2">
        <f t="shared" ca="1" si="277"/>
        <v>-5.9227663338390357E-4</v>
      </c>
      <c r="BE515" s="16">
        <f t="shared" ca="1" si="278"/>
        <v>5.7971683639834737E-4</v>
      </c>
      <c r="BF515" s="16">
        <f t="shared" ca="1" si="279"/>
        <v>1.7175882194898826E-3</v>
      </c>
      <c r="BG515" s="18">
        <f t="shared" ca="1" si="291"/>
        <v>1.8127826406202519E-3</v>
      </c>
      <c r="BH515" s="2">
        <f t="shared" ca="1" si="300"/>
        <v>0.25795839323563996</v>
      </c>
      <c r="BI515" s="2">
        <f t="shared" ca="1" si="300"/>
        <v>-9.4764261341424572E-2</v>
      </c>
      <c r="BJ515" s="16">
        <f t="shared" ca="1" si="300"/>
        <v>9.2754693823735579E-2</v>
      </c>
      <c r="BK515" s="18">
        <f t="shared" ca="1" si="300"/>
        <v>0.27481411511838122</v>
      </c>
      <c r="BL515" s="18">
        <f t="shared" ca="1" si="300"/>
        <v>0.29004522249924031</v>
      </c>
    </row>
    <row r="516" spans="4:64" x14ac:dyDescent="0.2">
      <c r="D516">
        <f t="shared" si="280"/>
        <v>120</v>
      </c>
      <c r="E516">
        <f t="shared" si="281"/>
        <v>45</v>
      </c>
      <c r="F516" s="15">
        <f ca="1">'posn jitter orig'!F516</f>
        <v>-0.35974851498823546</v>
      </c>
      <c r="G516" s="2">
        <f ca="1">'posn jitter orig'!G516</f>
        <v>0.35177088142852364</v>
      </c>
      <c r="H516" s="16">
        <f ca="1">'posn jitter orig'!H516</f>
        <v>0.14346182802250373</v>
      </c>
      <c r="I516" s="2">
        <f t="shared" si="282"/>
        <v>0</v>
      </c>
      <c r="J516" s="2">
        <f t="shared" si="283"/>
        <v>177.60212163512966</v>
      </c>
      <c r="K516" s="16">
        <f t="shared" ca="1" si="284"/>
        <v>312.72245452609269</v>
      </c>
      <c r="L516" s="2">
        <f t="shared" si="285"/>
        <v>153.80794910203616</v>
      </c>
      <c r="M516" s="2">
        <f t="shared" si="286"/>
        <v>-88.801060817564817</v>
      </c>
      <c r="N516" s="16">
        <f t="shared" ca="1" si="287"/>
        <v>332.76992717402692</v>
      </c>
      <c r="O516" s="2">
        <f t="shared" si="288"/>
        <v>-153.80794910203616</v>
      </c>
      <c r="P516" s="2">
        <f t="shared" si="289"/>
        <v>-88.801060817564817</v>
      </c>
      <c r="Q516" s="16">
        <f t="shared" ca="1" si="290"/>
        <v>192.11166060510831</v>
      </c>
      <c r="R516" s="2">
        <f t="shared" si="292"/>
        <v>153.80794910203616</v>
      </c>
      <c r="S516" s="2">
        <f t="shared" si="292"/>
        <v>-266.40318245269447</v>
      </c>
      <c r="T516" s="16">
        <f t="shared" ca="1" si="292"/>
        <v>20.047472647934228</v>
      </c>
      <c r="U516" s="2">
        <f t="shared" ca="1" si="293"/>
        <v>0.49894157277734791</v>
      </c>
      <c r="V516" s="2">
        <f t="shared" ca="1" si="293"/>
        <v>-0.8641921540586911</v>
      </c>
      <c r="W516" s="16">
        <f t="shared" ca="1" si="293"/>
        <v>6.5032513544117931E-2</v>
      </c>
      <c r="X516" s="2">
        <f t="shared" si="294"/>
        <v>-153.80794910203616</v>
      </c>
      <c r="Y516" s="2">
        <f t="shared" si="294"/>
        <v>-266.40318245269447</v>
      </c>
      <c r="Z516" s="16">
        <f t="shared" ca="1" si="294"/>
        <v>-120.61079392098438</v>
      </c>
      <c r="AA516" s="18">
        <f t="shared" ca="1" si="264"/>
        <v>145.63873697202308</v>
      </c>
      <c r="AB516" s="2">
        <f t="shared" ca="1" si="295"/>
        <v>-226.47316958416383</v>
      </c>
      <c r="AC516" s="2">
        <f t="shared" ca="1" si="295"/>
        <v>-140.54332863445472</v>
      </c>
      <c r="AD516" s="16">
        <f t="shared" ca="1" si="295"/>
        <v>-130.0820470556657</v>
      </c>
      <c r="AE516" s="2">
        <f t="shared" ca="1" si="296"/>
        <v>-0.76359770102150992</v>
      </c>
      <c r="AF516" s="2">
        <f t="shared" ca="1" si="296"/>
        <v>-0.47386877145858802</v>
      </c>
      <c r="AG516" s="16">
        <f t="shared" ca="1" si="296"/>
        <v>-0.43859655542536236</v>
      </c>
      <c r="AH516" s="2">
        <f t="shared" ca="1" si="265"/>
        <v>0.4098485792937811</v>
      </c>
      <c r="AI516" s="2">
        <f t="shared" ca="1" si="266"/>
        <v>0.16917537734471888</v>
      </c>
      <c r="AJ516" s="16">
        <f t="shared" ca="1" si="267"/>
        <v>-0.89632797220166061</v>
      </c>
      <c r="AK516" s="18">
        <f t="shared" ca="1" si="268"/>
        <v>308.26845765901487</v>
      </c>
      <c r="AL516" s="18">
        <f t="shared" ca="1" si="269"/>
        <v>296.5870238755266</v>
      </c>
      <c r="AM516" s="18">
        <f t="shared" ca="1" si="270"/>
        <v>154.13422882950744</v>
      </c>
      <c r="AN516" s="18">
        <f t="shared" ca="1" si="271"/>
        <v>108.36393780220247</v>
      </c>
      <c r="AO516" s="18">
        <f t="shared" ca="1" si="272"/>
        <v>307.05041766318027</v>
      </c>
      <c r="AP516" s="2">
        <f t="shared" ca="1" si="297"/>
        <v>120.00169822243492</v>
      </c>
      <c r="AQ516" s="2">
        <f t="shared" ca="1" si="297"/>
        <v>44.995614604059959</v>
      </c>
      <c r="AR516" s="16">
        <f t="shared" ca="1" si="297"/>
        <v>2.6276997425611626E-4</v>
      </c>
      <c r="AS516" s="2">
        <f t="shared" ca="1" si="298"/>
        <v>-131.68665667919817</v>
      </c>
      <c r="AT516" s="2">
        <f t="shared" ca="1" si="298"/>
        <v>-58.895125939984162</v>
      </c>
      <c r="AU516" s="16">
        <f t="shared" ca="1" si="298"/>
        <v>550.43601922539688</v>
      </c>
      <c r="AV516" s="2">
        <f t="shared" ca="1" si="299"/>
        <v>120.00169822243492</v>
      </c>
      <c r="AW516" s="2">
        <f t="shared" ca="1" si="299"/>
        <v>44.995614604059959</v>
      </c>
      <c r="AX516" s="16">
        <f t="shared" ca="1" si="299"/>
        <v>2.6276997425611626E-4</v>
      </c>
      <c r="AY516" s="2">
        <f t="shared" ca="1" si="273"/>
        <v>360.25</v>
      </c>
      <c r="AZ516" s="2">
        <f t="shared" ca="1" si="274"/>
        <v>360.25</v>
      </c>
      <c r="BA516" s="2">
        <f t="shared" ca="1" si="275"/>
        <v>360.25</v>
      </c>
      <c r="BB516" s="19" t="str">
        <f t="shared" ca="1" si="276"/>
        <v>ok</v>
      </c>
      <c r="BC516" s="2">
        <f t="shared" ca="1" si="277"/>
        <v>1.6982224349249009E-3</v>
      </c>
      <c r="BD516" s="2">
        <f t="shared" ca="1" si="277"/>
        <v>-4.3853959400408371E-3</v>
      </c>
      <c r="BE516" s="16">
        <f t="shared" ca="1" si="278"/>
        <v>2.6276997425611626E-4</v>
      </c>
      <c r="BF516" s="16">
        <f t="shared" ca="1" si="279"/>
        <v>4.7027286748662113E-3</v>
      </c>
      <c r="BG516" s="18">
        <f t="shared" ca="1" si="291"/>
        <v>4.7100642297934195E-3</v>
      </c>
      <c r="BH516" s="2">
        <f t="shared" ca="1" si="300"/>
        <v>0.27171558958798414</v>
      </c>
      <c r="BI516" s="2">
        <f t="shared" ca="1" si="300"/>
        <v>-0.70166335040653394</v>
      </c>
      <c r="BJ516" s="16">
        <f t="shared" ca="1" si="300"/>
        <v>4.2043195880978601E-2</v>
      </c>
      <c r="BK516" s="18">
        <f t="shared" ca="1" si="300"/>
        <v>0.75243658797859381</v>
      </c>
      <c r="BL516" s="18">
        <f t="shared" ca="1" si="300"/>
        <v>0.75361027676694714</v>
      </c>
    </row>
    <row r="517" spans="4:64" x14ac:dyDescent="0.2">
      <c r="D517">
        <f t="shared" si="280"/>
        <v>127.5</v>
      </c>
      <c r="E517">
        <f t="shared" si="281"/>
        <v>45</v>
      </c>
      <c r="F517" s="15">
        <f ca="1">'posn jitter orig'!F517</f>
        <v>-0.2913715373775797</v>
      </c>
      <c r="G517" s="2">
        <f ca="1">'posn jitter orig'!G517</f>
        <v>0.20626899920388797</v>
      </c>
      <c r="H517" s="16">
        <f ca="1">'posn jitter orig'!H517</f>
        <v>2.1451315794503767E-2</v>
      </c>
      <c r="I517" s="2">
        <f t="shared" si="282"/>
        <v>0</v>
      </c>
      <c r="J517" s="2">
        <f t="shared" si="283"/>
        <v>177.60212163512966</v>
      </c>
      <c r="K517" s="16">
        <f t="shared" ca="1" si="284"/>
        <v>309.74079762583915</v>
      </c>
      <c r="L517" s="2">
        <f t="shared" si="285"/>
        <v>153.80794910203616</v>
      </c>
      <c r="M517" s="2">
        <f t="shared" si="286"/>
        <v>-88.801060817564817</v>
      </c>
      <c r="N517" s="16">
        <f t="shared" ca="1" si="287"/>
        <v>333.44578297014982</v>
      </c>
      <c r="O517" s="2">
        <f t="shared" si="288"/>
        <v>-153.80794910203616</v>
      </c>
      <c r="P517" s="2">
        <f t="shared" si="289"/>
        <v>-88.801060817564817</v>
      </c>
      <c r="Q517" s="16">
        <f t="shared" ca="1" si="290"/>
        <v>180.95089089727182</v>
      </c>
      <c r="R517" s="2">
        <f t="shared" si="292"/>
        <v>153.80794910203616</v>
      </c>
      <c r="S517" s="2">
        <f t="shared" si="292"/>
        <v>-266.40318245269447</v>
      </c>
      <c r="T517" s="16">
        <f t="shared" ca="1" si="292"/>
        <v>23.704985344310671</v>
      </c>
      <c r="U517" s="2">
        <f t="shared" ca="1" si="293"/>
        <v>0.4985220053741275</v>
      </c>
      <c r="V517" s="2">
        <f t="shared" ca="1" si="293"/>
        <v>-0.86346544199911357</v>
      </c>
      <c r="W517" s="16">
        <f t="shared" ca="1" si="293"/>
        <v>7.6832549294122365E-2</v>
      </c>
      <c r="X517" s="2">
        <f t="shared" si="294"/>
        <v>-153.80794910203616</v>
      </c>
      <c r="Y517" s="2">
        <f t="shared" si="294"/>
        <v>-266.40318245269447</v>
      </c>
      <c r="Z517" s="16">
        <f t="shared" ca="1" si="294"/>
        <v>-128.78990672856733</v>
      </c>
      <c r="AA517" s="18">
        <f t="shared" ref="AA517:AA580" ca="1" si="301">U517*X517+V517*Y517+W517*Z517</f>
        <v>143.45803760034943</v>
      </c>
      <c r="AB517" s="2">
        <f t="shared" ca="1" si="295"/>
        <v>-225.32493769359934</v>
      </c>
      <c r="AC517" s="2">
        <f t="shared" ca="1" si="295"/>
        <v>-142.53212460778329</v>
      </c>
      <c r="AD517" s="16">
        <f t="shared" ca="1" si="295"/>
        <v>-139.81215347413425</v>
      </c>
      <c r="AE517" s="2">
        <f t="shared" ca="1" si="296"/>
        <v>-0.74845082775153826</v>
      </c>
      <c r="AF517" s="2">
        <f t="shared" ca="1" si="296"/>
        <v>-0.47344198887095107</v>
      </c>
      <c r="AG517" s="16">
        <f t="shared" ca="1" si="296"/>
        <v>-0.46440719375560446</v>
      </c>
      <c r="AH517" s="2">
        <f t="shared" ref="AH517:AH580" ca="1" si="302">V517*AG517-W517*AF517</f>
        <v>0.43737531777158567</v>
      </c>
      <c r="AI517" s="2">
        <f t="shared" ref="AI517:AI580" ca="1" si="303">W517*AE517-U517*AG517</f>
        <v>0.17401182042376817</v>
      </c>
      <c r="AJ517" s="16">
        <f t="shared" ref="AJ517:AJ580" ca="1" si="304">U517*AF517-V517*AE517</f>
        <v>-0.88228267451934628</v>
      </c>
      <c r="AK517" s="18">
        <f t="shared" ref="AK517:AK580" ca="1" si="305">SQRT((L517-I517)^2+(M517-J517)^2+(N517-K517)^2)</f>
        <v>308.52790337029836</v>
      </c>
      <c r="AL517" s="18">
        <f t="shared" ref="AL517:AL580" ca="1" si="306">AE517*X517+AF517*Y517+AG517*Z517</f>
        <v>301.05509852999995</v>
      </c>
      <c r="AM517" s="18">
        <f t="shared" ref="AM517:AM580" ca="1" si="307">($I$25^2-$I$26^2+AK517^2)/(2*AK517)</f>
        <v>154.26395168514918</v>
      </c>
      <c r="AN517" s="18">
        <f t="shared" ref="AN517:AN580" ca="1" si="308">($I$25^2-$I$27^2-2*AA517*AM517+AA517^2+AL517^2)/(2*AL517)</f>
        <v>111.19820535762514</v>
      </c>
      <c r="AO517" s="18">
        <f t="shared" ref="AO517:AO580" ca="1" si="309">SQRT($I$25^2-AM517^2-AN517^2)</f>
        <v>305.97002277302494</v>
      </c>
      <c r="AP517" s="2">
        <f t="shared" ca="1" si="297"/>
        <v>127.5013216455491</v>
      </c>
      <c r="AQ517" s="2">
        <f t="shared" ca="1" si="297"/>
        <v>44.997031563223807</v>
      </c>
      <c r="AR517" s="16">
        <f t="shared" ca="1" si="297"/>
        <v>-6.2177293784770882E-6</v>
      </c>
      <c r="AS517" s="2">
        <f t="shared" ca="1" si="298"/>
        <v>-140.14615023231309</v>
      </c>
      <c r="AT517" s="2">
        <f t="shared" ca="1" si="298"/>
        <v>-61.487769752447939</v>
      </c>
      <c r="AU517" s="16">
        <f t="shared" ca="1" si="298"/>
        <v>539.9040938121301</v>
      </c>
      <c r="AV517" s="2">
        <f t="shared" ca="1" si="299"/>
        <v>127.5013216455491</v>
      </c>
      <c r="AW517" s="2">
        <f t="shared" ca="1" si="299"/>
        <v>44.997031563223807</v>
      </c>
      <c r="AX517" s="16">
        <f t="shared" ca="1" si="299"/>
        <v>-6.2177293784770882E-6</v>
      </c>
      <c r="AY517" s="2">
        <f t="shared" ref="AY517:AY580" ca="1" si="310">SQRT((AV517-I517)^2+(AW517-J517)^2+(AX517-K517)^2)</f>
        <v>360.25000000000006</v>
      </c>
      <c r="AZ517" s="2">
        <f t="shared" ref="AZ517:AZ580" ca="1" si="311">SQRT((AV517-L517)^2+(AW517-M517)^2+(AX517-N517)^2)</f>
        <v>360.25000000000006</v>
      </c>
      <c r="BA517" s="2">
        <f t="shared" ref="BA517:BA580" ca="1" si="312">SQRT((AV517-O517)^2+(AW517-P517)^2+(AX517-Q517)^2)</f>
        <v>360.25000000000006</v>
      </c>
      <c r="BB517" s="19" t="str">
        <f t="shared" ref="BB517:BB580" ca="1" si="313">IF(AND(AY517=$I$25,AZ517=$I$26,BA517=$I$27),"ok","ERROR")</f>
        <v>ok</v>
      </c>
      <c r="BC517" s="2">
        <f t="shared" ref="BC517:BD580" ca="1" si="314">AV517-D517</f>
        <v>1.3216455490976386E-3</v>
      </c>
      <c r="BD517" s="2">
        <f t="shared" ca="1" si="314"/>
        <v>-2.968436776193073E-3</v>
      </c>
      <c r="BE517" s="16">
        <f t="shared" ref="BE517:BE580" ca="1" si="315">AX517</f>
        <v>-6.2177293784770882E-6</v>
      </c>
      <c r="BF517" s="16">
        <f t="shared" ref="BF517:BF580" ca="1" si="316">SQRT(BC517^2+BD517^2)</f>
        <v>3.2493636071860474E-3</v>
      </c>
      <c r="BG517" s="18">
        <f t="shared" ca="1" si="291"/>
        <v>3.2493695560621831E-3</v>
      </c>
      <c r="BH517" s="2">
        <f t="shared" ca="1" si="300"/>
        <v>0.21146328785562218</v>
      </c>
      <c r="BI517" s="2">
        <f t="shared" ca="1" si="300"/>
        <v>-0.47494988419089168</v>
      </c>
      <c r="BJ517" s="16">
        <f t="shared" ca="1" si="300"/>
        <v>-9.9483670055633411E-4</v>
      </c>
      <c r="BK517" s="18">
        <f t="shared" ca="1" si="300"/>
        <v>0.5198981771497676</v>
      </c>
      <c r="BL517" s="18">
        <f t="shared" ca="1" si="300"/>
        <v>0.51989912896994928</v>
      </c>
    </row>
    <row r="518" spans="4:64" x14ac:dyDescent="0.2">
      <c r="D518">
        <f t="shared" ref="D518:D581" si="317">IF(((D517+E$50)^2+E517^2)&lt;J$7^2,D517+E$50,0)</f>
        <v>135</v>
      </c>
      <c r="E518">
        <f t="shared" ref="E518:E581" si="318">IF(D518=0,E517+E$50,E517)</f>
        <v>45</v>
      </c>
      <c r="F518" s="15">
        <f ca="1">'posn jitter orig'!F518</f>
        <v>0.2638477665044916</v>
      </c>
      <c r="G518" s="2">
        <f ca="1">'posn jitter orig'!G518</f>
        <v>-0.46366540314349936</v>
      </c>
      <c r="H518" s="16">
        <f ca="1">'posn jitter orig'!H518</f>
        <v>-0.29122576873619643</v>
      </c>
      <c r="I518" s="2">
        <f t="shared" si="282"/>
        <v>0</v>
      </c>
      <c r="J518" s="2">
        <f t="shared" si="283"/>
        <v>177.60212163512966</v>
      </c>
      <c r="K518" s="16">
        <f t="shared" ca="1" si="284"/>
        <v>306.54975267644153</v>
      </c>
      <c r="L518" s="2">
        <f t="shared" si="285"/>
        <v>153.80794910203616</v>
      </c>
      <c r="M518" s="2">
        <f t="shared" si="286"/>
        <v>-88.801060817564817</v>
      </c>
      <c r="N518" s="16">
        <f t="shared" ca="1" si="287"/>
        <v>333.94859508784737</v>
      </c>
      <c r="O518" s="2">
        <f t="shared" si="288"/>
        <v>-153.80794910203616</v>
      </c>
      <c r="P518" s="2">
        <f t="shared" si="289"/>
        <v>-88.801060817564817</v>
      </c>
      <c r="Q518" s="16">
        <f t="shared" ca="1" si="290"/>
        <v>168.72075437943187</v>
      </c>
      <c r="R518" s="2">
        <f t="shared" si="292"/>
        <v>153.80794910203616</v>
      </c>
      <c r="S518" s="2">
        <f t="shared" si="292"/>
        <v>-266.40318245269447</v>
      </c>
      <c r="T518" s="16">
        <f t="shared" ca="1" si="292"/>
        <v>27.398842411405838</v>
      </c>
      <c r="U518" s="2">
        <f t="shared" ca="1" si="293"/>
        <v>0.4980284298578887</v>
      </c>
      <c r="V518" s="2">
        <f t="shared" ca="1" si="293"/>
        <v>-0.86261054412761595</v>
      </c>
      <c r="W518" s="16">
        <f t="shared" ca="1" si="293"/>
        <v>8.8717147232902901E-2</v>
      </c>
      <c r="X518" s="2">
        <f t="shared" si="294"/>
        <v>-153.80794910203616</v>
      </c>
      <c r="Y518" s="2">
        <f t="shared" si="294"/>
        <v>-266.40318245269447</v>
      </c>
      <c r="Z518" s="16">
        <f t="shared" ca="1" si="294"/>
        <v>-137.82899829700966</v>
      </c>
      <c r="AA518" s="18">
        <f t="shared" ca="1" si="301"/>
        <v>140.97366724701885</v>
      </c>
      <c r="AB518" s="2">
        <f t="shared" ca="1" si="295"/>
        <v>-224.01684325237744</v>
      </c>
      <c r="AC518" s="2">
        <f t="shared" ca="1" si="295"/>
        <v>-144.79781064107806</v>
      </c>
      <c r="AD518" s="16">
        <f t="shared" ca="1" si="295"/>
        <v>-150.33577989012571</v>
      </c>
      <c r="AE518" s="2">
        <f t="shared" ca="1" si="296"/>
        <v>-0.73163282962366394</v>
      </c>
      <c r="AF518" s="2">
        <f t="shared" ca="1" si="296"/>
        <v>-0.47290565470245777</v>
      </c>
      <c r="AG518" s="16">
        <f t="shared" ca="1" si="296"/>
        <v>-0.4909925094818765</v>
      </c>
      <c r="AH518" s="2">
        <f t="shared" ca="1" si="302"/>
        <v>0.46549015636225544</v>
      </c>
      <c r="AI518" s="2">
        <f t="shared" ca="1" si="303"/>
        <v>0.17961985110309553</v>
      </c>
      <c r="AJ518" s="16">
        <f t="shared" ca="1" si="304"/>
        <v>-0.86663465394567796</v>
      </c>
      <c r="AK518" s="18">
        <f t="shared" ca="1" si="305"/>
        <v>308.8336727000202</v>
      </c>
      <c r="AL518" s="18">
        <f t="shared" ca="1" si="306"/>
        <v>306.18752218596705</v>
      </c>
      <c r="AM518" s="18">
        <f t="shared" ca="1" si="307"/>
        <v>154.4168363500101</v>
      </c>
      <c r="AN518" s="18">
        <f t="shared" ca="1" si="308"/>
        <v>114.45103590308892</v>
      </c>
      <c r="AO518" s="18">
        <f t="shared" ca="1" si="309"/>
        <v>304.69076706123548</v>
      </c>
      <c r="AP518" s="2">
        <f t="shared" ca="1" si="297"/>
        <v>134.99839210135161</v>
      </c>
      <c r="AQ518" s="2">
        <f t="shared" ca="1" si="297"/>
        <v>45.004498555684748</v>
      </c>
      <c r="AR518" s="16">
        <f t="shared" ca="1" si="297"/>
        <v>-1.0049212705212085E-3</v>
      </c>
      <c r="AS518" s="2">
        <f t="shared" ca="1" si="298"/>
        <v>-148.66271350158848</v>
      </c>
      <c r="AT518" s="2">
        <f t="shared" ca="1" si="298"/>
        <v>-64.452521868369416</v>
      </c>
      <c r="AU518" s="16">
        <f t="shared" ca="1" si="298"/>
        <v>528.11015002384352</v>
      </c>
      <c r="AV518" s="2">
        <f t="shared" ca="1" si="299"/>
        <v>134.99839210135161</v>
      </c>
      <c r="AW518" s="2">
        <f t="shared" ca="1" si="299"/>
        <v>45.004498555684748</v>
      </c>
      <c r="AX518" s="16">
        <f t="shared" ca="1" si="299"/>
        <v>-1.0049212705212085E-3</v>
      </c>
      <c r="AY518" s="2">
        <f t="shared" ca="1" si="310"/>
        <v>360.25000000000006</v>
      </c>
      <c r="AZ518" s="2">
        <f t="shared" ca="1" si="311"/>
        <v>360.25000000000006</v>
      </c>
      <c r="BA518" s="2">
        <f t="shared" ca="1" si="312"/>
        <v>360.25</v>
      </c>
      <c r="BB518" s="19" t="str">
        <f t="shared" ca="1" si="313"/>
        <v>ok</v>
      </c>
      <c r="BC518" s="2">
        <f t="shared" ca="1" si="314"/>
        <v>-1.6078986483876179E-3</v>
      </c>
      <c r="BD518" s="2">
        <f t="shared" ca="1" si="314"/>
        <v>4.4985556847478847E-3</v>
      </c>
      <c r="BE518" s="16">
        <f t="shared" ca="1" si="315"/>
        <v>-1.0049212705212085E-3</v>
      </c>
      <c r="BF518" s="16">
        <f t="shared" ca="1" si="316"/>
        <v>4.7772734182025042E-3</v>
      </c>
      <c r="BG518" s="18">
        <f t="shared" ca="1" si="291"/>
        <v>4.8818242565879201E-3</v>
      </c>
      <c r="BH518" s="2">
        <f t="shared" ca="1" si="300"/>
        <v>-0.25726378374201886</v>
      </c>
      <c r="BI518" s="2">
        <f t="shared" ca="1" si="300"/>
        <v>0.71976890955966155</v>
      </c>
      <c r="BJ518" s="16">
        <f t="shared" ca="1" si="300"/>
        <v>-0.16078740328339336</v>
      </c>
      <c r="BK518" s="18">
        <f t="shared" ca="1" si="300"/>
        <v>0.76436374691240072</v>
      </c>
      <c r="BL518" s="18">
        <f t="shared" ca="1" si="300"/>
        <v>0.78109188105406724</v>
      </c>
    </row>
    <row r="519" spans="4:64" x14ac:dyDescent="0.2">
      <c r="D519">
        <f t="shared" si="317"/>
        <v>142.5</v>
      </c>
      <c r="E519">
        <f t="shared" si="318"/>
        <v>45</v>
      </c>
      <c r="F519" s="15">
        <f ca="1">'posn jitter orig'!F519</f>
        <v>0.10205968934162846</v>
      </c>
      <c r="G519" s="2">
        <f ca="1">'posn jitter orig'!G519</f>
        <v>-0.22982305826185656</v>
      </c>
      <c r="H519" s="16">
        <f ca="1">'posn jitter orig'!H519</f>
        <v>-0.35920898859122607</v>
      </c>
      <c r="I519" s="2">
        <f t="shared" ref="I519:I582" si="319">$E$25</f>
        <v>0</v>
      </c>
      <c r="J519" s="2">
        <f t="shared" ref="J519:J582" si="320">$F$25</f>
        <v>177.60212163512966</v>
      </c>
      <c r="K519" s="16">
        <f t="shared" ref="K519:K582" ca="1" si="321">SQRT($D$5^2-(($D519-$E$25)^2+($E519-$F$25)^2))+F519/$D$9</f>
        <v>303.1350797266067</v>
      </c>
      <c r="L519" s="2">
        <f t="shared" ref="L519:L582" si="322">$E$26</f>
        <v>153.80794910203616</v>
      </c>
      <c r="M519" s="2">
        <f t="shared" ref="M519:M582" si="323">$F$26</f>
        <v>-88.801060817564817</v>
      </c>
      <c r="N519" s="16">
        <f t="shared" ref="N519:N582" ca="1" si="324">SQRT($D$5^2-(($D519-$E$26)^2+($E519-$F$26)^2))+G519/$D$9</f>
        <v>334.28806226116831</v>
      </c>
      <c r="O519" s="2">
        <f t="shared" ref="O519:O582" si="325">$E$27</f>
        <v>-153.80794910203616</v>
      </c>
      <c r="P519" s="2">
        <f t="shared" ref="P519:P582" si="326">$F$27</f>
        <v>-88.801060817564817</v>
      </c>
      <c r="Q519" s="16">
        <f t="shared" ref="Q519:Q582" ca="1" si="327">SQRT($D$5^2-(($D519-$E$27)^2+($E519-$F$27)^2))+H519/$D$9</f>
        <v>155.17165069642354</v>
      </c>
      <c r="R519" s="2">
        <f t="shared" si="292"/>
        <v>153.80794910203616</v>
      </c>
      <c r="S519" s="2">
        <f t="shared" si="292"/>
        <v>-266.40318245269447</v>
      </c>
      <c r="T519" s="16">
        <f t="shared" ca="1" si="292"/>
        <v>31.152982534561602</v>
      </c>
      <c r="U519" s="2">
        <f t="shared" ca="1" si="293"/>
        <v>0.49745553373068679</v>
      </c>
      <c r="V519" s="2">
        <f t="shared" ca="1" si="293"/>
        <v>-0.86161825892784283</v>
      </c>
      <c r="W519" s="16">
        <f t="shared" ca="1" si="293"/>
        <v>0.10075697416491947</v>
      </c>
      <c r="X519" s="2">
        <f t="shared" si="294"/>
        <v>-153.80794910203616</v>
      </c>
      <c r="Y519" s="2">
        <f t="shared" si="294"/>
        <v>-266.40318245269447</v>
      </c>
      <c r="Z519" s="16">
        <f t="shared" ca="1" si="294"/>
        <v>-147.96342903018316</v>
      </c>
      <c r="AA519" s="18">
        <f t="shared" ca="1" si="301"/>
        <v>138.11688342900428</v>
      </c>
      <c r="AB519" s="2">
        <f t="shared" ca="1" si="295"/>
        <v>-222.51495706543054</v>
      </c>
      <c r="AC519" s="2">
        <f t="shared" ca="1" si="295"/>
        <v>-147.39915382405599</v>
      </c>
      <c r="AD519" s="16">
        <f t="shared" ca="1" si="295"/>
        <v>-161.87966828557853</v>
      </c>
      <c r="AE519" s="2">
        <f t="shared" ca="1" si="296"/>
        <v>-0.71282130013836997</v>
      </c>
      <c r="AF519" s="2">
        <f t="shared" ca="1" si="296"/>
        <v>-0.4721896354916203</v>
      </c>
      <c r="AG519" s="16">
        <f t="shared" ca="1" si="296"/>
        <v>-0.51857761444487227</v>
      </c>
      <c r="AH519" s="2">
        <f t="shared" ca="1" si="302"/>
        <v>0.49439234018111694</v>
      </c>
      <c r="AI519" s="2">
        <f t="shared" ca="1" si="303"/>
        <v>0.18614758665221423</v>
      </c>
      <c r="AJ519" s="16">
        <f t="shared" ca="1" si="304"/>
        <v>-0.84907319469748599</v>
      </c>
      <c r="AK519" s="18">
        <f t="shared" ca="1" si="305"/>
        <v>309.18934190669779</v>
      </c>
      <c r="AL519" s="18">
        <f t="shared" ca="1" si="306"/>
        <v>312.16092591823065</v>
      </c>
      <c r="AM519" s="18">
        <f t="shared" ca="1" si="307"/>
        <v>154.5946709533489</v>
      </c>
      <c r="AN519" s="18">
        <f t="shared" ca="1" si="308"/>
        <v>118.23460711413036</v>
      </c>
      <c r="AO519" s="18">
        <f t="shared" ca="1" si="309"/>
        <v>303.15198810727435</v>
      </c>
      <c r="AP519" s="2">
        <f t="shared" ca="1" si="297"/>
        <v>142.4998490174878</v>
      </c>
      <c r="AQ519" s="2">
        <f t="shared" ca="1" si="297"/>
        <v>45.002385348056151</v>
      </c>
      <c r="AR519" s="16">
        <f t="shared" ca="1" si="297"/>
        <v>-4.7652932266828429E-4</v>
      </c>
      <c r="AS519" s="2">
        <f t="shared" ca="1" si="298"/>
        <v>-157.25219264433917</v>
      </c>
      <c r="AT519" s="2">
        <f t="shared" ca="1" si="298"/>
        <v>-67.859636601923583</v>
      </c>
      <c r="AU519" s="16">
        <f t="shared" ca="1" si="298"/>
        <v>514.79597751295273</v>
      </c>
      <c r="AV519" s="2">
        <f t="shared" ca="1" si="299"/>
        <v>142.4998490174878</v>
      </c>
      <c r="AW519" s="2">
        <f t="shared" ca="1" si="299"/>
        <v>45.002385348056151</v>
      </c>
      <c r="AX519" s="16">
        <f t="shared" ca="1" si="299"/>
        <v>-4.7652932266828429E-4</v>
      </c>
      <c r="AY519" s="2">
        <f t="shared" ca="1" si="310"/>
        <v>360.24999999999994</v>
      </c>
      <c r="AZ519" s="2">
        <f t="shared" ca="1" si="311"/>
        <v>360.24999999999994</v>
      </c>
      <c r="BA519" s="2">
        <f t="shared" ca="1" si="312"/>
        <v>360.24999999999994</v>
      </c>
      <c r="BB519" s="19" t="str">
        <f t="shared" ca="1" si="313"/>
        <v>ok</v>
      </c>
      <c r="BC519" s="2">
        <f t="shared" ca="1" si="314"/>
        <v>-1.5098251219569647E-4</v>
      </c>
      <c r="BD519" s="2">
        <f t="shared" ca="1" si="314"/>
        <v>2.3853480561513152E-3</v>
      </c>
      <c r="BE519" s="16">
        <f t="shared" ca="1" si="315"/>
        <v>-4.7652932266828429E-4</v>
      </c>
      <c r="BF519" s="16">
        <f t="shared" ca="1" si="316"/>
        <v>2.390121559246262E-3</v>
      </c>
      <c r="BG519" s="18">
        <f t="shared" ca="1" si="291"/>
        <v>2.4371625434788866E-3</v>
      </c>
      <c r="BH519" s="2">
        <f t="shared" ca="1" si="300"/>
        <v>-2.4157201951311436E-2</v>
      </c>
      <c r="BI519" s="2">
        <f t="shared" ca="1" si="300"/>
        <v>0.38165568898421043</v>
      </c>
      <c r="BJ519" s="16">
        <f t="shared" ca="1" si="300"/>
        <v>-7.6244691626925487E-2</v>
      </c>
      <c r="BK519" s="18">
        <f t="shared" ca="1" si="300"/>
        <v>0.38241944947940193</v>
      </c>
      <c r="BL519" s="18">
        <f t="shared" ca="1" si="300"/>
        <v>0.38994600695662185</v>
      </c>
    </row>
    <row r="520" spans="4:64" x14ac:dyDescent="0.2">
      <c r="D520">
        <f t="shared" si="317"/>
        <v>0</v>
      </c>
      <c r="E520">
        <f t="shared" si="318"/>
        <v>52.5</v>
      </c>
      <c r="F520" s="15">
        <f ca="1">'posn jitter orig'!F520</f>
        <v>5.2879726612012901E-2</v>
      </c>
      <c r="G520" s="2">
        <f ca="1">'posn jitter orig'!G520</f>
        <v>-0.29283390133331766</v>
      </c>
      <c r="H520" s="16">
        <f ca="1">'posn jitter orig'!H520</f>
        <v>0.32000953793769016</v>
      </c>
      <c r="I520" s="2">
        <f t="shared" si="319"/>
        <v>0</v>
      </c>
      <c r="J520" s="2">
        <f t="shared" si="320"/>
        <v>177.60212163512966</v>
      </c>
      <c r="K520" s="16">
        <f t="shared" ca="1" si="321"/>
        <v>337.83094140024792</v>
      </c>
      <c r="L520" s="2">
        <f t="shared" si="322"/>
        <v>153.80794910203616</v>
      </c>
      <c r="M520" s="2">
        <f t="shared" si="323"/>
        <v>-88.801060817564817</v>
      </c>
      <c r="N520" s="16">
        <f t="shared" ca="1" si="324"/>
        <v>293.52361588241411</v>
      </c>
      <c r="O520" s="2">
        <f t="shared" si="325"/>
        <v>-153.80794910203616</v>
      </c>
      <c r="P520" s="2">
        <f t="shared" si="326"/>
        <v>-88.801060817564817</v>
      </c>
      <c r="Q520" s="16">
        <f t="shared" ca="1" si="327"/>
        <v>293.52744615390952</v>
      </c>
      <c r="R520" s="2">
        <f t="shared" si="292"/>
        <v>153.80794910203616</v>
      </c>
      <c r="S520" s="2">
        <f t="shared" si="292"/>
        <v>-266.40318245269447</v>
      </c>
      <c r="T520" s="16">
        <f t="shared" ca="1" si="292"/>
        <v>-44.307325517833817</v>
      </c>
      <c r="U520" s="2">
        <f t="shared" ca="1" si="293"/>
        <v>0.49489283895914249</v>
      </c>
      <c r="V520" s="2">
        <f t="shared" ca="1" si="293"/>
        <v>-0.85717954137923691</v>
      </c>
      <c r="W520" s="16">
        <f t="shared" ca="1" si="293"/>
        <v>-0.14256336060798144</v>
      </c>
      <c r="X520" s="2">
        <f t="shared" si="294"/>
        <v>-153.80794910203616</v>
      </c>
      <c r="Y520" s="2">
        <f t="shared" si="294"/>
        <v>-266.40318245269447</v>
      </c>
      <c r="Z520" s="16">
        <f t="shared" ca="1" si="294"/>
        <v>-44.3034952463384</v>
      </c>
      <c r="AA520" s="18">
        <f t="shared" ca="1" si="301"/>
        <v>158.55296034017758</v>
      </c>
      <c r="AB520" s="2">
        <f t="shared" ca="1" si="295"/>
        <v>-232.27467377016296</v>
      </c>
      <c r="AC520" s="2">
        <f t="shared" ca="1" si="295"/>
        <v>-130.49482862398071</v>
      </c>
      <c r="AD520" s="16">
        <f t="shared" ca="1" si="295"/>
        <v>-21.699652385898684</v>
      </c>
      <c r="AE520" s="2">
        <f t="shared" ca="1" si="296"/>
        <v>-0.86895401362563129</v>
      </c>
      <c r="AF520" s="2">
        <f t="shared" ca="1" si="296"/>
        <v>-0.4881892771589938</v>
      </c>
      <c r="AG520" s="16">
        <f t="shared" ca="1" si="296"/>
        <v>-8.117975037461804E-2</v>
      </c>
      <c r="AH520" s="2">
        <f t="shared" ca="1" si="302"/>
        <v>-1.2282769171395591E-5</v>
      </c>
      <c r="AI520" s="2">
        <f t="shared" ca="1" si="303"/>
        <v>0.16405628152515292</v>
      </c>
      <c r="AJ520" s="16">
        <f t="shared" ca="1" si="304"/>
        <v>-0.98645098020189192</v>
      </c>
      <c r="AK520" s="18">
        <f t="shared" ca="1" si="305"/>
        <v>310.79041156773394</v>
      </c>
      <c r="AL520" s="18">
        <f t="shared" ca="1" si="306"/>
        <v>267.30375845899846</v>
      </c>
      <c r="AM520" s="18">
        <f t="shared" ca="1" si="307"/>
        <v>155.39520578386697</v>
      </c>
      <c r="AN520" s="18">
        <f t="shared" ca="1" si="308"/>
        <v>88.501562776925041</v>
      </c>
      <c r="AO520" s="18">
        <f t="shared" ca="1" si="309"/>
        <v>312.72970102859051</v>
      </c>
      <c r="AP520" s="2">
        <f t="shared" ca="1" si="297"/>
        <v>-3.6548228624788842E-3</v>
      </c>
      <c r="AQ520" s="2">
        <f t="shared" ca="1" si="297"/>
        <v>52.500288322497433</v>
      </c>
      <c r="AR520" s="16">
        <f t="shared" ca="1" si="297"/>
        <v>2.2374943893055388E-4</v>
      </c>
      <c r="AS520" s="2">
        <f t="shared" ca="1" si="298"/>
        <v>4.027550599068579E-3</v>
      </c>
      <c r="AT520" s="2">
        <f t="shared" ca="1" si="298"/>
        <v>-50.110255423949262</v>
      </c>
      <c r="AU520" s="16">
        <f t="shared" ca="1" si="298"/>
        <v>616.98526398523427</v>
      </c>
      <c r="AV520" s="2">
        <f t="shared" ca="1" si="299"/>
        <v>-3.6548228624788842E-3</v>
      </c>
      <c r="AW520" s="2">
        <f t="shared" ca="1" si="299"/>
        <v>52.500288322497433</v>
      </c>
      <c r="AX520" s="16">
        <f t="shared" ca="1" si="299"/>
        <v>2.2374943893055388E-4</v>
      </c>
      <c r="AY520" s="2">
        <f t="shared" ca="1" si="310"/>
        <v>360.24999999999994</v>
      </c>
      <c r="AZ520" s="2">
        <f t="shared" ca="1" si="311"/>
        <v>360.24999999999994</v>
      </c>
      <c r="BA520" s="2">
        <f t="shared" ca="1" si="312"/>
        <v>360.24999999999994</v>
      </c>
      <c r="BB520" s="19" t="str">
        <f t="shared" ca="1" si="313"/>
        <v>ok</v>
      </c>
      <c r="BC520" s="2">
        <f t="shared" ca="1" si="314"/>
        <v>-3.6548228624788842E-3</v>
      </c>
      <c r="BD520" s="2">
        <f t="shared" ca="1" si="314"/>
        <v>2.8832249743260263E-4</v>
      </c>
      <c r="BE520" s="16">
        <f t="shared" ca="1" si="315"/>
        <v>2.2374943893055388E-4</v>
      </c>
      <c r="BF520" s="16">
        <f t="shared" ca="1" si="316"/>
        <v>3.6661778487443999E-3</v>
      </c>
      <c r="BG520" s="18">
        <f t="shared" ca="1" si="291"/>
        <v>3.6729992962218024E-3</v>
      </c>
      <c r="BH520" s="2">
        <f t="shared" ca="1" si="300"/>
        <v>-0.58477165799662145</v>
      </c>
      <c r="BI520" s="2">
        <f t="shared" ca="1" si="300"/>
        <v>4.6131599589216421E-2</v>
      </c>
      <c r="BJ520" s="16">
        <f t="shared" ca="1" si="300"/>
        <v>3.5799910228888621E-2</v>
      </c>
      <c r="BK520" s="18">
        <f t="shared" ca="1" si="300"/>
        <v>0.58658845579910401</v>
      </c>
      <c r="BL520" s="18">
        <f t="shared" ca="1" si="300"/>
        <v>0.58767988739548838</v>
      </c>
    </row>
    <row r="521" spans="4:64" x14ac:dyDescent="0.2">
      <c r="D521">
        <f t="shared" si="317"/>
        <v>7.5</v>
      </c>
      <c r="E521">
        <f t="shared" si="318"/>
        <v>52.5</v>
      </c>
      <c r="F521" s="15">
        <f ca="1">'posn jitter orig'!F521</f>
        <v>0.4687954829682125</v>
      </c>
      <c r="G521" s="2">
        <f ca="1">'posn jitter orig'!G521</f>
        <v>0.4211481059115797</v>
      </c>
      <c r="H521" s="16">
        <f ca="1">'posn jitter orig'!H521</f>
        <v>0.1349485950571776</v>
      </c>
      <c r="I521" s="2">
        <f t="shared" si="319"/>
        <v>0</v>
      </c>
      <c r="J521" s="2">
        <f t="shared" si="320"/>
        <v>177.60212163512966</v>
      </c>
      <c r="K521" s="16">
        <f t="shared" ca="1" si="321"/>
        <v>337.75027883240608</v>
      </c>
      <c r="L521" s="2">
        <f t="shared" si="322"/>
        <v>153.80794910203616</v>
      </c>
      <c r="M521" s="2">
        <f t="shared" si="323"/>
        <v>-88.801060817564817</v>
      </c>
      <c r="N521" s="16">
        <f t="shared" ca="1" si="324"/>
        <v>297.33755569018433</v>
      </c>
      <c r="O521" s="2">
        <f t="shared" si="325"/>
        <v>-153.80794910203616</v>
      </c>
      <c r="P521" s="2">
        <f t="shared" si="326"/>
        <v>-88.801060817564817</v>
      </c>
      <c r="Q521" s="16">
        <f t="shared" ca="1" si="327"/>
        <v>289.47246253554238</v>
      </c>
      <c r="R521" s="2">
        <f t="shared" si="292"/>
        <v>153.80794910203616</v>
      </c>
      <c r="S521" s="2">
        <f t="shared" si="292"/>
        <v>-266.40318245269447</v>
      </c>
      <c r="T521" s="16">
        <f t="shared" ca="1" si="292"/>
        <v>-40.412723142221751</v>
      </c>
      <c r="U521" s="2">
        <f t="shared" ca="1" si="293"/>
        <v>0.49574028034684686</v>
      </c>
      <c r="V521" s="2">
        <f t="shared" ca="1" si="293"/>
        <v>-0.8586473529191776</v>
      </c>
      <c r="W521" s="16">
        <f t="shared" ca="1" si="293"/>
        <v>-0.13025474181970806</v>
      </c>
      <c r="X521" s="2">
        <f t="shared" si="294"/>
        <v>-153.80794910203616</v>
      </c>
      <c r="Y521" s="2">
        <f t="shared" si="294"/>
        <v>-266.40318245269447</v>
      </c>
      <c r="Z521" s="16">
        <f t="shared" ca="1" si="294"/>
        <v>-48.277816296863705</v>
      </c>
      <c r="AA521" s="18">
        <f t="shared" ca="1" si="301"/>
        <v>158.78600611220116</v>
      </c>
      <c r="AB521" s="2">
        <f t="shared" ca="1" si="295"/>
        <v>-232.52456828725491</v>
      </c>
      <c r="AC521" s="2">
        <f t="shared" ca="1" si="295"/>
        <v>-130.06199862384457</v>
      </c>
      <c r="AD521" s="16">
        <f t="shared" ca="1" si="295"/>
        <v>-27.595186066136357</v>
      </c>
      <c r="AE521" s="2">
        <f t="shared" ca="1" si="296"/>
        <v>-0.86810476698351258</v>
      </c>
      <c r="AF521" s="2">
        <f t="shared" ca="1" si="296"/>
        <v>-0.48557209175969551</v>
      </c>
      <c r="AG521" s="16">
        <f t="shared" ca="1" si="296"/>
        <v>-0.10302357615912631</v>
      </c>
      <c r="AH521" s="2">
        <f t="shared" ca="1" si="302"/>
        <v>2.5212853510286362E-2</v>
      </c>
      <c r="AI521" s="2">
        <f t="shared" ca="1" si="303"/>
        <v>0.16414769882335528</v>
      </c>
      <c r="AJ521" s="16">
        <f t="shared" ca="1" si="304"/>
        <v>-0.98611350512446883</v>
      </c>
      <c r="AK521" s="18">
        <f t="shared" ca="1" si="305"/>
        <v>310.25913204878924</v>
      </c>
      <c r="AL521" s="18">
        <f t="shared" ca="1" si="306"/>
        <v>267.85311765448597</v>
      </c>
      <c r="AM521" s="18">
        <f t="shared" ca="1" si="307"/>
        <v>155.12956602439462</v>
      </c>
      <c r="AN521" s="18">
        <f t="shared" ca="1" si="308"/>
        <v>89.029167093638719</v>
      </c>
      <c r="AO521" s="18">
        <f t="shared" ca="1" si="309"/>
        <v>312.71182844864688</v>
      </c>
      <c r="AP521" s="2">
        <f t="shared" ca="1" si="297"/>
        <v>7.5016877180681716</v>
      </c>
      <c r="AQ521" s="2">
        <f t="shared" ca="1" si="297"/>
        <v>52.501378550190054</v>
      </c>
      <c r="AR521" s="16">
        <f t="shared" ca="1" si="297"/>
        <v>2.4568394633206481E-3</v>
      </c>
      <c r="AS521" s="2">
        <f t="shared" ca="1" si="298"/>
        <v>-8.2670273251508952</v>
      </c>
      <c r="AT521" s="2">
        <f t="shared" ca="1" si="298"/>
        <v>-50.16047551918841</v>
      </c>
      <c r="AU521" s="16">
        <f t="shared" ca="1" si="298"/>
        <v>616.74117133021684</v>
      </c>
      <c r="AV521" s="2">
        <f t="shared" ca="1" si="299"/>
        <v>7.5016877180681716</v>
      </c>
      <c r="AW521" s="2">
        <f t="shared" ca="1" si="299"/>
        <v>52.501378550190054</v>
      </c>
      <c r="AX521" s="16">
        <f t="shared" ca="1" si="299"/>
        <v>2.4568394633206481E-3</v>
      </c>
      <c r="AY521" s="2">
        <f t="shared" ca="1" si="310"/>
        <v>360.25000000000006</v>
      </c>
      <c r="AZ521" s="2">
        <f t="shared" ca="1" si="311"/>
        <v>360.25000000000006</v>
      </c>
      <c r="BA521" s="2">
        <f t="shared" ca="1" si="312"/>
        <v>360.25000000000006</v>
      </c>
      <c r="BB521" s="19" t="str">
        <f t="shared" ca="1" si="313"/>
        <v>ok</v>
      </c>
      <c r="BC521" s="2">
        <f t="shared" ca="1" si="314"/>
        <v>1.6877180681715842E-3</v>
      </c>
      <c r="BD521" s="2">
        <f t="shared" ca="1" si="314"/>
        <v>1.378550190054284E-3</v>
      </c>
      <c r="BE521" s="16">
        <f t="shared" ca="1" si="315"/>
        <v>2.4568394633206481E-3</v>
      </c>
      <c r="BF521" s="16">
        <f t="shared" ca="1" si="316"/>
        <v>2.1791725273900475E-3</v>
      </c>
      <c r="BG521" s="18">
        <f t="shared" ca="1" si="291"/>
        <v>3.2840300017906686E-3</v>
      </c>
      <c r="BH521" s="2">
        <f t="shared" ca="1" si="300"/>
        <v>0.27003489090745347</v>
      </c>
      <c r="BI521" s="2">
        <f t="shared" ca="1" si="300"/>
        <v>0.22056803040868544</v>
      </c>
      <c r="BJ521" s="16">
        <f t="shared" ca="1" si="300"/>
        <v>0.39309431413130369</v>
      </c>
      <c r="BK521" s="18">
        <f t="shared" ca="1" si="300"/>
        <v>0.34866760438240763</v>
      </c>
      <c r="BL521" s="18">
        <f t="shared" ca="1" si="300"/>
        <v>0.52544480028650697</v>
      </c>
    </row>
    <row r="522" spans="4:64" x14ac:dyDescent="0.2">
      <c r="D522">
        <f t="shared" si="317"/>
        <v>15</v>
      </c>
      <c r="E522">
        <f t="shared" si="318"/>
        <v>52.5</v>
      </c>
      <c r="F522" s="15">
        <f ca="1">'posn jitter orig'!F522</f>
        <v>0.46480465013862726</v>
      </c>
      <c r="G522" s="2">
        <f ca="1">'posn jitter orig'!G522</f>
        <v>0.35933423075974069</v>
      </c>
      <c r="H522" s="16">
        <f ca="1">'posn jitter orig'!H522</f>
        <v>-4.9042712808275102E-2</v>
      </c>
      <c r="I522" s="2">
        <f t="shared" si="319"/>
        <v>0</v>
      </c>
      <c r="J522" s="2">
        <f t="shared" si="320"/>
        <v>177.60212163512966</v>
      </c>
      <c r="K522" s="16">
        <f t="shared" ca="1" si="321"/>
        <v>337.50034451918634</v>
      </c>
      <c r="L522" s="2">
        <f t="shared" si="322"/>
        <v>153.80794910203616</v>
      </c>
      <c r="M522" s="2">
        <f t="shared" si="323"/>
        <v>-88.801060817564817</v>
      </c>
      <c r="N522" s="16">
        <f t="shared" ca="1" si="324"/>
        <v>300.91157766153196</v>
      </c>
      <c r="O522" s="2">
        <f t="shared" si="325"/>
        <v>-153.80794910203616</v>
      </c>
      <c r="P522" s="2">
        <f t="shared" si="326"/>
        <v>-88.801060817564817</v>
      </c>
      <c r="Q522" s="16">
        <f t="shared" ca="1" si="327"/>
        <v>285.16271533509928</v>
      </c>
      <c r="R522" s="2">
        <f t="shared" si="292"/>
        <v>153.80794910203616</v>
      </c>
      <c r="S522" s="2">
        <f t="shared" si="292"/>
        <v>-266.40318245269447</v>
      </c>
      <c r="T522" s="16">
        <f t="shared" ca="1" si="292"/>
        <v>-36.588766857654377</v>
      </c>
      <c r="U522" s="2">
        <f t="shared" ca="1" si="293"/>
        <v>0.49650023005991817</v>
      </c>
      <c r="V522" s="2">
        <f t="shared" ca="1" si="293"/>
        <v>-0.85996362443341445</v>
      </c>
      <c r="W522" s="16">
        <f t="shared" ca="1" si="293"/>
        <v>-0.11811048303090348</v>
      </c>
      <c r="X522" s="2">
        <f t="shared" si="294"/>
        <v>-153.80794910203616</v>
      </c>
      <c r="Y522" s="2">
        <f t="shared" si="294"/>
        <v>-266.40318245269447</v>
      </c>
      <c r="Z522" s="16">
        <f t="shared" ca="1" si="294"/>
        <v>-52.337629184087064</v>
      </c>
      <c r="AA522" s="18">
        <f t="shared" ca="1" si="301"/>
        <v>158.91298689203504</v>
      </c>
      <c r="AB522" s="2">
        <f t="shared" ca="1" si="295"/>
        <v>-232.70828365344033</v>
      </c>
      <c r="AC522" s="2">
        <f t="shared" ca="1" si="295"/>
        <v>-129.74379427548033</v>
      </c>
      <c r="AD522" s="16">
        <f t="shared" ca="1" si="295"/>
        <v>-33.568339542385175</v>
      </c>
      <c r="AE522" s="2">
        <f t="shared" ca="1" si="296"/>
        <v>-0.86657022754021151</v>
      </c>
      <c r="AF522" s="2">
        <f t="shared" ca="1" si="296"/>
        <v>-0.48314614143548212</v>
      </c>
      <c r="AG522" s="16">
        <f t="shared" ca="1" si="296"/>
        <v>-0.12500338698175839</v>
      </c>
      <c r="AH522" s="2">
        <f t="shared" ca="1" si="302"/>
        <v>5.0433741595823631E-2</v>
      </c>
      <c r="AI522" s="2">
        <f t="shared" ca="1" si="303"/>
        <v>0.16441523854968634</v>
      </c>
      <c r="AJ522" s="16">
        <f t="shared" ca="1" si="304"/>
        <v>-0.98510104407684751</v>
      </c>
      <c r="AK522" s="18">
        <f t="shared" ca="1" si="305"/>
        <v>309.78424538388322</v>
      </c>
      <c r="AL522" s="18">
        <f t="shared" ca="1" si="306"/>
        <v>268.53944003360306</v>
      </c>
      <c r="AM522" s="18">
        <f t="shared" ca="1" si="307"/>
        <v>154.89212269194161</v>
      </c>
      <c r="AN522" s="18">
        <f t="shared" ca="1" si="308"/>
        <v>89.629345552440171</v>
      </c>
      <c r="AO522" s="18">
        <f t="shared" ca="1" si="309"/>
        <v>312.65807720867502</v>
      </c>
      <c r="AP522" s="2">
        <f t="shared" ca="1" si="297"/>
        <v>15.002368855149141</v>
      </c>
      <c r="AQ522" s="2">
        <f t="shared" ca="1" si="297"/>
        <v>52.502210294484023</v>
      </c>
      <c r="AR522" s="16">
        <f t="shared" ca="1" si="297"/>
        <v>2.1910260203981125E-3</v>
      </c>
      <c r="AS522" s="2">
        <f t="shared" ca="1" si="298"/>
        <v>-16.534664492429641</v>
      </c>
      <c r="AT522" s="2">
        <f t="shared" ca="1" si="298"/>
        <v>-50.309294403017084</v>
      </c>
      <c r="AU522" s="16">
        <f t="shared" ca="1" si="298"/>
        <v>616.00178762067117</v>
      </c>
      <c r="AV522" s="2">
        <f t="shared" ca="1" si="299"/>
        <v>15.002368855149141</v>
      </c>
      <c r="AW522" s="2">
        <f t="shared" ca="1" si="299"/>
        <v>52.502210294484023</v>
      </c>
      <c r="AX522" s="16">
        <f t="shared" ca="1" si="299"/>
        <v>2.1910260203981125E-3</v>
      </c>
      <c r="AY522" s="2">
        <f t="shared" ca="1" si="310"/>
        <v>360.24999999999994</v>
      </c>
      <c r="AZ522" s="2">
        <f t="shared" ca="1" si="311"/>
        <v>360.24999999999994</v>
      </c>
      <c r="BA522" s="2">
        <f t="shared" ca="1" si="312"/>
        <v>360.24999999999994</v>
      </c>
      <c r="BB522" s="19" t="str">
        <f t="shared" ca="1" si="313"/>
        <v>ok</v>
      </c>
      <c r="BC522" s="2">
        <f t="shared" ca="1" si="314"/>
        <v>2.3688551491414245E-3</v>
      </c>
      <c r="BD522" s="2">
        <f t="shared" ca="1" si="314"/>
        <v>2.2102944840227678E-3</v>
      </c>
      <c r="BE522" s="16">
        <f t="shared" ca="1" si="315"/>
        <v>2.1910260203981125E-3</v>
      </c>
      <c r="BF522" s="16">
        <f t="shared" ca="1" si="316"/>
        <v>3.239888335068867E-3</v>
      </c>
      <c r="BG522" s="18">
        <f t="shared" ca="1" si="291"/>
        <v>3.9111982110060471E-3</v>
      </c>
      <c r="BH522" s="2">
        <f t="shared" ca="1" si="300"/>
        <v>0.37901682386262792</v>
      </c>
      <c r="BI522" s="2">
        <f t="shared" ca="1" si="300"/>
        <v>0.35364711744364286</v>
      </c>
      <c r="BJ522" s="16">
        <f t="shared" ca="1" si="300"/>
        <v>0.35056416326369799</v>
      </c>
      <c r="BK522" s="18">
        <f t="shared" ca="1" si="300"/>
        <v>0.5183821336110187</v>
      </c>
      <c r="BL522" s="18">
        <f t="shared" ca="1" si="300"/>
        <v>0.62579171376096754</v>
      </c>
    </row>
    <row r="523" spans="4:64" x14ac:dyDescent="0.2">
      <c r="D523">
        <f t="shared" si="317"/>
        <v>22.5</v>
      </c>
      <c r="E523">
        <f t="shared" si="318"/>
        <v>52.5</v>
      </c>
      <c r="F523" s="15">
        <f ca="1">'posn jitter orig'!F523</f>
        <v>-0.24267902905367456</v>
      </c>
      <c r="G523" s="2">
        <f ca="1">'posn jitter orig'!G523</f>
        <v>-0.34526902515142588</v>
      </c>
      <c r="H523" s="16">
        <f ca="1">'posn jitter orig'!H523</f>
        <v>0.1168881977278472</v>
      </c>
      <c r="I523" s="2">
        <f t="shared" si="319"/>
        <v>0</v>
      </c>
      <c r="J523" s="2">
        <f t="shared" si="320"/>
        <v>177.60212163512966</v>
      </c>
      <c r="K523" s="16">
        <f t="shared" ca="1" si="321"/>
        <v>337.07899539284148</v>
      </c>
      <c r="L523" s="2">
        <f t="shared" si="322"/>
        <v>153.80794910203616</v>
      </c>
      <c r="M523" s="2">
        <f t="shared" si="323"/>
        <v>-88.801060817564817</v>
      </c>
      <c r="N523" s="16">
        <f t="shared" ca="1" si="324"/>
        <v>304.25479797009388</v>
      </c>
      <c r="O523" s="2">
        <f t="shared" si="325"/>
        <v>-153.80794910203616</v>
      </c>
      <c r="P523" s="2">
        <f t="shared" si="326"/>
        <v>-88.801060817564817</v>
      </c>
      <c r="Q523" s="16">
        <f t="shared" ca="1" si="327"/>
        <v>280.58864867185747</v>
      </c>
      <c r="R523" s="2">
        <f t="shared" si="292"/>
        <v>153.80794910203616</v>
      </c>
      <c r="S523" s="2">
        <f t="shared" si="292"/>
        <v>-266.40318245269447</v>
      </c>
      <c r="T523" s="16">
        <f t="shared" ca="1" si="292"/>
        <v>-32.824197422747602</v>
      </c>
      <c r="U523" s="2">
        <f t="shared" ca="1" si="293"/>
        <v>0.49717758255153277</v>
      </c>
      <c r="V523" s="2">
        <f t="shared" ca="1" si="293"/>
        <v>-0.86113683336352431</v>
      </c>
      <c r="W523" s="16">
        <f t="shared" ca="1" si="293"/>
        <v>-0.1061028069037549</v>
      </c>
      <c r="X523" s="2">
        <f t="shared" si="294"/>
        <v>-153.80794910203616</v>
      </c>
      <c r="Y523" s="2">
        <f t="shared" si="294"/>
        <v>-266.40318245269447</v>
      </c>
      <c r="Z523" s="16">
        <f t="shared" ca="1" si="294"/>
        <v>-56.490346720984007</v>
      </c>
      <c r="AA523" s="18">
        <f t="shared" ca="1" si="301"/>
        <v>158.93351297358171</v>
      </c>
      <c r="AB523" s="2">
        <f t="shared" ca="1" si="295"/>
        <v>-232.82612886866417</v>
      </c>
      <c r="AC523" s="2">
        <f t="shared" ca="1" si="295"/>
        <v>-129.53968037528369</v>
      </c>
      <c r="AD523" s="16">
        <f t="shared" ca="1" si="295"/>
        <v>-39.62705488341264</v>
      </c>
      <c r="AE523" s="2">
        <f t="shared" ca="1" si="296"/>
        <v>-0.86434386970264709</v>
      </c>
      <c r="AF523" s="2">
        <f t="shared" ca="1" si="296"/>
        <v>-0.48090319226488787</v>
      </c>
      <c r="AG523" s="16">
        <f t="shared" ca="1" si="296"/>
        <v>-0.14711150389039485</v>
      </c>
      <c r="AH523" s="2">
        <f t="shared" ca="1" si="302"/>
        <v>7.5657956063239676E-2</v>
      </c>
      <c r="AI523" s="2">
        <f t="shared" ca="1" si="303"/>
        <v>0.16484985257525117</v>
      </c>
      <c r="AJ523" s="16">
        <f t="shared" ca="1" si="304"/>
        <v>-0.98341262946448416</v>
      </c>
      <c r="AK523" s="18">
        <f t="shared" ca="1" si="305"/>
        <v>309.3621967279546</v>
      </c>
      <c r="AL523" s="18">
        <f t="shared" ca="1" si="306"/>
        <v>269.36747865032169</v>
      </c>
      <c r="AM523" s="18">
        <f t="shared" ca="1" si="307"/>
        <v>154.6810983639773</v>
      </c>
      <c r="AN523" s="18">
        <f t="shared" ca="1" si="308"/>
        <v>90.305406645827404</v>
      </c>
      <c r="AO523" s="18">
        <f t="shared" ca="1" si="309"/>
        <v>312.56799874498563</v>
      </c>
      <c r="AP523" s="2">
        <f t="shared" ca="1" si="297"/>
        <v>22.497305831515352</v>
      </c>
      <c r="AQ523" s="2">
        <f t="shared" ca="1" si="297"/>
        <v>52.49916058687738</v>
      </c>
      <c r="AR523" s="16">
        <f t="shared" ca="1" si="297"/>
        <v>-1.3850318915160642E-3</v>
      </c>
      <c r="AS523" s="2">
        <f t="shared" ca="1" si="298"/>
        <v>-24.7992060001304</v>
      </c>
      <c r="AT523" s="2">
        <f t="shared" ca="1" si="298"/>
        <v>-50.554416438826962</v>
      </c>
      <c r="AU523" s="16">
        <f t="shared" ca="1" si="298"/>
        <v>614.76525003262418</v>
      </c>
      <c r="AV523" s="2">
        <f t="shared" ca="1" si="299"/>
        <v>22.497305831515352</v>
      </c>
      <c r="AW523" s="2">
        <f t="shared" ca="1" si="299"/>
        <v>52.49916058687738</v>
      </c>
      <c r="AX523" s="16">
        <f t="shared" ca="1" si="299"/>
        <v>-1.3850318915160642E-3</v>
      </c>
      <c r="AY523" s="2">
        <f t="shared" ca="1" si="310"/>
        <v>360.25</v>
      </c>
      <c r="AZ523" s="2">
        <f t="shared" ca="1" si="311"/>
        <v>360.25</v>
      </c>
      <c r="BA523" s="2">
        <f t="shared" ca="1" si="312"/>
        <v>360.24999999999994</v>
      </c>
      <c r="BB523" s="19" t="str">
        <f t="shared" ca="1" si="313"/>
        <v>ok</v>
      </c>
      <c r="BC523" s="2">
        <f t="shared" ca="1" si="314"/>
        <v>-2.6941684846484293E-3</v>
      </c>
      <c r="BD523" s="2">
        <f t="shared" ca="1" si="314"/>
        <v>-8.3941312261970324E-4</v>
      </c>
      <c r="BE523" s="16">
        <f t="shared" ca="1" si="315"/>
        <v>-1.3850318915160642E-3</v>
      </c>
      <c r="BF523" s="16">
        <f t="shared" ca="1" si="316"/>
        <v>2.8219068400815389E-3</v>
      </c>
      <c r="BG523" s="18">
        <f t="shared" ca="1" si="291"/>
        <v>3.1434808023297267E-3</v>
      </c>
      <c r="BH523" s="2">
        <f t="shared" ca="1" si="300"/>
        <v>-0.43106695754374869</v>
      </c>
      <c r="BI523" s="2">
        <f t="shared" ca="1" si="300"/>
        <v>-0.13430609961915252</v>
      </c>
      <c r="BJ523" s="16">
        <f t="shared" ca="1" si="300"/>
        <v>-0.22160510264257027</v>
      </c>
      <c r="BK523" s="18">
        <f t="shared" ca="1" si="300"/>
        <v>0.4515050944130462</v>
      </c>
      <c r="BL523" s="18">
        <f t="shared" ca="1" si="300"/>
        <v>0.5029569283727563</v>
      </c>
    </row>
    <row r="524" spans="4:64" x14ac:dyDescent="0.2">
      <c r="D524">
        <f t="shared" si="317"/>
        <v>30</v>
      </c>
      <c r="E524">
        <f t="shared" si="318"/>
        <v>52.5</v>
      </c>
      <c r="F524" s="15">
        <f ca="1">'posn jitter orig'!F524</f>
        <v>0.12263378720130869</v>
      </c>
      <c r="G524" s="2">
        <f ca="1">'posn jitter orig'!G524</f>
        <v>4.3729145190949059E-2</v>
      </c>
      <c r="H524" s="16">
        <f ca="1">'posn jitter orig'!H524</f>
        <v>-0.33512312130534017</v>
      </c>
      <c r="I524" s="2">
        <f t="shared" si="319"/>
        <v>0</v>
      </c>
      <c r="J524" s="2">
        <f t="shared" si="320"/>
        <v>177.60212163512966</v>
      </c>
      <c r="K524" s="16">
        <f t="shared" ca="1" si="321"/>
        <v>336.49671244327129</v>
      </c>
      <c r="L524" s="2">
        <f t="shared" si="322"/>
        <v>153.80794910203616</v>
      </c>
      <c r="M524" s="2">
        <f t="shared" si="323"/>
        <v>-88.801060817564817</v>
      </c>
      <c r="N524" s="16">
        <f t="shared" ca="1" si="324"/>
        <v>307.38547862936952</v>
      </c>
      <c r="O524" s="2">
        <f t="shared" si="325"/>
        <v>-153.80794910203616</v>
      </c>
      <c r="P524" s="2">
        <f t="shared" si="326"/>
        <v>-88.801060817564817</v>
      </c>
      <c r="Q524" s="16">
        <f t="shared" ca="1" si="327"/>
        <v>275.73094767662428</v>
      </c>
      <c r="R524" s="2">
        <f t="shared" si="292"/>
        <v>153.80794910203616</v>
      </c>
      <c r="S524" s="2">
        <f t="shared" si="292"/>
        <v>-266.40318245269447</v>
      </c>
      <c r="T524" s="16">
        <f t="shared" ca="1" si="292"/>
        <v>-29.111233813901777</v>
      </c>
      <c r="U524" s="2">
        <f t="shared" ca="1" si="293"/>
        <v>0.49777598096662867</v>
      </c>
      <c r="V524" s="2">
        <f t="shared" ca="1" si="293"/>
        <v>-0.86217328982163921</v>
      </c>
      <c r="W524" s="16">
        <f t="shared" ca="1" si="293"/>
        <v>-9.4214070556591367E-2</v>
      </c>
      <c r="X524" s="2">
        <f t="shared" si="294"/>
        <v>-153.80794910203616</v>
      </c>
      <c r="Y524" s="2">
        <f t="shared" si="294"/>
        <v>-266.40318245269447</v>
      </c>
      <c r="Z524" s="16">
        <f t="shared" ca="1" si="294"/>
        <v>-60.76576476664701</v>
      </c>
      <c r="AA524" s="18">
        <f t="shared" ca="1" si="301"/>
        <v>158.84879553861276</v>
      </c>
      <c r="AB524" s="2">
        <f t="shared" ca="1" si="295"/>
        <v>-232.87906412663656</v>
      </c>
      <c r="AC524" s="2">
        <f t="shared" ca="1" si="295"/>
        <v>-129.44799381896377</v>
      </c>
      <c r="AD524" s="16">
        <f t="shared" ca="1" si="295"/>
        <v>-45.799973135942594</v>
      </c>
      <c r="AE524" s="2">
        <f t="shared" ca="1" si="296"/>
        <v>-0.86141046601943749</v>
      </c>
      <c r="AF524" s="2">
        <f t="shared" ca="1" si="296"/>
        <v>-0.47882301957482248</v>
      </c>
      <c r="AG524" s="16">
        <f t="shared" ca="1" si="296"/>
        <v>-0.16941229281673958</v>
      </c>
      <c r="AH524" s="2">
        <f t="shared" ca="1" si="302"/>
        <v>0.10095088808369276</v>
      </c>
      <c r="AI524" s="2">
        <f t="shared" ca="1" si="303"/>
        <v>0.16548635666839981</v>
      </c>
      <c r="AJ524" s="16">
        <f t="shared" ca="1" si="304"/>
        <v>-0.98103169365303033</v>
      </c>
      <c r="AK524" s="18">
        <f t="shared" ca="1" si="305"/>
        <v>308.99029881545766</v>
      </c>
      <c r="AL524" s="18">
        <f t="shared" ca="1" si="306"/>
        <v>270.34622089370072</v>
      </c>
      <c r="AM524" s="18">
        <f t="shared" ca="1" si="307"/>
        <v>154.49514940772883</v>
      </c>
      <c r="AN524" s="18">
        <f t="shared" ca="1" si="308"/>
        <v>91.063381675644109</v>
      </c>
      <c r="AO524" s="18">
        <f t="shared" ca="1" si="309"/>
        <v>312.44002916924632</v>
      </c>
      <c r="AP524" s="2">
        <f t="shared" ca="1" si="297"/>
        <v>30.002122922025869</v>
      </c>
      <c r="AQ524" s="2">
        <f t="shared" ca="1" si="297"/>
        <v>52.501849126743089</v>
      </c>
      <c r="AR524" s="16">
        <f t="shared" ca="1" si="297"/>
        <v>2.6827409578800143E-4</v>
      </c>
      <c r="AS524" s="2">
        <f t="shared" ca="1" si="298"/>
        <v>-33.080073913034703</v>
      </c>
      <c r="AT524" s="2">
        <f t="shared" ca="1" si="298"/>
        <v>-50.907275082431177</v>
      </c>
      <c r="AU524" s="16">
        <f t="shared" ca="1" si="298"/>
        <v>613.02741023591159</v>
      </c>
      <c r="AV524" s="2">
        <f t="shared" ca="1" si="299"/>
        <v>30.002122922025869</v>
      </c>
      <c r="AW524" s="2">
        <f t="shared" ca="1" si="299"/>
        <v>52.501849126743089</v>
      </c>
      <c r="AX524" s="16">
        <f t="shared" ca="1" si="299"/>
        <v>2.6827409578800143E-4</v>
      </c>
      <c r="AY524" s="2">
        <f t="shared" ca="1" si="310"/>
        <v>360.24999999999994</v>
      </c>
      <c r="AZ524" s="2">
        <f t="shared" ca="1" si="311"/>
        <v>360.25</v>
      </c>
      <c r="BA524" s="2">
        <f t="shared" ca="1" si="312"/>
        <v>360.25</v>
      </c>
      <c r="BB524" s="19" t="str">
        <f t="shared" ca="1" si="313"/>
        <v>ok</v>
      </c>
      <c r="BC524" s="2">
        <f t="shared" ca="1" si="314"/>
        <v>2.1229220258689452E-3</v>
      </c>
      <c r="BD524" s="2">
        <f t="shared" ca="1" si="314"/>
        <v>1.8491267430889025E-3</v>
      </c>
      <c r="BE524" s="16">
        <f t="shared" ca="1" si="315"/>
        <v>2.6827409578800143E-4</v>
      </c>
      <c r="BF524" s="16">
        <f t="shared" ca="1" si="316"/>
        <v>2.8153272704831457E-3</v>
      </c>
      <c r="BG524" s="18">
        <f t="shared" ca="1" si="291"/>
        <v>2.8280803790551902E-3</v>
      </c>
      <c r="BH524" s="2">
        <f t="shared" ca="1" si="300"/>
        <v>0.33966752413903123</v>
      </c>
      <c r="BI524" s="2">
        <f t="shared" ca="1" si="300"/>
        <v>0.29586027889422439</v>
      </c>
      <c r="BJ524" s="16">
        <f t="shared" ca="1" si="300"/>
        <v>4.2923855326080229E-2</v>
      </c>
      <c r="BK524" s="18">
        <f t="shared" ca="1" si="300"/>
        <v>0.45045236327730331</v>
      </c>
      <c r="BL524" s="18">
        <f t="shared" ca="1" si="300"/>
        <v>0.45249286064883043</v>
      </c>
    </row>
    <row r="525" spans="4:64" x14ac:dyDescent="0.2">
      <c r="D525">
        <f t="shared" si="317"/>
        <v>37.5</v>
      </c>
      <c r="E525">
        <f t="shared" si="318"/>
        <v>52.5</v>
      </c>
      <c r="F525" s="15">
        <f ca="1">'posn jitter orig'!F525</f>
        <v>6.3489100951381494E-2</v>
      </c>
      <c r="G525" s="2">
        <f ca="1">'posn jitter orig'!G525</f>
        <v>3.982906715149348E-2</v>
      </c>
      <c r="H525" s="16">
        <f ca="1">'posn jitter orig'!H525</f>
        <v>-0.27167631921698532</v>
      </c>
      <c r="I525" s="2">
        <f t="shared" si="319"/>
        <v>0</v>
      </c>
      <c r="J525" s="2">
        <f t="shared" si="320"/>
        <v>177.60212163512966</v>
      </c>
      <c r="K525" s="16">
        <f t="shared" ca="1" si="321"/>
        <v>335.74326220001063</v>
      </c>
      <c r="L525" s="2">
        <f t="shared" si="322"/>
        <v>153.80794910203616</v>
      </c>
      <c r="M525" s="2">
        <f t="shared" si="323"/>
        <v>-88.801060817564817</v>
      </c>
      <c r="N525" s="16">
        <f t="shared" ca="1" si="324"/>
        <v>310.30096386398986</v>
      </c>
      <c r="O525" s="2">
        <f t="shared" si="325"/>
        <v>-153.80794910203616</v>
      </c>
      <c r="P525" s="2">
        <f t="shared" si="326"/>
        <v>-88.801060817564817</v>
      </c>
      <c r="Q525" s="16">
        <f t="shared" ca="1" si="327"/>
        <v>270.58163728629046</v>
      </c>
      <c r="R525" s="2">
        <f t="shared" si="292"/>
        <v>153.80794910203616</v>
      </c>
      <c r="S525" s="2">
        <f t="shared" si="292"/>
        <v>-266.40318245269447</v>
      </c>
      <c r="T525" s="16">
        <f t="shared" ca="1" si="292"/>
        <v>-25.44229833602077</v>
      </c>
      <c r="U525" s="2">
        <f t="shared" ca="1" si="293"/>
        <v>0.49829857048945803</v>
      </c>
      <c r="V525" s="2">
        <f t="shared" ca="1" si="293"/>
        <v>-0.86307844142668277</v>
      </c>
      <c r="W525" s="16">
        <f t="shared" ca="1" si="293"/>
        <v>-8.2426564848055897E-2</v>
      </c>
      <c r="X525" s="2">
        <f t="shared" si="294"/>
        <v>-153.80794910203616</v>
      </c>
      <c r="Y525" s="2">
        <f t="shared" si="294"/>
        <v>-266.40318245269447</v>
      </c>
      <c r="Z525" s="16">
        <f t="shared" ca="1" si="294"/>
        <v>-65.161624913720175</v>
      </c>
      <c r="AA525" s="18">
        <f t="shared" ca="1" si="301"/>
        <v>158.65561123647524</v>
      </c>
      <c r="AB525" s="2">
        <f t="shared" ca="1" si="295"/>
        <v>-232.86581338130298</v>
      </c>
      <c r="AC525" s="2">
        <f t="shared" ca="1" si="295"/>
        <v>-129.47094478311971</v>
      </c>
      <c r="AD525" s="16">
        <f t="shared" ca="1" si="295"/>
        <v>-52.084187885628907</v>
      </c>
      <c r="AE525" s="2">
        <f t="shared" ca="1" si="296"/>
        <v>-0.85776075403129626</v>
      </c>
      <c r="AF525" s="2">
        <f t="shared" ca="1" si="296"/>
        <v>-0.4769059640389009</v>
      </c>
      <c r="AG525" s="16">
        <f t="shared" ca="1" si="296"/>
        <v>-0.19185200105234432</v>
      </c>
      <c r="AH525" s="2">
        <f t="shared" ca="1" si="302"/>
        <v>0.12627360568157056</v>
      </c>
      <c r="AI525" s="2">
        <f t="shared" ca="1" si="303"/>
        <v>0.16630185028620315</v>
      </c>
      <c r="AJ525" s="16">
        <f t="shared" ca="1" si="304"/>
        <v>-0.97795637484478859</v>
      </c>
      <c r="AK525" s="18">
        <f t="shared" ca="1" si="305"/>
        <v>308.66624592351729</v>
      </c>
      <c r="AL525" s="18">
        <f t="shared" ca="1" si="306"/>
        <v>271.48107707992273</v>
      </c>
      <c r="AM525" s="18">
        <f t="shared" ca="1" si="307"/>
        <v>154.33312296175865</v>
      </c>
      <c r="AN525" s="18">
        <f t="shared" ca="1" si="308"/>
        <v>91.90685923855348</v>
      </c>
      <c r="AO525" s="18">
        <f t="shared" ca="1" si="309"/>
        <v>312.2730838253201</v>
      </c>
      <c r="AP525" s="2">
        <f t="shared" ca="1" si="297"/>
        <v>37.501725921834741</v>
      </c>
      <c r="AQ525" s="2">
        <f t="shared" ca="1" si="297"/>
        <v>52.501192736561869</v>
      </c>
      <c r="AR525" s="16">
        <f t="shared" ca="1" si="297"/>
        <v>1.4515723484009868E-4</v>
      </c>
      <c r="AS525" s="2">
        <f t="shared" ca="1" si="298"/>
        <v>-41.361970582018266</v>
      </c>
      <c r="AT525" s="2">
        <f t="shared" ca="1" si="298"/>
        <v>-51.361990532896833</v>
      </c>
      <c r="AU525" s="16">
        <f t="shared" ca="1" si="298"/>
        <v>610.77905119606044</v>
      </c>
      <c r="AV525" s="2">
        <f t="shared" ca="1" si="299"/>
        <v>37.501725921834741</v>
      </c>
      <c r="AW525" s="2">
        <f t="shared" ca="1" si="299"/>
        <v>52.501192736561869</v>
      </c>
      <c r="AX525" s="16">
        <f t="shared" ca="1" si="299"/>
        <v>1.4515723484009868E-4</v>
      </c>
      <c r="AY525" s="2">
        <f t="shared" ca="1" si="310"/>
        <v>360.24999999999994</v>
      </c>
      <c r="AZ525" s="2">
        <f t="shared" ca="1" si="311"/>
        <v>360.24999999999994</v>
      </c>
      <c r="BA525" s="2">
        <f t="shared" ca="1" si="312"/>
        <v>360.25</v>
      </c>
      <c r="BB525" s="19" t="str">
        <f t="shared" ca="1" si="313"/>
        <v>ok</v>
      </c>
      <c r="BC525" s="2">
        <f t="shared" ca="1" si="314"/>
        <v>1.7259218347405181E-3</v>
      </c>
      <c r="BD525" s="2">
        <f t="shared" ca="1" si="314"/>
        <v>1.1927365618689123E-3</v>
      </c>
      <c r="BE525" s="16">
        <f t="shared" ca="1" si="315"/>
        <v>1.4515723484009868E-4</v>
      </c>
      <c r="BF525" s="16">
        <f t="shared" ca="1" si="316"/>
        <v>2.0979577416270685E-3</v>
      </c>
      <c r="BG525" s="18">
        <f t="shared" ca="1" si="291"/>
        <v>2.1029734445492587E-3</v>
      </c>
      <c r="BH525" s="2">
        <f t="shared" ca="1" si="300"/>
        <v>0.27614749355848289</v>
      </c>
      <c r="BI525" s="2">
        <f t="shared" ca="1" si="300"/>
        <v>0.19083784989902597</v>
      </c>
      <c r="BJ525" s="16">
        <f t="shared" ca="1" si="300"/>
        <v>2.3225157574415789E-2</v>
      </c>
      <c r="BK525" s="18">
        <f t="shared" ca="1" si="300"/>
        <v>0.33567323866033094</v>
      </c>
      <c r="BL525" s="18">
        <f t="shared" ca="1" si="300"/>
        <v>0.33647575112788142</v>
      </c>
    </row>
    <row r="526" spans="4:64" x14ac:dyDescent="0.2">
      <c r="D526">
        <f t="shared" si="317"/>
        <v>45</v>
      </c>
      <c r="E526">
        <f t="shared" si="318"/>
        <v>52.5</v>
      </c>
      <c r="F526" s="15">
        <f ca="1">'posn jitter orig'!F526</f>
        <v>0.16026639129880949</v>
      </c>
      <c r="G526" s="2">
        <f ca="1">'posn jitter orig'!G526</f>
        <v>-0.27182881290077054</v>
      </c>
      <c r="H526" s="16">
        <f ca="1">'posn jitter orig'!H526</f>
        <v>-0.42669183244675857</v>
      </c>
      <c r="I526" s="2">
        <f t="shared" si="319"/>
        <v>0</v>
      </c>
      <c r="J526" s="2">
        <f t="shared" si="320"/>
        <v>177.60212163512966</v>
      </c>
      <c r="K526" s="16">
        <f t="shared" ca="1" si="321"/>
        <v>334.82113496398904</v>
      </c>
      <c r="L526" s="2">
        <f t="shared" si="322"/>
        <v>153.80794910203616</v>
      </c>
      <c r="M526" s="2">
        <f t="shared" si="323"/>
        <v>-88.801060817564817</v>
      </c>
      <c r="N526" s="16">
        <f t="shared" ca="1" si="324"/>
        <v>313.00773051900092</v>
      </c>
      <c r="O526" s="2">
        <f t="shared" si="325"/>
        <v>-153.80794910203616</v>
      </c>
      <c r="P526" s="2">
        <f t="shared" si="326"/>
        <v>-88.801060817564817</v>
      </c>
      <c r="Q526" s="16">
        <f t="shared" ca="1" si="327"/>
        <v>265.11895071349562</v>
      </c>
      <c r="R526" s="2">
        <f t="shared" si="292"/>
        <v>153.80794910203616</v>
      </c>
      <c r="S526" s="2">
        <f t="shared" si="292"/>
        <v>-266.40318245269447</v>
      </c>
      <c r="T526" s="16">
        <f t="shared" ca="1" si="292"/>
        <v>-21.813404444988123</v>
      </c>
      <c r="U526" s="2">
        <f t="shared" ca="1" si="293"/>
        <v>0.4987476224669658</v>
      </c>
      <c r="V526" s="2">
        <f t="shared" ca="1" si="293"/>
        <v>-0.86385622226696546</v>
      </c>
      <c r="W526" s="16">
        <f t="shared" ca="1" si="293"/>
        <v>-7.0733558755346176E-2</v>
      </c>
      <c r="X526" s="2">
        <f t="shared" si="294"/>
        <v>-153.80794910203616</v>
      </c>
      <c r="Y526" s="2">
        <f t="shared" si="294"/>
        <v>-266.40318245269447</v>
      </c>
      <c r="Z526" s="16">
        <f t="shared" ca="1" si="294"/>
        <v>-69.702184250493417</v>
      </c>
      <c r="AA526" s="18">
        <f t="shared" ca="1" si="301"/>
        <v>158.35298140737942</v>
      </c>
      <c r="AB526" s="2">
        <f t="shared" ca="1" si="295"/>
        <v>-232.78612208952228</v>
      </c>
      <c r="AC526" s="2">
        <f t="shared" ca="1" si="295"/>
        <v>-129.60897414940467</v>
      </c>
      <c r="AD526" s="16">
        <f t="shared" ca="1" si="295"/>
        <v>-58.501314336030305</v>
      </c>
      <c r="AE526" s="2">
        <f t="shared" ca="1" si="296"/>
        <v>-0.85337644158385262</v>
      </c>
      <c r="AF526" s="2">
        <f t="shared" ca="1" si="296"/>
        <v>-0.47513676573218211</v>
      </c>
      <c r="AG526" s="16">
        <f t="shared" ca="1" si="296"/>
        <v>-0.21446142496785478</v>
      </c>
      <c r="AH526" s="2">
        <f t="shared" ca="1" si="302"/>
        <v>0.15165572205897884</v>
      </c>
      <c r="AI526" s="2">
        <f t="shared" ca="1" si="303"/>
        <v>0.16732447848479484</v>
      </c>
      <c r="AJ526" s="16">
        <f t="shared" ca="1" si="304"/>
        <v>-0.97416788125382214</v>
      </c>
      <c r="AK526" s="18">
        <f t="shared" ca="1" si="305"/>
        <v>308.38833544960613</v>
      </c>
      <c r="AL526" s="18">
        <f t="shared" ca="1" si="306"/>
        <v>272.78245654107241</v>
      </c>
      <c r="AM526" s="18">
        <f t="shared" ca="1" si="307"/>
        <v>154.19416772480307</v>
      </c>
      <c r="AN526" s="18">
        <f t="shared" ca="1" si="308"/>
        <v>92.842706253466844</v>
      </c>
      <c r="AO526" s="18">
        <f t="shared" ca="1" si="309"/>
        <v>312.06482184826245</v>
      </c>
      <c r="AP526" s="2">
        <f t="shared" ca="1" si="297"/>
        <v>45.00061214802448</v>
      </c>
      <c r="AQ526" s="2">
        <f t="shared" ca="1" si="297"/>
        <v>52.50363080689808</v>
      </c>
      <c r="AR526" s="16">
        <f t="shared" ca="1" si="297"/>
        <v>-2.7265326878023188E-4</v>
      </c>
      <c r="AS526" s="2">
        <f t="shared" ca="1" si="298"/>
        <v>-49.652219625185204</v>
      </c>
      <c r="AT526" s="2">
        <f t="shared" ca="1" si="298"/>
        <v>-51.928536331523766</v>
      </c>
      <c r="AU526" s="16">
        <f t="shared" ca="1" si="298"/>
        <v>608.00677997427783</v>
      </c>
      <c r="AV526" s="2">
        <f t="shared" ca="1" si="299"/>
        <v>45.00061214802448</v>
      </c>
      <c r="AW526" s="2">
        <f t="shared" ca="1" si="299"/>
        <v>52.50363080689808</v>
      </c>
      <c r="AX526" s="16">
        <f t="shared" ca="1" si="299"/>
        <v>-2.7265326878023188E-4</v>
      </c>
      <c r="AY526" s="2">
        <f t="shared" ca="1" si="310"/>
        <v>360.24999999999994</v>
      </c>
      <c r="AZ526" s="2">
        <f t="shared" ca="1" si="311"/>
        <v>360.25</v>
      </c>
      <c r="BA526" s="2">
        <f t="shared" ca="1" si="312"/>
        <v>360.24999999999994</v>
      </c>
      <c r="BB526" s="19" t="str">
        <f t="shared" ca="1" si="313"/>
        <v>ok</v>
      </c>
      <c r="BC526" s="2">
        <f t="shared" ca="1" si="314"/>
        <v>6.1214802448006367E-4</v>
      </c>
      <c r="BD526" s="2">
        <f t="shared" ca="1" si="314"/>
        <v>3.6308068980801522E-3</v>
      </c>
      <c r="BE526" s="16">
        <f t="shared" ca="1" si="315"/>
        <v>-2.7265326878023188E-4</v>
      </c>
      <c r="BF526" s="16">
        <f t="shared" ca="1" si="316"/>
        <v>3.6820488773264895E-3</v>
      </c>
      <c r="BG526" s="18">
        <f t="shared" ca="1" si="291"/>
        <v>3.6921299733348781E-3</v>
      </c>
      <c r="BH526" s="2">
        <f t="shared" ca="1" si="300"/>
        <v>9.7943683916810187E-2</v>
      </c>
      <c r="BI526" s="2">
        <f t="shared" ca="1" si="300"/>
        <v>0.58092910369282436</v>
      </c>
      <c r="BJ526" s="16">
        <f t="shared" ca="1" si="300"/>
        <v>-4.3624523004837101E-2</v>
      </c>
      <c r="BK526" s="18">
        <f t="shared" ca="1" si="300"/>
        <v>0.58912782037223832</v>
      </c>
      <c r="BL526" s="18">
        <f t="shared" ca="1" si="300"/>
        <v>0.59074079573358051</v>
      </c>
    </row>
    <row r="527" spans="4:64" x14ac:dyDescent="0.2">
      <c r="D527">
        <f t="shared" si="317"/>
        <v>52.5</v>
      </c>
      <c r="E527">
        <f t="shared" si="318"/>
        <v>52.5</v>
      </c>
      <c r="F527" s="15">
        <f ca="1">'posn jitter orig'!F527</f>
        <v>-0.10408236636608792</v>
      </c>
      <c r="G527" s="2">
        <f ca="1">'posn jitter orig'!G527</f>
        <v>4.6855610624594868E-2</v>
      </c>
      <c r="H527" s="16">
        <f ca="1">'posn jitter orig'!H527</f>
        <v>9.6307308400769953E-2</v>
      </c>
      <c r="I527" s="2">
        <f t="shared" si="319"/>
        <v>0</v>
      </c>
      <c r="J527" s="2">
        <f t="shared" si="320"/>
        <v>177.60212163512966</v>
      </c>
      <c r="K527" s="16">
        <f t="shared" ca="1" si="321"/>
        <v>333.72569196118138</v>
      </c>
      <c r="L527" s="2">
        <f t="shared" si="322"/>
        <v>153.80794910203616</v>
      </c>
      <c r="M527" s="2">
        <f t="shared" si="323"/>
        <v>-88.801060817564817</v>
      </c>
      <c r="N527" s="16">
        <f t="shared" ca="1" si="324"/>
        <v>315.5169677802395</v>
      </c>
      <c r="O527" s="2">
        <f t="shared" si="325"/>
        <v>-153.80794910203616</v>
      </c>
      <c r="P527" s="2">
        <f t="shared" si="326"/>
        <v>-88.801060817564817</v>
      </c>
      <c r="Q527" s="16">
        <f t="shared" ca="1" si="327"/>
        <v>259.32877788530834</v>
      </c>
      <c r="R527" s="2">
        <f t="shared" si="292"/>
        <v>153.80794910203616</v>
      </c>
      <c r="S527" s="2">
        <f t="shared" si="292"/>
        <v>-266.40318245269447</v>
      </c>
      <c r="T527" s="16">
        <f t="shared" ca="1" si="292"/>
        <v>-18.208724180941886</v>
      </c>
      <c r="U527" s="2">
        <f t="shared" ca="1" si="293"/>
        <v>0.49912634080531798</v>
      </c>
      <c r="V527" s="2">
        <f t="shared" ca="1" si="293"/>
        <v>-0.86451218167074961</v>
      </c>
      <c r="W527" s="16">
        <f t="shared" ca="1" si="293"/>
        <v>-5.9089623938341156E-2</v>
      </c>
      <c r="X527" s="2">
        <f t="shared" si="294"/>
        <v>-153.80794910203616</v>
      </c>
      <c r="Y527" s="2">
        <f t="shared" si="294"/>
        <v>-266.40318245269447</v>
      </c>
      <c r="Z527" s="16">
        <f t="shared" ca="1" si="294"/>
        <v>-74.396914075873042</v>
      </c>
      <c r="AA527" s="18">
        <f t="shared" ca="1" si="301"/>
        <v>157.93528331905614</v>
      </c>
      <c r="AB527" s="2">
        <f t="shared" ca="1" si="295"/>
        <v>-232.63760914912783</v>
      </c>
      <c r="AC527" s="2">
        <f t="shared" ca="1" si="295"/>
        <v>-129.86620610774929</v>
      </c>
      <c r="AD527" s="16">
        <f t="shared" ca="1" si="295"/>
        <v>-65.064577577954651</v>
      </c>
      <c r="AE527" s="2">
        <f t="shared" ca="1" si="296"/>
        <v>-0.84823555331912859</v>
      </c>
      <c r="AF527" s="2">
        <f t="shared" ca="1" si="296"/>
        <v>-0.47351386389398725</v>
      </c>
      <c r="AG527" s="16">
        <f t="shared" ca="1" si="296"/>
        <v>-0.23723631000666445</v>
      </c>
      <c r="AH527" s="2">
        <f t="shared" ca="1" si="302"/>
        <v>0.17711392378829321</v>
      </c>
      <c r="AI527" s="2">
        <f t="shared" ca="1" si="303"/>
        <v>0.16853281117654051</v>
      </c>
      <c r="AJ527" s="16">
        <f t="shared" ca="1" si="304"/>
        <v>-0.9696532109766085</v>
      </c>
      <c r="AK527" s="18">
        <f t="shared" ca="1" si="305"/>
        <v>308.15434195252834</v>
      </c>
      <c r="AL527" s="18">
        <f t="shared" ca="1" si="306"/>
        <v>274.26062045951926</v>
      </c>
      <c r="AM527" s="18">
        <f t="shared" ca="1" si="307"/>
        <v>154.07717097626417</v>
      </c>
      <c r="AN527" s="18">
        <f t="shared" ca="1" si="308"/>
        <v>93.87785651356684</v>
      </c>
      <c r="AO527" s="18">
        <f t="shared" ca="1" si="309"/>
        <v>311.81282196274293</v>
      </c>
      <c r="AP527" s="2">
        <f t="shared" ca="1" si="297"/>
        <v>52.499831372140839</v>
      </c>
      <c r="AQ527" s="2">
        <f t="shared" ca="1" si="297"/>
        <v>52.498755283229272</v>
      </c>
      <c r="AR527" s="16">
        <f t="shared" ca="1" si="297"/>
        <v>-2.1043975448264973E-4</v>
      </c>
      <c r="AS527" s="2">
        <f t="shared" ca="1" si="298"/>
        <v>-57.952953398502949</v>
      </c>
      <c r="AT527" s="2">
        <f t="shared" ca="1" si="298"/>
        <v>-52.602627609313117</v>
      </c>
      <c r="AU527" s="16">
        <f t="shared" ca="1" si="298"/>
        <v>604.70039763994794</v>
      </c>
      <c r="AV527" s="2">
        <f t="shared" ca="1" si="299"/>
        <v>52.499831372140839</v>
      </c>
      <c r="AW527" s="2">
        <f t="shared" ca="1" si="299"/>
        <v>52.498755283229272</v>
      </c>
      <c r="AX527" s="16">
        <f t="shared" ca="1" si="299"/>
        <v>-2.1043975448264973E-4</v>
      </c>
      <c r="AY527" s="2">
        <f t="shared" ca="1" si="310"/>
        <v>360.25</v>
      </c>
      <c r="AZ527" s="2">
        <f t="shared" ca="1" si="311"/>
        <v>360.25</v>
      </c>
      <c r="BA527" s="2">
        <f t="shared" ca="1" si="312"/>
        <v>360.25</v>
      </c>
      <c r="BB527" s="19" t="str">
        <f t="shared" ca="1" si="313"/>
        <v>ok</v>
      </c>
      <c r="BC527" s="2">
        <f t="shared" ca="1" si="314"/>
        <v>-1.686278591606083E-4</v>
      </c>
      <c r="BD527" s="2">
        <f t="shared" ca="1" si="314"/>
        <v>-1.244716770727905E-3</v>
      </c>
      <c r="BE527" s="16">
        <f t="shared" ca="1" si="315"/>
        <v>-2.1043975448264973E-4</v>
      </c>
      <c r="BF527" s="16">
        <f t="shared" ca="1" si="316"/>
        <v>1.2560872558132234E-3</v>
      </c>
      <c r="BG527" s="18">
        <f t="shared" ca="1" si="291"/>
        <v>1.273593374858362E-3</v>
      </c>
      <c r="BH527" s="2">
        <f t="shared" ca="1" si="300"/>
        <v>-2.6980457465697327E-2</v>
      </c>
      <c r="BI527" s="2">
        <f t="shared" ca="1" si="300"/>
        <v>-0.1991546833164648</v>
      </c>
      <c r="BJ527" s="16">
        <f t="shared" ca="1" si="300"/>
        <v>-3.3670360717223957E-2</v>
      </c>
      <c r="BK527" s="18">
        <f t="shared" ca="1" si="300"/>
        <v>0.20097396093011574</v>
      </c>
      <c r="BL527" s="18">
        <f t="shared" ca="1" si="300"/>
        <v>0.20377493997733792</v>
      </c>
    </row>
    <row r="528" spans="4:64" x14ac:dyDescent="0.2">
      <c r="D528">
        <f t="shared" si="317"/>
        <v>60</v>
      </c>
      <c r="E528">
        <f t="shared" si="318"/>
        <v>52.5</v>
      </c>
      <c r="F528" s="15">
        <f ca="1">'posn jitter orig'!F528</f>
        <v>-4.1928217659937816E-2</v>
      </c>
      <c r="G528" s="2">
        <f ca="1">'posn jitter orig'!G528</f>
        <v>0.2774777544140864</v>
      </c>
      <c r="H528" s="16">
        <f ca="1">'posn jitter orig'!H528</f>
        <v>-0.38442691236598081</v>
      </c>
      <c r="I528" s="2">
        <f t="shared" si="319"/>
        <v>0</v>
      </c>
      <c r="J528" s="2">
        <f t="shared" si="320"/>
        <v>177.60212163512966</v>
      </c>
      <c r="K528" s="16">
        <f t="shared" ca="1" si="321"/>
        <v>332.45954253016976</v>
      </c>
      <c r="L528" s="2">
        <f t="shared" si="322"/>
        <v>153.80794910203616</v>
      </c>
      <c r="M528" s="2">
        <f t="shared" si="323"/>
        <v>-88.801060817564817</v>
      </c>
      <c r="N528" s="16">
        <f t="shared" ca="1" si="324"/>
        <v>317.82895364471972</v>
      </c>
      <c r="O528" s="2">
        <f t="shared" si="325"/>
        <v>-153.80794910203616</v>
      </c>
      <c r="P528" s="2">
        <f t="shared" si="326"/>
        <v>-88.801060817564817</v>
      </c>
      <c r="Q528" s="16">
        <f t="shared" ca="1" si="327"/>
        <v>253.17783671199098</v>
      </c>
      <c r="R528" s="2">
        <f t="shared" si="292"/>
        <v>153.80794910203616</v>
      </c>
      <c r="S528" s="2">
        <f t="shared" si="292"/>
        <v>-266.40318245269447</v>
      </c>
      <c r="T528" s="16">
        <f t="shared" ca="1" si="292"/>
        <v>-14.630588885450038</v>
      </c>
      <c r="U528" s="2">
        <f t="shared" ca="1" si="293"/>
        <v>0.49943544009917235</v>
      </c>
      <c r="V528" s="2">
        <f t="shared" ca="1" si="293"/>
        <v>-0.86504755735228889</v>
      </c>
      <c r="W528" s="16">
        <f t="shared" ca="1" si="293"/>
        <v>-4.7507522475755223E-2</v>
      </c>
      <c r="X528" s="2">
        <f t="shared" si="294"/>
        <v>-153.80794910203616</v>
      </c>
      <c r="Y528" s="2">
        <f t="shared" si="294"/>
        <v>-266.40318245269447</v>
      </c>
      <c r="Z528" s="16">
        <f t="shared" ca="1" si="294"/>
        <v>-79.281705818178779</v>
      </c>
      <c r="AA528" s="18">
        <f t="shared" ca="1" si="301"/>
        <v>157.4007589221263</v>
      </c>
      <c r="AB528" s="2">
        <f t="shared" ca="1" si="295"/>
        <v>-232.41946640625204</v>
      </c>
      <c r="AC528" s="2">
        <f t="shared" ca="1" si="295"/>
        <v>-130.24404042171261</v>
      </c>
      <c r="AD528" s="16">
        <f t="shared" ca="1" si="295"/>
        <v>-71.80398572598493</v>
      </c>
      <c r="AE528" s="2">
        <f t="shared" ca="1" si="296"/>
        <v>-0.84230890956069271</v>
      </c>
      <c r="AF528" s="2">
        <f t="shared" ca="1" si="296"/>
        <v>-0.47201603790206648</v>
      </c>
      <c r="AG528" s="16">
        <f t="shared" ca="1" si="296"/>
        <v>-0.26022405891445149</v>
      </c>
      <c r="AH528" s="2">
        <f t="shared" ca="1" si="302"/>
        <v>0.20268187399869503</v>
      </c>
      <c r="AI528" s="2">
        <f t="shared" ca="1" si="303"/>
        <v>0.16998112684081551</v>
      </c>
      <c r="AJ528" s="16">
        <f t="shared" ca="1" si="304"/>
        <v>-0.96437880237503337</v>
      </c>
      <c r="AK528" s="18">
        <f t="shared" ca="1" si="305"/>
        <v>307.96362603241511</v>
      </c>
      <c r="AL528" s="18">
        <f t="shared" ca="1" si="306"/>
        <v>275.93138784139273</v>
      </c>
      <c r="AM528" s="18">
        <f t="shared" ca="1" si="307"/>
        <v>153.98181301620755</v>
      </c>
      <c r="AN528" s="18">
        <f t="shared" ca="1" si="308"/>
        <v>95.022573650752875</v>
      </c>
      <c r="AO528" s="18">
        <f t="shared" ca="1" si="309"/>
        <v>311.51304026802626</v>
      </c>
      <c r="AP528" s="2">
        <f t="shared" ca="1" si="297"/>
        <v>60.003660932156329</v>
      </c>
      <c r="AQ528" s="2">
        <f t="shared" ca="1" si="297"/>
        <v>52.499689293264197</v>
      </c>
      <c r="AR528" s="16">
        <f t="shared" ca="1" si="297"/>
        <v>5.1558566372023051E-4</v>
      </c>
      <c r="AS528" s="2">
        <f t="shared" ca="1" si="298"/>
        <v>-66.272432620952685</v>
      </c>
      <c r="AT528" s="2">
        <f t="shared" ca="1" si="298"/>
        <v>-53.402985927470681</v>
      </c>
      <c r="AU528" s="16">
        <f t="shared" ca="1" si="298"/>
        <v>600.83366098143313</v>
      </c>
      <c r="AV528" s="2">
        <f t="shared" ca="1" si="299"/>
        <v>60.003660932156329</v>
      </c>
      <c r="AW528" s="2">
        <f t="shared" ca="1" si="299"/>
        <v>52.499689293264197</v>
      </c>
      <c r="AX528" s="16">
        <f t="shared" ca="1" si="299"/>
        <v>5.1558566372023051E-4</v>
      </c>
      <c r="AY528" s="2">
        <f t="shared" ca="1" si="310"/>
        <v>360.25</v>
      </c>
      <c r="AZ528" s="2">
        <f t="shared" ca="1" si="311"/>
        <v>360.25</v>
      </c>
      <c r="BA528" s="2">
        <f t="shared" ca="1" si="312"/>
        <v>360.24999999999994</v>
      </c>
      <c r="BB528" s="19" t="str">
        <f t="shared" ca="1" si="313"/>
        <v>ok</v>
      </c>
      <c r="BC528" s="2">
        <f t="shared" ca="1" si="314"/>
        <v>3.6609321563290109E-3</v>
      </c>
      <c r="BD528" s="2">
        <f t="shared" ca="1" si="314"/>
        <v>-3.1070673580302355E-4</v>
      </c>
      <c r="BE528" s="16">
        <f t="shared" ca="1" si="315"/>
        <v>5.1558566372023051E-4</v>
      </c>
      <c r="BF528" s="16">
        <f t="shared" ca="1" si="316"/>
        <v>3.6740934839654192E-3</v>
      </c>
      <c r="BG528" s="18">
        <f t="shared" ca="1" si="291"/>
        <v>3.7100931936476988E-3</v>
      </c>
      <c r="BH528" s="2">
        <f t="shared" ca="1" si="300"/>
        <v>0.58574914501264175</v>
      </c>
      <c r="BI528" s="2">
        <f t="shared" ca="1" si="300"/>
        <v>-4.9713077728483768E-2</v>
      </c>
      <c r="BJ528" s="16">
        <f t="shared" ca="1" si="300"/>
        <v>8.2493706195236882E-2</v>
      </c>
      <c r="BK528" s="18">
        <f t="shared" ca="1" si="300"/>
        <v>0.58785495743446703</v>
      </c>
      <c r="BL528" s="18">
        <f t="shared" ca="1" si="300"/>
        <v>0.59361491098363184</v>
      </c>
    </row>
    <row r="529" spans="4:64" x14ac:dyDescent="0.2">
      <c r="D529">
        <f t="shared" si="317"/>
        <v>67.5</v>
      </c>
      <c r="E529">
        <f t="shared" si="318"/>
        <v>52.5</v>
      </c>
      <c r="F529" s="15">
        <f ca="1">'posn jitter orig'!F529</f>
        <v>-0.12515120898319254</v>
      </c>
      <c r="G529" s="2">
        <f ca="1">'posn jitter orig'!G529</f>
        <v>-0.42576643166739803</v>
      </c>
      <c r="H529" s="16">
        <f ca="1">'posn jitter orig'!H529</f>
        <v>0.40226709517619175</v>
      </c>
      <c r="I529" s="2">
        <f t="shared" si="319"/>
        <v>0</v>
      </c>
      <c r="J529" s="2">
        <f t="shared" si="320"/>
        <v>177.60212163512966</v>
      </c>
      <c r="K529" s="16">
        <f t="shared" ca="1" si="321"/>
        <v>331.01775454025903</v>
      </c>
      <c r="L529" s="2">
        <f t="shared" si="322"/>
        <v>153.80794910203616</v>
      </c>
      <c r="M529" s="2">
        <f t="shared" si="323"/>
        <v>-88.801060817564817</v>
      </c>
      <c r="N529" s="16">
        <f t="shared" ca="1" si="324"/>
        <v>319.94266340388765</v>
      </c>
      <c r="O529" s="2">
        <f t="shared" si="325"/>
        <v>-153.80794910203616</v>
      </c>
      <c r="P529" s="2">
        <f t="shared" si="326"/>
        <v>-88.801060817564817</v>
      </c>
      <c r="Q529" s="16">
        <f t="shared" ca="1" si="327"/>
        <v>246.6538153539959</v>
      </c>
      <c r="R529" s="2">
        <f t="shared" si="292"/>
        <v>153.80794910203616</v>
      </c>
      <c r="S529" s="2">
        <f t="shared" si="292"/>
        <v>-266.40318245269447</v>
      </c>
      <c r="T529" s="16">
        <f t="shared" ca="1" si="292"/>
        <v>-11.075091136371384</v>
      </c>
      <c r="U529" s="2">
        <f t="shared" ca="1" si="293"/>
        <v>0.49967626092718131</v>
      </c>
      <c r="V529" s="2">
        <f t="shared" ca="1" si="293"/>
        <v>-0.86546467126192128</v>
      </c>
      <c r="W529" s="16">
        <f t="shared" ca="1" si="293"/>
        <v>-3.5979675697896424E-2</v>
      </c>
      <c r="X529" s="2">
        <f t="shared" si="294"/>
        <v>-153.80794910203616</v>
      </c>
      <c r="Y529" s="2">
        <f t="shared" si="294"/>
        <v>-266.40318245269447</v>
      </c>
      <c r="Z529" s="16">
        <f t="shared" ca="1" si="294"/>
        <v>-84.363939186263138</v>
      </c>
      <c r="AA529" s="18">
        <f t="shared" ca="1" si="301"/>
        <v>156.74374898888601</v>
      </c>
      <c r="AB529" s="2">
        <f t="shared" ca="1" si="295"/>
        <v>-232.12907952051137</v>
      </c>
      <c r="AC529" s="2">
        <f t="shared" ca="1" si="295"/>
        <v>-130.74700526166714</v>
      </c>
      <c r="AD529" s="16">
        <f t="shared" ca="1" si="295"/>
        <v>-78.724349929970543</v>
      </c>
      <c r="AE529" s="2">
        <f t="shared" ca="1" si="296"/>
        <v>-0.83557958251686237</v>
      </c>
      <c r="AF529" s="2">
        <f t="shared" ca="1" si="296"/>
        <v>-0.47064128414044887</v>
      </c>
      <c r="AG529" s="16">
        <f t="shared" ca="1" si="296"/>
        <v>-0.28337879762532586</v>
      </c>
      <c r="AH529" s="2">
        <f t="shared" ca="1" si="302"/>
        <v>0.22832081715598629</v>
      </c>
      <c r="AI529" s="2">
        <f t="shared" ca="1" si="303"/>
        <v>0.17166154042220363</v>
      </c>
      <c r="AJ529" s="16">
        <f t="shared" ca="1" si="304"/>
        <v>-0.95833288579339637</v>
      </c>
      <c r="AK529" s="18">
        <f t="shared" ca="1" si="305"/>
        <v>307.81520182014583</v>
      </c>
      <c r="AL529" s="18">
        <f t="shared" ca="1" si="306"/>
        <v>277.80606943663196</v>
      </c>
      <c r="AM529" s="18">
        <f t="shared" ca="1" si="307"/>
        <v>153.90760091007292</v>
      </c>
      <c r="AN529" s="18">
        <f t="shared" ca="1" si="308"/>
        <v>96.28426485128351</v>
      </c>
      <c r="AO529" s="18">
        <f t="shared" ca="1" si="309"/>
        <v>311.16210120153386</v>
      </c>
      <c r="AP529" s="2">
        <f t="shared" ca="1" si="297"/>
        <v>67.495593937947504</v>
      </c>
      <c r="AQ529" s="2">
        <f t="shared" ca="1" si="297"/>
        <v>52.499745969920191</v>
      </c>
      <c r="AR529" s="16">
        <f t="shared" ca="1" si="297"/>
        <v>-1.5846257246039386E-3</v>
      </c>
      <c r="AS529" s="2">
        <f t="shared" ca="1" si="298"/>
        <v>-74.593976490668311</v>
      </c>
      <c r="AT529" s="2">
        <f t="shared" ca="1" si="298"/>
        <v>-54.329385256609648</v>
      </c>
      <c r="AU529" s="16">
        <f t="shared" ca="1" si="298"/>
        <v>596.39216416228101</v>
      </c>
      <c r="AV529" s="2">
        <f t="shared" ca="1" si="299"/>
        <v>67.495593937947504</v>
      </c>
      <c r="AW529" s="2">
        <f t="shared" ca="1" si="299"/>
        <v>52.499745969920191</v>
      </c>
      <c r="AX529" s="16">
        <f t="shared" ca="1" si="299"/>
        <v>-1.5846257246039386E-3</v>
      </c>
      <c r="AY529" s="2">
        <f t="shared" ca="1" si="310"/>
        <v>360.25</v>
      </c>
      <c r="AZ529" s="2">
        <f t="shared" ca="1" si="311"/>
        <v>360.25</v>
      </c>
      <c r="BA529" s="2">
        <f t="shared" ca="1" si="312"/>
        <v>360.24999999999994</v>
      </c>
      <c r="BB529" s="19" t="str">
        <f t="shared" ca="1" si="313"/>
        <v>ok</v>
      </c>
      <c r="BC529" s="2">
        <f t="shared" ca="1" si="314"/>
        <v>-4.4060620524959404E-3</v>
      </c>
      <c r="BD529" s="2">
        <f t="shared" ca="1" si="314"/>
        <v>-2.540300798088424E-4</v>
      </c>
      <c r="BE529" s="16">
        <f t="shared" ca="1" si="315"/>
        <v>-1.5846257246039386E-3</v>
      </c>
      <c r="BF529" s="16">
        <f t="shared" ca="1" si="316"/>
        <v>4.4133789880195454E-3</v>
      </c>
      <c r="BG529" s="18">
        <f t="shared" ca="1" si="291"/>
        <v>4.6892379742308858E-3</v>
      </c>
      <c r="BH529" s="2">
        <f t="shared" ca="1" si="300"/>
        <v>-0.70496992839935047</v>
      </c>
      <c r="BI529" s="2">
        <f t="shared" ca="1" si="300"/>
        <v>-4.0644812769414784E-2</v>
      </c>
      <c r="BJ529" s="16">
        <f t="shared" ca="1" si="300"/>
        <v>-0.25354011593663017</v>
      </c>
      <c r="BK529" s="18">
        <f t="shared" ca="1" si="300"/>
        <v>0.70614063808312721</v>
      </c>
      <c r="BL529" s="18">
        <f t="shared" ca="1" si="300"/>
        <v>0.75027807587694173</v>
      </c>
    </row>
    <row r="530" spans="4:64" x14ac:dyDescent="0.2">
      <c r="D530">
        <f t="shared" si="317"/>
        <v>75</v>
      </c>
      <c r="E530">
        <f t="shared" si="318"/>
        <v>52.5</v>
      </c>
      <c r="F530" s="15">
        <f ca="1">'posn jitter orig'!F530</f>
        <v>-0.4723976479404699</v>
      </c>
      <c r="G530" s="2">
        <f ca="1">'posn jitter orig'!G530</f>
        <v>2.8507936332197392E-2</v>
      </c>
      <c r="H530" s="16">
        <f ca="1">'posn jitter orig'!H530</f>
        <v>5.8703541773977075E-2</v>
      </c>
      <c r="I530" s="2">
        <f t="shared" si="319"/>
        <v>0</v>
      </c>
      <c r="J530" s="2">
        <f t="shared" si="320"/>
        <v>177.60212163512966</v>
      </c>
      <c r="K530" s="16">
        <f t="shared" ca="1" si="321"/>
        <v>329.39729290378511</v>
      </c>
      <c r="L530" s="2">
        <f t="shared" si="322"/>
        <v>153.80794910203616</v>
      </c>
      <c r="M530" s="2">
        <f t="shared" si="323"/>
        <v>-88.801060817564817</v>
      </c>
      <c r="N530" s="16">
        <f t="shared" ca="1" si="324"/>
        <v>321.87496729323084</v>
      </c>
      <c r="O530" s="2">
        <f t="shared" si="325"/>
        <v>-153.80794910203616</v>
      </c>
      <c r="P530" s="2">
        <f t="shared" si="326"/>
        <v>-88.801060817564817</v>
      </c>
      <c r="Q530" s="16">
        <f t="shared" ca="1" si="327"/>
        <v>239.71059850928668</v>
      </c>
      <c r="R530" s="2">
        <f t="shared" si="292"/>
        <v>153.80794910203616</v>
      </c>
      <c r="S530" s="2">
        <f t="shared" si="292"/>
        <v>-266.40318245269447</v>
      </c>
      <c r="T530" s="16">
        <f t="shared" ca="1" si="292"/>
        <v>-7.522325610554276</v>
      </c>
      <c r="U530" s="2">
        <f t="shared" ca="1" si="293"/>
        <v>0.49985057199775573</v>
      </c>
      <c r="V530" s="2">
        <f t="shared" ca="1" si="293"/>
        <v>-0.86576658689247787</v>
      </c>
      <c r="W530" s="16">
        <f t="shared" ca="1" si="293"/>
        <v>-2.4446322710502517E-2</v>
      </c>
      <c r="X530" s="2">
        <f t="shared" si="294"/>
        <v>-153.80794910203616</v>
      </c>
      <c r="Y530" s="2">
        <f t="shared" si="294"/>
        <v>-266.40318245269447</v>
      </c>
      <c r="Z530" s="16">
        <f t="shared" ca="1" si="294"/>
        <v>-89.686694394498431</v>
      </c>
      <c r="AA530" s="18">
        <f t="shared" ca="1" si="301"/>
        <v>155.95449254691499</v>
      </c>
      <c r="AB530" s="2">
        <f t="shared" ca="1" si="295"/>
        <v>-231.76189140723136</v>
      </c>
      <c r="AC530" s="2">
        <f t="shared" ca="1" si="295"/>
        <v>-131.3829937298035</v>
      </c>
      <c r="AD530" s="16">
        <f t="shared" ca="1" si="295"/>
        <v>-85.874180541543893</v>
      </c>
      <c r="AE530" s="2">
        <f t="shared" ca="1" si="296"/>
        <v>-0.82798806647079437</v>
      </c>
      <c r="AF530" s="2">
        <f t="shared" ca="1" si="296"/>
        <v>-0.46937635124119576</v>
      </c>
      <c r="AG530" s="16">
        <f t="shared" ca="1" si="296"/>
        <v>-0.30679244234083913</v>
      </c>
      <c r="AH530" s="2">
        <f t="shared" ca="1" si="302"/>
        <v>0.25413611993471519</v>
      </c>
      <c r="AI530" s="2">
        <f t="shared" ca="1" si="303"/>
        <v>0.17359164126204699</v>
      </c>
      <c r="AJ530" s="16">
        <f t="shared" ca="1" si="304"/>
        <v>-0.95146243994625301</v>
      </c>
      <c r="AK530" s="18">
        <f t="shared" ca="1" si="305"/>
        <v>307.70785854522688</v>
      </c>
      <c r="AL530" s="18">
        <f t="shared" ca="1" si="306"/>
        <v>279.90970014228617</v>
      </c>
      <c r="AM530" s="18">
        <f t="shared" ca="1" si="307"/>
        <v>153.85392927261344</v>
      </c>
      <c r="AN530" s="18">
        <f t="shared" ca="1" si="308"/>
        <v>97.679396282791757</v>
      </c>
      <c r="AO530" s="18">
        <f t="shared" ca="1" si="309"/>
        <v>310.75354622145022</v>
      </c>
      <c r="AP530" s="2">
        <f t="shared" ca="1" si="297"/>
        <v>75.000300581467371</v>
      </c>
      <c r="AQ530" s="2">
        <f t="shared" ca="1" si="297"/>
        <v>52.496349906705738</v>
      </c>
      <c r="AR530" s="16">
        <f t="shared" ca="1" si="297"/>
        <v>-1.4977632801560503E-3</v>
      </c>
      <c r="AS530" s="2">
        <f t="shared" ca="1" si="298"/>
        <v>-82.947100403877698</v>
      </c>
      <c r="AT530" s="2">
        <f t="shared" ca="1" si="298"/>
        <v>-55.39208632646011</v>
      </c>
      <c r="AU530" s="16">
        <f t="shared" ca="1" si="298"/>
        <v>591.33915685634338</v>
      </c>
      <c r="AV530" s="2">
        <f t="shared" ca="1" si="299"/>
        <v>75.000300581467371</v>
      </c>
      <c r="AW530" s="2">
        <f t="shared" ca="1" si="299"/>
        <v>52.496349906705738</v>
      </c>
      <c r="AX530" s="16">
        <f t="shared" ca="1" si="299"/>
        <v>-1.4977632801560503E-3</v>
      </c>
      <c r="AY530" s="2">
        <f t="shared" ca="1" si="310"/>
        <v>360.25000000000006</v>
      </c>
      <c r="AZ530" s="2">
        <f t="shared" ca="1" si="311"/>
        <v>360.25000000000006</v>
      </c>
      <c r="BA530" s="2">
        <f t="shared" ca="1" si="312"/>
        <v>360.25000000000006</v>
      </c>
      <c r="BB530" s="19" t="str">
        <f t="shared" ca="1" si="313"/>
        <v>ok</v>
      </c>
      <c r="BC530" s="2">
        <f t="shared" ca="1" si="314"/>
        <v>3.0058146737133029E-4</v>
      </c>
      <c r="BD530" s="2">
        <f t="shared" ca="1" si="314"/>
        <v>-3.6500932942615805E-3</v>
      </c>
      <c r="BE530" s="16">
        <f t="shared" ca="1" si="315"/>
        <v>-1.4977632801560503E-3</v>
      </c>
      <c r="BF530" s="16">
        <f t="shared" ca="1" si="316"/>
        <v>3.6624486720417612E-3</v>
      </c>
      <c r="BG530" s="18">
        <f t="shared" ca="1" si="291"/>
        <v>3.956870621933989E-3</v>
      </c>
      <c r="BH530" s="2">
        <f t="shared" ca="1" si="300"/>
        <v>4.8093034779412847E-2</v>
      </c>
      <c r="BI530" s="2">
        <f t="shared" ca="1" si="300"/>
        <v>-0.58401492708185287</v>
      </c>
      <c r="BJ530" s="16">
        <f t="shared" ca="1" si="300"/>
        <v>-0.23964212482496805</v>
      </c>
      <c r="BK530" s="18">
        <f t="shared" ca="1" si="300"/>
        <v>0.5859917875266818</v>
      </c>
      <c r="BL530" s="18">
        <f t="shared" ca="1" si="300"/>
        <v>0.63309929950943822</v>
      </c>
    </row>
    <row r="531" spans="4:64" x14ac:dyDescent="0.2">
      <c r="D531">
        <f t="shared" si="317"/>
        <v>82.5</v>
      </c>
      <c r="E531">
        <f t="shared" si="318"/>
        <v>52.5</v>
      </c>
      <c r="F531" s="15">
        <f ca="1">'posn jitter orig'!F531</f>
        <v>0.34813798456227585</v>
      </c>
      <c r="G531" s="2">
        <f ca="1">'posn jitter orig'!G531</f>
        <v>-2.7686193858786234E-2</v>
      </c>
      <c r="H531" s="16">
        <f ca="1">'posn jitter orig'!H531</f>
        <v>-0.15431662851034333</v>
      </c>
      <c r="I531" s="2">
        <f t="shared" si="319"/>
        <v>0</v>
      </c>
      <c r="J531" s="2">
        <f t="shared" si="320"/>
        <v>177.60212163512966</v>
      </c>
      <c r="K531" s="16">
        <f t="shared" ca="1" si="321"/>
        <v>327.60448303130795</v>
      </c>
      <c r="L531" s="2">
        <f t="shared" si="322"/>
        <v>153.80794910203616</v>
      </c>
      <c r="M531" s="2">
        <f t="shared" si="323"/>
        <v>-88.801060817564817</v>
      </c>
      <c r="N531" s="16">
        <f t="shared" ca="1" si="324"/>
        <v>323.61881451716749</v>
      </c>
      <c r="O531" s="2">
        <f t="shared" si="325"/>
        <v>-153.80794910203616</v>
      </c>
      <c r="P531" s="2">
        <f t="shared" si="326"/>
        <v>-88.801060817564817</v>
      </c>
      <c r="Q531" s="16">
        <f t="shared" ca="1" si="327"/>
        <v>232.3191291484211</v>
      </c>
      <c r="R531" s="2">
        <f t="shared" si="292"/>
        <v>153.80794910203616</v>
      </c>
      <c r="S531" s="2">
        <f t="shared" si="292"/>
        <v>-266.40318245269447</v>
      </c>
      <c r="T531" s="16">
        <f t="shared" ca="1" si="292"/>
        <v>-3.9856685141404569</v>
      </c>
      <c r="U531" s="2">
        <f t="shared" ca="1" si="293"/>
        <v>0.49995803665201333</v>
      </c>
      <c r="V531" s="2">
        <f t="shared" ca="1" si="293"/>
        <v>-0.86595272113366994</v>
      </c>
      <c r="W531" s="16">
        <f t="shared" ca="1" si="293"/>
        <v>-1.2955552796256813E-2</v>
      </c>
      <c r="X531" s="2">
        <f t="shared" si="294"/>
        <v>-153.80794910203616</v>
      </c>
      <c r="Y531" s="2">
        <f t="shared" si="294"/>
        <v>-266.40318245269447</v>
      </c>
      <c r="Z531" s="16">
        <f t="shared" ca="1" si="294"/>
        <v>-95.285353882886852</v>
      </c>
      <c r="AA531" s="18">
        <f t="shared" ca="1" si="301"/>
        <v>155.02951494199328</v>
      </c>
      <c r="AB531" s="2">
        <f t="shared" ca="1" si="295"/>
        <v>-231.3162010155491</v>
      </c>
      <c r="AC531" s="2">
        <f t="shared" ca="1" si="295"/>
        <v>-132.15495213264245</v>
      </c>
      <c r="AD531" s="16">
        <f t="shared" ca="1" si="295"/>
        <v>-93.276860817077775</v>
      </c>
      <c r="AE531" s="2">
        <f t="shared" ca="1" si="296"/>
        <v>-0.81950444513201059</v>
      </c>
      <c r="AF531" s="2">
        <f t="shared" ca="1" si="296"/>
        <v>-0.46819708366051083</v>
      </c>
      <c r="AG531" s="16">
        <f t="shared" ca="1" si="296"/>
        <v>-0.33046021736461401</v>
      </c>
      <c r="AH531" s="2">
        <f t="shared" ca="1" si="302"/>
        <v>0.2800971724168943</v>
      </c>
      <c r="AI531" s="2">
        <f t="shared" ca="1" si="303"/>
        <v>0.17583337457088488</v>
      </c>
      <c r="AJ531" s="16">
        <f t="shared" ca="1" si="304"/>
        <v>-0.9437309989563103</v>
      </c>
      <c r="AK531" s="18">
        <f t="shared" ca="1" si="305"/>
        <v>307.64171755697043</v>
      </c>
      <c r="AL531" s="18">
        <f t="shared" ca="1" si="306"/>
        <v>282.26350984379013</v>
      </c>
      <c r="AM531" s="18">
        <f t="shared" ca="1" si="307"/>
        <v>153.82085877848522</v>
      </c>
      <c r="AN531" s="18">
        <f t="shared" ca="1" si="308"/>
        <v>99.22163384616222</v>
      </c>
      <c r="AO531" s="18">
        <f t="shared" ca="1" si="309"/>
        <v>310.28095861903518</v>
      </c>
      <c r="AP531" s="2">
        <f t="shared" ca="1" si="297"/>
        <v>82.500223724822533</v>
      </c>
      <c r="AQ531" s="2">
        <f t="shared" ca="1" si="297"/>
        <v>52.502998825052295</v>
      </c>
      <c r="AR531" s="16">
        <f t="shared" ca="1" si="297"/>
        <v>1.0870514991552227E-3</v>
      </c>
      <c r="AS531" s="2">
        <f t="shared" ca="1" si="298"/>
        <v>-91.317414603167762</v>
      </c>
      <c r="AT531" s="2">
        <f t="shared" ca="1" si="298"/>
        <v>-56.6124972130958</v>
      </c>
      <c r="AU531" s="16">
        <f t="shared" ca="1" si="298"/>
        <v>585.64460512082655</v>
      </c>
      <c r="AV531" s="2">
        <f t="shared" ca="1" si="299"/>
        <v>82.500223724822533</v>
      </c>
      <c r="AW531" s="2">
        <f t="shared" ca="1" si="299"/>
        <v>52.502998825052295</v>
      </c>
      <c r="AX531" s="16">
        <f t="shared" ca="1" si="299"/>
        <v>1.0870514991552227E-3</v>
      </c>
      <c r="AY531" s="2">
        <f t="shared" ca="1" si="310"/>
        <v>360.25</v>
      </c>
      <c r="AZ531" s="2">
        <f t="shared" ca="1" si="311"/>
        <v>360.25</v>
      </c>
      <c r="BA531" s="2">
        <f t="shared" ca="1" si="312"/>
        <v>360.25</v>
      </c>
      <c r="BB531" s="19" t="str">
        <f t="shared" ca="1" si="313"/>
        <v>ok</v>
      </c>
      <c r="BC531" s="2">
        <f t="shared" ca="1" si="314"/>
        <v>2.2372482253274484E-4</v>
      </c>
      <c r="BD531" s="2">
        <f t="shared" ca="1" si="314"/>
        <v>2.9988250522947624E-3</v>
      </c>
      <c r="BE531" s="16">
        <f t="shared" ca="1" si="315"/>
        <v>1.0870514991552227E-3</v>
      </c>
      <c r="BF531" s="16">
        <f t="shared" ca="1" si="316"/>
        <v>3.0071588735030266E-3</v>
      </c>
      <c r="BG531" s="18">
        <f t="shared" ca="1" si="291"/>
        <v>3.1976062065713485E-3</v>
      </c>
      <c r="BH531" s="2">
        <f t="shared" ca="1" si="300"/>
        <v>3.5795971605239174E-2</v>
      </c>
      <c r="BI531" s="2">
        <f t="shared" ca="1" si="300"/>
        <v>0.47981200836716198</v>
      </c>
      <c r="BJ531" s="16">
        <f t="shared" ca="1" si="300"/>
        <v>0.17392823986483563</v>
      </c>
      <c r="BK531" s="18">
        <f t="shared" ca="1" si="300"/>
        <v>0.48114541976048425</v>
      </c>
      <c r="BL531" s="18">
        <f t="shared" ca="1" si="300"/>
        <v>0.51161699305141572</v>
      </c>
    </row>
    <row r="532" spans="4:64" x14ac:dyDescent="0.2">
      <c r="D532">
        <f t="shared" si="317"/>
        <v>90</v>
      </c>
      <c r="E532">
        <f t="shared" si="318"/>
        <v>52.5</v>
      </c>
      <c r="F532" s="15">
        <f ca="1">'posn jitter orig'!F532</f>
        <v>0.25915889462465225</v>
      </c>
      <c r="G532" s="2">
        <f ca="1">'posn jitter orig'!G532</f>
        <v>-0.49487406712714155</v>
      </c>
      <c r="H532" s="16">
        <f ca="1">'posn jitter orig'!H532</f>
        <v>-9.9357633429953851E-2</v>
      </c>
      <c r="I532" s="2">
        <f t="shared" si="319"/>
        <v>0</v>
      </c>
      <c r="J532" s="2">
        <f t="shared" si="320"/>
        <v>177.60212163512966</v>
      </c>
      <c r="K532" s="16">
        <f t="shared" ca="1" si="321"/>
        <v>325.6233660414448</v>
      </c>
      <c r="L532" s="2">
        <f t="shared" si="322"/>
        <v>153.80794910203616</v>
      </c>
      <c r="M532" s="2">
        <f t="shared" si="323"/>
        <v>-88.801060817564817</v>
      </c>
      <c r="N532" s="16">
        <f t="shared" ca="1" si="324"/>
        <v>325.17780798795553</v>
      </c>
      <c r="O532" s="2">
        <f t="shared" si="325"/>
        <v>-153.80794910203616</v>
      </c>
      <c r="P532" s="2">
        <f t="shared" si="326"/>
        <v>-88.801060817564817</v>
      </c>
      <c r="Q532" s="16">
        <f t="shared" ca="1" si="327"/>
        <v>224.43591050307128</v>
      </c>
      <c r="R532" s="2">
        <f t="shared" si="292"/>
        <v>153.80794910203616</v>
      </c>
      <c r="S532" s="2">
        <f t="shared" si="292"/>
        <v>-266.40318245269447</v>
      </c>
      <c r="T532" s="16">
        <f t="shared" ca="1" si="292"/>
        <v>-0.44555805348926469</v>
      </c>
      <c r="U532" s="2">
        <f t="shared" ca="1" si="293"/>
        <v>0.4999994755182664</v>
      </c>
      <c r="V532" s="2">
        <f t="shared" ca="1" si="293"/>
        <v>-0.86602449535542836</v>
      </c>
      <c r="W532" s="16">
        <f t="shared" ca="1" si="293"/>
        <v>-1.4484218426824003E-3</v>
      </c>
      <c r="X532" s="2">
        <f t="shared" si="294"/>
        <v>-153.80794910203616</v>
      </c>
      <c r="Y532" s="2">
        <f t="shared" si="294"/>
        <v>-266.40318245269447</v>
      </c>
      <c r="Z532" s="16">
        <f t="shared" ca="1" si="294"/>
        <v>-101.18745553837351</v>
      </c>
      <c r="AA532" s="18">
        <f t="shared" ca="1" si="301"/>
        <v>153.95434988392378</v>
      </c>
      <c r="AB532" s="2">
        <f t="shared" ca="1" si="295"/>
        <v>-230.78504329775373</v>
      </c>
      <c r="AC532" s="2">
        <f t="shared" ca="1" si="295"/>
        <v>-133.07494428669631</v>
      </c>
      <c r="AD532" s="16">
        <f t="shared" ca="1" si="295"/>
        <v>-100.96446469522567</v>
      </c>
      <c r="AE532" s="2">
        <f t="shared" ca="1" si="296"/>
        <v>-0.81007382680135653</v>
      </c>
      <c r="AF532" s="2">
        <f t="shared" ca="1" si="296"/>
        <v>-0.46710362088161644</v>
      </c>
      <c r="AG532" s="16">
        <f t="shared" ca="1" si="296"/>
        <v>-0.3543932878747692</v>
      </c>
      <c r="AH532" s="2">
        <f t="shared" ca="1" si="302"/>
        <v>0.30623670520181706</v>
      </c>
      <c r="AI532" s="2">
        <f t="shared" ca="1" si="303"/>
        <v>0.17836978668950298</v>
      </c>
      <c r="AJ532" s="16">
        <f t="shared" ca="1" si="304"/>
        <v>-0.93509534250977677</v>
      </c>
      <c r="AK532" s="18">
        <f t="shared" ca="1" si="305"/>
        <v>307.61622088224993</v>
      </c>
      <c r="AL532" s="18">
        <f t="shared" ca="1" si="306"/>
        <v>284.89384011952041</v>
      </c>
      <c r="AM532" s="18">
        <f t="shared" ca="1" si="307"/>
        <v>153.80811044112497</v>
      </c>
      <c r="AN532" s="18">
        <f t="shared" ca="1" si="308"/>
        <v>100.9280977476141</v>
      </c>
      <c r="AO532" s="18">
        <f t="shared" ca="1" si="309"/>
        <v>309.73641495242168</v>
      </c>
      <c r="AP532" s="2">
        <f t="shared" ca="1" si="297"/>
        <v>89.997423372879396</v>
      </c>
      <c r="AQ532" s="2">
        <f t="shared" ca="1" si="297"/>
        <v>52.504268767213006</v>
      </c>
      <c r="AR532" s="16">
        <f t="shared" ca="1" si="297"/>
        <v>-7.3241270797552716E-4</v>
      </c>
      <c r="AS532" s="2">
        <f t="shared" ca="1" si="298"/>
        <v>-99.707895019225489</v>
      </c>
      <c r="AT532" s="2">
        <f t="shared" ca="1" si="298"/>
        <v>-57.99096776285667</v>
      </c>
      <c r="AU532" s="16">
        <f t="shared" ca="1" si="298"/>
        <v>579.26542564266219</v>
      </c>
      <c r="AV532" s="2">
        <f t="shared" ca="1" si="299"/>
        <v>89.997423372879396</v>
      </c>
      <c r="AW532" s="2">
        <f t="shared" ca="1" si="299"/>
        <v>52.504268767213006</v>
      </c>
      <c r="AX532" s="16">
        <f t="shared" ca="1" si="299"/>
        <v>-7.3241270797552716E-4</v>
      </c>
      <c r="AY532" s="2">
        <f t="shared" ca="1" si="310"/>
        <v>360.25</v>
      </c>
      <c r="AZ532" s="2">
        <f t="shared" ca="1" si="311"/>
        <v>360.25</v>
      </c>
      <c r="BA532" s="2">
        <f t="shared" ca="1" si="312"/>
        <v>360.25</v>
      </c>
      <c r="BB532" s="19" t="str">
        <f t="shared" ca="1" si="313"/>
        <v>ok</v>
      </c>
      <c r="BC532" s="2">
        <f t="shared" ca="1" si="314"/>
        <v>-2.5766271206038027E-3</v>
      </c>
      <c r="BD532" s="2">
        <f t="shared" ca="1" si="314"/>
        <v>4.2687672130057308E-3</v>
      </c>
      <c r="BE532" s="16">
        <f t="shared" ca="1" si="315"/>
        <v>-7.3241270797552716E-4</v>
      </c>
      <c r="BF532" s="16">
        <f t="shared" ca="1" si="316"/>
        <v>4.986118815016722E-3</v>
      </c>
      <c r="BG532" s="18">
        <f t="shared" ca="1" si="291"/>
        <v>5.0396239157567907E-3</v>
      </c>
      <c r="BH532" s="2">
        <f t="shared" ca="1" si="300"/>
        <v>-0.41226033929660844</v>
      </c>
      <c r="BI532" s="2">
        <f t="shared" ca="1" si="300"/>
        <v>0.68300275408091693</v>
      </c>
      <c r="BJ532" s="16">
        <f t="shared" ca="1" si="300"/>
        <v>-0.11718603327608434</v>
      </c>
      <c r="BK532" s="18">
        <f t="shared" ca="1" si="300"/>
        <v>0.79777901040267551</v>
      </c>
      <c r="BL532" s="18">
        <f t="shared" ca="1" si="300"/>
        <v>0.80633982652108649</v>
      </c>
    </row>
    <row r="533" spans="4:64" x14ac:dyDescent="0.2">
      <c r="D533">
        <f t="shared" si="317"/>
        <v>97.5</v>
      </c>
      <c r="E533">
        <f t="shared" si="318"/>
        <v>52.5</v>
      </c>
      <c r="F533" s="15">
        <f ca="1">'posn jitter orig'!F533</f>
        <v>0.10219771806311873</v>
      </c>
      <c r="G533" s="2">
        <f ca="1">'posn jitter orig'!G533</f>
        <v>9.6146429119070675E-2</v>
      </c>
      <c r="H533" s="16">
        <f ca="1">'posn jitter orig'!H533</f>
        <v>7.8410719603128731E-2</v>
      </c>
      <c r="I533" s="2">
        <f t="shared" si="319"/>
        <v>0</v>
      </c>
      <c r="J533" s="2">
        <f t="shared" si="320"/>
        <v>177.60212163512966</v>
      </c>
      <c r="K533" s="16">
        <f t="shared" ca="1" si="321"/>
        <v>323.45584685950456</v>
      </c>
      <c r="L533" s="2">
        <f t="shared" si="322"/>
        <v>153.80794910203616</v>
      </c>
      <c r="M533" s="2">
        <f t="shared" si="323"/>
        <v>-88.801060817564817</v>
      </c>
      <c r="N533" s="16">
        <f t="shared" ca="1" si="324"/>
        <v>326.56374577349783</v>
      </c>
      <c r="O533" s="2">
        <f t="shared" si="325"/>
        <v>-153.80794910203616</v>
      </c>
      <c r="P533" s="2">
        <f t="shared" si="326"/>
        <v>-88.801060817564817</v>
      </c>
      <c r="Q533" s="16">
        <f t="shared" ca="1" si="327"/>
        <v>216.00601645453986</v>
      </c>
      <c r="R533" s="2">
        <f t="shared" si="292"/>
        <v>153.80794910203616</v>
      </c>
      <c r="S533" s="2">
        <f t="shared" si="292"/>
        <v>-266.40318245269447</v>
      </c>
      <c r="T533" s="16">
        <f t="shared" ca="1" si="292"/>
        <v>3.1078989139932673</v>
      </c>
      <c r="U533" s="2">
        <f t="shared" ca="1" si="293"/>
        <v>0.49997448338986772</v>
      </c>
      <c r="V533" s="2">
        <f t="shared" ca="1" si="293"/>
        <v>-0.86598120771925247</v>
      </c>
      <c r="W533" s="16">
        <f t="shared" ca="1" si="293"/>
        <v>1.0102664803890452E-2</v>
      </c>
      <c r="X533" s="2">
        <f t="shared" si="294"/>
        <v>-153.80794910203616</v>
      </c>
      <c r="Y533" s="2">
        <f t="shared" si="294"/>
        <v>-266.40318245269447</v>
      </c>
      <c r="Z533" s="16">
        <f t="shared" ca="1" si="294"/>
        <v>-107.4498304049647</v>
      </c>
      <c r="AA533" s="18">
        <f t="shared" ca="1" si="301"/>
        <v>152.71457016727487</v>
      </c>
      <c r="AB533" s="2">
        <f t="shared" ca="1" si="295"/>
        <v>-230.16133742752513</v>
      </c>
      <c r="AC533" s="2">
        <f t="shared" ca="1" si="295"/>
        <v>-134.15523454291124</v>
      </c>
      <c r="AD533" s="16">
        <f t="shared" ca="1" si="295"/>
        <v>-108.99265451803488</v>
      </c>
      <c r="AE533" s="2">
        <f t="shared" ca="1" si="296"/>
        <v>-0.79961843025927848</v>
      </c>
      <c r="AF533" s="2">
        <f t="shared" ca="1" si="296"/>
        <v>-0.46607740142302101</v>
      </c>
      <c r="AG533" s="16">
        <f t="shared" ca="1" si="296"/>
        <v>-0.37865845015323707</v>
      </c>
      <c r="AH533" s="2">
        <f t="shared" ca="1" si="302"/>
        <v>0.3326197257360457</v>
      </c>
      <c r="AI533" s="2">
        <f t="shared" ca="1" si="303"/>
        <v>0.18124128602465014</v>
      </c>
      <c r="AJ533" s="16">
        <f t="shared" ca="1" si="304"/>
        <v>-0.92548134194666976</v>
      </c>
      <c r="AK533" s="18">
        <f t="shared" ca="1" si="305"/>
        <v>307.63159763515478</v>
      </c>
      <c r="AL533" s="18">
        <f t="shared" ca="1" si="306"/>
        <v>287.83896008111606</v>
      </c>
      <c r="AM533" s="18">
        <f t="shared" ca="1" si="307"/>
        <v>153.81579881757739</v>
      </c>
      <c r="AN533" s="18">
        <f t="shared" ca="1" si="308"/>
        <v>102.82343235006802</v>
      </c>
      <c r="AO533" s="18">
        <f t="shared" ca="1" si="309"/>
        <v>309.10856392837377</v>
      </c>
      <c r="AP533" s="2">
        <f t="shared" ca="1" si="297"/>
        <v>97.500068737904215</v>
      </c>
      <c r="AQ533" s="2">
        <f t="shared" ca="1" si="297"/>
        <v>52.500085901278176</v>
      </c>
      <c r="AR533" s="16">
        <f t="shared" ca="1" si="297"/>
        <v>6.2623174892451061E-4</v>
      </c>
      <c r="AS533" s="2">
        <f t="shared" ca="1" si="298"/>
        <v>-108.13114277513306</v>
      </c>
      <c r="AT533" s="2">
        <f t="shared" ca="1" si="298"/>
        <v>-59.546381393944309</v>
      </c>
      <c r="AU533" s="16">
        <f t="shared" ca="1" si="298"/>
        <v>572.1490433350275</v>
      </c>
      <c r="AV533" s="2">
        <f t="shared" ca="1" si="299"/>
        <v>97.500068737904215</v>
      </c>
      <c r="AW533" s="2">
        <f t="shared" ca="1" si="299"/>
        <v>52.500085901278176</v>
      </c>
      <c r="AX533" s="16">
        <f t="shared" ca="1" si="299"/>
        <v>6.2623174892451061E-4</v>
      </c>
      <c r="AY533" s="2">
        <f t="shared" ca="1" si="310"/>
        <v>360.24999999999994</v>
      </c>
      <c r="AZ533" s="2">
        <f t="shared" ca="1" si="311"/>
        <v>360.25</v>
      </c>
      <c r="BA533" s="2">
        <f t="shared" ca="1" si="312"/>
        <v>360.24999999999994</v>
      </c>
      <c r="BB533" s="19" t="str">
        <f t="shared" ca="1" si="313"/>
        <v>ok</v>
      </c>
      <c r="BC533" s="2">
        <f t="shared" ca="1" si="314"/>
        <v>6.8737904214799528E-5</v>
      </c>
      <c r="BD533" s="2">
        <f t="shared" ca="1" si="314"/>
        <v>8.5901278175981588E-5</v>
      </c>
      <c r="BE533" s="16">
        <f t="shared" ca="1" si="315"/>
        <v>6.2623174892451061E-4</v>
      </c>
      <c r="BF533" s="16">
        <f t="shared" ca="1" si="316"/>
        <v>1.1001785795092688E-4</v>
      </c>
      <c r="BG533" s="18">
        <f t="shared" ca="1" si="291"/>
        <v>6.3582240635979604E-4</v>
      </c>
      <c r="BH533" s="2">
        <f t="shared" ca="1" si="300"/>
        <v>1.0998064674367924E-2</v>
      </c>
      <c r="BI533" s="2">
        <f t="shared" ca="1" si="300"/>
        <v>1.3744204508157054E-2</v>
      </c>
      <c r="BJ533" s="16">
        <f t="shared" ca="1" si="300"/>
        <v>0.1001970798279217</v>
      </c>
      <c r="BK533" s="18">
        <f t="shared" ca="1" si="300"/>
        <v>1.76028572721483E-2</v>
      </c>
      <c r="BL533" s="18">
        <f t="shared" ca="1" si="300"/>
        <v>0.10173158501756736</v>
      </c>
    </row>
    <row r="534" spans="4:64" x14ac:dyDescent="0.2">
      <c r="D534">
        <f t="shared" si="317"/>
        <v>105</v>
      </c>
      <c r="E534">
        <f t="shared" si="318"/>
        <v>52.5</v>
      </c>
      <c r="F534" s="15">
        <f ca="1">'posn jitter orig'!F534</f>
        <v>-0.22823723188686862</v>
      </c>
      <c r="G534" s="2">
        <f ca="1">'posn jitter orig'!G534</f>
        <v>-0.18328596724228075</v>
      </c>
      <c r="H534" s="16">
        <f ca="1">'posn jitter orig'!H534</f>
        <v>0.40332766954742694</v>
      </c>
      <c r="I534" s="2">
        <f t="shared" si="319"/>
        <v>0</v>
      </c>
      <c r="J534" s="2">
        <f t="shared" si="320"/>
        <v>177.60212163512966</v>
      </c>
      <c r="K534" s="16">
        <f t="shared" ca="1" si="321"/>
        <v>321.09750167245545</v>
      </c>
      <c r="L534" s="2">
        <f t="shared" si="322"/>
        <v>153.80794910203616</v>
      </c>
      <c r="M534" s="2">
        <f t="shared" si="323"/>
        <v>-88.801060817564817</v>
      </c>
      <c r="N534" s="16">
        <f t="shared" ca="1" si="324"/>
        <v>327.7668468235878</v>
      </c>
      <c r="O534" s="2">
        <f t="shared" si="325"/>
        <v>-153.80794910203616</v>
      </c>
      <c r="P534" s="2">
        <f t="shared" si="326"/>
        <v>-88.801060817564817</v>
      </c>
      <c r="Q534" s="16">
        <f t="shared" ca="1" si="327"/>
        <v>206.96270584189116</v>
      </c>
      <c r="R534" s="2">
        <f t="shared" si="292"/>
        <v>153.80794910203616</v>
      </c>
      <c r="S534" s="2">
        <f t="shared" si="292"/>
        <v>-266.40318245269447</v>
      </c>
      <c r="T534" s="16">
        <f t="shared" ca="1" si="292"/>
        <v>6.6693451511323474</v>
      </c>
      <c r="U534" s="2">
        <f t="shared" ca="1" si="293"/>
        <v>0.49988252761987334</v>
      </c>
      <c r="V534" s="2">
        <f t="shared" ca="1" si="293"/>
        <v>-0.86582193565357313</v>
      </c>
      <c r="W534" s="16">
        <f t="shared" ca="1" si="293"/>
        <v>2.1675661961435312E-2</v>
      </c>
      <c r="X534" s="2">
        <f t="shared" si="294"/>
        <v>-153.80794910203616</v>
      </c>
      <c r="Y534" s="2">
        <f t="shared" si="294"/>
        <v>-266.40318245269447</v>
      </c>
      <c r="Z534" s="16">
        <f t="shared" ca="1" si="294"/>
        <v>-114.13479583056429</v>
      </c>
      <c r="AA534" s="18">
        <f t="shared" ca="1" si="301"/>
        <v>151.29786547784849</v>
      </c>
      <c r="AB534" s="2">
        <f t="shared" ca="1" si="295"/>
        <v>-229.43910852059463</v>
      </c>
      <c r="AC534" s="2">
        <f t="shared" ca="1" si="295"/>
        <v>-135.40617170440976</v>
      </c>
      <c r="AD534" s="16">
        <f t="shared" ca="1" si="295"/>
        <v>-117.41427721814884</v>
      </c>
      <c r="AE534" s="2">
        <f t="shared" ca="1" si="296"/>
        <v>-0.7880679231737886</v>
      </c>
      <c r="AF534" s="2">
        <f t="shared" ca="1" si="296"/>
        <v>-0.46508749623401413</v>
      </c>
      <c r="AG534" s="16">
        <f t="shared" ca="1" si="296"/>
        <v>-0.40328968411221155</v>
      </c>
      <c r="AH534" s="2">
        <f t="shared" ca="1" si="302"/>
        <v>0.3592581342780119</v>
      </c>
      <c r="AI534" s="2">
        <f t="shared" ca="1" si="303"/>
        <v>0.18451557275166719</v>
      </c>
      <c r="AJ534" s="16">
        <f t="shared" ca="1" si="304"/>
        <v>-0.91481560785067828</v>
      </c>
      <c r="AK534" s="18">
        <f t="shared" ca="1" si="305"/>
        <v>307.6881879316187</v>
      </c>
      <c r="AL534" s="18">
        <f t="shared" ca="1" si="306"/>
        <v>291.14128588887837</v>
      </c>
      <c r="AM534" s="18">
        <f t="shared" ca="1" si="307"/>
        <v>153.84409396580935</v>
      </c>
      <c r="AN534" s="18">
        <f t="shared" ca="1" si="308"/>
        <v>104.9348363524485</v>
      </c>
      <c r="AO534" s="18">
        <f t="shared" ca="1" si="309"/>
        <v>308.38407444536443</v>
      </c>
      <c r="AP534" s="2">
        <f t="shared" ca="1" si="297"/>
        <v>104.99768322445577</v>
      </c>
      <c r="AQ534" s="2">
        <f t="shared" ca="1" si="297"/>
        <v>52.498314225675344</v>
      </c>
      <c r="AR534" s="16">
        <f t="shared" ca="1" si="297"/>
        <v>-1.5272721288397406E-3</v>
      </c>
      <c r="AS534" s="2">
        <f t="shared" ca="1" si="298"/>
        <v>-116.58129122813052</v>
      </c>
      <c r="AT534" s="2">
        <f t="shared" ca="1" si="298"/>
        <v>-61.305014021883039</v>
      </c>
      <c r="AU534" s="16">
        <f t="shared" ca="1" si="298"/>
        <v>564.22760175828103</v>
      </c>
      <c r="AV534" s="2">
        <f t="shared" ca="1" si="299"/>
        <v>104.99768322445577</v>
      </c>
      <c r="AW534" s="2">
        <f t="shared" ca="1" si="299"/>
        <v>52.498314225675344</v>
      </c>
      <c r="AX534" s="16">
        <f t="shared" ca="1" si="299"/>
        <v>-1.5272721288397406E-3</v>
      </c>
      <c r="AY534" s="2">
        <f t="shared" ca="1" si="310"/>
        <v>360.24999999999994</v>
      </c>
      <c r="AZ534" s="2">
        <f t="shared" ca="1" si="311"/>
        <v>360.25</v>
      </c>
      <c r="BA534" s="2">
        <f t="shared" ca="1" si="312"/>
        <v>360.25</v>
      </c>
      <c r="BB534" s="19" t="str">
        <f t="shared" ca="1" si="313"/>
        <v>ok</v>
      </c>
      <c r="BC534" s="2">
        <f t="shared" ca="1" si="314"/>
        <v>-2.3167755442301541E-3</v>
      </c>
      <c r="BD534" s="2">
        <f t="shared" ca="1" si="314"/>
        <v>-1.6857743246561085E-3</v>
      </c>
      <c r="BE534" s="16">
        <f t="shared" ca="1" si="315"/>
        <v>-1.5272721288397406E-3</v>
      </c>
      <c r="BF534" s="16">
        <f t="shared" ca="1" si="316"/>
        <v>2.865184810097367E-3</v>
      </c>
      <c r="BG534" s="18">
        <f t="shared" ca="1" si="291"/>
        <v>3.2468206220152289E-3</v>
      </c>
      <c r="BH534" s="2">
        <f t="shared" ca="1" si="300"/>
        <v>-0.37068408707682465</v>
      </c>
      <c r="BI534" s="2">
        <f t="shared" ca="1" si="300"/>
        <v>-0.26972389194497737</v>
      </c>
      <c r="BJ534" s="16">
        <f t="shared" ca="1" si="300"/>
        <v>-0.2443635406143585</v>
      </c>
      <c r="BK534" s="18">
        <f t="shared" ca="1" si="300"/>
        <v>0.45842956961557874</v>
      </c>
      <c r="BL534" s="18">
        <f t="shared" ca="1" si="300"/>
        <v>0.51949129952243667</v>
      </c>
    </row>
    <row r="535" spans="4:64" x14ac:dyDescent="0.2">
      <c r="D535">
        <f t="shared" si="317"/>
        <v>112.5</v>
      </c>
      <c r="E535">
        <f t="shared" si="318"/>
        <v>52.5</v>
      </c>
      <c r="F535" s="15">
        <f ca="1">'posn jitter orig'!F535</f>
        <v>0.19142499664488344</v>
      </c>
      <c r="G535" s="2">
        <f ca="1">'posn jitter orig'!G535</f>
        <v>-0.3490551116392534</v>
      </c>
      <c r="H535" s="16">
        <f ca="1">'posn jitter orig'!H535</f>
        <v>-1.3363065887677994E-2</v>
      </c>
      <c r="I535" s="2">
        <f t="shared" si="319"/>
        <v>0</v>
      </c>
      <c r="J535" s="2">
        <f t="shared" si="320"/>
        <v>177.60212163512966</v>
      </c>
      <c r="K535" s="16">
        <f t="shared" ca="1" si="321"/>
        <v>318.54989231062166</v>
      </c>
      <c r="L535" s="2">
        <f t="shared" si="322"/>
        <v>153.80794910203616</v>
      </c>
      <c r="M535" s="2">
        <f t="shared" si="323"/>
        <v>-88.801060817564817</v>
      </c>
      <c r="N535" s="16">
        <f t="shared" ca="1" si="324"/>
        <v>328.79521202784736</v>
      </c>
      <c r="O535" s="2">
        <f t="shared" si="325"/>
        <v>-153.80794910203616</v>
      </c>
      <c r="P535" s="2">
        <f t="shared" si="326"/>
        <v>-88.801060817564817</v>
      </c>
      <c r="Q535" s="16">
        <f t="shared" ca="1" si="327"/>
        <v>197.21591217312016</v>
      </c>
      <c r="R535" s="2">
        <f t="shared" si="292"/>
        <v>153.80794910203616</v>
      </c>
      <c r="S535" s="2">
        <f t="shared" si="292"/>
        <v>-266.40318245269447</v>
      </c>
      <c r="T535" s="16">
        <f t="shared" ca="1" si="292"/>
        <v>10.245319717225698</v>
      </c>
      <c r="U535" s="2">
        <f t="shared" ca="1" si="293"/>
        <v>0.49972291541819602</v>
      </c>
      <c r="V535" s="2">
        <f t="shared" ca="1" si="293"/>
        <v>-0.86554547921076008</v>
      </c>
      <c r="W535" s="16">
        <f t="shared" ca="1" si="293"/>
        <v>3.32871029642757E-2</v>
      </c>
      <c r="X535" s="2">
        <f t="shared" si="294"/>
        <v>-153.80794910203616</v>
      </c>
      <c r="Y535" s="2">
        <f t="shared" si="294"/>
        <v>-266.40318245269447</v>
      </c>
      <c r="Z535" s="16">
        <f t="shared" ca="1" si="294"/>
        <v>-121.3339801375015</v>
      </c>
      <c r="AA535" s="18">
        <f t="shared" ca="1" si="301"/>
        <v>149.68385678962358</v>
      </c>
      <c r="AB535" s="2">
        <f t="shared" ca="1" si="295"/>
        <v>-228.6084024079866</v>
      </c>
      <c r="AC535" s="2">
        <f t="shared" ca="1" si="295"/>
        <v>-136.84499689760494</v>
      </c>
      <c r="AD535" s="16">
        <f t="shared" ca="1" si="295"/>
        <v>-126.31652209054759</v>
      </c>
      <c r="AE535" s="2">
        <f t="shared" ca="1" si="296"/>
        <v>-0.77530366039579623</v>
      </c>
      <c r="AF535" s="2">
        <f t="shared" ca="1" si="296"/>
        <v>-0.46409679558592609</v>
      </c>
      <c r="AG535" s="16">
        <f t="shared" ca="1" si="296"/>
        <v>-0.42839047433825478</v>
      </c>
      <c r="AH535" s="2">
        <f t="shared" ca="1" si="302"/>
        <v>0.38623987622048866</v>
      </c>
      <c r="AI535" s="2">
        <f t="shared" ca="1" si="303"/>
        <v>0.18826892400152184</v>
      </c>
      <c r="AJ535" s="16">
        <f t="shared" ca="1" si="304"/>
        <v>-0.90298038199757746</v>
      </c>
      <c r="AK535" s="18">
        <f t="shared" ca="1" si="305"/>
        <v>307.78646397138118</v>
      </c>
      <c r="AL535" s="18">
        <f t="shared" ca="1" si="306"/>
        <v>294.86305055141992</v>
      </c>
      <c r="AM535" s="18">
        <f t="shared" ca="1" si="307"/>
        <v>153.89323198569059</v>
      </c>
      <c r="AN535" s="18">
        <f t="shared" ca="1" si="308"/>
        <v>107.30203470847221</v>
      </c>
      <c r="AO535" s="18">
        <f t="shared" ca="1" si="309"/>
        <v>307.54383264247105</v>
      </c>
      <c r="AP535" s="2">
        <f t="shared" ca="1" si="297"/>
        <v>112.49800612582551</v>
      </c>
      <c r="AQ535" s="2">
        <f t="shared" ca="1" si="297"/>
        <v>52.50294639563279</v>
      </c>
      <c r="AR535" s="16">
        <f t="shared" ca="1" si="297"/>
        <v>-6.6485748533295919E-4</v>
      </c>
      <c r="AS535" s="2">
        <f t="shared" ca="1" si="298"/>
        <v>-125.07337757857989</v>
      </c>
      <c r="AT535" s="2">
        <f t="shared" ca="1" si="298"/>
        <v>-63.298946514171476</v>
      </c>
      <c r="AU535" s="16">
        <f t="shared" ca="1" si="298"/>
        <v>555.4114301035097</v>
      </c>
      <c r="AV535" s="2">
        <f t="shared" ca="1" si="299"/>
        <v>112.49800612582551</v>
      </c>
      <c r="AW535" s="2">
        <f t="shared" ca="1" si="299"/>
        <v>52.50294639563279</v>
      </c>
      <c r="AX535" s="16">
        <f t="shared" ca="1" si="299"/>
        <v>-6.6485748533295919E-4</v>
      </c>
      <c r="AY535" s="2">
        <f t="shared" ca="1" si="310"/>
        <v>360.25000000000006</v>
      </c>
      <c r="AZ535" s="2">
        <f t="shared" ca="1" si="311"/>
        <v>360.25000000000006</v>
      </c>
      <c r="BA535" s="2">
        <f t="shared" ca="1" si="312"/>
        <v>360.25</v>
      </c>
      <c r="BB535" s="19" t="str">
        <f t="shared" ca="1" si="313"/>
        <v>ok</v>
      </c>
      <c r="BC535" s="2">
        <f t="shared" ca="1" si="314"/>
        <v>-1.9938741744880417E-3</v>
      </c>
      <c r="BD535" s="2">
        <f t="shared" ca="1" si="314"/>
        <v>2.9463956327901997E-3</v>
      </c>
      <c r="BE535" s="16">
        <f t="shared" ca="1" si="315"/>
        <v>-6.6485748533295919E-4</v>
      </c>
      <c r="BF535" s="16">
        <f t="shared" ca="1" si="316"/>
        <v>3.557637059709089E-3</v>
      </c>
      <c r="BG535" s="18">
        <f t="shared" ca="1" si="291"/>
        <v>3.6192287748108435E-3</v>
      </c>
      <c r="BH535" s="2">
        <f t="shared" ca="1" si="300"/>
        <v>-0.31901986791808667</v>
      </c>
      <c r="BI535" s="2">
        <f t="shared" ca="1" si="300"/>
        <v>0.47142330124643195</v>
      </c>
      <c r="BJ535" s="16">
        <f t="shared" ca="1" si="300"/>
        <v>-0.10637719765327347</v>
      </c>
      <c r="BK535" s="18">
        <f t="shared" ca="1" si="300"/>
        <v>0.56922192955345419</v>
      </c>
      <c r="BL535" s="18">
        <f t="shared" ca="1" si="300"/>
        <v>0.57907660396973493</v>
      </c>
    </row>
    <row r="536" spans="4:64" x14ac:dyDescent="0.2">
      <c r="D536">
        <f t="shared" si="317"/>
        <v>120</v>
      </c>
      <c r="E536">
        <f t="shared" si="318"/>
        <v>52.5</v>
      </c>
      <c r="F536" s="15">
        <f ca="1">'posn jitter orig'!F536</f>
        <v>-3.8597909152324195E-2</v>
      </c>
      <c r="G536" s="2">
        <f ca="1">'posn jitter orig'!G536</f>
        <v>-0.2048867119711586</v>
      </c>
      <c r="H536" s="16">
        <f ca="1">'posn jitter orig'!H536</f>
        <v>-4.2282443372430145E-2</v>
      </c>
      <c r="I536" s="2">
        <f t="shared" si="319"/>
        <v>0</v>
      </c>
      <c r="J536" s="2">
        <f t="shared" si="320"/>
        <v>177.60212163512966</v>
      </c>
      <c r="K536" s="16">
        <f t="shared" ca="1" si="321"/>
        <v>315.7995714013739</v>
      </c>
      <c r="L536" s="2">
        <f t="shared" si="322"/>
        <v>153.80794910203616</v>
      </c>
      <c r="M536" s="2">
        <f t="shared" si="323"/>
        <v>-88.801060817564817</v>
      </c>
      <c r="N536" s="16">
        <f t="shared" ca="1" si="324"/>
        <v>329.65171169283178</v>
      </c>
      <c r="O536" s="2">
        <f t="shared" si="325"/>
        <v>-153.80794910203616</v>
      </c>
      <c r="P536" s="2">
        <f t="shared" si="326"/>
        <v>-88.801060817564817</v>
      </c>
      <c r="Q536" s="16">
        <f t="shared" ca="1" si="327"/>
        <v>186.66328257868994</v>
      </c>
      <c r="R536" s="2">
        <f t="shared" si="292"/>
        <v>153.80794910203616</v>
      </c>
      <c r="S536" s="2">
        <f t="shared" si="292"/>
        <v>-266.40318245269447</v>
      </c>
      <c r="T536" s="16">
        <f t="shared" ca="1" si="292"/>
        <v>13.852140291457886</v>
      </c>
      <c r="U536" s="2">
        <f t="shared" ca="1" si="293"/>
        <v>0.49949383006315351</v>
      </c>
      <c r="V536" s="2">
        <f t="shared" ca="1" si="293"/>
        <v>-0.86514869173655651</v>
      </c>
      <c r="W536" s="16">
        <f t="shared" ca="1" si="293"/>
        <v>4.4985052132528763E-2</v>
      </c>
      <c r="X536" s="2">
        <f t="shared" si="294"/>
        <v>-153.80794910203616</v>
      </c>
      <c r="Y536" s="2">
        <f t="shared" si="294"/>
        <v>-266.40318245269447</v>
      </c>
      <c r="Z536" s="16">
        <f t="shared" ca="1" si="294"/>
        <v>-129.13628882268395</v>
      </c>
      <c r="AA536" s="18">
        <f t="shared" ca="1" si="301"/>
        <v>147.84304049737946</v>
      </c>
      <c r="AB536" s="2">
        <f t="shared" ca="1" si="295"/>
        <v>-227.65463564825416</v>
      </c>
      <c r="AC536" s="2">
        <f t="shared" ca="1" si="295"/>
        <v>-138.4969693840319</v>
      </c>
      <c r="AD536" s="16">
        <f t="shared" ca="1" si="295"/>
        <v>-135.78701570689012</v>
      </c>
      <c r="AE536" s="2">
        <f t="shared" ca="1" si="296"/>
        <v>-0.76119452227236206</v>
      </c>
      <c r="AF536" s="2">
        <f t="shared" ca="1" si="296"/>
        <v>-0.46308362729470554</v>
      </c>
      <c r="AG536" s="16">
        <f t="shared" ca="1" si="296"/>
        <v>-0.45402252520566494</v>
      </c>
      <c r="AH536" s="2">
        <f t="shared" ca="1" si="302"/>
        <v>0.41362883481618162</v>
      </c>
      <c r="AI536" s="2">
        <f t="shared" ca="1" si="303"/>
        <v>0.1925390747825047</v>
      </c>
      <c r="AJ536" s="16">
        <f t="shared" ca="1" si="304"/>
        <v>-0.88985385973793751</v>
      </c>
      <c r="AK536" s="18">
        <f t="shared" ca="1" si="305"/>
        <v>307.92762561769672</v>
      </c>
      <c r="AL536" s="18">
        <f t="shared" ca="1" si="306"/>
        <v>299.07550433842624</v>
      </c>
      <c r="AM536" s="18">
        <f t="shared" ca="1" si="307"/>
        <v>153.96381280884836</v>
      </c>
      <c r="AN536" s="18">
        <f t="shared" ca="1" si="308"/>
        <v>109.97016562730791</v>
      </c>
      <c r="AO536" s="18">
        <f t="shared" ca="1" si="309"/>
        <v>306.56446225429386</v>
      </c>
      <c r="AP536" s="2">
        <f t="shared" ca="1" si="297"/>
        <v>119.99918818041976</v>
      </c>
      <c r="AQ536" s="2">
        <f t="shared" ca="1" si="297"/>
        <v>52.500785139526961</v>
      </c>
      <c r="AR536" s="16">
        <f t="shared" ca="1" si="297"/>
        <v>-8.6074376133637998E-4</v>
      </c>
      <c r="AS536" s="2">
        <f t="shared" ca="1" si="298"/>
        <v>-133.60861445616595</v>
      </c>
      <c r="AT536" s="2">
        <f t="shared" ca="1" si="298"/>
        <v>-65.550490707748679</v>
      </c>
      <c r="AU536" s="16">
        <f t="shared" ca="1" si="298"/>
        <v>545.5942792471759</v>
      </c>
      <c r="AV536" s="2">
        <f t="shared" ca="1" si="299"/>
        <v>119.99918818041976</v>
      </c>
      <c r="AW536" s="2">
        <f t="shared" ca="1" si="299"/>
        <v>52.500785139526961</v>
      </c>
      <c r="AX536" s="16">
        <f t="shared" ca="1" si="299"/>
        <v>-8.6074376133637998E-4</v>
      </c>
      <c r="AY536" s="2">
        <f t="shared" ca="1" si="310"/>
        <v>360.24999999999994</v>
      </c>
      <c r="AZ536" s="2">
        <f t="shared" ca="1" si="311"/>
        <v>360.25</v>
      </c>
      <c r="BA536" s="2">
        <f t="shared" ca="1" si="312"/>
        <v>360.25</v>
      </c>
      <c r="BB536" s="19" t="str">
        <f t="shared" ca="1" si="313"/>
        <v>ok</v>
      </c>
      <c r="BC536" s="2">
        <f t="shared" ca="1" si="314"/>
        <v>-8.1181958023535117E-4</v>
      </c>
      <c r="BD536" s="2">
        <f t="shared" ca="1" si="314"/>
        <v>7.8513952696113165E-4</v>
      </c>
      <c r="BE536" s="16">
        <f t="shared" ca="1" si="315"/>
        <v>-8.6074376133637998E-4</v>
      </c>
      <c r="BF536" s="16">
        <f t="shared" ca="1" si="316"/>
        <v>1.1293781951367094E-3</v>
      </c>
      <c r="BG536" s="18">
        <f t="shared" ca="1" si="291"/>
        <v>1.4199911726238831E-3</v>
      </c>
      <c r="BH536" s="2">
        <f t="shared" ca="1" si="300"/>
        <v>-0.12989113283765619</v>
      </c>
      <c r="BI536" s="2">
        <f t="shared" ca="1" si="300"/>
        <v>0.12562232431378106</v>
      </c>
      <c r="BJ536" s="16">
        <f t="shared" ca="1" si="300"/>
        <v>-0.1377190018138208</v>
      </c>
      <c r="BK536" s="18">
        <f t="shared" ca="1" si="300"/>
        <v>0.1807005112218735</v>
      </c>
      <c r="BL536" s="18">
        <f t="shared" ca="1" si="300"/>
        <v>0.22719858761982129</v>
      </c>
    </row>
    <row r="537" spans="4:64" x14ac:dyDescent="0.2">
      <c r="D537">
        <f t="shared" si="317"/>
        <v>127.5</v>
      </c>
      <c r="E537">
        <f t="shared" si="318"/>
        <v>52.5</v>
      </c>
      <c r="F537" s="15">
        <f ca="1">'posn jitter orig'!F537</f>
        <v>0.31882680456105772</v>
      </c>
      <c r="G537" s="2">
        <f ca="1">'posn jitter orig'!G537</f>
        <v>0.31342856238608496</v>
      </c>
      <c r="H537" s="16">
        <f ca="1">'posn jitter orig'!H537</f>
        <v>0.33797575168826754</v>
      </c>
      <c r="I537" s="2">
        <f t="shared" si="319"/>
        <v>0</v>
      </c>
      <c r="J537" s="2">
        <f t="shared" si="320"/>
        <v>177.60212163512966</v>
      </c>
      <c r="K537" s="16">
        <f t="shared" ca="1" si="321"/>
        <v>312.84903462635737</v>
      </c>
      <c r="L537" s="2">
        <f t="shared" si="322"/>
        <v>153.80794910203616</v>
      </c>
      <c r="M537" s="2">
        <f t="shared" si="323"/>
        <v>-88.801060817564817</v>
      </c>
      <c r="N537" s="16">
        <f t="shared" ca="1" si="324"/>
        <v>330.33809762041693</v>
      </c>
      <c r="O537" s="2">
        <f t="shared" si="325"/>
        <v>-153.80794910203616</v>
      </c>
      <c r="P537" s="2">
        <f t="shared" si="326"/>
        <v>-88.801060817564817</v>
      </c>
      <c r="Q537" s="16">
        <f t="shared" ca="1" si="327"/>
        <v>175.15892918364031</v>
      </c>
      <c r="R537" s="2">
        <f t="shared" si="292"/>
        <v>153.80794910203616</v>
      </c>
      <c r="S537" s="2">
        <f t="shared" si="292"/>
        <v>-266.40318245269447</v>
      </c>
      <c r="T537" s="16">
        <f t="shared" ca="1" si="292"/>
        <v>17.489062994059566</v>
      </c>
      <c r="U537" s="2">
        <f t="shared" ca="1" si="293"/>
        <v>0.49919387153149775</v>
      </c>
      <c r="V537" s="2">
        <f t="shared" ca="1" si="293"/>
        <v>-0.86462914831956494</v>
      </c>
      <c r="W537" s="16">
        <f t="shared" ca="1" si="293"/>
        <v>5.6761910658278625E-2</v>
      </c>
      <c r="X537" s="2">
        <f t="shared" si="294"/>
        <v>-153.80794910203616</v>
      </c>
      <c r="Y537" s="2">
        <f t="shared" si="294"/>
        <v>-266.40318245269447</v>
      </c>
      <c r="Z537" s="16">
        <f t="shared" ca="1" si="294"/>
        <v>-137.69010544271705</v>
      </c>
      <c r="AA537" s="18">
        <f t="shared" ca="1" si="301"/>
        <v>145.74441770546142</v>
      </c>
      <c r="AB537" s="2">
        <f t="shared" ca="1" si="295"/>
        <v>-226.5626692305292</v>
      </c>
      <c r="AC537" s="2">
        <f t="shared" ca="1" si="295"/>
        <v>-140.38831069969044</v>
      </c>
      <c r="AD537" s="16">
        <f t="shared" ca="1" si="295"/>
        <v>-145.96283705945729</v>
      </c>
      <c r="AE537" s="2">
        <f t="shared" ca="1" si="296"/>
        <v>-0.74555971601699733</v>
      </c>
      <c r="AF537" s="2">
        <f t="shared" ca="1" si="296"/>
        <v>-0.46198197352127263</v>
      </c>
      <c r="AG537" s="16">
        <f t="shared" ca="1" si="296"/>
        <v>-0.48032631199429848</v>
      </c>
      <c r="AH537" s="2">
        <f t="shared" ca="1" si="302"/>
        <v>0.44152710956185764</v>
      </c>
      <c r="AI537" s="2">
        <f t="shared" ca="1" si="303"/>
        <v>0.19745655729191153</v>
      </c>
      <c r="AJ537" s="16">
        <f t="shared" ca="1" si="304"/>
        <v>-0.8752512322209991</v>
      </c>
      <c r="AK537" s="18">
        <f t="shared" ca="1" si="305"/>
        <v>308.11265496942565</v>
      </c>
      <c r="AL537" s="18">
        <f t="shared" ca="1" si="306"/>
        <v>303.8826593809207</v>
      </c>
      <c r="AM537" s="18">
        <f t="shared" ca="1" si="307"/>
        <v>154.05632748471282</v>
      </c>
      <c r="AN537" s="18">
        <f t="shared" ca="1" si="308"/>
        <v>113.00481346721112</v>
      </c>
      <c r="AO537" s="18">
        <f t="shared" ca="1" si="309"/>
        <v>305.41221749491905</v>
      </c>
      <c r="AP537" s="2">
        <f t="shared" ca="1" si="297"/>
        <v>127.49991152925941</v>
      </c>
      <c r="AQ537" s="2">
        <f t="shared" ca="1" si="297"/>
        <v>52.499988687232175</v>
      </c>
      <c r="AR537" s="16">
        <f t="shared" ca="1" si="297"/>
        <v>1.9611353023378797E-3</v>
      </c>
      <c r="AS537" s="2">
        <f t="shared" ca="1" si="298"/>
        <v>-142.19563570155861</v>
      </c>
      <c r="AT537" s="2">
        <f t="shared" ca="1" si="298"/>
        <v>-68.111301355638275</v>
      </c>
      <c r="AU537" s="16">
        <f t="shared" ca="1" si="298"/>
        <v>534.62680053085364</v>
      </c>
      <c r="AV537" s="2">
        <f t="shared" ca="1" si="299"/>
        <v>127.49991152925941</v>
      </c>
      <c r="AW537" s="2">
        <f t="shared" ca="1" si="299"/>
        <v>52.499988687232175</v>
      </c>
      <c r="AX537" s="16">
        <f t="shared" ca="1" si="299"/>
        <v>1.9611353023378797E-3</v>
      </c>
      <c r="AY537" s="2">
        <f t="shared" ca="1" si="310"/>
        <v>360.25</v>
      </c>
      <c r="AZ537" s="2">
        <f t="shared" ca="1" si="311"/>
        <v>360.25</v>
      </c>
      <c r="BA537" s="2">
        <f t="shared" ca="1" si="312"/>
        <v>360.25</v>
      </c>
      <c r="BB537" s="19" t="str">
        <f t="shared" ca="1" si="313"/>
        <v>ok</v>
      </c>
      <c r="BC537" s="2">
        <f t="shared" ca="1" si="314"/>
        <v>-8.8470740593038499E-5</v>
      </c>
      <c r="BD537" s="2">
        <f t="shared" ca="1" si="314"/>
        <v>-1.1312767824733783E-5</v>
      </c>
      <c r="BE537" s="16">
        <f t="shared" ca="1" si="315"/>
        <v>1.9611353023378797E-3</v>
      </c>
      <c r="BF537" s="16">
        <f t="shared" ca="1" si="316"/>
        <v>8.919109068139621E-5</v>
      </c>
      <c r="BG537" s="18">
        <f t="shared" ca="1" si="291"/>
        <v>1.9631624295337415E-3</v>
      </c>
      <c r="BH537" s="2">
        <f t="shared" ca="1" si="300"/>
        <v>-1.415531849488616E-2</v>
      </c>
      <c r="BI537" s="2">
        <f t="shared" ca="1" si="300"/>
        <v>-1.8100428519574052E-3</v>
      </c>
      <c r="BJ537" s="16">
        <f t="shared" ca="1" si="300"/>
        <v>0.31378164837406075</v>
      </c>
      <c r="BK537" s="18">
        <f t="shared" ca="1" si="300"/>
        <v>1.4270574509023394E-2</v>
      </c>
      <c r="BL537" s="18">
        <f t="shared" ca="1" si="300"/>
        <v>0.31410598872539863</v>
      </c>
    </row>
    <row r="538" spans="4:64" x14ac:dyDescent="0.2">
      <c r="D538">
        <f t="shared" si="317"/>
        <v>135</v>
      </c>
      <c r="E538">
        <f t="shared" si="318"/>
        <v>52.5</v>
      </c>
      <c r="F538" s="15">
        <f ca="1">'posn jitter orig'!F538</f>
        <v>-9.1056079097990295E-2</v>
      </c>
      <c r="G538" s="2">
        <f ca="1">'posn jitter orig'!G538</f>
        <v>-0.37702490627655982</v>
      </c>
      <c r="H538" s="16">
        <f ca="1">'posn jitter orig'!H538</f>
        <v>-0.11604360023897353</v>
      </c>
      <c r="I538" s="2">
        <f t="shared" si="319"/>
        <v>0</v>
      </c>
      <c r="J538" s="2">
        <f t="shared" si="320"/>
        <v>177.60212163512966</v>
      </c>
      <c r="K538" s="16">
        <f t="shared" ca="1" si="321"/>
        <v>309.68398276218608</v>
      </c>
      <c r="L538" s="2">
        <f t="shared" si="322"/>
        <v>153.80794910203616</v>
      </c>
      <c r="M538" s="2">
        <f t="shared" si="323"/>
        <v>-88.801060817564817</v>
      </c>
      <c r="N538" s="16">
        <f t="shared" ca="1" si="324"/>
        <v>330.84554484566013</v>
      </c>
      <c r="O538" s="2">
        <f t="shared" si="325"/>
        <v>-153.80794910203616</v>
      </c>
      <c r="P538" s="2">
        <f t="shared" si="326"/>
        <v>-88.801060817564817</v>
      </c>
      <c r="Q538" s="16">
        <f t="shared" ca="1" si="327"/>
        <v>162.49247842324252</v>
      </c>
      <c r="R538" s="2">
        <f t="shared" si="292"/>
        <v>153.80794910203616</v>
      </c>
      <c r="S538" s="2">
        <f t="shared" si="292"/>
        <v>-266.40318245269447</v>
      </c>
      <c r="T538" s="16">
        <f t="shared" ca="1" si="292"/>
        <v>21.161562083474053</v>
      </c>
      <c r="U538" s="2">
        <f t="shared" ca="1" si="293"/>
        <v>0.49882109229775795</v>
      </c>
      <c r="V538" s="2">
        <f t="shared" ca="1" si="293"/>
        <v>-0.86398347574672096</v>
      </c>
      <c r="W538" s="16">
        <f t="shared" ca="1" si="293"/>
        <v>6.8629960771420251E-2</v>
      </c>
      <c r="X538" s="2">
        <f t="shared" si="294"/>
        <v>-153.80794910203616</v>
      </c>
      <c r="Y538" s="2">
        <f t="shared" si="294"/>
        <v>-266.40318245269447</v>
      </c>
      <c r="Z538" s="16">
        <f t="shared" ca="1" si="294"/>
        <v>-147.19150433894356</v>
      </c>
      <c r="AA538" s="18">
        <f t="shared" ca="1" si="301"/>
        <v>143.34355118164316</v>
      </c>
      <c r="AB538" s="2">
        <f t="shared" ca="1" si="295"/>
        <v>-225.31073587630297</v>
      </c>
      <c r="AC538" s="2">
        <f t="shared" ca="1" si="295"/>
        <v>-142.55672287690041</v>
      </c>
      <c r="AD538" s="16">
        <f t="shared" ca="1" si="295"/>
        <v>-157.02916663337581</v>
      </c>
      <c r="AE538" s="2">
        <f t="shared" ca="1" si="296"/>
        <v>-0.7281530725328198</v>
      </c>
      <c r="AF538" s="2">
        <f t="shared" ca="1" si="296"/>
        <v>-0.46071091716647411</v>
      </c>
      <c r="AG538" s="16">
        <f t="shared" ca="1" si="296"/>
        <v>-0.50748256498587274</v>
      </c>
      <c r="AH538" s="2">
        <f t="shared" ca="1" si="302"/>
        <v>0.47007512254945572</v>
      </c>
      <c r="AI538" s="2">
        <f t="shared" ca="1" si="303"/>
        <v>0.20316989058480442</v>
      </c>
      <c r="AJ538" s="16">
        <f t="shared" ca="1" si="304"/>
        <v>-0.85892454541704233</v>
      </c>
      <c r="AK538" s="18">
        <f t="shared" ca="1" si="305"/>
        <v>308.34291387627331</v>
      </c>
      <c r="AL538" s="18">
        <f t="shared" ca="1" si="306"/>
        <v>309.42770740852393</v>
      </c>
      <c r="AM538" s="18">
        <f t="shared" ca="1" si="307"/>
        <v>154.17145693813666</v>
      </c>
      <c r="AN538" s="18">
        <f t="shared" ca="1" si="308"/>
        <v>116.49556551436493</v>
      </c>
      <c r="AO538" s="18">
        <f t="shared" ca="1" si="309"/>
        <v>304.0394835889914</v>
      </c>
      <c r="AP538" s="2">
        <f t="shared" ca="1" si="297"/>
        <v>134.9987680932532</v>
      </c>
      <c r="AQ538" s="2">
        <f t="shared" ca="1" si="297"/>
        <v>52.501420189068114</v>
      </c>
      <c r="AR538" s="16">
        <f t="shared" ca="1" si="297"/>
        <v>-1.679823293386562E-3</v>
      </c>
      <c r="AS538" s="2">
        <f t="shared" ca="1" si="298"/>
        <v>-150.8440269226835</v>
      </c>
      <c r="AT538" s="2">
        <f t="shared" ca="1" si="298"/>
        <v>-71.041917039403529</v>
      </c>
      <c r="AU538" s="16">
        <f t="shared" ca="1" si="298"/>
        <v>522.29227063772009</v>
      </c>
      <c r="AV538" s="2">
        <f t="shared" ca="1" si="299"/>
        <v>134.9987680932532</v>
      </c>
      <c r="AW538" s="2">
        <f t="shared" ca="1" si="299"/>
        <v>52.501420189068114</v>
      </c>
      <c r="AX538" s="16">
        <f t="shared" ca="1" si="299"/>
        <v>-1.679823293386562E-3</v>
      </c>
      <c r="AY538" s="2">
        <f t="shared" ca="1" si="310"/>
        <v>360.25000000000006</v>
      </c>
      <c r="AZ538" s="2">
        <f t="shared" ca="1" si="311"/>
        <v>360.25000000000006</v>
      </c>
      <c r="BA538" s="2">
        <f t="shared" ca="1" si="312"/>
        <v>360.24999999999994</v>
      </c>
      <c r="BB538" s="19" t="str">
        <f t="shared" ca="1" si="313"/>
        <v>ok</v>
      </c>
      <c r="BC538" s="2">
        <f t="shared" ca="1" si="314"/>
        <v>-1.2319067467956302E-3</v>
      </c>
      <c r="BD538" s="2">
        <f t="shared" ca="1" si="314"/>
        <v>1.4201890681135865E-3</v>
      </c>
      <c r="BE538" s="16">
        <f t="shared" ca="1" si="315"/>
        <v>-1.679823293386562E-3</v>
      </c>
      <c r="BF538" s="16">
        <f t="shared" ca="1" si="316"/>
        <v>1.8800348991414842E-3</v>
      </c>
      <c r="BG538" s="18">
        <f t="shared" ca="1" si="291"/>
        <v>2.521177803923001E-3</v>
      </c>
      <c r="BH538" s="2">
        <f t="shared" ca="1" si="300"/>
        <v>-0.19710507948730083</v>
      </c>
      <c r="BI538" s="2">
        <f t="shared" ca="1" si="300"/>
        <v>0.22723025089817384</v>
      </c>
      <c r="BJ538" s="16">
        <f t="shared" ca="1" si="300"/>
        <v>-0.26877172694184992</v>
      </c>
      <c r="BK538" s="18">
        <f t="shared" ca="1" si="300"/>
        <v>0.30080558386263745</v>
      </c>
      <c r="BL538" s="18">
        <f t="shared" ca="1" si="300"/>
        <v>0.40338844862768014</v>
      </c>
    </row>
    <row r="539" spans="4:64" x14ac:dyDescent="0.2">
      <c r="D539">
        <f t="shared" si="317"/>
        <v>0</v>
      </c>
      <c r="E539">
        <f t="shared" si="318"/>
        <v>60</v>
      </c>
      <c r="F539" s="15">
        <f ca="1">'posn jitter orig'!F539</f>
        <v>0.15426949200473961</v>
      </c>
      <c r="G539" s="2">
        <f ca="1">'posn jitter orig'!G539</f>
        <v>0.46296661441796094</v>
      </c>
      <c r="H539" s="16">
        <f ca="1">'posn jitter orig'!H539</f>
        <v>-1.6387545202955156E-2</v>
      </c>
      <c r="I539" s="2">
        <f t="shared" si="319"/>
        <v>0</v>
      </c>
      <c r="J539" s="2">
        <f t="shared" si="320"/>
        <v>177.60212163512966</v>
      </c>
      <c r="K539" s="16">
        <f t="shared" ca="1" si="321"/>
        <v>340.51499251049569</v>
      </c>
      <c r="L539" s="2">
        <f t="shared" si="322"/>
        <v>153.80794910203616</v>
      </c>
      <c r="M539" s="2">
        <f t="shared" si="323"/>
        <v>-88.801060817564817</v>
      </c>
      <c r="N539" s="16">
        <f t="shared" ca="1" si="324"/>
        <v>289.79837589500414</v>
      </c>
      <c r="O539" s="2">
        <f t="shared" si="325"/>
        <v>-153.80794910203616</v>
      </c>
      <c r="P539" s="2">
        <f t="shared" si="326"/>
        <v>-88.801060817564817</v>
      </c>
      <c r="Q539" s="16">
        <f t="shared" ca="1" si="327"/>
        <v>289.79537993150655</v>
      </c>
      <c r="R539" s="2">
        <f t="shared" si="292"/>
        <v>153.80794910203616</v>
      </c>
      <c r="S539" s="2">
        <f t="shared" si="292"/>
        <v>-266.40318245269447</v>
      </c>
      <c r="T539" s="16">
        <f t="shared" ca="1" si="292"/>
        <v>-50.716616615491546</v>
      </c>
      <c r="U539" s="2">
        <f t="shared" ca="1" si="293"/>
        <v>0.49333994741460341</v>
      </c>
      <c r="V539" s="2">
        <f t="shared" ca="1" si="293"/>
        <v>-0.8544898543254511</v>
      </c>
      <c r="W539" s="16">
        <f t="shared" ca="1" si="293"/>
        <v>-0.16267386126795425</v>
      </c>
      <c r="X539" s="2">
        <f t="shared" si="294"/>
        <v>-153.80794910203616</v>
      </c>
      <c r="Y539" s="2">
        <f t="shared" si="294"/>
        <v>-266.40318245269447</v>
      </c>
      <c r="Z539" s="16">
        <f t="shared" ca="1" si="294"/>
        <v>-50.719612578989143</v>
      </c>
      <c r="AA539" s="18">
        <f t="shared" ca="1" si="301"/>
        <v>160.0099662641318</v>
      </c>
      <c r="AB539" s="2">
        <f t="shared" ca="1" si="295"/>
        <v>-232.74725744459539</v>
      </c>
      <c r="AC539" s="2">
        <f t="shared" ca="1" si="295"/>
        <v>-129.67628968903614</v>
      </c>
      <c r="AD539" s="16">
        <f t="shared" ca="1" si="295"/>
        <v>-24.690173525447726</v>
      </c>
      <c r="AE539" s="2">
        <f t="shared" ca="1" si="296"/>
        <v>-0.86983659166157179</v>
      </c>
      <c r="AF539" s="2">
        <f t="shared" ca="1" si="296"/>
        <v>-0.48463377433901994</v>
      </c>
      <c r="AG539" s="16">
        <f t="shared" ca="1" si="296"/>
        <v>-9.2273552963435479E-2</v>
      </c>
      <c r="AH539" s="2">
        <f t="shared" ca="1" si="302"/>
        <v>9.567457227008247E-6</v>
      </c>
      <c r="AI539" s="2">
        <f t="shared" ca="1" si="303"/>
        <v>0.18702190680448458</v>
      </c>
      <c r="AJ539" s="16">
        <f t="shared" ca="1" si="304"/>
        <v>-0.9823557432435962</v>
      </c>
      <c r="AK539" s="18">
        <f t="shared" ca="1" si="305"/>
        <v>311.76868994307449</v>
      </c>
      <c r="AL539" s="18">
        <f t="shared" ca="1" si="306"/>
        <v>267.57584088293976</v>
      </c>
      <c r="AM539" s="18">
        <f t="shared" ca="1" si="307"/>
        <v>155.88434497153725</v>
      </c>
      <c r="AN539" s="18">
        <f t="shared" ca="1" si="308"/>
        <v>88.412171689214773</v>
      </c>
      <c r="AO539" s="18">
        <f t="shared" ca="1" si="309"/>
        <v>312.5114740133418</v>
      </c>
      <c r="AP539" s="2">
        <f t="shared" ca="1" si="297"/>
        <v>2.8224076343663419E-3</v>
      </c>
      <c r="AQ539" s="2">
        <f t="shared" ca="1" si="297"/>
        <v>59.999497713784145</v>
      </c>
      <c r="AR539" s="16">
        <f t="shared" ca="1" si="297"/>
        <v>1.137669244656081E-3</v>
      </c>
      <c r="AS539" s="2">
        <f t="shared" ca="1" si="298"/>
        <v>-3.1574726867775516E-3</v>
      </c>
      <c r="AT539" s="2">
        <f t="shared" ca="1" si="298"/>
        <v>-56.893485822726483</v>
      </c>
      <c r="AU539" s="16">
        <f t="shared" ca="1" si="298"/>
        <v>613.99602032230109</v>
      </c>
      <c r="AV539" s="2">
        <f t="shared" ca="1" si="299"/>
        <v>2.8224076343663419E-3</v>
      </c>
      <c r="AW539" s="2">
        <f t="shared" ca="1" si="299"/>
        <v>59.999497713784145</v>
      </c>
      <c r="AX539" s="16">
        <f t="shared" ca="1" si="299"/>
        <v>1.137669244656081E-3</v>
      </c>
      <c r="AY539" s="2">
        <f t="shared" ca="1" si="310"/>
        <v>360.25</v>
      </c>
      <c r="AZ539" s="2">
        <f t="shared" ca="1" si="311"/>
        <v>360.25</v>
      </c>
      <c r="BA539" s="2">
        <f t="shared" ca="1" si="312"/>
        <v>360.25</v>
      </c>
      <c r="BB539" s="19" t="str">
        <f t="shared" ca="1" si="313"/>
        <v>ok</v>
      </c>
      <c r="BC539" s="2">
        <f t="shared" ca="1" si="314"/>
        <v>2.8224076343663419E-3</v>
      </c>
      <c r="BD539" s="2">
        <f t="shared" ca="1" si="314"/>
        <v>-5.0228621585546307E-4</v>
      </c>
      <c r="BE539" s="16">
        <f t="shared" ca="1" si="315"/>
        <v>1.137669244656081E-3</v>
      </c>
      <c r="BF539" s="16">
        <f t="shared" ca="1" si="316"/>
        <v>2.8667536164044185E-3</v>
      </c>
      <c r="BG539" s="18">
        <f t="shared" ca="1" si="291"/>
        <v>3.0842450627996715E-3</v>
      </c>
      <c r="BH539" s="2">
        <f t="shared" ca="1" si="300"/>
        <v>0.45158522149861469</v>
      </c>
      <c r="BI539" s="2">
        <f t="shared" ca="1" si="300"/>
        <v>-8.0365794536874091E-2</v>
      </c>
      <c r="BJ539" s="16">
        <f t="shared" ca="1" si="300"/>
        <v>0.18202707914497296</v>
      </c>
      <c r="BK539" s="18">
        <f t="shared" ca="1" si="300"/>
        <v>0.45868057862470696</v>
      </c>
      <c r="BL539" s="18">
        <f t="shared" ca="1" si="300"/>
        <v>0.49347921004794743</v>
      </c>
    </row>
    <row r="540" spans="4:64" x14ac:dyDescent="0.2">
      <c r="D540">
        <f t="shared" si="317"/>
        <v>7.5</v>
      </c>
      <c r="E540">
        <f t="shared" si="318"/>
        <v>60</v>
      </c>
      <c r="F540" s="15">
        <f ca="1">'posn jitter orig'!F540</f>
        <v>0.14830615578268003</v>
      </c>
      <c r="G540" s="2">
        <f ca="1">'posn jitter orig'!G540</f>
        <v>2.6389091590677261E-2</v>
      </c>
      <c r="H540" s="16">
        <f ca="1">'posn jitter orig'!H540</f>
        <v>0.17610920631486593</v>
      </c>
      <c r="I540" s="2">
        <f t="shared" si="319"/>
        <v>0</v>
      </c>
      <c r="J540" s="2">
        <f t="shared" si="320"/>
        <v>177.60212163512966</v>
      </c>
      <c r="K540" s="16">
        <f t="shared" ca="1" si="321"/>
        <v>340.43234950386284</v>
      </c>
      <c r="L540" s="2">
        <f t="shared" si="322"/>
        <v>153.80794910203616</v>
      </c>
      <c r="M540" s="2">
        <f t="shared" si="323"/>
        <v>-88.801060817564817</v>
      </c>
      <c r="N540" s="16">
        <f t="shared" ca="1" si="324"/>
        <v>293.65351640107332</v>
      </c>
      <c r="O540" s="2">
        <f t="shared" si="325"/>
        <v>-153.80794910203616</v>
      </c>
      <c r="P540" s="2">
        <f t="shared" si="326"/>
        <v>-88.801060817564817</v>
      </c>
      <c r="Q540" s="16">
        <f t="shared" ca="1" si="327"/>
        <v>285.68983402017443</v>
      </c>
      <c r="R540" s="2">
        <f t="shared" si="292"/>
        <v>153.80794910203616</v>
      </c>
      <c r="S540" s="2">
        <f t="shared" si="292"/>
        <v>-266.40318245269447</v>
      </c>
      <c r="T540" s="16">
        <f t="shared" ca="1" si="292"/>
        <v>-46.77883310278952</v>
      </c>
      <c r="U540" s="2">
        <f t="shared" ca="1" si="293"/>
        <v>0.49431713137564276</v>
      </c>
      <c r="V540" s="2">
        <f t="shared" ca="1" si="293"/>
        <v>-0.85618238659431267</v>
      </c>
      <c r="W540" s="16">
        <f t="shared" ca="1" si="293"/>
        <v>-0.15034059503082442</v>
      </c>
      <c r="X540" s="2">
        <f t="shared" si="294"/>
        <v>-153.80794910203616</v>
      </c>
      <c r="Y540" s="2">
        <f t="shared" si="294"/>
        <v>-266.40318245269447</v>
      </c>
      <c r="Z540" s="16">
        <f t="shared" ca="1" si="294"/>
        <v>-54.742515483688408</v>
      </c>
      <c r="AA540" s="18">
        <f t="shared" ca="1" si="301"/>
        <v>160.28983071708052</v>
      </c>
      <c r="AB540" s="2">
        <f t="shared" ca="1" si="295"/>
        <v>-233.04195841079081</v>
      </c>
      <c r="AC540" s="2">
        <f t="shared" ca="1" si="295"/>
        <v>-129.1658526425461</v>
      </c>
      <c r="AD540" s="16">
        <f t="shared" ca="1" si="295"/>
        <v>-30.644446956292406</v>
      </c>
      <c r="AE540" s="2">
        <f t="shared" ca="1" si="296"/>
        <v>-0.86890981266737388</v>
      </c>
      <c r="AF540" s="2">
        <f t="shared" ca="1" si="296"/>
        <v>-0.48160201531098823</v>
      </c>
      <c r="AG540" s="16">
        <f t="shared" ca="1" si="296"/>
        <v>-0.11425951294637918</v>
      </c>
      <c r="AH540" s="2">
        <f t="shared" ca="1" si="302"/>
        <v>2.5422648935636505E-2</v>
      </c>
      <c r="AI540" s="2">
        <f t="shared" ca="1" si="303"/>
        <v>0.18711285293656743</v>
      </c>
      <c r="AJ540" s="16">
        <f t="shared" ca="1" si="304"/>
        <v>-0.98200940381802537</v>
      </c>
      <c r="AK540" s="18">
        <f t="shared" ca="1" si="305"/>
        <v>311.15237433507849</v>
      </c>
      <c r="AL540" s="18">
        <f t="shared" ca="1" si="306"/>
        <v>268.20039895210766</v>
      </c>
      <c r="AM540" s="18">
        <f t="shared" ca="1" si="307"/>
        <v>155.57618716753925</v>
      </c>
      <c r="AN540" s="18">
        <f t="shared" ca="1" si="308"/>
        <v>89.018738612166032</v>
      </c>
      <c r="AO540" s="18">
        <f t="shared" ca="1" si="309"/>
        <v>312.49284257772956</v>
      </c>
      <c r="AP540" s="2">
        <f t="shared" ca="1" si="297"/>
        <v>7.4991148913877188</v>
      </c>
      <c r="AQ540" s="2">
        <f t="shared" ca="1" si="297"/>
        <v>60.000353789697812</v>
      </c>
      <c r="AR540" s="16">
        <f t="shared" ca="1" si="297"/>
        <v>7.8519838467627778E-4</v>
      </c>
      <c r="AS540" s="2">
        <f t="shared" ca="1" si="298"/>
        <v>-8.3896767721177667</v>
      </c>
      <c r="AT540" s="2">
        <f t="shared" ca="1" si="298"/>
        <v>-56.942500804255445</v>
      </c>
      <c r="AU540" s="16">
        <f t="shared" ca="1" si="298"/>
        <v>613.74260527269712</v>
      </c>
      <c r="AV540" s="2">
        <f t="shared" ca="1" si="299"/>
        <v>7.4991148913877188</v>
      </c>
      <c r="AW540" s="2">
        <f t="shared" ca="1" si="299"/>
        <v>60.000353789697812</v>
      </c>
      <c r="AX540" s="16">
        <f t="shared" ca="1" si="299"/>
        <v>7.8519838467627778E-4</v>
      </c>
      <c r="AY540" s="2">
        <f t="shared" ca="1" si="310"/>
        <v>360.25</v>
      </c>
      <c r="AZ540" s="2">
        <f t="shared" ca="1" si="311"/>
        <v>360.25</v>
      </c>
      <c r="BA540" s="2">
        <f t="shared" ca="1" si="312"/>
        <v>360.25</v>
      </c>
      <c r="BB540" s="19" t="str">
        <f t="shared" ca="1" si="313"/>
        <v>ok</v>
      </c>
      <c r="BC540" s="2">
        <f t="shared" ca="1" si="314"/>
        <v>-8.8510861228119353E-4</v>
      </c>
      <c r="BD540" s="2">
        <f t="shared" ca="1" si="314"/>
        <v>3.5378969781163505E-4</v>
      </c>
      <c r="BE540" s="16">
        <f t="shared" ca="1" si="315"/>
        <v>7.8519838467627778E-4</v>
      </c>
      <c r="BF540" s="16">
        <f t="shared" ca="1" si="316"/>
        <v>9.5319693967825352E-4</v>
      </c>
      <c r="BG540" s="18">
        <f t="shared" ca="1" si="291"/>
        <v>1.234957857220328E-3</v>
      </c>
      <c r="BH540" s="2">
        <f t="shared" ca="1" si="300"/>
        <v>-0.14161737796499096</v>
      </c>
      <c r="BI540" s="2">
        <f t="shared" ca="1" si="300"/>
        <v>5.6606351649861608E-2</v>
      </c>
      <c r="BJ540" s="16">
        <f t="shared" ca="1" si="300"/>
        <v>0.12563174154820445</v>
      </c>
      <c r="BK540" s="18">
        <f t="shared" ca="1" si="300"/>
        <v>0.15251151034852056</v>
      </c>
      <c r="BL540" s="18">
        <f t="shared" ca="1" si="300"/>
        <v>0.19759325715525247</v>
      </c>
    </row>
    <row r="541" spans="4:64" x14ac:dyDescent="0.2">
      <c r="D541">
        <f t="shared" si="317"/>
        <v>15</v>
      </c>
      <c r="E541">
        <f t="shared" si="318"/>
        <v>60</v>
      </c>
      <c r="F541" s="15">
        <f ca="1">'posn jitter orig'!F541</f>
        <v>-0.33429172330045653</v>
      </c>
      <c r="G541" s="2">
        <f ca="1">'posn jitter orig'!G541</f>
        <v>0.3551045266937839</v>
      </c>
      <c r="H541" s="16">
        <f ca="1">'posn jitter orig'!H541</f>
        <v>-0.29488965069414819</v>
      </c>
      <c r="I541" s="2">
        <f t="shared" si="319"/>
        <v>0</v>
      </c>
      <c r="J541" s="2">
        <f t="shared" si="320"/>
        <v>177.60212163512966</v>
      </c>
      <c r="K541" s="16">
        <f t="shared" ca="1" si="321"/>
        <v>340.18139570637652</v>
      </c>
      <c r="L541" s="2">
        <f t="shared" si="322"/>
        <v>153.80794910203616</v>
      </c>
      <c r="M541" s="2">
        <f t="shared" si="323"/>
        <v>-88.801060817564817</v>
      </c>
      <c r="N541" s="16">
        <f t="shared" ca="1" si="324"/>
        <v>297.27424981593248</v>
      </c>
      <c r="O541" s="2">
        <f t="shared" si="325"/>
        <v>-153.80794910203616</v>
      </c>
      <c r="P541" s="2">
        <f t="shared" si="326"/>
        <v>-88.801060817564817</v>
      </c>
      <c r="Q541" s="16">
        <f t="shared" ca="1" si="327"/>
        <v>281.3203621058089</v>
      </c>
      <c r="R541" s="2">
        <f t="shared" si="292"/>
        <v>153.80794910203616</v>
      </c>
      <c r="S541" s="2">
        <f t="shared" si="292"/>
        <v>-266.40318245269447</v>
      </c>
      <c r="T541" s="16">
        <f t="shared" ca="1" si="292"/>
        <v>-42.907145890444042</v>
      </c>
      <c r="U541" s="2">
        <f t="shared" ca="1" si="293"/>
        <v>0.49520597300797864</v>
      </c>
      <c r="V541" s="2">
        <f t="shared" ca="1" si="293"/>
        <v>-0.85772190546140092</v>
      </c>
      <c r="W541" s="16">
        <f t="shared" ca="1" si="293"/>
        <v>-0.13814549282870156</v>
      </c>
      <c r="X541" s="2">
        <f t="shared" si="294"/>
        <v>-153.80794910203616</v>
      </c>
      <c r="Y541" s="2">
        <f t="shared" si="294"/>
        <v>-266.40318245269447</v>
      </c>
      <c r="Z541" s="16">
        <f t="shared" ca="1" si="294"/>
        <v>-58.861033600567623</v>
      </c>
      <c r="AA541" s="18">
        <f t="shared" ca="1" si="301"/>
        <v>160.46461667802805</v>
      </c>
      <c r="AB541" s="2">
        <f t="shared" ca="1" si="295"/>
        <v>-233.27098573743137</v>
      </c>
      <c r="AC541" s="2">
        <f t="shared" ca="1" si="295"/>
        <v>-128.76916567648294</v>
      </c>
      <c r="AD541" s="16">
        <f t="shared" ca="1" si="295"/>
        <v>-36.693570048012759</v>
      </c>
      <c r="AE541" s="2">
        <f t="shared" ca="1" si="296"/>
        <v>-0.86728465043876468</v>
      </c>
      <c r="AF541" s="2">
        <f t="shared" ca="1" si="296"/>
        <v>-0.47875444298385988</v>
      </c>
      <c r="AG541" s="16">
        <f t="shared" ca="1" si="296"/>
        <v>-0.13642403907128742</v>
      </c>
      <c r="AH541" s="2">
        <f t="shared" ca="1" si="302"/>
        <v>5.087611827302943E-2</v>
      </c>
      <c r="AI541" s="2">
        <f t="shared" ca="1" si="303"/>
        <v>0.18736946446760666</v>
      </c>
      <c r="AJ541" s="16">
        <f t="shared" ca="1" si="304"/>
        <v>-0.98097110272147747</v>
      </c>
      <c r="AK541" s="18">
        <f t="shared" ca="1" si="305"/>
        <v>310.59388918065019</v>
      </c>
      <c r="AL541" s="18">
        <f t="shared" ca="1" si="306"/>
        <v>268.96704054363028</v>
      </c>
      <c r="AM541" s="18">
        <f t="shared" ca="1" si="307"/>
        <v>155.2969445903251</v>
      </c>
      <c r="AN541" s="18">
        <f t="shared" ca="1" si="308"/>
        <v>89.700270778506564</v>
      </c>
      <c r="AO541" s="18">
        <f t="shared" ca="1" si="309"/>
        <v>312.43684629565075</v>
      </c>
      <c r="AP541" s="2">
        <f t="shared" ca="1" si="297"/>
        <v>15.003880509608319</v>
      </c>
      <c r="AQ541" s="2">
        <f t="shared" ca="1" si="297"/>
        <v>59.997251807081135</v>
      </c>
      <c r="AR541" s="16">
        <f t="shared" ca="1" si="297"/>
        <v>-9.6812570285464972E-4</v>
      </c>
      <c r="AS541" s="2">
        <f t="shared" ca="1" si="298"/>
        <v>-16.787267380371372</v>
      </c>
      <c r="AT541" s="2">
        <f t="shared" ca="1" si="298"/>
        <v>-57.084997333646903</v>
      </c>
      <c r="AU541" s="16">
        <f t="shared" ca="1" si="298"/>
        <v>612.98206715722768</v>
      </c>
      <c r="AV541" s="2">
        <f t="shared" ca="1" si="299"/>
        <v>15.003880509608319</v>
      </c>
      <c r="AW541" s="2">
        <f t="shared" ca="1" si="299"/>
        <v>59.997251807081135</v>
      </c>
      <c r="AX541" s="16">
        <f t="shared" ca="1" si="299"/>
        <v>-9.6812570285464972E-4</v>
      </c>
      <c r="AY541" s="2">
        <f t="shared" ca="1" si="310"/>
        <v>360.25000000000011</v>
      </c>
      <c r="AZ541" s="2">
        <f t="shared" ca="1" si="311"/>
        <v>360.25000000000011</v>
      </c>
      <c r="BA541" s="2">
        <f t="shared" ca="1" si="312"/>
        <v>360.25000000000006</v>
      </c>
      <c r="BB541" s="19" t="str">
        <f t="shared" ca="1" si="313"/>
        <v>ok</v>
      </c>
      <c r="BC541" s="2">
        <f t="shared" ca="1" si="314"/>
        <v>3.8805096083187607E-3</v>
      </c>
      <c r="BD541" s="2">
        <f t="shared" ca="1" si="314"/>
        <v>-2.7481929188652998E-3</v>
      </c>
      <c r="BE541" s="16">
        <f t="shared" ca="1" si="315"/>
        <v>-9.6812570285464972E-4</v>
      </c>
      <c r="BF541" s="16">
        <f t="shared" ca="1" si="316"/>
        <v>4.7550940200542409E-3</v>
      </c>
      <c r="BG541" s="18">
        <f t="shared" ca="1" si="291"/>
        <v>4.8526473719077727E-3</v>
      </c>
      <c r="BH541" s="2">
        <f t="shared" ca="1" si="300"/>
        <v>0.62088153733100171</v>
      </c>
      <c r="BI541" s="2">
        <f t="shared" ca="1" si="300"/>
        <v>-0.43971086701844797</v>
      </c>
      <c r="BJ541" s="16">
        <f t="shared" ca="1" si="300"/>
        <v>-0.15490011245674395</v>
      </c>
      <c r="BK541" s="18">
        <f t="shared" ca="1" si="300"/>
        <v>0.76081504320867854</v>
      </c>
      <c r="BL541" s="18">
        <f t="shared" ca="1" si="300"/>
        <v>0.77642357950524366</v>
      </c>
    </row>
    <row r="542" spans="4:64" x14ac:dyDescent="0.2">
      <c r="D542">
        <f t="shared" si="317"/>
        <v>22.5</v>
      </c>
      <c r="E542">
        <f t="shared" si="318"/>
        <v>60</v>
      </c>
      <c r="F542" s="15">
        <f ca="1">'posn jitter orig'!F542</f>
        <v>-1.0312852169772402E-2</v>
      </c>
      <c r="G542" s="2">
        <f ca="1">'posn jitter orig'!G542</f>
        <v>8.9043147535670109E-2</v>
      </c>
      <c r="H542" s="16">
        <f ca="1">'posn jitter orig'!H542</f>
        <v>0.47629761481879551</v>
      </c>
      <c r="I542" s="2">
        <f t="shared" si="319"/>
        <v>0</v>
      </c>
      <c r="J542" s="2">
        <f t="shared" si="320"/>
        <v>177.60212163512966</v>
      </c>
      <c r="K542" s="16">
        <f t="shared" ca="1" si="321"/>
        <v>339.76978924996683</v>
      </c>
      <c r="L542" s="2">
        <f t="shared" si="322"/>
        <v>153.80794910203616</v>
      </c>
      <c r="M542" s="2">
        <f t="shared" si="323"/>
        <v>-88.801060817564817</v>
      </c>
      <c r="N542" s="16">
        <f t="shared" ca="1" si="324"/>
        <v>300.6607123471187</v>
      </c>
      <c r="O542" s="2">
        <f t="shared" si="325"/>
        <v>-153.80794910203616</v>
      </c>
      <c r="P542" s="2">
        <f t="shared" si="326"/>
        <v>-88.801060817564817</v>
      </c>
      <c r="Q542" s="16">
        <f t="shared" ca="1" si="327"/>
        <v>276.68657572891107</v>
      </c>
      <c r="R542" s="2">
        <f t="shared" si="292"/>
        <v>153.80794910203616</v>
      </c>
      <c r="S542" s="2">
        <f t="shared" si="292"/>
        <v>-266.40318245269447</v>
      </c>
      <c r="T542" s="16">
        <f t="shared" ca="1" si="292"/>
        <v>-39.10907690284813</v>
      </c>
      <c r="U542" s="2">
        <f t="shared" ca="1" si="293"/>
        <v>0.4960074406844629</v>
      </c>
      <c r="V542" s="2">
        <f t="shared" ca="1" si="293"/>
        <v>-0.85911008819769585</v>
      </c>
      <c r="W542" s="16">
        <f t="shared" ca="1" si="293"/>
        <v>-0.12612087512619163</v>
      </c>
      <c r="X542" s="2">
        <f t="shared" si="294"/>
        <v>-153.80794910203616</v>
      </c>
      <c r="Y542" s="2">
        <f t="shared" si="294"/>
        <v>-266.40318245269447</v>
      </c>
      <c r="Z542" s="16">
        <f t="shared" ca="1" si="294"/>
        <v>-63.083213521055768</v>
      </c>
      <c r="AA542" s="18">
        <f t="shared" ca="1" si="301"/>
        <v>160.53588447710206</v>
      </c>
      <c r="AB542" s="2">
        <f t="shared" ca="1" si="295"/>
        <v>-233.43494229954015</v>
      </c>
      <c r="AC542" s="2">
        <f t="shared" ca="1" si="295"/>
        <v>-128.48518458067619</v>
      </c>
      <c r="AD542" s="16">
        <f t="shared" ca="1" si="295"/>
        <v>-42.836287281646449</v>
      </c>
      <c r="AE542" s="2">
        <f t="shared" ca="1" si="296"/>
        <v>-0.86495800095661135</v>
      </c>
      <c r="AF542" s="2">
        <f t="shared" ca="1" si="296"/>
        <v>-0.47608248924806246</v>
      </c>
      <c r="AG542" s="16">
        <f t="shared" ca="1" si="296"/>
        <v>-0.15872340726090609</v>
      </c>
      <c r="AH542" s="2">
        <f t="shared" ca="1" si="302"/>
        <v>7.6316940234734454E-2</v>
      </c>
      <c r="AI542" s="2">
        <f t="shared" ca="1" si="303"/>
        <v>0.18781725104024885</v>
      </c>
      <c r="AJ542" s="16">
        <f t="shared" ca="1" si="304"/>
        <v>-0.97923460153575681</v>
      </c>
      <c r="AK542" s="18">
        <f t="shared" ca="1" si="305"/>
        <v>310.09201976847299</v>
      </c>
      <c r="AL542" s="18">
        <f t="shared" ca="1" si="306"/>
        <v>269.88008902324719</v>
      </c>
      <c r="AM542" s="18">
        <f t="shared" ca="1" si="307"/>
        <v>155.0460098842365</v>
      </c>
      <c r="AN542" s="18">
        <f t="shared" ca="1" si="308"/>
        <v>90.45894450741163</v>
      </c>
      <c r="AO542" s="18">
        <f t="shared" ca="1" si="309"/>
        <v>312.34272310649766</v>
      </c>
      <c r="AP542" s="2">
        <f t="shared" ca="1" si="297"/>
        <v>22.497827673315069</v>
      </c>
      <c r="AQ542" s="2">
        <f t="shared" ca="1" si="297"/>
        <v>59.997962569229557</v>
      </c>
      <c r="AR542" s="16">
        <f t="shared" ca="1" si="297"/>
        <v>4.9690531670876226E-4</v>
      </c>
      <c r="AS542" s="2">
        <f t="shared" ca="1" si="298"/>
        <v>-25.176254190830516</v>
      </c>
      <c r="AT542" s="2">
        <f t="shared" ca="1" si="298"/>
        <v>-57.328740703346455</v>
      </c>
      <c r="AU542" s="16">
        <f t="shared" ca="1" si="298"/>
        <v>611.71410091288567</v>
      </c>
      <c r="AV542" s="2">
        <f t="shared" ca="1" si="299"/>
        <v>22.497827673315069</v>
      </c>
      <c r="AW542" s="2">
        <f t="shared" ca="1" si="299"/>
        <v>59.997962569229557</v>
      </c>
      <c r="AX542" s="16">
        <f t="shared" ca="1" si="299"/>
        <v>4.9690531670876226E-4</v>
      </c>
      <c r="AY542" s="2">
        <f t="shared" ca="1" si="310"/>
        <v>360.25000000000006</v>
      </c>
      <c r="AZ542" s="2">
        <f t="shared" ca="1" si="311"/>
        <v>360.25000000000006</v>
      </c>
      <c r="BA542" s="2">
        <f t="shared" ca="1" si="312"/>
        <v>360.25000000000006</v>
      </c>
      <c r="BB542" s="19" t="str">
        <f t="shared" ca="1" si="313"/>
        <v>ok</v>
      </c>
      <c r="BC542" s="2">
        <f t="shared" ca="1" si="314"/>
        <v>-2.1723266849313916E-3</v>
      </c>
      <c r="BD542" s="2">
        <f t="shared" ca="1" si="314"/>
        <v>-2.0374307704429384E-3</v>
      </c>
      <c r="BE542" s="16">
        <f t="shared" ca="1" si="315"/>
        <v>4.9690531670876226E-4</v>
      </c>
      <c r="BF542" s="16">
        <f t="shared" ca="1" si="316"/>
        <v>2.9782759056898528E-3</v>
      </c>
      <c r="BG542" s="18">
        <f t="shared" ca="1" si="291"/>
        <v>3.0194440322990177E-3</v>
      </c>
      <c r="BH542" s="2">
        <f t="shared" ca="1" si="300"/>
        <v>-0.34757226958902265</v>
      </c>
      <c r="BI542" s="2">
        <f t="shared" ca="1" si="300"/>
        <v>-0.32598892327087015</v>
      </c>
      <c r="BJ542" s="16">
        <f t="shared" ca="1" si="300"/>
        <v>7.9504850673401961E-2</v>
      </c>
      <c r="BK542" s="18">
        <f t="shared" ca="1" si="300"/>
        <v>0.47652414491037642</v>
      </c>
      <c r="BL542" s="18">
        <f t="shared" ca="1" si="300"/>
        <v>0.48311104516784281</v>
      </c>
    </row>
    <row r="543" spans="4:64" x14ac:dyDescent="0.2">
      <c r="D543">
        <f t="shared" si="317"/>
        <v>30</v>
      </c>
      <c r="E543">
        <f t="shared" si="318"/>
        <v>60</v>
      </c>
      <c r="F543" s="15">
        <f ca="1">'posn jitter orig'!F543</f>
        <v>-0.28782643885825288</v>
      </c>
      <c r="G543" s="2">
        <f ca="1">'posn jitter orig'!G543</f>
        <v>0.4660281847677894</v>
      </c>
      <c r="H543" s="16">
        <f ca="1">'posn jitter orig'!H543</f>
        <v>4.7957251985331295E-2</v>
      </c>
      <c r="I543" s="2">
        <f t="shared" si="319"/>
        <v>0</v>
      </c>
      <c r="J543" s="2">
        <f t="shared" si="320"/>
        <v>177.60212163512966</v>
      </c>
      <c r="K543" s="16">
        <f t="shared" ca="1" si="321"/>
        <v>339.1881235277981</v>
      </c>
      <c r="L543" s="2">
        <f t="shared" si="322"/>
        <v>153.80794910203616</v>
      </c>
      <c r="M543" s="2">
        <f t="shared" si="323"/>
        <v>-88.801060817564817</v>
      </c>
      <c r="N543" s="16">
        <f t="shared" ca="1" si="324"/>
        <v>303.8283535772008</v>
      </c>
      <c r="O543" s="2">
        <f t="shared" si="325"/>
        <v>-153.80794910203616</v>
      </c>
      <c r="P543" s="2">
        <f t="shared" si="326"/>
        <v>-88.801060817564817</v>
      </c>
      <c r="Q543" s="16">
        <f t="shared" ca="1" si="327"/>
        <v>271.75928237455958</v>
      </c>
      <c r="R543" s="2">
        <f t="shared" si="292"/>
        <v>153.80794910203616</v>
      </c>
      <c r="S543" s="2">
        <f t="shared" si="292"/>
        <v>-266.40318245269447</v>
      </c>
      <c r="T543" s="16">
        <f t="shared" ca="1" si="292"/>
        <v>-35.359769950597297</v>
      </c>
      <c r="U543" s="2">
        <f t="shared" ca="1" si="293"/>
        <v>0.49672912901510041</v>
      </c>
      <c r="V543" s="2">
        <f t="shared" ca="1" si="293"/>
        <v>-0.86036008905358952</v>
      </c>
      <c r="W543" s="16">
        <f t="shared" ca="1" si="293"/>
        <v>-0.11419583859142683</v>
      </c>
      <c r="X543" s="2">
        <f t="shared" si="294"/>
        <v>-153.80794910203616</v>
      </c>
      <c r="Y543" s="2">
        <f t="shared" si="294"/>
        <v>-266.40318245269447</v>
      </c>
      <c r="Z543" s="16">
        <f t="shared" ca="1" si="294"/>
        <v>-67.428841153238523</v>
      </c>
      <c r="AA543" s="18">
        <f t="shared" ca="1" si="301"/>
        <v>160.50187024684874</v>
      </c>
      <c r="AB543" s="2">
        <f t="shared" ca="1" si="295"/>
        <v>-233.53390331504801</v>
      </c>
      <c r="AC543" s="2">
        <f t="shared" ca="1" si="295"/>
        <v>-128.31377907384802</v>
      </c>
      <c r="AD543" s="16">
        <f t="shared" ca="1" si="295"/>
        <v>-49.100195484907246</v>
      </c>
      <c r="AE543" s="2">
        <f t="shared" ca="1" si="296"/>
        <v>-0.86191105160799086</v>
      </c>
      <c r="AF543" s="2">
        <f t="shared" ca="1" si="296"/>
        <v>-0.47357177132494516</v>
      </c>
      <c r="AG543" s="16">
        <f t="shared" ca="1" si="296"/>
        <v>-0.18121566301001998</v>
      </c>
      <c r="AH543" s="2">
        <f t="shared" ca="1" si="302"/>
        <v>0.10183079840552653</v>
      </c>
      <c r="AI543" s="2">
        <f t="shared" ca="1" si="303"/>
        <v>0.18844175378045425</v>
      </c>
      <c r="AJ543" s="16">
        <f t="shared" ca="1" si="304"/>
        <v>-0.97679076261410236</v>
      </c>
      <c r="AK543" s="18">
        <f t="shared" ca="1" si="305"/>
        <v>309.64149295412159</v>
      </c>
      <c r="AL543" s="18">
        <f t="shared" ca="1" si="306"/>
        <v>270.94896031251085</v>
      </c>
      <c r="AM543" s="18">
        <f t="shared" ca="1" si="307"/>
        <v>154.82074647706079</v>
      </c>
      <c r="AN543" s="18">
        <f t="shared" ca="1" si="308"/>
        <v>91.301606518324348</v>
      </c>
      <c r="AO543" s="18">
        <f t="shared" ca="1" si="309"/>
        <v>312.20924971476865</v>
      </c>
      <c r="AP543" s="2">
        <f t="shared" ca="1" si="297"/>
        <v>30.002628031355446</v>
      </c>
      <c r="AQ543" s="2">
        <f t="shared" ca="1" si="297"/>
        <v>59.9959254478172</v>
      </c>
      <c r="AR543" s="16">
        <f t="shared" ca="1" si="297"/>
        <v>-1.5373066423762793E-4</v>
      </c>
      <c r="AS543" s="2">
        <f t="shared" ca="1" si="298"/>
        <v>-33.582406304735144</v>
      </c>
      <c r="AT543" s="2">
        <f t="shared" ca="1" si="298"/>
        <v>-57.670591677644381</v>
      </c>
      <c r="AU543" s="16">
        <f t="shared" ca="1" si="298"/>
        <v>609.92606851746689</v>
      </c>
      <c r="AV543" s="2">
        <f t="shared" ca="1" si="299"/>
        <v>30.002628031355446</v>
      </c>
      <c r="AW543" s="2">
        <f t="shared" ca="1" si="299"/>
        <v>59.9959254478172</v>
      </c>
      <c r="AX543" s="16">
        <f t="shared" ca="1" si="299"/>
        <v>-1.5373066423762793E-4</v>
      </c>
      <c r="AY543" s="2">
        <f t="shared" ca="1" si="310"/>
        <v>360.25000000000006</v>
      </c>
      <c r="AZ543" s="2">
        <f t="shared" ca="1" si="311"/>
        <v>360.25000000000006</v>
      </c>
      <c r="BA543" s="2">
        <f t="shared" ca="1" si="312"/>
        <v>360.25</v>
      </c>
      <c r="BB543" s="19" t="str">
        <f t="shared" ca="1" si="313"/>
        <v>ok</v>
      </c>
      <c r="BC543" s="2">
        <f t="shared" ca="1" si="314"/>
        <v>2.6280313554458701E-3</v>
      </c>
      <c r="BD543" s="2">
        <f t="shared" ca="1" si="314"/>
        <v>-4.0745521828000619E-3</v>
      </c>
      <c r="BE543" s="16">
        <f t="shared" ca="1" si="315"/>
        <v>-1.5373066423762793E-4</v>
      </c>
      <c r="BF543" s="16">
        <f t="shared" ca="1" si="316"/>
        <v>4.848558991655913E-3</v>
      </c>
      <c r="BG543" s="18">
        <f t="shared" ca="1" si="291"/>
        <v>4.8509955073875654E-3</v>
      </c>
      <c r="BH543" s="2">
        <f t="shared" ca="1" si="300"/>
        <v>0.42048501687133921</v>
      </c>
      <c r="BI543" s="2">
        <f t="shared" ca="1" si="300"/>
        <v>-0.65192834924800991</v>
      </c>
      <c r="BJ543" s="16">
        <f t="shared" ca="1" si="300"/>
        <v>-2.4596906278020469E-2</v>
      </c>
      <c r="BK543" s="18">
        <f t="shared" ca="1" si="300"/>
        <v>0.77576943866494608</v>
      </c>
      <c r="BL543" s="18">
        <f t="shared" ca="1" si="300"/>
        <v>0.7761592811820105</v>
      </c>
    </row>
    <row r="544" spans="4:64" x14ac:dyDescent="0.2">
      <c r="D544">
        <f t="shared" si="317"/>
        <v>37.5</v>
      </c>
      <c r="E544">
        <f t="shared" si="318"/>
        <v>60</v>
      </c>
      <c r="F544" s="15">
        <f ca="1">'posn jitter orig'!F544</f>
        <v>0.37350092023195058</v>
      </c>
      <c r="G544" s="2">
        <f ca="1">'posn jitter orig'!G544</f>
        <v>-0.36964916705935191</v>
      </c>
      <c r="H544" s="16">
        <f ca="1">'posn jitter orig'!H544</f>
        <v>0.15499668866904814</v>
      </c>
      <c r="I544" s="2">
        <f t="shared" si="319"/>
        <v>0</v>
      </c>
      <c r="J544" s="2">
        <f t="shared" si="320"/>
        <v>177.60212163512966</v>
      </c>
      <c r="K544" s="16">
        <f t="shared" ca="1" si="321"/>
        <v>338.44517074594353</v>
      </c>
      <c r="L544" s="2">
        <f t="shared" si="322"/>
        <v>153.80794910203616</v>
      </c>
      <c r="M544" s="2">
        <f t="shared" si="323"/>
        <v>-88.801060817564817</v>
      </c>
      <c r="N544" s="16">
        <f t="shared" ca="1" si="324"/>
        <v>306.77247316625926</v>
      </c>
      <c r="O544" s="2">
        <f t="shared" si="325"/>
        <v>-153.80794910203616</v>
      </c>
      <c r="P544" s="2">
        <f t="shared" si="326"/>
        <v>-88.801060817564817</v>
      </c>
      <c r="Q544" s="16">
        <f t="shared" ca="1" si="327"/>
        <v>266.53347220672271</v>
      </c>
      <c r="R544" s="2">
        <f t="shared" si="292"/>
        <v>153.80794910203616</v>
      </c>
      <c r="S544" s="2">
        <f t="shared" si="292"/>
        <v>-266.40318245269447</v>
      </c>
      <c r="T544" s="16">
        <f t="shared" ca="1" si="292"/>
        <v>-31.672697579684268</v>
      </c>
      <c r="U544" s="2">
        <f t="shared" ca="1" si="293"/>
        <v>0.49737060268004579</v>
      </c>
      <c r="V544" s="2">
        <f t="shared" ca="1" si="293"/>
        <v>-0.86147115403299235</v>
      </c>
      <c r="W544" s="16">
        <f t="shared" ca="1" si="293"/>
        <v>-0.10242038058292949</v>
      </c>
      <c r="X544" s="2">
        <f t="shared" si="294"/>
        <v>-153.80794910203616</v>
      </c>
      <c r="Y544" s="2">
        <f t="shared" si="294"/>
        <v>-266.40318245269447</v>
      </c>
      <c r="Z544" s="16">
        <f t="shared" ca="1" si="294"/>
        <v>-71.911698539220822</v>
      </c>
      <c r="AA544" s="18">
        <f t="shared" ca="1" si="301"/>
        <v>160.36432821647486</v>
      </c>
      <c r="AB544" s="2">
        <f t="shared" ca="1" si="295"/>
        <v>-233.56845167544492</v>
      </c>
      <c r="AC544" s="2">
        <f t="shared" ca="1" si="295"/>
        <v>-128.25393955832232</v>
      </c>
      <c r="AD544" s="16">
        <f t="shared" ca="1" si="295"/>
        <v>-55.48712301136365</v>
      </c>
      <c r="AE544" s="2">
        <f t="shared" ca="1" si="296"/>
        <v>-0.8581387120291758</v>
      </c>
      <c r="AF544" s="2">
        <f t="shared" ca="1" si="296"/>
        <v>-0.47120948790712502</v>
      </c>
      <c r="AG544" s="16">
        <f t="shared" ca="1" si="296"/>
        <v>-0.20386164284438713</v>
      </c>
      <c r="AH544" s="2">
        <f t="shared" ca="1" si="302"/>
        <v>0.12735946963848083</v>
      </c>
      <c r="AI544" s="2">
        <f t="shared" ca="1" si="303"/>
        <v>0.18928568164383019</v>
      </c>
      <c r="AJ544" s="16">
        <f t="shared" ca="1" si="304"/>
        <v>-0.97362749356108236</v>
      </c>
      <c r="AK544" s="18">
        <f t="shared" ca="1" si="305"/>
        <v>309.24213910764541</v>
      </c>
      <c r="AL544" s="18">
        <f t="shared" ca="1" si="306"/>
        <v>272.18029952656877</v>
      </c>
      <c r="AM544" s="18">
        <f t="shared" ca="1" si="307"/>
        <v>154.62106955382271</v>
      </c>
      <c r="AN544" s="18">
        <f t="shared" ca="1" si="308"/>
        <v>92.231923853051995</v>
      </c>
      <c r="AO544" s="18">
        <f t="shared" ca="1" si="309"/>
        <v>312.03470892257599</v>
      </c>
      <c r="AP544" s="2">
        <f t="shared" ca="1" si="297"/>
        <v>37.496765244964045</v>
      </c>
      <c r="AQ544" s="2">
        <f t="shared" ca="1" si="297"/>
        <v>60.003675376240786</v>
      </c>
      <c r="AR544" s="16">
        <f t="shared" ca="1" si="297"/>
        <v>6.9888437025156236E-4</v>
      </c>
      <c r="AS544" s="2">
        <f t="shared" ca="1" si="298"/>
        <v>-41.984384829389988</v>
      </c>
      <c r="AT544" s="2">
        <f t="shared" ca="1" si="298"/>
        <v>-58.123729773647092</v>
      </c>
      <c r="AU544" s="16">
        <f t="shared" ca="1" si="298"/>
        <v>607.61184198906926</v>
      </c>
      <c r="AV544" s="2">
        <f t="shared" ca="1" si="299"/>
        <v>37.496765244964045</v>
      </c>
      <c r="AW544" s="2">
        <f t="shared" ca="1" si="299"/>
        <v>60.003675376240786</v>
      </c>
      <c r="AX544" s="16">
        <f t="shared" ca="1" si="299"/>
        <v>6.9888437025156236E-4</v>
      </c>
      <c r="AY544" s="2">
        <f t="shared" ca="1" si="310"/>
        <v>360.25</v>
      </c>
      <c r="AZ544" s="2">
        <f t="shared" ca="1" si="311"/>
        <v>360.24999999999994</v>
      </c>
      <c r="BA544" s="2">
        <f t="shared" ca="1" si="312"/>
        <v>360.24999999999994</v>
      </c>
      <c r="BB544" s="19" t="str">
        <f t="shared" ca="1" si="313"/>
        <v>ok</v>
      </c>
      <c r="BC544" s="2">
        <f t="shared" ca="1" si="314"/>
        <v>-3.2347550359546062E-3</v>
      </c>
      <c r="BD544" s="2">
        <f t="shared" ca="1" si="314"/>
        <v>3.6753762407855106E-3</v>
      </c>
      <c r="BE544" s="16">
        <f t="shared" ca="1" si="315"/>
        <v>6.9888437025156236E-4</v>
      </c>
      <c r="BF544" s="16">
        <f t="shared" ca="1" si="316"/>
        <v>4.8961240439723665E-3</v>
      </c>
      <c r="BG544" s="18">
        <f t="shared" ca="1" si="291"/>
        <v>4.9457527250102423E-3</v>
      </c>
      <c r="BH544" s="2">
        <f t="shared" ca="1" si="300"/>
        <v>-0.517560805752737</v>
      </c>
      <c r="BI544" s="2">
        <f t="shared" ca="1" si="300"/>
        <v>0.5880601985256817</v>
      </c>
      <c r="BJ544" s="16">
        <f t="shared" ca="1" si="300"/>
        <v>0.11182149924024998</v>
      </c>
      <c r="BK544" s="18">
        <f t="shared" ca="1" si="300"/>
        <v>0.78337984703557861</v>
      </c>
      <c r="BL544" s="18">
        <f t="shared" ca="1" si="300"/>
        <v>0.79132043600163882</v>
      </c>
    </row>
    <row r="545" spans="4:64" x14ac:dyDescent="0.2">
      <c r="D545">
        <f t="shared" si="317"/>
        <v>45</v>
      </c>
      <c r="E545">
        <f t="shared" si="318"/>
        <v>60</v>
      </c>
      <c r="F545" s="15">
        <f ca="1">'posn jitter orig'!F545</f>
        <v>0.2191212639998239</v>
      </c>
      <c r="G545" s="2">
        <f ca="1">'posn jitter orig'!G545</f>
        <v>-0.16703043167050979</v>
      </c>
      <c r="H545" s="16">
        <f ca="1">'posn jitter orig'!H545</f>
        <v>-0.39487246288733824</v>
      </c>
      <c r="I545" s="2">
        <f t="shared" si="319"/>
        <v>0</v>
      </c>
      <c r="J545" s="2">
        <f t="shared" si="320"/>
        <v>177.60212163512966</v>
      </c>
      <c r="K545" s="16">
        <f t="shared" ca="1" si="321"/>
        <v>337.52885503599174</v>
      </c>
      <c r="L545" s="2">
        <f t="shared" si="322"/>
        <v>153.80794910203616</v>
      </c>
      <c r="M545" s="2">
        <f t="shared" si="323"/>
        <v>-88.801060817564817</v>
      </c>
      <c r="N545" s="16">
        <f t="shared" ca="1" si="324"/>
        <v>309.51331277330917</v>
      </c>
      <c r="O545" s="2">
        <f t="shared" si="325"/>
        <v>-153.80794910203616</v>
      </c>
      <c r="P545" s="2">
        <f t="shared" si="326"/>
        <v>-88.801060817564817</v>
      </c>
      <c r="Q545" s="16">
        <f t="shared" ca="1" si="327"/>
        <v>260.98355882518865</v>
      </c>
      <c r="R545" s="2">
        <f t="shared" si="292"/>
        <v>153.80794910203616</v>
      </c>
      <c r="S545" s="2">
        <f t="shared" si="292"/>
        <v>-266.40318245269447</v>
      </c>
      <c r="T545" s="16">
        <f t="shared" ca="1" si="292"/>
        <v>-28.015542262682573</v>
      </c>
      <c r="U545" s="2">
        <f t="shared" ca="1" si="293"/>
        <v>0.49793923198060264</v>
      </c>
      <c r="V545" s="2">
        <f t="shared" ca="1" si="293"/>
        <v>-0.86245604887222915</v>
      </c>
      <c r="W545" s="16">
        <f t="shared" ca="1" si="293"/>
        <v>-9.0697767438182419E-2</v>
      </c>
      <c r="X545" s="2">
        <f t="shared" si="294"/>
        <v>-153.80794910203616</v>
      </c>
      <c r="Y545" s="2">
        <f t="shared" si="294"/>
        <v>-266.40318245269447</v>
      </c>
      <c r="Z545" s="16">
        <f t="shared" ca="1" si="294"/>
        <v>-76.545296210803087</v>
      </c>
      <c r="AA545" s="18">
        <f t="shared" ca="1" si="301"/>
        <v>160.11651157097313</v>
      </c>
      <c r="AB545" s="2">
        <f t="shared" ca="1" si="295"/>
        <v>-233.5362419010998</v>
      </c>
      <c r="AC545" s="2">
        <f t="shared" ca="1" si="295"/>
        <v>-128.30972852398841</v>
      </c>
      <c r="AD545" s="16">
        <f t="shared" ca="1" si="295"/>
        <v>-62.023086081325921</v>
      </c>
      <c r="AE545" s="2">
        <f t="shared" ca="1" si="296"/>
        <v>-0.8536110930931502</v>
      </c>
      <c r="AF545" s="2">
        <f t="shared" ca="1" si="296"/>
        <v>-0.46899190775807076</v>
      </c>
      <c r="AG545" s="16">
        <f t="shared" ca="1" si="296"/>
        <v>-0.22670397483450228</v>
      </c>
      <c r="AH545" s="2">
        <f t="shared" ca="1" si="302"/>
        <v>0.1529856954191631</v>
      </c>
      <c r="AI545" s="2">
        <f t="shared" ca="1" si="303"/>
        <v>0.19030542352005714</v>
      </c>
      <c r="AJ545" s="16">
        <f t="shared" ca="1" si="304"/>
        <v>-0.96973152097679427</v>
      </c>
      <c r="AK545" s="18">
        <f t="shared" ca="1" si="305"/>
        <v>308.88899533031332</v>
      </c>
      <c r="AL545" s="18">
        <f t="shared" ca="1" si="306"/>
        <v>273.58623123658867</v>
      </c>
      <c r="AM545" s="18">
        <f t="shared" ca="1" si="307"/>
        <v>154.44449766515666</v>
      </c>
      <c r="AN545" s="18">
        <f t="shared" ca="1" si="308"/>
        <v>93.25852140712729</v>
      </c>
      <c r="AO545" s="18">
        <f t="shared" ca="1" si="309"/>
        <v>311.81694602108109</v>
      </c>
      <c r="AP545" s="2">
        <f t="shared" ca="1" si="297"/>
        <v>45.000998482943942</v>
      </c>
      <c r="AQ545" s="2">
        <f t="shared" ca="1" si="297"/>
        <v>60.003494512629551</v>
      </c>
      <c r="AR545" s="16">
        <f t="shared" ca="1" si="297"/>
        <v>2.8508310424513184E-4</v>
      </c>
      <c r="AS545" s="2">
        <f t="shared" ca="1" si="298"/>
        <v>-50.406066178085524</v>
      </c>
      <c r="AT545" s="2">
        <f t="shared" ca="1" si="298"/>
        <v>-58.677417433915714</v>
      </c>
      <c r="AU545" s="16">
        <f t="shared" ca="1" si="298"/>
        <v>604.75772774582811</v>
      </c>
      <c r="AV545" s="2">
        <f t="shared" ca="1" si="299"/>
        <v>45.000998482943942</v>
      </c>
      <c r="AW545" s="2">
        <f t="shared" ca="1" si="299"/>
        <v>60.003494512629551</v>
      </c>
      <c r="AX545" s="16">
        <f t="shared" ca="1" si="299"/>
        <v>2.8508310424513184E-4</v>
      </c>
      <c r="AY545" s="2">
        <f t="shared" ca="1" si="310"/>
        <v>360.25</v>
      </c>
      <c r="AZ545" s="2">
        <f t="shared" ca="1" si="311"/>
        <v>360.25</v>
      </c>
      <c r="BA545" s="2">
        <f t="shared" ca="1" si="312"/>
        <v>360.25</v>
      </c>
      <c r="BB545" s="19" t="str">
        <f t="shared" ca="1" si="313"/>
        <v>ok</v>
      </c>
      <c r="BC545" s="2">
        <f t="shared" ca="1" si="314"/>
        <v>9.9848294394178083E-4</v>
      </c>
      <c r="BD545" s="2">
        <f t="shared" ca="1" si="314"/>
        <v>3.4945126295511386E-3</v>
      </c>
      <c r="BE545" s="16">
        <f t="shared" ca="1" si="315"/>
        <v>2.8508310424513184E-4</v>
      </c>
      <c r="BF545" s="16">
        <f t="shared" ca="1" si="316"/>
        <v>3.6343619395204788E-3</v>
      </c>
      <c r="BG545" s="18">
        <f t="shared" ca="1" si="291"/>
        <v>3.6455258994774814E-3</v>
      </c>
      <c r="BH545" s="2">
        <f t="shared" ca="1" si="300"/>
        <v>0.15975727103068493</v>
      </c>
      <c r="BI545" s="2">
        <f t="shared" ca="1" si="300"/>
        <v>0.55912202072818218</v>
      </c>
      <c r="BJ545" s="16">
        <f t="shared" ca="1" si="300"/>
        <v>4.5613296679221094E-2</v>
      </c>
      <c r="BK545" s="18">
        <f t="shared" ca="1" si="300"/>
        <v>0.58149791032327658</v>
      </c>
      <c r="BL545" s="18">
        <f t="shared" ca="1" si="300"/>
        <v>0.58328414391639705</v>
      </c>
    </row>
    <row r="546" spans="4:64" x14ac:dyDescent="0.2">
      <c r="D546">
        <f t="shared" si="317"/>
        <v>52.5</v>
      </c>
      <c r="E546">
        <f t="shared" si="318"/>
        <v>60</v>
      </c>
      <c r="F546" s="15">
        <f ca="1">'posn jitter orig'!F546</f>
        <v>0.32158919143771103</v>
      </c>
      <c r="G546" s="2">
        <f ca="1">'posn jitter orig'!G546</f>
        <v>-7.3694682465306638E-2</v>
      </c>
      <c r="H546" s="16">
        <f ca="1">'posn jitter orig'!H546</f>
        <v>-0.17298226347873158</v>
      </c>
      <c r="I546" s="2">
        <f t="shared" si="319"/>
        <v>0</v>
      </c>
      <c r="J546" s="2">
        <f t="shared" si="320"/>
        <v>177.60212163512966</v>
      </c>
      <c r="K546" s="16">
        <f t="shared" ca="1" si="321"/>
        <v>336.44450648559621</v>
      </c>
      <c r="L546" s="2">
        <f t="shared" si="322"/>
        <v>153.80794910203616</v>
      </c>
      <c r="M546" s="2">
        <f t="shared" si="323"/>
        <v>-88.801060817564817</v>
      </c>
      <c r="N546" s="16">
        <f t="shared" ca="1" si="324"/>
        <v>312.04922495255079</v>
      </c>
      <c r="O546" s="2">
        <f t="shared" si="325"/>
        <v>-153.80794910203616</v>
      </c>
      <c r="P546" s="2">
        <f t="shared" si="326"/>
        <v>-88.801060817564817</v>
      </c>
      <c r="Q546" s="16">
        <f t="shared" ca="1" si="327"/>
        <v>255.09759964317138</v>
      </c>
      <c r="R546" s="2">
        <f t="shared" si="292"/>
        <v>153.80794910203616</v>
      </c>
      <c r="S546" s="2">
        <f t="shared" si="292"/>
        <v>-266.40318245269447</v>
      </c>
      <c r="T546" s="16">
        <f t="shared" ca="1" si="292"/>
        <v>-24.39528153304542</v>
      </c>
      <c r="U546" s="2">
        <f t="shared" ca="1" si="293"/>
        <v>0.49843508235435968</v>
      </c>
      <c r="V546" s="2">
        <f t="shared" ca="1" si="293"/>
        <v>-0.86331488691252845</v>
      </c>
      <c r="W546" s="16">
        <f t="shared" ca="1" si="293"/>
        <v>-7.905614911954062E-2</v>
      </c>
      <c r="X546" s="2">
        <f t="shared" si="294"/>
        <v>-153.80794910203616</v>
      </c>
      <c r="Y546" s="2">
        <f t="shared" si="294"/>
        <v>-266.40318245269447</v>
      </c>
      <c r="Z546" s="16">
        <f t="shared" ca="1" si="294"/>
        <v>-81.346906842424829</v>
      </c>
      <c r="AA546" s="18">
        <f t="shared" ca="1" si="301"/>
        <v>159.75752875260514</v>
      </c>
      <c r="AB546" s="2">
        <f t="shared" ca="1" si="295"/>
        <v>-233.43670610256987</v>
      </c>
      <c r="AC546" s="2">
        <f t="shared" ca="1" si="295"/>
        <v>-128.48212958421414</v>
      </c>
      <c r="AD546" s="16">
        <f t="shared" ca="1" si="295"/>
        <v>-68.717091826389577</v>
      </c>
      <c r="AE546" s="2">
        <f t="shared" ca="1" si="296"/>
        <v>-0.84831468298331847</v>
      </c>
      <c r="AF546" s="2">
        <f t="shared" ca="1" si="296"/>
        <v>-0.4669071923048968</v>
      </c>
      <c r="AG546" s="16">
        <f t="shared" ca="1" si="296"/>
        <v>-0.24971958755546164</v>
      </c>
      <c r="AH546" s="2">
        <f t="shared" ca="1" si="302"/>
        <v>0.17867475287044465</v>
      </c>
      <c r="AI546" s="2">
        <f t="shared" ca="1" si="303"/>
        <v>0.19153349526692831</v>
      </c>
      <c r="AJ546" s="16">
        <f t="shared" ca="1" si="304"/>
        <v>-0.96508561945431515</v>
      </c>
      <c r="AK546" s="18">
        <f t="shared" ca="1" si="305"/>
        <v>308.58170812440375</v>
      </c>
      <c r="AL546" s="18">
        <f t="shared" ca="1" si="306"/>
        <v>275.17701954848781</v>
      </c>
      <c r="AM546" s="18">
        <f t="shared" ca="1" si="307"/>
        <v>154.29085406220187</v>
      </c>
      <c r="AN546" s="18">
        <f t="shared" ca="1" si="308"/>
        <v>94.38762193469168</v>
      </c>
      <c r="AO546" s="18">
        <f t="shared" ca="1" si="309"/>
        <v>311.5531602764928</v>
      </c>
      <c r="AP546" s="2">
        <f t="shared" ca="1" si="297"/>
        <v>52.500252890349181</v>
      </c>
      <c r="AQ546" s="2">
        <f t="shared" ca="1" si="297"/>
        <v>60.003136612133638</v>
      </c>
      <c r="AR546" s="16">
        <f t="shared" ca="1" si="297"/>
        <v>9.5302081291492868E-4</v>
      </c>
      <c r="AS546" s="2">
        <f t="shared" ca="1" si="298"/>
        <v>-58.833114946467596</v>
      </c>
      <c r="AT546" s="2">
        <f t="shared" ca="1" si="298"/>
        <v>-59.342594886294741</v>
      </c>
      <c r="AU546" s="16">
        <f t="shared" ca="1" si="298"/>
        <v>601.35190237759002</v>
      </c>
      <c r="AV546" s="2">
        <f t="shared" ca="1" si="299"/>
        <v>52.500252890349181</v>
      </c>
      <c r="AW546" s="2">
        <f t="shared" ca="1" si="299"/>
        <v>60.003136612133638</v>
      </c>
      <c r="AX546" s="16">
        <f t="shared" ca="1" si="299"/>
        <v>9.5302081291492868E-4</v>
      </c>
      <c r="AY546" s="2">
        <f t="shared" ca="1" si="310"/>
        <v>360.24999999999994</v>
      </c>
      <c r="AZ546" s="2">
        <f t="shared" ca="1" si="311"/>
        <v>360.24999999999994</v>
      </c>
      <c r="BA546" s="2">
        <f t="shared" ca="1" si="312"/>
        <v>360.24999999999994</v>
      </c>
      <c r="BB546" s="19" t="str">
        <f t="shared" ca="1" si="313"/>
        <v>ok</v>
      </c>
      <c r="BC546" s="2">
        <f t="shared" ca="1" si="314"/>
        <v>2.5289034918074549E-4</v>
      </c>
      <c r="BD546" s="2">
        <f t="shared" ca="1" si="314"/>
        <v>3.1366121336375841E-3</v>
      </c>
      <c r="BE546" s="16">
        <f t="shared" ca="1" si="315"/>
        <v>9.5302081291492868E-4</v>
      </c>
      <c r="BF546" s="16">
        <f t="shared" ca="1" si="316"/>
        <v>3.1467903021318846E-3</v>
      </c>
      <c r="BG546" s="18">
        <f t="shared" ca="1" si="291"/>
        <v>3.2879382408190563E-3</v>
      </c>
      <c r="BH546" s="2">
        <f t="shared" ca="1" si="300"/>
        <v>4.0462455868919278E-2</v>
      </c>
      <c r="BI546" s="2">
        <f t="shared" ca="1" si="300"/>
        <v>0.50185794138201345</v>
      </c>
      <c r="BJ546" s="16">
        <f t="shared" ca="1" si="300"/>
        <v>0.15248333006638859</v>
      </c>
      <c r="BK546" s="18">
        <f t="shared" ca="1" si="300"/>
        <v>0.50348644834110157</v>
      </c>
      <c r="BL546" s="18">
        <f t="shared" ca="1" si="300"/>
        <v>0.52607011853104901</v>
      </c>
    </row>
    <row r="547" spans="4:64" x14ac:dyDescent="0.2">
      <c r="D547">
        <f t="shared" si="317"/>
        <v>60</v>
      </c>
      <c r="E547">
        <f t="shared" si="318"/>
        <v>60</v>
      </c>
      <c r="F547" s="15">
        <f ca="1">'posn jitter orig'!F547</f>
        <v>0.48463442297720716</v>
      </c>
      <c r="G547" s="2">
        <f ca="1">'posn jitter orig'!G547</f>
        <v>0.33824280004989737</v>
      </c>
      <c r="H547" s="16">
        <f ca="1">'posn jitter orig'!H547</f>
        <v>-0.18317498141870603</v>
      </c>
      <c r="I547" s="2">
        <f t="shared" si="319"/>
        <v>0</v>
      </c>
      <c r="J547" s="2">
        <f t="shared" si="320"/>
        <v>177.60212163512966</v>
      </c>
      <c r="K547" s="16">
        <f t="shared" ca="1" si="321"/>
        <v>335.18925106700169</v>
      </c>
      <c r="L547" s="2">
        <f t="shared" si="322"/>
        <v>153.80794910203616</v>
      </c>
      <c r="M547" s="2">
        <f t="shared" si="323"/>
        <v>-88.801060817564817</v>
      </c>
      <c r="N547" s="16">
        <f t="shared" ca="1" si="324"/>
        <v>314.38782534172253</v>
      </c>
      <c r="O547" s="2">
        <f t="shared" si="325"/>
        <v>-153.80794910203616</v>
      </c>
      <c r="P547" s="2">
        <f t="shared" si="326"/>
        <v>-88.801060817564817</v>
      </c>
      <c r="Q547" s="16">
        <f t="shared" ca="1" si="327"/>
        <v>248.84512838614245</v>
      </c>
      <c r="R547" s="2">
        <f t="shared" si="292"/>
        <v>153.80794910203616</v>
      </c>
      <c r="S547" s="2">
        <f t="shared" si="292"/>
        <v>-266.40318245269447</v>
      </c>
      <c r="T547" s="16">
        <f t="shared" ca="1" si="292"/>
        <v>-20.801425725279159</v>
      </c>
      <c r="U547" s="2">
        <f t="shared" ca="1" si="293"/>
        <v>0.49886074127764435</v>
      </c>
      <c r="V547" s="2">
        <f t="shared" ca="1" si="293"/>
        <v>-0.86405214979435252</v>
      </c>
      <c r="W547" s="16">
        <f t="shared" ca="1" si="293"/>
        <v>-6.7467349493494075E-2</v>
      </c>
      <c r="X547" s="2">
        <f t="shared" si="294"/>
        <v>-153.80794910203616</v>
      </c>
      <c r="Y547" s="2">
        <f t="shared" si="294"/>
        <v>-266.40318245269447</v>
      </c>
      <c r="Z547" s="16">
        <f t="shared" ca="1" si="294"/>
        <v>-86.344122680859243</v>
      </c>
      <c r="AA547" s="18">
        <f t="shared" ca="1" si="301"/>
        <v>159.28290410849047</v>
      </c>
      <c r="AB547" s="2">
        <f t="shared" ca="1" si="295"/>
        <v>-233.26793671845365</v>
      </c>
      <c r="AC547" s="2">
        <f t="shared" ca="1" si="295"/>
        <v>-128.77444673226557</v>
      </c>
      <c r="AD547" s="16">
        <f t="shared" ca="1" si="295"/>
        <v>-75.59772732103302</v>
      </c>
      <c r="AE547" s="2">
        <f t="shared" ca="1" si="296"/>
        <v>-0.84221689214305295</v>
      </c>
      <c r="AF547" s="2">
        <f t="shared" ca="1" si="296"/>
        <v>-0.4649417997176033</v>
      </c>
      <c r="AG547" s="16">
        <f t="shared" ca="1" si="296"/>
        <v>-0.27294656888162694</v>
      </c>
      <c r="AH547" s="2">
        <f t="shared" ca="1" si="302"/>
        <v>0.20447167872548042</v>
      </c>
      <c r="AI547" s="2">
        <f t="shared" ca="1" si="303"/>
        <v>0.19298446909301781</v>
      </c>
      <c r="AJ547" s="16">
        <f t="shared" ca="1" si="304"/>
        <v>-0.95966052710740879</v>
      </c>
      <c r="AK547" s="18">
        <f t="shared" ca="1" si="305"/>
        <v>308.31840707311403</v>
      </c>
      <c r="AL547" s="18">
        <f t="shared" ca="1" si="306"/>
        <v>276.96896000850137</v>
      </c>
      <c r="AM547" s="18">
        <f t="shared" ca="1" si="307"/>
        <v>154.15920353655702</v>
      </c>
      <c r="AN547" s="18">
        <f t="shared" ca="1" si="308"/>
        <v>95.629844367921379</v>
      </c>
      <c r="AO547" s="18">
        <f t="shared" ca="1" si="309"/>
        <v>311.23935376353279</v>
      </c>
      <c r="AP547" s="2">
        <f t="shared" ca="1" si="297"/>
        <v>60.002537380806729</v>
      </c>
      <c r="AQ547" s="2">
        <f t="shared" ca="1" si="297"/>
        <v>60.002579908556086</v>
      </c>
      <c r="AR547" s="16">
        <f t="shared" ca="1" si="297"/>
        <v>2.5780121728189442E-3</v>
      </c>
      <c r="AS547" s="2">
        <f t="shared" ca="1" si="298"/>
        <v>-67.276728918119716</v>
      </c>
      <c r="AT547" s="2">
        <f t="shared" ca="1" si="298"/>
        <v>-60.126142985262575</v>
      </c>
      <c r="AU547" s="16">
        <f t="shared" ca="1" si="298"/>
        <v>597.37082259073509</v>
      </c>
      <c r="AV547" s="2">
        <f t="shared" ca="1" si="299"/>
        <v>60.002537380806729</v>
      </c>
      <c r="AW547" s="2">
        <f t="shared" ca="1" si="299"/>
        <v>60.002579908556086</v>
      </c>
      <c r="AX547" s="16">
        <f t="shared" ca="1" si="299"/>
        <v>2.5780121728189442E-3</v>
      </c>
      <c r="AY547" s="2">
        <f t="shared" ca="1" si="310"/>
        <v>360.24999999999994</v>
      </c>
      <c r="AZ547" s="2">
        <f t="shared" ca="1" si="311"/>
        <v>360.24999999999994</v>
      </c>
      <c r="BA547" s="2">
        <f t="shared" ca="1" si="312"/>
        <v>360.25000000000006</v>
      </c>
      <c r="BB547" s="19" t="str">
        <f t="shared" ca="1" si="313"/>
        <v>ok</v>
      </c>
      <c r="BC547" s="2">
        <f t="shared" ca="1" si="314"/>
        <v>2.5373808067286063E-3</v>
      </c>
      <c r="BD547" s="2">
        <f t="shared" ca="1" si="314"/>
        <v>2.5799085560862522E-3</v>
      </c>
      <c r="BE547" s="16">
        <f t="shared" ca="1" si="315"/>
        <v>2.5780121728189442E-3</v>
      </c>
      <c r="BF547" s="16">
        <f t="shared" ca="1" si="316"/>
        <v>3.6185949643641746E-3</v>
      </c>
      <c r="BG547" s="18">
        <f t="shared" ca="1" si="291"/>
        <v>4.4430143235560712E-3</v>
      </c>
      <c r="BH547" s="2">
        <f t="shared" ca="1" si="300"/>
        <v>0.40598092907657701</v>
      </c>
      <c r="BI547" s="2">
        <f t="shared" ca="1" si="300"/>
        <v>0.41278536897380036</v>
      </c>
      <c r="BJ547" s="16">
        <f t="shared" ca="1" si="300"/>
        <v>0.41248194765103108</v>
      </c>
      <c r="BK547" s="18">
        <f t="shared" ca="1" si="300"/>
        <v>0.57897519429826794</v>
      </c>
      <c r="BL547" s="18">
        <f t="shared" ca="1" si="300"/>
        <v>0.71088229176897144</v>
      </c>
    </row>
    <row r="548" spans="4:64" x14ac:dyDescent="0.2">
      <c r="D548">
        <f t="shared" si="317"/>
        <v>67.5</v>
      </c>
      <c r="E548">
        <f t="shared" si="318"/>
        <v>60</v>
      </c>
      <c r="F548" s="15">
        <f ca="1">'posn jitter orig'!F548</f>
        <v>-0.32547384068857743</v>
      </c>
      <c r="G548" s="2">
        <f ca="1">'posn jitter orig'!G548</f>
        <v>0.48031662109453488</v>
      </c>
      <c r="H548" s="16">
        <f ca="1">'posn jitter orig'!H548</f>
        <v>-0.48461130151829723</v>
      </c>
      <c r="I548" s="2">
        <f t="shared" si="319"/>
        <v>0</v>
      </c>
      <c r="J548" s="2">
        <f t="shared" si="320"/>
        <v>177.60212163512966</v>
      </c>
      <c r="K548" s="16">
        <f t="shared" ca="1" si="321"/>
        <v>333.75469379096785</v>
      </c>
      <c r="L548" s="2">
        <f t="shared" si="322"/>
        <v>153.80794910203616</v>
      </c>
      <c r="M548" s="2">
        <f t="shared" si="323"/>
        <v>-88.801060817564817</v>
      </c>
      <c r="N548" s="16">
        <f t="shared" ca="1" si="324"/>
        <v>316.52984874131323</v>
      </c>
      <c r="O548" s="2">
        <f t="shared" si="325"/>
        <v>-153.80794910203616</v>
      </c>
      <c r="P548" s="2">
        <f t="shared" si="326"/>
        <v>-88.801060817564817</v>
      </c>
      <c r="Q548" s="16">
        <f t="shared" ca="1" si="327"/>
        <v>242.19750475395935</v>
      </c>
      <c r="R548" s="2">
        <f t="shared" si="292"/>
        <v>153.80794910203616</v>
      </c>
      <c r="S548" s="2">
        <f t="shared" si="292"/>
        <v>-266.40318245269447</v>
      </c>
      <c r="T548" s="16">
        <f t="shared" ca="1" si="292"/>
        <v>-17.224845049654618</v>
      </c>
      <c r="U548" s="2">
        <f t="shared" ca="1" si="293"/>
        <v>0.4992179882084542</v>
      </c>
      <c r="V548" s="2">
        <f t="shared" ca="1" si="293"/>
        <v>-0.86467091962936327</v>
      </c>
      <c r="W548" s="16">
        <f t="shared" ca="1" si="293"/>
        <v>-5.590707465442106E-2</v>
      </c>
      <c r="X548" s="2">
        <f t="shared" si="294"/>
        <v>-153.80794910203616</v>
      </c>
      <c r="Y548" s="2">
        <f t="shared" si="294"/>
        <v>-266.40318245269447</v>
      </c>
      <c r="Z548" s="16">
        <f t="shared" ca="1" si="294"/>
        <v>-91.557189037008499</v>
      </c>
      <c r="AA548" s="18">
        <f t="shared" ca="1" si="301"/>
        <v>158.68608444501456</v>
      </c>
      <c r="AB548" s="2">
        <f t="shared" ca="1" si="295"/>
        <v>-233.02689693535319</v>
      </c>
      <c r="AC548" s="2">
        <f t="shared" ca="1" si="295"/>
        <v>-129.19193988324093</v>
      </c>
      <c r="AD548" s="16">
        <f t="shared" ca="1" si="295"/>
        <v>-82.685514267323299</v>
      </c>
      <c r="AE548" s="2">
        <f t="shared" ca="1" si="296"/>
        <v>-0.83528631286762245</v>
      </c>
      <c r="AF548" s="2">
        <f t="shared" ca="1" si="296"/>
        <v>-0.46308928512756664</v>
      </c>
      <c r="AG548" s="16">
        <f t="shared" ca="1" si="296"/>
        <v>-0.29638672294158441</v>
      </c>
      <c r="AH548" s="2">
        <f t="shared" ca="1" si="302"/>
        <v>0.23038701305654374</v>
      </c>
      <c r="AI548" s="2">
        <f t="shared" ca="1" si="303"/>
        <v>0.19465999780990054</v>
      </c>
      <c r="AJ548" s="16">
        <f t="shared" ca="1" si="304"/>
        <v>-0.9534302855833422</v>
      </c>
      <c r="AK548" s="18">
        <f t="shared" ca="1" si="305"/>
        <v>308.09777038284903</v>
      </c>
      <c r="AL548" s="18">
        <f t="shared" ca="1" si="306"/>
        <v>278.9784692333198</v>
      </c>
      <c r="AM548" s="18">
        <f t="shared" ca="1" si="307"/>
        <v>154.04888519142452</v>
      </c>
      <c r="AN548" s="18">
        <f t="shared" ca="1" si="308"/>
        <v>96.995712666809993</v>
      </c>
      <c r="AO548" s="18">
        <f t="shared" ca="1" si="309"/>
        <v>310.87109096140949</v>
      </c>
      <c r="AP548" s="2">
        <f t="shared" ca="1" si="297"/>
        <v>67.505445445819262</v>
      </c>
      <c r="AQ548" s="2">
        <f t="shared" ca="1" si="297"/>
        <v>59.997021055179893</v>
      </c>
      <c r="AR548" s="16">
        <f t="shared" ca="1" si="297"/>
        <v>1.1681449939260347E-4</v>
      </c>
      <c r="AS548" s="2">
        <f t="shared" ca="1" si="298"/>
        <v>-75.735878738637226</v>
      </c>
      <c r="AT548" s="2">
        <f t="shared" ca="1" si="298"/>
        <v>-61.031310716238828</v>
      </c>
      <c r="AU548" s="16">
        <f t="shared" ca="1" si="298"/>
        <v>592.78794288438303</v>
      </c>
      <c r="AV548" s="2">
        <f t="shared" ca="1" si="299"/>
        <v>67.505445445819262</v>
      </c>
      <c r="AW548" s="2">
        <f t="shared" ca="1" si="299"/>
        <v>59.997021055179893</v>
      </c>
      <c r="AX548" s="16">
        <f t="shared" ca="1" si="299"/>
        <v>1.1681449939260347E-4</v>
      </c>
      <c r="AY548" s="2">
        <f t="shared" ca="1" si="310"/>
        <v>360.25</v>
      </c>
      <c r="AZ548" s="2">
        <f t="shared" ca="1" si="311"/>
        <v>360.25</v>
      </c>
      <c r="BA548" s="2">
        <f t="shared" ca="1" si="312"/>
        <v>360.25</v>
      </c>
      <c r="BB548" s="19" t="str">
        <f t="shared" ca="1" si="313"/>
        <v>ok</v>
      </c>
      <c r="BC548" s="2">
        <f t="shared" ca="1" si="314"/>
        <v>5.4454458192623179E-3</v>
      </c>
      <c r="BD548" s="2">
        <f t="shared" ca="1" si="314"/>
        <v>-2.9789448201071878E-3</v>
      </c>
      <c r="BE548" s="16">
        <f t="shared" ca="1" si="315"/>
        <v>1.1681449939260347E-4</v>
      </c>
      <c r="BF548" s="16">
        <f t="shared" ca="1" si="316"/>
        <v>6.207011552411104E-3</v>
      </c>
      <c r="BG548" s="18">
        <f t="shared" ca="1" si="291"/>
        <v>6.2081106658171967E-3</v>
      </c>
      <c r="BH548" s="2">
        <f t="shared" ca="1" si="300"/>
        <v>0.87127133108197086</v>
      </c>
      <c r="BI548" s="2">
        <f t="shared" ca="1" si="300"/>
        <v>-0.47663117121715004</v>
      </c>
      <c r="BJ548" s="16">
        <f t="shared" ca="1" si="300"/>
        <v>1.8690319902816555E-2</v>
      </c>
      <c r="BK548" s="18">
        <f t="shared" ca="1" si="300"/>
        <v>0.99312184838577666</v>
      </c>
      <c r="BL548" s="18">
        <f t="shared" ca="1" si="300"/>
        <v>0.99329770653075145</v>
      </c>
    </row>
    <row r="549" spans="4:64" x14ac:dyDescent="0.2">
      <c r="D549">
        <f t="shared" si="317"/>
        <v>75</v>
      </c>
      <c r="E549">
        <f t="shared" si="318"/>
        <v>60</v>
      </c>
      <c r="F549" s="15">
        <f ca="1">'posn jitter orig'!F549</f>
        <v>0.40672650351762007</v>
      </c>
      <c r="G549" s="2">
        <f ca="1">'posn jitter orig'!G549</f>
        <v>-0.31686773967153625</v>
      </c>
      <c r="H549" s="16">
        <f ca="1">'posn jitter orig'!H549</f>
        <v>-4.5026897790910514E-2</v>
      </c>
      <c r="I549" s="2">
        <f t="shared" si="319"/>
        <v>0</v>
      </c>
      <c r="J549" s="2">
        <f t="shared" si="320"/>
        <v>177.60212163512966</v>
      </c>
      <c r="K549" s="16">
        <f t="shared" ca="1" si="321"/>
        <v>332.15431982742348</v>
      </c>
      <c r="L549" s="2">
        <f t="shared" si="322"/>
        <v>153.80794910203616</v>
      </c>
      <c r="M549" s="2">
        <f t="shared" si="323"/>
        <v>-88.801060817564817</v>
      </c>
      <c r="N549" s="16">
        <f t="shared" ca="1" si="324"/>
        <v>318.47504222959373</v>
      </c>
      <c r="O549" s="2">
        <f t="shared" si="325"/>
        <v>-153.80794910203616</v>
      </c>
      <c r="P549" s="2">
        <f t="shared" si="326"/>
        <v>-88.801060817564817</v>
      </c>
      <c r="Q549" s="16">
        <f t="shared" ca="1" si="327"/>
        <v>235.12783095318184</v>
      </c>
      <c r="R549" s="2">
        <f t="shared" si="292"/>
        <v>153.80794910203616</v>
      </c>
      <c r="S549" s="2">
        <f t="shared" si="292"/>
        <v>-266.40318245269447</v>
      </c>
      <c r="T549" s="16">
        <f t="shared" ca="1" si="292"/>
        <v>-13.679277597829753</v>
      </c>
      <c r="U549" s="2">
        <f t="shared" ca="1" si="293"/>
        <v>0.49950636577582969</v>
      </c>
      <c r="V549" s="2">
        <f t="shared" ca="1" si="293"/>
        <v>-0.86517040422782077</v>
      </c>
      <c r="W549" s="16">
        <f t="shared" ca="1" si="293"/>
        <v>-4.442479260156916E-2</v>
      </c>
      <c r="X549" s="2">
        <f t="shared" si="294"/>
        <v>-153.80794910203616</v>
      </c>
      <c r="Y549" s="2">
        <f t="shared" si="294"/>
        <v>-266.40318245269447</v>
      </c>
      <c r="Z549" s="16">
        <f t="shared" ca="1" si="294"/>
        <v>-97.026488874241636</v>
      </c>
      <c r="AA549" s="18">
        <f t="shared" ca="1" si="301"/>
        <v>157.96648101188032</v>
      </c>
      <c r="AB549" s="2">
        <f t="shared" ca="1" si="295"/>
        <v>-232.71321194667712</v>
      </c>
      <c r="AC549" s="2">
        <f t="shared" ca="1" si="295"/>
        <v>-129.73525822119959</v>
      </c>
      <c r="AD549" s="16">
        <f t="shared" ca="1" si="295"/>
        <v>-90.008860717289139</v>
      </c>
      <c r="AE549" s="2">
        <f t="shared" ca="1" si="296"/>
        <v>-0.82749427748106119</v>
      </c>
      <c r="AF549" s="2">
        <f t="shared" ca="1" si="296"/>
        <v>-0.46131967698580578</v>
      </c>
      <c r="AG549" s="16">
        <f t="shared" ca="1" si="296"/>
        <v>-0.3200583952371947</v>
      </c>
      <c r="AH549" s="2">
        <f t="shared" ca="1" si="302"/>
        <v>0.25641102021075407</v>
      </c>
      <c r="AI549" s="2">
        <f t="shared" ca="1" si="303"/>
        <v>0.19663246749705671</v>
      </c>
      <c r="AJ549" s="16">
        <f t="shared" ca="1" si="304"/>
        <v>-0.94635567385655772</v>
      </c>
      <c r="AK549" s="18">
        <f t="shared" ca="1" si="305"/>
        <v>307.91989780379026</v>
      </c>
      <c r="AL549" s="18">
        <f t="shared" ca="1" si="306"/>
        <v>281.22637011469027</v>
      </c>
      <c r="AM549" s="18">
        <f t="shared" ca="1" si="307"/>
        <v>153.95994890189513</v>
      </c>
      <c r="AN549" s="18">
        <f t="shared" ca="1" si="308"/>
        <v>98.498333671492716</v>
      </c>
      <c r="AO549" s="18">
        <f t="shared" ca="1" si="309"/>
        <v>310.44238579495732</v>
      </c>
      <c r="AP549" s="2">
        <f t="shared" ca="1" si="297"/>
        <v>74.998015954783256</v>
      </c>
      <c r="AQ549" s="2">
        <f t="shared" ca="1" si="297"/>
        <v>60.004363270344975</v>
      </c>
      <c r="AR549" s="16">
        <f t="shared" ca="1" si="297"/>
        <v>5.4921744862213018E-4</v>
      </c>
      <c r="AS549" s="2">
        <f t="shared" ca="1" si="298"/>
        <v>-84.203681761907774</v>
      </c>
      <c r="AT549" s="2">
        <f t="shared" ca="1" si="298"/>
        <v>-62.081741398726386</v>
      </c>
      <c r="AU549" s="16">
        <f t="shared" ca="1" si="298"/>
        <v>587.57837562269719</v>
      </c>
      <c r="AV549" s="2">
        <f t="shared" ca="1" si="299"/>
        <v>74.998015954783256</v>
      </c>
      <c r="AW549" s="2">
        <f t="shared" ca="1" si="299"/>
        <v>60.004363270344975</v>
      </c>
      <c r="AX549" s="16">
        <f t="shared" ca="1" si="299"/>
        <v>5.4921744862213018E-4</v>
      </c>
      <c r="AY549" s="2">
        <f t="shared" ca="1" si="310"/>
        <v>360.25</v>
      </c>
      <c r="AZ549" s="2">
        <f t="shared" ca="1" si="311"/>
        <v>360.25</v>
      </c>
      <c r="BA549" s="2">
        <f t="shared" ca="1" si="312"/>
        <v>360.25</v>
      </c>
      <c r="BB549" s="19" t="str">
        <f t="shared" ca="1" si="313"/>
        <v>ok</v>
      </c>
      <c r="BC549" s="2">
        <f t="shared" ca="1" si="314"/>
        <v>-1.9840452167443345E-3</v>
      </c>
      <c r="BD549" s="2">
        <f t="shared" ca="1" si="314"/>
        <v>4.3632703449745236E-3</v>
      </c>
      <c r="BE549" s="16">
        <f t="shared" ca="1" si="315"/>
        <v>5.4921744862213018E-4</v>
      </c>
      <c r="BF549" s="16">
        <f t="shared" ca="1" si="316"/>
        <v>4.7931788538943731E-3</v>
      </c>
      <c r="BG549" s="18">
        <f t="shared" ca="1" si="291"/>
        <v>4.8245417742300845E-3</v>
      </c>
      <c r="BH549" s="2">
        <f t="shared" ca="1" si="300"/>
        <v>-0.31744723467909353</v>
      </c>
      <c r="BI549" s="2">
        <f t="shared" ca="1" si="300"/>
        <v>0.69812325519592378</v>
      </c>
      <c r="BJ549" s="16">
        <f t="shared" ca="1" si="300"/>
        <v>8.7874791779540828E-2</v>
      </c>
      <c r="BK549" s="18">
        <f t="shared" ca="1" si="300"/>
        <v>0.76690861662309973</v>
      </c>
      <c r="BL549" s="18">
        <f t="shared" ca="1" si="300"/>
        <v>0.77192668387681351</v>
      </c>
    </row>
    <row r="550" spans="4:64" x14ac:dyDescent="0.2">
      <c r="D550">
        <f t="shared" si="317"/>
        <v>82.5</v>
      </c>
      <c r="E550">
        <f t="shared" si="318"/>
        <v>60</v>
      </c>
      <c r="F550" s="15">
        <f ca="1">'posn jitter orig'!F550</f>
        <v>-0.17676056281015562</v>
      </c>
      <c r="G550" s="2">
        <f ca="1">'posn jitter orig'!G550</f>
        <v>5.6494766446916755E-2</v>
      </c>
      <c r="H550" s="16">
        <f ca="1">'posn jitter orig'!H550</f>
        <v>-0.25112397397894226</v>
      </c>
      <c r="I550" s="2">
        <f t="shared" si="319"/>
        <v>0</v>
      </c>
      <c r="J550" s="2">
        <f t="shared" si="320"/>
        <v>177.60212163512966</v>
      </c>
      <c r="K550" s="16">
        <f t="shared" ca="1" si="321"/>
        <v>330.36770958421039</v>
      </c>
      <c r="L550" s="2">
        <f t="shared" si="322"/>
        <v>153.80794910203616</v>
      </c>
      <c r="M550" s="2">
        <f t="shared" si="323"/>
        <v>-88.801060817564817</v>
      </c>
      <c r="N550" s="16">
        <f t="shared" ca="1" si="324"/>
        <v>320.24008078769788</v>
      </c>
      <c r="O550" s="2">
        <f t="shared" si="325"/>
        <v>-153.80794910203616</v>
      </c>
      <c r="P550" s="2">
        <f t="shared" si="326"/>
        <v>-88.801060817564817</v>
      </c>
      <c r="Q550" s="16">
        <f t="shared" ca="1" si="327"/>
        <v>227.58766570116549</v>
      </c>
      <c r="R550" s="2">
        <f t="shared" si="292"/>
        <v>153.80794910203616</v>
      </c>
      <c r="S550" s="2">
        <f t="shared" si="292"/>
        <v>-266.40318245269447</v>
      </c>
      <c r="T550" s="16">
        <f t="shared" ca="1" si="292"/>
        <v>-10.127628796512511</v>
      </c>
      <c r="U550" s="2">
        <f t="shared" ca="1" si="293"/>
        <v>0.49972923961431209</v>
      </c>
      <c r="V550" s="2">
        <f t="shared" ca="1" si="293"/>
        <v>-0.86555643303975016</v>
      </c>
      <c r="W550" s="16">
        <f t="shared" ca="1" si="293"/>
        <v>-3.2905140905426761E-2</v>
      </c>
      <c r="X550" s="2">
        <f t="shared" si="294"/>
        <v>-153.80794910203616</v>
      </c>
      <c r="Y550" s="2">
        <f t="shared" si="294"/>
        <v>-266.40318245269447</v>
      </c>
      <c r="Z550" s="16">
        <f t="shared" ca="1" si="294"/>
        <v>-102.7800438830449</v>
      </c>
      <c r="AA550" s="18">
        <f t="shared" ca="1" si="301"/>
        <v>157.1066507290322</v>
      </c>
      <c r="AB550" s="2">
        <f t="shared" ca="1" si="295"/>
        <v>-232.31873620920675</v>
      </c>
      <c r="AC550" s="2">
        <f t="shared" ca="1" si="295"/>
        <v>-130.4185102408515</v>
      </c>
      <c r="AD550" s="16">
        <f t="shared" ca="1" si="295"/>
        <v>-97.610427403626431</v>
      </c>
      <c r="AE550" s="2">
        <f t="shared" ca="1" si="296"/>
        <v>-0.81877131228045463</v>
      </c>
      <c r="AF550" s="2">
        <f t="shared" ca="1" si="296"/>
        <v>-0.4596397884990393</v>
      </c>
      <c r="AG550" s="16">
        <f t="shared" ca="1" si="296"/>
        <v>-0.34401279484214076</v>
      </c>
      <c r="AH550" s="2">
        <f t="shared" ca="1" si="302"/>
        <v>0.28263797561729725</v>
      </c>
      <c r="AI550" s="2">
        <f t="shared" ca="1" si="303"/>
        <v>0.1988550377839669</v>
      </c>
      <c r="AJ550" s="16">
        <f t="shared" ca="1" si="304"/>
        <v>-0.93838821853585386</v>
      </c>
      <c r="AK550" s="18">
        <f t="shared" ca="1" si="305"/>
        <v>307.78256885817643</v>
      </c>
      <c r="AL550" s="18">
        <f t="shared" ca="1" si="306"/>
        <v>283.74068891367114</v>
      </c>
      <c r="AM550" s="18">
        <f t="shared" ca="1" si="307"/>
        <v>153.89128442908822</v>
      </c>
      <c r="AN550" s="18">
        <f t="shared" ca="1" si="308"/>
        <v>100.15586752823044</v>
      </c>
      <c r="AO550" s="18">
        <f t="shared" ca="1" si="309"/>
        <v>309.94570052903305</v>
      </c>
      <c r="AP550" s="2">
        <f t="shared" ca="1" si="297"/>
        <v>82.501648811152421</v>
      </c>
      <c r="AQ550" s="2">
        <f t="shared" ca="1" si="297"/>
        <v>59.999172630847745</v>
      </c>
      <c r="AR550" s="16">
        <f t="shared" ca="1" si="297"/>
        <v>-3.9848455821811513E-4</v>
      </c>
      <c r="AS550" s="2">
        <f t="shared" ca="1" si="298"/>
        <v>-92.703201886469486</v>
      </c>
      <c r="AT550" s="2">
        <f t="shared" ca="1" si="298"/>
        <v>-63.269355348510167</v>
      </c>
      <c r="AU550" s="16">
        <f t="shared" ca="1" si="298"/>
        <v>581.69838904001494</v>
      </c>
      <c r="AV550" s="2">
        <f t="shared" ca="1" si="299"/>
        <v>82.501648811152421</v>
      </c>
      <c r="AW550" s="2">
        <f t="shared" ca="1" si="299"/>
        <v>59.999172630847745</v>
      </c>
      <c r="AX550" s="16">
        <f t="shared" ca="1" si="299"/>
        <v>-3.9848455821811513E-4</v>
      </c>
      <c r="AY550" s="2">
        <f t="shared" ca="1" si="310"/>
        <v>360.25000000000006</v>
      </c>
      <c r="AZ550" s="2">
        <f t="shared" ca="1" si="311"/>
        <v>360.25000000000006</v>
      </c>
      <c r="BA550" s="2">
        <f t="shared" ca="1" si="312"/>
        <v>360.25000000000006</v>
      </c>
      <c r="BB550" s="19" t="str">
        <f t="shared" ca="1" si="313"/>
        <v>ok</v>
      </c>
      <c r="BC550" s="2">
        <f t="shared" ca="1" si="314"/>
        <v>1.6488111524211035E-3</v>
      </c>
      <c r="BD550" s="2">
        <f t="shared" ca="1" si="314"/>
        <v>-8.2736915225467556E-4</v>
      </c>
      <c r="BE550" s="16">
        <f t="shared" ca="1" si="315"/>
        <v>-3.9848455821811513E-4</v>
      </c>
      <c r="BF550" s="16">
        <f t="shared" ca="1" si="316"/>
        <v>1.8447541653160259E-3</v>
      </c>
      <c r="BG550" s="18">
        <f t="shared" ca="1" si="291"/>
        <v>1.8873017441811244E-3</v>
      </c>
      <c r="BH550" s="2">
        <f t="shared" ca="1" si="300"/>
        <v>0.26380978438737657</v>
      </c>
      <c r="BI550" s="2">
        <f t="shared" ca="1" si="300"/>
        <v>-0.13237906436074809</v>
      </c>
      <c r="BJ550" s="16">
        <f t="shared" ca="1" si="300"/>
        <v>-6.375752931489842E-2</v>
      </c>
      <c r="BK550" s="18">
        <f t="shared" ca="1" si="300"/>
        <v>0.29516066645056416</v>
      </c>
      <c r="BL550" s="18">
        <f t="shared" ca="1" si="300"/>
        <v>0.30196827906897988</v>
      </c>
    </row>
    <row r="551" spans="4:64" x14ac:dyDescent="0.2">
      <c r="D551">
        <f t="shared" si="317"/>
        <v>90</v>
      </c>
      <c r="E551">
        <f t="shared" si="318"/>
        <v>60</v>
      </c>
      <c r="F551" s="15">
        <f ca="1">'posn jitter orig'!F551</f>
        <v>-0.31318432829150167</v>
      </c>
      <c r="G551" s="2">
        <f ca="1">'posn jitter orig'!G551</f>
        <v>-0.34053502979633177</v>
      </c>
      <c r="H551" s="16">
        <f ca="1">'posn jitter orig'!H551</f>
        <v>0.4386179161189161</v>
      </c>
      <c r="I551" s="2">
        <f t="shared" si="319"/>
        <v>0</v>
      </c>
      <c r="J551" s="2">
        <f t="shared" si="320"/>
        <v>177.60212163512966</v>
      </c>
      <c r="K551" s="16">
        <f t="shared" ca="1" si="321"/>
        <v>328.4029808782916</v>
      </c>
      <c r="L551" s="2">
        <f t="shared" si="322"/>
        <v>153.80794910203616</v>
      </c>
      <c r="M551" s="2">
        <f t="shared" si="323"/>
        <v>-88.801060817564817</v>
      </c>
      <c r="N551" s="16">
        <f t="shared" ca="1" si="324"/>
        <v>321.81591408215172</v>
      </c>
      <c r="O551" s="2">
        <f t="shared" si="325"/>
        <v>-153.80794910203616</v>
      </c>
      <c r="P551" s="2">
        <f t="shared" si="326"/>
        <v>-88.801060817564817</v>
      </c>
      <c r="Q551" s="16">
        <f t="shared" ca="1" si="327"/>
        <v>219.53859436604961</v>
      </c>
      <c r="R551" s="2">
        <f t="shared" si="292"/>
        <v>153.80794910203616</v>
      </c>
      <c r="S551" s="2">
        <f t="shared" si="292"/>
        <v>-266.40318245269447</v>
      </c>
      <c r="T551" s="16">
        <f t="shared" ca="1" si="292"/>
        <v>-6.5870667961398794</v>
      </c>
      <c r="U551" s="2">
        <f t="shared" ca="1" si="293"/>
        <v>0.49988540721650926</v>
      </c>
      <c r="V551" s="2">
        <f t="shared" ca="1" si="293"/>
        <v>-0.86582692326125177</v>
      </c>
      <c r="W551" s="16">
        <f t="shared" ca="1" si="293"/>
        <v>-2.1408377050566495E-2</v>
      </c>
      <c r="X551" s="2">
        <f t="shared" si="294"/>
        <v>-153.80794910203616</v>
      </c>
      <c r="Y551" s="2">
        <f t="shared" si="294"/>
        <v>-266.40318245269447</v>
      </c>
      <c r="Z551" s="16">
        <f t="shared" ca="1" si="294"/>
        <v>-108.86438651224199</v>
      </c>
      <c r="AA551" s="18">
        <f t="shared" ca="1" si="301"/>
        <v>156.10330837384754</v>
      </c>
      <c r="AB551" s="2">
        <f t="shared" ca="1" si="295"/>
        <v>-231.84171497634128</v>
      </c>
      <c r="AC551" s="2">
        <f t="shared" ca="1" si="295"/>
        <v>-131.24473525246364</v>
      </c>
      <c r="AD551" s="16">
        <f t="shared" ca="1" si="295"/>
        <v>-105.52246802773381</v>
      </c>
      <c r="AE551" s="2">
        <f t="shared" ca="1" si="296"/>
        <v>-0.80908018359387257</v>
      </c>
      <c r="AF551" s="2">
        <f t="shared" ca="1" si="296"/>
        <v>-0.45801729211944703</v>
      </c>
      <c r="AG551" s="16">
        <f t="shared" ca="1" si="296"/>
        <v>-0.36825183860406563</v>
      </c>
      <c r="AH551" s="2">
        <f t="shared" ca="1" si="302"/>
        <v>0.30903694951848465</v>
      </c>
      <c r="AI551" s="2">
        <f t="shared" ca="1" si="303"/>
        <v>0.20140481393334078</v>
      </c>
      <c r="AJ551" s="16">
        <f t="shared" ca="1" si="304"/>
        <v>-0.92947956661606412</v>
      </c>
      <c r="AK551" s="18">
        <f t="shared" ca="1" si="305"/>
        <v>307.68641548965883</v>
      </c>
      <c r="AL551" s="18">
        <f t="shared" ca="1" si="306"/>
        <v>286.54973842829531</v>
      </c>
      <c r="AM551" s="18">
        <f t="shared" ca="1" si="307"/>
        <v>153.84320774482941</v>
      </c>
      <c r="AN551" s="18">
        <f t="shared" ca="1" si="308"/>
        <v>101.98600843180452</v>
      </c>
      <c r="AO551" s="18">
        <f t="shared" ca="1" si="309"/>
        <v>309.37224183001479</v>
      </c>
      <c r="AP551" s="2">
        <f t="shared" ca="1" si="297"/>
        <v>89.996570005850145</v>
      </c>
      <c r="AQ551" s="2">
        <f t="shared" ca="1" si="297"/>
        <v>59.998233794690869</v>
      </c>
      <c r="AR551" s="16">
        <f t="shared" ca="1" si="297"/>
        <v>-2.2648958823765497E-3</v>
      </c>
      <c r="AS551" s="2">
        <f t="shared" ca="1" si="298"/>
        <v>-101.21833775583525</v>
      </c>
      <c r="AT551" s="2">
        <f t="shared" ca="1" si="298"/>
        <v>-64.6198838091384</v>
      </c>
      <c r="AU551" s="16">
        <f t="shared" ca="1" si="298"/>
        <v>575.10808962252224</v>
      </c>
      <c r="AV551" s="2">
        <f t="shared" ca="1" si="299"/>
        <v>89.996570005850145</v>
      </c>
      <c r="AW551" s="2">
        <f t="shared" ca="1" si="299"/>
        <v>59.998233794690869</v>
      </c>
      <c r="AX551" s="16">
        <f t="shared" ca="1" si="299"/>
        <v>-2.2648958823765497E-3</v>
      </c>
      <c r="AY551" s="2">
        <f t="shared" ca="1" si="310"/>
        <v>360.25</v>
      </c>
      <c r="AZ551" s="2">
        <f t="shared" ca="1" si="311"/>
        <v>360.25000000000006</v>
      </c>
      <c r="BA551" s="2">
        <f t="shared" ca="1" si="312"/>
        <v>360.25</v>
      </c>
      <c r="BB551" s="19" t="str">
        <f t="shared" ca="1" si="313"/>
        <v>ok</v>
      </c>
      <c r="BC551" s="2">
        <f t="shared" ca="1" si="314"/>
        <v>-3.429994149854565E-3</v>
      </c>
      <c r="BD551" s="2">
        <f t="shared" ca="1" si="314"/>
        <v>-1.7662053091314078E-3</v>
      </c>
      <c r="BE551" s="16">
        <f t="shared" ca="1" si="315"/>
        <v>-2.2648958823765497E-3</v>
      </c>
      <c r="BF551" s="16">
        <f t="shared" ca="1" si="316"/>
        <v>3.8580229473190683E-3</v>
      </c>
      <c r="BG551" s="18">
        <f t="shared" ca="1" si="291"/>
        <v>4.4737114815382052E-3</v>
      </c>
      <c r="BH551" s="2">
        <f t="shared" ref="BH551:BL601" ca="1" si="328">BC551*$D$9</f>
        <v>-0.54879906397673039</v>
      </c>
      <c r="BI551" s="2">
        <f t="shared" ca="1" si="328"/>
        <v>-0.28259284946102525</v>
      </c>
      <c r="BJ551" s="16">
        <f t="shared" ca="1" si="328"/>
        <v>-0.36238334118024795</v>
      </c>
      <c r="BK551" s="18">
        <f t="shared" ca="1" si="328"/>
        <v>0.61728367157105091</v>
      </c>
      <c r="BL551" s="18">
        <f t="shared" ca="1" si="328"/>
        <v>0.71579383704611277</v>
      </c>
    </row>
    <row r="552" spans="4:64" x14ac:dyDescent="0.2">
      <c r="D552">
        <f t="shared" si="317"/>
        <v>97.5</v>
      </c>
      <c r="E552">
        <f t="shared" si="318"/>
        <v>60</v>
      </c>
      <c r="F552" s="15">
        <f ca="1">'posn jitter orig'!F552</f>
        <v>-0.49372749022945661</v>
      </c>
      <c r="G552" s="2">
        <f ca="1">'posn jitter orig'!G552</f>
        <v>0.37965678875328812</v>
      </c>
      <c r="H552" s="16">
        <f ca="1">'posn jitter orig'!H552</f>
        <v>-0.22346382113182972</v>
      </c>
      <c r="I552" s="2">
        <f t="shared" si="319"/>
        <v>0</v>
      </c>
      <c r="J552" s="2">
        <f t="shared" si="320"/>
        <v>177.60212163512966</v>
      </c>
      <c r="K552" s="16">
        <f t="shared" ca="1" si="321"/>
        <v>326.25379686915551</v>
      </c>
      <c r="L552" s="2">
        <f t="shared" si="322"/>
        <v>153.80794910203616</v>
      </c>
      <c r="M552" s="2">
        <f t="shared" si="323"/>
        <v>-88.801060817564817</v>
      </c>
      <c r="N552" s="16">
        <f t="shared" ca="1" si="324"/>
        <v>323.21704094332244</v>
      </c>
      <c r="O552" s="2">
        <f t="shared" si="325"/>
        <v>-153.80794910203616</v>
      </c>
      <c r="P552" s="2">
        <f t="shared" si="326"/>
        <v>-88.801060817564817</v>
      </c>
      <c r="Q552" s="16">
        <f t="shared" ca="1" si="327"/>
        <v>210.90763947260749</v>
      </c>
      <c r="R552" s="2">
        <f t="shared" si="292"/>
        <v>153.80794910203616</v>
      </c>
      <c r="S552" s="2">
        <f t="shared" si="292"/>
        <v>-266.40318245269447</v>
      </c>
      <c r="T552" s="16">
        <f t="shared" ca="1" si="292"/>
        <v>-3.036755925833063</v>
      </c>
      <c r="U552" s="2">
        <f t="shared" ca="1" si="293"/>
        <v>0.49997563813745222</v>
      </c>
      <c r="V552" s="2">
        <f t="shared" ca="1" si="293"/>
        <v>-0.86598320780073879</v>
      </c>
      <c r="W552" s="16">
        <f t="shared" ca="1" si="293"/>
        <v>-9.8714272620515388E-3</v>
      </c>
      <c r="X552" s="2">
        <f t="shared" si="294"/>
        <v>-153.80794910203616</v>
      </c>
      <c r="Y552" s="2">
        <f t="shared" si="294"/>
        <v>-266.40318245269447</v>
      </c>
      <c r="Z552" s="16">
        <f t="shared" ca="1" si="294"/>
        <v>-115.34615739654802</v>
      </c>
      <c r="AA552" s="18">
        <f t="shared" ca="1" si="301"/>
        <v>154.93908620850371</v>
      </c>
      <c r="AB552" s="2">
        <f t="shared" ca="1" si="295"/>
        <v>-231.27371760156655</v>
      </c>
      <c r="AC552" s="2">
        <f t="shared" ca="1" si="295"/>
        <v>-132.22853556413921</v>
      </c>
      <c r="AD552" s="16">
        <f t="shared" ca="1" si="295"/>
        <v>-113.81668747699204</v>
      </c>
      <c r="AE552" s="2">
        <f t="shared" ca="1" si="296"/>
        <v>-0.79832111179450327</v>
      </c>
      <c r="AF552" s="2">
        <f t="shared" ca="1" si="296"/>
        <v>-0.45643245854844861</v>
      </c>
      <c r="AG552" s="16">
        <f t="shared" ca="1" si="296"/>
        <v>-0.39287760593676879</v>
      </c>
      <c r="AH552" s="2">
        <f t="shared" ca="1" si="302"/>
        <v>0.33571976964759725</v>
      </c>
      <c r="AI552" s="2">
        <f t="shared" ca="1" si="303"/>
        <v>0.20430980052499001</v>
      </c>
      <c r="AJ552" s="16">
        <f t="shared" ca="1" si="304"/>
        <v>-0.91953778697626287</v>
      </c>
      <c r="AK552" s="18">
        <f t="shared" ca="1" si="305"/>
        <v>307.6308871268476</v>
      </c>
      <c r="AL552" s="18">
        <f t="shared" ca="1" si="306"/>
        <v>289.70011463394565</v>
      </c>
      <c r="AM552" s="18">
        <f t="shared" ca="1" si="307"/>
        <v>153.8154435634238</v>
      </c>
      <c r="AN552" s="18">
        <f t="shared" ca="1" si="308"/>
        <v>104.01830249403766</v>
      </c>
      <c r="AO552" s="18">
        <f t="shared" ca="1" si="309"/>
        <v>308.70870504027914</v>
      </c>
      <c r="AP552" s="2">
        <f t="shared" ca="1" si="297"/>
        <v>97.503583001331549</v>
      </c>
      <c r="AQ552" s="2">
        <f t="shared" ca="1" si="297"/>
        <v>59.995414814500009</v>
      </c>
      <c r="AR552" s="16">
        <f t="shared" ca="1" si="297"/>
        <v>-3.6220427131183897E-4</v>
      </c>
      <c r="AS552" s="2">
        <f t="shared" ca="1" si="298"/>
        <v>-109.77564768732958</v>
      </c>
      <c r="AT552" s="2">
        <f t="shared" ca="1" si="298"/>
        <v>-66.149013079714805</v>
      </c>
      <c r="AU552" s="16">
        <f t="shared" ca="1" si="298"/>
        <v>567.73827670182095</v>
      </c>
      <c r="AV552" s="2">
        <f t="shared" ca="1" si="299"/>
        <v>97.503583001331549</v>
      </c>
      <c r="AW552" s="2">
        <f t="shared" ca="1" si="299"/>
        <v>59.995414814500009</v>
      </c>
      <c r="AX552" s="16">
        <f t="shared" ca="1" si="299"/>
        <v>-3.6220427131183897E-4</v>
      </c>
      <c r="AY552" s="2">
        <f t="shared" ca="1" si="310"/>
        <v>360.25</v>
      </c>
      <c r="AZ552" s="2">
        <f t="shared" ca="1" si="311"/>
        <v>360.25</v>
      </c>
      <c r="BA552" s="2">
        <f t="shared" ca="1" si="312"/>
        <v>360.25</v>
      </c>
      <c r="BB552" s="19" t="str">
        <f t="shared" ca="1" si="313"/>
        <v>ok</v>
      </c>
      <c r="BC552" s="2">
        <f t="shared" ca="1" si="314"/>
        <v>3.583001331548985E-3</v>
      </c>
      <c r="BD552" s="2">
        <f t="shared" ca="1" si="314"/>
        <v>-4.5851854999909847E-3</v>
      </c>
      <c r="BE552" s="16">
        <f t="shared" ca="1" si="315"/>
        <v>-3.6220427131183897E-4</v>
      </c>
      <c r="BF552" s="16">
        <f t="shared" ca="1" si="316"/>
        <v>5.8190913905187443E-3</v>
      </c>
      <c r="BG552" s="18">
        <f t="shared" ref="BG552:BG615" ca="1" si="329">SQRT(BC552^2+BD552^2+BE552^2)</f>
        <v>5.8303530377984752E-3</v>
      </c>
      <c r="BH552" s="2">
        <f t="shared" ca="1" si="328"/>
        <v>0.57328021304783761</v>
      </c>
      <c r="BI552" s="2">
        <f t="shared" ca="1" si="328"/>
        <v>-0.73362967999855755</v>
      </c>
      <c r="BJ552" s="16">
        <f t="shared" ca="1" si="328"/>
        <v>-5.7952683409894235E-2</v>
      </c>
      <c r="BK552" s="18">
        <f t="shared" ca="1" si="328"/>
        <v>0.93105462248299908</v>
      </c>
      <c r="BL552" s="18">
        <f t="shared" ca="1" si="328"/>
        <v>0.93285648604775606</v>
      </c>
    </row>
    <row r="553" spans="4:64" x14ac:dyDescent="0.2">
      <c r="D553">
        <f t="shared" si="317"/>
        <v>105</v>
      </c>
      <c r="E553">
        <f t="shared" si="318"/>
        <v>60</v>
      </c>
      <c r="F553" s="15">
        <f ca="1">'posn jitter orig'!F553</f>
        <v>-0.17546923732261666</v>
      </c>
      <c r="G553" s="2">
        <f ca="1">'posn jitter orig'!G553</f>
        <v>-0.18829538689027081</v>
      </c>
      <c r="H553" s="16">
        <f ca="1">'posn jitter orig'!H553</f>
        <v>-5.5039769722129428E-2</v>
      </c>
      <c r="I553" s="2">
        <f t="shared" si="319"/>
        <v>0</v>
      </c>
      <c r="J553" s="2">
        <f t="shared" si="320"/>
        <v>177.60212163512966</v>
      </c>
      <c r="K553" s="16">
        <f t="shared" ca="1" si="321"/>
        <v>323.91988671741046</v>
      </c>
      <c r="L553" s="2">
        <f t="shared" si="322"/>
        <v>153.80794910203616</v>
      </c>
      <c r="M553" s="2">
        <f t="shared" si="323"/>
        <v>-88.801060817564817</v>
      </c>
      <c r="N553" s="16">
        <f t="shared" ca="1" si="324"/>
        <v>324.43077426842302</v>
      </c>
      <c r="O553" s="2">
        <f t="shared" si="325"/>
        <v>-153.80794910203616</v>
      </c>
      <c r="P553" s="2">
        <f t="shared" si="326"/>
        <v>-88.801060817564817</v>
      </c>
      <c r="Q553" s="16">
        <f t="shared" ca="1" si="327"/>
        <v>201.63485203914797</v>
      </c>
      <c r="R553" s="2">
        <f t="shared" si="292"/>
        <v>153.80794910203616</v>
      </c>
      <c r="S553" s="2">
        <f t="shared" si="292"/>
        <v>-266.40318245269447</v>
      </c>
      <c r="T553" s="16">
        <f t="shared" ca="1" si="292"/>
        <v>0.51088755101255856</v>
      </c>
      <c r="U553" s="2">
        <f t="shared" ca="1" si="293"/>
        <v>0.49999931043978441</v>
      </c>
      <c r="V553" s="2">
        <f t="shared" ca="1" si="293"/>
        <v>-0.86602420943111025</v>
      </c>
      <c r="W553" s="16">
        <f t="shared" ca="1" si="293"/>
        <v>1.6607946774525181E-3</v>
      </c>
      <c r="X553" s="2">
        <f t="shared" si="294"/>
        <v>-153.80794910203616</v>
      </c>
      <c r="Y553" s="2">
        <f t="shared" si="294"/>
        <v>-266.40318245269447</v>
      </c>
      <c r="Z553" s="16">
        <f t="shared" ca="1" si="294"/>
        <v>-122.28503467826249</v>
      </c>
      <c r="AA553" s="18">
        <f t="shared" ca="1" si="301"/>
        <v>153.60464664762526</v>
      </c>
      <c r="AB553" s="2">
        <f t="shared" ca="1" si="295"/>
        <v>-230.61016650619553</v>
      </c>
      <c r="AC553" s="2">
        <f t="shared" ca="1" si="295"/>
        <v>-133.37783977473975</v>
      </c>
      <c r="AD553" s="16">
        <f t="shared" ca="1" si="295"/>
        <v>-122.54014045784685</v>
      </c>
      <c r="AE553" s="2">
        <f t="shared" ca="1" si="296"/>
        <v>-0.78643457495481828</v>
      </c>
      <c r="AF553" s="2">
        <f t="shared" ca="1" si="296"/>
        <v>-0.45484961188309658</v>
      </c>
      <c r="AG553" s="16">
        <f t="shared" ca="1" si="296"/>
        <v>-0.41789052380429836</v>
      </c>
      <c r="AH553" s="2">
        <f t="shared" ca="1" si="302"/>
        <v>0.3626587223208268</v>
      </c>
      <c r="AI553" s="2">
        <f t="shared" ca="1" si="303"/>
        <v>0.20763886738521992</v>
      </c>
      <c r="AJ553" s="16">
        <f t="shared" ca="1" si="304"/>
        <v>-0.90849587333988957</v>
      </c>
      <c r="AK553" s="18">
        <f t="shared" ca="1" si="305"/>
        <v>307.61632244402756</v>
      </c>
      <c r="AL553" s="18">
        <f t="shared" ca="1" si="306"/>
        <v>293.23503041488789</v>
      </c>
      <c r="AM553" s="18">
        <f t="shared" ca="1" si="307"/>
        <v>153.80816122201378</v>
      </c>
      <c r="AN553" s="18">
        <f t="shared" ca="1" si="308"/>
        <v>106.27972028771066</v>
      </c>
      <c r="AO553" s="18">
        <f t="shared" ca="1" si="309"/>
        <v>307.94111952947918</v>
      </c>
      <c r="AP553" s="2">
        <f t="shared" ca="1" si="297"/>
        <v>104.99946085884129</v>
      </c>
      <c r="AQ553" s="2">
        <f t="shared" ca="1" si="297"/>
        <v>59.999786165310852</v>
      </c>
      <c r="AR553" s="16">
        <f t="shared" ca="1" si="297"/>
        <v>-1.1938120865124802E-3</v>
      </c>
      <c r="AS553" s="2">
        <f t="shared" ca="1" si="298"/>
        <v>-118.35560505837056</v>
      </c>
      <c r="AT553" s="2">
        <f t="shared" ca="1" si="298"/>
        <v>-67.881304395564513</v>
      </c>
      <c r="AU553" s="16">
        <f t="shared" ca="1" si="298"/>
        <v>559.52527883630853</v>
      </c>
      <c r="AV553" s="2">
        <f t="shared" ca="1" si="299"/>
        <v>104.99946085884129</v>
      </c>
      <c r="AW553" s="2">
        <f t="shared" ca="1" si="299"/>
        <v>59.999786165310852</v>
      </c>
      <c r="AX553" s="16">
        <f t="shared" ca="1" si="299"/>
        <v>-1.1938120865124802E-3</v>
      </c>
      <c r="AY553" s="2">
        <f t="shared" ca="1" si="310"/>
        <v>360.25</v>
      </c>
      <c r="AZ553" s="2">
        <f t="shared" ca="1" si="311"/>
        <v>360.25000000000006</v>
      </c>
      <c r="BA553" s="2">
        <f t="shared" ca="1" si="312"/>
        <v>360.25</v>
      </c>
      <c r="BB553" s="19" t="str">
        <f t="shared" ca="1" si="313"/>
        <v>ok</v>
      </c>
      <c r="BC553" s="2">
        <f t="shared" ca="1" si="314"/>
        <v>-5.3914115871123158E-4</v>
      </c>
      <c r="BD553" s="2">
        <f t="shared" ca="1" si="314"/>
        <v>-2.1383468914848436E-4</v>
      </c>
      <c r="BE553" s="16">
        <f t="shared" ca="1" si="315"/>
        <v>-1.1938120865124802E-3</v>
      </c>
      <c r="BF553" s="16">
        <f t="shared" ca="1" si="316"/>
        <v>5.7999867525686504E-4</v>
      </c>
      <c r="BG553" s="18">
        <f t="shared" ca="1" si="329"/>
        <v>1.3272474378212224E-3</v>
      </c>
      <c r="BH553" s="2">
        <f t="shared" ca="1" si="328"/>
        <v>-8.6262585393797053E-2</v>
      </c>
      <c r="BI553" s="2">
        <f t="shared" ca="1" si="328"/>
        <v>-3.4213550263757497E-2</v>
      </c>
      <c r="BJ553" s="16">
        <f t="shared" ca="1" si="328"/>
        <v>-0.19100993384199683</v>
      </c>
      <c r="BK553" s="18">
        <f t="shared" ca="1" si="328"/>
        <v>9.2799788041098411E-2</v>
      </c>
      <c r="BL553" s="18">
        <f t="shared" ca="1" si="328"/>
        <v>0.21235959005139557</v>
      </c>
    </row>
    <row r="554" spans="4:64" x14ac:dyDescent="0.2">
      <c r="D554">
        <f t="shared" si="317"/>
        <v>112.5</v>
      </c>
      <c r="E554">
        <f t="shared" si="318"/>
        <v>60</v>
      </c>
      <c r="F554" s="15">
        <f ca="1">'posn jitter orig'!F554</f>
        <v>0.11859304824250982</v>
      </c>
      <c r="G554" s="2">
        <f ca="1">'posn jitter orig'!G554</f>
        <v>-0.48535744625114163</v>
      </c>
      <c r="H554" s="16">
        <f ca="1">'posn jitter orig'!H554</f>
        <v>0.38721672982305488</v>
      </c>
      <c r="I554" s="2">
        <f t="shared" si="319"/>
        <v>0</v>
      </c>
      <c r="J554" s="2">
        <f t="shared" si="320"/>
        <v>177.60212163512966</v>
      </c>
      <c r="K554" s="16">
        <f t="shared" ca="1" si="321"/>
        <v>321.39388594818439</v>
      </c>
      <c r="L554" s="2">
        <f t="shared" si="322"/>
        <v>153.80794910203616</v>
      </c>
      <c r="M554" s="2">
        <f t="shared" si="323"/>
        <v>-88.801060817564817</v>
      </c>
      <c r="N554" s="16">
        <f t="shared" ca="1" si="324"/>
        <v>325.46887028117226</v>
      </c>
      <c r="O554" s="2">
        <f t="shared" si="325"/>
        <v>-153.80794910203616</v>
      </c>
      <c r="P554" s="2">
        <f t="shared" si="326"/>
        <v>-88.801060817564817</v>
      </c>
      <c r="Q554" s="16">
        <f t="shared" ca="1" si="327"/>
        <v>191.6228340604724</v>
      </c>
      <c r="R554" s="2">
        <f t="shared" si="292"/>
        <v>153.80794910203616</v>
      </c>
      <c r="S554" s="2">
        <f t="shared" si="292"/>
        <v>-266.40318245269447</v>
      </c>
      <c r="T554" s="16">
        <f t="shared" ca="1" si="292"/>
        <v>4.0749843329878672</v>
      </c>
      <c r="U554" s="2">
        <f t="shared" ca="1" si="293"/>
        <v>0.49995613509554115</v>
      </c>
      <c r="V554" s="2">
        <f t="shared" ca="1" si="293"/>
        <v>-0.8659494275412466</v>
      </c>
      <c r="W554" s="16">
        <f t="shared" ca="1" si="293"/>
        <v>1.324582656221456E-2</v>
      </c>
      <c r="X554" s="2">
        <f t="shared" si="294"/>
        <v>-153.80794910203616</v>
      </c>
      <c r="Y554" s="2">
        <f t="shared" si="294"/>
        <v>-266.40318245269447</v>
      </c>
      <c r="Z554" s="16">
        <f t="shared" ca="1" si="294"/>
        <v>-129.77105188771199</v>
      </c>
      <c r="AA554" s="18">
        <f t="shared" ca="1" si="301"/>
        <v>152.07553071395057</v>
      </c>
      <c r="AB554" s="2">
        <f t="shared" ca="1" si="295"/>
        <v>-229.83904368038617</v>
      </c>
      <c r="AC554" s="2">
        <f t="shared" ca="1" si="295"/>
        <v>-134.71346368791771</v>
      </c>
      <c r="AD554" s="16">
        <f t="shared" ca="1" si="295"/>
        <v>-131.78541799190572</v>
      </c>
      <c r="AE554" s="2">
        <f t="shared" ca="1" si="296"/>
        <v>-0.77329002022101445</v>
      </c>
      <c r="AF554" s="2">
        <f t="shared" ca="1" si="296"/>
        <v>-0.4532414310082799</v>
      </c>
      <c r="AG554" s="16">
        <f t="shared" ca="1" si="296"/>
        <v>-0.44339006511665274</v>
      </c>
      <c r="AH554" s="2">
        <f t="shared" ca="1" si="302"/>
        <v>0.38995693045118712</v>
      </c>
      <c r="AI554" s="2">
        <f t="shared" ca="1" si="303"/>
        <v>0.21143271780534309</v>
      </c>
      <c r="AJ554" s="16">
        <f t="shared" ca="1" si="304"/>
        <v>-0.89623088444581844</v>
      </c>
      <c r="AK554" s="18">
        <f t="shared" ca="1" si="305"/>
        <v>307.64288765582126</v>
      </c>
      <c r="AL554" s="18">
        <f t="shared" ca="1" si="306"/>
        <v>297.22230685803459</v>
      </c>
      <c r="AM554" s="18">
        <f t="shared" ca="1" si="307"/>
        <v>153.82144382791063</v>
      </c>
      <c r="AN554" s="18">
        <f t="shared" ca="1" si="308"/>
        <v>108.81267965564473</v>
      </c>
      <c r="AO554" s="18">
        <f t="shared" ca="1" si="309"/>
        <v>307.04857378736506</v>
      </c>
      <c r="AP554" s="2">
        <f t="shared" ca="1" si="297"/>
        <v>112.49593463333751</v>
      </c>
      <c r="AQ554" s="2">
        <f t="shared" ca="1" si="297"/>
        <v>60.002230223929494</v>
      </c>
      <c r="AR554" s="16">
        <f t="shared" ca="1" si="297"/>
        <v>-1.4978566327954468E-3</v>
      </c>
      <c r="AS554" s="2">
        <f t="shared" ca="1" si="298"/>
        <v>-126.97550403373391</v>
      </c>
      <c r="AT554" s="2">
        <f t="shared" ca="1" si="298"/>
        <v>-69.837998684304551</v>
      </c>
      <c r="AU554" s="16">
        <f t="shared" ca="1" si="298"/>
        <v>550.37133184992183</v>
      </c>
      <c r="AV554" s="2">
        <f t="shared" ca="1" si="299"/>
        <v>112.49593463333751</v>
      </c>
      <c r="AW554" s="2">
        <f t="shared" ca="1" si="299"/>
        <v>60.002230223929494</v>
      </c>
      <c r="AX554" s="16">
        <f t="shared" ca="1" si="299"/>
        <v>-1.4978566327954468E-3</v>
      </c>
      <c r="AY554" s="2">
        <f t="shared" ca="1" si="310"/>
        <v>360.24999999999994</v>
      </c>
      <c r="AZ554" s="2">
        <f t="shared" ca="1" si="311"/>
        <v>360.24999999999994</v>
      </c>
      <c r="BA554" s="2">
        <f t="shared" ca="1" si="312"/>
        <v>360.24999999999994</v>
      </c>
      <c r="BB554" s="19" t="str">
        <f t="shared" ca="1" si="313"/>
        <v>ok</v>
      </c>
      <c r="BC554" s="2">
        <f t="shared" ca="1" si="314"/>
        <v>-4.0653666624876905E-3</v>
      </c>
      <c r="BD554" s="2">
        <f t="shared" ca="1" si="314"/>
        <v>2.230223929494457E-3</v>
      </c>
      <c r="BE554" s="16">
        <f t="shared" ca="1" si="315"/>
        <v>-1.4978566327954468E-3</v>
      </c>
      <c r="BF554" s="16">
        <f t="shared" ca="1" si="316"/>
        <v>4.6369283880771765E-3</v>
      </c>
      <c r="BG554" s="18">
        <f t="shared" ca="1" si="329"/>
        <v>4.8728512565607129E-3</v>
      </c>
      <c r="BH554" s="2">
        <f t="shared" ca="1" si="328"/>
        <v>-0.65045866599803048</v>
      </c>
      <c r="BI554" s="2">
        <f t="shared" ca="1" si="328"/>
        <v>0.35683582871911312</v>
      </c>
      <c r="BJ554" s="16">
        <f t="shared" ca="1" si="328"/>
        <v>-0.23965706124727149</v>
      </c>
      <c r="BK554" s="18">
        <f t="shared" ca="1" si="328"/>
        <v>0.74190854209234824</v>
      </c>
      <c r="BL554" s="18">
        <f t="shared" ca="1" si="328"/>
        <v>0.77965620104971411</v>
      </c>
    </row>
    <row r="555" spans="4:64" x14ac:dyDescent="0.2">
      <c r="D555">
        <f t="shared" si="317"/>
        <v>120</v>
      </c>
      <c r="E555">
        <f t="shared" si="318"/>
        <v>60</v>
      </c>
      <c r="F555" s="15">
        <f ca="1">'posn jitter orig'!F555</f>
        <v>0.34853720214847839</v>
      </c>
      <c r="G555" s="2">
        <f ca="1">'posn jitter orig'!G555</f>
        <v>0.13720714849957794</v>
      </c>
      <c r="H555" s="16">
        <f ca="1">'posn jitter orig'!H555</f>
        <v>-0.30950864420184565</v>
      </c>
      <c r="I555" s="2">
        <f t="shared" si="319"/>
        <v>0</v>
      </c>
      <c r="J555" s="2">
        <f t="shared" si="320"/>
        <v>177.60212163512966</v>
      </c>
      <c r="K555" s="16">
        <f t="shared" ca="1" si="321"/>
        <v>318.67097740586104</v>
      </c>
      <c r="L555" s="2">
        <f t="shared" si="322"/>
        <v>153.80794910203616</v>
      </c>
      <c r="M555" s="2">
        <f t="shared" si="323"/>
        <v>-88.801060817564817</v>
      </c>
      <c r="N555" s="16">
        <f t="shared" ca="1" si="324"/>
        <v>326.33707891319477</v>
      </c>
      <c r="O555" s="2">
        <f t="shared" si="325"/>
        <v>-153.80794910203616</v>
      </c>
      <c r="P555" s="2">
        <f t="shared" si="326"/>
        <v>-88.801060817564817</v>
      </c>
      <c r="Q555" s="16">
        <f t="shared" ca="1" si="327"/>
        <v>180.73963192499247</v>
      </c>
      <c r="R555" s="2">
        <f t="shared" si="292"/>
        <v>153.80794910203616</v>
      </c>
      <c r="S555" s="2">
        <f t="shared" si="292"/>
        <v>-266.40318245269447</v>
      </c>
      <c r="T555" s="16">
        <f t="shared" ca="1" si="292"/>
        <v>7.6661015073337353</v>
      </c>
      <c r="U555" s="2">
        <f t="shared" ca="1" si="293"/>
        <v>0.4998448079921215</v>
      </c>
      <c r="V555" s="2">
        <f t="shared" ca="1" si="293"/>
        <v>-0.86575660334186433</v>
      </c>
      <c r="W555" s="16">
        <f t="shared" ca="1" si="293"/>
        <v>2.4913283470409504E-2</v>
      </c>
      <c r="X555" s="2">
        <f t="shared" si="294"/>
        <v>-153.80794910203616</v>
      </c>
      <c r="Y555" s="2">
        <f t="shared" si="294"/>
        <v>-266.40318245269447</v>
      </c>
      <c r="Z555" s="16">
        <f t="shared" ca="1" si="294"/>
        <v>-137.93134548086857</v>
      </c>
      <c r="AA555" s="18">
        <f t="shared" ca="1" si="301"/>
        <v>150.32388686371857</v>
      </c>
      <c r="AB555" s="2">
        <f t="shared" ca="1" si="295"/>
        <v>-228.94656346806096</v>
      </c>
      <c r="AC555" s="2">
        <f t="shared" ca="1" si="295"/>
        <v>-136.25928476041477</v>
      </c>
      <c r="AD555" s="16">
        <f t="shared" ca="1" si="295"/>
        <v>-141.67640708667815</v>
      </c>
      <c r="AE555" s="2">
        <f t="shared" ca="1" si="296"/>
        <v>-0.75871986048053053</v>
      </c>
      <c r="AF555" s="2">
        <f t="shared" ca="1" si="296"/>
        <v>-0.45155788301238731</v>
      </c>
      <c r="AG555" s="16">
        <f t="shared" ca="1" si="296"/>
        <v>-0.46951001224870098</v>
      </c>
      <c r="AH555" s="2">
        <f t="shared" ca="1" si="302"/>
        <v>0.41773118298221806</v>
      </c>
      <c r="AI555" s="2">
        <f t="shared" ca="1" si="303"/>
        <v>0.21577993896404954</v>
      </c>
      <c r="AJ555" s="16">
        <f t="shared" ca="1" si="304"/>
        <v>-0.88257559262929297</v>
      </c>
      <c r="AK555" s="18">
        <f t="shared" ca="1" si="305"/>
        <v>307.71140690624213</v>
      </c>
      <c r="AL555" s="18">
        <f t="shared" ca="1" si="306"/>
        <v>301.7537504857973</v>
      </c>
      <c r="AM555" s="18">
        <f t="shared" ca="1" si="307"/>
        <v>153.85570345312107</v>
      </c>
      <c r="AN555" s="18">
        <f t="shared" ca="1" si="308"/>
        <v>111.67420797108439</v>
      </c>
      <c r="AO555" s="18">
        <f t="shared" ca="1" si="309"/>
        <v>306.0022161504329</v>
      </c>
      <c r="AP555" s="2">
        <f t="shared" ca="1" si="297"/>
        <v>120.00120280762391</v>
      </c>
      <c r="AQ555" s="2">
        <f t="shared" ca="1" si="297"/>
        <v>60.002300994078801</v>
      </c>
      <c r="AR555" s="16">
        <f t="shared" ca="1" si="297"/>
        <v>1.7821423148234317E-3</v>
      </c>
      <c r="AS555" s="2">
        <f t="shared" ca="1" si="298"/>
        <v>-135.65213268777754</v>
      </c>
      <c r="AT555" s="2">
        <f t="shared" ca="1" si="298"/>
        <v>-72.055978053529799</v>
      </c>
      <c r="AU555" s="16">
        <f t="shared" ca="1" si="298"/>
        <v>540.14195667200545</v>
      </c>
      <c r="AV555" s="2">
        <f t="shared" ca="1" si="299"/>
        <v>120.00120280762391</v>
      </c>
      <c r="AW555" s="2">
        <f t="shared" ca="1" si="299"/>
        <v>60.002300994078801</v>
      </c>
      <c r="AX555" s="16">
        <f t="shared" ca="1" si="299"/>
        <v>1.7821423148234317E-3</v>
      </c>
      <c r="AY555" s="2">
        <f t="shared" ca="1" si="310"/>
        <v>360.24999999999994</v>
      </c>
      <c r="AZ555" s="2">
        <f t="shared" ca="1" si="311"/>
        <v>360.24999999999994</v>
      </c>
      <c r="BA555" s="2">
        <f t="shared" ca="1" si="312"/>
        <v>360.24999999999994</v>
      </c>
      <c r="BB555" s="19" t="str">
        <f t="shared" ca="1" si="313"/>
        <v>ok</v>
      </c>
      <c r="BC555" s="2">
        <f t="shared" ca="1" si="314"/>
        <v>1.2028076239118946E-3</v>
      </c>
      <c r="BD555" s="2">
        <f t="shared" ca="1" si="314"/>
        <v>2.300994078801466E-3</v>
      </c>
      <c r="BE555" s="16">
        <f t="shared" ca="1" si="315"/>
        <v>1.7821423148234317E-3</v>
      </c>
      <c r="BF555" s="16">
        <f t="shared" ca="1" si="316"/>
        <v>2.5964051938824925E-3</v>
      </c>
      <c r="BG555" s="18">
        <f t="shared" ca="1" si="329"/>
        <v>3.1491826179350416E-3</v>
      </c>
      <c r="BH555" s="2">
        <f t="shared" ca="1" si="328"/>
        <v>0.19244921982590313</v>
      </c>
      <c r="BI555" s="2">
        <f t="shared" ca="1" si="328"/>
        <v>0.36815905260823456</v>
      </c>
      <c r="BJ555" s="16">
        <f t="shared" ca="1" si="328"/>
        <v>0.28514277037174907</v>
      </c>
      <c r="BK555" s="18">
        <f t="shared" ca="1" si="328"/>
        <v>0.41542483102119881</v>
      </c>
      <c r="BL555" s="18">
        <f t="shared" ca="1" si="328"/>
        <v>0.50386921886960667</v>
      </c>
    </row>
    <row r="556" spans="4:64" x14ac:dyDescent="0.2">
      <c r="D556">
        <f t="shared" si="317"/>
        <v>127.5</v>
      </c>
      <c r="E556">
        <f t="shared" si="318"/>
        <v>60</v>
      </c>
      <c r="F556" s="15">
        <f ca="1">'posn jitter orig'!F556</f>
        <v>-0.17707801698422942</v>
      </c>
      <c r="G556" s="2">
        <f ca="1">'posn jitter orig'!G556</f>
        <v>4.5959766690207293E-2</v>
      </c>
      <c r="H556" s="16">
        <f ca="1">'posn jitter orig'!H556</f>
        <v>0.29897591016574354</v>
      </c>
      <c r="I556" s="2">
        <f t="shared" si="319"/>
        <v>0</v>
      </c>
      <c r="J556" s="2">
        <f t="shared" si="320"/>
        <v>177.60212163512966</v>
      </c>
      <c r="K556" s="16">
        <f t="shared" ca="1" si="321"/>
        <v>315.74175301842405</v>
      </c>
      <c r="L556" s="2">
        <f t="shared" si="322"/>
        <v>153.80794910203616</v>
      </c>
      <c r="M556" s="2">
        <f t="shared" si="323"/>
        <v>-88.801060817564817</v>
      </c>
      <c r="N556" s="16">
        <f t="shared" ca="1" si="324"/>
        <v>327.02658376552233</v>
      </c>
      <c r="O556" s="2">
        <f t="shared" si="325"/>
        <v>-153.80794910203616</v>
      </c>
      <c r="P556" s="2">
        <f t="shared" si="326"/>
        <v>-88.801060817564817</v>
      </c>
      <c r="Q556" s="16">
        <f t="shared" ca="1" si="327"/>
        <v>168.83357347613995</v>
      </c>
      <c r="R556" s="2">
        <f t="shared" ref="R556:T619" si="330">L556-I556</f>
        <v>153.80794910203616</v>
      </c>
      <c r="S556" s="2">
        <f t="shared" si="330"/>
        <v>-266.40318245269447</v>
      </c>
      <c r="T556" s="16">
        <f t="shared" ca="1" si="330"/>
        <v>11.284830747098283</v>
      </c>
      <c r="U556" s="2">
        <f t="shared" ref="U556:W619" ca="1" si="331">R556/SQRT($R556^2+$S556^2+$T556^2)</f>
        <v>0.49966389538363698</v>
      </c>
      <c r="V556" s="2">
        <f t="shared" ca="1" si="331"/>
        <v>-0.86544325351223927</v>
      </c>
      <c r="W556" s="16">
        <f t="shared" ca="1" si="331"/>
        <v>3.6660150029693882E-2</v>
      </c>
      <c r="X556" s="2">
        <f t="shared" ref="X556:Z619" si="332">O556-I556</f>
        <v>-153.80794910203616</v>
      </c>
      <c r="Y556" s="2">
        <f t="shared" si="332"/>
        <v>-266.40318245269447</v>
      </c>
      <c r="Z556" s="16">
        <f t="shared" ca="1" si="332"/>
        <v>-146.9081795422841</v>
      </c>
      <c r="AA556" s="18">
        <f t="shared" ca="1" si="301"/>
        <v>148.3188820759737</v>
      </c>
      <c r="AB556" s="2">
        <f t="shared" ref="AB556:AD619" ca="1" si="333">X556-$AA556*U556</f>
        <v>-227.91753947906346</v>
      </c>
      <c r="AC556" s="2">
        <f t="shared" ca="1" si="333"/>
        <v>-138.04160659156562</v>
      </c>
      <c r="AD556" s="16">
        <f t="shared" ca="1" si="333"/>
        <v>-152.34557201142576</v>
      </c>
      <c r="AE556" s="2">
        <f t="shared" ref="AE556:AG619" ca="1" si="334">AB556/SQRT($AB556^2+$AC556^2+$AD556^2)</f>
        <v>-0.74255186829347752</v>
      </c>
      <c r="AF556" s="2">
        <f t="shared" ca="1" si="334"/>
        <v>-0.4497374493910602</v>
      </c>
      <c r="AG556" s="16">
        <f t="shared" ca="1" si="334"/>
        <v>-0.49633955061942192</v>
      </c>
      <c r="AH556" s="2">
        <f t="shared" ca="1" si="302"/>
        <v>0.44604115790352339</v>
      </c>
      <c r="AI556" s="2">
        <f t="shared" ca="1" si="303"/>
        <v>0.22078089039899584</v>
      </c>
      <c r="AJ556" s="16">
        <f t="shared" ca="1" si="304"/>
        <v>-0.86735407066013748</v>
      </c>
      <c r="AK556" s="18">
        <f t="shared" ca="1" si="305"/>
        <v>307.82281954541452</v>
      </c>
      <c r="AL556" s="18">
        <f t="shared" ca="1" si="306"/>
        <v>306.93820756637575</v>
      </c>
      <c r="AM556" s="18">
        <f t="shared" ca="1" si="307"/>
        <v>153.91140977270726</v>
      </c>
      <c r="AN556" s="18">
        <f t="shared" ca="1" si="308"/>
        <v>114.93130511720145</v>
      </c>
      <c r="AO556" s="18">
        <f t="shared" ca="1" si="309"/>
        <v>304.76570598713124</v>
      </c>
      <c r="AP556" s="2">
        <f t="shared" ref="AP556:AR619" ca="1" si="335">I556+$AM556*U556+$AN556*AE556+$AO556*AH556</f>
        <v>127.49956759861722</v>
      </c>
      <c r="AQ556" s="2">
        <f t="shared" ca="1" si="335"/>
        <v>59.998062321103959</v>
      </c>
      <c r="AR556" s="16">
        <f t="shared" ca="1" si="335"/>
        <v>-5.5962755112659579E-4</v>
      </c>
      <c r="AS556" s="2">
        <f t="shared" ref="AS556:AU619" ca="1" si="336">I556+$AM556*U556+$AN556*AE556-$AO556*AH556</f>
        <v>-144.37652917695237</v>
      </c>
      <c r="AT556" s="2">
        <f t="shared" ca="1" si="336"/>
        <v>-74.57482554073087</v>
      </c>
      <c r="AU556" s="16">
        <f t="shared" ca="1" si="336"/>
        <v>528.6789917435467</v>
      </c>
      <c r="AV556" s="2">
        <f t="shared" ref="AV556:AX619" ca="1" si="337">IF(ABS($AR556)&lt;ABS($AU556),AP556,AS556)</f>
        <v>127.49956759861722</v>
      </c>
      <c r="AW556" s="2">
        <f t="shared" ca="1" si="337"/>
        <v>59.998062321103959</v>
      </c>
      <c r="AX556" s="16">
        <f t="shared" ca="1" si="337"/>
        <v>-5.5962755112659579E-4</v>
      </c>
      <c r="AY556" s="2">
        <f t="shared" ca="1" si="310"/>
        <v>360.24999999999994</v>
      </c>
      <c r="AZ556" s="2">
        <f t="shared" ca="1" si="311"/>
        <v>360.24999999999994</v>
      </c>
      <c r="BA556" s="2">
        <f t="shared" ca="1" si="312"/>
        <v>360.24999999999994</v>
      </c>
      <c r="BB556" s="19" t="str">
        <f t="shared" ca="1" si="313"/>
        <v>ok</v>
      </c>
      <c r="BC556" s="2">
        <f t="shared" ca="1" si="314"/>
        <v>-4.3240138278122231E-4</v>
      </c>
      <c r="BD556" s="2">
        <f t="shared" ca="1" si="314"/>
        <v>-1.9376788960414615E-3</v>
      </c>
      <c r="BE556" s="16">
        <f t="shared" ca="1" si="315"/>
        <v>-5.5962755112659579E-4</v>
      </c>
      <c r="BF556" s="16">
        <f t="shared" ca="1" si="316"/>
        <v>1.9853388778733896E-3</v>
      </c>
      <c r="BG556" s="18">
        <f t="shared" ca="1" si="329"/>
        <v>2.0627053730418021E-3</v>
      </c>
      <c r="BH556" s="2">
        <f t="shared" ca="1" si="328"/>
        <v>-6.918422124499557E-2</v>
      </c>
      <c r="BI556" s="2">
        <f t="shared" ca="1" si="328"/>
        <v>-0.31002862336663384</v>
      </c>
      <c r="BJ556" s="16">
        <f t="shared" ca="1" si="328"/>
        <v>-8.9540408180255326E-2</v>
      </c>
      <c r="BK556" s="18">
        <f t="shared" ca="1" si="328"/>
        <v>0.31765422045974234</v>
      </c>
      <c r="BL556" s="18">
        <f t="shared" ca="1" si="328"/>
        <v>0.33003285968668833</v>
      </c>
    </row>
    <row r="557" spans="4:64" x14ac:dyDescent="0.2">
      <c r="D557">
        <f t="shared" si="317"/>
        <v>135</v>
      </c>
      <c r="E557">
        <f t="shared" si="318"/>
        <v>60</v>
      </c>
      <c r="F557" s="15">
        <f ca="1">'posn jitter orig'!F557</f>
        <v>-0.13832350024682982</v>
      </c>
      <c r="G557" s="2">
        <f ca="1">'posn jitter orig'!G557</f>
        <v>0.36531325265884629</v>
      </c>
      <c r="H557" s="16">
        <f ca="1">'posn jitter orig'!H557</f>
        <v>-0.17886963671731071</v>
      </c>
      <c r="I557" s="2">
        <f t="shared" si="319"/>
        <v>0</v>
      </c>
      <c r="J557" s="2">
        <f t="shared" si="320"/>
        <v>177.60212163512966</v>
      </c>
      <c r="K557" s="16">
        <f t="shared" ca="1" si="321"/>
        <v>312.60880181446078</v>
      </c>
      <c r="L557" s="2">
        <f t="shared" si="322"/>
        <v>153.80794910203616</v>
      </c>
      <c r="M557" s="2">
        <f t="shared" si="323"/>
        <v>-88.801060817564817</v>
      </c>
      <c r="N557" s="16">
        <f t="shared" ca="1" si="324"/>
        <v>327.54551371357871</v>
      </c>
      <c r="O557" s="2">
        <f t="shared" si="325"/>
        <v>-153.80794910203616</v>
      </c>
      <c r="P557" s="2">
        <f t="shared" si="326"/>
        <v>-88.801060817564817</v>
      </c>
      <c r="Q557" s="16">
        <f t="shared" ca="1" si="327"/>
        <v>155.65322776396093</v>
      </c>
      <c r="R557" s="2">
        <f t="shared" si="330"/>
        <v>153.80794910203616</v>
      </c>
      <c r="S557" s="2">
        <f t="shared" si="330"/>
        <v>-266.40318245269447</v>
      </c>
      <c r="T557" s="16">
        <f t="shared" ca="1" si="330"/>
        <v>14.936711899117938</v>
      </c>
      <c r="U557" s="2">
        <f t="shared" ca="1" si="331"/>
        <v>0.4994116099320664</v>
      </c>
      <c r="V557" s="2">
        <f t="shared" ca="1" si="331"/>
        <v>-0.86500628229210863</v>
      </c>
      <c r="W557" s="16">
        <f t="shared" ca="1" si="331"/>
        <v>4.8499231542846119E-2</v>
      </c>
      <c r="X557" s="2">
        <f t="shared" si="332"/>
        <v>-153.80794910203616</v>
      </c>
      <c r="Y557" s="2">
        <f t="shared" si="332"/>
        <v>-266.40318245269447</v>
      </c>
      <c r="Z557" s="16">
        <f t="shared" ca="1" si="332"/>
        <v>-156.95557405049985</v>
      </c>
      <c r="AA557" s="18">
        <f t="shared" ca="1" si="301"/>
        <v>146.01472623497884</v>
      </c>
      <c r="AB557" s="2">
        <f t="shared" ca="1" si="333"/>
        <v>-226.72939860483689</v>
      </c>
      <c r="AC557" s="2">
        <f t="shared" ca="1" si="333"/>
        <v>-140.0995269522754</v>
      </c>
      <c r="AD557" s="16">
        <f t="shared" ca="1" si="333"/>
        <v>-164.03717606683537</v>
      </c>
      <c r="AE557" s="2">
        <f t="shared" ca="1" si="334"/>
        <v>-0.72447383116289377</v>
      </c>
      <c r="AF557" s="2">
        <f t="shared" ca="1" si="334"/>
        <v>-0.44766334520263995</v>
      </c>
      <c r="AG557" s="16">
        <f t="shared" ca="1" si="334"/>
        <v>-0.5241518838296213</v>
      </c>
      <c r="AH557" s="2">
        <f t="shared" ca="1" si="302"/>
        <v>0.47510600062009378</v>
      </c>
      <c r="AI557" s="2">
        <f t="shared" ca="1" si="303"/>
        <v>0.22663111206797462</v>
      </c>
      <c r="AJ557" s="16">
        <f t="shared" ca="1" si="304"/>
        <v>-0.8502426872473603</v>
      </c>
      <c r="AK557" s="18">
        <f t="shared" ca="1" si="305"/>
        <v>307.97832097447281</v>
      </c>
      <c r="AL557" s="18">
        <f t="shared" ca="1" si="306"/>
        <v>312.95733379479105</v>
      </c>
      <c r="AM557" s="18">
        <f t="shared" ca="1" si="307"/>
        <v>153.9891604872364</v>
      </c>
      <c r="AN557" s="18">
        <f t="shared" ca="1" si="308"/>
        <v>118.69544951890907</v>
      </c>
      <c r="AO557" s="18">
        <f t="shared" ca="1" si="309"/>
        <v>303.28005410171681</v>
      </c>
      <c r="AP557" s="2">
        <f t="shared" ca="1" si="335"/>
        <v>135.00240106856452</v>
      </c>
      <c r="AQ557" s="2">
        <f t="shared" ca="1" si="335"/>
        <v>59.997624345924109</v>
      </c>
      <c r="AR557" s="16">
        <f t="shared" ca="1" si="335"/>
        <v>1.0661087113135181E-3</v>
      </c>
      <c r="AS557" s="2">
        <f t="shared" ca="1" si="336"/>
        <v>-153.17794607566017</v>
      </c>
      <c r="AT557" s="2">
        <f t="shared" ca="1" si="336"/>
        <v>-77.467767512291076</v>
      </c>
      <c r="AU557" s="16">
        <f t="shared" ca="1" si="336"/>
        <v>515.72436248464828</v>
      </c>
      <c r="AV557" s="2">
        <f t="shared" ca="1" si="337"/>
        <v>135.00240106856452</v>
      </c>
      <c r="AW557" s="2">
        <f t="shared" ca="1" si="337"/>
        <v>59.997624345924109</v>
      </c>
      <c r="AX557" s="16">
        <f t="shared" ca="1" si="337"/>
        <v>1.0661087113135181E-3</v>
      </c>
      <c r="AY557" s="2">
        <f t="shared" ca="1" si="310"/>
        <v>360.25</v>
      </c>
      <c r="AZ557" s="2">
        <f t="shared" ca="1" si="311"/>
        <v>360.25000000000006</v>
      </c>
      <c r="BA557" s="2">
        <f t="shared" ca="1" si="312"/>
        <v>360.25000000000006</v>
      </c>
      <c r="BB557" s="19" t="str">
        <f t="shared" ca="1" si="313"/>
        <v>ok</v>
      </c>
      <c r="BC557" s="2">
        <f t="shared" ca="1" si="314"/>
        <v>2.4010685645237118E-3</v>
      </c>
      <c r="BD557" s="2">
        <f t="shared" ca="1" si="314"/>
        <v>-2.3756540758910205E-3</v>
      </c>
      <c r="BE557" s="16">
        <f t="shared" ca="1" si="315"/>
        <v>1.0661087113135181E-3</v>
      </c>
      <c r="BF557" s="16">
        <f t="shared" ca="1" si="316"/>
        <v>3.377700777132512E-3</v>
      </c>
      <c r="BG557" s="18">
        <f t="shared" ca="1" si="329"/>
        <v>3.5419557202455462E-3</v>
      </c>
      <c r="BH557" s="2">
        <f t="shared" ca="1" si="328"/>
        <v>0.38417097032379388</v>
      </c>
      <c r="BI557" s="2">
        <f t="shared" ca="1" si="328"/>
        <v>-0.38010465214256328</v>
      </c>
      <c r="BJ557" s="16">
        <f t="shared" ca="1" si="328"/>
        <v>0.1705773938101629</v>
      </c>
      <c r="BK557" s="18">
        <f t="shared" ca="1" si="328"/>
        <v>0.54043212434120191</v>
      </c>
      <c r="BL557" s="18">
        <f t="shared" ca="1" si="328"/>
        <v>0.56671291523928735</v>
      </c>
    </row>
    <row r="558" spans="4:64" x14ac:dyDescent="0.2">
      <c r="D558">
        <f t="shared" si="317"/>
        <v>0</v>
      </c>
      <c r="E558">
        <f t="shared" si="318"/>
        <v>67.5</v>
      </c>
      <c r="F558" s="15">
        <f ca="1">'posn jitter orig'!F558</f>
        <v>-0.24412810651579364</v>
      </c>
      <c r="G558" s="2">
        <f ca="1">'posn jitter orig'!G558</f>
        <v>0.43015890663543999</v>
      </c>
      <c r="H558" s="16">
        <f ca="1">'posn jitter orig'!H558</f>
        <v>-0.3735966034825261</v>
      </c>
      <c r="I558" s="2">
        <f t="shared" si="319"/>
        <v>0</v>
      </c>
      <c r="J558" s="2">
        <f t="shared" si="320"/>
        <v>177.60212163512966</v>
      </c>
      <c r="K558" s="16">
        <f t="shared" ca="1" si="321"/>
        <v>343.010989002283</v>
      </c>
      <c r="L558" s="2">
        <f t="shared" si="322"/>
        <v>153.80794910203616</v>
      </c>
      <c r="M558" s="2">
        <f t="shared" si="323"/>
        <v>-88.801060817564817</v>
      </c>
      <c r="N558" s="16">
        <f t="shared" ca="1" si="324"/>
        <v>285.8228341798017</v>
      </c>
      <c r="O558" s="2">
        <f t="shared" si="325"/>
        <v>-153.80794910203616</v>
      </c>
      <c r="P558" s="2">
        <f t="shared" si="326"/>
        <v>-88.801060817564817</v>
      </c>
      <c r="Q558" s="16">
        <f t="shared" ca="1" si="327"/>
        <v>285.81781070786343</v>
      </c>
      <c r="R558" s="2">
        <f t="shared" si="330"/>
        <v>153.80794910203616</v>
      </c>
      <c r="S558" s="2">
        <f t="shared" si="330"/>
        <v>-266.40318245269447</v>
      </c>
      <c r="T558" s="16">
        <f t="shared" ca="1" si="330"/>
        <v>-57.188154822481295</v>
      </c>
      <c r="U558" s="2">
        <f t="shared" ca="1" si="331"/>
        <v>0.49157729345483903</v>
      </c>
      <c r="V558" s="2">
        <f t="shared" ca="1" si="331"/>
        <v>-0.85143684811097675</v>
      </c>
      <c r="W558" s="16">
        <f t="shared" ca="1" si="331"/>
        <v>-0.18277597828615408</v>
      </c>
      <c r="X558" s="2">
        <f t="shared" si="332"/>
        <v>-153.80794910203616</v>
      </c>
      <c r="Y558" s="2">
        <f t="shared" si="332"/>
        <v>-266.40318245269447</v>
      </c>
      <c r="Z558" s="16">
        <f t="shared" ca="1" si="332"/>
        <v>-57.193178294419567</v>
      </c>
      <c r="AA558" s="18">
        <f t="shared" ca="1" si="301"/>
        <v>161.67052977689406</v>
      </c>
      <c r="AB558" s="2">
        <f t="shared" ca="1" si="333"/>
        <v>-233.2815105611717</v>
      </c>
      <c r="AC558" s="2">
        <f t="shared" ca="1" si="333"/>
        <v>-128.75093614702396</v>
      </c>
      <c r="AD558" s="16">
        <f t="shared" ca="1" si="333"/>
        <v>-27.643689054406952</v>
      </c>
      <c r="AE558" s="2">
        <f t="shared" ca="1" si="334"/>
        <v>-0.87083394760693844</v>
      </c>
      <c r="AF558" s="2">
        <f t="shared" ca="1" si="334"/>
        <v>-0.48062397106949956</v>
      </c>
      <c r="AG558" s="16">
        <f t="shared" ca="1" si="334"/>
        <v>-0.10319318838324917</v>
      </c>
      <c r="AH558" s="2">
        <f t="shared" ca="1" si="302"/>
        <v>1.5966563551947366E-5</v>
      </c>
      <c r="AI558" s="2">
        <f t="shared" ca="1" si="303"/>
        <v>0.20989495494706456</v>
      </c>
      <c r="AJ558" s="16">
        <f t="shared" ca="1" si="304"/>
        <v>-0.97772394244635263</v>
      </c>
      <c r="AK558" s="18">
        <f t="shared" ca="1" si="305"/>
        <v>312.88660226973326</v>
      </c>
      <c r="AL558" s="18">
        <f t="shared" ca="1" si="306"/>
        <v>267.88288536779243</v>
      </c>
      <c r="AM558" s="18">
        <f t="shared" ca="1" si="307"/>
        <v>156.44330113486663</v>
      </c>
      <c r="AN558" s="18">
        <f t="shared" ca="1" si="308"/>
        <v>88.311087244926071</v>
      </c>
      <c r="AO558" s="18">
        <f t="shared" ca="1" si="309"/>
        <v>312.26064097103961</v>
      </c>
      <c r="AP558" s="2">
        <f t="shared" ca="1" si="335"/>
        <v>4.667557427192737E-3</v>
      </c>
      <c r="AQ558" s="2">
        <f t="shared" ca="1" si="335"/>
        <v>67.498038136018891</v>
      </c>
      <c r="AR558" s="16">
        <f t="shared" ca="1" si="335"/>
        <v>-8.9603238279778452E-4</v>
      </c>
      <c r="AS558" s="2">
        <f t="shared" ca="1" si="336"/>
        <v>-5.3039013104791092E-3</v>
      </c>
      <c r="AT558" s="2">
        <f t="shared" ca="1" si="336"/>
        <v>-63.585828200696824</v>
      </c>
      <c r="AU558" s="16">
        <f t="shared" ca="1" si="336"/>
        <v>610.60851388967706</v>
      </c>
      <c r="AV558" s="2">
        <f t="shared" ca="1" si="337"/>
        <v>4.667557427192737E-3</v>
      </c>
      <c r="AW558" s="2">
        <f t="shared" ca="1" si="337"/>
        <v>67.498038136018891</v>
      </c>
      <c r="AX558" s="16">
        <f t="shared" ca="1" si="337"/>
        <v>-8.9603238279778452E-4</v>
      </c>
      <c r="AY558" s="2">
        <f t="shared" ca="1" si="310"/>
        <v>360.25000000000006</v>
      </c>
      <c r="AZ558" s="2">
        <f t="shared" ca="1" si="311"/>
        <v>360.25000000000006</v>
      </c>
      <c r="BA558" s="2">
        <f t="shared" ca="1" si="312"/>
        <v>360.25000000000006</v>
      </c>
      <c r="BB558" s="19" t="str">
        <f t="shared" ca="1" si="313"/>
        <v>ok</v>
      </c>
      <c r="BC558" s="2">
        <f t="shared" ca="1" si="314"/>
        <v>4.667557427192737E-3</v>
      </c>
      <c r="BD558" s="2">
        <f t="shared" ca="1" si="314"/>
        <v>-1.9618639811085359E-3</v>
      </c>
      <c r="BE558" s="16">
        <f t="shared" ca="1" si="315"/>
        <v>-8.9603238279778452E-4</v>
      </c>
      <c r="BF558" s="16">
        <f t="shared" ca="1" si="316"/>
        <v>5.0631020744710568E-3</v>
      </c>
      <c r="BG558" s="18">
        <f t="shared" ca="1" si="329"/>
        <v>5.1417775766300303E-3</v>
      </c>
      <c r="BH558" s="2">
        <f t="shared" ca="1" si="328"/>
        <v>0.74680918835083787</v>
      </c>
      <c r="BI558" s="2">
        <f t="shared" ca="1" si="328"/>
        <v>-0.31389823697736574</v>
      </c>
      <c r="BJ558" s="16">
        <f t="shared" ca="1" si="328"/>
        <v>-0.14336518124764552</v>
      </c>
      <c r="BK558" s="18">
        <f t="shared" ca="1" si="328"/>
        <v>0.81009633191536912</v>
      </c>
      <c r="BL558" s="18">
        <f t="shared" ca="1" si="328"/>
        <v>0.8226844122608048</v>
      </c>
    </row>
    <row r="559" spans="4:64" x14ac:dyDescent="0.2">
      <c r="D559">
        <f t="shared" si="317"/>
        <v>7.5</v>
      </c>
      <c r="E559">
        <f t="shared" si="318"/>
        <v>67.5</v>
      </c>
      <c r="F559" s="15">
        <f ca="1">'posn jitter orig'!F559</f>
        <v>-0.41692349365849979</v>
      </c>
      <c r="G559" s="2">
        <f ca="1">'posn jitter orig'!G559</f>
        <v>0.14604645167920172</v>
      </c>
      <c r="H559" s="16">
        <f ca="1">'posn jitter orig'!H559</f>
        <v>-0.42573558013322088</v>
      </c>
      <c r="I559" s="2">
        <f t="shared" si="319"/>
        <v>0</v>
      </c>
      <c r="J559" s="2">
        <f t="shared" si="320"/>
        <v>177.60212163512966</v>
      </c>
      <c r="K559" s="16">
        <f t="shared" ca="1" si="321"/>
        <v>342.92790513590393</v>
      </c>
      <c r="L559" s="2">
        <f t="shared" si="322"/>
        <v>153.80794910203616</v>
      </c>
      <c r="M559" s="2">
        <f t="shared" si="323"/>
        <v>-88.801060817564817</v>
      </c>
      <c r="N559" s="16">
        <f t="shared" ca="1" si="324"/>
        <v>289.73186542890443</v>
      </c>
      <c r="O559" s="2">
        <f t="shared" si="325"/>
        <v>-153.80794910203616</v>
      </c>
      <c r="P559" s="2">
        <f t="shared" si="326"/>
        <v>-88.801060817564817</v>
      </c>
      <c r="Q559" s="16">
        <f t="shared" ca="1" si="327"/>
        <v>281.65277837544272</v>
      </c>
      <c r="R559" s="2">
        <f t="shared" si="330"/>
        <v>153.80794910203616</v>
      </c>
      <c r="S559" s="2">
        <f t="shared" si="330"/>
        <v>-266.40318245269447</v>
      </c>
      <c r="T559" s="16">
        <f t="shared" ca="1" si="330"/>
        <v>-53.1960397069995</v>
      </c>
      <c r="U559" s="2">
        <f t="shared" ca="1" si="331"/>
        <v>0.49268740604285133</v>
      </c>
      <c r="V559" s="2">
        <f t="shared" ca="1" si="331"/>
        <v>-0.85335961951553585</v>
      </c>
      <c r="W559" s="16">
        <f t="shared" ca="1" si="331"/>
        <v>-0.17040093810500681</v>
      </c>
      <c r="X559" s="2">
        <f t="shared" si="332"/>
        <v>-153.80794910203616</v>
      </c>
      <c r="Y559" s="2">
        <f t="shared" si="332"/>
        <v>-266.40318245269447</v>
      </c>
      <c r="Z559" s="16">
        <f t="shared" ca="1" si="332"/>
        <v>-61.275126760461205</v>
      </c>
      <c r="AA559" s="18">
        <f t="shared" ca="1" si="301"/>
        <v>161.99981802619192</v>
      </c>
      <c r="AB559" s="2">
        <f t="shared" ca="1" si="333"/>
        <v>-233.6232192247746</v>
      </c>
      <c r="AC559" s="2">
        <f t="shared" ca="1" si="333"/>
        <v>-128.15907938027729</v>
      </c>
      <c r="AD559" s="16">
        <f t="shared" ca="1" si="333"/>
        <v>-33.670205795957713</v>
      </c>
      <c r="AE559" s="2">
        <f t="shared" ca="1" si="334"/>
        <v>-0.86982769231503398</v>
      </c>
      <c r="AF559" s="2">
        <f t="shared" ca="1" si="334"/>
        <v>-0.47716282926189696</v>
      </c>
      <c r="AG559" s="16">
        <f t="shared" ca="1" si="334"/>
        <v>-0.1253611584689798</v>
      </c>
      <c r="AH559" s="2">
        <f t="shared" ca="1" si="302"/>
        <v>2.5669156758048955E-2</v>
      </c>
      <c r="AI559" s="2">
        <f t="shared" ca="1" si="303"/>
        <v>0.2099833187448035</v>
      </c>
      <c r="AJ559" s="16">
        <f t="shared" ca="1" si="304"/>
        <v>-0.97736794516714598</v>
      </c>
      <c r="AK559" s="18">
        <f t="shared" ca="1" si="305"/>
        <v>312.18161295695626</v>
      </c>
      <c r="AL559" s="18">
        <f t="shared" ca="1" si="306"/>
        <v>268.58563056665832</v>
      </c>
      <c r="AM559" s="18">
        <f t="shared" ca="1" si="307"/>
        <v>156.09080647847813</v>
      </c>
      <c r="AN559" s="18">
        <f t="shared" ca="1" si="308"/>
        <v>89.001070899422956</v>
      </c>
      <c r="AO559" s="18">
        <f t="shared" ca="1" si="309"/>
        <v>312.24114400836766</v>
      </c>
      <c r="AP559" s="2">
        <f t="shared" ca="1" si="335"/>
        <v>7.5033453088696174</v>
      </c>
      <c r="AQ559" s="2">
        <f t="shared" ca="1" si="335"/>
        <v>67.49795927862624</v>
      </c>
      <c r="AR559" s="16">
        <f t="shared" ca="1" si="335"/>
        <v>-1.8773866245282989E-3</v>
      </c>
      <c r="AS559" s="2">
        <f t="shared" ca="1" si="336"/>
        <v>-8.5265884348570378</v>
      </c>
      <c r="AT559" s="2">
        <f t="shared" ca="1" si="336"/>
        <v>-63.632904056476065</v>
      </c>
      <c r="AU559" s="16">
        <f t="shared" ca="1" si="336"/>
        <v>610.34709324556991</v>
      </c>
      <c r="AV559" s="2">
        <f t="shared" ca="1" si="337"/>
        <v>7.5033453088696174</v>
      </c>
      <c r="AW559" s="2">
        <f t="shared" ca="1" si="337"/>
        <v>67.49795927862624</v>
      </c>
      <c r="AX559" s="16">
        <f t="shared" ca="1" si="337"/>
        <v>-1.8773866245282989E-3</v>
      </c>
      <c r="AY559" s="2">
        <f t="shared" ca="1" si="310"/>
        <v>360.25000000000006</v>
      </c>
      <c r="AZ559" s="2">
        <f t="shared" ca="1" si="311"/>
        <v>360.25000000000006</v>
      </c>
      <c r="BA559" s="2">
        <f t="shared" ca="1" si="312"/>
        <v>360.25000000000006</v>
      </c>
      <c r="BB559" s="19" t="str">
        <f t="shared" ca="1" si="313"/>
        <v>ok</v>
      </c>
      <c r="BC559" s="2">
        <f t="shared" ca="1" si="314"/>
        <v>3.3453088696173694E-3</v>
      </c>
      <c r="BD559" s="2">
        <f t="shared" ca="1" si="314"/>
        <v>-2.0407213737598795E-3</v>
      </c>
      <c r="BE559" s="16">
        <f t="shared" ca="1" si="315"/>
        <v>-1.8773866245282989E-3</v>
      </c>
      <c r="BF559" s="16">
        <f t="shared" ca="1" si="316"/>
        <v>3.9186266929194784E-3</v>
      </c>
      <c r="BG559" s="18">
        <f t="shared" ca="1" si="329"/>
        <v>4.3451370169902363E-3</v>
      </c>
      <c r="BH559" s="2">
        <f t="shared" ca="1" si="328"/>
        <v>0.5352494191387791</v>
      </c>
      <c r="BI559" s="2">
        <f t="shared" ca="1" si="328"/>
        <v>-0.32651541980158072</v>
      </c>
      <c r="BJ559" s="16">
        <f t="shared" ca="1" si="328"/>
        <v>-0.30038185992452782</v>
      </c>
      <c r="BK559" s="18">
        <f t="shared" ca="1" si="328"/>
        <v>0.62698027086711661</v>
      </c>
      <c r="BL559" s="18">
        <f t="shared" ca="1" si="328"/>
        <v>0.69522192271843775</v>
      </c>
    </row>
    <row r="560" spans="4:64" x14ac:dyDescent="0.2">
      <c r="D560">
        <f t="shared" si="317"/>
        <v>15</v>
      </c>
      <c r="E560">
        <f t="shared" si="318"/>
        <v>67.5</v>
      </c>
      <c r="F560" s="15">
        <f ca="1">'posn jitter orig'!F560</f>
        <v>0.30240177037519034</v>
      </c>
      <c r="G560" s="2">
        <f ca="1">'posn jitter orig'!G560</f>
        <v>-5.2294551873676154E-3</v>
      </c>
      <c r="H560" s="16">
        <f ca="1">'posn jitter orig'!H560</f>
        <v>-0.30582967210932532</v>
      </c>
      <c r="I560" s="2">
        <f t="shared" si="319"/>
        <v>0</v>
      </c>
      <c r="J560" s="2">
        <f t="shared" si="320"/>
        <v>177.60212163512966</v>
      </c>
      <c r="K560" s="16">
        <f t="shared" ca="1" si="321"/>
        <v>342.68627149268872</v>
      </c>
      <c r="L560" s="2">
        <f t="shared" si="322"/>
        <v>153.80794910203616</v>
      </c>
      <c r="M560" s="2">
        <f t="shared" si="323"/>
        <v>-88.801060817564817</v>
      </c>
      <c r="N560" s="16">
        <f t="shared" ca="1" si="324"/>
        <v>293.39798052218163</v>
      </c>
      <c r="O560" s="2">
        <f t="shared" si="325"/>
        <v>-153.80794910203616</v>
      </c>
      <c r="P560" s="2">
        <f t="shared" si="326"/>
        <v>-88.801060817564817</v>
      </c>
      <c r="Q560" s="16">
        <f t="shared" ca="1" si="327"/>
        <v>277.22347918970161</v>
      </c>
      <c r="R560" s="2">
        <f t="shared" si="330"/>
        <v>153.80794910203616</v>
      </c>
      <c r="S560" s="2">
        <f t="shared" si="330"/>
        <v>-266.40318245269447</v>
      </c>
      <c r="T560" s="16">
        <f t="shared" ca="1" si="330"/>
        <v>-49.288290970507092</v>
      </c>
      <c r="U560" s="2">
        <f t="shared" ca="1" si="331"/>
        <v>0.4937028406084556</v>
      </c>
      <c r="V560" s="2">
        <f t="shared" ca="1" si="331"/>
        <v>-0.8551184037749241</v>
      </c>
      <c r="W560" s="16">
        <f t="shared" ca="1" si="331"/>
        <v>-0.15820878831647658</v>
      </c>
      <c r="X560" s="2">
        <f t="shared" si="332"/>
        <v>-153.80794910203616</v>
      </c>
      <c r="Y560" s="2">
        <f t="shared" si="332"/>
        <v>-266.40318245269447</v>
      </c>
      <c r="Z560" s="16">
        <f t="shared" ca="1" si="332"/>
        <v>-65.462792302987111</v>
      </c>
      <c r="AA560" s="18">
        <f t="shared" ca="1" si="301"/>
        <v>162.2276318097407</v>
      </c>
      <c r="AB560" s="2">
        <f t="shared" ca="1" si="333"/>
        <v>-233.9001917516878</v>
      </c>
      <c r="AC560" s="2">
        <f t="shared" ca="1" si="333"/>
        <v>-127.67934889136291</v>
      </c>
      <c r="AD560" s="16">
        <f t="shared" ca="1" si="333"/>
        <v>-39.796955242916539</v>
      </c>
      <c r="AE560" s="2">
        <f t="shared" ca="1" si="334"/>
        <v>-0.86811424686338512</v>
      </c>
      <c r="AF560" s="2">
        <f t="shared" ca="1" si="334"/>
        <v>-0.47387845633107772</v>
      </c>
      <c r="AG560" s="16">
        <f t="shared" ca="1" si="334"/>
        <v>-0.14770532494833252</v>
      </c>
      <c r="AH560" s="2">
        <f t="shared" ca="1" si="302"/>
        <v>5.1333805313452427E-2</v>
      </c>
      <c r="AI560" s="2">
        <f t="shared" ca="1" si="303"/>
        <v>0.21026584161651354</v>
      </c>
      <c r="AJ560" s="16">
        <f t="shared" ca="1" si="304"/>
        <v>-0.9762956090658913</v>
      </c>
      <c r="AK560" s="18">
        <f t="shared" ca="1" si="305"/>
        <v>311.53952631197785</v>
      </c>
      <c r="AL560" s="18">
        <f t="shared" ca="1" si="306"/>
        <v>269.43480376782321</v>
      </c>
      <c r="AM560" s="18">
        <f t="shared" ca="1" si="307"/>
        <v>155.76976315598893</v>
      </c>
      <c r="AN560" s="18">
        <f t="shared" ca="1" si="308"/>
        <v>89.766796566053799</v>
      </c>
      <c r="AO560" s="18">
        <f t="shared" ca="1" si="309"/>
        <v>312.18226346254175</v>
      </c>
      <c r="AP560" s="2">
        <f t="shared" ca="1" si="335"/>
        <v>15.001643091638613</v>
      </c>
      <c r="AQ560" s="2">
        <f t="shared" ca="1" si="335"/>
        <v>67.503245786974475</v>
      </c>
      <c r="AR560" s="16">
        <f t="shared" ca="1" si="335"/>
        <v>9.1910434457531665E-4</v>
      </c>
      <c r="AS560" s="2">
        <f t="shared" ca="1" si="336"/>
        <v>-17.049363978159448</v>
      </c>
      <c r="AT560" s="2">
        <f t="shared" ca="1" si="336"/>
        <v>-63.779286942424534</v>
      </c>
      <c r="AU560" s="16">
        <f t="shared" ca="1" si="336"/>
        <v>609.56526519780607</v>
      </c>
      <c r="AV560" s="2">
        <f t="shared" ca="1" si="337"/>
        <v>15.001643091638613</v>
      </c>
      <c r="AW560" s="2">
        <f t="shared" ca="1" si="337"/>
        <v>67.503245786974475</v>
      </c>
      <c r="AX560" s="16">
        <f t="shared" ca="1" si="337"/>
        <v>9.1910434457531665E-4</v>
      </c>
      <c r="AY560" s="2">
        <f t="shared" ca="1" si="310"/>
        <v>360.25</v>
      </c>
      <c r="AZ560" s="2">
        <f t="shared" ca="1" si="311"/>
        <v>360.25</v>
      </c>
      <c r="BA560" s="2">
        <f t="shared" ca="1" si="312"/>
        <v>360.25</v>
      </c>
      <c r="BB560" s="19" t="str">
        <f t="shared" ca="1" si="313"/>
        <v>ok</v>
      </c>
      <c r="BC560" s="2">
        <f t="shared" ca="1" si="314"/>
        <v>1.6430916386127592E-3</v>
      </c>
      <c r="BD560" s="2">
        <f t="shared" ca="1" si="314"/>
        <v>3.2457869744746404E-3</v>
      </c>
      <c r="BE560" s="16">
        <f t="shared" ca="1" si="315"/>
        <v>9.1910434457531665E-4</v>
      </c>
      <c r="BF560" s="16">
        <f t="shared" ca="1" si="316"/>
        <v>3.6379779021522931E-3</v>
      </c>
      <c r="BG560" s="18">
        <f t="shared" ca="1" si="329"/>
        <v>3.7522841060833364E-3</v>
      </c>
      <c r="BH560" s="2">
        <f t="shared" ca="1" si="328"/>
        <v>0.26289466217804147</v>
      </c>
      <c r="BI560" s="2">
        <f t="shared" ca="1" si="328"/>
        <v>0.51932591591594246</v>
      </c>
      <c r="BJ560" s="16">
        <f t="shared" ca="1" si="328"/>
        <v>0.14705669513205066</v>
      </c>
      <c r="BK560" s="18">
        <f t="shared" ca="1" si="328"/>
        <v>0.58207646434436688</v>
      </c>
      <c r="BL560" s="18">
        <f t="shared" ca="1" si="328"/>
        <v>0.60036545697333388</v>
      </c>
    </row>
    <row r="561" spans="4:64" x14ac:dyDescent="0.2">
      <c r="D561">
        <f t="shared" si="317"/>
        <v>22.5</v>
      </c>
      <c r="E561">
        <f t="shared" si="318"/>
        <v>67.5</v>
      </c>
      <c r="F561" s="15">
        <f ca="1">'posn jitter orig'!F561</f>
        <v>-0.18863952678224161</v>
      </c>
      <c r="G561" s="2">
        <f ca="1">'posn jitter orig'!G561</f>
        <v>-0.30708836351546798</v>
      </c>
      <c r="H561" s="16">
        <f ca="1">'posn jitter orig'!H561</f>
        <v>0.24709090063533257</v>
      </c>
      <c r="I561" s="2">
        <f t="shared" si="319"/>
        <v>0</v>
      </c>
      <c r="J561" s="2">
        <f t="shared" si="320"/>
        <v>177.60212163512966</v>
      </c>
      <c r="K561" s="16">
        <f t="shared" ca="1" si="321"/>
        <v>342.27259345922266</v>
      </c>
      <c r="L561" s="2">
        <f t="shared" si="322"/>
        <v>153.80794910203616</v>
      </c>
      <c r="M561" s="2">
        <f t="shared" si="323"/>
        <v>-88.801060817564817</v>
      </c>
      <c r="N561" s="16">
        <f t="shared" ca="1" si="324"/>
        <v>296.82844199845647</v>
      </c>
      <c r="O561" s="2">
        <f t="shared" si="325"/>
        <v>-153.80794910203616</v>
      </c>
      <c r="P561" s="2">
        <f t="shared" si="326"/>
        <v>-88.801060817564817</v>
      </c>
      <c r="Q561" s="16">
        <f t="shared" ca="1" si="327"/>
        <v>272.51860428087286</v>
      </c>
      <c r="R561" s="2">
        <f t="shared" si="330"/>
        <v>153.80794910203616</v>
      </c>
      <c r="S561" s="2">
        <f t="shared" si="330"/>
        <v>-266.40318245269447</v>
      </c>
      <c r="T561" s="16">
        <f t="shared" ca="1" si="330"/>
        <v>-45.444151460766193</v>
      </c>
      <c r="U561" s="2">
        <f t="shared" ca="1" si="331"/>
        <v>0.4946316603360193</v>
      </c>
      <c r="V561" s="2">
        <f t="shared" ca="1" si="331"/>
        <v>-0.85672716673413674</v>
      </c>
      <c r="W561" s="16">
        <f t="shared" ca="1" si="331"/>
        <v>-0.14614404665579633</v>
      </c>
      <c r="X561" s="2">
        <f t="shared" si="332"/>
        <v>-153.80794910203616</v>
      </c>
      <c r="Y561" s="2">
        <f t="shared" si="332"/>
        <v>-266.40318245269447</v>
      </c>
      <c r="Z561" s="16">
        <f t="shared" ca="1" si="332"/>
        <v>-69.753989178349798</v>
      </c>
      <c r="AA561" s="18">
        <f t="shared" ca="1" si="301"/>
        <v>162.35069272334482</v>
      </c>
      <c r="AB561" s="2">
        <f t="shared" ca="1" si="333"/>
        <v>-234.1117418004871</v>
      </c>
      <c r="AC561" s="2">
        <f t="shared" ca="1" si="333"/>
        <v>-127.31293345849883</v>
      </c>
      <c r="AD561" s="16">
        <f t="shared" ca="1" si="333"/>
        <v>-46.027401966388439</v>
      </c>
      <c r="AE561" s="2">
        <f t="shared" ca="1" si="334"/>
        <v>-0.86568389644956301</v>
      </c>
      <c r="AF561" s="2">
        <f t="shared" ca="1" si="334"/>
        <v>-0.47076987876456827</v>
      </c>
      <c r="AG561" s="16">
        <f t="shared" ca="1" si="334"/>
        <v>-0.17019727575932511</v>
      </c>
      <c r="AH561" s="2">
        <f t="shared" ca="1" si="302"/>
        <v>7.7012414720842526E-2</v>
      </c>
      <c r="AI561" s="2">
        <f t="shared" ca="1" si="303"/>
        <v>0.21069950884539879</v>
      </c>
      <c r="AJ561" s="16">
        <f t="shared" ca="1" si="304"/>
        <v>-0.97451259866210682</v>
      </c>
      <c r="AK561" s="18">
        <f t="shared" ca="1" si="305"/>
        <v>310.95451714018759</v>
      </c>
      <c r="AL561" s="18">
        <f t="shared" ca="1" si="306"/>
        <v>270.43559752081751</v>
      </c>
      <c r="AM561" s="18">
        <f t="shared" ca="1" si="307"/>
        <v>155.4772585700938</v>
      </c>
      <c r="AN561" s="18">
        <f t="shared" ca="1" si="308"/>
        <v>90.612106949522854</v>
      </c>
      <c r="AO561" s="18">
        <f t="shared" ca="1" si="309"/>
        <v>312.08385193998168</v>
      </c>
      <c r="AP561" s="2">
        <f t="shared" ca="1" si="335"/>
        <v>22.4968637747305</v>
      </c>
      <c r="AQ561" s="2">
        <f t="shared" ca="1" si="335"/>
        <v>67.498994127887755</v>
      </c>
      <c r="AR561" s="16">
        <f t="shared" ca="1" si="335"/>
        <v>-1.0615792935482204E-3</v>
      </c>
      <c r="AS561" s="2">
        <f t="shared" ca="1" si="336"/>
        <v>-25.571798291829268</v>
      </c>
      <c r="AT561" s="2">
        <f t="shared" ca="1" si="336"/>
        <v>-64.012834516780828</v>
      </c>
      <c r="AU561" s="16">
        <f t="shared" ca="1" si="336"/>
        <v>608.25822952972999</v>
      </c>
      <c r="AV561" s="2">
        <f t="shared" ca="1" si="337"/>
        <v>22.4968637747305</v>
      </c>
      <c r="AW561" s="2">
        <f t="shared" ca="1" si="337"/>
        <v>67.498994127887755</v>
      </c>
      <c r="AX561" s="16">
        <f t="shared" ca="1" si="337"/>
        <v>-1.0615792935482204E-3</v>
      </c>
      <c r="AY561" s="2">
        <f t="shared" ca="1" si="310"/>
        <v>360.24999999999994</v>
      </c>
      <c r="AZ561" s="2">
        <f t="shared" ca="1" si="311"/>
        <v>360.24999999999994</v>
      </c>
      <c r="BA561" s="2">
        <f t="shared" ca="1" si="312"/>
        <v>360.24999999999994</v>
      </c>
      <c r="BB561" s="19" t="str">
        <f t="shared" ca="1" si="313"/>
        <v>ok</v>
      </c>
      <c r="BC561" s="2">
        <f t="shared" ca="1" si="314"/>
        <v>-3.1362252695004145E-3</v>
      </c>
      <c r="BD561" s="2">
        <f t="shared" ca="1" si="314"/>
        <v>-1.0058721122447878E-3</v>
      </c>
      <c r="BE561" s="16">
        <f t="shared" ca="1" si="315"/>
        <v>-1.0615792935482204E-3</v>
      </c>
      <c r="BF561" s="16">
        <f t="shared" ca="1" si="316"/>
        <v>3.2935827979944177E-3</v>
      </c>
      <c r="BG561" s="18">
        <f t="shared" ca="1" si="329"/>
        <v>3.4604390247098818E-3</v>
      </c>
      <c r="BH561" s="2">
        <f t="shared" ca="1" si="328"/>
        <v>-0.50179604312006632</v>
      </c>
      <c r="BI561" s="2">
        <f t="shared" ca="1" si="328"/>
        <v>-0.16093953795916605</v>
      </c>
      <c r="BJ561" s="16">
        <f t="shared" ca="1" si="328"/>
        <v>-0.16985268696771527</v>
      </c>
      <c r="BK561" s="18">
        <f t="shared" ca="1" si="328"/>
        <v>0.5269732476791068</v>
      </c>
      <c r="BL561" s="18">
        <f t="shared" ca="1" si="328"/>
        <v>0.55367024395358111</v>
      </c>
    </row>
    <row r="562" spans="4:64" x14ac:dyDescent="0.2">
      <c r="D562">
        <f t="shared" si="317"/>
        <v>30</v>
      </c>
      <c r="E562">
        <f t="shared" si="318"/>
        <v>67.5</v>
      </c>
      <c r="F562" s="15">
        <f ca="1">'posn jitter orig'!F562</f>
        <v>-4.0292921414558647E-3</v>
      </c>
      <c r="G562" s="2">
        <f ca="1">'posn jitter orig'!G562</f>
        <v>0.32657239082836986</v>
      </c>
      <c r="H562" s="16">
        <f ca="1">'posn jitter orig'!H562</f>
        <v>-0.26855148156714903</v>
      </c>
      <c r="I562" s="2">
        <f t="shared" si="319"/>
        <v>0</v>
      </c>
      <c r="J562" s="2">
        <f t="shared" si="320"/>
        <v>177.60212163512966</v>
      </c>
      <c r="K562" s="16">
        <f t="shared" ca="1" si="321"/>
        <v>341.69806569751876</v>
      </c>
      <c r="L562" s="2">
        <f t="shared" si="322"/>
        <v>153.80794910203616</v>
      </c>
      <c r="M562" s="2">
        <f t="shared" si="323"/>
        <v>-88.801060817564817</v>
      </c>
      <c r="N562" s="16">
        <f t="shared" ca="1" si="324"/>
        <v>300.03809328859199</v>
      </c>
      <c r="O562" s="2">
        <f t="shared" si="325"/>
        <v>-153.80794910203616</v>
      </c>
      <c r="P562" s="2">
        <f t="shared" si="326"/>
        <v>-88.801060817564817</v>
      </c>
      <c r="Q562" s="16">
        <f t="shared" ca="1" si="327"/>
        <v>267.51407573270382</v>
      </c>
      <c r="R562" s="2">
        <f t="shared" si="330"/>
        <v>153.80794910203616</v>
      </c>
      <c r="S562" s="2">
        <f t="shared" si="330"/>
        <v>-266.40318245269447</v>
      </c>
      <c r="T562" s="16">
        <f t="shared" ca="1" si="330"/>
        <v>-41.659972408926762</v>
      </c>
      <c r="U562" s="2">
        <f t="shared" ca="1" si="331"/>
        <v>0.49547690154792107</v>
      </c>
      <c r="V562" s="2">
        <f t="shared" ca="1" si="331"/>
        <v>-0.85819116745780166</v>
      </c>
      <c r="W562" s="16">
        <f t="shared" ca="1" si="331"/>
        <v>-0.13420342815996661</v>
      </c>
      <c r="X562" s="2">
        <f t="shared" si="332"/>
        <v>-153.80794910203616</v>
      </c>
      <c r="Y562" s="2">
        <f t="shared" si="332"/>
        <v>-266.40318245269447</v>
      </c>
      <c r="Z562" s="16">
        <f t="shared" ca="1" si="332"/>
        <v>-74.183989964814941</v>
      </c>
      <c r="AA562" s="18">
        <f t="shared" ca="1" si="301"/>
        <v>162.37231787689711</v>
      </c>
      <c r="AB562" s="2">
        <f t="shared" ca="1" si="333"/>
        <v>-234.25968206083525</v>
      </c>
      <c r="AC562" s="2">
        <f t="shared" ca="1" si="333"/>
        <v>-127.05669341109086</v>
      </c>
      <c r="AD562" s="16">
        <f t="shared" ca="1" si="333"/>
        <v>-52.393068267455519</v>
      </c>
      <c r="AE562" s="2">
        <f t="shared" ca="1" si="334"/>
        <v>-0.86252030470974728</v>
      </c>
      <c r="AF562" s="2">
        <f t="shared" ca="1" si="334"/>
        <v>-0.46780981239395564</v>
      </c>
      <c r="AG562" s="16">
        <f t="shared" ca="1" si="334"/>
        <v>-0.19290594441679829</v>
      </c>
      <c r="AH562" s="2">
        <f t="shared" ca="1" si="302"/>
        <v>0.10276849709846224</v>
      </c>
      <c r="AI562" s="2">
        <f t="shared" ca="1" si="303"/>
        <v>0.21133362137943779</v>
      </c>
      <c r="AJ562" s="16">
        <f t="shared" ca="1" si="304"/>
        <v>-0.97199626361358815</v>
      </c>
      <c r="AK562" s="18">
        <f t="shared" ca="1" si="305"/>
        <v>310.42405533239639</v>
      </c>
      <c r="AL562" s="18">
        <f t="shared" ca="1" si="306"/>
        <v>271.59903457538616</v>
      </c>
      <c r="AM562" s="18">
        <f t="shared" ca="1" si="307"/>
        <v>155.2120276661982</v>
      </c>
      <c r="AN562" s="18">
        <f t="shared" ca="1" si="308"/>
        <v>91.54401429237825</v>
      </c>
      <c r="AO562" s="18">
        <f t="shared" ca="1" si="309"/>
        <v>311.9438770275579</v>
      </c>
      <c r="AP562" s="2">
        <f t="shared" ca="1" si="335"/>
        <v>30.003406870392176</v>
      </c>
      <c r="AQ562" s="2">
        <f t="shared" ca="1" si="335"/>
        <v>67.499571456251175</v>
      </c>
      <c r="AR562" s="16">
        <f t="shared" ca="1" si="335"/>
        <v>4.1203235639386548E-4</v>
      </c>
      <c r="AS562" s="2">
        <f t="shared" ca="1" si="336"/>
        <v>-34.112599971987116</v>
      </c>
      <c r="AT562" s="2">
        <f t="shared" ca="1" si="336"/>
        <v>-64.348886942500457</v>
      </c>
      <c r="AU562" s="16">
        <f t="shared" ca="1" si="336"/>
        <v>606.41697788820215</v>
      </c>
      <c r="AV562" s="2">
        <f t="shared" ca="1" si="337"/>
        <v>30.003406870392176</v>
      </c>
      <c r="AW562" s="2">
        <f t="shared" ca="1" si="337"/>
        <v>67.499571456251175</v>
      </c>
      <c r="AX562" s="16">
        <f t="shared" ca="1" si="337"/>
        <v>4.1203235639386548E-4</v>
      </c>
      <c r="AY562" s="2">
        <f t="shared" ca="1" si="310"/>
        <v>360.25</v>
      </c>
      <c r="AZ562" s="2">
        <f t="shared" ca="1" si="311"/>
        <v>360.25</v>
      </c>
      <c r="BA562" s="2">
        <f t="shared" ca="1" si="312"/>
        <v>360.25</v>
      </c>
      <c r="BB562" s="19" t="str">
        <f t="shared" ca="1" si="313"/>
        <v>ok</v>
      </c>
      <c r="BC562" s="2">
        <f t="shared" ca="1" si="314"/>
        <v>3.4068703921761312E-3</v>
      </c>
      <c r="BD562" s="2">
        <f t="shared" ca="1" si="314"/>
        <v>-4.2854374882494994E-4</v>
      </c>
      <c r="BE562" s="16">
        <f t="shared" ca="1" si="315"/>
        <v>4.1203235639386548E-4</v>
      </c>
      <c r="BF562" s="16">
        <f t="shared" ca="1" si="316"/>
        <v>3.4337174627134493E-3</v>
      </c>
      <c r="BG562" s="18">
        <f t="shared" ca="1" si="329"/>
        <v>3.458350224667648E-3</v>
      </c>
      <c r="BH562" s="2">
        <f t="shared" ca="1" si="328"/>
        <v>0.54509926274818099</v>
      </c>
      <c r="BI562" s="2">
        <f t="shared" ca="1" si="328"/>
        <v>-6.8566999811991991E-2</v>
      </c>
      <c r="BJ562" s="16">
        <f t="shared" ca="1" si="328"/>
        <v>6.5925177023018477E-2</v>
      </c>
      <c r="BK562" s="18">
        <f t="shared" ca="1" si="328"/>
        <v>0.54939479403415192</v>
      </c>
      <c r="BL562" s="18">
        <f t="shared" ca="1" si="328"/>
        <v>0.55333603594682368</v>
      </c>
    </row>
    <row r="563" spans="4:64" x14ac:dyDescent="0.2">
      <c r="D563">
        <f t="shared" si="317"/>
        <v>37.5</v>
      </c>
      <c r="E563">
        <f t="shared" si="318"/>
        <v>67.5</v>
      </c>
      <c r="F563" s="15">
        <f ca="1">'posn jitter orig'!F563</f>
        <v>0.46471664185861605</v>
      </c>
      <c r="G563" s="2">
        <f ca="1">'posn jitter orig'!G563</f>
        <v>-0.22443568771381994</v>
      </c>
      <c r="H563" s="16">
        <f ca="1">'posn jitter orig'!H563</f>
        <v>-0.3956479153285779</v>
      </c>
      <c r="I563" s="2">
        <f t="shared" si="319"/>
        <v>0</v>
      </c>
      <c r="J563" s="2">
        <f t="shared" si="320"/>
        <v>177.60212163512966</v>
      </c>
      <c r="K563" s="16">
        <f t="shared" ca="1" si="321"/>
        <v>340.95940509374265</v>
      </c>
      <c r="L563" s="2">
        <f t="shared" si="322"/>
        <v>153.80794910203616</v>
      </c>
      <c r="M563" s="2">
        <f t="shared" si="323"/>
        <v>-88.801060817564817</v>
      </c>
      <c r="N563" s="16">
        <f t="shared" ca="1" si="324"/>
        <v>303.02087675980118</v>
      </c>
      <c r="O563" s="2">
        <f t="shared" si="325"/>
        <v>-153.80794910203616</v>
      </c>
      <c r="P563" s="2">
        <f t="shared" si="326"/>
        <v>-88.801060817564817</v>
      </c>
      <c r="Q563" s="16">
        <f t="shared" ca="1" si="327"/>
        <v>262.20223634526718</v>
      </c>
      <c r="R563" s="2">
        <f t="shared" si="330"/>
        <v>153.80794910203616</v>
      </c>
      <c r="S563" s="2">
        <f t="shared" si="330"/>
        <v>-266.40318245269447</v>
      </c>
      <c r="T563" s="16">
        <f t="shared" ca="1" si="330"/>
        <v>-37.938528333941463</v>
      </c>
      <c r="U563" s="2">
        <f t="shared" ca="1" si="331"/>
        <v>0.49624021294912068</v>
      </c>
      <c r="V563" s="2">
        <f t="shared" ca="1" si="331"/>
        <v>-0.85951326158667596</v>
      </c>
      <c r="W563" s="16">
        <f t="shared" ca="1" si="331"/>
        <v>-0.12240344851696698</v>
      </c>
      <c r="X563" s="2">
        <f t="shared" si="332"/>
        <v>-153.80794910203616</v>
      </c>
      <c r="Y563" s="2">
        <f t="shared" si="332"/>
        <v>-266.40318245269447</v>
      </c>
      <c r="Z563" s="16">
        <f t="shared" ca="1" si="332"/>
        <v>-78.757168748475465</v>
      </c>
      <c r="AA563" s="18">
        <f t="shared" ca="1" si="301"/>
        <v>162.29152788156989</v>
      </c>
      <c r="AB563" s="2">
        <f t="shared" ca="1" si="333"/>
        <v>-234.34353145782455</v>
      </c>
      <c r="AC563" s="2">
        <f t="shared" ca="1" si="333"/>
        <v>-126.91146199532136</v>
      </c>
      <c r="AD563" s="16">
        <f t="shared" ca="1" si="333"/>
        <v>-58.892126070683815</v>
      </c>
      <c r="AE563" s="2">
        <f t="shared" ca="1" si="334"/>
        <v>-0.85861614313387358</v>
      </c>
      <c r="AF563" s="2">
        <f t="shared" ca="1" si="334"/>
        <v>-0.46499354746437843</v>
      </c>
      <c r="AG563" s="16">
        <f t="shared" ca="1" si="334"/>
        <v>-0.21577608664169523</v>
      </c>
      <c r="AH563" s="2">
        <f t="shared" ca="1" si="302"/>
        <v>0.12854559425403478</v>
      </c>
      <c r="AI563" s="2">
        <f t="shared" ca="1" si="303"/>
        <v>0.21217434805632662</v>
      </c>
      <c r="AJ563" s="16">
        <f t="shared" ca="1" si="304"/>
        <v>-0.96874045864965819</v>
      </c>
      <c r="AK563" s="18">
        <f t="shared" ca="1" si="305"/>
        <v>309.94656436238074</v>
      </c>
      <c r="AL563" s="18">
        <f t="shared" ca="1" si="306"/>
        <v>272.93166257332553</v>
      </c>
      <c r="AM563" s="18">
        <f t="shared" ca="1" si="307"/>
        <v>154.97328218119037</v>
      </c>
      <c r="AN563" s="18">
        <f t="shared" ca="1" si="308"/>
        <v>92.566268216654677</v>
      </c>
      <c r="AO563" s="18">
        <f t="shared" ca="1" si="309"/>
        <v>311.76085433939824</v>
      </c>
      <c r="AP563" s="2">
        <f t="shared" ca="1" si="335"/>
        <v>37.500566636741901</v>
      </c>
      <c r="AQ563" s="2">
        <f t="shared" ca="1" si="335"/>
        <v>67.505468994126261</v>
      </c>
      <c r="AR563" s="16">
        <f t="shared" ca="1" si="335"/>
        <v>1.2007941987235426E-3</v>
      </c>
      <c r="AS563" s="2">
        <f t="shared" ca="1" si="336"/>
        <v>-42.650401935665151</v>
      </c>
      <c r="AT563" s="2">
        <f t="shared" ca="1" si="336"/>
        <v>-64.789843043764193</v>
      </c>
      <c r="AU563" s="16">
        <f t="shared" ca="1" si="336"/>
        <v>604.03190683771459</v>
      </c>
      <c r="AV563" s="2">
        <f t="shared" ca="1" si="337"/>
        <v>37.500566636741901</v>
      </c>
      <c r="AW563" s="2">
        <f t="shared" ca="1" si="337"/>
        <v>67.505468994126261</v>
      </c>
      <c r="AX563" s="16">
        <f t="shared" ca="1" si="337"/>
        <v>1.2007941987235426E-3</v>
      </c>
      <c r="AY563" s="2">
        <f t="shared" ca="1" si="310"/>
        <v>360.25</v>
      </c>
      <c r="AZ563" s="2">
        <f t="shared" ca="1" si="311"/>
        <v>360.25000000000006</v>
      </c>
      <c r="BA563" s="2">
        <f t="shared" ca="1" si="312"/>
        <v>360.25000000000006</v>
      </c>
      <c r="BB563" s="19" t="str">
        <f t="shared" ca="1" si="313"/>
        <v>ok</v>
      </c>
      <c r="BC563" s="2">
        <f t="shared" ca="1" si="314"/>
        <v>5.6663674190104985E-4</v>
      </c>
      <c r="BD563" s="2">
        <f t="shared" ca="1" si="314"/>
        <v>5.4689941262608954E-3</v>
      </c>
      <c r="BE563" s="16">
        <f t="shared" ca="1" si="315"/>
        <v>1.2007941987235426E-3</v>
      </c>
      <c r="BF563" s="16">
        <f t="shared" ca="1" si="316"/>
        <v>5.4982700870681508E-3</v>
      </c>
      <c r="BG563" s="18">
        <f t="shared" ca="1" si="329"/>
        <v>5.6278664392500049E-3</v>
      </c>
      <c r="BH563" s="2">
        <f t="shared" ca="1" si="328"/>
        <v>9.0661878704167975E-2</v>
      </c>
      <c r="BI563" s="2">
        <f t="shared" ca="1" si="328"/>
        <v>0.87503906020174327</v>
      </c>
      <c r="BJ563" s="16">
        <f t="shared" ca="1" si="328"/>
        <v>0.19212707179576682</v>
      </c>
      <c r="BK563" s="18">
        <f t="shared" ca="1" si="328"/>
        <v>0.87972321393090414</v>
      </c>
      <c r="BL563" s="18">
        <f t="shared" ca="1" si="328"/>
        <v>0.90045863028000084</v>
      </c>
    </row>
    <row r="564" spans="4:64" x14ac:dyDescent="0.2">
      <c r="D564">
        <f t="shared" si="317"/>
        <v>45</v>
      </c>
      <c r="E564">
        <f t="shared" si="318"/>
        <v>67.5</v>
      </c>
      <c r="F564" s="15">
        <f ca="1">'posn jitter orig'!F564</f>
        <v>-0.27176101030115152</v>
      </c>
      <c r="G564" s="2">
        <f ca="1">'posn jitter orig'!G564</f>
        <v>-0.15529229952076318</v>
      </c>
      <c r="H564" s="16">
        <f ca="1">'posn jitter orig'!H564</f>
        <v>-0.46466863933942826</v>
      </c>
      <c r="I564" s="2">
        <f t="shared" si="319"/>
        <v>0</v>
      </c>
      <c r="J564" s="2">
        <f t="shared" si="320"/>
        <v>177.60212163512966</v>
      </c>
      <c r="K564" s="16">
        <f t="shared" ca="1" si="321"/>
        <v>340.04621769292231</v>
      </c>
      <c r="L564" s="2">
        <f t="shared" si="322"/>
        <v>153.80794910203616</v>
      </c>
      <c r="M564" s="2">
        <f t="shared" si="323"/>
        <v>-88.801060817564817</v>
      </c>
      <c r="N564" s="16">
        <f t="shared" ca="1" si="324"/>
        <v>305.79450208338926</v>
      </c>
      <c r="O564" s="2">
        <f t="shared" si="325"/>
        <v>-153.80794910203616</v>
      </c>
      <c r="P564" s="2">
        <f t="shared" si="326"/>
        <v>-88.801060817564817</v>
      </c>
      <c r="Q564" s="16">
        <f t="shared" ca="1" si="327"/>
        <v>256.56178602826179</v>
      </c>
      <c r="R564" s="2">
        <f t="shared" si="330"/>
        <v>153.80794910203616</v>
      </c>
      <c r="S564" s="2">
        <f t="shared" si="330"/>
        <v>-266.40318245269447</v>
      </c>
      <c r="T564" s="16">
        <f t="shared" ca="1" si="330"/>
        <v>-34.251715609533051</v>
      </c>
      <c r="U564" s="2">
        <f t="shared" ca="1" si="331"/>
        <v>0.49692905784603808</v>
      </c>
      <c r="V564" s="2">
        <f t="shared" ca="1" si="331"/>
        <v>-0.86070637594667143</v>
      </c>
      <c r="W564" s="16">
        <f t="shared" ca="1" si="331"/>
        <v>-0.11066185373919904</v>
      </c>
      <c r="X564" s="2">
        <f t="shared" si="332"/>
        <v>-153.80794910203616</v>
      </c>
      <c r="Y564" s="2">
        <f t="shared" si="332"/>
        <v>-266.40318245269447</v>
      </c>
      <c r="Z564" s="16">
        <f t="shared" ca="1" si="332"/>
        <v>-83.484431664660519</v>
      </c>
      <c r="AA564" s="18">
        <f t="shared" ca="1" si="301"/>
        <v>162.10182043938715</v>
      </c>
      <c r="AB564" s="2">
        <f t="shared" ca="1" si="333"/>
        <v>-234.36105400810845</v>
      </c>
      <c r="AC564" s="2">
        <f t="shared" ca="1" si="333"/>
        <v>-126.88111204795149</v>
      </c>
      <c r="AD564" s="16">
        <f t="shared" ca="1" si="333"/>
        <v>-65.545943720339153</v>
      </c>
      <c r="AE564" s="2">
        <f t="shared" ca="1" si="334"/>
        <v>-0.85394467809267949</v>
      </c>
      <c r="AF564" s="2">
        <f t="shared" ca="1" si="334"/>
        <v>-0.46231849759508442</v>
      </c>
      <c r="AG564" s="16">
        <f t="shared" ca="1" si="334"/>
        <v>-0.23883067964274199</v>
      </c>
      <c r="AH564" s="2">
        <f t="shared" ca="1" si="302"/>
        <v>0.15440206677839147</v>
      </c>
      <c r="AI564" s="2">
        <f t="shared" ca="1" si="303"/>
        <v>0.21318100568805623</v>
      </c>
      <c r="AJ564" s="16">
        <f t="shared" ca="1" si="304"/>
        <v>-0.96473512457481825</v>
      </c>
      <c r="AK564" s="18">
        <f t="shared" ca="1" si="305"/>
        <v>309.51691528912357</v>
      </c>
      <c r="AL564" s="18">
        <f t="shared" ca="1" si="306"/>
        <v>274.44524220417128</v>
      </c>
      <c r="AM564" s="18">
        <f t="shared" ca="1" si="307"/>
        <v>154.75845764456179</v>
      </c>
      <c r="AN564" s="18">
        <f t="shared" ca="1" si="308"/>
        <v>93.687059976180294</v>
      </c>
      <c r="AO564" s="18">
        <f t="shared" ca="1" si="309"/>
        <v>311.53269022768058</v>
      </c>
      <c r="AP564" s="2">
        <f t="shared" ca="1" si="335"/>
        <v>45.001699518395519</v>
      </c>
      <c r="AQ564" s="2">
        <f t="shared" ca="1" si="335"/>
        <v>67.500121803936821</v>
      </c>
      <c r="AR564" s="16">
        <f t="shared" ca="1" si="335"/>
        <v>-1.5130356154031688E-3</v>
      </c>
      <c r="AS564" s="2">
        <f t="shared" ca="1" si="336"/>
        <v>-51.200882961977037</v>
      </c>
      <c r="AT564" s="2">
        <f t="shared" ca="1" si="336"/>
        <v>-65.32558261094843</v>
      </c>
      <c r="AU564" s="16">
        <f t="shared" ca="1" si="336"/>
        <v>601.09154439624399</v>
      </c>
      <c r="AV564" s="2">
        <f t="shared" ca="1" si="337"/>
        <v>45.001699518395519</v>
      </c>
      <c r="AW564" s="2">
        <f t="shared" ca="1" si="337"/>
        <v>67.500121803936821</v>
      </c>
      <c r="AX564" s="16">
        <f t="shared" ca="1" si="337"/>
        <v>-1.5130356154031688E-3</v>
      </c>
      <c r="AY564" s="2">
        <f t="shared" ca="1" si="310"/>
        <v>360.25000000000006</v>
      </c>
      <c r="AZ564" s="2">
        <f t="shared" ca="1" si="311"/>
        <v>360.25000000000006</v>
      </c>
      <c r="BA564" s="2">
        <f t="shared" ca="1" si="312"/>
        <v>360.25</v>
      </c>
      <c r="BB564" s="19" t="str">
        <f t="shared" ca="1" si="313"/>
        <v>ok</v>
      </c>
      <c r="BC564" s="2">
        <f t="shared" ca="1" si="314"/>
        <v>1.6995183955188509E-3</v>
      </c>
      <c r="BD564" s="2">
        <f t="shared" ca="1" si="314"/>
        <v>1.2180393682115209E-4</v>
      </c>
      <c r="BE564" s="16">
        <f t="shared" ca="1" si="315"/>
        <v>-1.5130356154031688E-3</v>
      </c>
      <c r="BF564" s="16">
        <f t="shared" ca="1" si="316"/>
        <v>1.703877629330258E-3</v>
      </c>
      <c r="BG564" s="18">
        <f t="shared" ca="1" si="329"/>
        <v>2.2787004518388426E-3</v>
      </c>
      <c r="BH564" s="2">
        <f t="shared" ca="1" si="328"/>
        <v>0.27192294328301614</v>
      </c>
      <c r="BI564" s="2">
        <f t="shared" ca="1" si="328"/>
        <v>1.9488629891384335E-2</v>
      </c>
      <c r="BJ564" s="16">
        <f t="shared" ca="1" si="328"/>
        <v>-0.242085698464507</v>
      </c>
      <c r="BK564" s="18">
        <f t="shared" ca="1" si="328"/>
        <v>0.27262042069284126</v>
      </c>
      <c r="BL564" s="18">
        <f t="shared" ca="1" si="328"/>
        <v>0.36459207229421481</v>
      </c>
    </row>
    <row r="565" spans="4:64" x14ac:dyDescent="0.2">
      <c r="D565">
        <f t="shared" si="317"/>
        <v>52.5</v>
      </c>
      <c r="E565">
        <f t="shared" si="318"/>
        <v>67.5</v>
      </c>
      <c r="F565" s="15">
        <f ca="1">'posn jitter orig'!F565</f>
        <v>0.3939571337434542</v>
      </c>
      <c r="G565" s="2">
        <f ca="1">'posn jitter orig'!G565</f>
        <v>0.3929348251102609</v>
      </c>
      <c r="H565" s="16">
        <f ca="1">'posn jitter orig'!H565</f>
        <v>-0.22675816674488869</v>
      </c>
      <c r="I565" s="2">
        <f t="shared" si="319"/>
        <v>0</v>
      </c>
      <c r="J565" s="2">
        <f t="shared" si="320"/>
        <v>177.60212163512966</v>
      </c>
      <c r="K565" s="16">
        <f t="shared" ca="1" si="321"/>
        <v>338.97345702580441</v>
      </c>
      <c r="L565" s="2">
        <f t="shared" si="322"/>
        <v>153.80794910203616</v>
      </c>
      <c r="M565" s="2">
        <f t="shared" si="323"/>
        <v>-88.801060817564817</v>
      </c>
      <c r="N565" s="16">
        <f t="shared" ca="1" si="324"/>
        <v>308.36383529222934</v>
      </c>
      <c r="O565" s="2">
        <f t="shared" si="325"/>
        <v>-153.80794910203616</v>
      </c>
      <c r="P565" s="2">
        <f t="shared" si="326"/>
        <v>-88.801060817564817</v>
      </c>
      <c r="Q565" s="16">
        <f t="shared" ca="1" si="327"/>
        <v>250.57206704224834</v>
      </c>
      <c r="R565" s="2">
        <f t="shared" si="330"/>
        <v>153.80794910203616</v>
      </c>
      <c r="S565" s="2">
        <f t="shared" si="330"/>
        <v>-266.40318245269447</v>
      </c>
      <c r="T565" s="16">
        <f t="shared" ca="1" si="330"/>
        <v>-30.609621733575068</v>
      </c>
      <c r="U565" s="2">
        <f t="shared" ca="1" si="331"/>
        <v>0.49754287178387352</v>
      </c>
      <c r="V565" s="2">
        <f t="shared" ca="1" si="331"/>
        <v>-0.86176953287339642</v>
      </c>
      <c r="W565" s="16">
        <f t="shared" ca="1" si="331"/>
        <v>-9.9016983130291239E-2</v>
      </c>
      <c r="X565" s="2">
        <f t="shared" si="332"/>
        <v>-153.80794910203616</v>
      </c>
      <c r="Y565" s="2">
        <f t="shared" si="332"/>
        <v>-266.40318245269447</v>
      </c>
      <c r="Z565" s="16">
        <f t="shared" ca="1" si="332"/>
        <v>-88.401389983556072</v>
      </c>
      <c r="AA565" s="18">
        <f t="shared" ca="1" si="301"/>
        <v>161.80533633952584</v>
      </c>
      <c r="AB565" s="2">
        <f t="shared" ca="1" si="333"/>
        <v>-234.3130408143594</v>
      </c>
      <c r="AC565" s="2">
        <f t="shared" ca="1" si="333"/>
        <v>-126.96427333895849</v>
      </c>
      <c r="AD565" s="16">
        <f t="shared" ca="1" si="333"/>
        <v>-72.37991372483414</v>
      </c>
      <c r="AE565" s="2">
        <f t="shared" ca="1" si="334"/>
        <v>-0.84848492582609047</v>
      </c>
      <c r="AF565" s="2">
        <f t="shared" ca="1" si="334"/>
        <v>-0.45975790195953881</v>
      </c>
      <c r="AG565" s="16">
        <f t="shared" ca="1" si="334"/>
        <v>-0.26209922211188824</v>
      </c>
      <c r="AH565" s="2">
        <f t="shared" ca="1" si="302"/>
        <v>0.18034528378349676</v>
      </c>
      <c r="AI565" s="2">
        <f t="shared" ca="1" si="303"/>
        <v>0.21442001724869664</v>
      </c>
      <c r="AJ565" s="16">
        <f t="shared" ca="1" si="304"/>
        <v>-0.95994772504554593</v>
      </c>
      <c r="AK565" s="18">
        <f t="shared" ca="1" si="305"/>
        <v>309.13506719647756</v>
      </c>
      <c r="AL565" s="18">
        <f t="shared" ca="1" si="306"/>
        <v>276.15463007339901</v>
      </c>
      <c r="AM565" s="18">
        <f t="shared" ca="1" si="307"/>
        <v>154.56753359823878</v>
      </c>
      <c r="AN565" s="18">
        <f t="shared" ca="1" si="308"/>
        <v>94.915379551886502</v>
      </c>
      <c r="AO565" s="18">
        <f t="shared" ca="1" si="309"/>
        <v>311.25553935934801</v>
      </c>
      <c r="AP565" s="2">
        <f t="shared" ca="1" si="335"/>
        <v>52.503174347127398</v>
      </c>
      <c r="AQ565" s="2">
        <f t="shared" ca="1" si="335"/>
        <v>67.501852760497556</v>
      </c>
      <c r="AR565" s="16">
        <f t="shared" ca="1" si="335"/>
        <v>2.3520961822782738E-3</v>
      </c>
      <c r="AS565" s="2">
        <f t="shared" ca="1" si="336"/>
        <v>-59.763762802766522</v>
      </c>
      <c r="AT565" s="2">
        <f t="shared" ca="1" si="336"/>
        <v>-65.97698347587</v>
      </c>
      <c r="AU565" s="16">
        <f t="shared" ca="1" si="336"/>
        <v>597.58044592784336</v>
      </c>
      <c r="AV565" s="2">
        <f t="shared" ca="1" si="337"/>
        <v>52.503174347127398</v>
      </c>
      <c r="AW565" s="2">
        <f t="shared" ca="1" si="337"/>
        <v>67.501852760497556</v>
      </c>
      <c r="AX565" s="16">
        <f t="shared" ca="1" si="337"/>
        <v>2.3520961822782738E-3</v>
      </c>
      <c r="AY565" s="2">
        <f t="shared" ca="1" si="310"/>
        <v>360.25000000000006</v>
      </c>
      <c r="AZ565" s="2">
        <f t="shared" ca="1" si="311"/>
        <v>360.25000000000006</v>
      </c>
      <c r="BA565" s="2">
        <f t="shared" ca="1" si="312"/>
        <v>360.25000000000006</v>
      </c>
      <c r="BB565" s="19" t="str">
        <f t="shared" ca="1" si="313"/>
        <v>ok</v>
      </c>
      <c r="BC565" s="2">
        <f t="shared" ca="1" si="314"/>
        <v>3.1743471273983914E-3</v>
      </c>
      <c r="BD565" s="2">
        <f t="shared" ca="1" si="314"/>
        <v>1.8527604975560052E-3</v>
      </c>
      <c r="BE565" s="16">
        <f t="shared" ca="1" si="315"/>
        <v>2.3520961822782738E-3</v>
      </c>
      <c r="BF565" s="16">
        <f t="shared" ca="1" si="316"/>
        <v>3.6754865183437138E-3</v>
      </c>
      <c r="BG565" s="18">
        <f t="shared" ca="1" si="329"/>
        <v>4.3636633230823875E-3</v>
      </c>
      <c r="BH565" s="2">
        <f t="shared" ca="1" si="328"/>
        <v>0.50789554038374263</v>
      </c>
      <c r="BI565" s="2">
        <f t="shared" ca="1" si="328"/>
        <v>0.29644167960896084</v>
      </c>
      <c r="BJ565" s="16">
        <f t="shared" ca="1" si="328"/>
        <v>0.3763353891645238</v>
      </c>
      <c r="BK565" s="18">
        <f t="shared" ca="1" si="328"/>
        <v>0.58807784293499421</v>
      </c>
      <c r="BL565" s="18">
        <f t="shared" ca="1" si="328"/>
        <v>0.698186131693182</v>
      </c>
    </row>
    <row r="566" spans="4:64" x14ac:dyDescent="0.2">
      <c r="D566">
        <f t="shared" si="317"/>
        <v>60</v>
      </c>
      <c r="E566">
        <f t="shared" si="318"/>
        <v>67.5</v>
      </c>
      <c r="F566" s="15">
        <f ca="1">'posn jitter orig'!F566</f>
        <v>0.47841606047370566</v>
      </c>
      <c r="G566" s="2">
        <f ca="1">'posn jitter orig'!G566</f>
        <v>0.27956373014037639</v>
      </c>
      <c r="H566" s="16">
        <f ca="1">'posn jitter orig'!H566</f>
        <v>0.34756524538787248</v>
      </c>
      <c r="I566" s="2">
        <f t="shared" si="319"/>
        <v>0</v>
      </c>
      <c r="J566" s="2">
        <f t="shared" si="320"/>
        <v>177.60212163512966</v>
      </c>
      <c r="K566" s="16">
        <f t="shared" ca="1" si="321"/>
        <v>337.72711614328171</v>
      </c>
      <c r="L566" s="2">
        <f t="shared" si="322"/>
        <v>153.80794910203616</v>
      </c>
      <c r="M566" s="2">
        <f t="shared" si="323"/>
        <v>-88.801060817564817</v>
      </c>
      <c r="N566" s="16">
        <f t="shared" ca="1" si="324"/>
        <v>310.72688235667562</v>
      </c>
      <c r="O566" s="2">
        <f t="shared" si="325"/>
        <v>-153.80794910203616</v>
      </c>
      <c r="P566" s="2">
        <f t="shared" si="326"/>
        <v>-88.801060817564817</v>
      </c>
      <c r="Q566" s="16">
        <f t="shared" ca="1" si="327"/>
        <v>244.20741749280168</v>
      </c>
      <c r="R566" s="2">
        <f t="shared" si="330"/>
        <v>153.80794910203616</v>
      </c>
      <c r="S566" s="2">
        <f t="shared" si="330"/>
        <v>-266.40318245269447</v>
      </c>
      <c r="T566" s="16">
        <f t="shared" ca="1" si="330"/>
        <v>-27.000233786606088</v>
      </c>
      <c r="U566" s="2">
        <f t="shared" ca="1" si="331"/>
        <v>0.49808505210782039</v>
      </c>
      <c r="V566" s="2">
        <f t="shared" ca="1" si="331"/>
        <v>-0.86270861674133648</v>
      </c>
      <c r="W566" s="16">
        <f t="shared" ca="1" si="331"/>
        <v>-8.7436396694967639E-2</v>
      </c>
      <c r="X566" s="2">
        <f t="shared" si="332"/>
        <v>-153.80794910203616</v>
      </c>
      <c r="Y566" s="2">
        <f t="shared" si="332"/>
        <v>-266.40318245269447</v>
      </c>
      <c r="Z566" s="16">
        <f t="shared" ca="1" si="332"/>
        <v>-93.519698650480024</v>
      </c>
      <c r="AA566" s="18">
        <f t="shared" ca="1" si="301"/>
        <v>161.39590615616646</v>
      </c>
      <c r="AB566" s="2">
        <f t="shared" ca="1" si="333"/>
        <v>-234.19683742981923</v>
      </c>
      <c r="AC566" s="2">
        <f t="shared" ca="1" si="333"/>
        <v>-127.16554350499354</v>
      </c>
      <c r="AD566" s="16">
        <f t="shared" ca="1" si="333"/>
        <v>-79.407822174865686</v>
      </c>
      <c r="AE566" s="2">
        <f t="shared" ca="1" si="334"/>
        <v>-0.84221218680541043</v>
      </c>
      <c r="AF566" s="2">
        <f t="shared" ca="1" si="334"/>
        <v>-0.45730920902693006</v>
      </c>
      <c r="AG566" s="16">
        <f t="shared" ca="1" si="334"/>
        <v>-0.2855642129812701</v>
      </c>
      <c r="AH566" s="2">
        <f t="shared" ca="1" si="302"/>
        <v>0.20637323775915939</v>
      </c>
      <c r="AI566" s="2">
        <f t="shared" ca="1" si="303"/>
        <v>0.21587526476975871</v>
      </c>
      <c r="AJ566" s="16">
        <f t="shared" ca="1" si="304"/>
        <v>-0.95436259188915629</v>
      </c>
      <c r="AK566" s="18">
        <f t="shared" ca="1" si="305"/>
        <v>308.79856452456113</v>
      </c>
      <c r="AL566" s="18">
        <f t="shared" ca="1" si="306"/>
        <v>278.07343695434969</v>
      </c>
      <c r="AM566" s="18">
        <f t="shared" ca="1" si="307"/>
        <v>154.39928226228056</v>
      </c>
      <c r="AN566" s="18">
        <f t="shared" ca="1" si="308"/>
        <v>96.259914842564399</v>
      </c>
      <c r="AO566" s="18">
        <f t="shared" ca="1" si="309"/>
        <v>310.92596052982589</v>
      </c>
      <c r="AP566" s="2">
        <f t="shared" ca="1" si="335"/>
        <v>59.999498347676095</v>
      </c>
      <c r="AQ566" s="2">
        <f t="shared" ca="1" si="335"/>
        <v>67.50120894429736</v>
      </c>
      <c r="AR566" s="16">
        <f t="shared" ca="1" si="335"/>
        <v>2.5068494475704028E-3</v>
      </c>
      <c r="AS566" s="2">
        <f t="shared" ca="1" si="336"/>
        <v>-68.334096008157431</v>
      </c>
      <c r="AT566" s="2">
        <f t="shared" ca="1" si="336"/>
        <v>-66.741239162038056</v>
      </c>
      <c r="AU566" s="16">
        <f t="shared" ca="1" si="336"/>
        <v>593.47471800318795</v>
      </c>
      <c r="AV566" s="2">
        <f t="shared" ca="1" si="337"/>
        <v>59.999498347676095</v>
      </c>
      <c r="AW566" s="2">
        <f t="shared" ca="1" si="337"/>
        <v>67.50120894429736</v>
      </c>
      <c r="AX566" s="16">
        <f t="shared" ca="1" si="337"/>
        <v>2.5068494475704028E-3</v>
      </c>
      <c r="AY566" s="2">
        <f t="shared" ca="1" si="310"/>
        <v>360.24999999999994</v>
      </c>
      <c r="AZ566" s="2">
        <f t="shared" ca="1" si="311"/>
        <v>360.25</v>
      </c>
      <c r="BA566" s="2">
        <f t="shared" ca="1" si="312"/>
        <v>360.24999999999994</v>
      </c>
      <c r="BB566" s="19" t="str">
        <f t="shared" ca="1" si="313"/>
        <v>ok</v>
      </c>
      <c r="BC566" s="2">
        <f t="shared" ca="1" si="314"/>
        <v>-5.0165232390497749E-4</v>
      </c>
      <c r="BD566" s="2">
        <f t="shared" ca="1" si="314"/>
        <v>1.2089442973604037E-3</v>
      </c>
      <c r="BE566" s="16">
        <f t="shared" ca="1" si="315"/>
        <v>2.5068494475704028E-3</v>
      </c>
      <c r="BF566" s="16">
        <f t="shared" ca="1" si="316"/>
        <v>1.3088931844117398E-3</v>
      </c>
      <c r="BG566" s="18">
        <f t="shared" ca="1" si="329"/>
        <v>2.82798435656627E-3</v>
      </c>
      <c r="BH566" s="2">
        <f t="shared" ca="1" si="328"/>
        <v>-8.0264371824796399E-2</v>
      </c>
      <c r="BI566" s="2">
        <f t="shared" ca="1" si="328"/>
        <v>0.19343108757766458</v>
      </c>
      <c r="BJ566" s="16">
        <f t="shared" ca="1" si="328"/>
        <v>0.40109591161126446</v>
      </c>
      <c r="BK566" s="18">
        <f t="shared" ca="1" si="328"/>
        <v>0.20942290950587836</v>
      </c>
      <c r="BL566" s="18">
        <f t="shared" ca="1" si="328"/>
        <v>0.45247749705060319</v>
      </c>
    </row>
    <row r="567" spans="4:64" x14ac:dyDescent="0.2">
      <c r="D567">
        <f t="shared" si="317"/>
        <v>67.5</v>
      </c>
      <c r="E567">
        <f t="shared" si="318"/>
        <v>67.5</v>
      </c>
      <c r="F567" s="15">
        <f ca="1">'posn jitter orig'!F567</f>
        <v>0.35486862465628632</v>
      </c>
      <c r="G567" s="2">
        <f ca="1">'posn jitter orig'!G567</f>
        <v>-0.34568272898448982</v>
      </c>
      <c r="H567" s="16">
        <f ca="1">'posn jitter orig'!H567</f>
        <v>0.42585391918450421</v>
      </c>
      <c r="I567" s="2">
        <f t="shared" si="319"/>
        <v>0</v>
      </c>
      <c r="J567" s="2">
        <f t="shared" si="320"/>
        <v>177.60212163512966</v>
      </c>
      <c r="K567" s="16">
        <f t="shared" ca="1" si="321"/>
        <v>336.30763761678708</v>
      </c>
      <c r="L567" s="2">
        <f t="shared" si="322"/>
        <v>153.80794910203616</v>
      </c>
      <c r="M567" s="2">
        <f t="shared" si="323"/>
        <v>-88.801060817564817</v>
      </c>
      <c r="N567" s="16">
        <f t="shared" ca="1" si="324"/>
        <v>312.88916056600658</v>
      </c>
      <c r="O567" s="2">
        <f t="shared" si="325"/>
        <v>-153.80794910203616</v>
      </c>
      <c r="P567" s="2">
        <f t="shared" si="326"/>
        <v>-88.801060817564817</v>
      </c>
      <c r="Q567" s="16">
        <f t="shared" ca="1" si="327"/>
        <v>237.43229864091131</v>
      </c>
      <c r="R567" s="2">
        <f t="shared" si="330"/>
        <v>153.80794910203616</v>
      </c>
      <c r="S567" s="2">
        <f t="shared" si="330"/>
        <v>-266.40318245269447</v>
      </c>
      <c r="T567" s="16">
        <f t="shared" ca="1" si="330"/>
        <v>-23.418477050780496</v>
      </c>
      <c r="U567" s="2">
        <f t="shared" ca="1" si="331"/>
        <v>0.49855736323922201</v>
      </c>
      <c r="V567" s="2">
        <f t="shared" ca="1" si="331"/>
        <v>-0.86352668361790441</v>
      </c>
      <c r="W567" s="16">
        <f t="shared" ca="1" si="331"/>
        <v>-7.5909302722513144E-2</v>
      </c>
      <c r="X567" s="2">
        <f t="shared" si="332"/>
        <v>-153.80794910203616</v>
      </c>
      <c r="Y567" s="2">
        <f t="shared" si="332"/>
        <v>-266.40318245269447</v>
      </c>
      <c r="Z567" s="16">
        <f t="shared" ca="1" si="332"/>
        <v>-98.875338975875763</v>
      </c>
      <c r="AA567" s="18">
        <f t="shared" ca="1" si="301"/>
        <v>160.86972913719799</v>
      </c>
      <c r="AB567" s="2">
        <f t="shared" ca="1" si="333"/>
        <v>-234.01073708568543</v>
      </c>
      <c r="AC567" s="2">
        <f t="shared" ca="1" si="333"/>
        <v>-127.48787875633931</v>
      </c>
      <c r="AD567" s="16">
        <f t="shared" ca="1" si="333"/>
        <v>-86.663830007911514</v>
      </c>
      <c r="AE567" s="2">
        <f t="shared" ca="1" si="334"/>
        <v>-0.83508821483388507</v>
      </c>
      <c r="AF567" s="2">
        <f t="shared" ca="1" si="334"/>
        <v>-0.4549518813087941</v>
      </c>
      <c r="AG567" s="16">
        <f t="shared" ca="1" si="334"/>
        <v>-0.30926761734643987</v>
      </c>
      <c r="AH567" s="2">
        <f t="shared" ca="1" si="302"/>
        <v>0.23252575987513616</v>
      </c>
      <c r="AI567" s="2">
        <f t="shared" ca="1" si="303"/>
        <v>0.21757861193934622</v>
      </c>
      <c r="AJ567" s="16">
        <f t="shared" ca="1" si="304"/>
        <v>-0.94794056702993679</v>
      </c>
      <c r="AK567" s="18">
        <f t="shared" ca="1" si="305"/>
        <v>308.50602246192227</v>
      </c>
      <c r="AL567" s="18">
        <f t="shared" ca="1" si="306"/>
        <v>280.22277518577437</v>
      </c>
      <c r="AM567" s="18">
        <f t="shared" ca="1" si="307"/>
        <v>154.25301123096114</v>
      </c>
      <c r="AN567" s="18">
        <f t="shared" ca="1" si="308"/>
        <v>97.734013908283842</v>
      </c>
      <c r="AO567" s="18">
        <f t="shared" ca="1" si="309"/>
        <v>310.53845744377031</v>
      </c>
      <c r="AP567" s="2">
        <f t="shared" ca="1" si="335"/>
        <v>67.495642135364562</v>
      </c>
      <c r="AQ567" s="2">
        <f t="shared" ca="1" si="335"/>
        <v>67.502783437750139</v>
      </c>
      <c r="AR567" s="16">
        <f t="shared" ca="1" si="335"/>
        <v>4.3204242854244512E-4</v>
      </c>
      <c r="AS567" s="2">
        <f t="shared" ca="1" si="336"/>
        <v>-76.920739439766095</v>
      </c>
      <c r="AT567" s="2">
        <f t="shared" ca="1" si="336"/>
        <v>-67.630269611052427</v>
      </c>
      <c r="AU567" s="16">
        <f t="shared" ca="1" si="336"/>
        <v>588.74443491012755</v>
      </c>
      <c r="AV567" s="2">
        <f t="shared" ca="1" si="337"/>
        <v>67.495642135364562</v>
      </c>
      <c r="AW567" s="2">
        <f t="shared" ca="1" si="337"/>
        <v>67.502783437750139</v>
      </c>
      <c r="AX567" s="16">
        <f t="shared" ca="1" si="337"/>
        <v>4.3204242854244512E-4</v>
      </c>
      <c r="AY567" s="2">
        <f t="shared" ca="1" si="310"/>
        <v>360.25</v>
      </c>
      <c r="AZ567" s="2">
        <f t="shared" ca="1" si="311"/>
        <v>360.25000000000006</v>
      </c>
      <c r="BA567" s="2">
        <f t="shared" ca="1" si="312"/>
        <v>360.25000000000006</v>
      </c>
      <c r="BB567" s="19" t="str">
        <f t="shared" ca="1" si="313"/>
        <v>ok</v>
      </c>
      <c r="BC567" s="2">
        <f t="shared" ca="1" si="314"/>
        <v>-4.357864635437636E-3</v>
      </c>
      <c r="BD567" s="2">
        <f t="shared" ca="1" si="314"/>
        <v>2.7834377501392282E-3</v>
      </c>
      <c r="BE567" s="16">
        <f t="shared" ca="1" si="315"/>
        <v>4.3204242854244512E-4</v>
      </c>
      <c r="BF567" s="16">
        <f t="shared" ca="1" si="316"/>
        <v>5.1709293061980776E-3</v>
      </c>
      <c r="BG567" s="18">
        <f t="shared" ca="1" si="329"/>
        <v>5.1889469596208999E-3</v>
      </c>
      <c r="BH567" s="2">
        <f t="shared" ca="1" si="328"/>
        <v>-0.69725834167002176</v>
      </c>
      <c r="BI567" s="2">
        <f t="shared" ca="1" si="328"/>
        <v>0.44535004002227652</v>
      </c>
      <c r="BJ567" s="16">
        <f t="shared" ca="1" si="328"/>
        <v>6.912678856679122E-2</v>
      </c>
      <c r="BK567" s="18">
        <f t="shared" ca="1" si="328"/>
        <v>0.82734868899169245</v>
      </c>
      <c r="BL567" s="18">
        <f t="shared" ca="1" si="328"/>
        <v>0.83023151353934399</v>
      </c>
    </row>
    <row r="568" spans="4:64" x14ac:dyDescent="0.2">
      <c r="D568">
        <f t="shared" si="317"/>
        <v>75</v>
      </c>
      <c r="E568">
        <f t="shared" si="318"/>
        <v>67.5</v>
      </c>
      <c r="F568" s="15">
        <f ca="1">'posn jitter orig'!F568</f>
        <v>-1.6039399345466387E-2</v>
      </c>
      <c r="G568" s="2">
        <f ca="1">'posn jitter orig'!G568</f>
        <v>-4.3728099720366842E-2</v>
      </c>
      <c r="H568" s="16">
        <f ca="1">'posn jitter orig'!H568</f>
        <v>-0.1890424974613707</v>
      </c>
      <c r="I568" s="2">
        <f t="shared" si="319"/>
        <v>0</v>
      </c>
      <c r="J568" s="2">
        <f t="shared" si="320"/>
        <v>177.60212163512966</v>
      </c>
      <c r="K568" s="16">
        <f t="shared" ca="1" si="321"/>
        <v>334.71259044749388</v>
      </c>
      <c r="L568" s="2">
        <f t="shared" si="322"/>
        <v>153.80794910203616</v>
      </c>
      <c r="M568" s="2">
        <f t="shared" si="323"/>
        <v>-88.801060817564817</v>
      </c>
      <c r="N568" s="16">
        <f t="shared" ca="1" si="324"/>
        <v>314.86374186407414</v>
      </c>
      <c r="O568" s="2">
        <f t="shared" si="325"/>
        <v>-153.80794910203616</v>
      </c>
      <c r="P568" s="2">
        <f t="shared" si="326"/>
        <v>-88.801060817564817</v>
      </c>
      <c r="Q568" s="16">
        <f t="shared" ca="1" si="327"/>
        <v>230.20951179602645</v>
      </c>
      <c r="R568" s="2">
        <f t="shared" si="330"/>
        <v>153.80794910203616</v>
      </c>
      <c r="S568" s="2">
        <f t="shared" si="330"/>
        <v>-266.40318245269447</v>
      </c>
      <c r="T568" s="16">
        <f t="shared" ca="1" si="330"/>
        <v>-19.848848583419738</v>
      </c>
      <c r="U568" s="2">
        <f t="shared" ca="1" si="331"/>
        <v>0.49896237709116542</v>
      </c>
      <c r="V568" s="2">
        <f t="shared" ca="1" si="331"/>
        <v>-0.86422818818723957</v>
      </c>
      <c r="W568" s="16">
        <f t="shared" ca="1" si="331"/>
        <v>-6.4390876606354883E-2</v>
      </c>
      <c r="X568" s="2">
        <f t="shared" si="332"/>
        <v>-153.80794910203616</v>
      </c>
      <c r="Y568" s="2">
        <f t="shared" si="332"/>
        <v>-266.40318245269447</v>
      </c>
      <c r="Z568" s="16">
        <f t="shared" ca="1" si="332"/>
        <v>-104.50307865146743</v>
      </c>
      <c r="AA568" s="18">
        <f t="shared" ca="1" si="301"/>
        <v>160.21780464136864</v>
      </c>
      <c r="AB568" s="2">
        <f t="shared" ca="1" si="333"/>
        <v>-233.75060575822141</v>
      </c>
      <c r="AC568" s="2">
        <f t="shared" ca="1" si="333"/>
        <v>-127.93843943214733</v>
      </c>
      <c r="AD568" s="16">
        <f t="shared" ca="1" si="333"/>
        <v>-94.186513762663992</v>
      </c>
      <c r="AE568" s="2">
        <f t="shared" ca="1" si="334"/>
        <v>-0.82706050037626722</v>
      </c>
      <c r="AF568" s="2">
        <f t="shared" ca="1" si="334"/>
        <v>-0.45267403432339087</v>
      </c>
      <c r="AG568" s="16">
        <f t="shared" ca="1" si="334"/>
        <v>-0.33325237788610629</v>
      </c>
      <c r="AH568" s="2">
        <f t="shared" ca="1" si="302"/>
        <v>0.25885802086258058</v>
      </c>
      <c r="AI568" s="2">
        <f t="shared" ca="1" si="303"/>
        <v>0.21953554926705326</v>
      </c>
      <c r="AJ568" s="16">
        <f t="shared" ca="1" si="304"/>
        <v>-0.94063630997486014</v>
      </c>
      <c r="AK568" s="18">
        <f t="shared" ca="1" si="305"/>
        <v>308.25560435778891</v>
      </c>
      <c r="AL568" s="18">
        <f t="shared" ca="1" si="306"/>
        <v>282.62818216064932</v>
      </c>
      <c r="AM568" s="18">
        <f t="shared" ca="1" si="307"/>
        <v>154.12780217889446</v>
      </c>
      <c r="AN568" s="18">
        <f t="shared" ca="1" si="308"/>
        <v>99.353853617130497</v>
      </c>
      <c r="AO568" s="18">
        <f t="shared" ca="1" si="309"/>
        <v>310.08627003937045</v>
      </c>
      <c r="AP568" s="2">
        <f t="shared" ca="1" si="335"/>
        <v>75.000644823174881</v>
      </c>
      <c r="AQ568" s="2">
        <f t="shared" ca="1" si="335"/>
        <v>67.500580279605344</v>
      </c>
      <c r="AR568" s="16">
        <f t="shared" ca="1" si="335"/>
        <v>-1.4663797429648184E-4</v>
      </c>
      <c r="AS568" s="2">
        <f t="shared" ca="1" si="336"/>
        <v>-85.535991494927416</v>
      </c>
      <c r="AT568" s="2">
        <f t="shared" ca="1" si="336"/>
        <v>-68.649338946924644</v>
      </c>
      <c r="AU568" s="16">
        <f t="shared" ca="1" si="336"/>
        <v>583.35666300942853</v>
      </c>
      <c r="AV568" s="2">
        <f t="shared" ca="1" si="337"/>
        <v>75.000644823174881</v>
      </c>
      <c r="AW568" s="2">
        <f t="shared" ca="1" si="337"/>
        <v>67.500580279605344</v>
      </c>
      <c r="AX568" s="16">
        <f t="shared" ca="1" si="337"/>
        <v>-1.4663797429648184E-4</v>
      </c>
      <c r="AY568" s="2">
        <f t="shared" ca="1" si="310"/>
        <v>360.25</v>
      </c>
      <c r="AZ568" s="2">
        <f t="shared" ca="1" si="311"/>
        <v>360.25</v>
      </c>
      <c r="BA568" s="2">
        <f t="shared" ca="1" si="312"/>
        <v>360.25</v>
      </c>
      <c r="BB568" s="19" t="str">
        <f t="shared" ca="1" si="313"/>
        <v>ok</v>
      </c>
      <c r="BC568" s="2">
        <f t="shared" ca="1" si="314"/>
        <v>6.4482317488057106E-4</v>
      </c>
      <c r="BD568" s="2">
        <f t="shared" ca="1" si="314"/>
        <v>5.802796053444581E-4</v>
      </c>
      <c r="BE568" s="16">
        <f t="shared" ca="1" si="315"/>
        <v>-1.4663797429648184E-4</v>
      </c>
      <c r="BF568" s="16">
        <f t="shared" ca="1" si="316"/>
        <v>8.6747988290321733E-4</v>
      </c>
      <c r="BG568" s="18">
        <f t="shared" ca="1" si="329"/>
        <v>8.7978636199224827E-4</v>
      </c>
      <c r="BH568" s="2">
        <f t="shared" ca="1" si="328"/>
        <v>0.10317170798089137</v>
      </c>
      <c r="BI568" s="2">
        <f t="shared" ca="1" si="328"/>
        <v>9.2844736855113297E-2</v>
      </c>
      <c r="BJ568" s="16">
        <f t="shared" ca="1" si="328"/>
        <v>-2.3462075887437095E-2</v>
      </c>
      <c r="BK568" s="18">
        <f t="shared" ca="1" si="328"/>
        <v>0.13879678126451478</v>
      </c>
      <c r="BL568" s="18">
        <f t="shared" ca="1" si="328"/>
        <v>0.14076581791875972</v>
      </c>
    </row>
    <row r="569" spans="4:64" x14ac:dyDescent="0.2">
      <c r="D569">
        <f t="shared" si="317"/>
        <v>82.5</v>
      </c>
      <c r="E569">
        <f t="shared" si="318"/>
        <v>67.5</v>
      </c>
      <c r="F569" s="15">
        <f ca="1">'posn jitter orig'!F569</f>
        <v>-0.15713842783601917</v>
      </c>
      <c r="G569" s="2">
        <f ca="1">'posn jitter orig'!G569</f>
        <v>2.7803746113101102E-2</v>
      </c>
      <c r="H569" s="16">
        <f ca="1">'posn jitter orig'!H569</f>
        <v>-0.45579526146585891</v>
      </c>
      <c r="I569" s="2">
        <f t="shared" si="319"/>
        <v>0</v>
      </c>
      <c r="J569" s="2">
        <f t="shared" si="320"/>
        <v>177.60212163512966</v>
      </c>
      <c r="K569" s="16">
        <f t="shared" ca="1" si="321"/>
        <v>332.94245949532404</v>
      </c>
      <c r="L569" s="2">
        <f t="shared" si="322"/>
        <v>153.80794910203616</v>
      </c>
      <c r="M569" s="2">
        <f t="shared" si="323"/>
        <v>-88.801060817564817</v>
      </c>
      <c r="N569" s="16">
        <f t="shared" ca="1" si="324"/>
        <v>316.64700745751202</v>
      </c>
      <c r="O569" s="2">
        <f t="shared" si="325"/>
        <v>-153.80794910203616</v>
      </c>
      <c r="P569" s="2">
        <f t="shared" si="326"/>
        <v>-88.801060817564817</v>
      </c>
      <c r="Q569" s="16">
        <f t="shared" ca="1" si="327"/>
        <v>222.5024188093833</v>
      </c>
      <c r="R569" s="2">
        <f t="shared" si="330"/>
        <v>153.80794910203616</v>
      </c>
      <c r="S569" s="2">
        <f t="shared" si="330"/>
        <v>-266.40318245269447</v>
      </c>
      <c r="T569" s="16">
        <f t="shared" ca="1" si="330"/>
        <v>-16.295452037812026</v>
      </c>
      <c r="U569" s="2">
        <f t="shared" ca="1" si="331"/>
        <v>0.49929992846070093</v>
      </c>
      <c r="V569" s="2">
        <f t="shared" ca="1" si="331"/>
        <v>-0.86481284430943961</v>
      </c>
      <c r="W569" s="16">
        <f t="shared" ca="1" si="331"/>
        <v>-5.2899203742172628E-2</v>
      </c>
      <c r="X569" s="2">
        <f t="shared" si="332"/>
        <v>-153.80794910203616</v>
      </c>
      <c r="Y569" s="2">
        <f t="shared" si="332"/>
        <v>-266.40318245269447</v>
      </c>
      <c r="Z569" s="16">
        <f t="shared" ca="1" si="332"/>
        <v>-110.44004068594074</v>
      </c>
      <c r="AA569" s="18">
        <f t="shared" ca="1" si="301"/>
        <v>159.43478618020691</v>
      </c>
      <c r="AB569" s="2">
        <f t="shared" ca="1" si="333"/>
        <v>-233.41372643596063</v>
      </c>
      <c r="AC569" s="2">
        <f t="shared" ca="1" si="333"/>
        <v>-128.52193153432239</v>
      </c>
      <c r="AD569" s="16">
        <f t="shared" ca="1" si="333"/>
        <v>-102.00606744820425</v>
      </c>
      <c r="AE569" s="2">
        <f t="shared" ca="1" si="334"/>
        <v>-0.81808909842594613</v>
      </c>
      <c r="AF569" s="2">
        <f t="shared" ca="1" si="334"/>
        <v>-0.45045504693453337</v>
      </c>
      <c r="AG569" s="16">
        <f t="shared" ca="1" si="334"/>
        <v>-0.35751989836627285</v>
      </c>
      <c r="AH569" s="2">
        <f t="shared" ca="1" si="302"/>
        <v>0.28535908689887834</v>
      </c>
      <c r="AI569" s="2">
        <f t="shared" ca="1" si="303"/>
        <v>0.22178592157444155</v>
      </c>
      <c r="AJ569" s="16">
        <f t="shared" ca="1" si="304"/>
        <v>-0.93240613281746176</v>
      </c>
      <c r="AK569" s="18">
        <f t="shared" ca="1" si="305"/>
        <v>308.04720837075411</v>
      </c>
      <c r="AL569" s="18">
        <f t="shared" ca="1" si="306"/>
        <v>285.31577658847067</v>
      </c>
      <c r="AM569" s="18">
        <f t="shared" ca="1" si="307"/>
        <v>154.02360418537705</v>
      </c>
      <c r="AN569" s="18">
        <f t="shared" ca="1" si="308"/>
        <v>101.13549153268522</v>
      </c>
      <c r="AO569" s="18">
        <f t="shared" ca="1" si="309"/>
        <v>309.56163232252874</v>
      </c>
      <c r="AP569" s="2">
        <f t="shared" ca="1" si="335"/>
        <v>82.502356202661829</v>
      </c>
      <c r="AQ569" s="2">
        <f t="shared" ca="1" si="335"/>
        <v>67.499949732420077</v>
      </c>
      <c r="AR569" s="16">
        <f t="shared" ca="1" si="335"/>
        <v>-3.8164008060448396E-4</v>
      </c>
      <c r="AS569" s="2">
        <f t="shared" ca="1" si="336"/>
        <v>-94.170093274304392</v>
      </c>
      <c r="AT569" s="2">
        <f t="shared" ca="1" si="336"/>
        <v>-69.812874085060855</v>
      </c>
      <c r="AU569" s="16">
        <f t="shared" ca="1" si="336"/>
        <v>577.27394728493937</v>
      </c>
      <c r="AV569" s="2">
        <f t="shared" ca="1" si="337"/>
        <v>82.502356202661829</v>
      </c>
      <c r="AW569" s="2">
        <f t="shared" ca="1" si="337"/>
        <v>67.499949732420077</v>
      </c>
      <c r="AX569" s="16">
        <f t="shared" ca="1" si="337"/>
        <v>-3.8164008060448396E-4</v>
      </c>
      <c r="AY569" s="2">
        <f t="shared" ca="1" si="310"/>
        <v>360.25</v>
      </c>
      <c r="AZ569" s="2">
        <f t="shared" ca="1" si="311"/>
        <v>360.25</v>
      </c>
      <c r="BA569" s="2">
        <f t="shared" ca="1" si="312"/>
        <v>360.25</v>
      </c>
      <c r="BB569" s="19" t="str">
        <f t="shared" ca="1" si="313"/>
        <v>ok</v>
      </c>
      <c r="BC569" s="2">
        <f t="shared" ca="1" si="314"/>
        <v>2.356202661829343E-3</v>
      </c>
      <c r="BD569" s="2">
        <f t="shared" ca="1" si="314"/>
        <v>-5.0267579922547156E-5</v>
      </c>
      <c r="BE569" s="16">
        <f t="shared" ca="1" si="315"/>
        <v>-3.8164008060448396E-4</v>
      </c>
      <c r="BF569" s="16">
        <f t="shared" ca="1" si="316"/>
        <v>2.3567388088634156E-3</v>
      </c>
      <c r="BG569" s="18">
        <f t="shared" ca="1" si="329"/>
        <v>2.387439415844253E-3</v>
      </c>
      <c r="BH569" s="2">
        <f t="shared" ca="1" si="328"/>
        <v>0.37699242589269488</v>
      </c>
      <c r="BI569" s="2">
        <f t="shared" ca="1" si="328"/>
        <v>-8.042812787607545E-3</v>
      </c>
      <c r="BJ569" s="16">
        <f t="shared" ca="1" si="328"/>
        <v>-6.1062412896717433E-2</v>
      </c>
      <c r="BK569" s="18">
        <f t="shared" ca="1" si="328"/>
        <v>0.37707820941814651</v>
      </c>
      <c r="BL569" s="18">
        <f t="shared" ca="1" si="328"/>
        <v>0.38199030653508048</v>
      </c>
    </row>
    <row r="570" spans="4:64" x14ac:dyDescent="0.2">
      <c r="D570">
        <f t="shared" si="317"/>
        <v>90</v>
      </c>
      <c r="E570">
        <f t="shared" si="318"/>
        <v>67.5</v>
      </c>
      <c r="F570" s="15">
        <f ca="1">'posn jitter orig'!F570</f>
        <v>0.20571591065233097</v>
      </c>
      <c r="G570" s="2">
        <f ca="1">'posn jitter orig'!G570</f>
        <v>-0.38800764924844233</v>
      </c>
      <c r="H570" s="16">
        <f ca="1">'posn jitter orig'!H570</f>
        <v>0.25770217295865228</v>
      </c>
      <c r="I570" s="2">
        <f t="shared" si="319"/>
        <v>0</v>
      </c>
      <c r="J570" s="2">
        <f t="shared" si="320"/>
        <v>177.60212163512966</v>
      </c>
      <c r="K570" s="16">
        <f t="shared" ca="1" si="321"/>
        <v>330.99612754443598</v>
      </c>
      <c r="L570" s="2">
        <f t="shared" si="322"/>
        <v>153.80794910203616</v>
      </c>
      <c r="M570" s="2">
        <f t="shared" si="323"/>
        <v>-88.801060817564817</v>
      </c>
      <c r="N570" s="16">
        <f t="shared" ca="1" si="324"/>
        <v>318.24054269648639</v>
      </c>
      <c r="O570" s="2">
        <f t="shared" si="325"/>
        <v>-153.80794910203616</v>
      </c>
      <c r="P570" s="2">
        <f t="shared" si="326"/>
        <v>-88.801060817564817</v>
      </c>
      <c r="Q570" s="16">
        <f t="shared" ca="1" si="327"/>
        <v>214.26249097365957</v>
      </c>
      <c r="R570" s="2">
        <f t="shared" si="330"/>
        <v>153.80794910203616</v>
      </c>
      <c r="S570" s="2">
        <f t="shared" si="330"/>
        <v>-266.40318245269447</v>
      </c>
      <c r="T570" s="16">
        <f t="shared" ca="1" si="330"/>
        <v>-12.755584847949592</v>
      </c>
      <c r="U570" s="2">
        <f t="shared" ca="1" si="331"/>
        <v>0.49957069732451381</v>
      </c>
      <c r="V570" s="2">
        <f t="shared" ca="1" si="331"/>
        <v>-0.86528182973867118</v>
      </c>
      <c r="W570" s="16">
        <f t="shared" ca="1" si="331"/>
        <v>-4.1430345144546382E-2</v>
      </c>
      <c r="X570" s="2">
        <f t="shared" si="332"/>
        <v>-153.80794910203616</v>
      </c>
      <c r="Y570" s="2">
        <f t="shared" si="332"/>
        <v>-266.40318245269447</v>
      </c>
      <c r="Z570" s="16">
        <f t="shared" ca="1" si="332"/>
        <v>-116.73363657077641</v>
      </c>
      <c r="AA570" s="18">
        <f t="shared" ca="1" si="301"/>
        <v>158.51220362702031</v>
      </c>
      <c r="AB570" s="2">
        <f t="shared" ca="1" si="333"/>
        <v>-232.99600120243201</v>
      </c>
      <c r="AC570" s="2">
        <f t="shared" ca="1" si="333"/>
        <v>-129.24545286239749</v>
      </c>
      <c r="AD570" s="16">
        <f t="shared" ca="1" si="333"/>
        <v>-110.16642126488634</v>
      </c>
      <c r="AE570" s="2">
        <f t="shared" ca="1" si="334"/>
        <v>-0.80811724223061876</v>
      </c>
      <c r="AF570" s="2">
        <f t="shared" ca="1" si="334"/>
        <v>-0.44827155143861708</v>
      </c>
      <c r="AG570" s="16">
        <f t="shared" ca="1" si="334"/>
        <v>-0.38209833679354699</v>
      </c>
      <c r="AH570" s="2">
        <f t="shared" ca="1" si="302"/>
        <v>0.31205070290624015</v>
      </c>
      <c r="AI570" s="2">
        <f t="shared" ca="1" si="303"/>
        <v>0.22436570882136275</v>
      </c>
      <c r="AJ570" s="16">
        <f t="shared" ca="1" si="304"/>
        <v>-0.92319249754361032</v>
      </c>
      <c r="AK570" s="18">
        <f t="shared" ca="1" si="305"/>
        <v>307.88024583060115</v>
      </c>
      <c r="AL570" s="18">
        <f t="shared" ca="1" si="306"/>
        <v>288.3195519492952</v>
      </c>
      <c r="AM570" s="18">
        <f t="shared" ca="1" si="307"/>
        <v>153.94012291530058</v>
      </c>
      <c r="AN570" s="18">
        <f t="shared" ca="1" si="308"/>
        <v>103.10002584485545</v>
      </c>
      <c r="AO570" s="18">
        <f t="shared" ca="1" si="309"/>
        <v>308.95450430057218</v>
      </c>
      <c r="AP570" s="2">
        <f t="shared" ca="1" si="335"/>
        <v>89.996536224410519</v>
      </c>
      <c r="AQ570" s="2">
        <f t="shared" ca="1" si="335"/>
        <v>67.50251822089821</v>
      </c>
      <c r="AR570" s="16">
        <f t="shared" ca="1" si="335"/>
        <v>-4.9373082316606087E-4</v>
      </c>
      <c r="AS570" s="2">
        <f t="shared" ca="1" si="336"/>
        <v>-102.82240424167456</v>
      </c>
      <c r="AT570" s="2">
        <f t="shared" ca="1" si="336"/>
        <v>-71.135074481003087</v>
      </c>
      <c r="AU570" s="16">
        <f t="shared" ca="1" si="336"/>
        <v>570.44846717436349</v>
      </c>
      <c r="AV570" s="2">
        <f t="shared" ca="1" si="337"/>
        <v>89.996536224410519</v>
      </c>
      <c r="AW570" s="2">
        <f t="shared" ca="1" si="337"/>
        <v>67.50251822089821</v>
      </c>
      <c r="AX570" s="16">
        <f t="shared" ca="1" si="337"/>
        <v>-4.9373082316606087E-4</v>
      </c>
      <c r="AY570" s="2">
        <f t="shared" ca="1" si="310"/>
        <v>360.25000000000006</v>
      </c>
      <c r="AZ570" s="2">
        <f t="shared" ca="1" si="311"/>
        <v>360.25000000000006</v>
      </c>
      <c r="BA570" s="2">
        <f t="shared" ca="1" si="312"/>
        <v>360.25000000000006</v>
      </c>
      <c r="BB570" s="19" t="str">
        <f t="shared" ca="1" si="313"/>
        <v>ok</v>
      </c>
      <c r="BC570" s="2">
        <f t="shared" ca="1" si="314"/>
        <v>-3.4637755894806332E-3</v>
      </c>
      <c r="BD570" s="2">
        <f t="shared" ca="1" si="314"/>
        <v>2.5182208982101884E-3</v>
      </c>
      <c r="BE570" s="16">
        <f t="shared" ca="1" si="315"/>
        <v>-4.9373082316606087E-4</v>
      </c>
      <c r="BF570" s="16">
        <f t="shared" ca="1" si="316"/>
        <v>4.282426628263984E-3</v>
      </c>
      <c r="BG570" s="18">
        <f t="shared" ca="1" si="329"/>
        <v>4.3107943528088504E-3</v>
      </c>
      <c r="BH570" s="2">
        <f t="shared" ca="1" si="328"/>
        <v>-0.55420409431690132</v>
      </c>
      <c r="BI570" s="2">
        <f t="shared" ca="1" si="328"/>
        <v>0.40291534371363014</v>
      </c>
      <c r="BJ570" s="16">
        <f t="shared" ca="1" si="328"/>
        <v>-7.899693170656974E-2</v>
      </c>
      <c r="BK570" s="18">
        <f t="shared" ca="1" si="328"/>
        <v>0.68518826052223747</v>
      </c>
      <c r="BL570" s="18">
        <f t="shared" ca="1" si="328"/>
        <v>0.6897270964494161</v>
      </c>
    </row>
    <row r="571" spans="4:64" x14ac:dyDescent="0.2">
      <c r="D571">
        <f t="shared" si="317"/>
        <v>97.5</v>
      </c>
      <c r="E571">
        <f t="shared" si="318"/>
        <v>67.5</v>
      </c>
      <c r="F571" s="15">
        <f ca="1">'posn jitter orig'!F571</f>
        <v>-0.2106523156497776</v>
      </c>
      <c r="G571" s="2">
        <f ca="1">'posn jitter orig'!G571</f>
        <v>-0.11965182547814612</v>
      </c>
      <c r="H571" s="16">
        <f ca="1">'posn jitter orig'!H571</f>
        <v>-0.21866325497081884</v>
      </c>
      <c r="I571" s="2">
        <f t="shared" si="319"/>
        <v>0</v>
      </c>
      <c r="J571" s="2">
        <f t="shared" si="320"/>
        <v>177.60212163512966</v>
      </c>
      <c r="K571" s="16">
        <f t="shared" ca="1" si="321"/>
        <v>328.86238666715707</v>
      </c>
      <c r="L571" s="2">
        <f t="shared" si="322"/>
        <v>153.80794910203616</v>
      </c>
      <c r="M571" s="2">
        <f t="shared" si="323"/>
        <v>-88.801060817564817</v>
      </c>
      <c r="N571" s="16">
        <f t="shared" ca="1" si="324"/>
        <v>319.65446604757824</v>
      </c>
      <c r="O571" s="2">
        <f t="shared" si="325"/>
        <v>-153.80794910203616</v>
      </c>
      <c r="P571" s="2">
        <f t="shared" si="326"/>
        <v>-88.801060817564817</v>
      </c>
      <c r="Q571" s="16">
        <f t="shared" ca="1" si="327"/>
        <v>205.41128049555743</v>
      </c>
      <c r="R571" s="2">
        <f t="shared" si="330"/>
        <v>153.80794910203616</v>
      </c>
      <c r="S571" s="2">
        <f t="shared" si="330"/>
        <v>-266.40318245269447</v>
      </c>
      <c r="T571" s="16">
        <f t="shared" ca="1" si="330"/>
        <v>-9.2079206195788288</v>
      </c>
      <c r="U571" s="2">
        <f t="shared" ca="1" si="331"/>
        <v>0.49977615166746581</v>
      </c>
      <c r="V571" s="2">
        <f t="shared" ca="1" si="331"/>
        <v>-0.86563768709929967</v>
      </c>
      <c r="W571" s="16">
        <f t="shared" ca="1" si="331"/>
        <v>-2.9919774361334962E-2</v>
      </c>
      <c r="X571" s="2">
        <f t="shared" si="332"/>
        <v>-153.80794910203616</v>
      </c>
      <c r="Y571" s="2">
        <f t="shared" si="332"/>
        <v>-266.40318245269447</v>
      </c>
      <c r="Z571" s="16">
        <f t="shared" ca="1" si="332"/>
        <v>-123.45110617159963</v>
      </c>
      <c r="AA571" s="18">
        <f t="shared" ca="1" si="301"/>
        <v>157.43271903747356</v>
      </c>
      <c r="AB571" s="2">
        <f t="shared" ca="1" si="333"/>
        <v>-232.4890675691301</v>
      </c>
      <c r="AC571" s="2">
        <f t="shared" ca="1" si="333"/>
        <v>-130.12348767134196</v>
      </c>
      <c r="AD571" s="16">
        <f t="shared" ca="1" si="333"/>
        <v>-118.74075474090698</v>
      </c>
      <c r="AE571" s="2">
        <f t="shared" ca="1" si="334"/>
        <v>-0.79704348794984015</v>
      </c>
      <c r="AF571" s="2">
        <f t="shared" ca="1" si="334"/>
        <v>-0.44610303427246217</v>
      </c>
      <c r="AG571" s="16">
        <f t="shared" ca="1" si="334"/>
        <v>-0.40707955135287199</v>
      </c>
      <c r="AH571" s="2">
        <f t="shared" ca="1" si="302"/>
        <v>0.33903609917118177</v>
      </c>
      <c r="AI571" s="2">
        <f t="shared" ca="1" si="303"/>
        <v>0.22729601291328749</v>
      </c>
      <c r="AJ571" s="16">
        <f t="shared" ca="1" si="304"/>
        <v>-0.91290253914232888</v>
      </c>
      <c r="AK571" s="18">
        <f t="shared" ca="1" si="305"/>
        <v>307.75367849959912</v>
      </c>
      <c r="AL571" s="18">
        <f t="shared" ca="1" si="306"/>
        <v>291.68931317303628</v>
      </c>
      <c r="AM571" s="18">
        <f t="shared" ca="1" si="307"/>
        <v>153.87683924979956</v>
      </c>
      <c r="AN571" s="18">
        <f t="shared" ca="1" si="308"/>
        <v>105.27848513681984</v>
      </c>
      <c r="AO571" s="18">
        <f t="shared" ca="1" si="309"/>
        <v>308.25058217266638</v>
      </c>
      <c r="AP571" s="2">
        <f t="shared" ca="1" si="335"/>
        <v>97.500518498558421</v>
      </c>
      <c r="AQ571" s="2">
        <f t="shared" ca="1" si="335"/>
        <v>67.499607051685558</v>
      </c>
      <c r="AR571" s="16">
        <f t="shared" ca="1" si="335"/>
        <v>-1.0312967672234663E-3</v>
      </c>
      <c r="AS571" s="2">
        <f t="shared" ca="1" si="336"/>
        <v>-111.51563139557484</v>
      </c>
      <c r="AT571" s="2">
        <f t="shared" ca="1" si="336"/>
        <v>-72.628649560407979</v>
      </c>
      <c r="AU571" s="16">
        <f t="shared" ca="1" si="336"/>
        <v>562.80444701828924</v>
      </c>
      <c r="AV571" s="2">
        <f t="shared" ca="1" si="337"/>
        <v>97.500518498558421</v>
      </c>
      <c r="AW571" s="2">
        <f t="shared" ca="1" si="337"/>
        <v>67.499607051685558</v>
      </c>
      <c r="AX571" s="16">
        <f t="shared" ca="1" si="337"/>
        <v>-1.0312967672234663E-3</v>
      </c>
      <c r="AY571" s="2">
        <f t="shared" ca="1" si="310"/>
        <v>360.25000000000006</v>
      </c>
      <c r="AZ571" s="2">
        <f t="shared" ca="1" si="311"/>
        <v>360.25000000000006</v>
      </c>
      <c r="BA571" s="2">
        <f t="shared" ca="1" si="312"/>
        <v>360.25000000000006</v>
      </c>
      <c r="BB571" s="19" t="str">
        <f t="shared" ca="1" si="313"/>
        <v>ok</v>
      </c>
      <c r="BC571" s="2">
        <f t="shared" ca="1" si="314"/>
        <v>5.1849855842078796E-4</v>
      </c>
      <c r="BD571" s="2">
        <f t="shared" ca="1" si="314"/>
        <v>-3.9294831444181E-4</v>
      </c>
      <c r="BE571" s="16">
        <f t="shared" ca="1" si="315"/>
        <v>-1.0312967672234663E-3</v>
      </c>
      <c r="BF571" s="16">
        <f t="shared" ca="1" si="316"/>
        <v>6.5057600086930261E-4</v>
      </c>
      <c r="BG571" s="18">
        <f t="shared" ca="1" si="329"/>
        <v>1.2193531707395799E-3</v>
      </c>
      <c r="BH571" s="2">
        <f t="shared" ca="1" si="328"/>
        <v>8.2959769347326073E-2</v>
      </c>
      <c r="BI571" s="2">
        <f t="shared" ca="1" si="328"/>
        <v>-6.28717303106896E-2</v>
      </c>
      <c r="BJ571" s="16">
        <f t="shared" ca="1" si="328"/>
        <v>-0.16500748275575461</v>
      </c>
      <c r="BK571" s="18">
        <f t="shared" ca="1" si="328"/>
        <v>0.10409216013908842</v>
      </c>
      <c r="BL571" s="18">
        <f t="shared" ca="1" si="328"/>
        <v>0.19509650731833278</v>
      </c>
    </row>
    <row r="572" spans="4:64" x14ac:dyDescent="0.2">
      <c r="D572">
        <f t="shared" si="317"/>
        <v>105</v>
      </c>
      <c r="E572">
        <f t="shared" si="318"/>
        <v>67.5</v>
      </c>
      <c r="F572" s="15">
        <f ca="1">'posn jitter orig'!F572</f>
        <v>-5.4825225425015223E-2</v>
      </c>
      <c r="G572" s="2">
        <f ca="1">'posn jitter orig'!G572</f>
        <v>-0.38958158862786629</v>
      </c>
      <c r="H572" s="16">
        <f ca="1">'posn jitter orig'!H572</f>
        <v>-0.39901540954636927</v>
      </c>
      <c r="I572" s="2">
        <f t="shared" si="319"/>
        <v>0</v>
      </c>
      <c r="J572" s="2">
        <f t="shared" si="320"/>
        <v>177.60212163512966</v>
      </c>
      <c r="K572" s="16">
        <f t="shared" ca="1" si="321"/>
        <v>326.54610933875017</v>
      </c>
      <c r="L572" s="2">
        <f t="shared" si="322"/>
        <v>153.80794910203616</v>
      </c>
      <c r="M572" s="2">
        <f t="shared" si="323"/>
        <v>-88.801060817564817</v>
      </c>
      <c r="N572" s="16">
        <f t="shared" ca="1" si="324"/>
        <v>320.88356510845966</v>
      </c>
      <c r="O572" s="2">
        <f t="shared" si="325"/>
        <v>-153.80794910203616</v>
      </c>
      <c r="P572" s="2">
        <f t="shared" si="326"/>
        <v>-88.801060817564817</v>
      </c>
      <c r="Q572" s="16">
        <f t="shared" ca="1" si="327"/>
        <v>195.87626040973967</v>
      </c>
      <c r="R572" s="2">
        <f t="shared" si="330"/>
        <v>153.80794910203616</v>
      </c>
      <c r="S572" s="2">
        <f t="shared" si="330"/>
        <v>-266.40318245269447</v>
      </c>
      <c r="T572" s="16">
        <f t="shared" ca="1" si="330"/>
        <v>-5.6625442302905071</v>
      </c>
      <c r="U572" s="2">
        <f t="shared" ca="1" si="331"/>
        <v>0.49991530937915679</v>
      </c>
      <c r="V572" s="2">
        <f t="shared" ca="1" si="331"/>
        <v>-0.86587871532621352</v>
      </c>
      <c r="W572" s="16">
        <f t="shared" ca="1" si="331"/>
        <v>-1.8404722039957057E-2</v>
      </c>
      <c r="X572" s="2">
        <f t="shared" si="332"/>
        <v>-153.80794910203616</v>
      </c>
      <c r="Y572" s="2">
        <f t="shared" si="332"/>
        <v>-266.40318245269447</v>
      </c>
      <c r="Z572" s="16">
        <f t="shared" ca="1" si="332"/>
        <v>-130.6698489290105</v>
      </c>
      <c r="AA572" s="18">
        <f t="shared" ca="1" si="301"/>
        <v>156.18683916917757</v>
      </c>
      <c r="AB572" s="2">
        <f t="shared" ca="1" si="333"/>
        <v>-231.88814112624817</v>
      </c>
      <c r="AC572" s="2">
        <f t="shared" ca="1" si="333"/>
        <v>-131.16432280202505</v>
      </c>
      <c r="AD572" s="16">
        <f t="shared" ca="1" si="333"/>
        <v>-127.79527356780231</v>
      </c>
      <c r="AE572" s="2">
        <f t="shared" ca="1" si="334"/>
        <v>-0.78478729428717586</v>
      </c>
      <c r="AF572" s="2">
        <f t="shared" ca="1" si="334"/>
        <v>-0.44390408883725058</v>
      </c>
      <c r="AG572" s="16">
        <f t="shared" ca="1" si="334"/>
        <v>-0.43250209553132096</v>
      </c>
      <c r="AH572" s="2">
        <f t="shared" ca="1" si="302"/>
        <v>0.36632442748710548</v>
      </c>
      <c r="AI572" s="2">
        <f t="shared" ca="1" si="303"/>
        <v>0.23065821090651939</v>
      </c>
      <c r="AJ572" s="16">
        <f t="shared" ca="1" si="304"/>
        <v>-0.90144506408746172</v>
      </c>
      <c r="AK572" s="18">
        <f t="shared" ca="1" si="305"/>
        <v>307.66801139386939</v>
      </c>
      <c r="AL572" s="18">
        <f t="shared" ca="1" si="306"/>
        <v>295.47896967021194</v>
      </c>
      <c r="AM572" s="18">
        <f t="shared" ca="1" si="307"/>
        <v>153.8340056969347</v>
      </c>
      <c r="AN572" s="18">
        <f t="shared" ca="1" si="308"/>
        <v>107.70386823974731</v>
      </c>
      <c r="AO572" s="18">
        <f t="shared" ca="1" si="309"/>
        <v>307.43298124539376</v>
      </c>
      <c r="AP572" s="2">
        <f t="shared" ca="1" si="335"/>
        <v>104.9995580562572</v>
      </c>
      <c r="AQ572" s="2">
        <f t="shared" ca="1" si="335"/>
        <v>67.502284341290164</v>
      </c>
      <c r="AR572" s="16">
        <f t="shared" ca="1" si="335"/>
        <v>-1.2549682684834806E-3</v>
      </c>
      <c r="AS572" s="2">
        <f t="shared" ca="1" si="336"/>
        <v>-120.24086363448862</v>
      </c>
      <c r="AT572" s="2">
        <f t="shared" ca="1" si="336"/>
        <v>-74.32159851414994</v>
      </c>
      <c r="AU572" s="16">
        <f t="shared" ca="1" si="336"/>
        <v>554.26663199443828</v>
      </c>
      <c r="AV572" s="2">
        <f t="shared" ca="1" si="337"/>
        <v>104.9995580562572</v>
      </c>
      <c r="AW572" s="2">
        <f t="shared" ca="1" si="337"/>
        <v>67.502284341290164</v>
      </c>
      <c r="AX572" s="16">
        <f t="shared" ca="1" si="337"/>
        <v>-1.2549682684834806E-3</v>
      </c>
      <c r="AY572" s="2">
        <f t="shared" ca="1" si="310"/>
        <v>360.25000000000006</v>
      </c>
      <c r="AZ572" s="2">
        <f t="shared" ca="1" si="311"/>
        <v>360.25000000000006</v>
      </c>
      <c r="BA572" s="2">
        <f t="shared" ca="1" si="312"/>
        <v>360.25000000000006</v>
      </c>
      <c r="BB572" s="19" t="str">
        <f t="shared" ca="1" si="313"/>
        <v>ok</v>
      </c>
      <c r="BC572" s="2">
        <f t="shared" ca="1" si="314"/>
        <v>-4.4194374279982185E-4</v>
      </c>
      <c r="BD572" s="2">
        <f t="shared" ca="1" si="314"/>
        <v>2.2843412901636384E-3</v>
      </c>
      <c r="BE572" s="16">
        <f t="shared" ca="1" si="315"/>
        <v>-1.2549682684834806E-3</v>
      </c>
      <c r="BF572" s="16">
        <f t="shared" ca="1" si="316"/>
        <v>2.3266992503859175E-3</v>
      </c>
      <c r="BG572" s="18">
        <f t="shared" ca="1" si="329"/>
        <v>2.6435723475340743E-3</v>
      </c>
      <c r="BH572" s="2">
        <f t="shared" ca="1" si="328"/>
        <v>-7.0710998847971496E-2</v>
      </c>
      <c r="BI572" s="2">
        <f t="shared" ca="1" si="328"/>
        <v>0.36549460642618214</v>
      </c>
      <c r="BJ572" s="16">
        <f t="shared" ca="1" si="328"/>
        <v>-0.2007949229573569</v>
      </c>
      <c r="BK572" s="18">
        <f t="shared" ca="1" si="328"/>
        <v>0.37227188006174683</v>
      </c>
      <c r="BL572" s="18">
        <f t="shared" ca="1" si="328"/>
        <v>0.4229715756054519</v>
      </c>
    </row>
    <row r="573" spans="4:64" x14ac:dyDescent="0.2">
      <c r="D573">
        <f t="shared" si="317"/>
        <v>112.5</v>
      </c>
      <c r="E573">
        <f t="shared" si="318"/>
        <v>67.5</v>
      </c>
      <c r="F573" s="15">
        <f ca="1">'posn jitter orig'!F573</f>
        <v>0.4999740420497506</v>
      </c>
      <c r="G573" s="2">
        <f ca="1">'posn jitter orig'!G573</f>
        <v>-3.9709286118381204E-3</v>
      </c>
      <c r="H573" s="16">
        <f ca="1">'posn jitter orig'!H573</f>
        <v>-0.21390558443502838</v>
      </c>
      <c r="I573" s="2">
        <f t="shared" si="319"/>
        <v>0</v>
      </c>
      <c r="J573" s="2">
        <f t="shared" si="320"/>
        <v>177.60212163512966</v>
      </c>
      <c r="K573" s="16">
        <f t="shared" ca="1" si="321"/>
        <v>324.04222018189427</v>
      </c>
      <c r="L573" s="2">
        <f t="shared" si="322"/>
        <v>153.80794910203616</v>
      </c>
      <c r="M573" s="2">
        <f t="shared" si="323"/>
        <v>-88.801060817564817</v>
      </c>
      <c r="N573" s="16">
        <f t="shared" ca="1" si="324"/>
        <v>321.937382496049</v>
      </c>
      <c r="O573" s="2">
        <f t="shared" si="325"/>
        <v>-153.80794910203616</v>
      </c>
      <c r="P573" s="2">
        <f t="shared" si="326"/>
        <v>-88.801060817564817</v>
      </c>
      <c r="Q573" s="16">
        <f t="shared" ca="1" si="327"/>
        <v>185.5522055849018</v>
      </c>
      <c r="R573" s="2">
        <f t="shared" si="330"/>
        <v>153.80794910203616</v>
      </c>
      <c r="S573" s="2">
        <f t="shared" si="330"/>
        <v>-266.40318245269447</v>
      </c>
      <c r="T573" s="16">
        <f t="shared" ca="1" si="330"/>
        <v>-2.1048376858452684</v>
      </c>
      <c r="U573" s="2">
        <f t="shared" ca="1" si="331"/>
        <v>0.49998829572742837</v>
      </c>
      <c r="V573" s="2">
        <f t="shared" ca="1" si="331"/>
        <v>-0.86600513138967872</v>
      </c>
      <c r="W573" s="16">
        <f t="shared" ca="1" si="331"/>
        <v>-6.8422614921578723E-3</v>
      </c>
      <c r="X573" s="2">
        <f t="shared" si="332"/>
        <v>-153.80794910203616</v>
      </c>
      <c r="Y573" s="2">
        <f t="shared" si="332"/>
        <v>-266.40318245269447</v>
      </c>
      <c r="Z573" s="16">
        <f t="shared" ca="1" si="332"/>
        <v>-138.49001459699247</v>
      </c>
      <c r="AA573" s="18">
        <f t="shared" ca="1" si="301"/>
        <v>154.75193357564152</v>
      </c>
      <c r="AB573" s="2">
        <f t="shared" ca="1" si="333"/>
        <v>-231.18210463104538</v>
      </c>
      <c r="AC573" s="2">
        <f t="shared" ca="1" si="333"/>
        <v>-132.3872138837142</v>
      </c>
      <c r="AD573" s="16">
        <f t="shared" ca="1" si="333"/>
        <v>-137.43116140105087</v>
      </c>
      <c r="AE573" s="2">
        <f t="shared" ca="1" si="334"/>
        <v>-0.77121195130399722</v>
      </c>
      <c r="AF573" s="2">
        <f t="shared" ca="1" si="334"/>
        <v>-0.44163713151544715</v>
      </c>
      <c r="AG573" s="16">
        <f t="shared" ca="1" si="334"/>
        <v>-0.45846348844012491</v>
      </c>
      <c r="AH573" s="2">
        <f t="shared" ca="1" si="302"/>
        <v>0.39400993680548563</v>
      </c>
      <c r="AI573" s="2">
        <f t="shared" ca="1" si="303"/>
        <v>0.23450321207512889</v>
      </c>
      <c r="AJ573" s="16">
        <f t="shared" ca="1" si="304"/>
        <v>-0.88868690393466721</v>
      </c>
      <c r="AK573" s="18">
        <f t="shared" ca="1" si="305"/>
        <v>307.62309921327738</v>
      </c>
      <c r="AL573" s="18">
        <f t="shared" ca="1" si="306"/>
        <v>299.76468108430248</v>
      </c>
      <c r="AM573" s="18">
        <f t="shared" ca="1" si="307"/>
        <v>153.81154960663869</v>
      </c>
      <c r="AN573" s="18">
        <f t="shared" ca="1" si="308"/>
        <v>110.42287456234615</v>
      </c>
      <c r="AO573" s="18">
        <f t="shared" ca="1" si="309"/>
        <v>306.47815335027212</v>
      </c>
      <c r="AP573" s="2">
        <f t="shared" ca="1" si="335"/>
        <v>112.49997182499725</v>
      </c>
      <c r="AQ573" s="2">
        <f t="shared" ca="1" si="335"/>
        <v>67.503800224870588</v>
      </c>
      <c r="AR573" s="16">
        <f t="shared" ca="1" si="335"/>
        <v>1.8238390646274638E-3</v>
      </c>
      <c r="AS573" s="2">
        <f t="shared" ca="1" si="336"/>
        <v>-129.01090384260806</v>
      </c>
      <c r="AT573" s="2">
        <f t="shared" ca="1" si="336"/>
        <v>-76.236422558114896</v>
      </c>
      <c r="AU573" s="16">
        <f t="shared" ca="1" si="336"/>
        <v>544.72806628799958</v>
      </c>
      <c r="AV573" s="2">
        <f t="shared" ca="1" si="337"/>
        <v>112.49997182499725</v>
      </c>
      <c r="AW573" s="2">
        <f t="shared" ca="1" si="337"/>
        <v>67.503800224870588</v>
      </c>
      <c r="AX573" s="16">
        <f t="shared" ca="1" si="337"/>
        <v>1.8238390646274638E-3</v>
      </c>
      <c r="AY573" s="2">
        <f t="shared" ca="1" si="310"/>
        <v>360.25</v>
      </c>
      <c r="AZ573" s="2">
        <f t="shared" ca="1" si="311"/>
        <v>360.25000000000006</v>
      </c>
      <c r="BA573" s="2">
        <f t="shared" ca="1" si="312"/>
        <v>360.25000000000006</v>
      </c>
      <c r="BB573" s="19" t="str">
        <f t="shared" ca="1" si="313"/>
        <v>ok</v>
      </c>
      <c r="BC573" s="2">
        <f t="shared" ca="1" si="314"/>
        <v>-2.8175002753982881E-5</v>
      </c>
      <c r="BD573" s="2">
        <f t="shared" ca="1" si="314"/>
        <v>3.8002248705879538E-3</v>
      </c>
      <c r="BE573" s="16">
        <f t="shared" ca="1" si="315"/>
        <v>1.8238390646274638E-3</v>
      </c>
      <c r="BF573" s="16">
        <f t="shared" ca="1" si="316"/>
        <v>3.8003293143904536E-3</v>
      </c>
      <c r="BG573" s="18">
        <f t="shared" ca="1" si="329"/>
        <v>4.2153163382451612E-3</v>
      </c>
      <c r="BH573" s="2">
        <f t="shared" ca="1" si="328"/>
        <v>-4.5080004406372609E-3</v>
      </c>
      <c r="BI573" s="2">
        <f t="shared" ca="1" si="328"/>
        <v>0.6080359792940726</v>
      </c>
      <c r="BJ573" s="16">
        <f t="shared" ca="1" si="328"/>
        <v>0.29181425034039421</v>
      </c>
      <c r="BK573" s="18">
        <f t="shared" ca="1" si="328"/>
        <v>0.60805269030247255</v>
      </c>
      <c r="BL573" s="18">
        <f t="shared" ca="1" si="328"/>
        <v>0.6744506141192258</v>
      </c>
    </row>
    <row r="574" spans="4:64" x14ac:dyDescent="0.2">
      <c r="D574">
        <f t="shared" si="317"/>
        <v>120</v>
      </c>
      <c r="E574">
        <f t="shared" si="318"/>
        <v>67.5</v>
      </c>
      <c r="F574" s="15">
        <f ca="1">'posn jitter orig'!F574</f>
        <v>0.32390920702541137</v>
      </c>
      <c r="G574" s="2">
        <f ca="1">'posn jitter orig'!G574</f>
        <v>-0.246277914479757</v>
      </c>
      <c r="H574" s="16">
        <f ca="1">'posn jitter orig'!H574</f>
        <v>-0.21168059305169029</v>
      </c>
      <c r="I574" s="2">
        <f t="shared" si="319"/>
        <v>0</v>
      </c>
      <c r="J574" s="2">
        <f t="shared" si="320"/>
        <v>177.60212163512966</v>
      </c>
      <c r="K574" s="16">
        <f t="shared" ca="1" si="321"/>
        <v>321.33920763959685</v>
      </c>
      <c r="L574" s="2">
        <f t="shared" si="322"/>
        <v>153.80794910203616</v>
      </c>
      <c r="M574" s="2">
        <f t="shared" si="323"/>
        <v>-88.801060817564817</v>
      </c>
      <c r="N574" s="16">
        <f t="shared" ca="1" si="324"/>
        <v>322.80964933124085</v>
      </c>
      <c r="O574" s="2">
        <f t="shared" si="325"/>
        <v>-153.80794910203616</v>
      </c>
      <c r="P574" s="2">
        <f t="shared" si="326"/>
        <v>-88.801060817564817</v>
      </c>
      <c r="Q574" s="16">
        <f t="shared" ca="1" si="327"/>
        <v>174.29511383836052</v>
      </c>
      <c r="R574" s="2">
        <f t="shared" si="330"/>
        <v>153.80794910203616</v>
      </c>
      <c r="S574" s="2">
        <f t="shared" si="330"/>
        <v>-266.40318245269447</v>
      </c>
      <c r="T574" s="16">
        <f t="shared" ca="1" si="330"/>
        <v>1.4704416916439982</v>
      </c>
      <c r="U574" s="2">
        <f t="shared" ca="1" si="331"/>
        <v>0.49999428770499499</v>
      </c>
      <c r="V574" s="2">
        <f t="shared" ca="1" si="331"/>
        <v>-0.86601550979926201</v>
      </c>
      <c r="W574" s="16">
        <f t="shared" ca="1" si="331"/>
        <v>4.7800679387352664E-3</v>
      </c>
      <c r="X574" s="2">
        <f t="shared" si="332"/>
        <v>-153.80794910203616</v>
      </c>
      <c r="Y574" s="2">
        <f t="shared" si="332"/>
        <v>-266.40318245269447</v>
      </c>
      <c r="Z574" s="16">
        <f t="shared" ca="1" si="332"/>
        <v>-147.04409380123633</v>
      </c>
      <c r="AA574" s="18">
        <f t="shared" ca="1" si="301"/>
        <v>153.10331115091765</v>
      </c>
      <c r="AB574" s="2">
        <f t="shared" ca="1" si="333"/>
        <v>-230.35873010621543</v>
      </c>
      <c r="AC574" s="2">
        <f t="shared" ca="1" si="333"/>
        <v>-133.81334039437749</v>
      </c>
      <c r="AD574" s="16">
        <f t="shared" ca="1" si="333"/>
        <v>-147.77593803018303</v>
      </c>
      <c r="AE574" s="2">
        <f t="shared" ca="1" si="334"/>
        <v>-0.75615339100583645</v>
      </c>
      <c r="AF574" s="2">
        <f t="shared" ca="1" si="334"/>
        <v>-0.4392427890810669</v>
      </c>
      <c r="AG574" s="16">
        <f t="shared" ca="1" si="334"/>
        <v>-0.48507506791285393</v>
      </c>
      <c r="AH574" s="2">
        <f t="shared" ca="1" si="302"/>
        <v>0.4221821426028689</v>
      </c>
      <c r="AI574" s="2">
        <f t="shared" ca="1" si="303"/>
        <v>0.23892029848342652</v>
      </c>
      <c r="AJ574" s="16">
        <f t="shared" ca="1" si="304"/>
        <v>-0.87445944985450352</v>
      </c>
      <c r="AK574" s="18">
        <f t="shared" ca="1" si="305"/>
        <v>307.61941262974074</v>
      </c>
      <c r="AL574" s="18">
        <f t="shared" ca="1" si="306"/>
        <v>304.64550294457035</v>
      </c>
      <c r="AM574" s="18">
        <f t="shared" ca="1" si="307"/>
        <v>153.80970631487037</v>
      </c>
      <c r="AN574" s="18">
        <f t="shared" ca="1" si="308"/>
        <v>113.49577629313188</v>
      </c>
      <c r="AO574" s="18">
        <f t="shared" ca="1" si="309"/>
        <v>305.35445879658067</v>
      </c>
      <c r="AP574" s="2">
        <f t="shared" ca="1" si="335"/>
        <v>119.99895811020646</v>
      </c>
      <c r="AQ574" s="2">
        <f t="shared" ca="1" si="335"/>
        <v>67.503707519790566</v>
      </c>
      <c r="AR574" s="16">
        <f t="shared" ca="1" si="335"/>
        <v>3.6504232821243932E-4</v>
      </c>
      <c r="AS574" s="2">
        <f t="shared" ca="1" si="336"/>
        <v>-137.83144122595331</v>
      </c>
      <c r="AT574" s="2">
        <f t="shared" ca="1" si="336"/>
        <v>-78.407049358057861</v>
      </c>
      <c r="AU574" s="16">
        <f t="shared" ca="1" si="336"/>
        <v>534.04054914208336</v>
      </c>
      <c r="AV574" s="2">
        <f t="shared" ca="1" si="337"/>
        <v>119.99895811020646</v>
      </c>
      <c r="AW574" s="2">
        <f t="shared" ca="1" si="337"/>
        <v>67.503707519790566</v>
      </c>
      <c r="AX574" s="16">
        <f t="shared" ca="1" si="337"/>
        <v>3.6504232821243932E-4</v>
      </c>
      <c r="AY574" s="2">
        <f t="shared" ca="1" si="310"/>
        <v>360.24999999999994</v>
      </c>
      <c r="AZ574" s="2">
        <f t="shared" ca="1" si="311"/>
        <v>360.24999999999994</v>
      </c>
      <c r="BA574" s="2">
        <f t="shared" ca="1" si="312"/>
        <v>360.24999999999994</v>
      </c>
      <c r="BB574" s="19" t="str">
        <f t="shared" ca="1" si="313"/>
        <v>ok</v>
      </c>
      <c r="BC574" s="2">
        <f t="shared" ca="1" si="314"/>
        <v>-1.0418897935409177E-3</v>
      </c>
      <c r="BD574" s="2">
        <f t="shared" ca="1" si="314"/>
        <v>3.7075197905664936E-3</v>
      </c>
      <c r="BE574" s="16">
        <f t="shared" ca="1" si="315"/>
        <v>3.6504232821243932E-4</v>
      </c>
      <c r="BF574" s="16">
        <f t="shared" ca="1" si="316"/>
        <v>3.8511345522231439E-3</v>
      </c>
      <c r="BG574" s="18">
        <f t="shared" ca="1" si="329"/>
        <v>3.8683967274199932E-3</v>
      </c>
      <c r="BH574" s="2">
        <f t="shared" ca="1" si="328"/>
        <v>-0.16670236696654683</v>
      </c>
      <c r="BI574" s="2">
        <f t="shared" ca="1" si="328"/>
        <v>0.59320316649063898</v>
      </c>
      <c r="BJ574" s="16">
        <f t="shared" ca="1" si="328"/>
        <v>5.840677251399029E-2</v>
      </c>
      <c r="BK574" s="18">
        <f t="shared" ca="1" si="328"/>
        <v>0.61618152835570306</v>
      </c>
      <c r="BL574" s="18">
        <f t="shared" ca="1" si="328"/>
        <v>0.61894347638719893</v>
      </c>
    </row>
    <row r="575" spans="4:64" x14ac:dyDescent="0.2">
      <c r="D575">
        <f t="shared" si="317"/>
        <v>127.5</v>
      </c>
      <c r="E575">
        <f t="shared" si="318"/>
        <v>67.5</v>
      </c>
      <c r="F575" s="15">
        <f ca="1">'posn jitter orig'!F575</f>
        <v>-0.28333035578165711</v>
      </c>
      <c r="G575" s="2">
        <f ca="1">'posn jitter orig'!G575</f>
        <v>0.24351856740787059</v>
      </c>
      <c r="H575" s="16">
        <f ca="1">'posn jitter orig'!H575</f>
        <v>0.45877154558073563</v>
      </c>
      <c r="I575" s="2">
        <f t="shared" si="319"/>
        <v>0</v>
      </c>
      <c r="J575" s="2">
        <f t="shared" si="320"/>
        <v>177.60212163512966</v>
      </c>
      <c r="K575" s="16">
        <f t="shared" ca="1" si="321"/>
        <v>318.43399242716339</v>
      </c>
      <c r="L575" s="2">
        <f t="shared" si="322"/>
        <v>153.80794910203616</v>
      </c>
      <c r="M575" s="2">
        <f t="shared" si="323"/>
        <v>-88.801060817564817</v>
      </c>
      <c r="N575" s="16">
        <f t="shared" ca="1" si="324"/>
        <v>323.51030502691469</v>
      </c>
      <c r="O575" s="2">
        <f t="shared" si="325"/>
        <v>-153.80794910203616</v>
      </c>
      <c r="P575" s="2">
        <f t="shared" si="326"/>
        <v>-88.801060817564817</v>
      </c>
      <c r="Q575" s="16">
        <f t="shared" ca="1" si="327"/>
        <v>161.9160497975536</v>
      </c>
      <c r="R575" s="2">
        <f t="shared" si="330"/>
        <v>153.80794910203616</v>
      </c>
      <c r="S575" s="2">
        <f t="shared" si="330"/>
        <v>-266.40318245269447</v>
      </c>
      <c r="T575" s="16">
        <f t="shared" ca="1" si="330"/>
        <v>5.0763125997513043</v>
      </c>
      <c r="U575" s="2">
        <f t="shared" ca="1" si="331"/>
        <v>0.49993193396041646</v>
      </c>
      <c r="V575" s="2">
        <f t="shared" ca="1" si="331"/>
        <v>-0.86590750994560983</v>
      </c>
      <c r="W575" s="16">
        <f t="shared" ca="1" si="331"/>
        <v>1.6499867465872755E-2</v>
      </c>
      <c r="X575" s="2">
        <f t="shared" si="332"/>
        <v>-153.80794910203616</v>
      </c>
      <c r="Y575" s="2">
        <f t="shared" si="332"/>
        <v>-266.40318245269447</v>
      </c>
      <c r="Z575" s="16">
        <f t="shared" ca="1" si="332"/>
        <v>-156.51794262960979</v>
      </c>
      <c r="AA575" s="18">
        <f t="shared" ca="1" si="301"/>
        <v>151.20448559671274</v>
      </c>
      <c r="AB575" s="2">
        <f t="shared" ca="1" si="333"/>
        <v>-229.3999000098907</v>
      </c>
      <c r="AC575" s="2">
        <f t="shared" ca="1" si="333"/>
        <v>-135.47408283703811</v>
      </c>
      <c r="AD575" s="16">
        <f t="shared" ca="1" si="333"/>
        <v>-159.01279660220101</v>
      </c>
      <c r="AE575" s="2">
        <f t="shared" ca="1" si="334"/>
        <v>-0.73937439445738318</v>
      </c>
      <c r="AF575" s="2">
        <f t="shared" ca="1" si="334"/>
        <v>-0.436643904195188</v>
      </c>
      <c r="AG575" s="16">
        <f t="shared" ca="1" si="334"/>
        <v>-0.512511078660707</v>
      </c>
      <c r="AH575" s="2">
        <f t="shared" ca="1" si="302"/>
        <v>0.45099175849163325</v>
      </c>
      <c r="AI575" s="2">
        <f t="shared" ca="1" si="303"/>
        <v>0.24402107521477961</v>
      </c>
      <c r="AJ575" s="16">
        <f t="shared" ca="1" si="304"/>
        <v>-0.85852207229846289</v>
      </c>
      <c r="AK575" s="18">
        <f t="shared" ca="1" si="305"/>
        <v>307.65778029737612</v>
      </c>
      <c r="AL575" s="18">
        <f t="shared" ca="1" si="306"/>
        <v>310.26216451307346</v>
      </c>
      <c r="AM575" s="18">
        <f t="shared" ca="1" si="307"/>
        <v>153.82889014868806</v>
      </c>
      <c r="AN575" s="18">
        <f t="shared" ca="1" si="308"/>
        <v>117.00777453345164</v>
      </c>
      <c r="AO575" s="18">
        <f t="shared" ca="1" si="309"/>
        <v>304.01630836906071</v>
      </c>
      <c r="AP575" s="2">
        <f t="shared" ca="1" si="335"/>
        <v>127.50027163003857</v>
      </c>
      <c r="AQ575" s="2">
        <f t="shared" ca="1" si="335"/>
        <v>67.496185366352023</v>
      </c>
      <c r="AR575" s="16">
        <f t="shared" ca="1" si="335"/>
        <v>-3.4308432356056073E-4</v>
      </c>
      <c r="AS575" s="2">
        <f t="shared" ca="1" si="336"/>
        <v>-146.71742741295606</v>
      </c>
      <c r="AT575" s="2">
        <f t="shared" ca="1" si="336"/>
        <v>-80.876587535740384</v>
      </c>
      <c r="AU575" s="16">
        <f t="shared" ca="1" si="336"/>
        <v>522.00907906274551</v>
      </c>
      <c r="AV575" s="2">
        <f t="shared" ca="1" si="337"/>
        <v>127.50027163003857</v>
      </c>
      <c r="AW575" s="2">
        <f t="shared" ca="1" si="337"/>
        <v>67.496185366352023</v>
      </c>
      <c r="AX575" s="16">
        <f t="shared" ca="1" si="337"/>
        <v>-3.4308432356056073E-4</v>
      </c>
      <c r="AY575" s="2">
        <f t="shared" ca="1" si="310"/>
        <v>360.24999999999994</v>
      </c>
      <c r="AZ575" s="2">
        <f t="shared" ca="1" si="311"/>
        <v>360.25</v>
      </c>
      <c r="BA575" s="2">
        <f t="shared" ca="1" si="312"/>
        <v>360.25</v>
      </c>
      <c r="BB575" s="19" t="str">
        <f t="shared" ca="1" si="313"/>
        <v>ok</v>
      </c>
      <c r="BC575" s="2">
        <f t="shared" ca="1" si="314"/>
        <v>2.7163003856855994E-4</v>
      </c>
      <c r="BD575" s="2">
        <f t="shared" ca="1" si="314"/>
        <v>-3.8146336479769616E-3</v>
      </c>
      <c r="BE575" s="16">
        <f t="shared" ca="1" si="315"/>
        <v>-3.4308432356056073E-4</v>
      </c>
      <c r="BF575" s="16">
        <f t="shared" ca="1" si="316"/>
        <v>3.8242924503927231E-3</v>
      </c>
      <c r="BG575" s="18">
        <f t="shared" ca="1" si="329"/>
        <v>3.8396509736177567E-3</v>
      </c>
      <c r="BH575" s="2">
        <f t="shared" ca="1" si="328"/>
        <v>4.346080617096959E-2</v>
      </c>
      <c r="BI575" s="2">
        <f t="shared" ca="1" si="328"/>
        <v>-0.61034138367631385</v>
      </c>
      <c r="BJ575" s="16">
        <f t="shared" ca="1" si="328"/>
        <v>-5.4893491769689717E-2</v>
      </c>
      <c r="BK575" s="18">
        <f t="shared" ca="1" si="328"/>
        <v>0.61188679206283569</v>
      </c>
      <c r="BL575" s="18">
        <f t="shared" ca="1" si="328"/>
        <v>0.61434415577884105</v>
      </c>
    </row>
    <row r="576" spans="4:64" x14ac:dyDescent="0.2">
      <c r="D576">
        <f t="shared" si="317"/>
        <v>0</v>
      </c>
      <c r="E576">
        <f t="shared" si="318"/>
        <v>75</v>
      </c>
      <c r="F576" s="15">
        <f ca="1">'posn jitter orig'!F576</f>
        <v>8.7944984930020675E-3</v>
      </c>
      <c r="G576" s="2">
        <f ca="1">'posn jitter orig'!G576</f>
        <v>0.45256637430623592</v>
      </c>
      <c r="H576" s="16">
        <f ca="1">'posn jitter orig'!H576</f>
        <v>0.23163642401171103</v>
      </c>
      <c r="I576" s="2">
        <f t="shared" si="319"/>
        <v>0</v>
      </c>
      <c r="J576" s="2">
        <f t="shared" si="320"/>
        <v>177.60212163512966</v>
      </c>
      <c r="K576" s="16">
        <f t="shared" ca="1" si="321"/>
        <v>345.33013928490863</v>
      </c>
      <c r="L576" s="2">
        <f t="shared" si="322"/>
        <v>153.80794910203616</v>
      </c>
      <c r="M576" s="2">
        <f t="shared" si="323"/>
        <v>-88.801060817564817</v>
      </c>
      <c r="N576" s="16">
        <f t="shared" ca="1" si="324"/>
        <v>281.59187265921895</v>
      </c>
      <c r="O576" s="2">
        <f t="shared" si="325"/>
        <v>-153.80794910203616</v>
      </c>
      <c r="P576" s="2">
        <f t="shared" si="326"/>
        <v>-88.801060817564817</v>
      </c>
      <c r="Q576" s="16">
        <f t="shared" ca="1" si="327"/>
        <v>281.59049184702963</v>
      </c>
      <c r="R576" s="2">
        <f t="shared" si="330"/>
        <v>153.80794910203616</v>
      </c>
      <c r="S576" s="2">
        <f t="shared" si="330"/>
        <v>-266.40318245269447</v>
      </c>
      <c r="T576" s="16">
        <f t="shared" ca="1" si="330"/>
        <v>-63.738266625689675</v>
      </c>
      <c r="U576" s="2">
        <f t="shared" ca="1" si="331"/>
        <v>0.48960063264784548</v>
      </c>
      <c r="V576" s="2">
        <f t="shared" ca="1" si="331"/>
        <v>-0.84801317116393393</v>
      </c>
      <c r="W576" s="16">
        <f t="shared" ca="1" si="331"/>
        <v>-0.20289130598258268</v>
      </c>
      <c r="X576" s="2">
        <f t="shared" si="332"/>
        <v>-153.80794910203616</v>
      </c>
      <c r="Y576" s="2">
        <f t="shared" si="332"/>
        <v>-266.40318245269447</v>
      </c>
      <c r="Z576" s="16">
        <f t="shared" ca="1" si="332"/>
        <v>-63.739647437879</v>
      </c>
      <c r="AA576" s="18">
        <f t="shared" ca="1" si="301"/>
        <v>163.54115868478965</v>
      </c>
      <c r="AB576" s="2">
        <f t="shared" ca="1" si="333"/>
        <v>-233.87780385807088</v>
      </c>
      <c r="AC576" s="2">
        <f t="shared" ca="1" si="333"/>
        <v>-127.71812586058186</v>
      </c>
      <c r="AD576" s="16">
        <f t="shared" ca="1" si="333"/>
        <v>-30.558568170417239</v>
      </c>
      <c r="AE576" s="2">
        <f t="shared" ca="1" si="334"/>
        <v>-0.87194679911779682</v>
      </c>
      <c r="AF576" s="2">
        <f t="shared" ca="1" si="334"/>
        <v>-0.47616066679435443</v>
      </c>
      <c r="AG576" s="16">
        <f t="shared" ca="1" si="334"/>
        <v>-0.11392892041173831</v>
      </c>
      <c r="AH576" s="2">
        <f t="shared" ca="1" si="302"/>
        <v>4.3655421976818154E-6</v>
      </c>
      <c r="AI576" s="2">
        <f t="shared" ca="1" si="303"/>
        <v>0.23269009633081558</v>
      </c>
      <c r="AJ576" s="16">
        <f t="shared" ca="1" si="304"/>
        <v>-0.97255093391066039</v>
      </c>
      <c r="AK576" s="18">
        <f t="shared" ca="1" si="305"/>
        <v>314.14981690325027</v>
      </c>
      <c r="AL576" s="18">
        <f t="shared" ca="1" si="306"/>
        <v>268.22485511122886</v>
      </c>
      <c r="AM576" s="18">
        <f t="shared" ca="1" si="307"/>
        <v>157.07490845162513</v>
      </c>
      <c r="AN576" s="18">
        <f t="shared" ca="1" si="308"/>
        <v>88.198124679405353</v>
      </c>
      <c r="AO576" s="18">
        <f t="shared" ca="1" si="309"/>
        <v>311.97536190851622</v>
      </c>
      <c r="AP576" s="2">
        <f t="shared" ca="1" si="335"/>
        <v>1.2639902252733095E-3</v>
      </c>
      <c r="AQ576" s="2">
        <f t="shared" ca="1" si="335"/>
        <v>74.99762956675886</v>
      </c>
      <c r="AR576" s="16">
        <f t="shared" ca="1" si="335"/>
        <v>7.5926375552626268E-4</v>
      </c>
      <c r="AS576" s="2">
        <f t="shared" ca="1" si="336"/>
        <v>-1.4598929888240578E-3</v>
      </c>
      <c r="AT576" s="2">
        <f t="shared" ca="1" si="336"/>
        <v>-70.189524463908526</v>
      </c>
      <c r="AU576" s="16">
        <f t="shared" ca="1" si="336"/>
        <v>606.82461842624298</v>
      </c>
      <c r="AV576" s="2">
        <f t="shared" ca="1" si="337"/>
        <v>1.2639902252733095E-3</v>
      </c>
      <c r="AW576" s="2">
        <f t="shared" ca="1" si="337"/>
        <v>74.99762956675886</v>
      </c>
      <c r="AX576" s="16">
        <f t="shared" ca="1" si="337"/>
        <v>7.5926375552626268E-4</v>
      </c>
      <c r="AY576" s="2">
        <f t="shared" ca="1" si="310"/>
        <v>360.25</v>
      </c>
      <c r="AZ576" s="2">
        <f t="shared" ca="1" si="311"/>
        <v>360.25</v>
      </c>
      <c r="BA576" s="2">
        <f t="shared" ca="1" si="312"/>
        <v>360.25000000000006</v>
      </c>
      <c r="BB576" s="19" t="str">
        <f t="shared" ca="1" si="313"/>
        <v>ok</v>
      </c>
      <c r="BC576" s="2">
        <f t="shared" ca="1" si="314"/>
        <v>1.2639902252733095E-3</v>
      </c>
      <c r="BD576" s="2">
        <f t="shared" ca="1" si="314"/>
        <v>-2.3704332411398354E-3</v>
      </c>
      <c r="BE576" s="16">
        <f t="shared" ca="1" si="315"/>
        <v>7.5926375552626268E-4</v>
      </c>
      <c r="BF576" s="16">
        <f t="shared" ca="1" si="316"/>
        <v>2.686377680127494E-3</v>
      </c>
      <c r="BG576" s="18">
        <f t="shared" ca="1" si="329"/>
        <v>2.7916135998277093E-3</v>
      </c>
      <c r="BH576" s="2">
        <f t="shared" ca="1" si="328"/>
        <v>0.20223843604372954</v>
      </c>
      <c r="BI576" s="2">
        <f t="shared" ca="1" si="328"/>
        <v>-0.37926931858237367</v>
      </c>
      <c r="BJ576" s="16">
        <f t="shared" ca="1" si="328"/>
        <v>0.12148220088420203</v>
      </c>
      <c r="BK576" s="18">
        <f t="shared" ca="1" si="328"/>
        <v>0.42982042882039906</v>
      </c>
      <c r="BL576" s="18">
        <f t="shared" ca="1" si="328"/>
        <v>0.44665817597243351</v>
      </c>
    </row>
    <row r="577" spans="4:64" x14ac:dyDescent="0.2">
      <c r="D577">
        <f t="shared" si="317"/>
        <v>7.5</v>
      </c>
      <c r="E577">
        <f t="shared" si="318"/>
        <v>75</v>
      </c>
      <c r="F577" s="15">
        <f ca="1">'posn jitter orig'!F577</f>
        <v>-0.45560590065441475</v>
      </c>
      <c r="G577" s="2">
        <f ca="1">'posn jitter orig'!G577</f>
        <v>0.1751282298830491</v>
      </c>
      <c r="H577" s="16">
        <f ca="1">'posn jitter orig'!H577</f>
        <v>0.24969465316999317</v>
      </c>
      <c r="I577" s="2">
        <f t="shared" si="319"/>
        <v>0</v>
      </c>
      <c r="J577" s="2">
        <f t="shared" si="320"/>
        <v>177.60212163512966</v>
      </c>
      <c r="K577" s="16">
        <f t="shared" ca="1" si="321"/>
        <v>345.24578335971125</v>
      </c>
      <c r="L577" s="2">
        <f t="shared" si="322"/>
        <v>153.80794910203616</v>
      </c>
      <c r="M577" s="2">
        <f t="shared" si="323"/>
        <v>-88.801060817564817</v>
      </c>
      <c r="N577" s="16">
        <f t="shared" ca="1" si="324"/>
        <v>285.55889781479783</v>
      </c>
      <c r="O577" s="2">
        <f t="shared" si="325"/>
        <v>-153.80794910203616</v>
      </c>
      <c r="P577" s="2">
        <f t="shared" si="326"/>
        <v>-88.801060817564817</v>
      </c>
      <c r="Q577" s="16">
        <f t="shared" ca="1" si="327"/>
        <v>277.36237348975533</v>
      </c>
      <c r="R577" s="2">
        <f t="shared" si="330"/>
        <v>153.80794910203616</v>
      </c>
      <c r="S577" s="2">
        <f t="shared" si="330"/>
        <v>-266.40318245269447</v>
      </c>
      <c r="T577" s="16">
        <f t="shared" ca="1" si="330"/>
        <v>-59.686885544913423</v>
      </c>
      <c r="U577" s="2">
        <f t="shared" ca="1" si="331"/>
        <v>0.49084571857640147</v>
      </c>
      <c r="V577" s="2">
        <f t="shared" ca="1" si="331"/>
        <v>-0.85016972325198192</v>
      </c>
      <c r="W577" s="16">
        <f t="shared" ca="1" si="331"/>
        <v>-0.19047814105787733</v>
      </c>
      <c r="X577" s="2">
        <f t="shared" si="332"/>
        <v>-153.80794910203616</v>
      </c>
      <c r="Y577" s="2">
        <f t="shared" si="332"/>
        <v>-266.40318245269447</v>
      </c>
      <c r="Z577" s="16">
        <f t="shared" ca="1" si="332"/>
        <v>-67.883409869955926</v>
      </c>
      <c r="AA577" s="18">
        <f t="shared" ca="1" si="301"/>
        <v>163.92225232020212</v>
      </c>
      <c r="AB577" s="2">
        <f t="shared" ca="1" si="333"/>
        <v>-234.26848483280796</v>
      </c>
      <c r="AC577" s="2">
        <f t="shared" ca="1" si="333"/>
        <v>-127.04144656278669</v>
      </c>
      <c r="AD577" s="16">
        <f t="shared" ca="1" si="333"/>
        <v>-36.659803969983507</v>
      </c>
      <c r="AE577" s="2">
        <f t="shared" ca="1" si="334"/>
        <v>-0.87086132764793578</v>
      </c>
      <c r="AF577" s="2">
        <f t="shared" ca="1" si="334"/>
        <v>-0.47225935190958662</v>
      </c>
      <c r="AG577" s="16">
        <f t="shared" ca="1" si="334"/>
        <v>-0.13627785051581939</v>
      </c>
      <c r="AH577" s="2">
        <f t="shared" ca="1" si="302"/>
        <v>2.5904219009473164E-2</v>
      </c>
      <c r="AI577" s="2">
        <f t="shared" ca="1" si="303"/>
        <v>0.23277144627205862</v>
      </c>
      <c r="AJ577" s="16">
        <f t="shared" ca="1" si="304"/>
        <v>-0.97218641485978574</v>
      </c>
      <c r="AK577" s="18">
        <f t="shared" ca="1" si="305"/>
        <v>313.3529402031354</v>
      </c>
      <c r="AL577" s="18">
        <f t="shared" ca="1" si="306"/>
        <v>269.00779423232814</v>
      </c>
      <c r="AM577" s="18">
        <f t="shared" ca="1" si="307"/>
        <v>156.6764701015677</v>
      </c>
      <c r="AN577" s="18">
        <f t="shared" ca="1" si="308"/>
        <v>88.975448779881887</v>
      </c>
      <c r="AO577" s="18">
        <f t="shared" ca="1" si="309"/>
        <v>311.95498991189606</v>
      </c>
      <c r="AP577" s="2">
        <f t="shared" ca="1" si="335"/>
        <v>7.4996474782749836</v>
      </c>
      <c r="AQ577" s="2">
        <f t="shared" ca="1" si="335"/>
        <v>74.995256805708294</v>
      </c>
      <c r="AR577" s="16">
        <f t="shared" ca="1" si="335"/>
        <v>-1.4455612149504304E-3</v>
      </c>
      <c r="AS577" s="2">
        <f t="shared" ca="1" si="336"/>
        <v>-8.6622532812765094</v>
      </c>
      <c r="AT577" s="2">
        <f t="shared" ca="1" si="336"/>
        <v>-70.233171541446723</v>
      </c>
      <c r="AU577" s="16">
        <f t="shared" ca="1" si="336"/>
        <v>606.55536091891872</v>
      </c>
      <c r="AV577" s="2">
        <f t="shared" ca="1" si="337"/>
        <v>7.4996474782749836</v>
      </c>
      <c r="AW577" s="2">
        <f t="shared" ca="1" si="337"/>
        <v>74.995256805708294</v>
      </c>
      <c r="AX577" s="16">
        <f t="shared" ca="1" si="337"/>
        <v>-1.4455612149504304E-3</v>
      </c>
      <c r="AY577" s="2">
        <f t="shared" ca="1" si="310"/>
        <v>360.24999999999994</v>
      </c>
      <c r="AZ577" s="2">
        <f t="shared" ca="1" si="311"/>
        <v>360.24999999999994</v>
      </c>
      <c r="BA577" s="2">
        <f t="shared" ca="1" si="312"/>
        <v>360.24999999999994</v>
      </c>
      <c r="BB577" s="19" t="str">
        <f t="shared" ca="1" si="313"/>
        <v>ok</v>
      </c>
      <c r="BC577" s="2">
        <f t="shared" ca="1" si="314"/>
        <v>-3.5252172501643031E-4</v>
      </c>
      <c r="BD577" s="2">
        <f t="shared" ca="1" si="314"/>
        <v>-4.7431942917057768E-3</v>
      </c>
      <c r="BE577" s="16">
        <f t="shared" ca="1" si="315"/>
        <v>-1.4455612149504304E-3</v>
      </c>
      <c r="BF577" s="16">
        <f t="shared" ca="1" si="316"/>
        <v>4.7562762383485278E-3</v>
      </c>
      <c r="BG577" s="18">
        <f t="shared" ca="1" si="329"/>
        <v>4.9710975530206395E-3</v>
      </c>
      <c r="BH577" s="2">
        <f t="shared" ca="1" si="328"/>
        <v>-5.640347600262885E-2</v>
      </c>
      <c r="BI577" s="2">
        <f t="shared" ca="1" si="328"/>
        <v>-0.75891108667292428</v>
      </c>
      <c r="BJ577" s="16">
        <f t="shared" ca="1" si="328"/>
        <v>-0.23128979439206887</v>
      </c>
      <c r="BK577" s="18">
        <f t="shared" ca="1" si="328"/>
        <v>0.76100419813576448</v>
      </c>
      <c r="BL577" s="18">
        <f t="shared" ca="1" si="328"/>
        <v>0.79537560848330235</v>
      </c>
    </row>
    <row r="578" spans="4:64" x14ac:dyDescent="0.2">
      <c r="D578">
        <f t="shared" si="317"/>
        <v>15</v>
      </c>
      <c r="E578">
        <f t="shared" si="318"/>
        <v>75</v>
      </c>
      <c r="F578" s="15">
        <f ca="1">'posn jitter orig'!F578</f>
        <v>0.11250880376966521</v>
      </c>
      <c r="G578" s="2">
        <f ca="1">'posn jitter orig'!G578</f>
        <v>9.4954891585361523E-2</v>
      </c>
      <c r="H578" s="16">
        <f ca="1">'posn jitter orig'!H578</f>
        <v>0.27001776856264958</v>
      </c>
      <c r="I578" s="2">
        <f t="shared" si="319"/>
        <v>0</v>
      </c>
      <c r="J578" s="2">
        <f t="shared" si="320"/>
        <v>177.60212163512966</v>
      </c>
      <c r="K578" s="16">
        <f t="shared" ca="1" si="321"/>
        <v>345.00485842452207</v>
      </c>
      <c r="L578" s="2">
        <f t="shared" si="322"/>
        <v>153.80794910203616</v>
      </c>
      <c r="M578" s="2">
        <f t="shared" si="323"/>
        <v>-88.801060817564817</v>
      </c>
      <c r="N578" s="16">
        <f t="shared" ca="1" si="324"/>
        <v>289.27836351120408</v>
      </c>
      <c r="O578" s="2">
        <f t="shared" si="325"/>
        <v>-153.80794910203616</v>
      </c>
      <c r="P578" s="2">
        <f t="shared" si="326"/>
        <v>-88.801060817564817</v>
      </c>
      <c r="Q578" s="16">
        <f t="shared" ca="1" si="327"/>
        <v>272.8627352067204</v>
      </c>
      <c r="R578" s="2">
        <f t="shared" si="330"/>
        <v>153.80794910203616</v>
      </c>
      <c r="S578" s="2">
        <f t="shared" si="330"/>
        <v>-266.40318245269447</v>
      </c>
      <c r="T578" s="16">
        <f t="shared" ca="1" si="330"/>
        <v>-55.726494913317993</v>
      </c>
      <c r="U578" s="2">
        <f t="shared" ca="1" si="331"/>
        <v>0.49199218449588278</v>
      </c>
      <c r="V578" s="2">
        <f t="shared" ca="1" si="331"/>
        <v>-0.85215546047366963</v>
      </c>
      <c r="W578" s="16">
        <f t="shared" ca="1" si="331"/>
        <v>-0.17825476593874603</v>
      </c>
      <c r="X578" s="2">
        <f t="shared" si="332"/>
        <v>-153.80794910203616</v>
      </c>
      <c r="Y578" s="2">
        <f t="shared" si="332"/>
        <v>-266.40318245269447</v>
      </c>
      <c r="Z578" s="16">
        <f t="shared" ca="1" si="332"/>
        <v>-72.142123217801668</v>
      </c>
      <c r="AA578" s="18">
        <f t="shared" ca="1" si="301"/>
        <v>164.20429503159795</v>
      </c>
      <c r="AB578" s="2">
        <f t="shared" ca="1" si="333"/>
        <v>-234.59517891823847</v>
      </c>
      <c r="AC578" s="2">
        <f t="shared" ca="1" si="333"/>
        <v>-126.4755958082888</v>
      </c>
      <c r="AD578" s="16">
        <f t="shared" ca="1" si="333"/>
        <v>-42.871925040807376</v>
      </c>
      <c r="AE578" s="2">
        <f t="shared" ca="1" si="334"/>
        <v>-0.86905597289760139</v>
      </c>
      <c r="AF578" s="2">
        <f t="shared" ca="1" si="334"/>
        <v>-0.46852783791129726</v>
      </c>
      <c r="AG578" s="16">
        <f t="shared" ca="1" si="334"/>
        <v>-0.15881870504814233</v>
      </c>
      <c r="AH578" s="2">
        <f t="shared" ca="1" si="302"/>
        <v>5.1820906649466605E-2</v>
      </c>
      <c r="AI578" s="2">
        <f t="shared" ca="1" si="303"/>
        <v>0.23305093067197399</v>
      </c>
      <c r="AJ578" s="16">
        <f t="shared" ca="1" si="304"/>
        <v>-0.9710828272330605</v>
      </c>
      <c r="AK578" s="18">
        <f t="shared" ca="1" si="305"/>
        <v>312.62274879352947</v>
      </c>
      <c r="AL578" s="18">
        <f t="shared" ca="1" si="306"/>
        <v>269.94254252237937</v>
      </c>
      <c r="AM578" s="18">
        <f t="shared" ca="1" si="307"/>
        <v>156.31137439676473</v>
      </c>
      <c r="AN578" s="18">
        <f t="shared" ca="1" si="308"/>
        <v>89.830280623085031</v>
      </c>
      <c r="AO578" s="18">
        <f t="shared" ca="1" si="309"/>
        <v>311.8931506419662</v>
      </c>
      <c r="AP578" s="2">
        <f t="shared" ca="1" si="335"/>
        <v>14.999018472483723</v>
      </c>
      <c r="AQ578" s="2">
        <f t="shared" ca="1" si="335"/>
        <v>74.999532276807699</v>
      </c>
      <c r="AR578" s="16">
        <f t="shared" ca="1" si="335"/>
        <v>7.9960516609389742E-4</v>
      </c>
      <c r="AS578" s="2">
        <f t="shared" ca="1" si="336"/>
        <v>-17.326153215566986</v>
      </c>
      <c r="AT578" s="2">
        <f t="shared" ca="1" si="336"/>
        <v>-70.374445777841103</v>
      </c>
      <c r="AU578" s="16">
        <f t="shared" ca="1" si="336"/>
        <v>605.74896464522089</v>
      </c>
      <c r="AV578" s="2">
        <f t="shared" ca="1" si="337"/>
        <v>14.999018472483723</v>
      </c>
      <c r="AW578" s="2">
        <f t="shared" ca="1" si="337"/>
        <v>74.999532276807699</v>
      </c>
      <c r="AX578" s="16">
        <f t="shared" ca="1" si="337"/>
        <v>7.9960516609389742E-4</v>
      </c>
      <c r="AY578" s="2">
        <f t="shared" ca="1" si="310"/>
        <v>360.25</v>
      </c>
      <c r="AZ578" s="2">
        <f t="shared" ca="1" si="311"/>
        <v>360.25</v>
      </c>
      <c r="BA578" s="2">
        <f t="shared" ca="1" si="312"/>
        <v>360.24999999999994</v>
      </c>
      <c r="BB578" s="19" t="str">
        <f t="shared" ca="1" si="313"/>
        <v>ok</v>
      </c>
      <c r="BC578" s="2">
        <f t="shared" ca="1" si="314"/>
        <v>-9.8152751627722523E-4</v>
      </c>
      <c r="BD578" s="2">
        <f t="shared" ca="1" si="314"/>
        <v>-4.6772319230115045E-4</v>
      </c>
      <c r="BE578" s="16">
        <f t="shared" ca="1" si="315"/>
        <v>7.9960516609389742E-4</v>
      </c>
      <c r="BF578" s="16">
        <f t="shared" ca="1" si="316"/>
        <v>1.0872723898939574E-3</v>
      </c>
      <c r="BG578" s="18">
        <f t="shared" ca="1" si="329"/>
        <v>1.3496405712150798E-3</v>
      </c>
      <c r="BH578" s="2">
        <f t="shared" ca="1" si="328"/>
        <v>-0.15704440260435604</v>
      </c>
      <c r="BI578" s="2">
        <f t="shared" ca="1" si="328"/>
        <v>-7.4835710768184072E-2</v>
      </c>
      <c r="BJ578" s="16">
        <f t="shared" ca="1" si="328"/>
        <v>0.12793682657502359</v>
      </c>
      <c r="BK578" s="18">
        <f t="shared" ca="1" si="328"/>
        <v>0.17396358238303319</v>
      </c>
      <c r="BL578" s="18">
        <f t="shared" ca="1" si="328"/>
        <v>0.21594249139441277</v>
      </c>
    </row>
    <row r="579" spans="4:64" x14ac:dyDescent="0.2">
      <c r="D579">
        <f t="shared" si="317"/>
        <v>22.5</v>
      </c>
      <c r="E579">
        <f t="shared" si="318"/>
        <v>75</v>
      </c>
      <c r="F579" s="15">
        <f ca="1">'posn jitter orig'!F579</f>
        <v>0.32581737011126966</v>
      </c>
      <c r="G579" s="2">
        <f ca="1">'posn jitter orig'!G579</f>
        <v>0.44046596761748991</v>
      </c>
      <c r="H579" s="16">
        <f ca="1">'posn jitter orig'!H579</f>
        <v>0.13743906168848885</v>
      </c>
      <c r="I579" s="2">
        <f t="shared" si="319"/>
        <v>0</v>
      </c>
      <c r="J579" s="2">
        <f t="shared" si="320"/>
        <v>177.60212163512966</v>
      </c>
      <c r="K579" s="16">
        <f t="shared" ca="1" si="321"/>
        <v>344.59834675083954</v>
      </c>
      <c r="L579" s="2">
        <f t="shared" si="322"/>
        <v>153.80794910203616</v>
      </c>
      <c r="M579" s="2">
        <f t="shared" si="323"/>
        <v>-88.801060817564817</v>
      </c>
      <c r="N579" s="16">
        <f t="shared" ca="1" si="324"/>
        <v>292.7611814462299</v>
      </c>
      <c r="O579" s="2">
        <f t="shared" si="325"/>
        <v>-153.80794910203616</v>
      </c>
      <c r="P579" s="2">
        <f t="shared" si="326"/>
        <v>-88.801060817564817</v>
      </c>
      <c r="Q579" s="16">
        <f t="shared" ca="1" si="327"/>
        <v>268.07693412668868</v>
      </c>
      <c r="R579" s="2">
        <f t="shared" si="330"/>
        <v>153.80794910203616</v>
      </c>
      <c r="S579" s="2">
        <f t="shared" si="330"/>
        <v>-266.40318245269447</v>
      </c>
      <c r="T579" s="16">
        <f t="shared" ca="1" si="330"/>
        <v>-51.837165304609641</v>
      </c>
      <c r="U579" s="2">
        <f t="shared" ca="1" si="331"/>
        <v>0.49304857473914671</v>
      </c>
      <c r="V579" s="2">
        <f t="shared" ca="1" si="331"/>
        <v>-0.85398518204762286</v>
      </c>
      <c r="W579" s="16">
        <f t="shared" ca="1" si="331"/>
        <v>-0.16616982816018175</v>
      </c>
      <c r="X579" s="2">
        <f t="shared" si="332"/>
        <v>-153.80794910203616</v>
      </c>
      <c r="Y579" s="2">
        <f t="shared" si="332"/>
        <v>-266.40318245269447</v>
      </c>
      <c r="Z579" s="16">
        <f t="shared" ca="1" si="332"/>
        <v>-76.521412624150855</v>
      </c>
      <c r="AA579" s="18">
        <f t="shared" ca="1" si="301"/>
        <v>164.38513016294974</v>
      </c>
      <c r="AB579" s="2">
        <f t="shared" ca="1" si="333"/>
        <v>-234.85780323718762</v>
      </c>
      <c r="AC579" s="2">
        <f t="shared" ca="1" si="333"/>
        <v>-126.02071714456565</v>
      </c>
      <c r="AD579" s="16">
        <f t="shared" ca="1" si="333"/>
        <v>-49.205563792884391</v>
      </c>
      <c r="AE579" s="2">
        <f t="shared" ca="1" si="334"/>
        <v>-0.86651836063939802</v>
      </c>
      <c r="AF579" s="2">
        <f t="shared" ca="1" si="334"/>
        <v>-0.46495906766371209</v>
      </c>
      <c r="AG579" s="16">
        <f t="shared" ca="1" si="334"/>
        <v>-0.18154612656870936</v>
      </c>
      <c r="AH579" s="2">
        <f t="shared" ca="1" si="302"/>
        <v>7.7775533572622693E-2</v>
      </c>
      <c r="AI579" s="2">
        <f t="shared" ca="1" si="303"/>
        <v>0.23350026603920604</v>
      </c>
      <c r="AJ579" s="16">
        <f t="shared" ca="1" si="304"/>
        <v>-0.96924124558187974</v>
      </c>
      <c r="AK579" s="18">
        <f t="shared" ca="1" si="305"/>
        <v>311.95293320421848</v>
      </c>
      <c r="AL579" s="18">
        <f t="shared" ca="1" si="306"/>
        <v>271.03615330653548</v>
      </c>
      <c r="AM579" s="18">
        <f t="shared" ca="1" si="307"/>
        <v>155.97646660210924</v>
      </c>
      <c r="AN579" s="18">
        <f t="shared" ca="1" si="308"/>
        <v>90.76767672532101</v>
      </c>
      <c r="AO579" s="18">
        <f t="shared" ca="1" si="309"/>
        <v>311.78940525330353</v>
      </c>
      <c r="AP579" s="2">
        <f t="shared" ca="1" si="335"/>
        <v>22.501703471812451</v>
      </c>
      <c r="AQ579" s="2">
        <f t="shared" ca="1" si="335"/>
        <v>75.00018513942814</v>
      </c>
      <c r="AR579" s="16">
        <f t="shared" ca="1" si="335"/>
        <v>2.0924644665569758E-3</v>
      </c>
      <c r="AS579" s="2">
        <f t="shared" ca="1" si="336"/>
        <v>-25.997471239920291</v>
      </c>
      <c r="AT579" s="2">
        <f t="shared" ca="1" si="336"/>
        <v>-70.60563301027625</v>
      </c>
      <c r="AU579" s="16">
        <f t="shared" ca="1" si="336"/>
        <v>604.40039547835727</v>
      </c>
      <c r="AV579" s="2">
        <f t="shared" ca="1" si="337"/>
        <v>22.501703471812451</v>
      </c>
      <c r="AW579" s="2">
        <f t="shared" ca="1" si="337"/>
        <v>75.00018513942814</v>
      </c>
      <c r="AX579" s="16">
        <f t="shared" ca="1" si="337"/>
        <v>2.0924644665569758E-3</v>
      </c>
      <c r="AY579" s="2">
        <f t="shared" ca="1" si="310"/>
        <v>360.24999999999994</v>
      </c>
      <c r="AZ579" s="2">
        <f t="shared" ca="1" si="311"/>
        <v>360.24999999999994</v>
      </c>
      <c r="BA579" s="2">
        <f t="shared" ca="1" si="312"/>
        <v>360.24999999999994</v>
      </c>
      <c r="BB579" s="19" t="str">
        <f t="shared" ca="1" si="313"/>
        <v>ok</v>
      </c>
      <c r="BC579" s="2">
        <f t="shared" ca="1" si="314"/>
        <v>1.7034718124513404E-3</v>
      </c>
      <c r="BD579" s="2">
        <f t="shared" ca="1" si="314"/>
        <v>1.8513942814024631E-4</v>
      </c>
      <c r="BE579" s="16">
        <f t="shared" ca="1" si="315"/>
        <v>2.0924644665569758E-3</v>
      </c>
      <c r="BF579" s="16">
        <f t="shared" ca="1" si="316"/>
        <v>1.7135030853979668E-3</v>
      </c>
      <c r="BG579" s="18">
        <f t="shared" ca="1" si="329"/>
        <v>2.7045332993830785E-3</v>
      </c>
      <c r="BH579" s="2">
        <f t="shared" ca="1" si="328"/>
        <v>0.27255548999221446</v>
      </c>
      <c r="BI579" s="2">
        <f t="shared" ca="1" si="328"/>
        <v>2.9622308502439409E-2</v>
      </c>
      <c r="BJ579" s="16">
        <f t="shared" ca="1" si="328"/>
        <v>0.33479431464911613</v>
      </c>
      <c r="BK579" s="18">
        <f t="shared" ca="1" si="328"/>
        <v>0.27416049366367468</v>
      </c>
      <c r="BL579" s="18">
        <f t="shared" ca="1" si="328"/>
        <v>0.43272532790129259</v>
      </c>
    </row>
    <row r="580" spans="4:64" x14ac:dyDescent="0.2">
      <c r="D580">
        <f t="shared" si="317"/>
        <v>30</v>
      </c>
      <c r="E580">
        <f t="shared" si="318"/>
        <v>75</v>
      </c>
      <c r="F580" s="15">
        <f ca="1">'posn jitter orig'!F580</f>
        <v>0.42312738944001083</v>
      </c>
      <c r="G580" s="2">
        <f ca="1">'posn jitter orig'!G580</f>
        <v>1.4955366859339514E-2</v>
      </c>
      <c r="H580" s="16">
        <f ca="1">'posn jitter orig'!H580</f>
        <v>-0.36898089431850034</v>
      </c>
      <c r="I580" s="2">
        <f t="shared" si="319"/>
        <v>0</v>
      </c>
      <c r="J580" s="2">
        <f t="shared" si="320"/>
        <v>177.60212163512966</v>
      </c>
      <c r="K580" s="16">
        <f t="shared" ca="1" si="321"/>
        <v>344.02715985863966</v>
      </c>
      <c r="L580" s="2">
        <f t="shared" si="322"/>
        <v>153.80794910203616</v>
      </c>
      <c r="M580" s="2">
        <f t="shared" si="323"/>
        <v>-88.801060817564817</v>
      </c>
      <c r="N580" s="16">
        <f t="shared" ca="1" si="324"/>
        <v>296.00831415788133</v>
      </c>
      <c r="O580" s="2">
        <f t="shared" si="325"/>
        <v>-153.80794910203616</v>
      </c>
      <c r="P580" s="2">
        <f t="shared" si="326"/>
        <v>-88.801060817564817</v>
      </c>
      <c r="Q580" s="16">
        <f t="shared" ca="1" si="327"/>
        <v>262.98802225040578</v>
      </c>
      <c r="R580" s="2">
        <f t="shared" si="330"/>
        <v>153.80794910203616</v>
      </c>
      <c r="S580" s="2">
        <f t="shared" si="330"/>
        <v>-266.40318245269447</v>
      </c>
      <c r="T580" s="16">
        <f t="shared" ca="1" si="330"/>
        <v>-48.018845700758334</v>
      </c>
      <c r="U580" s="2">
        <f t="shared" ca="1" si="331"/>
        <v>0.49401731319144887</v>
      </c>
      <c r="V580" s="2">
        <f t="shared" ca="1" si="331"/>
        <v>-0.85566308626625587</v>
      </c>
      <c r="W580" s="16">
        <f t="shared" ca="1" si="331"/>
        <v>-0.15423221799743345</v>
      </c>
      <c r="X580" s="2">
        <f t="shared" si="332"/>
        <v>-153.80794910203616</v>
      </c>
      <c r="Y580" s="2">
        <f t="shared" si="332"/>
        <v>-266.40318245269447</v>
      </c>
      <c r="Z580" s="16">
        <f t="shared" ca="1" si="332"/>
        <v>-81.039137608233887</v>
      </c>
      <c r="AA580" s="18">
        <f t="shared" ca="1" si="301"/>
        <v>164.46642546366715</v>
      </c>
      <c r="AB580" s="2">
        <f t="shared" ca="1" si="333"/>
        <v>-235.05721071979872</v>
      </c>
      <c r="AC580" s="2">
        <f t="shared" ca="1" si="333"/>
        <v>-125.67533325327389</v>
      </c>
      <c r="AD580" s="16">
        <f t="shared" ca="1" si="333"/>
        <v>-55.673116022862935</v>
      </c>
      <c r="AE580" s="2">
        <f t="shared" ca="1" si="334"/>
        <v>-0.86323821744724594</v>
      </c>
      <c r="AF580" s="2">
        <f t="shared" ca="1" si="334"/>
        <v>-0.46153764150621268</v>
      </c>
      <c r="AG580" s="16">
        <f t="shared" ca="1" si="334"/>
        <v>-0.20445729483533737</v>
      </c>
      <c r="AH580" s="2">
        <f t="shared" ca="1" si="302"/>
        <v>0.10376258576964711</v>
      </c>
      <c r="AI580" s="2">
        <f t="shared" ca="1" si="303"/>
        <v>0.23414458839398475</v>
      </c>
      <c r="AJ580" s="16">
        <f t="shared" ca="1" si="304"/>
        <v>-0.96664866291750906</v>
      </c>
      <c r="AK580" s="18">
        <f t="shared" ca="1" si="305"/>
        <v>311.34121212960451</v>
      </c>
      <c r="AL580" s="18">
        <f t="shared" ca="1" si="306"/>
        <v>272.29703918219246</v>
      </c>
      <c r="AM580" s="18">
        <f t="shared" ca="1" si="307"/>
        <v>155.67060606480226</v>
      </c>
      <c r="AN580" s="18">
        <f t="shared" ca="1" si="308"/>
        <v>91.792599992714614</v>
      </c>
      <c r="AO580" s="18">
        <f t="shared" ca="1" si="309"/>
        <v>311.64217220073834</v>
      </c>
      <c r="AP580" s="2">
        <f t="shared" ca="1" si="335"/>
        <v>30.001891780877287</v>
      </c>
      <c r="AQ580" s="2">
        <f t="shared" ca="1" si="335"/>
        <v>75.004118436570934</v>
      </c>
      <c r="AR580" s="16">
        <f t="shared" ca="1" si="335"/>
        <v>1.5812612960530714E-3</v>
      </c>
      <c r="AS580" s="2">
        <f t="shared" ca="1" si="336"/>
        <v>-34.671703463959204</v>
      </c>
      <c r="AT580" s="2">
        <f t="shared" ca="1" si="336"/>
        <v>-70.934537835727468</v>
      </c>
      <c r="AU580" s="16">
        <f t="shared" ca="1" si="336"/>
        <v>602.49855939439976</v>
      </c>
      <c r="AV580" s="2">
        <f t="shared" ca="1" si="337"/>
        <v>30.001891780877287</v>
      </c>
      <c r="AW580" s="2">
        <f t="shared" ca="1" si="337"/>
        <v>75.004118436570934</v>
      </c>
      <c r="AX580" s="16">
        <f t="shared" ca="1" si="337"/>
        <v>1.5812612960530714E-3</v>
      </c>
      <c r="AY580" s="2">
        <f t="shared" ca="1" si="310"/>
        <v>360.25</v>
      </c>
      <c r="AZ580" s="2">
        <f t="shared" ca="1" si="311"/>
        <v>360.25</v>
      </c>
      <c r="BA580" s="2">
        <f t="shared" ca="1" si="312"/>
        <v>360.25</v>
      </c>
      <c r="BB580" s="19" t="str">
        <f t="shared" ca="1" si="313"/>
        <v>ok</v>
      </c>
      <c r="BC580" s="2">
        <f t="shared" ca="1" si="314"/>
        <v>1.8917808772869193E-3</v>
      </c>
      <c r="BD580" s="2">
        <f t="shared" ca="1" si="314"/>
        <v>4.1184365709341364E-3</v>
      </c>
      <c r="BE580" s="16">
        <f t="shared" ca="1" si="315"/>
        <v>1.5812612960530714E-3</v>
      </c>
      <c r="BF580" s="16">
        <f t="shared" ca="1" si="316"/>
        <v>4.5321468065891461E-3</v>
      </c>
      <c r="BG580" s="18">
        <f t="shared" ca="1" si="329"/>
        <v>4.8000772871769088E-3</v>
      </c>
      <c r="BH580" s="2">
        <f t="shared" ca="1" si="328"/>
        <v>0.3026849403659071</v>
      </c>
      <c r="BI580" s="2">
        <f t="shared" ca="1" si="328"/>
        <v>0.65894985134946182</v>
      </c>
      <c r="BJ580" s="16">
        <f t="shared" ca="1" si="328"/>
        <v>0.25300180736849143</v>
      </c>
      <c r="BK580" s="18">
        <f t="shared" ca="1" si="328"/>
        <v>0.7251434890542634</v>
      </c>
      <c r="BL580" s="18">
        <f t="shared" ca="1" si="328"/>
        <v>0.76801236594830535</v>
      </c>
    </row>
    <row r="581" spans="4:64" x14ac:dyDescent="0.2">
      <c r="D581">
        <f t="shared" si="317"/>
        <v>37.5</v>
      </c>
      <c r="E581">
        <f t="shared" si="318"/>
        <v>75</v>
      </c>
      <c r="F581" s="15">
        <f ca="1">'posn jitter orig'!F581</f>
        <v>-0.30320756286985195</v>
      </c>
      <c r="G581" s="2">
        <f ca="1">'posn jitter orig'!G581</f>
        <v>-5.7788295013252333E-2</v>
      </c>
      <c r="H581" s="16">
        <f ca="1">'posn jitter orig'!H581</f>
        <v>0.2663288220433575</v>
      </c>
      <c r="I581" s="2">
        <f t="shared" si="319"/>
        <v>0</v>
      </c>
      <c r="J581" s="2">
        <f t="shared" si="320"/>
        <v>177.60212163512966</v>
      </c>
      <c r="K581" s="16">
        <f t="shared" ca="1" si="321"/>
        <v>343.28605571123165</v>
      </c>
      <c r="L581" s="2">
        <f t="shared" si="322"/>
        <v>153.80794910203616</v>
      </c>
      <c r="M581" s="2">
        <f t="shared" si="323"/>
        <v>-88.801060817564817</v>
      </c>
      <c r="N581" s="16">
        <f t="shared" ca="1" si="324"/>
        <v>299.03431231557676</v>
      </c>
      <c r="O581" s="2">
        <f t="shared" si="325"/>
        <v>-153.80794910203616</v>
      </c>
      <c r="P581" s="2">
        <f t="shared" si="326"/>
        <v>-88.801060817564817</v>
      </c>
      <c r="Q581" s="16">
        <f t="shared" ca="1" si="327"/>
        <v>257.58765715841031</v>
      </c>
      <c r="R581" s="2">
        <f t="shared" si="330"/>
        <v>153.80794910203616</v>
      </c>
      <c r="S581" s="2">
        <f t="shared" si="330"/>
        <v>-266.40318245269447</v>
      </c>
      <c r="T581" s="16">
        <f t="shared" ca="1" si="330"/>
        <v>-44.251743395654898</v>
      </c>
      <c r="U581" s="2">
        <f t="shared" ca="1" si="331"/>
        <v>0.49490544941297393</v>
      </c>
      <c r="V581" s="2">
        <f t="shared" ca="1" si="331"/>
        <v>-0.8572013833259795</v>
      </c>
      <c r="W581" s="16">
        <f t="shared" ca="1" si="331"/>
        <v>-0.14238814755930104</v>
      </c>
      <c r="X581" s="2">
        <f t="shared" si="332"/>
        <v>-153.80794910203616</v>
      </c>
      <c r="Y581" s="2">
        <f t="shared" si="332"/>
        <v>-266.40318245269447</v>
      </c>
      <c r="Z581" s="16">
        <f t="shared" ca="1" si="332"/>
        <v>-85.698398552821345</v>
      </c>
      <c r="AA581" s="18">
        <f t="shared" ref="AA581:AA644" ca="1" si="338">U581*X581+V581*Y581+W581*Z581</f>
        <v>164.44322056599691</v>
      </c>
      <c r="AB581" s="2">
        <f t="shared" ca="1" si="333"/>
        <v>-235.19179507916766</v>
      </c>
      <c r="AC581" s="2">
        <f t="shared" ca="1" si="333"/>
        <v>-125.44222630494275</v>
      </c>
      <c r="AD581" s="16">
        <f t="shared" ca="1" si="333"/>
        <v>-62.283632997743489</v>
      </c>
      <c r="AE581" s="2">
        <f t="shared" ca="1" si="334"/>
        <v>-0.85919901129609344</v>
      </c>
      <c r="AF581" s="2">
        <f t="shared" ca="1" si="334"/>
        <v>-0.45826359197483041</v>
      </c>
      <c r="AG581" s="16">
        <f t="shared" ca="1" si="334"/>
        <v>-0.22753360028387318</v>
      </c>
      <c r="AH581" s="2">
        <f t="shared" ref="AH581:AH644" ca="1" si="339">V581*AG581-W581*AF581</f>
        <v>0.12979081296130909</v>
      </c>
      <c r="AI581" s="2">
        <f t="shared" ref="AI581:AI644" ca="1" si="340">W581*AE581-U581*AG581</f>
        <v>0.23494737430827595</v>
      </c>
      <c r="AJ581" s="16">
        <f t="shared" ref="AJ581:AJ644" ca="1" si="341">U581*AF581-V581*AE581</f>
        <v>-0.96330372997123237</v>
      </c>
      <c r="AK581" s="18">
        <f t="shared" ref="AK581:AK644" ca="1" si="342">SQRT((L581-I581)^2+(M581-J581)^2+(N581-K581)^2)</f>
        <v>310.7824924629009</v>
      </c>
      <c r="AL581" s="18">
        <f t="shared" ref="AL581:AL644" ca="1" si="343">AE581*X581+AF581*Y581+AG581*Z581</f>
        <v>273.73378226353293</v>
      </c>
      <c r="AM581" s="18">
        <f t="shared" ref="AM581:AM644" ca="1" si="344">($I$25^2-$I$26^2+AK581^2)/(2*AK581)</f>
        <v>155.39124623145045</v>
      </c>
      <c r="AN581" s="18">
        <f t="shared" ref="AN581:AN644" ca="1" si="345">($I$25^2-$I$27^2-2*AA581*AM581+AA581^2+AL581^2)/(2*AL581)</f>
        <v>92.91086026298197</v>
      </c>
      <c r="AO581" s="18">
        <f t="shared" ref="AO581:AO644" ca="1" si="346">SQRT($I$25^2-AM581^2-AN581^2)</f>
        <v>311.45014872340226</v>
      </c>
      <c r="AP581" s="2">
        <f t="shared" ca="1" si="335"/>
        <v>37.498423274125479</v>
      </c>
      <c r="AQ581" s="2">
        <f t="shared" ca="1" si="335"/>
        <v>74.997260521682165</v>
      </c>
      <c r="AR581" s="16">
        <f t="shared" ca="1" si="335"/>
        <v>-1.2484930523442017E-3</v>
      </c>
      <c r="AS581" s="2">
        <f t="shared" ca="1" si="336"/>
        <v>-43.348312725336534</v>
      </c>
      <c r="AT581" s="2">
        <f t="shared" ca="1" si="336"/>
        <v>-71.351528819288632</v>
      </c>
      <c r="AU581" s="16">
        <f t="shared" ca="1" si="336"/>
        <v>600.04093143764453</v>
      </c>
      <c r="AV581" s="2">
        <f t="shared" ca="1" si="337"/>
        <v>37.498423274125479</v>
      </c>
      <c r="AW581" s="2">
        <f t="shared" ca="1" si="337"/>
        <v>74.997260521682165</v>
      </c>
      <c r="AX581" s="16">
        <f t="shared" ca="1" si="337"/>
        <v>-1.2484930523442017E-3</v>
      </c>
      <c r="AY581" s="2">
        <f t="shared" ref="AY581:AY644" ca="1" si="347">SQRT((AV581-I581)^2+(AW581-J581)^2+(AX581-K581)^2)</f>
        <v>360.24999999999994</v>
      </c>
      <c r="AZ581" s="2">
        <f t="shared" ref="AZ581:AZ644" ca="1" si="348">SQRT((AV581-L581)^2+(AW581-M581)^2+(AX581-N581)^2)</f>
        <v>360.24999999999994</v>
      </c>
      <c r="BA581" s="2">
        <f t="shared" ref="BA581:BA644" ca="1" si="349">SQRT((AV581-O581)^2+(AW581-P581)^2+(AX581-Q581)^2)</f>
        <v>360.24999999999994</v>
      </c>
      <c r="BB581" s="19" t="str">
        <f t="shared" ref="BB581:BB644" ca="1" si="350">IF(AND(AY581=$I$25,AZ581=$I$26,BA581=$I$27),"ok","ERROR")</f>
        <v>ok</v>
      </c>
      <c r="BC581" s="2">
        <f t="shared" ref="BC581:BD644" ca="1" si="351">AV581-D581</f>
        <v>-1.5767258745214008E-3</v>
      </c>
      <c r="BD581" s="2">
        <f t="shared" ca="1" si="351"/>
        <v>-2.7394783178351645E-3</v>
      </c>
      <c r="BE581" s="16">
        <f t="shared" ref="BE581:BE644" ca="1" si="352">AX581</f>
        <v>-1.2484930523442017E-3</v>
      </c>
      <c r="BF581" s="16">
        <f t="shared" ref="BF581:BF644" ca="1" si="353">SQRT(BC581^2+BD581^2)</f>
        <v>3.1608236169192133E-3</v>
      </c>
      <c r="BG581" s="18">
        <f t="shared" ca="1" si="329"/>
        <v>3.3984615400245448E-3</v>
      </c>
      <c r="BH581" s="2">
        <f t="shared" ca="1" si="328"/>
        <v>-0.25227613992342413</v>
      </c>
      <c r="BI581" s="2">
        <f t="shared" ca="1" si="328"/>
        <v>-0.43831653085362632</v>
      </c>
      <c r="BJ581" s="16">
        <f t="shared" ca="1" si="328"/>
        <v>-0.19975888837507227</v>
      </c>
      <c r="BK581" s="18">
        <f t="shared" ca="1" si="328"/>
        <v>0.50573177870707409</v>
      </c>
      <c r="BL581" s="18">
        <f t="shared" ca="1" si="328"/>
        <v>0.54375384640392721</v>
      </c>
    </row>
    <row r="582" spans="4:64" x14ac:dyDescent="0.2">
      <c r="D582">
        <f t="shared" ref="D582:D645" si="354">IF(((D581+E$50)^2+E581^2)&lt;J$7^2,D581+E$50,0)</f>
        <v>45</v>
      </c>
      <c r="E582">
        <f t="shared" ref="E582:E645" si="355">IF(D582=0,E581+E$50,E581)</f>
        <v>75</v>
      </c>
      <c r="F582" s="15">
        <f ca="1">'posn jitter orig'!F582</f>
        <v>-0.43268645188082222</v>
      </c>
      <c r="G582" s="2">
        <f ca="1">'posn jitter orig'!G582</f>
        <v>0.18931207623573354</v>
      </c>
      <c r="H582" s="16">
        <f ca="1">'posn jitter orig'!H582</f>
        <v>-0.2751221509122378</v>
      </c>
      <c r="I582" s="2">
        <f t="shared" si="319"/>
        <v>0</v>
      </c>
      <c r="J582" s="2">
        <f t="shared" si="320"/>
        <v>177.60212163512966</v>
      </c>
      <c r="K582" s="16">
        <f t="shared" ca="1" si="321"/>
        <v>342.38284904972261</v>
      </c>
      <c r="L582" s="2">
        <f t="shared" si="322"/>
        <v>153.80794910203616</v>
      </c>
      <c r="M582" s="2">
        <f t="shared" si="323"/>
        <v>-88.801060817564817</v>
      </c>
      <c r="N582" s="16">
        <f t="shared" ca="1" si="324"/>
        <v>301.84568818151655</v>
      </c>
      <c r="O582" s="2">
        <f t="shared" si="325"/>
        <v>-153.80794910203616</v>
      </c>
      <c r="P582" s="2">
        <f t="shared" si="326"/>
        <v>-88.801060817564817</v>
      </c>
      <c r="Q582" s="16">
        <f t="shared" ca="1" si="327"/>
        <v>251.84083913954268</v>
      </c>
      <c r="R582" s="2">
        <f t="shared" si="330"/>
        <v>153.80794910203616</v>
      </c>
      <c r="S582" s="2">
        <f t="shared" si="330"/>
        <v>-266.40318245269447</v>
      </c>
      <c r="T582" s="16">
        <f t="shared" ca="1" si="330"/>
        <v>-40.537160868206058</v>
      </c>
      <c r="U582" s="2">
        <f t="shared" ca="1" si="331"/>
        <v>0.49571434397169406</v>
      </c>
      <c r="V582" s="2">
        <f t="shared" ca="1" si="331"/>
        <v>-0.85860242979964874</v>
      </c>
      <c r="W582" s="16">
        <f t="shared" ca="1" si="331"/>
        <v>-0.13064898286191226</v>
      </c>
      <c r="X582" s="2">
        <f t="shared" si="332"/>
        <v>-153.80794910203616</v>
      </c>
      <c r="Y582" s="2">
        <f t="shared" si="332"/>
        <v>-266.40318245269447</v>
      </c>
      <c r="Z582" s="16">
        <f t="shared" ca="1" si="332"/>
        <v>-90.542009910179928</v>
      </c>
      <c r="AA582" s="18">
        <f t="shared" ca="1" si="338"/>
        <v>164.31883467453324</v>
      </c>
      <c r="AB582" s="2">
        <f t="shared" ca="1" si="333"/>
        <v>-235.26315243491564</v>
      </c>
      <c r="AC582" s="2">
        <f t="shared" ca="1" si="333"/>
        <v>-125.31863173929347</v>
      </c>
      <c r="AD582" s="16">
        <f t="shared" ca="1" si="333"/>
        <v>-69.073921294897445</v>
      </c>
      <c r="AE582" s="2">
        <f t="shared" ca="1" si="334"/>
        <v>-0.85437496316030548</v>
      </c>
      <c r="AF582" s="2">
        <f t="shared" ca="1" si="334"/>
        <v>-0.45510357345559616</v>
      </c>
      <c r="AG582" s="16">
        <f t="shared" ca="1" si="334"/>
        <v>-0.25084688507688024</v>
      </c>
      <c r="AH582" s="2">
        <f t="shared" ca="1" si="339"/>
        <v>0.15591892606588742</v>
      </c>
      <c r="AI582" s="2">
        <f t="shared" ca="1" si="340"/>
        <v>0.23597161899280628</v>
      </c>
      <c r="AJ582" s="16">
        <f t="shared" ca="1" si="341"/>
        <v>-0.95916978868413816</v>
      </c>
      <c r="AK582" s="18">
        <f t="shared" ca="1" si="342"/>
        <v>310.275365182531</v>
      </c>
      <c r="AL582" s="18">
        <f t="shared" ca="1" si="343"/>
        <v>275.36288231654737</v>
      </c>
      <c r="AM582" s="18">
        <f t="shared" ca="1" si="344"/>
        <v>155.1376825912655</v>
      </c>
      <c r="AN582" s="18">
        <f t="shared" ca="1" si="345"/>
        <v>94.132712287398363</v>
      </c>
      <c r="AO582" s="18">
        <f t="shared" ca="1" si="346"/>
        <v>311.20956671932441</v>
      </c>
      <c r="AP582" s="2">
        <f t="shared" ca="1" si="335"/>
        <v>45.002803382599666</v>
      </c>
      <c r="AQ582" s="2">
        <f t="shared" ca="1" si="335"/>
        <v>74.997021972528671</v>
      </c>
      <c r="AR582" s="16">
        <f t="shared" ca="1" si="335"/>
        <v>-1.4433921689942508E-3</v>
      </c>
      <c r="AS582" s="2">
        <f t="shared" ca="1" si="336"/>
        <v>-52.044119466014735</v>
      </c>
      <c r="AT582" s="2">
        <f t="shared" ca="1" si="336"/>
        <v>-71.876228637088815</v>
      </c>
      <c r="AU582" s="16">
        <f t="shared" ca="1" si="336"/>
        <v>597.00418530114416</v>
      </c>
      <c r="AV582" s="2">
        <f t="shared" ca="1" si="337"/>
        <v>45.002803382599666</v>
      </c>
      <c r="AW582" s="2">
        <f t="shared" ca="1" si="337"/>
        <v>74.997021972528671</v>
      </c>
      <c r="AX582" s="16">
        <f t="shared" ca="1" si="337"/>
        <v>-1.4433921689942508E-3</v>
      </c>
      <c r="AY582" s="2">
        <f t="shared" ca="1" si="347"/>
        <v>360.24999999999994</v>
      </c>
      <c r="AZ582" s="2">
        <f t="shared" ca="1" si="348"/>
        <v>360.24999999999994</v>
      </c>
      <c r="BA582" s="2">
        <f t="shared" ca="1" si="349"/>
        <v>360.24999999999994</v>
      </c>
      <c r="BB582" s="19" t="str">
        <f t="shared" ca="1" si="350"/>
        <v>ok</v>
      </c>
      <c r="BC582" s="2">
        <f t="shared" ca="1" si="351"/>
        <v>2.8033825996658379E-3</v>
      </c>
      <c r="BD582" s="2">
        <f t="shared" ca="1" si="351"/>
        <v>-2.9780274713289145E-3</v>
      </c>
      <c r="BE582" s="16">
        <f t="shared" ca="1" si="352"/>
        <v>-1.4433921689942508E-3</v>
      </c>
      <c r="BF582" s="16">
        <f t="shared" ca="1" si="353"/>
        <v>4.0899390729079183E-3</v>
      </c>
      <c r="BG582" s="18">
        <f t="shared" ca="1" si="329"/>
        <v>4.3371629636909902E-3</v>
      </c>
      <c r="BH582" s="2">
        <f t="shared" ca="1" si="328"/>
        <v>0.44854121594653407</v>
      </c>
      <c r="BI582" s="2">
        <f t="shared" ca="1" si="328"/>
        <v>-0.47648439541262633</v>
      </c>
      <c r="BJ582" s="16">
        <f t="shared" ca="1" si="328"/>
        <v>-0.23094274703908013</v>
      </c>
      <c r="BK582" s="18">
        <f t="shared" ca="1" si="328"/>
        <v>0.65439025166526688</v>
      </c>
      <c r="BL582" s="18">
        <f t="shared" ca="1" si="328"/>
        <v>0.69394607419055843</v>
      </c>
    </row>
    <row r="583" spans="4:64" x14ac:dyDescent="0.2">
      <c r="D583">
        <f t="shared" si="354"/>
        <v>52.5</v>
      </c>
      <c r="E583">
        <f t="shared" si="355"/>
        <v>75</v>
      </c>
      <c r="F583" s="15">
        <f ca="1">'posn jitter orig'!F583</f>
        <v>0.38344177984934624</v>
      </c>
      <c r="G583" s="2">
        <f ca="1">'posn jitter orig'!G583</f>
        <v>0.23948121736520578</v>
      </c>
      <c r="H583" s="16">
        <f ca="1">'posn jitter orig'!H583</f>
        <v>-9.4969034947772424E-2</v>
      </c>
      <c r="I583" s="2">
        <f t="shared" ref="I583:I646" si="356">$E$25</f>
        <v>0</v>
      </c>
      <c r="J583" s="2">
        <f t="shared" ref="J583:J646" si="357">$F$25</f>
        <v>177.60212163512966</v>
      </c>
      <c r="K583" s="16">
        <f t="shared" ref="K583:K646" ca="1" si="358">SQRT($D$5^2-(($D583-$E$25)^2+($E583-$F$25)^2))+F583/$D$9</f>
        <v>341.31840424584789</v>
      </c>
      <c r="L583" s="2">
        <f t="shared" ref="L583:L646" si="359">$E$26</f>
        <v>153.80794910203616</v>
      </c>
      <c r="M583" s="2">
        <f t="shared" ref="M583:M646" si="360">$F$26</f>
        <v>-88.801060817564817</v>
      </c>
      <c r="N583" s="16">
        <f t="shared" ref="N583:N646" ca="1" si="361">SQRT($D$5^2-(($D583-$E$26)^2+($E583-$F$26)^2))+G583/$D$9</f>
        <v>304.44520982092621</v>
      </c>
      <c r="O583" s="2">
        <f t="shared" ref="O583:O646" si="362">$E$27</f>
        <v>-153.80794910203616</v>
      </c>
      <c r="P583" s="2">
        <f t="shared" ref="P583:P646" si="363">$F$27</f>
        <v>-88.801060817564817</v>
      </c>
      <c r="Q583" s="16">
        <f t="shared" ref="Q583:Q646" ca="1" si="364">SQRT($D$5^2-(($D583-$E$27)^2+($E583-$F$27)^2))+H583/$D$9</f>
        <v>245.73565755913742</v>
      </c>
      <c r="R583" s="2">
        <f t="shared" si="330"/>
        <v>153.80794910203616</v>
      </c>
      <c r="S583" s="2">
        <f t="shared" si="330"/>
        <v>-266.40318245269447</v>
      </c>
      <c r="T583" s="16">
        <f t="shared" ca="1" si="330"/>
        <v>-36.873194424921678</v>
      </c>
      <c r="U583" s="2">
        <f t="shared" ca="1" si="331"/>
        <v>0.49644618772581706</v>
      </c>
      <c r="V583" s="2">
        <f t="shared" ca="1" si="331"/>
        <v>-0.85987002036499172</v>
      </c>
      <c r="W583" s="16">
        <f t="shared" ca="1" si="331"/>
        <v>-0.11901567447194368</v>
      </c>
      <c r="X583" s="2">
        <f t="shared" si="332"/>
        <v>-153.80794910203616</v>
      </c>
      <c r="Y583" s="2">
        <f t="shared" si="332"/>
        <v>-266.40318245269447</v>
      </c>
      <c r="Z583" s="16">
        <f t="shared" ca="1" si="332"/>
        <v>-95.582746686710465</v>
      </c>
      <c r="AA583" s="18">
        <f t="shared" ca="1" si="338"/>
        <v>164.09058501206442</v>
      </c>
      <c r="AB583" s="2">
        <f t="shared" ca="1" si="333"/>
        <v>-235.27009447297462</v>
      </c>
      <c r="AC583" s="2">
        <f t="shared" ca="1" si="333"/>
        <v>-125.30660777666722</v>
      </c>
      <c r="AD583" s="16">
        <f t="shared" ca="1" si="333"/>
        <v>-76.05339503700381</v>
      </c>
      <c r="AE583" s="2">
        <f t="shared" ca="1" si="334"/>
        <v>-0.84874852722344163</v>
      </c>
      <c r="AF583" s="2">
        <f t="shared" ca="1" si="334"/>
        <v>-0.45204979850946836</v>
      </c>
      <c r="AG583" s="16">
        <f t="shared" ca="1" si="334"/>
        <v>-0.27436639226331611</v>
      </c>
      <c r="AH583" s="2">
        <f t="shared" ca="1" si="339"/>
        <v>0.18211842363841629</v>
      </c>
      <c r="AI583" s="2">
        <f t="shared" ca="1" si="340"/>
        <v>0.23722252790377615</v>
      </c>
      <c r="AJ583" s="16">
        <f t="shared" ca="1" si="341"/>
        <v>-0.95423181252062683</v>
      </c>
      <c r="AK583" s="18">
        <f t="shared" ca="1" si="342"/>
        <v>309.81796799894647</v>
      </c>
      <c r="AL583" s="18">
        <f t="shared" ca="1" si="343"/>
        <v>277.1964685966841</v>
      </c>
      <c r="AM583" s="18">
        <f t="shared" ca="1" si="344"/>
        <v>154.90898399947324</v>
      </c>
      <c r="AN583" s="18">
        <f t="shared" ca="1" si="345"/>
        <v>95.4654850832233</v>
      </c>
      <c r="AO583" s="18">
        <f t="shared" ca="1" si="346"/>
        <v>310.91736898101368</v>
      </c>
      <c r="AP583" s="2">
        <f t="shared" ca="1" si="335"/>
        <v>52.501565806586918</v>
      </c>
      <c r="AQ583" s="2">
        <f t="shared" ca="1" si="335"/>
        <v>75.00198135116986</v>
      </c>
      <c r="AR583" s="16">
        <f t="shared" ca="1" si="335"/>
        <v>2.0417585384961967E-3</v>
      </c>
      <c r="AS583" s="2">
        <f t="shared" ca="1" si="336"/>
        <v>-60.745996434665166</v>
      </c>
      <c r="AT583" s="2">
        <f t="shared" ca="1" si="336"/>
        <v>-72.511227126564506</v>
      </c>
      <c r="AU583" s="16">
        <f t="shared" ca="1" si="336"/>
        <v>593.37653085233296</v>
      </c>
      <c r="AV583" s="2">
        <f t="shared" ca="1" si="337"/>
        <v>52.501565806586918</v>
      </c>
      <c r="AW583" s="2">
        <f t="shared" ca="1" si="337"/>
        <v>75.00198135116986</v>
      </c>
      <c r="AX583" s="16">
        <f t="shared" ca="1" si="337"/>
        <v>2.0417585384961967E-3</v>
      </c>
      <c r="AY583" s="2">
        <f t="shared" ca="1" si="347"/>
        <v>360.25</v>
      </c>
      <c r="AZ583" s="2">
        <f t="shared" ca="1" si="348"/>
        <v>360.25</v>
      </c>
      <c r="BA583" s="2">
        <f t="shared" ca="1" si="349"/>
        <v>360.25</v>
      </c>
      <c r="BB583" s="19" t="str">
        <f t="shared" ca="1" si="350"/>
        <v>ok</v>
      </c>
      <c r="BC583" s="2">
        <f t="shared" ca="1" si="351"/>
        <v>1.5658065869175175E-3</v>
      </c>
      <c r="BD583" s="2">
        <f t="shared" ca="1" si="351"/>
        <v>1.9813511698600905E-3</v>
      </c>
      <c r="BE583" s="16">
        <f t="shared" ca="1" si="352"/>
        <v>2.0417585384961967E-3</v>
      </c>
      <c r="BF583" s="16">
        <f t="shared" ca="1" si="353"/>
        <v>2.5253717995456105E-3</v>
      </c>
      <c r="BG583" s="18">
        <f t="shared" ca="1" si="329"/>
        <v>3.2475037575747869E-3</v>
      </c>
      <c r="BH583" s="2">
        <f t="shared" ca="1" si="328"/>
        <v>0.2505290539068028</v>
      </c>
      <c r="BI583" s="2">
        <f t="shared" ca="1" si="328"/>
        <v>0.31701618717761448</v>
      </c>
      <c r="BJ583" s="16">
        <f t="shared" ca="1" si="328"/>
        <v>0.32668136615939147</v>
      </c>
      <c r="BK583" s="18">
        <f t="shared" ca="1" si="328"/>
        <v>0.40405948792729768</v>
      </c>
      <c r="BL583" s="18">
        <f t="shared" ca="1" si="328"/>
        <v>0.51960060121196594</v>
      </c>
    </row>
    <row r="584" spans="4:64" x14ac:dyDescent="0.2">
      <c r="D584">
        <f t="shared" si="354"/>
        <v>60</v>
      </c>
      <c r="E584">
        <f t="shared" si="355"/>
        <v>75</v>
      </c>
      <c r="F584" s="15">
        <f ca="1">'posn jitter orig'!F584</f>
        <v>0.21962648200421275</v>
      </c>
      <c r="G584" s="2">
        <f ca="1">'posn jitter orig'!G584</f>
        <v>0.42147890368463392</v>
      </c>
      <c r="H584" s="16">
        <f ca="1">'posn jitter orig'!H584</f>
        <v>1.3361215547235239E-2</v>
      </c>
      <c r="I584" s="2">
        <f t="shared" si="356"/>
        <v>0</v>
      </c>
      <c r="J584" s="2">
        <f t="shared" si="357"/>
        <v>177.60212163512966</v>
      </c>
      <c r="K584" s="16">
        <f t="shared" ca="1" si="358"/>
        <v>340.07910956690108</v>
      </c>
      <c r="L584" s="2">
        <f t="shared" si="359"/>
        <v>153.80794910203616</v>
      </c>
      <c r="M584" s="2">
        <f t="shared" si="360"/>
        <v>-88.801060817564817</v>
      </c>
      <c r="N584" s="16">
        <f t="shared" ca="1" si="361"/>
        <v>306.84028457359591</v>
      </c>
      <c r="O584" s="2">
        <f t="shared" si="362"/>
        <v>-153.80794910203616</v>
      </c>
      <c r="P584" s="2">
        <f t="shared" si="363"/>
        <v>-88.801060817564817</v>
      </c>
      <c r="Q584" s="16">
        <f t="shared" ca="1" si="364"/>
        <v>239.23936931956734</v>
      </c>
      <c r="R584" s="2">
        <f t="shared" si="330"/>
        <v>153.80794910203616</v>
      </c>
      <c r="S584" s="2">
        <f t="shared" si="330"/>
        <v>-266.40318245269447</v>
      </c>
      <c r="T584" s="16">
        <f t="shared" ca="1" si="330"/>
        <v>-33.238824993305172</v>
      </c>
      <c r="U584" s="2">
        <f t="shared" ca="1" si="331"/>
        <v>0.49710644966031925</v>
      </c>
      <c r="V584" s="2">
        <f t="shared" ca="1" si="331"/>
        <v>-0.86101362758185329</v>
      </c>
      <c r="W584" s="16">
        <f t="shared" ca="1" si="331"/>
        <v>-0.10742770045221206</v>
      </c>
      <c r="X584" s="2">
        <f t="shared" si="332"/>
        <v>-153.80794910203616</v>
      </c>
      <c r="Y584" s="2">
        <f t="shared" si="332"/>
        <v>-266.40318245269447</v>
      </c>
      <c r="Z584" s="16">
        <f t="shared" ca="1" si="332"/>
        <v>-100.83974024733374</v>
      </c>
      <c r="AA584" s="18">
        <f t="shared" ca="1" si="338"/>
        <v>163.75082842426593</v>
      </c>
      <c r="AB584" s="2">
        <f t="shared" ca="1" si="333"/>
        <v>-235.20954204895909</v>
      </c>
      <c r="AC584" s="2">
        <f t="shared" ca="1" si="333"/>
        <v>-125.4114876515836</v>
      </c>
      <c r="AD584" s="16">
        <f t="shared" ca="1" si="333"/>
        <v>-83.248365302570122</v>
      </c>
      <c r="AE584" s="2">
        <f t="shared" ca="1" si="334"/>
        <v>-0.84228320475064844</v>
      </c>
      <c r="AF584" s="2">
        <f t="shared" ca="1" si="334"/>
        <v>-0.44909738274876115</v>
      </c>
      <c r="AG584" s="16">
        <f t="shared" ca="1" si="334"/>
        <v>-0.29811162976843081</v>
      </c>
      <c r="AH584" s="2">
        <f t="shared" ca="1" si="339"/>
        <v>0.20843267666344867</v>
      </c>
      <c r="AI584" s="2">
        <f t="shared" ca="1" si="340"/>
        <v>0.23867776169251803</v>
      </c>
      <c r="AJ584" s="16">
        <f t="shared" ca="1" si="341"/>
        <v>-0.94846652306360291</v>
      </c>
      <c r="AK584" s="18">
        <f t="shared" ca="1" si="342"/>
        <v>309.40646456535734</v>
      </c>
      <c r="AL584" s="18">
        <f t="shared" ca="1" si="343"/>
        <v>279.25232359179131</v>
      </c>
      <c r="AM584" s="18">
        <f t="shared" ca="1" si="344"/>
        <v>154.70323228267867</v>
      </c>
      <c r="AN584" s="18">
        <f t="shared" ca="1" si="345"/>
        <v>96.920642328790535</v>
      </c>
      <c r="AO584" s="18">
        <f t="shared" ca="1" si="346"/>
        <v>310.56941496526383</v>
      </c>
      <c r="AP584" s="2">
        <f t="shared" ca="1" si="335"/>
        <v>60.002159774844287</v>
      </c>
      <c r="AQ584" s="2">
        <f t="shared" ca="1" si="335"/>
        <v>74.99973641865779</v>
      </c>
      <c r="AR584" s="16">
        <f t="shared" ca="1" si="335"/>
        <v>1.8332454084770688E-3</v>
      </c>
      <c r="AS584" s="2">
        <f t="shared" ca="1" si="336"/>
        <v>-69.463469127178215</v>
      </c>
      <c r="AT584" s="2">
        <f t="shared" ca="1" si="336"/>
        <v>-73.252289209470177</v>
      </c>
      <c r="AU584" s="16">
        <f t="shared" ca="1" si="336"/>
        <v>589.13121960941066</v>
      </c>
      <c r="AV584" s="2">
        <f t="shared" ca="1" si="337"/>
        <v>60.002159774844287</v>
      </c>
      <c r="AW584" s="2">
        <f t="shared" ca="1" si="337"/>
        <v>74.99973641865779</v>
      </c>
      <c r="AX584" s="16">
        <f t="shared" ca="1" si="337"/>
        <v>1.8332454084770688E-3</v>
      </c>
      <c r="AY584" s="2">
        <f t="shared" ca="1" si="347"/>
        <v>360.25000000000011</v>
      </c>
      <c r="AZ584" s="2">
        <f t="shared" ca="1" si="348"/>
        <v>360.25000000000006</v>
      </c>
      <c r="BA584" s="2">
        <f t="shared" ca="1" si="349"/>
        <v>360.25000000000006</v>
      </c>
      <c r="BB584" s="19" t="str">
        <f t="shared" ca="1" si="350"/>
        <v>ok</v>
      </c>
      <c r="BC584" s="2">
        <f t="shared" ca="1" si="351"/>
        <v>2.1597748442871989E-3</v>
      </c>
      <c r="BD584" s="2">
        <f t="shared" ca="1" si="351"/>
        <v>-2.6358134221027285E-4</v>
      </c>
      <c r="BE584" s="16">
        <f t="shared" ca="1" si="352"/>
        <v>1.8332454084770688E-3</v>
      </c>
      <c r="BF584" s="16">
        <f t="shared" ca="1" si="353"/>
        <v>2.1757992788805597E-3</v>
      </c>
      <c r="BG584" s="18">
        <f t="shared" ca="1" si="329"/>
        <v>2.8451522331290851E-3</v>
      </c>
      <c r="BH584" s="2">
        <f t="shared" ca="1" si="328"/>
        <v>0.34556397508595182</v>
      </c>
      <c r="BI584" s="2">
        <f t="shared" ca="1" si="328"/>
        <v>-4.2173014753643656E-2</v>
      </c>
      <c r="BJ584" s="16">
        <f t="shared" ca="1" si="328"/>
        <v>0.29331926535633102</v>
      </c>
      <c r="BK584" s="18">
        <f t="shared" ca="1" si="328"/>
        <v>0.34812788462088956</v>
      </c>
      <c r="BL584" s="18">
        <f t="shared" ca="1" si="328"/>
        <v>0.45522435730065364</v>
      </c>
    </row>
    <row r="585" spans="4:64" x14ac:dyDescent="0.2">
      <c r="D585">
        <f t="shared" si="354"/>
        <v>67.5</v>
      </c>
      <c r="E585">
        <f t="shared" si="355"/>
        <v>75</v>
      </c>
      <c r="F585" s="15">
        <f ca="1">'posn jitter orig'!F585</f>
        <v>-0.41549641030594608</v>
      </c>
      <c r="G585" s="2">
        <f ca="1">'posn jitter orig'!G585</f>
        <v>-0.41975120076698202</v>
      </c>
      <c r="H585" s="16">
        <f ca="1">'posn jitter orig'!H585</f>
        <v>-9.633135308347418E-3</v>
      </c>
      <c r="I585" s="2">
        <f t="shared" si="356"/>
        <v>0</v>
      </c>
      <c r="J585" s="2">
        <f t="shared" si="357"/>
        <v>177.60212163512966</v>
      </c>
      <c r="K585" s="16">
        <f t="shared" ca="1" si="358"/>
        <v>338.66629326870145</v>
      </c>
      <c r="L585" s="2">
        <f t="shared" si="359"/>
        <v>153.80794910203616</v>
      </c>
      <c r="M585" s="2">
        <f t="shared" si="360"/>
        <v>-88.801060817564817</v>
      </c>
      <c r="N585" s="16">
        <f t="shared" ca="1" si="361"/>
        <v>309.02846382105128</v>
      </c>
      <c r="O585" s="2">
        <f t="shared" si="362"/>
        <v>-153.80794910203616</v>
      </c>
      <c r="P585" s="2">
        <f t="shared" si="363"/>
        <v>-88.801060817564817</v>
      </c>
      <c r="Q585" s="16">
        <f t="shared" ca="1" si="364"/>
        <v>232.3188297680654</v>
      </c>
      <c r="R585" s="2">
        <f t="shared" si="330"/>
        <v>153.80794910203616</v>
      </c>
      <c r="S585" s="2">
        <f t="shared" si="330"/>
        <v>-266.40318245269447</v>
      </c>
      <c r="T585" s="16">
        <f t="shared" ca="1" si="330"/>
        <v>-29.637829447650176</v>
      </c>
      <c r="U585" s="2">
        <f t="shared" ca="1" si="331"/>
        <v>0.4976953527740946</v>
      </c>
      <c r="V585" s="2">
        <f t="shared" ca="1" si="331"/>
        <v>-0.86203363769564767</v>
      </c>
      <c r="W585" s="16">
        <f t="shared" ca="1" si="331"/>
        <v>-9.5902780503374058E-2</v>
      </c>
      <c r="X585" s="2">
        <f t="shared" si="332"/>
        <v>-153.80794910203616</v>
      </c>
      <c r="Y585" s="2">
        <f t="shared" si="332"/>
        <v>-266.40318245269447</v>
      </c>
      <c r="Z585" s="16">
        <f t="shared" ca="1" si="332"/>
        <v>-106.34746350063605</v>
      </c>
      <c r="AA585" s="18">
        <f t="shared" ca="1" si="338"/>
        <v>163.29802042478775</v>
      </c>
      <c r="AB585" s="2">
        <f t="shared" ca="1" si="333"/>
        <v>-235.08061498466219</v>
      </c>
      <c r="AC585" s="2">
        <f t="shared" ca="1" si="333"/>
        <v>-125.63479587741651</v>
      </c>
      <c r="AD585" s="16">
        <f t="shared" ca="1" si="333"/>
        <v>-90.686729291202141</v>
      </c>
      <c r="AE585" s="2">
        <f t="shared" ca="1" si="334"/>
        <v>-0.83494800176327155</v>
      </c>
      <c r="AF585" s="2">
        <f t="shared" ca="1" si="334"/>
        <v>-0.44622361472310046</v>
      </c>
      <c r="AG585" s="16">
        <f t="shared" ca="1" si="334"/>
        <v>-0.32209675567284113</v>
      </c>
      <c r="AH585" s="2">
        <f t="shared" ca="1" si="339"/>
        <v>0.23486415260441379</v>
      </c>
      <c r="AI585" s="2">
        <f t="shared" ca="1" si="340"/>
        <v>0.24037989338681984</v>
      </c>
      <c r="AJ585" s="16">
        <f t="shared" ca="1" si="341"/>
        <v>-0.94183668259245013</v>
      </c>
      <c r="AK585" s="18">
        <f t="shared" ca="1" si="342"/>
        <v>309.04035620330586</v>
      </c>
      <c r="AL585" s="18">
        <f t="shared" ca="1" si="343"/>
        <v>281.55120377342178</v>
      </c>
      <c r="AM585" s="18">
        <f t="shared" ca="1" si="344"/>
        <v>154.52017810165293</v>
      </c>
      <c r="AN585" s="18">
        <f t="shared" ca="1" si="345"/>
        <v>98.510758750275002</v>
      </c>
      <c r="AO585" s="18">
        <f t="shared" ca="1" si="346"/>
        <v>310.15997077295219</v>
      </c>
      <c r="AP585" s="2">
        <f t="shared" ca="1" si="335"/>
        <v>67.498072087691412</v>
      </c>
      <c r="AQ585" s="2">
        <f t="shared" ca="1" si="335"/>
        <v>74.998924257380821</v>
      </c>
      <c r="AR585" s="16">
        <f t="shared" ca="1" si="335"/>
        <v>-2.6551932256779764E-3</v>
      </c>
      <c r="AS585" s="2">
        <f t="shared" ca="1" si="336"/>
        <v>-78.192845327106909</v>
      </c>
      <c r="AT585" s="2">
        <f t="shared" ca="1" si="336"/>
        <v>-74.113517157141985</v>
      </c>
      <c r="AU585" s="16">
        <f t="shared" ca="1" si="336"/>
        <v>584.23742069831144</v>
      </c>
      <c r="AV585" s="2">
        <f t="shared" ca="1" si="337"/>
        <v>67.498072087691412</v>
      </c>
      <c r="AW585" s="2">
        <f t="shared" ca="1" si="337"/>
        <v>74.998924257380821</v>
      </c>
      <c r="AX585" s="16">
        <f t="shared" ca="1" si="337"/>
        <v>-2.6551932256779764E-3</v>
      </c>
      <c r="AY585" s="2">
        <f t="shared" ca="1" si="347"/>
        <v>360.24999999999989</v>
      </c>
      <c r="AZ585" s="2">
        <f t="shared" ca="1" si="348"/>
        <v>360.24999999999994</v>
      </c>
      <c r="BA585" s="2">
        <f t="shared" ca="1" si="349"/>
        <v>360.24999999999994</v>
      </c>
      <c r="BB585" s="19" t="str">
        <f t="shared" ca="1" si="350"/>
        <v>ok</v>
      </c>
      <c r="BC585" s="2">
        <f t="shared" ca="1" si="351"/>
        <v>-1.9279123085880201E-3</v>
      </c>
      <c r="BD585" s="2">
        <f t="shared" ca="1" si="351"/>
        <v>-1.0757426191787545E-3</v>
      </c>
      <c r="BE585" s="16">
        <f t="shared" ca="1" si="352"/>
        <v>-2.6551932256779764E-3</v>
      </c>
      <c r="BF585" s="16">
        <f t="shared" ca="1" si="353"/>
        <v>2.207729161904321E-3</v>
      </c>
      <c r="BG585" s="18">
        <f t="shared" ca="1" si="329"/>
        <v>3.4531317840489342E-3</v>
      </c>
      <c r="BH585" s="2">
        <f t="shared" ca="1" si="328"/>
        <v>-0.30846596937408322</v>
      </c>
      <c r="BI585" s="2">
        <f t="shared" ca="1" si="328"/>
        <v>-0.17211881906860071</v>
      </c>
      <c r="BJ585" s="16">
        <f t="shared" ca="1" si="328"/>
        <v>-0.42483091610847623</v>
      </c>
      <c r="BK585" s="18">
        <f t="shared" ca="1" si="328"/>
        <v>0.35323666590469138</v>
      </c>
      <c r="BL585" s="18">
        <f t="shared" ca="1" si="328"/>
        <v>0.5525010854478295</v>
      </c>
    </row>
    <row r="586" spans="4:64" x14ac:dyDescent="0.2">
      <c r="D586">
        <f t="shared" si="354"/>
        <v>75</v>
      </c>
      <c r="E586">
        <f t="shared" si="355"/>
        <v>75</v>
      </c>
      <c r="F586" s="15">
        <f ca="1">'posn jitter orig'!F586</f>
        <v>-0.34058396473864938</v>
      </c>
      <c r="G586" s="2">
        <f ca="1">'posn jitter orig'!G586</f>
        <v>-0.41331300539795512</v>
      </c>
      <c r="H586" s="16">
        <f ca="1">'posn jitter orig'!H586</f>
        <v>8.514710665455083E-2</v>
      </c>
      <c r="I586" s="2">
        <f t="shared" si="356"/>
        <v>0</v>
      </c>
      <c r="J586" s="2">
        <f t="shared" si="357"/>
        <v>177.60212163512966</v>
      </c>
      <c r="K586" s="16">
        <f t="shared" ca="1" si="358"/>
        <v>337.08519999959287</v>
      </c>
      <c r="L586" s="2">
        <f t="shared" si="359"/>
        <v>153.80794910203616</v>
      </c>
      <c r="M586" s="2">
        <f t="shared" si="360"/>
        <v>-88.801060817564817</v>
      </c>
      <c r="N586" s="16">
        <f t="shared" ca="1" si="361"/>
        <v>311.02568260467319</v>
      </c>
      <c r="O586" s="2">
        <f t="shared" si="362"/>
        <v>-153.80794910203616</v>
      </c>
      <c r="P586" s="2">
        <f t="shared" si="363"/>
        <v>-88.801060817564817</v>
      </c>
      <c r="Q586" s="16">
        <f t="shared" ca="1" si="364"/>
        <v>224.93651729131847</v>
      </c>
      <c r="R586" s="2">
        <f t="shared" si="330"/>
        <v>153.80794910203616</v>
      </c>
      <c r="S586" s="2">
        <f t="shared" si="330"/>
        <v>-266.40318245269447</v>
      </c>
      <c r="T586" s="16">
        <f t="shared" ca="1" si="330"/>
        <v>-26.059517394919681</v>
      </c>
      <c r="U586" s="2">
        <f t="shared" ca="1" si="331"/>
        <v>0.49821546406915168</v>
      </c>
      <c r="V586" s="2">
        <f t="shared" ca="1" si="331"/>
        <v>-0.86293449688427692</v>
      </c>
      <c r="W586" s="16">
        <f t="shared" ca="1" si="331"/>
        <v>-8.4412116721710853E-2</v>
      </c>
      <c r="X586" s="2">
        <f t="shared" si="332"/>
        <v>-153.80794910203616</v>
      </c>
      <c r="Y586" s="2">
        <f t="shared" si="332"/>
        <v>-266.40318245269447</v>
      </c>
      <c r="Z586" s="16">
        <f t="shared" ca="1" si="332"/>
        <v>-112.14868270827441</v>
      </c>
      <c r="AA586" s="18">
        <f t="shared" ca="1" si="338"/>
        <v>162.72570517374768</v>
      </c>
      <c r="AB586" s="2">
        <f t="shared" ca="1" si="333"/>
        <v>-234.88041182115484</v>
      </c>
      <c r="AC586" s="2">
        <f t="shared" ca="1" si="333"/>
        <v>-125.98155792844733</v>
      </c>
      <c r="AD586" s="16">
        <f t="shared" ca="1" si="333"/>
        <v>-98.412661489525306</v>
      </c>
      <c r="AE586" s="2">
        <f t="shared" ca="1" si="334"/>
        <v>-0.82668907936403213</v>
      </c>
      <c r="AF586" s="2">
        <f t="shared" ca="1" si="334"/>
        <v>-0.44340682704531265</v>
      </c>
      <c r="AG586" s="16">
        <f t="shared" ca="1" si="334"/>
        <v>-0.34637487176447596</v>
      </c>
      <c r="AH586" s="2">
        <f t="shared" ca="1" si="339"/>
        <v>0.26146991685968157</v>
      </c>
      <c r="AI586" s="2">
        <f t="shared" ca="1" si="340"/>
        <v>0.24235189253787165</v>
      </c>
      <c r="AJ586" s="16">
        <f t="shared" ca="1" si="341"/>
        <v>-0.93429066288853768</v>
      </c>
      <c r="AK586" s="18">
        <f t="shared" ca="1" si="342"/>
        <v>308.71773398163293</v>
      </c>
      <c r="AL586" s="18">
        <f t="shared" ca="1" si="343"/>
        <v>284.12182727978842</v>
      </c>
      <c r="AM586" s="18">
        <f t="shared" ca="1" si="344"/>
        <v>154.35886699081647</v>
      </c>
      <c r="AN586" s="18">
        <f t="shared" ca="1" si="345"/>
        <v>100.25374932422393</v>
      </c>
      <c r="AO586" s="18">
        <f t="shared" ca="1" si="346"/>
        <v>309.68143055040787</v>
      </c>
      <c r="AP586" s="2">
        <f t="shared" ca="1" si="335"/>
        <v>74.997672718385331</v>
      </c>
      <c r="AQ586" s="2">
        <f t="shared" ca="1" si="335"/>
        <v>74.999214299258938</v>
      </c>
      <c r="AR586" s="16">
        <f t="shared" ca="1" si="335"/>
        <v>-2.4072971641544427E-3</v>
      </c>
      <c r="AS586" s="2">
        <f t="shared" ca="1" si="336"/>
        <v>-86.94708307961946</v>
      </c>
      <c r="AT586" s="2">
        <f t="shared" ca="1" si="336"/>
        <v>-75.104547256194678</v>
      </c>
      <c r="AU586" s="16">
        <f t="shared" ca="1" si="336"/>
        <v>578.6625307692583</v>
      </c>
      <c r="AV586" s="2">
        <f t="shared" ca="1" si="337"/>
        <v>74.997672718385331</v>
      </c>
      <c r="AW586" s="2">
        <f t="shared" ca="1" si="337"/>
        <v>74.999214299258938</v>
      </c>
      <c r="AX586" s="16">
        <f t="shared" ca="1" si="337"/>
        <v>-2.4072971641544427E-3</v>
      </c>
      <c r="AY586" s="2">
        <f t="shared" ca="1" si="347"/>
        <v>360.25</v>
      </c>
      <c r="AZ586" s="2">
        <f t="shared" ca="1" si="348"/>
        <v>360.25</v>
      </c>
      <c r="BA586" s="2">
        <f t="shared" ca="1" si="349"/>
        <v>360.24999999999994</v>
      </c>
      <c r="BB586" s="19" t="str">
        <f t="shared" ca="1" si="350"/>
        <v>ok</v>
      </c>
      <c r="BC586" s="2">
        <f t="shared" ca="1" si="351"/>
        <v>-2.3272816146686637E-3</v>
      </c>
      <c r="BD586" s="2">
        <f t="shared" ca="1" si="351"/>
        <v>-7.8570074106210086E-4</v>
      </c>
      <c r="BE586" s="16">
        <f t="shared" ca="1" si="352"/>
        <v>-2.4072971641544427E-3</v>
      </c>
      <c r="BF586" s="16">
        <f t="shared" ca="1" si="353"/>
        <v>2.4563316894263931E-3</v>
      </c>
      <c r="BG586" s="18">
        <f t="shared" ca="1" si="329"/>
        <v>3.4392797218351315E-3</v>
      </c>
      <c r="BH586" s="2">
        <f t="shared" ca="1" si="328"/>
        <v>-0.37236505834698619</v>
      </c>
      <c r="BI586" s="2">
        <f t="shared" ca="1" si="328"/>
        <v>-0.12571211856993614</v>
      </c>
      <c r="BJ586" s="16">
        <f t="shared" ca="1" si="328"/>
        <v>-0.38516754626471084</v>
      </c>
      <c r="BK586" s="18">
        <f t="shared" ca="1" si="328"/>
        <v>0.39301307030822291</v>
      </c>
      <c r="BL586" s="18">
        <f t="shared" ca="1" si="328"/>
        <v>0.55028475549362099</v>
      </c>
    </row>
    <row r="587" spans="4:64" x14ac:dyDescent="0.2">
      <c r="D587">
        <f t="shared" si="354"/>
        <v>82.5</v>
      </c>
      <c r="E587">
        <f t="shared" si="355"/>
        <v>75</v>
      </c>
      <c r="F587" s="15">
        <f ca="1">'posn jitter orig'!F587</f>
        <v>0.39887881690409954</v>
      </c>
      <c r="G587" s="2">
        <f ca="1">'posn jitter orig'!G587</f>
        <v>-0.4771516390271815</v>
      </c>
      <c r="H587" s="16">
        <f ca="1">'posn jitter orig'!H587</f>
        <v>-0.14802821910248221</v>
      </c>
      <c r="I587" s="2">
        <f t="shared" si="356"/>
        <v>0</v>
      </c>
      <c r="J587" s="2">
        <f t="shared" si="357"/>
        <v>177.60212163512966</v>
      </c>
      <c r="K587" s="16">
        <f t="shared" ca="1" si="358"/>
        <v>335.33310169984856</v>
      </c>
      <c r="L587" s="2">
        <f t="shared" si="359"/>
        <v>153.80794910203616</v>
      </c>
      <c r="M587" s="2">
        <f t="shared" si="360"/>
        <v>-88.801060817564817</v>
      </c>
      <c r="N587" s="16">
        <f t="shared" ca="1" si="361"/>
        <v>312.82996263048523</v>
      </c>
      <c r="O587" s="2">
        <f t="shared" si="362"/>
        <v>-153.80794910203616</v>
      </c>
      <c r="P587" s="2">
        <f t="shared" si="363"/>
        <v>-88.801060817564817</v>
      </c>
      <c r="Q587" s="16">
        <f t="shared" ca="1" si="364"/>
        <v>217.04245335941994</v>
      </c>
      <c r="R587" s="2">
        <f t="shared" si="330"/>
        <v>153.80794910203616</v>
      </c>
      <c r="S587" s="2">
        <f t="shared" si="330"/>
        <v>-266.40318245269447</v>
      </c>
      <c r="T587" s="16">
        <f t="shared" ca="1" si="330"/>
        <v>-22.503139069363328</v>
      </c>
      <c r="U587" s="2">
        <f t="shared" ca="1" si="331"/>
        <v>0.49866749190429482</v>
      </c>
      <c r="V587" s="2">
        <f t="shared" ca="1" si="331"/>
        <v>-0.86371743206118035</v>
      </c>
      <c r="W587" s="16">
        <f t="shared" ca="1" si="331"/>
        <v>-7.295841330182852E-2</v>
      </c>
      <c r="X587" s="2">
        <f t="shared" si="332"/>
        <v>-153.80794910203616</v>
      </c>
      <c r="Y587" s="2">
        <f t="shared" si="332"/>
        <v>-266.40318245269447</v>
      </c>
      <c r="Z587" s="16">
        <f t="shared" ca="1" si="332"/>
        <v>-118.29064834042862</v>
      </c>
      <c r="AA587" s="18">
        <f t="shared" ca="1" si="338"/>
        <v>162.02834643867379</v>
      </c>
      <c r="AB587" s="2">
        <f t="shared" ca="1" si="333"/>
        <v>-234.6062182380098</v>
      </c>
      <c r="AC587" s="2">
        <f t="shared" ca="1" si="333"/>
        <v>-126.45647514556384</v>
      </c>
      <c r="AD587" s="16">
        <f t="shared" ca="1" si="333"/>
        <v>-106.46931727434401</v>
      </c>
      <c r="AE587" s="2">
        <f t="shared" ca="1" si="334"/>
        <v>-0.81745302840445799</v>
      </c>
      <c r="AF587" s="2">
        <f t="shared" ca="1" si="334"/>
        <v>-0.44062015638572005</v>
      </c>
      <c r="AG587" s="16">
        <f t="shared" ca="1" si="334"/>
        <v>-0.37097765989208037</v>
      </c>
      <c r="AH587" s="2">
        <f t="shared" ca="1" si="339"/>
        <v>0.28827292427534795</v>
      </c>
      <c r="AI587" s="2">
        <f t="shared" ca="1" si="340"/>
        <v>0.24463457511207204</v>
      </c>
      <c r="AJ587" s="16">
        <f t="shared" ca="1" si="341"/>
        <v>-0.92577137879147875</v>
      </c>
      <c r="AK587" s="18">
        <f t="shared" ca="1" si="342"/>
        <v>308.43789017543429</v>
      </c>
      <c r="AL587" s="18">
        <f t="shared" ca="1" si="343"/>
        <v>286.99657360854718</v>
      </c>
      <c r="AM587" s="18">
        <f t="shared" ca="1" si="344"/>
        <v>154.21894508771715</v>
      </c>
      <c r="AN587" s="18">
        <f t="shared" ca="1" si="345"/>
        <v>102.16940267120965</v>
      </c>
      <c r="AO587" s="18">
        <f t="shared" ca="1" si="346"/>
        <v>309.1245584450383</v>
      </c>
      <c r="AP587" s="2">
        <f t="shared" ca="1" si="335"/>
        <v>82.497527355440141</v>
      </c>
      <c r="AQ587" s="2">
        <f t="shared" ca="1" si="335"/>
        <v>75.005187237867261</v>
      </c>
      <c r="AR587" s="16">
        <f t="shared" ca="1" si="335"/>
        <v>2.9755965971389742E-4</v>
      </c>
      <c r="AS587" s="2">
        <f t="shared" ca="1" si="336"/>
        <v>-95.72695350111367</v>
      </c>
      <c r="AT587" s="2">
        <f t="shared" ca="1" si="336"/>
        <v>-76.239922785950398</v>
      </c>
      <c r="AU587" s="16">
        <f t="shared" ca="1" si="336"/>
        <v>572.35763493960008</v>
      </c>
      <c r="AV587" s="2">
        <f t="shared" ca="1" si="337"/>
        <v>82.497527355440141</v>
      </c>
      <c r="AW587" s="2">
        <f t="shared" ca="1" si="337"/>
        <v>75.005187237867261</v>
      </c>
      <c r="AX587" s="16">
        <f t="shared" ca="1" si="337"/>
        <v>2.9755965971389742E-4</v>
      </c>
      <c r="AY587" s="2">
        <f t="shared" ca="1" si="347"/>
        <v>360.25</v>
      </c>
      <c r="AZ587" s="2">
        <f t="shared" ca="1" si="348"/>
        <v>360.25</v>
      </c>
      <c r="BA587" s="2">
        <f t="shared" ca="1" si="349"/>
        <v>360.25</v>
      </c>
      <c r="BB587" s="19" t="str">
        <f t="shared" ca="1" si="350"/>
        <v>ok</v>
      </c>
      <c r="BC587" s="2">
        <f t="shared" ca="1" si="351"/>
        <v>-2.4726445598588498E-3</v>
      </c>
      <c r="BD587" s="2">
        <f t="shared" ca="1" si="351"/>
        <v>5.187237867261274E-3</v>
      </c>
      <c r="BE587" s="16">
        <f t="shared" ca="1" si="352"/>
        <v>2.9755965971389742E-4</v>
      </c>
      <c r="BF587" s="16">
        <f t="shared" ca="1" si="353"/>
        <v>5.7464256552181075E-3</v>
      </c>
      <c r="BG587" s="18">
        <f t="shared" ca="1" si="329"/>
        <v>5.7541245695620722E-3</v>
      </c>
      <c r="BH587" s="2">
        <f t="shared" ca="1" si="328"/>
        <v>-0.39562312957741597</v>
      </c>
      <c r="BI587" s="2">
        <f t="shared" ca="1" si="328"/>
        <v>0.82995805876180384</v>
      </c>
      <c r="BJ587" s="16">
        <f t="shared" ca="1" si="328"/>
        <v>4.7609545554223587E-2</v>
      </c>
      <c r="BK587" s="18">
        <f t="shared" ca="1" si="328"/>
        <v>0.91942810483489723</v>
      </c>
      <c r="BL587" s="18">
        <f t="shared" ca="1" si="328"/>
        <v>0.9206599311299315</v>
      </c>
    </row>
    <row r="588" spans="4:64" x14ac:dyDescent="0.2">
      <c r="D588">
        <f t="shared" si="354"/>
        <v>90</v>
      </c>
      <c r="E588">
        <f t="shared" si="355"/>
        <v>75</v>
      </c>
      <c r="F588" s="15">
        <f ca="1">'posn jitter orig'!F588</f>
        <v>-0.17831355661892667</v>
      </c>
      <c r="G588" s="2">
        <f ca="1">'posn jitter orig'!G588</f>
        <v>0.38816369440319654</v>
      </c>
      <c r="H588" s="16">
        <f ca="1">'posn jitter orig'!H588</f>
        <v>9.4894784828075007E-2</v>
      </c>
      <c r="I588" s="2">
        <f t="shared" si="356"/>
        <v>0</v>
      </c>
      <c r="J588" s="2">
        <f t="shared" si="357"/>
        <v>177.60212163512966</v>
      </c>
      <c r="K588" s="16">
        <f t="shared" ca="1" si="358"/>
        <v>333.39484702746444</v>
      </c>
      <c r="L588" s="2">
        <f t="shared" si="359"/>
        <v>153.80794910203616</v>
      </c>
      <c r="M588" s="2">
        <f t="shared" si="360"/>
        <v>-88.801060817564817</v>
      </c>
      <c r="N588" s="16">
        <f t="shared" ca="1" si="361"/>
        <v>314.45086473193845</v>
      </c>
      <c r="O588" s="2">
        <f t="shared" si="362"/>
        <v>-153.80794910203616</v>
      </c>
      <c r="P588" s="2">
        <f t="shared" si="363"/>
        <v>-88.801060817564817</v>
      </c>
      <c r="Q588" s="16">
        <f t="shared" ca="1" si="364"/>
        <v>208.58381132843533</v>
      </c>
      <c r="R588" s="2">
        <f t="shared" si="330"/>
        <v>153.80794910203616</v>
      </c>
      <c r="S588" s="2">
        <f t="shared" si="330"/>
        <v>-266.40318245269447</v>
      </c>
      <c r="T588" s="16">
        <f t="shared" ca="1" si="330"/>
        <v>-18.943982295525984</v>
      </c>
      <c r="U588" s="2">
        <f t="shared" ca="1" si="331"/>
        <v>0.49905456459796954</v>
      </c>
      <c r="V588" s="2">
        <f t="shared" ca="1" si="331"/>
        <v>-0.86438786163284742</v>
      </c>
      <c r="W588" s="16">
        <f t="shared" ca="1" si="331"/>
        <v>-6.1466789534873313E-2</v>
      </c>
      <c r="X588" s="2">
        <f t="shared" si="332"/>
        <v>-153.80794910203616</v>
      </c>
      <c r="Y588" s="2">
        <f t="shared" si="332"/>
        <v>-266.40318245269447</v>
      </c>
      <c r="Z588" s="16">
        <f t="shared" ca="1" si="332"/>
        <v>-124.81103569902911</v>
      </c>
      <c r="AA588" s="18">
        <f t="shared" ca="1" si="338"/>
        <v>161.18885180458835</v>
      </c>
      <c r="AB588" s="2">
        <f t="shared" ca="1" si="333"/>
        <v>-234.24998135742163</v>
      </c>
      <c r="AC588" s="2">
        <f t="shared" ca="1" si="333"/>
        <v>-127.0734955222724</v>
      </c>
      <c r="AD588" s="16">
        <f t="shared" ca="1" si="333"/>
        <v>-114.90327446978858</v>
      </c>
      <c r="AE588" s="2">
        <f t="shared" ca="1" si="334"/>
        <v>-0.807166166427989</v>
      </c>
      <c r="AF588" s="2">
        <f t="shared" ca="1" si="334"/>
        <v>-0.43786311375971931</v>
      </c>
      <c r="AG588" s="16">
        <f t="shared" ca="1" si="334"/>
        <v>-0.39592761129098736</v>
      </c>
      <c r="AH588" s="2">
        <f t="shared" ca="1" si="339"/>
        <v>0.31532098142666481</v>
      </c>
      <c r="AI588" s="2">
        <f t="shared" ca="1" si="340"/>
        <v>0.24720339453663753</v>
      </c>
      <c r="AJ588" s="16">
        <f t="shared" ca="1" si="341"/>
        <v>-0.91622222217194027</v>
      </c>
      <c r="AK588" s="18">
        <f t="shared" ca="1" si="342"/>
        <v>308.19866205600465</v>
      </c>
      <c r="AL588" s="18">
        <f t="shared" ca="1" si="343"/>
        <v>290.21283485414796</v>
      </c>
      <c r="AM588" s="18">
        <f t="shared" ca="1" si="344"/>
        <v>154.09933102800233</v>
      </c>
      <c r="AN588" s="18">
        <f t="shared" ca="1" si="345"/>
        <v>104.28061706172271</v>
      </c>
      <c r="AO588" s="18">
        <f t="shared" ca="1" si="346"/>
        <v>308.47854314676169</v>
      </c>
      <c r="AP588" s="2">
        <f t="shared" ca="1" si="335"/>
        <v>90.00194561866688</v>
      </c>
      <c r="AQ588" s="2">
        <f t="shared" ca="1" si="335"/>
        <v>74.99683772494771</v>
      </c>
      <c r="AR588" s="16">
        <f t="shared" ca="1" si="335"/>
        <v>3.8396821463493325E-4</v>
      </c>
      <c r="AS588" s="2">
        <f t="shared" ca="1" si="336"/>
        <v>-104.53756832954245</v>
      </c>
      <c r="AT588" s="2">
        <f t="shared" ca="1" si="336"/>
        <v>-77.517048290244475</v>
      </c>
      <c r="AU588" s="16">
        <f t="shared" ca="1" si="336"/>
        <v>565.27017655679219</v>
      </c>
      <c r="AV588" s="2">
        <f t="shared" ca="1" si="337"/>
        <v>90.00194561866688</v>
      </c>
      <c r="AW588" s="2">
        <f t="shared" ca="1" si="337"/>
        <v>74.99683772494771</v>
      </c>
      <c r="AX588" s="16">
        <f t="shared" ca="1" si="337"/>
        <v>3.8396821463493325E-4</v>
      </c>
      <c r="AY588" s="2">
        <f t="shared" ca="1" si="347"/>
        <v>360.25</v>
      </c>
      <c r="AZ588" s="2">
        <f t="shared" ca="1" si="348"/>
        <v>360.25</v>
      </c>
      <c r="BA588" s="2">
        <f t="shared" ca="1" si="349"/>
        <v>360.25</v>
      </c>
      <c r="BB588" s="19" t="str">
        <f t="shared" ca="1" si="350"/>
        <v>ok</v>
      </c>
      <c r="BC588" s="2">
        <f t="shared" ca="1" si="351"/>
        <v>1.9456186668804776E-3</v>
      </c>
      <c r="BD588" s="2">
        <f t="shared" ca="1" si="351"/>
        <v>-3.1622750522899423E-3</v>
      </c>
      <c r="BE588" s="16">
        <f t="shared" ca="1" si="352"/>
        <v>3.8396821463493325E-4</v>
      </c>
      <c r="BF588" s="16">
        <f t="shared" ca="1" si="353"/>
        <v>3.7128715980018923E-3</v>
      </c>
      <c r="BG588" s="18">
        <f t="shared" ca="1" si="329"/>
        <v>3.7326729153649486E-3</v>
      </c>
      <c r="BH588" s="2">
        <f t="shared" ca="1" si="328"/>
        <v>0.31129898670087641</v>
      </c>
      <c r="BI588" s="2">
        <f t="shared" ca="1" si="328"/>
        <v>-0.50596400836639077</v>
      </c>
      <c r="BJ588" s="16">
        <f t="shared" ca="1" si="328"/>
        <v>6.143491434158932E-2</v>
      </c>
      <c r="BK588" s="18">
        <f t="shared" ca="1" si="328"/>
        <v>0.59405945568030272</v>
      </c>
      <c r="BL588" s="18">
        <f t="shared" ca="1" si="328"/>
        <v>0.59722766645839176</v>
      </c>
    </row>
    <row r="589" spans="4:64" x14ac:dyDescent="0.2">
      <c r="D589">
        <f t="shared" si="354"/>
        <v>97.5</v>
      </c>
      <c r="E589">
        <f t="shared" si="355"/>
        <v>75</v>
      </c>
      <c r="F589" s="15">
        <f ca="1">'posn jitter orig'!F589</f>
        <v>-5.7211163597517878E-2</v>
      </c>
      <c r="G589" s="2">
        <f ca="1">'posn jitter orig'!G589</f>
        <v>3.1485824139398488E-2</v>
      </c>
      <c r="H589" s="16">
        <f ca="1">'posn jitter orig'!H589</f>
        <v>5.8958010339880129E-3</v>
      </c>
      <c r="I589" s="2">
        <f t="shared" si="356"/>
        <v>0</v>
      </c>
      <c r="J589" s="2">
        <f t="shared" si="357"/>
        <v>177.60212163512966</v>
      </c>
      <c r="K589" s="16">
        <f t="shared" ca="1" si="358"/>
        <v>331.27991219582958</v>
      </c>
      <c r="L589" s="2">
        <f t="shared" si="359"/>
        <v>153.80794910203616</v>
      </c>
      <c r="M589" s="2">
        <f t="shared" si="360"/>
        <v>-88.801060817564817</v>
      </c>
      <c r="N589" s="16">
        <f t="shared" ca="1" si="361"/>
        <v>315.87784690264908</v>
      </c>
      <c r="O589" s="2">
        <f t="shared" si="362"/>
        <v>-153.80794910203616</v>
      </c>
      <c r="P589" s="2">
        <f t="shared" si="363"/>
        <v>-88.801060817564817</v>
      </c>
      <c r="Q589" s="16">
        <f t="shared" ca="1" si="364"/>
        <v>199.48334365202967</v>
      </c>
      <c r="R589" s="2">
        <f t="shared" si="330"/>
        <v>153.80794910203616</v>
      </c>
      <c r="S589" s="2">
        <f t="shared" si="330"/>
        <v>-266.40318245269447</v>
      </c>
      <c r="T589" s="16">
        <f t="shared" ca="1" si="330"/>
        <v>-15.402065293180499</v>
      </c>
      <c r="U589" s="2">
        <f t="shared" ca="1" si="331"/>
        <v>0.49937444607136</v>
      </c>
      <c r="V589" s="2">
        <f t="shared" ca="1" si="331"/>
        <v>-0.86494191259715969</v>
      </c>
      <c r="W589" s="16">
        <f t="shared" ca="1" si="331"/>
        <v>-5.0006504013875505E-2</v>
      </c>
      <c r="X589" s="2">
        <f t="shared" si="332"/>
        <v>-153.80794910203616</v>
      </c>
      <c r="Y589" s="2">
        <f t="shared" si="332"/>
        <v>-266.40318245269447</v>
      </c>
      <c r="Z589" s="16">
        <f t="shared" ca="1" si="332"/>
        <v>-131.79656854379991</v>
      </c>
      <c r="AA589" s="18">
        <f t="shared" ca="1" si="338"/>
        <v>160.20620440230294</v>
      </c>
      <c r="AB589" s="2">
        <f t="shared" ca="1" si="333"/>
        <v>-233.81083368263126</v>
      </c>
      <c r="AC589" s="2">
        <f t="shared" ca="1" si="333"/>
        <v>-127.83412160703506</v>
      </c>
      <c r="AD589" s="16">
        <f t="shared" ca="1" si="333"/>
        <v>-123.78521634030838</v>
      </c>
      <c r="AE589" s="2">
        <f t="shared" ca="1" si="334"/>
        <v>-0.7957545137994787</v>
      </c>
      <c r="AF589" s="2">
        <f t="shared" ca="1" si="334"/>
        <v>-0.43507213795092109</v>
      </c>
      <c r="AG589" s="16">
        <f t="shared" ca="1" si="334"/>
        <v>-0.42129204662154496</v>
      </c>
      <c r="AH589" s="2">
        <f t="shared" ca="1" si="339"/>
        <v>0.34263671195404277</v>
      </c>
      <c r="AI589" s="2">
        <f t="shared" ca="1" si="340"/>
        <v>0.25017538370427678</v>
      </c>
      <c r="AJ589" s="16">
        <f t="shared" ca="1" si="341"/>
        <v>-0.90554533901386758</v>
      </c>
      <c r="AK589" s="18">
        <f t="shared" ca="1" si="342"/>
        <v>308.00124097671028</v>
      </c>
      <c r="AL589" s="18">
        <f t="shared" ca="1" si="343"/>
        <v>293.82281800232306</v>
      </c>
      <c r="AM589" s="18">
        <f t="shared" ca="1" si="344"/>
        <v>154.00062048835514</v>
      </c>
      <c r="AN589" s="18">
        <f t="shared" ca="1" si="345"/>
        <v>106.61895996662446</v>
      </c>
      <c r="AO589" s="18">
        <f t="shared" ca="1" si="346"/>
        <v>307.72758856631128</v>
      </c>
      <c r="AP589" s="2">
        <f t="shared" ca="1" si="335"/>
        <v>97.500225024878148</v>
      </c>
      <c r="AQ589" s="2">
        <f t="shared" ca="1" si="335"/>
        <v>74.999459095968206</v>
      </c>
      <c r="AR589" s="16">
        <f t="shared" ca="1" si="335"/>
        <v>-1.2381596076238566E-4</v>
      </c>
      <c r="AS589" s="2">
        <f t="shared" ca="1" si="336"/>
        <v>-113.37731322293664</v>
      </c>
      <c r="AT589" s="2">
        <f t="shared" ca="1" si="336"/>
        <v>-78.972275995969284</v>
      </c>
      <c r="AU589" s="16">
        <f t="shared" ca="1" si="336"/>
        <v>557.32244320843984</v>
      </c>
      <c r="AV589" s="2">
        <f t="shared" ca="1" si="337"/>
        <v>97.500225024878148</v>
      </c>
      <c r="AW589" s="2">
        <f t="shared" ca="1" si="337"/>
        <v>74.999459095968206</v>
      </c>
      <c r="AX589" s="16">
        <f t="shared" ca="1" si="337"/>
        <v>-1.2381596076238566E-4</v>
      </c>
      <c r="AY589" s="2">
        <f t="shared" ca="1" si="347"/>
        <v>360.25000000000006</v>
      </c>
      <c r="AZ589" s="2">
        <f t="shared" ca="1" si="348"/>
        <v>360.25000000000006</v>
      </c>
      <c r="BA589" s="2">
        <f t="shared" ca="1" si="349"/>
        <v>360.25</v>
      </c>
      <c r="BB589" s="19" t="str">
        <f t="shared" ca="1" si="350"/>
        <v>ok</v>
      </c>
      <c r="BC589" s="2">
        <f t="shared" ca="1" si="351"/>
        <v>2.2502487814790584E-4</v>
      </c>
      <c r="BD589" s="2">
        <f t="shared" ca="1" si="351"/>
        <v>-5.4090403179429813E-4</v>
      </c>
      <c r="BE589" s="16">
        <f t="shared" ca="1" si="352"/>
        <v>-1.2381596076238566E-4</v>
      </c>
      <c r="BF589" s="16">
        <f t="shared" ca="1" si="353"/>
        <v>5.8584414940904457E-4</v>
      </c>
      <c r="BG589" s="18">
        <f t="shared" ca="1" si="329"/>
        <v>5.9878523657177747E-4</v>
      </c>
      <c r="BH589" s="2">
        <f t="shared" ca="1" si="328"/>
        <v>3.6003980503664934E-2</v>
      </c>
      <c r="BI589" s="2">
        <f t="shared" ca="1" si="328"/>
        <v>-8.6544645087087702E-2</v>
      </c>
      <c r="BJ589" s="16">
        <f t="shared" ca="1" si="328"/>
        <v>-1.9810553721981705E-2</v>
      </c>
      <c r="BK589" s="18">
        <f t="shared" ca="1" si="328"/>
        <v>9.3735063905447127E-2</v>
      </c>
      <c r="BL589" s="18">
        <f t="shared" ca="1" si="328"/>
        <v>9.5805637851484396E-2</v>
      </c>
    </row>
    <row r="590" spans="4:64" x14ac:dyDescent="0.2">
      <c r="D590">
        <f t="shared" si="354"/>
        <v>105</v>
      </c>
      <c r="E590">
        <f t="shared" si="355"/>
        <v>75</v>
      </c>
      <c r="F590" s="15">
        <f ca="1">'posn jitter orig'!F590</f>
        <v>-0.12712335358388382</v>
      </c>
      <c r="G590" s="2">
        <f ca="1">'posn jitter orig'!G590</f>
        <v>-0.46792515980398286</v>
      </c>
      <c r="H590" s="16">
        <f ca="1">'posn jitter orig'!H590</f>
        <v>0.3050458066763071</v>
      </c>
      <c r="I590" s="2">
        <f t="shared" si="356"/>
        <v>0</v>
      </c>
      <c r="J590" s="2">
        <f t="shared" si="357"/>
        <v>177.60212163512966</v>
      </c>
      <c r="K590" s="16">
        <f t="shared" ca="1" si="358"/>
        <v>328.97924611368114</v>
      </c>
      <c r="L590" s="2">
        <f t="shared" si="359"/>
        <v>153.80794910203616</v>
      </c>
      <c r="M590" s="2">
        <f t="shared" si="360"/>
        <v>-88.801060817564817</v>
      </c>
      <c r="N590" s="16">
        <f t="shared" ca="1" si="361"/>
        <v>317.12017314354887</v>
      </c>
      <c r="O590" s="2">
        <f t="shared" si="362"/>
        <v>-153.80794910203616</v>
      </c>
      <c r="P590" s="2">
        <f t="shared" si="363"/>
        <v>-88.801060817564817</v>
      </c>
      <c r="Q590" s="16">
        <f t="shared" ca="1" si="364"/>
        <v>189.65348300387157</v>
      </c>
      <c r="R590" s="2">
        <f t="shared" si="330"/>
        <v>153.80794910203616</v>
      </c>
      <c r="S590" s="2">
        <f t="shared" si="330"/>
        <v>-266.40318245269447</v>
      </c>
      <c r="T590" s="16">
        <f t="shared" ca="1" si="330"/>
        <v>-11.859072970132274</v>
      </c>
      <c r="U590" s="2">
        <f t="shared" ca="1" si="331"/>
        <v>0.49962885794066181</v>
      </c>
      <c r="V590" s="2">
        <f t="shared" ca="1" si="331"/>
        <v>-0.86538256688083903</v>
      </c>
      <c r="W590" s="16">
        <f t="shared" ca="1" si="331"/>
        <v>-3.8522944483002156E-2</v>
      </c>
      <c r="X590" s="2">
        <f t="shared" si="332"/>
        <v>-153.80794910203616</v>
      </c>
      <c r="Y590" s="2">
        <f t="shared" si="332"/>
        <v>-266.40318245269447</v>
      </c>
      <c r="Z590" s="16">
        <f t="shared" ca="1" si="332"/>
        <v>-139.32576310980957</v>
      </c>
      <c r="AA590" s="18">
        <f t="shared" ca="1" si="338"/>
        <v>159.06101854142256</v>
      </c>
      <c r="AB590" s="2">
        <f t="shared" ca="1" si="333"/>
        <v>-233.27942413876553</v>
      </c>
      <c r="AC590" s="2">
        <f t="shared" ca="1" si="333"/>
        <v>-128.75454993663749</v>
      </c>
      <c r="AD590" s="16">
        <f t="shared" ca="1" si="333"/>
        <v>-133.19826432312857</v>
      </c>
      <c r="AE590" s="2">
        <f t="shared" ca="1" si="334"/>
        <v>-0.7831043838823436</v>
      </c>
      <c r="AF590" s="2">
        <f t="shared" ca="1" si="334"/>
        <v>-0.43222094221306706</v>
      </c>
      <c r="AG590" s="16">
        <f t="shared" ca="1" si="334"/>
        <v>-0.44713821247652674</v>
      </c>
      <c r="AH590" s="2">
        <f t="shared" ca="1" si="339"/>
        <v>0.37029519070218186</v>
      </c>
      <c r="AI590" s="2">
        <f t="shared" ca="1" si="340"/>
        <v>0.25357064114597117</v>
      </c>
      <c r="AJ590" s="16">
        <f t="shared" ca="1" si="341"/>
        <v>-0.8936349375956919</v>
      </c>
      <c r="AK590" s="18">
        <f t="shared" ca="1" si="342"/>
        <v>307.84440621783119</v>
      </c>
      <c r="AL590" s="18">
        <f t="shared" ca="1" si="343"/>
        <v>297.89058641486832</v>
      </c>
      <c r="AM590" s="18">
        <f t="shared" ca="1" si="344"/>
        <v>153.9222031089156</v>
      </c>
      <c r="AN590" s="18">
        <f t="shared" ca="1" si="345"/>
        <v>109.22326393710657</v>
      </c>
      <c r="AO590" s="18">
        <f t="shared" ca="1" si="346"/>
        <v>306.8522388789479</v>
      </c>
      <c r="AP590" s="2">
        <f t="shared" ca="1" si="335"/>
        <v>104.99666605300312</v>
      </c>
      <c r="AQ590" s="2">
        <f t="shared" ca="1" si="335"/>
        <v>75.000667307911243</v>
      </c>
      <c r="AR590" s="16">
        <f t="shared" ca="1" si="335"/>
        <v>-2.0667107616532121E-3</v>
      </c>
      <c r="AS590" s="2">
        <f t="shared" ca="1" si="336"/>
        <v>-122.25515057313983</v>
      </c>
      <c r="AT590" s="2">
        <f t="shared" ca="1" si="336"/>
        <v>-80.616770591311791</v>
      </c>
      <c r="AU590" s="16">
        <f t="shared" ca="1" si="336"/>
        <v>548.42569597261217</v>
      </c>
      <c r="AV590" s="2">
        <f t="shared" ca="1" si="337"/>
        <v>104.99666605300312</v>
      </c>
      <c r="AW590" s="2">
        <f t="shared" ca="1" si="337"/>
        <v>75.000667307911243</v>
      </c>
      <c r="AX590" s="16">
        <f t="shared" ca="1" si="337"/>
        <v>-2.0667107616532121E-3</v>
      </c>
      <c r="AY590" s="2">
        <f t="shared" ca="1" si="347"/>
        <v>360.25000000000006</v>
      </c>
      <c r="AZ590" s="2">
        <f t="shared" ca="1" si="348"/>
        <v>360.25000000000006</v>
      </c>
      <c r="BA590" s="2">
        <f t="shared" ca="1" si="349"/>
        <v>360.25000000000011</v>
      </c>
      <c r="BB590" s="19" t="str">
        <f t="shared" ca="1" si="350"/>
        <v>ok</v>
      </c>
      <c r="BC590" s="2">
        <f t="shared" ca="1" si="351"/>
        <v>-3.33394699687517E-3</v>
      </c>
      <c r="BD590" s="2">
        <f t="shared" ca="1" si="351"/>
        <v>6.6730791124314237E-4</v>
      </c>
      <c r="BE590" s="16">
        <f t="shared" ca="1" si="352"/>
        <v>-2.0667107616532121E-3</v>
      </c>
      <c r="BF590" s="16">
        <f t="shared" ca="1" si="353"/>
        <v>3.4000738854296463E-3</v>
      </c>
      <c r="BG590" s="18">
        <f t="shared" ca="1" si="329"/>
        <v>3.9789189233652208E-3</v>
      </c>
      <c r="BH590" s="2">
        <f t="shared" ca="1" si="328"/>
        <v>-0.53343151950002721</v>
      </c>
      <c r="BI590" s="2">
        <f t="shared" ca="1" si="328"/>
        <v>0.10676926579890278</v>
      </c>
      <c r="BJ590" s="16">
        <f t="shared" ca="1" si="328"/>
        <v>-0.33067372186451394</v>
      </c>
      <c r="BK590" s="18">
        <f t="shared" ca="1" si="328"/>
        <v>0.5440118216687434</v>
      </c>
      <c r="BL590" s="18">
        <f t="shared" ca="1" si="328"/>
        <v>0.63662702773843538</v>
      </c>
    </row>
    <row r="591" spans="4:64" x14ac:dyDescent="0.2">
      <c r="D591">
        <f t="shared" si="354"/>
        <v>112.5</v>
      </c>
      <c r="E591">
        <f t="shared" si="355"/>
        <v>75</v>
      </c>
      <c r="F591" s="15">
        <f ca="1">'posn jitter orig'!F591</f>
        <v>-0.1376139760255729</v>
      </c>
      <c r="G591" s="2">
        <f ca="1">'posn jitter orig'!G591</f>
        <v>0.23387811134385261</v>
      </c>
      <c r="H591" s="16">
        <f ca="1">'posn jitter orig'!H591</f>
        <v>-0.13188468526490738</v>
      </c>
      <c r="I591" s="2">
        <f t="shared" si="356"/>
        <v>0</v>
      </c>
      <c r="J591" s="2">
        <f t="shared" si="357"/>
        <v>177.60212163512966</v>
      </c>
      <c r="K591" s="16">
        <f t="shared" ca="1" si="358"/>
        <v>326.49051366694994</v>
      </c>
      <c r="L591" s="2">
        <f t="shared" si="359"/>
        <v>153.80794910203616</v>
      </c>
      <c r="M591" s="2">
        <f t="shared" si="360"/>
        <v>-88.801060817564817</v>
      </c>
      <c r="N591" s="16">
        <f t="shared" ca="1" si="361"/>
        <v>318.18840099878844</v>
      </c>
      <c r="O591" s="2">
        <f t="shared" si="362"/>
        <v>-153.80794910203616</v>
      </c>
      <c r="P591" s="2">
        <f t="shared" si="363"/>
        <v>-88.801060817564817</v>
      </c>
      <c r="Q591" s="16">
        <f t="shared" ca="1" si="364"/>
        <v>178.96663427144847</v>
      </c>
      <c r="R591" s="2">
        <f t="shared" si="330"/>
        <v>153.80794910203616</v>
      </c>
      <c r="S591" s="2">
        <f t="shared" si="330"/>
        <v>-266.40318245269447</v>
      </c>
      <c r="T591" s="16">
        <f t="shared" ca="1" si="330"/>
        <v>-8.3021126681614987</v>
      </c>
      <c r="U591" s="2">
        <f t="shared" ca="1" si="331"/>
        <v>0.49981800371194196</v>
      </c>
      <c r="V591" s="2">
        <f t="shared" ca="1" si="331"/>
        <v>-0.86571017696673302</v>
      </c>
      <c r="W591" s="16">
        <f t="shared" ca="1" si="331"/>
        <v>-2.6978744626776713E-2</v>
      </c>
      <c r="X591" s="2">
        <f t="shared" si="332"/>
        <v>-153.80794910203616</v>
      </c>
      <c r="Y591" s="2">
        <f t="shared" si="332"/>
        <v>-266.40318245269447</v>
      </c>
      <c r="Z591" s="16">
        <f t="shared" ca="1" si="332"/>
        <v>-147.52387939550147</v>
      </c>
      <c r="AA591" s="18">
        <f t="shared" ca="1" si="338"/>
        <v>157.73197321897794</v>
      </c>
      <c r="AB591" s="2">
        <f t="shared" ca="1" si="333"/>
        <v>-232.6452290778912</v>
      </c>
      <c r="AC591" s="2">
        <f t="shared" ca="1" si="333"/>
        <v>-129.85300800398107</v>
      </c>
      <c r="AD591" s="16">
        <f t="shared" ca="1" si="333"/>
        <v>-143.26846877054908</v>
      </c>
      <c r="AE591" s="2">
        <f t="shared" ca="1" si="334"/>
        <v>-0.76905324248411333</v>
      </c>
      <c r="AF591" s="2">
        <f t="shared" ca="1" si="334"/>
        <v>-0.42925392129293166</v>
      </c>
      <c r="AG591" s="16">
        <f t="shared" ca="1" si="334"/>
        <v>-0.47360128935562795</v>
      </c>
      <c r="AH591" s="2">
        <f t="shared" ca="1" si="339"/>
        <v>0.39842072409712909</v>
      </c>
      <c r="AI591" s="2">
        <f t="shared" ca="1" si="340"/>
        <v>0.25746254203450525</v>
      </c>
      <c r="AJ591" s="16">
        <f t="shared" ca="1" si="341"/>
        <v>-0.88032605667391772</v>
      </c>
      <c r="AK591" s="18">
        <f t="shared" ca="1" si="342"/>
        <v>307.72790887836777</v>
      </c>
      <c r="AL591" s="18">
        <f t="shared" ca="1" si="343"/>
        <v>302.50861218194143</v>
      </c>
      <c r="AM591" s="18">
        <f t="shared" ca="1" si="344"/>
        <v>153.86395443918389</v>
      </c>
      <c r="AN591" s="18">
        <f t="shared" ca="1" si="345"/>
        <v>112.14937824158966</v>
      </c>
      <c r="AO591" s="18">
        <f t="shared" ca="1" si="346"/>
        <v>305.82423544310808</v>
      </c>
      <c r="AP591" s="2">
        <f t="shared" ca="1" si="335"/>
        <v>112.50184490344029</v>
      </c>
      <c r="AQ591" s="2">
        <f t="shared" ca="1" si="335"/>
        <v>74.998255100957522</v>
      </c>
      <c r="AR591" s="16">
        <f t="shared" ca="1" si="335"/>
        <v>3.2397427315800087E-4</v>
      </c>
      <c r="AS591" s="2">
        <f t="shared" ca="1" si="336"/>
        <v>-131.19158175994772</v>
      </c>
      <c r="AT591" s="2">
        <f t="shared" ca="1" si="336"/>
        <v>-82.478315044925779</v>
      </c>
      <c r="AU591" s="16">
        <f t="shared" ca="1" si="336"/>
        <v>538.45041042016737</v>
      </c>
      <c r="AV591" s="2">
        <f t="shared" ca="1" si="337"/>
        <v>112.50184490344029</v>
      </c>
      <c r="AW591" s="2">
        <f t="shared" ca="1" si="337"/>
        <v>74.998255100957522</v>
      </c>
      <c r="AX591" s="16">
        <f t="shared" ca="1" si="337"/>
        <v>3.2397427315800087E-4</v>
      </c>
      <c r="AY591" s="2">
        <f t="shared" ca="1" si="347"/>
        <v>360.25</v>
      </c>
      <c r="AZ591" s="2">
        <f t="shared" ca="1" si="348"/>
        <v>360.25</v>
      </c>
      <c r="BA591" s="2">
        <f t="shared" ca="1" si="349"/>
        <v>360.25</v>
      </c>
      <c r="BB591" s="19" t="str">
        <f t="shared" ca="1" si="350"/>
        <v>ok</v>
      </c>
      <c r="BC591" s="2">
        <f t="shared" ca="1" si="351"/>
        <v>1.8449034402863163E-3</v>
      </c>
      <c r="BD591" s="2">
        <f t="shared" ca="1" si="351"/>
        <v>-1.7448990424782096E-3</v>
      </c>
      <c r="BE591" s="16">
        <f t="shared" ca="1" si="352"/>
        <v>3.2397427315800087E-4</v>
      </c>
      <c r="BF591" s="16">
        <f t="shared" ca="1" si="353"/>
        <v>2.5393584568590664E-3</v>
      </c>
      <c r="BG591" s="18">
        <f t="shared" ca="1" si="329"/>
        <v>2.5599415427095037E-3</v>
      </c>
      <c r="BH591" s="2">
        <f t="shared" ca="1" si="328"/>
        <v>0.2951845504458106</v>
      </c>
      <c r="BI591" s="2">
        <f t="shared" ca="1" si="328"/>
        <v>-0.27918384679651354</v>
      </c>
      <c r="BJ591" s="16">
        <f t="shared" ca="1" si="328"/>
        <v>5.1835883705280139E-2</v>
      </c>
      <c r="BK591" s="18">
        <f t="shared" ca="1" si="328"/>
        <v>0.40629735309745063</v>
      </c>
      <c r="BL591" s="18">
        <f t="shared" ca="1" si="328"/>
        <v>0.40959064683352059</v>
      </c>
    </row>
    <row r="592" spans="4:64" x14ac:dyDescent="0.2">
      <c r="D592">
        <f t="shared" si="354"/>
        <v>120</v>
      </c>
      <c r="E592">
        <f t="shared" si="355"/>
        <v>75</v>
      </c>
      <c r="F592" s="15">
        <f ca="1">'posn jitter orig'!F592</f>
        <v>0.28260149778153332</v>
      </c>
      <c r="G592" s="2">
        <f ca="1">'posn jitter orig'!G592</f>
        <v>-0.44471946304696386</v>
      </c>
      <c r="H592" s="16">
        <f ca="1">'posn jitter orig'!H592</f>
        <v>0.32155263496172526</v>
      </c>
      <c r="I592" s="2">
        <f t="shared" si="356"/>
        <v>0</v>
      </c>
      <c r="J592" s="2">
        <f t="shared" si="357"/>
        <v>177.60212163512966</v>
      </c>
      <c r="K592" s="16">
        <f t="shared" ca="1" si="358"/>
        <v>323.81169065324082</v>
      </c>
      <c r="L592" s="2">
        <f t="shared" si="359"/>
        <v>153.80794910203616</v>
      </c>
      <c r="M592" s="2">
        <f t="shared" si="360"/>
        <v>-88.801060817564817</v>
      </c>
      <c r="N592" s="16">
        <f t="shared" ca="1" si="361"/>
        <v>319.06821190269108</v>
      </c>
      <c r="O592" s="2">
        <f t="shared" si="362"/>
        <v>-153.80794910203616</v>
      </c>
      <c r="P592" s="2">
        <f t="shared" si="363"/>
        <v>-88.801060817564817</v>
      </c>
      <c r="Q592" s="16">
        <f t="shared" ca="1" si="364"/>
        <v>167.26970528078095</v>
      </c>
      <c r="R592" s="2">
        <f t="shared" si="330"/>
        <v>153.80794910203616</v>
      </c>
      <c r="S592" s="2">
        <f t="shared" si="330"/>
        <v>-266.40318245269447</v>
      </c>
      <c r="T592" s="16">
        <f t="shared" ca="1" si="330"/>
        <v>-4.7434787505497411</v>
      </c>
      <c r="U592" s="2">
        <f t="shared" ca="1" si="331"/>
        <v>0.49994056545641324</v>
      </c>
      <c r="V592" s="2">
        <f t="shared" ca="1" si="331"/>
        <v>-0.86592246013522156</v>
      </c>
      <c r="W592" s="16">
        <f t="shared" ca="1" si="331"/>
        <v>-1.5418302256973037E-2</v>
      </c>
      <c r="X592" s="2">
        <f t="shared" si="332"/>
        <v>-153.80794910203616</v>
      </c>
      <c r="Y592" s="2">
        <f t="shared" si="332"/>
        <v>-266.40318245269447</v>
      </c>
      <c r="Z592" s="16">
        <f t="shared" ca="1" si="332"/>
        <v>-156.54198537245986</v>
      </c>
      <c r="AA592" s="18">
        <f t="shared" ca="1" si="338"/>
        <v>156.20327773790555</v>
      </c>
      <c r="AB592" s="2">
        <f t="shared" ca="1" si="333"/>
        <v>-231.90030410046984</v>
      </c>
      <c r="AC592" s="2">
        <f t="shared" ca="1" si="333"/>
        <v>-131.14325591270202</v>
      </c>
      <c r="AD592" s="16">
        <f t="shared" ca="1" si="333"/>
        <v>-154.13359602276694</v>
      </c>
      <c r="AE592" s="2">
        <f t="shared" ca="1" si="334"/>
        <v>-0.75344159999833493</v>
      </c>
      <c r="AF592" s="2">
        <f t="shared" ca="1" si="334"/>
        <v>-0.42608303144375703</v>
      </c>
      <c r="AG592" s="16">
        <f t="shared" ca="1" si="334"/>
        <v>-0.50077839980139649</v>
      </c>
      <c r="AH592" s="2">
        <f t="shared" ca="1" si="339"/>
        <v>0.4270657869732376</v>
      </c>
      <c r="AI592" s="2">
        <f t="shared" ca="1" si="340"/>
        <v>0.26197622668681969</v>
      </c>
      <c r="AJ592" s="16">
        <f t="shared" ca="1" si="341"/>
        <v>-0.86543819551015022</v>
      </c>
      <c r="AK592" s="18">
        <f t="shared" ca="1" si="342"/>
        <v>307.65246857217818</v>
      </c>
      <c r="AL592" s="18">
        <f t="shared" ca="1" si="343"/>
        <v>307.788027766163</v>
      </c>
      <c r="AM592" s="18">
        <f t="shared" ca="1" si="344"/>
        <v>153.82623428608909</v>
      </c>
      <c r="AN592" s="18">
        <f t="shared" ca="1" si="345"/>
        <v>115.46357168758475</v>
      </c>
      <c r="AO592" s="18">
        <f t="shared" ca="1" si="346"/>
        <v>304.60747817233118</v>
      </c>
      <c r="AP592" s="2">
        <f t="shared" ca="1" si="335"/>
        <v>119.99634874080171</v>
      </c>
      <c r="AQ592" s="2">
        <f t="shared" ca="1" si="335"/>
        <v>75.003379514987884</v>
      </c>
      <c r="AR592" s="16">
        <f t="shared" ca="1" si="335"/>
        <v>-6.576354562639608E-4</v>
      </c>
      <c r="AS592" s="2">
        <f t="shared" ca="1" si="336"/>
        <v>-140.17851602639814</v>
      </c>
      <c r="AT592" s="2">
        <f t="shared" ca="1" si="336"/>
        <v>-84.596455989362354</v>
      </c>
      <c r="AU592" s="16">
        <f t="shared" ca="1" si="336"/>
        <v>527.23723486126323</v>
      </c>
      <c r="AV592" s="2">
        <f t="shared" ca="1" si="337"/>
        <v>119.99634874080171</v>
      </c>
      <c r="AW592" s="2">
        <f t="shared" ca="1" si="337"/>
        <v>75.003379514987884</v>
      </c>
      <c r="AX592" s="16">
        <f t="shared" ca="1" si="337"/>
        <v>-6.576354562639608E-4</v>
      </c>
      <c r="AY592" s="2">
        <f t="shared" ca="1" si="347"/>
        <v>360.24999999999989</v>
      </c>
      <c r="AZ592" s="2">
        <f t="shared" ca="1" si="348"/>
        <v>360.24999999999994</v>
      </c>
      <c r="BA592" s="2">
        <f t="shared" ca="1" si="349"/>
        <v>360.24999999999994</v>
      </c>
      <c r="BB592" s="19" t="str">
        <f t="shared" ca="1" si="350"/>
        <v>ok</v>
      </c>
      <c r="BC592" s="2">
        <f t="shared" ca="1" si="351"/>
        <v>-3.6512591982926779E-3</v>
      </c>
      <c r="BD592" s="2">
        <f t="shared" ca="1" si="351"/>
        <v>3.3795149878841357E-3</v>
      </c>
      <c r="BE592" s="16">
        <f t="shared" ca="1" si="352"/>
        <v>-6.576354562639608E-4</v>
      </c>
      <c r="BF592" s="16">
        <f t="shared" ca="1" si="353"/>
        <v>4.9752201244216724E-3</v>
      </c>
      <c r="BG592" s="18">
        <f t="shared" ca="1" si="329"/>
        <v>5.0184957586697143E-3</v>
      </c>
      <c r="BH592" s="2">
        <f t="shared" ca="1" si="328"/>
        <v>-0.58420147172682846</v>
      </c>
      <c r="BI592" s="2">
        <f t="shared" ca="1" si="328"/>
        <v>0.54072239806146172</v>
      </c>
      <c r="BJ592" s="16">
        <f t="shared" ca="1" si="328"/>
        <v>-0.10522167300223373</v>
      </c>
      <c r="BK592" s="18">
        <f t="shared" ca="1" si="328"/>
        <v>0.79603521990746762</v>
      </c>
      <c r="BL592" s="18">
        <f t="shared" ca="1" si="328"/>
        <v>0.80295932138715431</v>
      </c>
    </row>
    <row r="593" spans="4:64" x14ac:dyDescent="0.2">
      <c r="D593">
        <f t="shared" si="354"/>
        <v>127.5</v>
      </c>
      <c r="E593">
        <f t="shared" si="355"/>
        <v>75</v>
      </c>
      <c r="F593" s="15">
        <f ca="1">'posn jitter orig'!F593</f>
        <v>8.6405376925985489E-2</v>
      </c>
      <c r="G593" s="2">
        <f ca="1">'posn jitter orig'!G593</f>
        <v>0.12368561371838893</v>
      </c>
      <c r="H593" s="16">
        <f ca="1">'posn jitter orig'!H593</f>
        <v>3.8430166854664827E-2</v>
      </c>
      <c r="I593" s="2">
        <f t="shared" si="356"/>
        <v>0</v>
      </c>
      <c r="J593" s="2">
        <f t="shared" si="357"/>
        <v>177.60212163512966</v>
      </c>
      <c r="K593" s="16">
        <f t="shared" ca="1" si="358"/>
        <v>320.93140040071052</v>
      </c>
      <c r="L593" s="2">
        <f t="shared" si="359"/>
        <v>153.80794910203616</v>
      </c>
      <c r="M593" s="2">
        <f t="shared" si="360"/>
        <v>-88.801060817564817</v>
      </c>
      <c r="N593" s="16">
        <f t="shared" ca="1" si="361"/>
        <v>319.77751826382359</v>
      </c>
      <c r="O593" s="2">
        <f t="shared" si="362"/>
        <v>-153.80794910203616</v>
      </c>
      <c r="P593" s="2">
        <f t="shared" si="363"/>
        <v>-88.801060817564817</v>
      </c>
      <c r="Q593" s="16">
        <f t="shared" ca="1" si="364"/>
        <v>154.32169931541432</v>
      </c>
      <c r="R593" s="2">
        <f t="shared" si="330"/>
        <v>153.80794910203616</v>
      </c>
      <c r="S593" s="2">
        <f t="shared" si="330"/>
        <v>-266.40318245269447</v>
      </c>
      <c r="T593" s="16">
        <f t="shared" ca="1" si="330"/>
        <v>-1.1538821368869208</v>
      </c>
      <c r="U593" s="2">
        <f t="shared" ca="1" si="331"/>
        <v>0.49999648244600914</v>
      </c>
      <c r="V593" s="2">
        <f t="shared" ca="1" si="331"/>
        <v>-0.86601931120220799</v>
      </c>
      <c r="W593" s="16">
        <f t="shared" ca="1" si="331"/>
        <v>-3.7510220568509429E-3</v>
      </c>
      <c r="X593" s="2">
        <f t="shared" si="332"/>
        <v>-153.80794910203616</v>
      </c>
      <c r="Y593" s="2">
        <f t="shared" si="332"/>
        <v>-266.40318245269447</v>
      </c>
      <c r="Z593" s="16">
        <f t="shared" ca="1" si="332"/>
        <v>-166.60970108529619</v>
      </c>
      <c r="AA593" s="18">
        <f t="shared" ca="1" si="338"/>
        <v>154.43182371016201</v>
      </c>
      <c r="AB593" s="2">
        <f t="shared" ca="1" si="333"/>
        <v>-231.02331773483934</v>
      </c>
      <c r="AC593" s="2">
        <f t="shared" ca="1" si="333"/>
        <v>-132.66224085551914</v>
      </c>
      <c r="AD593" s="16">
        <f t="shared" ca="1" si="333"/>
        <v>-166.03042390827966</v>
      </c>
      <c r="AE593" s="2">
        <f t="shared" ca="1" si="334"/>
        <v>-0.73596274179875498</v>
      </c>
      <c r="AF593" s="2">
        <f t="shared" ca="1" si="334"/>
        <v>-0.42261736811024497</v>
      </c>
      <c r="AG593" s="16">
        <f t="shared" ca="1" si="334"/>
        <v>-0.52891719848727603</v>
      </c>
      <c r="AH593" s="2">
        <f t="shared" ca="1" si="339"/>
        <v>0.45646726084756245</v>
      </c>
      <c r="AI593" s="2">
        <f t="shared" ca="1" si="340"/>
        <v>0.26721735122634327</v>
      </c>
      <c r="AJ593" s="16">
        <f t="shared" ca="1" si="341"/>
        <v>-0.84866514419875894</v>
      </c>
      <c r="AK593" s="18">
        <f t="shared" ca="1" si="342"/>
        <v>307.61806233035793</v>
      </c>
      <c r="AL593" s="18">
        <f t="shared" ca="1" si="343"/>
        <v>313.90626809476635</v>
      </c>
      <c r="AM593" s="18">
        <f t="shared" ca="1" si="344"/>
        <v>153.80903116517896</v>
      </c>
      <c r="AN593" s="18">
        <f t="shared" ca="1" si="345"/>
        <v>119.27177403345212</v>
      </c>
      <c r="AO593" s="18">
        <f t="shared" ca="1" si="346"/>
        <v>303.14532546444144</v>
      </c>
      <c r="AP593" s="2">
        <f t="shared" ca="1" si="335"/>
        <v>127.5003090676535</v>
      </c>
      <c r="AQ593" s="2">
        <f t="shared" ca="1" si="335"/>
        <v>74.999898084180842</v>
      </c>
      <c r="AR593" s="16">
        <f t="shared" ca="1" si="335"/>
        <v>6.9540342622076423E-4</v>
      </c>
      <c r="AS593" s="2">
        <f t="shared" ca="1" si="336"/>
        <v>-149.25152363933927</v>
      </c>
      <c r="AT593" s="2">
        <f t="shared" ca="1" si="336"/>
        <v>-87.011483730330752</v>
      </c>
      <c r="AU593" s="16">
        <f t="shared" ca="1" si="336"/>
        <v>514.53843810034607</v>
      </c>
      <c r="AV593" s="2">
        <f t="shared" ca="1" si="337"/>
        <v>127.5003090676535</v>
      </c>
      <c r="AW593" s="2">
        <f t="shared" ca="1" si="337"/>
        <v>74.999898084180842</v>
      </c>
      <c r="AX593" s="16">
        <f t="shared" ca="1" si="337"/>
        <v>6.9540342622076423E-4</v>
      </c>
      <c r="AY593" s="2">
        <f t="shared" ca="1" si="347"/>
        <v>360.24999999999994</v>
      </c>
      <c r="AZ593" s="2">
        <f t="shared" ca="1" si="348"/>
        <v>360.25</v>
      </c>
      <c r="BA593" s="2">
        <f t="shared" ca="1" si="349"/>
        <v>360.25</v>
      </c>
      <c r="BB593" s="19" t="str">
        <f t="shared" ca="1" si="350"/>
        <v>ok</v>
      </c>
      <c r="BC593" s="2">
        <f t="shared" ca="1" si="351"/>
        <v>3.0906765350380283E-4</v>
      </c>
      <c r="BD593" s="2">
        <f t="shared" ca="1" si="351"/>
        <v>-1.019158191581937E-4</v>
      </c>
      <c r="BE593" s="16">
        <f t="shared" ca="1" si="352"/>
        <v>6.9540342622076423E-4</v>
      </c>
      <c r="BF593" s="16">
        <f t="shared" ca="1" si="353"/>
        <v>3.2543762633879992E-4</v>
      </c>
      <c r="BG593" s="18">
        <f t="shared" ca="1" si="329"/>
        <v>7.6778615111019696E-4</v>
      </c>
      <c r="BH593" s="2">
        <f t="shared" ca="1" si="328"/>
        <v>4.9450824560608453E-2</v>
      </c>
      <c r="BI593" s="2">
        <f t="shared" ca="1" si="328"/>
        <v>-1.6306531065310992E-2</v>
      </c>
      <c r="BJ593" s="16">
        <f t="shared" ca="1" si="328"/>
        <v>0.11126454819532228</v>
      </c>
      <c r="BK593" s="18">
        <f t="shared" ca="1" si="328"/>
        <v>5.2070020214207986E-2</v>
      </c>
      <c r="BL593" s="18">
        <f t="shared" ca="1" si="328"/>
        <v>0.12284578417763151</v>
      </c>
    </row>
    <row r="594" spans="4:64" x14ac:dyDescent="0.2">
      <c r="D594">
        <f t="shared" si="354"/>
        <v>0</v>
      </c>
      <c r="E594">
        <f t="shared" si="355"/>
        <v>82.5</v>
      </c>
      <c r="F594" s="15">
        <f ca="1">'posn jitter orig'!F594</f>
        <v>-0.35329986797349466</v>
      </c>
      <c r="G594" s="2">
        <f ca="1">'posn jitter orig'!G594</f>
        <v>-0.35215818383851472</v>
      </c>
      <c r="H594" s="16">
        <f ca="1">'posn jitter orig'!H594</f>
        <v>-2.0992437481363591E-2</v>
      </c>
      <c r="I594" s="2">
        <f t="shared" si="356"/>
        <v>0</v>
      </c>
      <c r="J594" s="2">
        <f t="shared" si="357"/>
        <v>177.60212163512966</v>
      </c>
      <c r="K594" s="16">
        <f t="shared" ca="1" si="358"/>
        <v>347.46814882803625</v>
      </c>
      <c r="L594" s="2">
        <f t="shared" si="359"/>
        <v>153.80794910203616</v>
      </c>
      <c r="M594" s="2">
        <f t="shared" si="360"/>
        <v>-88.801060817564817</v>
      </c>
      <c r="N594" s="16">
        <f t="shared" ca="1" si="361"/>
        <v>277.08826051409278</v>
      </c>
      <c r="O594" s="2">
        <f t="shared" si="362"/>
        <v>-153.80794910203616</v>
      </c>
      <c r="P594" s="2">
        <f t="shared" si="363"/>
        <v>-88.801060817564817</v>
      </c>
      <c r="Q594" s="16">
        <f t="shared" ca="1" si="364"/>
        <v>277.09033030000751</v>
      </c>
      <c r="R594" s="2">
        <f t="shared" si="330"/>
        <v>153.80794910203616</v>
      </c>
      <c r="S594" s="2">
        <f t="shared" si="330"/>
        <v>-266.40318245269447</v>
      </c>
      <c r="T594" s="16">
        <f t="shared" ca="1" si="330"/>
        <v>-70.379888313943468</v>
      </c>
      <c r="U594" s="2">
        <f t="shared" ca="1" si="331"/>
        <v>0.48740594741050397</v>
      </c>
      <c r="V594" s="2">
        <f t="shared" ca="1" si="331"/>
        <v>-0.844211864826237</v>
      </c>
      <c r="W594" s="16">
        <f t="shared" ca="1" si="331"/>
        <v>-0.22302862981123356</v>
      </c>
      <c r="X594" s="2">
        <f t="shared" si="332"/>
        <v>-153.80794910203616</v>
      </c>
      <c r="Y594" s="2">
        <f t="shared" si="332"/>
        <v>-266.40318245269447</v>
      </c>
      <c r="Z594" s="16">
        <f t="shared" ca="1" si="332"/>
        <v>-70.37781852802874</v>
      </c>
      <c r="AA594" s="18">
        <f t="shared" ca="1" si="338"/>
        <v>165.63008673809884</v>
      </c>
      <c r="AB594" s="2">
        <f t="shared" ca="1" si="333"/>
        <v>-234.53703844830318</v>
      </c>
      <c r="AC594" s="2">
        <f t="shared" ca="1" si="333"/>
        <v>-126.57629805619266</v>
      </c>
      <c r="AD594" s="16">
        <f t="shared" ca="1" si="333"/>
        <v>-33.437567227314787</v>
      </c>
      <c r="AE594" s="2">
        <f t="shared" ca="1" si="334"/>
        <v>-0.87317549346425771</v>
      </c>
      <c r="AF594" s="2">
        <f t="shared" ca="1" si="334"/>
        <v>-0.47124037315094103</v>
      </c>
      <c r="AG594" s="16">
        <f t="shared" ca="1" si="334"/>
        <v>-0.1244872215370387</v>
      </c>
      <c r="AH594" s="2">
        <f t="shared" ca="1" si="339"/>
        <v>-6.5052947684496321E-6</v>
      </c>
      <c r="AI594" s="2">
        <f t="shared" ca="1" si="340"/>
        <v>0.25541894604584275</v>
      </c>
      <c r="AJ594" s="16">
        <f t="shared" ca="1" si="341"/>
        <v>-0.96683047219174456</v>
      </c>
      <c r="AK594" s="18">
        <f t="shared" ca="1" si="342"/>
        <v>315.56436666230445</v>
      </c>
      <c r="AL594" s="18">
        <f t="shared" ca="1" si="343"/>
        <v>268.60240604989406</v>
      </c>
      <c r="AM594" s="18">
        <f t="shared" ca="1" si="344"/>
        <v>157.78218333115223</v>
      </c>
      <c r="AN594" s="18">
        <f t="shared" ca="1" si="345"/>
        <v>88.07371728856161</v>
      </c>
      <c r="AO594" s="18">
        <f t="shared" ca="1" si="346"/>
        <v>311.65343804654105</v>
      </c>
      <c r="AP594" s="2">
        <f t="shared" ca="1" si="335"/>
        <v>-1.86440113331998E-3</v>
      </c>
      <c r="AQ594" s="2">
        <f t="shared" ca="1" si="335"/>
        <v>82.498831686341049</v>
      </c>
      <c r="AR594" s="16">
        <f t="shared" ca="1" si="335"/>
        <v>-1.8883513451442013E-3</v>
      </c>
      <c r="AS594" s="2">
        <f t="shared" ca="1" si="336"/>
        <v>2.1903938268670303E-3</v>
      </c>
      <c r="AT594" s="2">
        <f t="shared" ca="1" si="336"/>
        <v>-76.70555366848069</v>
      </c>
      <c r="AU594" s="16">
        <f t="shared" ca="1" si="336"/>
        <v>602.63019298209065</v>
      </c>
      <c r="AV594" s="2">
        <f t="shared" ca="1" si="337"/>
        <v>-1.86440113331998E-3</v>
      </c>
      <c r="AW594" s="2">
        <f t="shared" ca="1" si="337"/>
        <v>82.498831686341049</v>
      </c>
      <c r="AX594" s="16">
        <f t="shared" ca="1" si="337"/>
        <v>-1.8883513451442013E-3</v>
      </c>
      <c r="AY594" s="2">
        <f t="shared" ca="1" si="347"/>
        <v>360.25000000000006</v>
      </c>
      <c r="AZ594" s="2">
        <f t="shared" ca="1" si="348"/>
        <v>360.25000000000006</v>
      </c>
      <c r="BA594" s="2">
        <f t="shared" ca="1" si="349"/>
        <v>360.25000000000006</v>
      </c>
      <c r="BB594" s="19" t="str">
        <f t="shared" ca="1" si="350"/>
        <v>ok</v>
      </c>
      <c r="BC594" s="2">
        <f t="shared" ca="1" si="351"/>
        <v>-1.86440113331998E-3</v>
      </c>
      <c r="BD594" s="2">
        <f t="shared" ca="1" si="351"/>
        <v>-1.1683136589510923E-3</v>
      </c>
      <c r="BE594" s="16">
        <f t="shared" ca="1" si="352"/>
        <v>-1.8883513451442013E-3</v>
      </c>
      <c r="BF594" s="16">
        <f t="shared" ca="1" si="353"/>
        <v>2.2002155329913738E-3</v>
      </c>
      <c r="BG594" s="18">
        <f t="shared" ca="1" si="329"/>
        <v>2.8994515333635824E-3</v>
      </c>
      <c r="BH594" s="2">
        <f t="shared" ca="1" si="328"/>
        <v>-0.29830418133119679</v>
      </c>
      <c r="BI594" s="2">
        <f t="shared" ca="1" si="328"/>
        <v>-0.18693018543217477</v>
      </c>
      <c r="BJ594" s="16">
        <f t="shared" ca="1" si="328"/>
        <v>-0.30213621522307221</v>
      </c>
      <c r="BK594" s="18">
        <f t="shared" ca="1" si="328"/>
        <v>0.3520344852786198</v>
      </c>
      <c r="BL594" s="18">
        <f t="shared" ca="1" si="328"/>
        <v>0.46391224533817321</v>
      </c>
    </row>
    <row r="595" spans="4:64" x14ac:dyDescent="0.2">
      <c r="D595">
        <f t="shared" si="354"/>
        <v>7.5</v>
      </c>
      <c r="E595">
        <f t="shared" si="355"/>
        <v>82.5</v>
      </c>
      <c r="F595" s="15">
        <f ca="1">'posn jitter orig'!F595</f>
        <v>-0.24664941910220306</v>
      </c>
      <c r="G595" s="2">
        <f ca="1">'posn jitter orig'!G595</f>
        <v>-0.37493617784569855</v>
      </c>
      <c r="H595" s="16">
        <f ca="1">'posn jitter orig'!H595</f>
        <v>0.15998356906889166</v>
      </c>
      <c r="I595" s="2">
        <f t="shared" si="356"/>
        <v>0</v>
      </c>
      <c r="J595" s="2">
        <f t="shared" si="357"/>
        <v>177.60212163512966</v>
      </c>
      <c r="K595" s="16">
        <f t="shared" ca="1" si="358"/>
        <v>347.38786380706426</v>
      </c>
      <c r="L595" s="2">
        <f t="shared" si="359"/>
        <v>153.80794910203616</v>
      </c>
      <c r="M595" s="2">
        <f t="shared" si="360"/>
        <v>-88.801060817564817</v>
      </c>
      <c r="N595" s="16">
        <f t="shared" ca="1" si="361"/>
        <v>281.12039335357576</v>
      </c>
      <c r="O595" s="2">
        <f t="shared" si="362"/>
        <v>-153.80794910203616</v>
      </c>
      <c r="P595" s="2">
        <f t="shared" si="363"/>
        <v>-88.801060817564817</v>
      </c>
      <c r="Q595" s="16">
        <f t="shared" ca="1" si="364"/>
        <v>272.79351192663614</v>
      </c>
      <c r="R595" s="2">
        <f t="shared" si="330"/>
        <v>153.80794910203616</v>
      </c>
      <c r="S595" s="2">
        <f t="shared" si="330"/>
        <v>-266.40318245269447</v>
      </c>
      <c r="T595" s="16">
        <f t="shared" ca="1" si="330"/>
        <v>-66.2674704534885</v>
      </c>
      <c r="U595" s="2">
        <f t="shared" ca="1" si="331"/>
        <v>0.48878705101877584</v>
      </c>
      <c r="V595" s="2">
        <f t="shared" ca="1" si="331"/>
        <v>-0.84660400644628053</v>
      </c>
      <c r="W595" s="16">
        <f t="shared" ca="1" si="331"/>
        <v>-0.21059172591883749</v>
      </c>
      <c r="X595" s="2">
        <f t="shared" si="332"/>
        <v>-153.80794910203616</v>
      </c>
      <c r="Y595" s="2">
        <f t="shared" si="332"/>
        <v>-266.40318245269447</v>
      </c>
      <c r="Z595" s="16">
        <f t="shared" ca="1" si="332"/>
        <v>-74.594351880428121</v>
      </c>
      <c r="AA595" s="18">
        <f t="shared" ca="1" si="338"/>
        <v>166.06762103595682</v>
      </c>
      <c r="AB595" s="2">
        <f t="shared" ca="1" si="333"/>
        <v>-234.97965185790514</v>
      </c>
      <c r="AC595" s="2">
        <f t="shared" ca="1" si="333"/>
        <v>-125.80966914265082</v>
      </c>
      <c r="AD595" s="16">
        <f t="shared" ca="1" si="333"/>
        <v>-39.621884947230534</v>
      </c>
      <c r="AE595" s="2">
        <f t="shared" ca="1" si="334"/>
        <v>-0.87201079176408225</v>
      </c>
      <c r="AF595" s="2">
        <f t="shared" ca="1" si="334"/>
        <v>-0.46688038020841682</v>
      </c>
      <c r="AG595" s="16">
        <f t="shared" ca="1" si="334"/>
        <v>-0.14703703487020686</v>
      </c>
      <c r="AH595" s="2">
        <f t="shared" ca="1" si="339"/>
        <v>2.6160997751365031E-2</v>
      </c>
      <c r="AI595" s="2">
        <f t="shared" ca="1" si="340"/>
        <v>0.25550805632220341</v>
      </c>
      <c r="AJ595" s="16">
        <f t="shared" ca="1" si="341"/>
        <v>-0.96645291419246226</v>
      </c>
      <c r="AK595" s="18">
        <f t="shared" ca="1" si="342"/>
        <v>314.67271643439653</v>
      </c>
      <c r="AL595" s="18">
        <f t="shared" ca="1" si="343"/>
        <v>269.46874290688544</v>
      </c>
      <c r="AM595" s="18">
        <f t="shared" ca="1" si="344"/>
        <v>157.33635821719827</v>
      </c>
      <c r="AN595" s="18">
        <f t="shared" ca="1" si="345"/>
        <v>88.9433561386017</v>
      </c>
      <c r="AO595" s="18">
        <f t="shared" ca="1" si="346"/>
        <v>311.6318537661889</v>
      </c>
      <c r="AP595" s="2">
        <f t="shared" ca="1" si="335"/>
        <v>7.497008368072251</v>
      </c>
      <c r="AQ595" s="2">
        <f t="shared" ca="1" si="335"/>
        <v>82.499071721663483</v>
      </c>
      <c r="AR595" s="16">
        <f t="shared" ca="1" si="335"/>
        <v>-1.3520052373223734E-3</v>
      </c>
      <c r="AS595" s="2">
        <f t="shared" ca="1" si="336"/>
        <v>-8.8081920831897165</v>
      </c>
      <c r="AT595" s="2">
        <f t="shared" ca="1" si="336"/>
        <v>-76.749826766104604</v>
      </c>
      <c r="AU595" s="16">
        <f t="shared" ca="1" si="336"/>
        <v>602.35367444982774</v>
      </c>
      <c r="AV595" s="2">
        <f t="shared" ca="1" si="337"/>
        <v>7.497008368072251</v>
      </c>
      <c r="AW595" s="2">
        <f t="shared" ca="1" si="337"/>
        <v>82.499071721663483</v>
      </c>
      <c r="AX595" s="16">
        <f t="shared" ca="1" si="337"/>
        <v>-1.3520052373223734E-3</v>
      </c>
      <c r="AY595" s="2">
        <f t="shared" ca="1" si="347"/>
        <v>360.25000000000006</v>
      </c>
      <c r="AZ595" s="2">
        <f t="shared" ca="1" si="348"/>
        <v>360.25000000000006</v>
      </c>
      <c r="BA595" s="2">
        <f t="shared" ca="1" si="349"/>
        <v>360.25</v>
      </c>
      <c r="BB595" s="19" t="str">
        <f t="shared" ca="1" si="350"/>
        <v>ok</v>
      </c>
      <c r="BC595" s="2">
        <f t="shared" ca="1" si="351"/>
        <v>-2.9916319277489833E-3</v>
      </c>
      <c r="BD595" s="2">
        <f t="shared" ca="1" si="351"/>
        <v>-9.2827833651654146E-4</v>
      </c>
      <c r="BE595" s="16">
        <f t="shared" ca="1" si="352"/>
        <v>-1.3520052373223734E-3</v>
      </c>
      <c r="BF595" s="16">
        <f t="shared" ca="1" si="353"/>
        <v>3.1323413385474157E-3</v>
      </c>
      <c r="BG595" s="18">
        <f t="shared" ca="1" si="329"/>
        <v>3.4116682756270638E-3</v>
      </c>
      <c r="BH595" s="2">
        <f t="shared" ca="1" si="328"/>
        <v>-0.47866110843983734</v>
      </c>
      <c r="BI595" s="2">
        <f t="shared" ca="1" si="328"/>
        <v>-0.14852453384264663</v>
      </c>
      <c r="BJ595" s="16">
        <f t="shared" ca="1" si="328"/>
        <v>-0.21632083797157975</v>
      </c>
      <c r="BK595" s="18">
        <f t="shared" ca="1" si="328"/>
        <v>0.50117461416758646</v>
      </c>
      <c r="BL595" s="18">
        <f t="shared" ca="1" si="328"/>
        <v>0.54586692410033022</v>
      </c>
    </row>
    <row r="596" spans="4:64" x14ac:dyDescent="0.2">
      <c r="D596">
        <f t="shared" si="354"/>
        <v>15</v>
      </c>
      <c r="E596">
        <f t="shared" si="355"/>
        <v>82.5</v>
      </c>
      <c r="F596" s="15">
        <f ca="1">'posn jitter orig'!F596</f>
        <v>3.1865285729700821E-2</v>
      </c>
      <c r="G596" s="2">
        <f ca="1">'posn jitter orig'!G596</f>
        <v>0.35879823906402342</v>
      </c>
      <c r="H596" s="16">
        <f ca="1">'posn jitter orig'!H596</f>
        <v>-0.40840479243202077</v>
      </c>
      <c r="I596" s="2">
        <f t="shared" si="356"/>
        <v>0</v>
      </c>
      <c r="J596" s="2">
        <f t="shared" si="357"/>
        <v>177.60212163512966</v>
      </c>
      <c r="K596" s="16">
        <f t="shared" ca="1" si="358"/>
        <v>347.14663650184178</v>
      </c>
      <c r="L596" s="2">
        <f t="shared" si="359"/>
        <v>153.80794910203616</v>
      </c>
      <c r="M596" s="2">
        <f t="shared" si="360"/>
        <v>-88.801060817564817</v>
      </c>
      <c r="N596" s="16">
        <f t="shared" ca="1" si="361"/>
        <v>284.90286082609691</v>
      </c>
      <c r="O596" s="2">
        <f t="shared" si="362"/>
        <v>-153.80794910203616</v>
      </c>
      <c r="P596" s="2">
        <f t="shared" si="363"/>
        <v>-88.801060817564817</v>
      </c>
      <c r="Q596" s="16">
        <f t="shared" ca="1" si="364"/>
        <v>268.21356440327958</v>
      </c>
      <c r="R596" s="2">
        <f t="shared" si="330"/>
        <v>153.80794910203616</v>
      </c>
      <c r="S596" s="2">
        <f t="shared" si="330"/>
        <v>-266.40318245269447</v>
      </c>
      <c r="T596" s="16">
        <f t="shared" ca="1" si="330"/>
        <v>-62.243775675744871</v>
      </c>
      <c r="U596" s="2">
        <f t="shared" ca="1" si="331"/>
        <v>0.49006832711744902</v>
      </c>
      <c r="V596" s="2">
        <f t="shared" ca="1" si="331"/>
        <v>-0.84882324174770618</v>
      </c>
      <c r="W596" s="16">
        <f t="shared" ca="1" si="331"/>
        <v>-0.19832331941862058</v>
      </c>
      <c r="X596" s="2">
        <f t="shared" si="332"/>
        <v>-153.80794910203616</v>
      </c>
      <c r="Y596" s="2">
        <f t="shared" si="332"/>
        <v>-266.40318245269447</v>
      </c>
      <c r="Z596" s="16">
        <f t="shared" ca="1" si="332"/>
        <v>-78.933072098562207</v>
      </c>
      <c r="AA596" s="18">
        <f t="shared" ca="1" si="338"/>
        <v>166.40707749809732</v>
      </c>
      <c r="AB596" s="2">
        <f t="shared" ca="1" si="333"/>
        <v>-235.35878719203242</v>
      </c>
      <c r="AC596" s="2">
        <f t="shared" ca="1" si="333"/>
        <v>-125.15298748099772</v>
      </c>
      <c r="AD596" s="16">
        <f t="shared" ca="1" si="333"/>
        <v>-45.930668114387899</v>
      </c>
      <c r="AE596" s="2">
        <f t="shared" ca="1" si="334"/>
        <v>-0.87010931169671657</v>
      </c>
      <c r="AF596" s="2">
        <f t="shared" ca="1" si="334"/>
        <v>-0.46268414743753911</v>
      </c>
      <c r="AG596" s="16">
        <f t="shared" ca="1" si="334"/>
        <v>-0.16980331389187794</v>
      </c>
      <c r="AH596" s="2">
        <f t="shared" ca="1" si="339"/>
        <v>5.2371943395019924E-2</v>
      </c>
      <c r="AI596" s="2">
        <f t="shared" ca="1" si="340"/>
        <v>0.25577819293073573</v>
      </c>
      <c r="AJ596" s="16">
        <f t="shared" ca="1" si="341"/>
        <v>-0.96531585274775022</v>
      </c>
      <c r="AK596" s="18">
        <f t="shared" ca="1" si="342"/>
        <v>313.85000946036405</v>
      </c>
      <c r="AL596" s="18">
        <f t="shared" ca="1" si="343"/>
        <v>270.49335529243086</v>
      </c>
      <c r="AM596" s="18">
        <f t="shared" ca="1" si="344"/>
        <v>156.92500473018202</v>
      </c>
      <c r="AN596" s="18">
        <f t="shared" ca="1" si="345"/>
        <v>89.893350243650985</v>
      </c>
      <c r="AO596" s="18">
        <f t="shared" ca="1" si="346"/>
        <v>311.56667179338143</v>
      </c>
      <c r="AP596" s="2">
        <f t="shared" ca="1" si="335"/>
        <v>15.004285543340774</v>
      </c>
      <c r="AQ596" s="2">
        <f t="shared" ca="1" si="335"/>
        <v>82.500262579749403</v>
      </c>
      <c r="AR596" s="16">
        <f t="shared" ca="1" si="335"/>
        <v>3.1242574777934351E-4</v>
      </c>
      <c r="AS596" s="2">
        <f t="shared" ca="1" si="336"/>
        <v>-17.630418654534669</v>
      </c>
      <c r="AT596" s="2">
        <f t="shared" ca="1" si="336"/>
        <v>-76.883657997760054</v>
      </c>
      <c r="AU596" s="16">
        <f t="shared" ca="1" si="336"/>
        <v>601.52080736576056</v>
      </c>
      <c r="AV596" s="2">
        <f t="shared" ca="1" si="337"/>
        <v>15.004285543340774</v>
      </c>
      <c r="AW596" s="2">
        <f t="shared" ca="1" si="337"/>
        <v>82.500262579749403</v>
      </c>
      <c r="AX596" s="16">
        <f t="shared" ca="1" si="337"/>
        <v>3.1242574777934351E-4</v>
      </c>
      <c r="AY596" s="2">
        <f t="shared" ca="1" si="347"/>
        <v>360.25</v>
      </c>
      <c r="AZ596" s="2">
        <f t="shared" ca="1" si="348"/>
        <v>360.25</v>
      </c>
      <c r="BA596" s="2">
        <f t="shared" ca="1" si="349"/>
        <v>360.25</v>
      </c>
      <c r="BB596" s="19" t="str">
        <f t="shared" ca="1" si="350"/>
        <v>ok</v>
      </c>
      <c r="BC596" s="2">
        <f t="shared" ca="1" si="351"/>
        <v>4.285543340774467E-3</v>
      </c>
      <c r="BD596" s="2">
        <f t="shared" ca="1" si="351"/>
        <v>2.6257974940335771E-4</v>
      </c>
      <c r="BE596" s="16">
        <f t="shared" ca="1" si="352"/>
        <v>3.1242574777934351E-4</v>
      </c>
      <c r="BF596" s="16">
        <f t="shared" ca="1" si="353"/>
        <v>4.2935800738373459E-3</v>
      </c>
      <c r="BG596" s="18">
        <f t="shared" ca="1" si="329"/>
        <v>4.3049320201750682E-3</v>
      </c>
      <c r="BH596" s="2">
        <f t="shared" ca="1" si="328"/>
        <v>0.68568693452391472</v>
      </c>
      <c r="BI596" s="2">
        <f t="shared" ca="1" si="328"/>
        <v>4.2012759904537234E-2</v>
      </c>
      <c r="BJ596" s="16">
        <f t="shared" ca="1" si="328"/>
        <v>4.9988119644694962E-2</v>
      </c>
      <c r="BK596" s="18">
        <f t="shared" ca="1" si="328"/>
        <v>0.68697281181397529</v>
      </c>
      <c r="BL596" s="18">
        <f t="shared" ca="1" si="328"/>
        <v>0.68878912322801089</v>
      </c>
    </row>
    <row r="597" spans="4:64" x14ac:dyDescent="0.2">
      <c r="D597">
        <f t="shared" si="354"/>
        <v>22.5</v>
      </c>
      <c r="E597">
        <f t="shared" si="355"/>
        <v>82.5</v>
      </c>
      <c r="F597" s="15">
        <f ca="1">'posn jitter orig'!F597</f>
        <v>-0.41466398373970037</v>
      </c>
      <c r="G597" s="2">
        <f ca="1">'posn jitter orig'!G597</f>
        <v>-0.36048093040814455</v>
      </c>
      <c r="H597" s="16">
        <f ca="1">'posn jitter orig'!H597</f>
        <v>-6.8687729198133041E-2</v>
      </c>
      <c r="I597" s="2">
        <f t="shared" si="356"/>
        <v>0</v>
      </c>
      <c r="J597" s="2">
        <f t="shared" si="357"/>
        <v>177.60212163512966</v>
      </c>
      <c r="K597" s="16">
        <f t="shared" ca="1" si="358"/>
        <v>346.73852065220086</v>
      </c>
      <c r="L597" s="2">
        <f t="shared" si="359"/>
        <v>153.80794910203616</v>
      </c>
      <c r="M597" s="2">
        <f t="shared" si="360"/>
        <v>-88.801060817564817</v>
      </c>
      <c r="N597" s="16">
        <f t="shared" ca="1" si="361"/>
        <v>288.43184963358163</v>
      </c>
      <c r="O597" s="2">
        <f t="shared" si="362"/>
        <v>-153.80794910203616</v>
      </c>
      <c r="P597" s="2">
        <f t="shared" si="363"/>
        <v>-88.801060817564817</v>
      </c>
      <c r="Q597" s="16">
        <f t="shared" ca="1" si="364"/>
        <v>263.34633097455173</v>
      </c>
      <c r="R597" s="2">
        <f t="shared" si="330"/>
        <v>153.80794910203616</v>
      </c>
      <c r="S597" s="2">
        <f t="shared" si="330"/>
        <v>-266.40318245269447</v>
      </c>
      <c r="T597" s="16">
        <f t="shared" ca="1" si="330"/>
        <v>-58.306671018619227</v>
      </c>
      <c r="U597" s="2">
        <f t="shared" ca="1" si="331"/>
        <v>0.49125327992957679</v>
      </c>
      <c r="V597" s="2">
        <f t="shared" ca="1" si="331"/>
        <v>-0.85087564022288309</v>
      </c>
      <c r="W597" s="16">
        <f t="shared" ca="1" si="331"/>
        <v>-0.18622797811749967</v>
      </c>
      <c r="X597" s="2">
        <f t="shared" si="332"/>
        <v>-153.80794910203616</v>
      </c>
      <c r="Y597" s="2">
        <f t="shared" si="332"/>
        <v>-266.40318245269447</v>
      </c>
      <c r="Z597" s="16">
        <f t="shared" ca="1" si="332"/>
        <v>-83.392189677649128</v>
      </c>
      <c r="AA597" s="18">
        <f t="shared" ca="1" si="338"/>
        <v>166.64727782569292</v>
      </c>
      <c r="AB597" s="2">
        <f t="shared" ca="1" si="333"/>
        <v>-235.67397092524322</v>
      </c>
      <c r="AC597" s="2">
        <f t="shared" ca="1" si="333"/>
        <v>-124.60707324135734</v>
      </c>
      <c r="AD597" s="16">
        <f t="shared" ca="1" si="333"/>
        <v>-52.357804069385097</v>
      </c>
      <c r="AE597" s="2">
        <f t="shared" ca="1" si="334"/>
        <v>-0.86746626808119853</v>
      </c>
      <c r="AF597" s="2">
        <f t="shared" ca="1" si="334"/>
        <v>-0.45865240177706434</v>
      </c>
      <c r="AG597" s="16">
        <f t="shared" ca="1" si="334"/>
        <v>-0.19271805334583622</v>
      </c>
      <c r="AH597" s="2">
        <f t="shared" ca="1" si="339"/>
        <v>7.856518758146834E-2</v>
      </c>
      <c r="AI597" s="2">
        <f t="shared" ca="1" si="340"/>
        <v>0.25621986499767974</v>
      </c>
      <c r="AJ597" s="16">
        <f t="shared" ca="1" si="341"/>
        <v>-0.96342041294590586</v>
      </c>
      <c r="AK597" s="18">
        <f t="shared" ca="1" si="342"/>
        <v>313.09297135702622</v>
      </c>
      <c r="AL597" s="18">
        <f t="shared" ca="1" si="343"/>
        <v>271.68084754067132</v>
      </c>
      <c r="AM597" s="18">
        <f t="shared" ca="1" si="344"/>
        <v>156.54648567851311</v>
      </c>
      <c r="AN597" s="18">
        <f t="shared" ca="1" si="345"/>
        <v>90.92600231366869</v>
      </c>
      <c r="AO597" s="18">
        <f t="shared" ca="1" si="346"/>
        <v>311.45741671207929</v>
      </c>
      <c r="AP597" s="2">
        <f t="shared" ca="1" si="335"/>
        <v>22.498445020061542</v>
      </c>
      <c r="AQ597" s="2">
        <f t="shared" ca="1" si="335"/>
        <v>82.498678326126409</v>
      </c>
      <c r="AR597" s="16">
        <f t="shared" ca="1" si="335"/>
        <v>-2.330045334474562E-3</v>
      </c>
      <c r="AS597" s="2">
        <f t="shared" ca="1" si="336"/>
        <v>-26.440975715186585</v>
      </c>
      <c r="AT597" s="2">
        <f t="shared" ca="1" si="336"/>
        <v>-77.104476198863651</v>
      </c>
      <c r="AU597" s="16">
        <f t="shared" ca="1" si="336"/>
        <v>600.12653600229851</v>
      </c>
      <c r="AV597" s="2">
        <f t="shared" ca="1" si="337"/>
        <v>22.498445020061542</v>
      </c>
      <c r="AW597" s="2">
        <f t="shared" ca="1" si="337"/>
        <v>82.498678326126409</v>
      </c>
      <c r="AX597" s="16">
        <f t="shared" ca="1" si="337"/>
        <v>-2.330045334474562E-3</v>
      </c>
      <c r="AY597" s="2">
        <f t="shared" ca="1" si="347"/>
        <v>360.25000000000006</v>
      </c>
      <c r="AZ597" s="2">
        <f t="shared" ca="1" si="348"/>
        <v>360.25000000000006</v>
      </c>
      <c r="BA597" s="2">
        <f t="shared" ca="1" si="349"/>
        <v>360.25000000000006</v>
      </c>
      <c r="BB597" s="19" t="str">
        <f t="shared" ca="1" si="350"/>
        <v>ok</v>
      </c>
      <c r="BC597" s="2">
        <f t="shared" ca="1" si="351"/>
        <v>-1.5549799384579899E-3</v>
      </c>
      <c r="BD597" s="2">
        <f t="shared" ca="1" si="351"/>
        <v>-1.3216738735906119E-3</v>
      </c>
      <c r="BE597" s="16">
        <f t="shared" ca="1" si="352"/>
        <v>-2.330045334474562E-3</v>
      </c>
      <c r="BF597" s="16">
        <f t="shared" ca="1" si="353"/>
        <v>2.0407803500472137E-3</v>
      </c>
      <c r="BG597" s="18">
        <f t="shared" ca="1" si="329"/>
        <v>3.0974014427977369E-3</v>
      </c>
      <c r="BH597" s="2">
        <f t="shared" ca="1" si="328"/>
        <v>-0.24879679015327838</v>
      </c>
      <c r="BI597" s="2">
        <f t="shared" ca="1" si="328"/>
        <v>-0.21146781977449791</v>
      </c>
      <c r="BJ597" s="16">
        <f t="shared" ca="1" si="328"/>
        <v>-0.37280725351592992</v>
      </c>
      <c r="BK597" s="18">
        <f t="shared" ca="1" si="328"/>
        <v>0.32652485600755421</v>
      </c>
      <c r="BL597" s="18">
        <f t="shared" ca="1" si="328"/>
        <v>0.49558423084763792</v>
      </c>
    </row>
    <row r="598" spans="4:64" x14ac:dyDescent="0.2">
      <c r="D598">
        <f t="shared" si="354"/>
        <v>30</v>
      </c>
      <c r="E598">
        <f t="shared" si="355"/>
        <v>82.5</v>
      </c>
      <c r="F598" s="15">
        <f ca="1">'posn jitter orig'!F598</f>
        <v>-4.0948455389266947E-2</v>
      </c>
      <c r="G598" s="2">
        <f ca="1">'posn jitter orig'!G598</f>
        <v>0.42865662654861902</v>
      </c>
      <c r="H598" s="16">
        <f ca="1">'posn jitter orig'!H598</f>
        <v>-4.5708316494072254E-2</v>
      </c>
      <c r="I598" s="2">
        <f t="shared" si="356"/>
        <v>0</v>
      </c>
      <c r="J598" s="2">
        <f t="shared" si="357"/>
        <v>177.60212163512966</v>
      </c>
      <c r="K598" s="16">
        <f t="shared" ca="1" si="358"/>
        <v>346.17260401425989</v>
      </c>
      <c r="L598" s="2">
        <f t="shared" si="359"/>
        <v>153.80794910203616</v>
      </c>
      <c r="M598" s="2">
        <f t="shared" si="360"/>
        <v>-88.801060817564817</v>
      </c>
      <c r="N598" s="16">
        <f t="shared" ca="1" si="361"/>
        <v>291.73474933604621</v>
      </c>
      <c r="O598" s="2">
        <f t="shared" si="362"/>
        <v>-153.80794910203616</v>
      </c>
      <c r="P598" s="2">
        <f t="shared" si="363"/>
        <v>-88.801060817564817</v>
      </c>
      <c r="Q598" s="16">
        <f t="shared" ca="1" si="364"/>
        <v>258.16758008032383</v>
      </c>
      <c r="R598" s="2">
        <f t="shared" si="330"/>
        <v>153.80794910203616</v>
      </c>
      <c r="S598" s="2">
        <f t="shared" si="330"/>
        <v>-266.40318245269447</v>
      </c>
      <c r="T598" s="16">
        <f t="shared" ca="1" si="330"/>
        <v>-54.437854678213682</v>
      </c>
      <c r="U598" s="2">
        <f t="shared" ca="1" si="331"/>
        <v>0.49234989628794074</v>
      </c>
      <c r="V598" s="2">
        <f t="shared" ca="1" si="331"/>
        <v>-0.85277503547198064</v>
      </c>
      <c r="W598" s="16">
        <f t="shared" ca="1" si="331"/>
        <v>-0.17425934265059176</v>
      </c>
      <c r="X598" s="2">
        <f t="shared" si="332"/>
        <v>-153.80794910203616</v>
      </c>
      <c r="Y598" s="2">
        <f t="shared" si="332"/>
        <v>-266.40318245269447</v>
      </c>
      <c r="Z598" s="16">
        <f t="shared" ca="1" si="332"/>
        <v>-88.005023933936059</v>
      </c>
      <c r="AA598" s="18">
        <f t="shared" ca="1" si="338"/>
        <v>166.79035319797399</v>
      </c>
      <c r="AB598" s="2">
        <f t="shared" ca="1" si="333"/>
        <v>-235.92716220088766</v>
      </c>
      <c r="AC598" s="2">
        <f t="shared" ca="1" si="333"/>
        <v>-124.16853308790803</v>
      </c>
      <c r="AD598" s="16">
        <f t="shared" ca="1" si="333"/>
        <v>-58.940246625197091</v>
      </c>
      <c r="AE598" s="2">
        <f t="shared" ca="1" si="334"/>
        <v>-0.86406061057138017</v>
      </c>
      <c r="AF598" s="2">
        <f t="shared" ca="1" si="334"/>
        <v>-0.45475534700127362</v>
      </c>
      <c r="AG598" s="16">
        <f t="shared" ca="1" si="334"/>
        <v>-0.21586300200072475</v>
      </c>
      <c r="AH598" s="2">
        <f t="shared" ca="1" si="339"/>
        <v>0.10483721135297257</v>
      </c>
      <c r="AI598" s="2">
        <f t="shared" ca="1" si="340"/>
        <v>0.25685076065589807</v>
      </c>
      <c r="AJ598" s="16">
        <f t="shared" ca="1" si="341"/>
        <v>-0.96074806576241356</v>
      </c>
      <c r="AK598" s="18">
        <f t="shared" ca="1" si="342"/>
        <v>312.39561592612733</v>
      </c>
      <c r="AL598" s="18">
        <f t="shared" ca="1" si="343"/>
        <v>273.04469074788085</v>
      </c>
      <c r="AM598" s="18">
        <f t="shared" ca="1" si="344"/>
        <v>156.19780796306367</v>
      </c>
      <c r="AN598" s="18">
        <f t="shared" ca="1" si="345"/>
        <v>92.050590344766718</v>
      </c>
      <c r="AO598" s="18">
        <f t="shared" ca="1" si="346"/>
        <v>311.30209781611467</v>
      </c>
      <c r="AP598" s="2">
        <f t="shared" ca="1" si="335"/>
        <v>30.002729077634712</v>
      </c>
      <c r="AQ598" s="2">
        <f t="shared" ca="1" si="335"/>
        <v>82.498212872721794</v>
      </c>
      <c r="AR598" s="16">
        <f t="shared" ca="1" si="335"/>
        <v>4.7156277889826015E-4</v>
      </c>
      <c r="AS598" s="2">
        <f t="shared" ca="1" si="336"/>
        <v>-35.269358569108789</v>
      </c>
      <c r="AT598" s="2">
        <f t="shared" ca="1" si="336"/>
        <v>-77.418148362969887</v>
      </c>
      <c r="AU598" s="16">
        <f t="shared" ca="1" si="336"/>
        <v>598.16624825200654</v>
      </c>
      <c r="AV598" s="2">
        <f t="shared" ca="1" si="337"/>
        <v>30.002729077634712</v>
      </c>
      <c r="AW598" s="2">
        <f t="shared" ca="1" si="337"/>
        <v>82.498212872721794</v>
      </c>
      <c r="AX598" s="16">
        <f t="shared" ca="1" si="337"/>
        <v>4.7156277889826015E-4</v>
      </c>
      <c r="AY598" s="2">
        <f t="shared" ca="1" si="347"/>
        <v>360.25000000000006</v>
      </c>
      <c r="AZ598" s="2">
        <f t="shared" ca="1" si="348"/>
        <v>360.25000000000006</v>
      </c>
      <c r="BA598" s="2">
        <f t="shared" ca="1" si="349"/>
        <v>360.25000000000011</v>
      </c>
      <c r="BB598" s="19" t="str">
        <f t="shared" ca="1" si="350"/>
        <v>ok</v>
      </c>
      <c r="BC598" s="2">
        <f t="shared" ca="1" si="351"/>
        <v>2.7290776347115298E-3</v>
      </c>
      <c r="BD598" s="2">
        <f t="shared" ca="1" si="351"/>
        <v>-1.7871272782059577E-3</v>
      </c>
      <c r="BE598" s="16">
        <f t="shared" ca="1" si="352"/>
        <v>4.7156277889826015E-4</v>
      </c>
      <c r="BF598" s="16">
        <f t="shared" ca="1" si="353"/>
        <v>3.2621601194286146E-3</v>
      </c>
      <c r="BG598" s="18">
        <f t="shared" ca="1" si="329"/>
        <v>3.2960673687339528E-3</v>
      </c>
      <c r="BH598" s="2">
        <f t="shared" ca="1" si="328"/>
        <v>0.43665242155384476</v>
      </c>
      <c r="BI598" s="2">
        <f t="shared" ca="1" si="328"/>
        <v>-0.28594036451295324</v>
      </c>
      <c r="BJ598" s="16">
        <f t="shared" ca="1" si="328"/>
        <v>7.5450044623721624E-2</v>
      </c>
      <c r="BK598" s="18">
        <f t="shared" ca="1" si="328"/>
        <v>0.52194561910857828</v>
      </c>
      <c r="BL598" s="18">
        <f t="shared" ca="1" si="328"/>
        <v>0.52737077899743245</v>
      </c>
    </row>
    <row r="599" spans="4:64" x14ac:dyDescent="0.2">
      <c r="D599">
        <f t="shared" si="354"/>
        <v>37.5</v>
      </c>
      <c r="E599">
        <f t="shared" si="355"/>
        <v>82.5</v>
      </c>
      <c r="F599" s="15">
        <f ca="1">'posn jitter orig'!F599</f>
        <v>-0.49031027043224029</v>
      </c>
      <c r="G599" s="2">
        <f ca="1">'posn jitter orig'!G599</f>
        <v>-0.45495245783155636</v>
      </c>
      <c r="H599" s="16">
        <f ca="1">'posn jitter orig'!H599</f>
        <v>0.41561786280798507</v>
      </c>
      <c r="I599" s="2">
        <f t="shared" si="356"/>
        <v>0</v>
      </c>
      <c r="J599" s="2">
        <f t="shared" si="357"/>
        <v>177.60212163512966</v>
      </c>
      <c r="K599" s="16">
        <f t="shared" ca="1" si="358"/>
        <v>345.43781177625857</v>
      </c>
      <c r="L599" s="2">
        <f t="shared" si="359"/>
        <v>153.80794910203616</v>
      </c>
      <c r="M599" s="2">
        <f t="shared" si="360"/>
        <v>-88.801060817564817</v>
      </c>
      <c r="N599" s="16">
        <f t="shared" ca="1" si="361"/>
        <v>294.79958197551781</v>
      </c>
      <c r="O599" s="2">
        <f t="shared" si="362"/>
        <v>-153.80794910203616</v>
      </c>
      <c r="P599" s="2">
        <f t="shared" si="363"/>
        <v>-88.801060817564817</v>
      </c>
      <c r="Q599" s="16">
        <f t="shared" ca="1" si="364"/>
        <v>252.66299750278043</v>
      </c>
      <c r="R599" s="2">
        <f t="shared" si="330"/>
        <v>153.80794910203616</v>
      </c>
      <c r="S599" s="2">
        <f t="shared" si="330"/>
        <v>-266.40318245269447</v>
      </c>
      <c r="T599" s="16">
        <f t="shared" ca="1" si="330"/>
        <v>-50.63822980074076</v>
      </c>
      <c r="U599" s="2">
        <f t="shared" ca="1" si="331"/>
        <v>0.49336011089295095</v>
      </c>
      <c r="V599" s="2">
        <f t="shared" ca="1" si="331"/>
        <v>-0.85452477849440633</v>
      </c>
      <c r="W599" s="16">
        <f t="shared" ca="1" si="331"/>
        <v>-0.16242907350219302</v>
      </c>
      <c r="X599" s="2">
        <f t="shared" si="332"/>
        <v>-153.80794910203616</v>
      </c>
      <c r="Y599" s="2">
        <f t="shared" si="332"/>
        <v>-266.40318245269447</v>
      </c>
      <c r="Z599" s="16">
        <f t="shared" ca="1" si="332"/>
        <v>-92.774814273478142</v>
      </c>
      <c r="AA599" s="18">
        <f t="shared" ca="1" si="338"/>
        <v>166.83474077717483</v>
      </c>
      <c r="AB599" s="2">
        <f t="shared" ca="1" si="333"/>
        <v>-236.11755531265987</v>
      </c>
      <c r="AC599" s="2">
        <f t="shared" ca="1" si="333"/>
        <v>-123.83876254490744</v>
      </c>
      <c r="AD599" s="16">
        <f t="shared" ca="1" si="333"/>
        <v>-65.676001901063088</v>
      </c>
      <c r="AE599" s="2">
        <f t="shared" ca="1" si="334"/>
        <v>-0.85988442269934362</v>
      </c>
      <c r="AF599" s="2">
        <f t="shared" ca="1" si="334"/>
        <v>-0.45099155248207562</v>
      </c>
      <c r="AG599" s="16">
        <f t="shared" ca="1" si="334"/>
        <v>-0.23917650216696398</v>
      </c>
      <c r="AH599" s="2">
        <f t="shared" ca="1" si="339"/>
        <v>0.13112810750831261</v>
      </c>
      <c r="AI599" s="2">
        <f t="shared" ca="1" si="340"/>
        <v>0.25767037573010398</v>
      </c>
      <c r="AJ599" s="16">
        <f t="shared" ca="1" si="341"/>
        <v>-0.95729378818228805</v>
      </c>
      <c r="AK599" s="18">
        <f t="shared" ca="1" si="342"/>
        <v>311.75594805111706</v>
      </c>
      <c r="AL599" s="18">
        <f t="shared" ca="1" si="343"/>
        <v>274.59219992780095</v>
      </c>
      <c r="AM599" s="18">
        <f t="shared" ca="1" si="344"/>
        <v>155.87797402555853</v>
      </c>
      <c r="AN599" s="18">
        <f t="shared" ca="1" si="345"/>
        <v>93.271011022880828</v>
      </c>
      <c r="AO599" s="18">
        <f t="shared" ca="1" si="346"/>
        <v>311.09908102798528</v>
      </c>
      <c r="AP599" s="2">
        <f t="shared" ca="1" si="335"/>
        <v>37.495518825798996</v>
      </c>
      <c r="AQ599" s="2">
        <f t="shared" ca="1" si="335"/>
        <v>82.497109443771649</v>
      </c>
      <c r="AR599" s="16">
        <f t="shared" ca="1" si="335"/>
        <v>-2.7550714493713713E-3</v>
      </c>
      <c r="AS599" s="2">
        <f t="shared" ca="1" si="336"/>
        <v>-44.092148659750819</v>
      </c>
      <c r="AT599" s="2">
        <f t="shared" ca="1" si="336"/>
        <v>-77.824924751770425</v>
      </c>
      <c r="AU599" s="16">
        <f t="shared" ca="1" si="336"/>
        <v>595.62368048316785</v>
      </c>
      <c r="AV599" s="2">
        <f t="shared" ca="1" si="337"/>
        <v>37.495518825798996</v>
      </c>
      <c r="AW599" s="2">
        <f t="shared" ca="1" si="337"/>
        <v>82.497109443771649</v>
      </c>
      <c r="AX599" s="16">
        <f t="shared" ca="1" si="337"/>
        <v>-2.7550714493713713E-3</v>
      </c>
      <c r="AY599" s="2">
        <f t="shared" ca="1" si="347"/>
        <v>360.24999999999994</v>
      </c>
      <c r="AZ599" s="2">
        <f t="shared" ca="1" si="348"/>
        <v>360.25</v>
      </c>
      <c r="BA599" s="2">
        <f t="shared" ca="1" si="349"/>
        <v>360.24999999999994</v>
      </c>
      <c r="BB599" s="19" t="str">
        <f t="shared" ca="1" si="350"/>
        <v>ok</v>
      </c>
      <c r="BC599" s="2">
        <f t="shared" ca="1" si="351"/>
        <v>-4.4811742010040234E-3</v>
      </c>
      <c r="BD599" s="2">
        <f t="shared" ca="1" si="351"/>
        <v>-2.8905562283512154E-3</v>
      </c>
      <c r="BE599" s="16">
        <f t="shared" ca="1" si="352"/>
        <v>-2.7550714493713713E-3</v>
      </c>
      <c r="BF599" s="16">
        <f t="shared" ca="1" si="353"/>
        <v>5.3325638795052466E-3</v>
      </c>
      <c r="BG599" s="18">
        <f t="shared" ca="1" si="329"/>
        <v>6.0022209406306697E-3</v>
      </c>
      <c r="BH599" s="2">
        <f t="shared" ca="1" si="328"/>
        <v>-0.71698787216064375</v>
      </c>
      <c r="BI599" s="2">
        <f t="shared" ca="1" si="328"/>
        <v>-0.46248899653619446</v>
      </c>
      <c r="BJ599" s="16">
        <f t="shared" ca="1" si="328"/>
        <v>-0.4408114318994194</v>
      </c>
      <c r="BK599" s="18">
        <f t="shared" ca="1" si="328"/>
        <v>0.85321022072083941</v>
      </c>
      <c r="BL599" s="18">
        <f t="shared" ca="1" si="328"/>
        <v>0.96035535050090715</v>
      </c>
    </row>
    <row r="600" spans="4:64" x14ac:dyDescent="0.2">
      <c r="D600">
        <f t="shared" si="354"/>
        <v>45</v>
      </c>
      <c r="E600">
        <f t="shared" si="355"/>
        <v>82.5</v>
      </c>
      <c r="F600" s="15">
        <f ca="1">'posn jitter orig'!F600</f>
        <v>-9.5518792021455523E-2</v>
      </c>
      <c r="G600" s="2">
        <f ca="1">'posn jitter orig'!G600</f>
        <v>-0.10177761112192629</v>
      </c>
      <c r="H600" s="16">
        <f ca="1">'posn jitter orig'!H600</f>
        <v>0.49629066168708103</v>
      </c>
      <c r="I600" s="2">
        <f t="shared" si="356"/>
        <v>0</v>
      </c>
      <c r="J600" s="2">
        <f t="shared" si="357"/>
        <v>177.60212163512966</v>
      </c>
      <c r="K600" s="16">
        <f t="shared" ca="1" si="358"/>
        <v>344.54352058975007</v>
      </c>
      <c r="L600" s="2">
        <f t="shared" si="359"/>
        <v>153.80794910203616</v>
      </c>
      <c r="M600" s="2">
        <f t="shared" si="360"/>
        <v>-88.801060817564817</v>
      </c>
      <c r="N600" s="16">
        <f t="shared" ca="1" si="361"/>
        <v>297.65157583364453</v>
      </c>
      <c r="O600" s="2">
        <f t="shared" si="362"/>
        <v>-153.80794910203616</v>
      </c>
      <c r="P600" s="2">
        <f t="shared" si="363"/>
        <v>-88.801060817564817</v>
      </c>
      <c r="Q600" s="16">
        <f t="shared" ca="1" si="364"/>
        <v>246.80546897833673</v>
      </c>
      <c r="R600" s="2">
        <f t="shared" si="330"/>
        <v>153.80794910203616</v>
      </c>
      <c r="S600" s="2">
        <f t="shared" si="330"/>
        <v>-266.40318245269447</v>
      </c>
      <c r="T600" s="16">
        <f t="shared" ca="1" si="330"/>
        <v>-46.891944756105545</v>
      </c>
      <c r="U600" s="2">
        <f t="shared" ca="1" si="331"/>
        <v>0.49429008523759344</v>
      </c>
      <c r="V600" s="2">
        <f t="shared" ca="1" si="331"/>
        <v>-0.85613554130906278</v>
      </c>
      <c r="W600" s="16">
        <f t="shared" ca="1" si="331"/>
        <v>-0.15069587434050957</v>
      </c>
      <c r="X600" s="2">
        <f t="shared" si="332"/>
        <v>-153.80794910203616</v>
      </c>
      <c r="Y600" s="2">
        <f t="shared" si="332"/>
        <v>-266.40318245269447</v>
      </c>
      <c r="Z600" s="16">
        <f t="shared" ca="1" si="332"/>
        <v>-97.73805161141334</v>
      </c>
      <c r="AA600" s="18">
        <f t="shared" ca="1" si="338"/>
        <v>166.78020968764949</v>
      </c>
      <c r="AB600" s="2">
        <f t="shared" ca="1" si="333"/>
        <v>-236.24575316448812</v>
      </c>
      <c r="AC600" s="2">
        <f t="shared" ca="1" si="333"/>
        <v>-123.61671735211968</v>
      </c>
      <c r="AD600" s="16">
        <f t="shared" ca="1" si="333"/>
        <v>-72.604962089839475</v>
      </c>
      <c r="AE600" s="2">
        <f t="shared" ca="1" si="334"/>
        <v>-0.85490505789697713</v>
      </c>
      <c r="AF600" s="2">
        <f t="shared" ca="1" si="334"/>
        <v>-0.44733314986351158</v>
      </c>
      <c r="AG600" s="16">
        <f t="shared" ca="1" si="334"/>
        <v>-0.26273636028413611</v>
      </c>
      <c r="AH600" s="2">
        <f t="shared" ca="1" si="339"/>
        <v>0.15752667589325575</v>
      </c>
      <c r="AI600" s="2">
        <f t="shared" ca="1" si="340"/>
        <v>0.25869864309776958</v>
      </c>
      <c r="AJ600" s="16">
        <f t="shared" ca="1" si="341"/>
        <v>-0.95302694528612042</v>
      </c>
      <c r="AK600" s="18">
        <f t="shared" ca="1" si="342"/>
        <v>311.16939970200769</v>
      </c>
      <c r="AL600" s="18">
        <f t="shared" ca="1" si="343"/>
        <v>276.34150831396488</v>
      </c>
      <c r="AM600" s="18">
        <f t="shared" ca="1" si="344"/>
        <v>155.58469985100385</v>
      </c>
      <c r="AN600" s="18">
        <f t="shared" ca="1" si="345"/>
        <v>94.599197473097206</v>
      </c>
      <c r="AO600" s="18">
        <f t="shared" ca="1" si="346"/>
        <v>310.84474502509931</v>
      </c>
      <c r="AP600" s="2">
        <f t="shared" ca="1" si="335"/>
        <v>44.996981560962887</v>
      </c>
      <c r="AQ600" s="2">
        <f t="shared" ca="1" si="335"/>
        <v>82.498287180646855</v>
      </c>
      <c r="AR600" s="16">
        <f t="shared" ca="1" si="335"/>
        <v>-5.1842769789800514E-4</v>
      </c>
      <c r="AS600" s="2">
        <f t="shared" ca="1" si="336"/>
        <v>-52.935697244418201</v>
      </c>
      <c r="AT600" s="2">
        <f t="shared" ca="1" si="336"/>
        <v>-78.331940323483849</v>
      </c>
      <c r="AU600" s="16">
        <f t="shared" ca="1" si="336"/>
        <v>592.48631719132891</v>
      </c>
      <c r="AV600" s="2">
        <f t="shared" ca="1" si="337"/>
        <v>44.996981560962887</v>
      </c>
      <c r="AW600" s="2">
        <f t="shared" ca="1" si="337"/>
        <v>82.498287180646855</v>
      </c>
      <c r="AX600" s="16">
        <f t="shared" ca="1" si="337"/>
        <v>-5.1842769789800514E-4</v>
      </c>
      <c r="AY600" s="2">
        <f t="shared" ca="1" si="347"/>
        <v>360.25</v>
      </c>
      <c r="AZ600" s="2">
        <f t="shared" ca="1" si="348"/>
        <v>360.25</v>
      </c>
      <c r="BA600" s="2">
        <f t="shared" ca="1" si="349"/>
        <v>360.25</v>
      </c>
      <c r="BB600" s="19" t="str">
        <f t="shared" ca="1" si="350"/>
        <v>ok</v>
      </c>
      <c r="BC600" s="2">
        <f t="shared" ca="1" si="351"/>
        <v>-3.0184390371132963E-3</v>
      </c>
      <c r="BD600" s="2">
        <f t="shared" ca="1" si="351"/>
        <v>-1.7128193531448233E-3</v>
      </c>
      <c r="BE600" s="16">
        <f t="shared" ca="1" si="352"/>
        <v>-5.1842769789800514E-4</v>
      </c>
      <c r="BF600" s="16">
        <f t="shared" ca="1" si="353"/>
        <v>3.4705510163772113E-3</v>
      </c>
      <c r="BG600" s="18">
        <f t="shared" ca="1" si="329"/>
        <v>3.5090585112284348E-3</v>
      </c>
      <c r="BH600" s="2">
        <f t="shared" ca="1" si="328"/>
        <v>-0.48295024593812741</v>
      </c>
      <c r="BI600" s="2">
        <f t="shared" ca="1" si="328"/>
        <v>-0.27405109650317172</v>
      </c>
      <c r="BJ600" s="16">
        <f t="shared" ca="1" si="328"/>
        <v>-8.2948431663680822E-2</v>
      </c>
      <c r="BK600" s="18">
        <f t="shared" ca="1" si="328"/>
        <v>0.55528816262035385</v>
      </c>
      <c r="BL600" s="18">
        <f t="shared" ca="1" si="328"/>
        <v>0.56144936179654958</v>
      </c>
    </row>
    <row r="601" spans="4:64" x14ac:dyDescent="0.2">
      <c r="D601">
        <f t="shared" si="354"/>
        <v>52.5</v>
      </c>
      <c r="E601">
        <f t="shared" si="355"/>
        <v>82.5</v>
      </c>
      <c r="F601" s="15">
        <f ca="1">'posn jitter orig'!F601</f>
        <v>-0.16866986153160846</v>
      </c>
      <c r="G601" s="2">
        <f ca="1">'posn jitter orig'!G601</f>
        <v>9.501881875684115E-2</v>
      </c>
      <c r="H601" s="16">
        <f ca="1">'posn jitter orig'!H601</f>
        <v>8.8061064216091722E-3</v>
      </c>
      <c r="I601" s="2">
        <f t="shared" si="356"/>
        <v>0</v>
      </c>
      <c r="J601" s="2">
        <f t="shared" si="357"/>
        <v>177.60212163512966</v>
      </c>
      <c r="K601" s="16">
        <f t="shared" ca="1" si="358"/>
        <v>343.48023927852199</v>
      </c>
      <c r="L601" s="2">
        <f t="shared" si="359"/>
        <v>153.80794910203616</v>
      </c>
      <c r="M601" s="2">
        <f t="shared" si="360"/>
        <v>-88.801060817564817</v>
      </c>
      <c r="N601" s="16">
        <f t="shared" ca="1" si="361"/>
        <v>300.28830342549475</v>
      </c>
      <c r="O601" s="2">
        <f t="shared" si="362"/>
        <v>-153.80794910203616</v>
      </c>
      <c r="P601" s="2">
        <f t="shared" si="363"/>
        <v>-88.801060817564817</v>
      </c>
      <c r="Q601" s="16">
        <f t="shared" ca="1" si="364"/>
        <v>240.56821419495924</v>
      </c>
      <c r="R601" s="2">
        <f t="shared" si="330"/>
        <v>153.80794910203616</v>
      </c>
      <c r="S601" s="2">
        <f t="shared" si="330"/>
        <v>-266.40318245269447</v>
      </c>
      <c r="T601" s="16">
        <f t="shared" ca="1" si="330"/>
        <v>-43.191935853027246</v>
      </c>
      <c r="U601" s="2">
        <f t="shared" ca="1" si="331"/>
        <v>0.49514304985420393</v>
      </c>
      <c r="V601" s="2">
        <f t="shared" ca="1" si="331"/>
        <v>-0.85761291936209072</v>
      </c>
      <c r="W601" s="16">
        <f t="shared" ca="1" si="331"/>
        <v>-0.13904474360546512</v>
      </c>
      <c r="X601" s="2">
        <f t="shared" si="332"/>
        <v>-153.80794910203616</v>
      </c>
      <c r="Y601" s="2">
        <f t="shared" si="332"/>
        <v>-266.40318245269447</v>
      </c>
      <c r="Z601" s="16">
        <f t="shared" ca="1" si="332"/>
        <v>-102.91202508356275</v>
      </c>
      <c r="AA601" s="18">
        <f t="shared" ca="1" si="338"/>
        <v>166.62325016206779</v>
      </c>
      <c r="AB601" s="2">
        <f t="shared" ca="1" si="333"/>
        <v>-236.31029336390239</v>
      </c>
      <c r="AC601" s="2">
        <f t="shared" ca="1" si="333"/>
        <v>-123.50493044760356</v>
      </c>
      <c r="AD601" s="16">
        <f t="shared" ca="1" si="333"/>
        <v>-79.743937986068758</v>
      </c>
      <c r="AE601" s="2">
        <f t="shared" ca="1" si="334"/>
        <v>-0.84909753230136087</v>
      </c>
      <c r="AF601" s="2">
        <f t="shared" ca="1" si="334"/>
        <v>-0.44377132361569177</v>
      </c>
      <c r="AG601" s="16">
        <f t="shared" ca="1" si="334"/>
        <v>-0.28653166138511871</v>
      </c>
      <c r="AH601" s="2">
        <f t="shared" ca="1" si="339"/>
        <v>0.18402918469855994</v>
      </c>
      <c r="AI601" s="2">
        <f t="shared" ca="1" si="340"/>
        <v>0.25993670937289559</v>
      </c>
      <c r="AJ601" s="16">
        <f t="shared" ca="1" si="341"/>
        <v>-0.94792730011302773</v>
      </c>
      <c r="AK601" s="18">
        <f t="shared" ca="1" si="342"/>
        <v>310.63335968731718</v>
      </c>
      <c r="AL601" s="18">
        <f t="shared" ca="1" si="343"/>
        <v>278.30759644703733</v>
      </c>
      <c r="AM601" s="18">
        <f t="shared" ca="1" si="344"/>
        <v>155.31667984365859</v>
      </c>
      <c r="AN601" s="18">
        <f t="shared" ca="1" si="345"/>
        <v>96.044244600790293</v>
      </c>
      <c r="AO601" s="18">
        <f t="shared" ca="1" si="346"/>
        <v>310.53549642739074</v>
      </c>
      <c r="AP601" s="2">
        <f t="shared" ca="1" si="335"/>
        <v>52.500637696234037</v>
      </c>
      <c r="AQ601" s="2">
        <f t="shared" ca="1" si="335"/>
        <v>82.498423941434993</v>
      </c>
      <c r="AR601" s="16">
        <f t="shared" ca="1" si="335"/>
        <v>-5.2033761005532142E-4</v>
      </c>
      <c r="AS601" s="2">
        <f t="shared" ca="1" si="336"/>
        <v>-61.794550758756543</v>
      </c>
      <c r="AT601" s="2">
        <f t="shared" ca="1" si="336"/>
        <v>-78.940726228194052</v>
      </c>
      <c r="AU601" s="16">
        <f t="shared" ca="1" si="336"/>
        <v>588.72962909774049</v>
      </c>
      <c r="AV601" s="2">
        <f t="shared" ca="1" si="337"/>
        <v>52.500637696234037</v>
      </c>
      <c r="AW601" s="2">
        <f t="shared" ca="1" si="337"/>
        <v>82.498423941434993</v>
      </c>
      <c r="AX601" s="16">
        <f t="shared" ca="1" si="337"/>
        <v>-5.2033761005532142E-4</v>
      </c>
      <c r="AY601" s="2">
        <f t="shared" ca="1" si="347"/>
        <v>360.25</v>
      </c>
      <c r="AZ601" s="2">
        <f t="shared" ca="1" si="348"/>
        <v>360.25</v>
      </c>
      <c r="BA601" s="2">
        <f t="shared" ca="1" si="349"/>
        <v>360.25</v>
      </c>
      <c r="BB601" s="19" t="str">
        <f t="shared" ca="1" si="350"/>
        <v>ok</v>
      </c>
      <c r="BC601" s="2">
        <f t="shared" ca="1" si="351"/>
        <v>6.3769623403686637E-4</v>
      </c>
      <c r="BD601" s="2">
        <f t="shared" ca="1" si="351"/>
        <v>-1.576058565007088E-3</v>
      </c>
      <c r="BE601" s="16">
        <f t="shared" ca="1" si="352"/>
        <v>-5.2033761005532142E-4</v>
      </c>
      <c r="BF601" s="16">
        <f t="shared" ca="1" si="353"/>
        <v>1.7001814865587152E-3</v>
      </c>
      <c r="BG601" s="18">
        <f t="shared" ca="1" si="329"/>
        <v>1.7780237106616681E-3</v>
      </c>
      <c r="BH601" s="2">
        <f t="shared" ca="1" si="328"/>
        <v>0.10203139744589862</v>
      </c>
      <c r="BI601" s="2">
        <f t="shared" ca="1" si="328"/>
        <v>-0.25216937040113407</v>
      </c>
      <c r="BJ601" s="16">
        <f t="shared" ca="1" si="328"/>
        <v>-8.3254017608851427E-2</v>
      </c>
      <c r="BK601" s="18">
        <f t="shared" ca="1" si="328"/>
        <v>0.27202903784939442</v>
      </c>
      <c r="BL601" s="18">
        <f t="shared" ca="1" si="328"/>
        <v>0.28448379370586691</v>
      </c>
    </row>
    <row r="602" spans="4:64" x14ac:dyDescent="0.2">
      <c r="D602">
        <f t="shared" si="354"/>
        <v>60</v>
      </c>
      <c r="E602">
        <f t="shared" si="355"/>
        <v>82.5</v>
      </c>
      <c r="F602" s="15">
        <f ca="1">'posn jitter orig'!F602</f>
        <v>-0.24154234427172883</v>
      </c>
      <c r="G602" s="2">
        <f ca="1">'posn jitter orig'!G602</f>
        <v>-0.19561023925048271</v>
      </c>
      <c r="H602" s="16">
        <f ca="1">'posn jitter orig'!H602</f>
        <v>-0.10474922261655162</v>
      </c>
      <c r="I602" s="2">
        <f t="shared" si="356"/>
        <v>0</v>
      </c>
      <c r="J602" s="2">
        <f t="shared" si="357"/>
        <v>177.60212163512966</v>
      </c>
      <c r="K602" s="16">
        <f t="shared" ca="1" si="358"/>
        <v>342.24934713136793</v>
      </c>
      <c r="L602" s="2">
        <f t="shared" si="359"/>
        <v>153.80794910203616</v>
      </c>
      <c r="M602" s="2">
        <f t="shared" si="360"/>
        <v>-88.801060817564817</v>
      </c>
      <c r="N602" s="16">
        <f t="shared" ca="1" si="361"/>
        <v>302.71329269427031</v>
      </c>
      <c r="O602" s="2">
        <f t="shared" si="362"/>
        <v>-153.80794910203616</v>
      </c>
      <c r="P602" s="2">
        <f t="shared" si="363"/>
        <v>-88.801060817564817</v>
      </c>
      <c r="Q602" s="16">
        <f t="shared" ca="1" si="364"/>
        <v>233.92704774603229</v>
      </c>
      <c r="R602" s="2">
        <f t="shared" si="330"/>
        <v>153.80794910203616</v>
      </c>
      <c r="S602" s="2">
        <f t="shared" si="330"/>
        <v>-266.40318245269447</v>
      </c>
      <c r="T602" s="16">
        <f t="shared" ca="1" si="330"/>
        <v>-39.536054437097619</v>
      </c>
      <c r="U602" s="2">
        <f t="shared" ca="1" si="331"/>
        <v>0.49592085618433507</v>
      </c>
      <c r="V602" s="2">
        <f t="shared" ca="1" si="331"/>
        <v>-0.85896011944432649</v>
      </c>
      <c r="W602" s="16">
        <f t="shared" ca="1" si="331"/>
        <v>-0.12747555689458426</v>
      </c>
      <c r="X602" s="2">
        <f t="shared" si="332"/>
        <v>-153.80794910203616</v>
      </c>
      <c r="Y602" s="2">
        <f t="shared" si="332"/>
        <v>-266.40318245269447</v>
      </c>
      <c r="Z602" s="16">
        <f t="shared" ca="1" si="332"/>
        <v>-108.32229938533564</v>
      </c>
      <c r="AA602" s="18">
        <f t="shared" ca="1" si="338"/>
        <v>166.36158505152426</v>
      </c>
      <c r="AB602" s="2">
        <f t="shared" ca="1" si="333"/>
        <v>-236.31012879697116</v>
      </c>
      <c r="AC602" s="2">
        <f t="shared" ca="1" si="333"/>
        <v>-123.50521548588972</v>
      </c>
      <c r="AD602" s="16">
        <f t="shared" ca="1" si="333"/>
        <v>-87.115263685026846</v>
      </c>
      <c r="AE602" s="2">
        <f t="shared" ca="1" si="334"/>
        <v>-0.84243447154710915</v>
      </c>
      <c r="AF602" s="2">
        <f t="shared" ca="1" si="334"/>
        <v>-0.44029027224033623</v>
      </c>
      <c r="AG602" s="16">
        <f t="shared" ca="1" si="334"/>
        <v>-0.31056180917761533</v>
      </c>
      <c r="AH602" s="2">
        <f t="shared" ca="1" si="339"/>
        <v>0.21063396105694562</v>
      </c>
      <c r="AI602" s="2">
        <f t="shared" ca="1" si="340"/>
        <v>0.26140388171318163</v>
      </c>
      <c r="AJ602" s="16">
        <f t="shared" ca="1" si="341"/>
        <v>-0.94196674308318451</v>
      </c>
      <c r="AK602" s="18">
        <f t="shared" ca="1" si="342"/>
        <v>310.14615978333717</v>
      </c>
      <c r="AL602" s="18">
        <f t="shared" ca="1" si="343"/>
        <v>280.50861732069643</v>
      </c>
      <c r="AM602" s="18">
        <f t="shared" ca="1" si="344"/>
        <v>155.07307989166858</v>
      </c>
      <c r="AN602" s="18">
        <f t="shared" ca="1" si="345"/>
        <v>97.617062812395332</v>
      </c>
      <c r="AO602" s="18">
        <f t="shared" ca="1" si="346"/>
        <v>310.16658659628865</v>
      </c>
      <c r="AP602" s="2">
        <f t="shared" ca="1" si="335"/>
        <v>59.999612548965274</v>
      </c>
      <c r="AQ602" s="2">
        <f t="shared" ca="1" si="335"/>
        <v>82.499436961808428</v>
      </c>
      <c r="AR602" s="16">
        <f t="shared" ca="1" si="335"/>
        <v>-1.4211101378691637E-3</v>
      </c>
      <c r="AS602" s="2">
        <f t="shared" ca="1" si="336"/>
        <v>-70.663620895611558</v>
      </c>
      <c r="AT602" s="2">
        <f t="shared" ca="1" si="336"/>
        <v>-79.658062466186649</v>
      </c>
      <c r="AU602" s="16">
        <f t="shared" ca="1" si="336"/>
        <v>584.33179766853118</v>
      </c>
      <c r="AV602" s="2">
        <f t="shared" ca="1" si="337"/>
        <v>59.999612548965274</v>
      </c>
      <c r="AW602" s="2">
        <f t="shared" ca="1" si="337"/>
        <v>82.499436961808428</v>
      </c>
      <c r="AX602" s="16">
        <f t="shared" ca="1" si="337"/>
        <v>-1.4211101378691637E-3</v>
      </c>
      <c r="AY602" s="2">
        <f t="shared" ca="1" si="347"/>
        <v>360.25000000000006</v>
      </c>
      <c r="AZ602" s="2">
        <f t="shared" ca="1" si="348"/>
        <v>360.25000000000006</v>
      </c>
      <c r="BA602" s="2">
        <f t="shared" ca="1" si="349"/>
        <v>360.25</v>
      </c>
      <c r="BB602" s="19" t="str">
        <f t="shared" ca="1" si="350"/>
        <v>ok</v>
      </c>
      <c r="BC602" s="2">
        <f t="shared" ca="1" si="351"/>
        <v>-3.8745103472592746E-4</v>
      </c>
      <c r="BD602" s="2">
        <f t="shared" ca="1" si="351"/>
        <v>-5.6303819157221824E-4</v>
      </c>
      <c r="BE602" s="16">
        <f t="shared" ca="1" si="352"/>
        <v>-1.4211101378691637E-3</v>
      </c>
      <c r="BF602" s="16">
        <f t="shared" ca="1" si="353"/>
        <v>6.8346931860845497E-4</v>
      </c>
      <c r="BG602" s="18">
        <f t="shared" ca="1" si="329"/>
        <v>1.5769224246720635E-3</v>
      </c>
      <c r="BH602" s="2">
        <f t="shared" ref="BH602:BL652" ca="1" si="365">BC602*$D$9</f>
        <v>-6.1992165556148393E-2</v>
      </c>
      <c r="BI602" s="2">
        <f t="shared" ca="1" si="365"/>
        <v>-9.0086110651554918E-2</v>
      </c>
      <c r="BJ602" s="16">
        <f t="shared" ca="1" si="365"/>
        <v>-0.2273776220590662</v>
      </c>
      <c r="BK602" s="18">
        <f t="shared" ca="1" si="365"/>
        <v>0.1093550909773528</v>
      </c>
      <c r="BL602" s="18">
        <f t="shared" ca="1" si="365"/>
        <v>0.25230758794753017</v>
      </c>
    </row>
    <row r="603" spans="4:64" x14ac:dyDescent="0.2">
      <c r="D603">
        <f t="shared" si="354"/>
        <v>67.5</v>
      </c>
      <c r="E603">
        <f t="shared" si="355"/>
        <v>82.5</v>
      </c>
      <c r="F603" s="15">
        <f ca="1">'posn jitter orig'!F603</f>
        <v>-0.27468869079183311</v>
      </c>
      <c r="G603" s="2">
        <f ca="1">'posn jitter orig'!G603</f>
        <v>-5.697398171074719E-2</v>
      </c>
      <c r="H603" s="16">
        <f ca="1">'posn jitter orig'!H603</f>
        <v>-0.37582957483062795</v>
      </c>
      <c r="I603" s="2">
        <f t="shared" si="356"/>
        <v>0</v>
      </c>
      <c r="J603" s="2">
        <f t="shared" si="357"/>
        <v>177.60212163512966</v>
      </c>
      <c r="K603" s="16">
        <f t="shared" ca="1" si="358"/>
        <v>340.8492755083015</v>
      </c>
      <c r="L603" s="2">
        <f t="shared" si="359"/>
        <v>153.80794910203616</v>
      </c>
      <c r="M603" s="2">
        <f t="shared" si="360"/>
        <v>-88.801060817564817</v>
      </c>
      <c r="N603" s="16">
        <f t="shared" ca="1" si="361"/>
        <v>304.93725553928346</v>
      </c>
      <c r="O603" s="2">
        <f t="shared" si="362"/>
        <v>-153.80794910203616</v>
      </c>
      <c r="P603" s="2">
        <f t="shared" si="363"/>
        <v>-88.801060817564817</v>
      </c>
      <c r="Q603" s="16">
        <f t="shared" ca="1" si="364"/>
        <v>226.8429744179378</v>
      </c>
      <c r="R603" s="2">
        <f t="shared" si="330"/>
        <v>153.80794910203616</v>
      </c>
      <c r="S603" s="2">
        <f t="shared" si="330"/>
        <v>-266.40318245269447</v>
      </c>
      <c r="T603" s="16">
        <f t="shared" ca="1" si="330"/>
        <v>-35.912019969018047</v>
      </c>
      <c r="U603" s="2">
        <f t="shared" ca="1" si="331"/>
        <v>0.49662720159259438</v>
      </c>
      <c r="V603" s="2">
        <f t="shared" ca="1" si="331"/>
        <v>-0.86018354557912458</v>
      </c>
      <c r="W603" s="16">
        <f t="shared" ca="1" si="331"/>
        <v>-0.11595555421468588</v>
      </c>
      <c r="X603" s="2">
        <f t="shared" si="332"/>
        <v>-153.80794910203616</v>
      </c>
      <c r="Y603" s="2">
        <f t="shared" si="332"/>
        <v>-266.40318245269447</v>
      </c>
      <c r="Z603" s="16">
        <f t="shared" ca="1" si="332"/>
        <v>-114.00630109036371</v>
      </c>
      <c r="AA603" s="18">
        <f t="shared" ca="1" si="338"/>
        <v>165.99008651738023</v>
      </c>
      <c r="AB603" s="2">
        <f t="shared" ca="1" si="333"/>
        <v>-236.24314126127535</v>
      </c>
      <c r="AC603" s="2">
        <f t="shared" ca="1" si="333"/>
        <v>-123.62124130118869</v>
      </c>
      <c r="AD603" s="16">
        <f t="shared" ca="1" si="333"/>
        <v>-94.758828614097226</v>
      </c>
      <c r="AE603" s="2">
        <f t="shared" ca="1" si="334"/>
        <v>-0.83486862818768881</v>
      </c>
      <c r="AF603" s="2">
        <f t="shared" ca="1" si="334"/>
        <v>-0.43686980959095589</v>
      </c>
      <c r="AG603" s="16">
        <f t="shared" ca="1" si="334"/>
        <v>-0.33487183090843642</v>
      </c>
      <c r="AH603" s="2">
        <f t="shared" ca="1" si="339"/>
        <v>0.23739375793460832</v>
      </c>
      <c r="AI603" s="2">
        <f t="shared" ca="1" si="340"/>
        <v>0.26311411475420321</v>
      </c>
      <c r="AJ603" s="16">
        <f t="shared" ca="1" si="341"/>
        <v>-0.93510168768471202</v>
      </c>
      <c r="AK603" s="18">
        <f t="shared" ca="1" si="342"/>
        <v>309.70504355943785</v>
      </c>
      <c r="AL603" s="18">
        <f t="shared" ca="1" si="343"/>
        <v>282.9704378449407</v>
      </c>
      <c r="AM603" s="18">
        <f t="shared" ca="1" si="344"/>
        <v>154.85252177971893</v>
      </c>
      <c r="AN603" s="18">
        <f t="shared" ca="1" si="345"/>
        <v>99.333716569555492</v>
      </c>
      <c r="AO603" s="18">
        <f t="shared" ca="1" si="346"/>
        <v>309.73145101997778</v>
      </c>
      <c r="AP603" s="2">
        <f t="shared" ca="1" si="335"/>
        <v>67.501683973980192</v>
      </c>
      <c r="AQ603" s="2">
        <f t="shared" ca="1" si="335"/>
        <v>82.499345111735039</v>
      </c>
      <c r="AR603" s="16">
        <f t="shared" ca="1" si="335"/>
        <v>-1.2005926102460762E-3</v>
      </c>
      <c r="AS603" s="2">
        <f t="shared" ca="1" si="336"/>
        <v>-79.554942242363012</v>
      </c>
      <c r="AT603" s="2">
        <f t="shared" ca="1" si="336"/>
        <v>-80.490087981577574</v>
      </c>
      <c r="AU603" s="16">
        <f t="shared" ca="1" si="336"/>
        <v>579.25960456302164</v>
      </c>
      <c r="AV603" s="2">
        <f t="shared" ca="1" si="337"/>
        <v>67.501683973980192</v>
      </c>
      <c r="AW603" s="2">
        <f t="shared" ca="1" si="337"/>
        <v>82.499345111735039</v>
      </c>
      <c r="AX603" s="16">
        <f t="shared" ca="1" si="337"/>
        <v>-1.2005926102460762E-3</v>
      </c>
      <c r="AY603" s="2">
        <f t="shared" ca="1" si="347"/>
        <v>360.25000000000006</v>
      </c>
      <c r="AZ603" s="2">
        <f t="shared" ca="1" si="348"/>
        <v>360.25000000000006</v>
      </c>
      <c r="BA603" s="2">
        <f t="shared" ca="1" si="349"/>
        <v>360.25000000000006</v>
      </c>
      <c r="BB603" s="19" t="str">
        <f t="shared" ca="1" si="350"/>
        <v>ok</v>
      </c>
      <c r="BC603" s="2">
        <f t="shared" ca="1" si="351"/>
        <v>1.683973980192377E-3</v>
      </c>
      <c r="BD603" s="2">
        <f t="shared" ca="1" si="351"/>
        <v>-6.5488826496107322E-4</v>
      </c>
      <c r="BE603" s="16">
        <f t="shared" ca="1" si="352"/>
        <v>-1.2005926102460762E-3</v>
      </c>
      <c r="BF603" s="16">
        <f t="shared" ca="1" si="353"/>
        <v>1.8068334194243478E-3</v>
      </c>
      <c r="BG603" s="18">
        <f t="shared" ca="1" si="329"/>
        <v>2.1693477409871769E-3</v>
      </c>
      <c r="BH603" s="2">
        <f t="shared" ca="1" si="365"/>
        <v>0.26943583683078032</v>
      </c>
      <c r="BI603" s="2">
        <f t="shared" ca="1" si="365"/>
        <v>-0.10478212239377171</v>
      </c>
      <c r="BJ603" s="16">
        <f t="shared" ca="1" si="365"/>
        <v>-0.1920948176393722</v>
      </c>
      <c r="BK603" s="18">
        <f t="shared" ca="1" si="365"/>
        <v>0.28909334710789564</v>
      </c>
      <c r="BL603" s="18">
        <f t="shared" ca="1" si="365"/>
        <v>0.34709563855794828</v>
      </c>
    </row>
    <row r="604" spans="4:64" x14ac:dyDescent="0.2">
      <c r="D604">
        <f t="shared" si="354"/>
        <v>75</v>
      </c>
      <c r="E604">
        <f t="shared" si="355"/>
        <v>82.5</v>
      </c>
      <c r="F604" s="15">
        <f ca="1">'posn jitter orig'!F604</f>
        <v>-0.35494079464171202</v>
      </c>
      <c r="G604" s="2">
        <f ca="1">'posn jitter orig'!G604</f>
        <v>-0.13195662370592898</v>
      </c>
      <c r="H604" s="16">
        <f ca="1">'posn jitter orig'!H604</f>
        <v>-7.6828971277273284E-2</v>
      </c>
      <c r="I604" s="2">
        <f t="shared" si="356"/>
        <v>0</v>
      </c>
      <c r="J604" s="2">
        <f t="shared" si="357"/>
        <v>177.60212163512966</v>
      </c>
      <c r="K604" s="16">
        <f t="shared" ca="1" si="358"/>
        <v>339.2773845443723</v>
      </c>
      <c r="L604" s="2">
        <f t="shared" si="359"/>
        <v>153.80794910203616</v>
      </c>
      <c r="M604" s="2">
        <f t="shared" si="360"/>
        <v>-88.801060817564817</v>
      </c>
      <c r="N604" s="16">
        <f t="shared" ca="1" si="361"/>
        <v>306.96059991776298</v>
      </c>
      <c r="O604" s="2">
        <f t="shared" si="362"/>
        <v>-153.80794910203616</v>
      </c>
      <c r="P604" s="2">
        <f t="shared" si="363"/>
        <v>-88.801060817564817</v>
      </c>
      <c r="Q604" s="16">
        <f t="shared" ca="1" si="364"/>
        <v>219.27772550863548</v>
      </c>
      <c r="R604" s="2">
        <f t="shared" si="330"/>
        <v>153.80794910203616</v>
      </c>
      <c r="S604" s="2">
        <f t="shared" si="330"/>
        <v>-266.40318245269447</v>
      </c>
      <c r="T604" s="16">
        <f t="shared" ca="1" si="330"/>
        <v>-32.316784626609319</v>
      </c>
      <c r="U604" s="2">
        <f t="shared" ca="1" si="331"/>
        <v>0.49726345923915782</v>
      </c>
      <c r="V604" s="2">
        <f t="shared" ca="1" si="331"/>
        <v>-0.86128557614967671</v>
      </c>
      <c r="W604" s="16">
        <f t="shared" ca="1" si="331"/>
        <v>-0.10448066051679669</v>
      </c>
      <c r="X604" s="2">
        <f t="shared" si="332"/>
        <v>-153.80794910203616</v>
      </c>
      <c r="Y604" s="2">
        <f t="shared" si="332"/>
        <v>-266.40318245269447</v>
      </c>
      <c r="Z604" s="16">
        <f t="shared" ca="1" si="332"/>
        <v>-119.99965903573681</v>
      </c>
      <c r="AA604" s="18">
        <f t="shared" ca="1" si="338"/>
        <v>165.50378929576175</v>
      </c>
      <c r="AB604" s="2">
        <f t="shared" ca="1" si="333"/>
        <v>-236.10693588443536</v>
      </c>
      <c r="AC604" s="2">
        <f t="shared" ca="1" si="333"/>
        <v>-123.8571559341396</v>
      </c>
      <c r="AD604" s="16">
        <f t="shared" ca="1" si="333"/>
        <v>-102.70771381208289</v>
      </c>
      <c r="AE604" s="2">
        <f t="shared" ca="1" si="334"/>
        <v>-0.82635756458942111</v>
      </c>
      <c r="AF604" s="2">
        <f t="shared" ca="1" si="334"/>
        <v>-0.43349127949720218</v>
      </c>
      <c r="AG604" s="16">
        <f t="shared" ca="1" si="334"/>
        <v>-0.35946972896993612</v>
      </c>
      <c r="AH604" s="2">
        <f t="shared" ca="1" si="339"/>
        <v>0.26431463741410055</v>
      </c>
      <c r="AI604" s="2">
        <f t="shared" ca="1" si="340"/>
        <v>0.26508954509070715</v>
      </c>
      <c r="AJ604" s="16">
        <f t="shared" ca="1" si="341"/>
        <v>-0.92728922431583061</v>
      </c>
      <c r="AK604" s="18">
        <f t="shared" ca="1" si="342"/>
        <v>309.30877031940236</v>
      </c>
      <c r="AL604" s="18">
        <f t="shared" ca="1" si="343"/>
        <v>285.72006356805844</v>
      </c>
      <c r="AM604" s="18">
        <f t="shared" ca="1" si="344"/>
        <v>154.65438515970118</v>
      </c>
      <c r="AN604" s="18">
        <f t="shared" ca="1" si="345"/>
        <v>101.21040280487912</v>
      </c>
      <c r="AO604" s="18">
        <f t="shared" ca="1" si="346"/>
        <v>309.22247333424673</v>
      </c>
      <c r="AP604" s="2">
        <f t="shared" ca="1" si="335"/>
        <v>75.000018497696658</v>
      </c>
      <c r="AQ604" s="2">
        <f t="shared" ca="1" si="335"/>
        <v>82.498348186466941</v>
      </c>
      <c r="AR604" s="16">
        <f t="shared" ca="1" si="335"/>
        <v>-1.7512732765680994E-3</v>
      </c>
      <c r="AS604" s="2">
        <f t="shared" ca="1" si="336"/>
        <v>-88.46403334156895</v>
      </c>
      <c r="AT604" s="2">
        <f t="shared" ca="1" si="336"/>
        <v>-81.444941389530626</v>
      </c>
      <c r="AU604" s="16">
        <f t="shared" ca="1" si="336"/>
        <v>573.4755836049959</v>
      </c>
      <c r="AV604" s="2">
        <f t="shared" ca="1" si="337"/>
        <v>75.000018497696658</v>
      </c>
      <c r="AW604" s="2">
        <f t="shared" ca="1" si="337"/>
        <v>82.498348186466941</v>
      </c>
      <c r="AX604" s="16">
        <f t="shared" ca="1" si="337"/>
        <v>-1.7512732765680994E-3</v>
      </c>
      <c r="AY604" s="2">
        <f t="shared" ca="1" si="347"/>
        <v>360.25000000000006</v>
      </c>
      <c r="AZ604" s="2">
        <f t="shared" ca="1" si="348"/>
        <v>360.25000000000006</v>
      </c>
      <c r="BA604" s="2">
        <f t="shared" ca="1" si="349"/>
        <v>360.25000000000006</v>
      </c>
      <c r="BB604" s="19" t="str">
        <f t="shared" ca="1" si="350"/>
        <v>ok</v>
      </c>
      <c r="BC604" s="2">
        <f t="shared" ca="1" si="351"/>
        <v>1.849769665795975E-5</v>
      </c>
      <c r="BD604" s="2">
        <f t="shared" ca="1" si="351"/>
        <v>-1.6518135330585437E-3</v>
      </c>
      <c r="BE604" s="16">
        <f t="shared" ca="1" si="352"/>
        <v>-1.7512732765680994E-3</v>
      </c>
      <c r="BF604" s="16">
        <f t="shared" ca="1" si="353"/>
        <v>1.6519171022714785E-3</v>
      </c>
      <c r="BG604" s="18">
        <f t="shared" ca="1" si="329"/>
        <v>2.4074443299894944E-3</v>
      </c>
      <c r="BH604" s="2">
        <f t="shared" ca="1" si="365"/>
        <v>2.95963146527356E-3</v>
      </c>
      <c r="BI604" s="2">
        <f t="shared" ca="1" si="365"/>
        <v>-0.264290165289367</v>
      </c>
      <c r="BJ604" s="16">
        <f t="shared" ca="1" si="365"/>
        <v>-0.2802037242508959</v>
      </c>
      <c r="BK604" s="18">
        <f t="shared" ca="1" si="365"/>
        <v>0.26430673636343655</v>
      </c>
      <c r="BL604" s="18">
        <f t="shared" ca="1" si="365"/>
        <v>0.38519109279831909</v>
      </c>
    </row>
    <row r="605" spans="4:64" x14ac:dyDescent="0.2">
      <c r="D605">
        <f t="shared" si="354"/>
        <v>82.5</v>
      </c>
      <c r="E605">
        <f t="shared" si="355"/>
        <v>82.5</v>
      </c>
      <c r="F605" s="15">
        <f ca="1">'posn jitter orig'!F605</f>
        <v>-0.14246445712477163</v>
      </c>
      <c r="G605" s="2">
        <f ca="1">'posn jitter orig'!G605</f>
        <v>-4.4312707525772654E-2</v>
      </c>
      <c r="H605" s="16">
        <f ca="1">'posn jitter orig'!H605</f>
        <v>-0.3886872893666089</v>
      </c>
      <c r="I605" s="2">
        <f t="shared" si="356"/>
        <v>0</v>
      </c>
      <c r="J605" s="2">
        <f t="shared" si="357"/>
        <v>177.60212163512966</v>
      </c>
      <c r="K605" s="16">
        <f t="shared" ca="1" si="358"/>
        <v>337.53340261119661</v>
      </c>
      <c r="L605" s="2">
        <f t="shared" si="359"/>
        <v>153.80794910203616</v>
      </c>
      <c r="M605" s="2">
        <f t="shared" si="360"/>
        <v>-88.801060817564817</v>
      </c>
      <c r="N605" s="16">
        <f t="shared" ca="1" si="361"/>
        <v>308.78959570599795</v>
      </c>
      <c r="O605" s="2">
        <f t="shared" si="362"/>
        <v>-153.80794910203616</v>
      </c>
      <c r="P605" s="2">
        <f t="shared" si="363"/>
        <v>-88.801060817564817</v>
      </c>
      <c r="Q605" s="16">
        <f t="shared" ca="1" si="364"/>
        <v>211.17181689456393</v>
      </c>
      <c r="R605" s="2">
        <f t="shared" si="330"/>
        <v>153.80794910203616</v>
      </c>
      <c r="S605" s="2">
        <f t="shared" si="330"/>
        <v>-266.40318245269447</v>
      </c>
      <c r="T605" s="16">
        <f t="shared" ca="1" si="330"/>
        <v>-28.743806905198653</v>
      </c>
      <c r="U605" s="2">
        <f t="shared" ca="1" si="331"/>
        <v>0.49783140510421986</v>
      </c>
      <c r="V605" s="2">
        <f t="shared" ca="1" si="331"/>
        <v>-0.86226928724391272</v>
      </c>
      <c r="W605" s="16">
        <f t="shared" ca="1" si="331"/>
        <v>-9.3035307103447928E-2</v>
      </c>
      <c r="X605" s="2">
        <f t="shared" si="332"/>
        <v>-153.80794910203616</v>
      </c>
      <c r="Y605" s="2">
        <f t="shared" si="332"/>
        <v>-266.40318245269447</v>
      </c>
      <c r="Z605" s="16">
        <f t="shared" ca="1" si="332"/>
        <v>-126.36158571663267</v>
      </c>
      <c r="AA605" s="18">
        <f t="shared" ca="1" si="338"/>
        <v>164.89694376855547</v>
      </c>
      <c r="AB605" s="2">
        <f t="shared" ca="1" si="333"/>
        <v>-235.89882631572766</v>
      </c>
      <c r="AC605" s="2">
        <f t="shared" ca="1" si="333"/>
        <v>-124.21761228068257</v>
      </c>
      <c r="AD605" s="16">
        <f t="shared" ca="1" si="333"/>
        <v>-111.02034791270513</v>
      </c>
      <c r="AE605" s="2">
        <f t="shared" ca="1" si="334"/>
        <v>-0.81683227489770893</v>
      </c>
      <c r="AF605" s="2">
        <f t="shared" ca="1" si="334"/>
        <v>-0.43012064284622831</v>
      </c>
      <c r="AG605" s="16">
        <f t="shared" ca="1" si="334"/>
        <v>-0.38442329180602614</v>
      </c>
      <c r="AH605" s="2">
        <f t="shared" ca="1" si="339"/>
        <v>0.29145999172680953</v>
      </c>
      <c r="AI605" s="2">
        <f t="shared" ca="1" si="340"/>
        <v>0.26737222906169988</v>
      </c>
      <c r="AJ605" s="16">
        <f t="shared" ca="1" si="341"/>
        <v>-0.91845694746633944</v>
      </c>
      <c r="AK605" s="18">
        <f t="shared" ca="1" si="342"/>
        <v>308.95589857340724</v>
      </c>
      <c r="AL605" s="18">
        <f t="shared" ca="1" si="343"/>
        <v>288.79714179421848</v>
      </c>
      <c r="AM605" s="18">
        <f t="shared" ca="1" si="344"/>
        <v>154.47794928670362</v>
      </c>
      <c r="AN605" s="18">
        <f t="shared" ca="1" si="345"/>
        <v>103.27129168958336</v>
      </c>
      <c r="AO605" s="18">
        <f t="shared" ca="1" si="346"/>
        <v>308.62868628327408</v>
      </c>
      <c r="AP605" s="2">
        <f t="shared" ca="1" si="335"/>
        <v>82.501564779369986</v>
      </c>
      <c r="AQ605" s="2">
        <f t="shared" ca="1" si="335"/>
        <v>82.500155843641551</v>
      </c>
      <c r="AR605" s="16">
        <f t="shared" ca="1" si="335"/>
        <v>-5.5184605508884488E-4</v>
      </c>
      <c r="AS605" s="2">
        <f t="shared" ca="1" si="336"/>
        <v>-97.404263922188321</v>
      </c>
      <c r="AT605" s="2">
        <f t="shared" ca="1" si="336"/>
        <v>-82.537323764244576</v>
      </c>
      <c r="AU605" s="16">
        <f t="shared" ca="1" si="336"/>
        <v>566.92377036250969</v>
      </c>
      <c r="AV605" s="2">
        <f t="shared" ca="1" si="337"/>
        <v>82.501564779369986</v>
      </c>
      <c r="AW605" s="2">
        <f t="shared" ca="1" si="337"/>
        <v>82.500155843641551</v>
      </c>
      <c r="AX605" s="16">
        <f t="shared" ca="1" si="337"/>
        <v>-5.5184605508884488E-4</v>
      </c>
      <c r="AY605" s="2">
        <f t="shared" ca="1" si="347"/>
        <v>360.25</v>
      </c>
      <c r="AZ605" s="2">
        <f t="shared" ca="1" si="348"/>
        <v>360.25000000000006</v>
      </c>
      <c r="BA605" s="2">
        <f t="shared" ca="1" si="349"/>
        <v>360.25</v>
      </c>
      <c r="BB605" s="19" t="str">
        <f t="shared" ca="1" si="350"/>
        <v>ok</v>
      </c>
      <c r="BC605" s="2">
        <f t="shared" ca="1" si="351"/>
        <v>1.5647793699855583E-3</v>
      </c>
      <c r="BD605" s="2">
        <f t="shared" ca="1" si="351"/>
        <v>1.5584364155074582E-4</v>
      </c>
      <c r="BE605" s="16">
        <f t="shared" ca="1" si="352"/>
        <v>-5.5184605508884488E-4</v>
      </c>
      <c r="BF605" s="16">
        <f t="shared" ca="1" si="353"/>
        <v>1.5725208161878805E-3</v>
      </c>
      <c r="BG605" s="18">
        <f t="shared" ca="1" si="329"/>
        <v>1.6665400642832799E-3</v>
      </c>
      <c r="BH605" s="2">
        <f t="shared" ca="1" si="365"/>
        <v>0.25036469919768933</v>
      </c>
      <c r="BI605" s="2">
        <f t="shared" ca="1" si="365"/>
        <v>2.493498264811933E-2</v>
      </c>
      <c r="BJ605" s="16">
        <f t="shared" ca="1" si="365"/>
        <v>-8.829536881421518E-2</v>
      </c>
      <c r="BK605" s="18">
        <f t="shared" ca="1" si="365"/>
        <v>0.2516033305900609</v>
      </c>
      <c r="BL605" s="18">
        <f t="shared" ca="1" si="365"/>
        <v>0.26664641028532476</v>
      </c>
    </row>
    <row r="606" spans="4:64" x14ac:dyDescent="0.2">
      <c r="D606">
        <f t="shared" si="354"/>
        <v>90</v>
      </c>
      <c r="E606">
        <f t="shared" si="355"/>
        <v>82.5</v>
      </c>
      <c r="F606" s="15">
        <f ca="1">'posn jitter orig'!F606</f>
        <v>-4.2822924679139063E-2</v>
      </c>
      <c r="G606" s="2">
        <f ca="1">'posn jitter orig'!G606</f>
        <v>-0.28820513568035377</v>
      </c>
      <c r="H606" s="16">
        <f ca="1">'posn jitter orig'!H606</f>
        <v>0.36383885961297857</v>
      </c>
      <c r="I606" s="2">
        <f t="shared" si="356"/>
        <v>0</v>
      </c>
      <c r="J606" s="2">
        <f t="shared" si="357"/>
        <v>177.60212163512966</v>
      </c>
      <c r="K606" s="16">
        <f t="shared" ca="1" si="358"/>
        <v>335.61208159389798</v>
      </c>
      <c r="L606" s="2">
        <f t="shared" si="359"/>
        <v>153.80794910203616</v>
      </c>
      <c r="M606" s="2">
        <f t="shared" si="360"/>
        <v>-88.801060817564817</v>
      </c>
      <c r="N606" s="16">
        <f t="shared" ca="1" si="361"/>
        <v>310.42460657356253</v>
      </c>
      <c r="O606" s="2">
        <f t="shared" si="362"/>
        <v>-153.80794910203616</v>
      </c>
      <c r="P606" s="2">
        <f t="shared" si="363"/>
        <v>-88.801060817564817</v>
      </c>
      <c r="Q606" s="16">
        <f t="shared" ca="1" si="364"/>
        <v>202.47126672370015</v>
      </c>
      <c r="R606" s="2">
        <f t="shared" si="330"/>
        <v>153.80794910203616</v>
      </c>
      <c r="S606" s="2">
        <f t="shared" si="330"/>
        <v>-266.40318245269447</v>
      </c>
      <c r="T606" s="16">
        <f t="shared" ca="1" si="330"/>
        <v>-25.187475020335455</v>
      </c>
      <c r="U606" s="2">
        <f t="shared" ca="1" si="331"/>
        <v>0.49833231247395116</v>
      </c>
      <c r="V606" s="2">
        <f t="shared" ca="1" si="331"/>
        <v>-0.86313688425817303</v>
      </c>
      <c r="W606" s="16">
        <f t="shared" ca="1" si="331"/>
        <v>-8.1606527787044539E-2</v>
      </c>
      <c r="X606" s="2">
        <f t="shared" si="332"/>
        <v>-153.80794910203616</v>
      </c>
      <c r="Y606" s="2">
        <f t="shared" si="332"/>
        <v>-266.40318245269447</v>
      </c>
      <c r="Z606" s="16">
        <f t="shared" ca="1" si="332"/>
        <v>-133.14081487019783</v>
      </c>
      <c r="AA606" s="18">
        <f t="shared" ca="1" si="338"/>
        <v>164.16010151408139</v>
      </c>
      <c r="AB606" s="2">
        <f t="shared" ca="1" si="333"/>
        <v>-235.61423210550691</v>
      </c>
      <c r="AC606" s="2">
        <f t="shared" ca="1" si="333"/>
        <v>-124.71054391232485</v>
      </c>
      <c r="AD606" s="16">
        <f t="shared" ca="1" si="333"/>
        <v>-119.7442789844649</v>
      </c>
      <c r="AE606" s="2">
        <f t="shared" ca="1" si="334"/>
        <v>-0.80622944447950529</v>
      </c>
      <c r="AF606" s="2">
        <f t="shared" ca="1" si="334"/>
        <v>-0.42673700837454887</v>
      </c>
      <c r="AG606" s="16">
        <f t="shared" ca="1" si="334"/>
        <v>-0.40974334471447921</v>
      </c>
      <c r="AH606" s="2">
        <f t="shared" ca="1" si="339"/>
        <v>0.31884006837070028</v>
      </c>
      <c r="AI606" s="2">
        <f t="shared" ca="1" si="340"/>
        <v>0.26998193405602799</v>
      </c>
      <c r="AJ606" s="16">
        <f t="shared" ca="1" si="341"/>
        <v>-0.90854321090674262</v>
      </c>
      <c r="AK606" s="18">
        <f t="shared" ca="1" si="342"/>
        <v>308.64534619170621</v>
      </c>
      <c r="AL606" s="18">
        <f t="shared" ca="1" si="343"/>
        <v>292.24215726531475</v>
      </c>
      <c r="AM606" s="18">
        <f t="shared" ca="1" si="344"/>
        <v>154.3226730958531</v>
      </c>
      <c r="AN606" s="18">
        <f t="shared" ca="1" si="345"/>
        <v>105.54049871989596</v>
      </c>
      <c r="AO606" s="18">
        <f t="shared" ca="1" si="346"/>
        <v>307.93794536968988</v>
      </c>
      <c r="AP606" s="2">
        <f t="shared" ca="1" si="335"/>
        <v>89.997072453591315</v>
      </c>
      <c r="AQ606" s="2">
        <f t="shared" ca="1" si="335"/>
        <v>82.500175782844479</v>
      </c>
      <c r="AR606" s="16">
        <f t="shared" ca="1" si="335"/>
        <v>-1.102510797238665E-3</v>
      </c>
      <c r="AS606" s="2">
        <f t="shared" ca="1" si="336"/>
        <v>-106.36883865761847</v>
      </c>
      <c r="AT606" s="2">
        <f t="shared" ca="1" si="336"/>
        <v>-83.775188337452249</v>
      </c>
      <c r="AU606" s="16">
        <f t="shared" ca="1" si="336"/>
        <v>559.54875678160897</v>
      </c>
      <c r="AV606" s="2">
        <f t="shared" ca="1" si="337"/>
        <v>89.997072453591315</v>
      </c>
      <c r="AW606" s="2">
        <f t="shared" ca="1" si="337"/>
        <v>82.500175782844479</v>
      </c>
      <c r="AX606" s="16">
        <f t="shared" ca="1" si="337"/>
        <v>-1.102510797238665E-3</v>
      </c>
      <c r="AY606" s="2">
        <f t="shared" ca="1" si="347"/>
        <v>360.25</v>
      </c>
      <c r="AZ606" s="2">
        <f t="shared" ca="1" si="348"/>
        <v>360.25</v>
      </c>
      <c r="BA606" s="2">
        <f t="shared" ca="1" si="349"/>
        <v>360.25000000000006</v>
      </c>
      <c r="BB606" s="19" t="str">
        <f t="shared" ca="1" si="350"/>
        <v>ok</v>
      </c>
      <c r="BC606" s="2">
        <f t="shared" ca="1" si="351"/>
        <v>-2.9275464086850889E-3</v>
      </c>
      <c r="BD606" s="2">
        <f t="shared" ca="1" si="351"/>
        <v>1.7578284447949954E-4</v>
      </c>
      <c r="BE606" s="16">
        <f t="shared" ca="1" si="352"/>
        <v>-1.102510797238665E-3</v>
      </c>
      <c r="BF606" s="16">
        <f t="shared" ca="1" si="353"/>
        <v>2.9328190505754467E-3</v>
      </c>
      <c r="BG606" s="18">
        <f t="shared" ca="1" si="329"/>
        <v>3.1332024577811917E-3</v>
      </c>
      <c r="BH606" s="2">
        <f t="shared" ca="1" si="365"/>
        <v>-0.46840742538961422</v>
      </c>
      <c r="BI606" s="2">
        <f t="shared" ca="1" si="365"/>
        <v>2.8125255116719927E-2</v>
      </c>
      <c r="BJ606" s="16">
        <f t="shared" ca="1" si="365"/>
        <v>-0.17640172755818639</v>
      </c>
      <c r="BK606" s="18">
        <f t="shared" ca="1" si="365"/>
        <v>0.46925104809207147</v>
      </c>
      <c r="BL606" s="18">
        <f t="shared" ca="1" si="365"/>
        <v>0.50131239324499066</v>
      </c>
    </row>
    <row r="607" spans="4:64" x14ac:dyDescent="0.2">
      <c r="D607">
        <f t="shared" si="354"/>
        <v>97.5</v>
      </c>
      <c r="E607">
        <f t="shared" si="355"/>
        <v>82.5</v>
      </c>
      <c r="F607" s="15">
        <f ca="1">'posn jitter orig'!F607</f>
        <v>-0.22936344545676013</v>
      </c>
      <c r="G607" s="2">
        <f ca="1">'posn jitter orig'!G607</f>
        <v>0.39194377483087139</v>
      </c>
      <c r="H607" s="16">
        <f ca="1">'posn jitter orig'!H607</f>
        <v>-0.18516655487624578</v>
      </c>
      <c r="I607" s="2">
        <f t="shared" si="356"/>
        <v>0</v>
      </c>
      <c r="J607" s="2">
        <f t="shared" si="357"/>
        <v>177.60212163512966</v>
      </c>
      <c r="K607" s="16">
        <f t="shared" ca="1" si="358"/>
        <v>333.50928438794625</v>
      </c>
      <c r="L607" s="2">
        <f t="shared" si="359"/>
        <v>153.80794910203616</v>
      </c>
      <c r="M607" s="2">
        <f t="shared" si="360"/>
        <v>-88.801060817564817</v>
      </c>
      <c r="N607" s="16">
        <f t="shared" ca="1" si="361"/>
        <v>311.87650103905298</v>
      </c>
      <c r="O607" s="2">
        <f t="shared" si="362"/>
        <v>-153.80794910203616</v>
      </c>
      <c r="P607" s="2">
        <f t="shared" si="363"/>
        <v>-88.801060817564817</v>
      </c>
      <c r="Q607" s="16">
        <f t="shared" ca="1" si="364"/>
        <v>193.07997534737495</v>
      </c>
      <c r="R607" s="2">
        <f t="shared" si="330"/>
        <v>153.80794910203616</v>
      </c>
      <c r="S607" s="2">
        <f t="shared" si="330"/>
        <v>-266.40318245269447</v>
      </c>
      <c r="T607" s="16">
        <f t="shared" ca="1" si="330"/>
        <v>-21.63278334889327</v>
      </c>
      <c r="U607" s="2">
        <f t="shared" ca="1" si="331"/>
        <v>0.49876820041105768</v>
      </c>
      <c r="V607" s="2">
        <f t="shared" ca="1" si="331"/>
        <v>-0.86389186431164788</v>
      </c>
      <c r="W607" s="16">
        <f t="shared" ca="1" si="331"/>
        <v>-7.0150759332028245E-2</v>
      </c>
      <c r="X607" s="2">
        <f t="shared" si="332"/>
        <v>-153.80794910203616</v>
      </c>
      <c r="Y607" s="2">
        <f t="shared" si="332"/>
        <v>-266.40318245269447</v>
      </c>
      <c r="Z607" s="16">
        <f t="shared" ca="1" si="332"/>
        <v>-140.4293090405713</v>
      </c>
      <c r="AA607" s="18">
        <f t="shared" ca="1" si="338"/>
        <v>163.28025062674431</v>
      </c>
      <c r="AB607" s="2">
        <f t="shared" ca="1" si="333"/>
        <v>-235.24694586980388</v>
      </c>
      <c r="AC607" s="2">
        <f t="shared" ca="1" si="333"/>
        <v>-125.34670233348322</v>
      </c>
      <c r="AD607" s="16">
        <f t="shared" ca="1" si="333"/>
        <v>-128.97507547518131</v>
      </c>
      <c r="AE607" s="2">
        <f t="shared" ca="1" si="334"/>
        <v>-0.79442914916936924</v>
      </c>
      <c r="AF607" s="2">
        <f t="shared" ca="1" si="334"/>
        <v>-0.42329592725546689</v>
      </c>
      <c r="AG607" s="16">
        <f t="shared" ca="1" si="334"/>
        <v>-0.43554894663971644</v>
      </c>
      <c r="AH607" s="2">
        <f t="shared" ca="1" si="339"/>
        <v>0.3465726607924331</v>
      </c>
      <c r="AI607" s="2">
        <f t="shared" ca="1" si="340"/>
        <v>0.27296777235615155</v>
      </c>
      <c r="AJ607" s="16">
        <f t="shared" ca="1" si="341"/>
        <v>-0.8974274266179818</v>
      </c>
      <c r="AK607" s="18">
        <f t="shared" ca="1" si="342"/>
        <v>308.37561210854261</v>
      </c>
      <c r="AL607" s="18">
        <f t="shared" ca="1" si="343"/>
        <v>296.12073791070088</v>
      </c>
      <c r="AM607" s="18">
        <f t="shared" ca="1" si="344"/>
        <v>154.18780605427131</v>
      </c>
      <c r="AN607" s="18">
        <f t="shared" ca="1" si="345"/>
        <v>108.05775523318944</v>
      </c>
      <c r="AO607" s="18">
        <f t="shared" ca="1" si="346"/>
        <v>307.13141242493339</v>
      </c>
      <c r="AP607" s="2">
        <f t="shared" ca="1" si="335"/>
        <v>97.503094817010748</v>
      </c>
      <c r="AQ607" s="2">
        <f t="shared" ca="1" si="335"/>
        <v>82.497100180437741</v>
      </c>
      <c r="AR607" s="16">
        <f t="shared" ca="1" si="335"/>
        <v>2.9815937767807554E-4</v>
      </c>
      <c r="AS607" s="2">
        <f t="shared" ca="1" si="336"/>
        <v>-115.38360681708386</v>
      </c>
      <c r="AT607" s="2">
        <f t="shared" ca="1" si="336"/>
        <v>-85.176854760027283</v>
      </c>
      <c r="AU607" s="16">
        <f t="shared" ca="1" si="336"/>
        <v>551.25660433148573</v>
      </c>
      <c r="AV607" s="2">
        <f t="shared" ca="1" si="337"/>
        <v>97.503094817010748</v>
      </c>
      <c r="AW607" s="2">
        <f t="shared" ca="1" si="337"/>
        <v>82.497100180437741</v>
      </c>
      <c r="AX607" s="16">
        <f t="shared" ca="1" si="337"/>
        <v>2.9815937767807554E-4</v>
      </c>
      <c r="AY607" s="2">
        <f t="shared" ca="1" si="347"/>
        <v>360.24999999999994</v>
      </c>
      <c r="AZ607" s="2">
        <f t="shared" ca="1" si="348"/>
        <v>360.24999999999994</v>
      </c>
      <c r="BA607" s="2">
        <f t="shared" ca="1" si="349"/>
        <v>360.24999999999994</v>
      </c>
      <c r="BB607" s="19" t="str">
        <f t="shared" ca="1" si="350"/>
        <v>ok</v>
      </c>
      <c r="BC607" s="2">
        <f t="shared" ca="1" si="351"/>
        <v>3.0948170107478745E-3</v>
      </c>
      <c r="BD607" s="2">
        <f t="shared" ca="1" si="351"/>
        <v>-2.8998195622591538E-3</v>
      </c>
      <c r="BE607" s="16">
        <f t="shared" ca="1" si="352"/>
        <v>2.9815937767807554E-4</v>
      </c>
      <c r="BF607" s="16">
        <f t="shared" ca="1" si="353"/>
        <v>4.2410901692460255E-3</v>
      </c>
      <c r="BG607" s="18">
        <f t="shared" ca="1" si="329"/>
        <v>4.2515579307087726E-3</v>
      </c>
      <c r="BH607" s="2">
        <f t="shared" ca="1" si="365"/>
        <v>0.49517072171965992</v>
      </c>
      <c r="BI607" s="2">
        <f t="shared" ca="1" si="365"/>
        <v>-0.46397112996146461</v>
      </c>
      <c r="BJ607" s="16">
        <f t="shared" ca="1" si="365"/>
        <v>4.7705500428492087E-2</v>
      </c>
      <c r="BK607" s="18">
        <f t="shared" ca="1" si="365"/>
        <v>0.67857442707936411</v>
      </c>
      <c r="BL607" s="18">
        <f t="shared" ca="1" si="365"/>
        <v>0.68024926891340365</v>
      </c>
    </row>
    <row r="608" spans="4:64" x14ac:dyDescent="0.2">
      <c r="D608">
        <f t="shared" si="354"/>
        <v>105</v>
      </c>
      <c r="E608">
        <f t="shared" si="355"/>
        <v>82.5</v>
      </c>
      <c r="F608" s="15">
        <f ca="1">'posn jitter orig'!F608</f>
        <v>-1.53559452726868E-2</v>
      </c>
      <c r="G608" s="2">
        <f ca="1">'posn jitter orig'!G608</f>
        <v>0.27687017426649763</v>
      </c>
      <c r="H608" s="16">
        <f ca="1">'posn jitter orig'!H608</f>
        <v>0.45675305633957042</v>
      </c>
      <c r="I608" s="2">
        <f t="shared" si="356"/>
        <v>0</v>
      </c>
      <c r="J608" s="2">
        <f t="shared" si="357"/>
        <v>177.60212163512966</v>
      </c>
      <c r="K608" s="16">
        <f t="shared" ca="1" si="358"/>
        <v>331.22588271737794</v>
      </c>
      <c r="L608" s="2">
        <f t="shared" si="359"/>
        <v>153.80794910203616</v>
      </c>
      <c r="M608" s="2">
        <f t="shared" si="360"/>
        <v>-88.801060817564817</v>
      </c>
      <c r="N608" s="16">
        <f t="shared" ca="1" si="361"/>
        <v>313.13715348623799</v>
      </c>
      <c r="O608" s="2">
        <f t="shared" si="362"/>
        <v>-153.80794910203616</v>
      </c>
      <c r="P608" s="2">
        <f t="shared" si="363"/>
        <v>-88.801060817564817</v>
      </c>
      <c r="Q608" s="16">
        <f t="shared" ca="1" si="364"/>
        <v>182.90844386225046</v>
      </c>
      <c r="R608" s="2">
        <f t="shared" si="330"/>
        <v>153.80794910203616</v>
      </c>
      <c r="S608" s="2">
        <f t="shared" si="330"/>
        <v>-266.40318245269447</v>
      </c>
      <c r="T608" s="16">
        <f t="shared" ca="1" si="330"/>
        <v>-18.088729231139951</v>
      </c>
      <c r="U608" s="2">
        <f t="shared" ca="1" si="331"/>
        <v>0.49913778797120611</v>
      </c>
      <c r="V608" s="2">
        <f t="shared" ca="1" si="331"/>
        <v>-0.86453200874367042</v>
      </c>
      <c r="W608" s="16">
        <f t="shared" ca="1" si="331"/>
        <v>-5.8701571331996681E-2</v>
      </c>
      <c r="X608" s="2">
        <f t="shared" si="332"/>
        <v>-153.80794910203616</v>
      </c>
      <c r="Y608" s="2">
        <f t="shared" si="332"/>
        <v>-266.40318245269447</v>
      </c>
      <c r="Z608" s="16">
        <f t="shared" ca="1" si="332"/>
        <v>-148.31743885512748</v>
      </c>
      <c r="AA608" s="18">
        <f t="shared" ca="1" si="338"/>
        <v>162.24918569108962</v>
      </c>
      <c r="AB608" s="2">
        <f t="shared" ca="1" si="333"/>
        <v>-234.79264874801612</v>
      </c>
      <c r="AC608" s="2">
        <f t="shared" ca="1" si="333"/>
        <v>-126.13356803015196</v>
      </c>
      <c r="AD608" s="16">
        <f t="shared" ca="1" si="333"/>
        <v>-138.7931567077236</v>
      </c>
      <c r="AE608" s="2">
        <f t="shared" ca="1" si="334"/>
        <v>-0.7813375271338725</v>
      </c>
      <c r="AF608" s="2">
        <f t="shared" ca="1" si="334"/>
        <v>-0.41974436022066358</v>
      </c>
      <c r="AG608" s="16">
        <f t="shared" ca="1" si="334"/>
        <v>-0.46187264560187008</v>
      </c>
      <c r="AH608" s="2">
        <f t="shared" ca="1" si="339"/>
        <v>0.37466403258324155</v>
      </c>
      <c r="AI608" s="2">
        <f t="shared" ca="1" si="340"/>
        <v>0.27640383123354118</v>
      </c>
      <c r="AJ608" s="16">
        <f t="shared" ca="1" si="341"/>
        <v>-0.88500157331378992</v>
      </c>
      <c r="AK608" s="18">
        <f t="shared" ca="1" si="342"/>
        <v>308.14727477797959</v>
      </c>
      <c r="AL608" s="18">
        <f t="shared" ca="1" si="343"/>
        <v>300.50092385718375</v>
      </c>
      <c r="AM608" s="18">
        <f t="shared" ca="1" si="344"/>
        <v>154.07363738898979</v>
      </c>
      <c r="AN608" s="18">
        <f t="shared" ca="1" si="345"/>
        <v>110.86315182587113</v>
      </c>
      <c r="AO608" s="18">
        <f t="shared" ca="1" si="346"/>
        <v>306.18742353166618</v>
      </c>
      <c r="AP608" s="2">
        <f t="shared" ca="1" si="335"/>
        <v>104.99984847977183</v>
      </c>
      <c r="AQ608" s="2">
        <f t="shared" ca="1" si="335"/>
        <v>82.497724613265319</v>
      </c>
      <c r="AR608" s="16">
        <f t="shared" ca="1" si="335"/>
        <v>5.0931381076679827E-4</v>
      </c>
      <c r="AS608" s="2">
        <f t="shared" ca="1" si="336"/>
        <v>-124.43498117352209</v>
      </c>
      <c r="AT608" s="2">
        <f t="shared" ca="1" si="336"/>
        <v>-86.765029266093592</v>
      </c>
      <c r="AU608" s="16">
        <f t="shared" ca="1" si="336"/>
        <v>541.9532124226514</v>
      </c>
      <c r="AV608" s="2">
        <f t="shared" ca="1" si="337"/>
        <v>104.99984847977183</v>
      </c>
      <c r="AW608" s="2">
        <f t="shared" ca="1" si="337"/>
        <v>82.497724613265319</v>
      </c>
      <c r="AX608" s="16">
        <f t="shared" ca="1" si="337"/>
        <v>5.0931381076679827E-4</v>
      </c>
      <c r="AY608" s="2">
        <f t="shared" ca="1" si="347"/>
        <v>360.24999999999994</v>
      </c>
      <c r="AZ608" s="2">
        <f t="shared" ca="1" si="348"/>
        <v>360.24999999999994</v>
      </c>
      <c r="BA608" s="2">
        <f t="shared" ca="1" si="349"/>
        <v>360.25</v>
      </c>
      <c r="BB608" s="19" t="str">
        <f t="shared" ca="1" si="350"/>
        <v>ok</v>
      </c>
      <c r="BC608" s="2">
        <f t="shared" ca="1" si="351"/>
        <v>-1.5152022817233046E-4</v>
      </c>
      <c r="BD608" s="2">
        <f t="shared" ca="1" si="351"/>
        <v>-2.275386734680751E-3</v>
      </c>
      <c r="BE608" s="16">
        <f t="shared" ca="1" si="352"/>
        <v>5.0931381076679827E-4</v>
      </c>
      <c r="BF608" s="16">
        <f t="shared" ca="1" si="353"/>
        <v>2.2804260943750237E-3</v>
      </c>
      <c r="BG608" s="18">
        <f t="shared" ca="1" si="329"/>
        <v>2.3366094516936975E-3</v>
      </c>
      <c r="BH608" s="2">
        <f t="shared" ca="1" si="365"/>
        <v>-2.4243236507572874E-2</v>
      </c>
      <c r="BI608" s="2">
        <f t="shared" ca="1" si="365"/>
        <v>-0.36406187754892017</v>
      </c>
      <c r="BJ608" s="16">
        <f t="shared" ca="1" si="365"/>
        <v>8.1490209722687723E-2</v>
      </c>
      <c r="BK608" s="18">
        <f t="shared" ca="1" si="365"/>
        <v>0.3648681751000038</v>
      </c>
      <c r="BL608" s="18">
        <f t="shared" ca="1" si="365"/>
        <v>0.37385751227099162</v>
      </c>
    </row>
    <row r="609" spans="4:64" x14ac:dyDescent="0.2">
      <c r="D609">
        <f t="shared" si="354"/>
        <v>112.5</v>
      </c>
      <c r="E609">
        <f t="shared" si="355"/>
        <v>82.5</v>
      </c>
      <c r="F609" s="15">
        <f ca="1">'posn jitter orig'!F609</f>
        <v>0.32239143993036978</v>
      </c>
      <c r="G609" s="2">
        <f ca="1">'posn jitter orig'!G609</f>
        <v>9.0700804831640669E-2</v>
      </c>
      <c r="H609" s="16">
        <f ca="1">'posn jitter orig'!H609</f>
        <v>0.35273288571257699</v>
      </c>
      <c r="I609" s="2">
        <f t="shared" si="356"/>
        <v>0</v>
      </c>
      <c r="J609" s="2">
        <f t="shared" si="357"/>
        <v>177.60212163512966</v>
      </c>
      <c r="K609" s="16">
        <f t="shared" ca="1" si="358"/>
        <v>328.75632892655517</v>
      </c>
      <c r="L609" s="2">
        <f t="shared" si="359"/>
        <v>153.80794910203616</v>
      </c>
      <c r="M609" s="2">
        <f t="shared" si="360"/>
        <v>-88.801060817564817</v>
      </c>
      <c r="N609" s="16">
        <f t="shared" ca="1" si="361"/>
        <v>314.21333301750042</v>
      </c>
      <c r="O609" s="2">
        <f t="shared" si="362"/>
        <v>-153.80794910203616</v>
      </c>
      <c r="P609" s="2">
        <f t="shared" si="363"/>
        <v>-88.801060817564817</v>
      </c>
      <c r="Q609" s="16">
        <f t="shared" ca="1" si="364"/>
        <v>171.80466471380706</v>
      </c>
      <c r="R609" s="2">
        <f t="shared" si="330"/>
        <v>153.80794910203616</v>
      </c>
      <c r="S609" s="2">
        <f t="shared" si="330"/>
        <v>-266.40318245269447</v>
      </c>
      <c r="T609" s="16">
        <f t="shared" ca="1" si="330"/>
        <v>-14.542995909054753</v>
      </c>
      <c r="U609" s="2">
        <f t="shared" ca="1" si="331"/>
        <v>0.49944216860092711</v>
      </c>
      <c r="V609" s="2">
        <f t="shared" ca="1" si="331"/>
        <v>-0.86505921145918707</v>
      </c>
      <c r="W609" s="16">
        <f t="shared" ca="1" si="331"/>
        <v>-4.7223732304981121E-2</v>
      </c>
      <c r="X609" s="2">
        <f t="shared" si="332"/>
        <v>-153.80794910203616</v>
      </c>
      <c r="Y609" s="2">
        <f t="shared" si="332"/>
        <v>-266.40318245269447</v>
      </c>
      <c r="Z609" s="16">
        <f t="shared" ca="1" si="332"/>
        <v>-156.95166421274811</v>
      </c>
      <c r="AA609" s="18">
        <f t="shared" ca="1" si="338"/>
        <v>161.04819467076797</v>
      </c>
      <c r="AB609" s="2">
        <f t="shared" ca="1" si="333"/>
        <v>-234.24220869766879</v>
      </c>
      <c r="AC609" s="2">
        <f t="shared" ca="1" si="333"/>
        <v>-127.08695816387427</v>
      </c>
      <c r="AD609" s="16">
        <f t="shared" ca="1" si="333"/>
        <v>-149.34636737941528</v>
      </c>
      <c r="AE609" s="2">
        <f t="shared" ca="1" si="334"/>
        <v>-0.76677247834421947</v>
      </c>
      <c r="AF609" s="2">
        <f t="shared" ca="1" si="334"/>
        <v>-0.41600863660876081</v>
      </c>
      <c r="AG609" s="16">
        <f t="shared" ca="1" si="334"/>
        <v>-0.48887296992243662</v>
      </c>
      <c r="AH609" s="2">
        <f t="shared" ca="1" si="339"/>
        <v>0.4032585853730416</v>
      </c>
      <c r="AI609" s="2">
        <f t="shared" ca="1" si="340"/>
        <v>0.28037363452459191</v>
      </c>
      <c r="AJ609" s="16">
        <f t="shared" ca="1" si="341"/>
        <v>-0.87107585110965169</v>
      </c>
      <c r="AK609" s="18">
        <f t="shared" ca="1" si="342"/>
        <v>307.95947713604943</v>
      </c>
      <c r="AL609" s="18">
        <f t="shared" ca="1" si="343"/>
        <v>305.49115326034536</v>
      </c>
      <c r="AM609" s="18">
        <f t="shared" ca="1" si="344"/>
        <v>153.97973856802471</v>
      </c>
      <c r="AN609" s="18">
        <f t="shared" ca="1" si="345"/>
        <v>114.02138353113797</v>
      </c>
      <c r="AO609" s="18">
        <f t="shared" ca="1" si="346"/>
        <v>305.07282197561926</v>
      </c>
      <c r="AP609" s="2">
        <f t="shared" ca="1" si="335"/>
        <v>112.49875034226062</v>
      </c>
      <c r="AQ609" s="2">
        <f t="shared" ca="1" si="335"/>
        <v>82.501025993727282</v>
      </c>
      <c r="AR609" s="16">
        <f t="shared" ca="1" si="335"/>
        <v>1.2905176593562828E-3</v>
      </c>
      <c r="AS609" s="2">
        <f t="shared" ca="1" si="336"/>
        <v>-133.54771890903933</v>
      </c>
      <c r="AT609" s="2">
        <f t="shared" ca="1" si="336"/>
        <v>-88.567725790229062</v>
      </c>
      <c r="AU609" s="16">
        <f t="shared" ca="1" si="336"/>
        <v>531.48442662333105</v>
      </c>
      <c r="AV609" s="2">
        <f t="shared" ca="1" si="337"/>
        <v>112.49875034226062</v>
      </c>
      <c r="AW609" s="2">
        <f t="shared" ca="1" si="337"/>
        <v>82.501025993727282</v>
      </c>
      <c r="AX609" s="16">
        <f t="shared" ca="1" si="337"/>
        <v>1.2905176593562828E-3</v>
      </c>
      <c r="AY609" s="2">
        <f t="shared" ca="1" si="347"/>
        <v>360.25</v>
      </c>
      <c r="AZ609" s="2">
        <f t="shared" ca="1" si="348"/>
        <v>360.25000000000006</v>
      </c>
      <c r="BA609" s="2">
        <f t="shared" ca="1" si="349"/>
        <v>360.25000000000006</v>
      </c>
      <c r="BB609" s="19" t="str">
        <f t="shared" ca="1" si="350"/>
        <v>ok</v>
      </c>
      <c r="BC609" s="2">
        <f t="shared" ca="1" si="351"/>
        <v>-1.2496577393790176E-3</v>
      </c>
      <c r="BD609" s="2">
        <f t="shared" ca="1" si="351"/>
        <v>1.0259937272820707E-3</v>
      </c>
      <c r="BE609" s="16">
        <f t="shared" ca="1" si="352"/>
        <v>1.2905176593562828E-3</v>
      </c>
      <c r="BF609" s="16">
        <f t="shared" ca="1" si="353"/>
        <v>1.6168820594007569E-3</v>
      </c>
      <c r="BG609" s="18">
        <f t="shared" ca="1" si="329"/>
        <v>2.0687540750708991E-3</v>
      </c>
      <c r="BH609" s="2">
        <f t="shared" ca="1" si="365"/>
        <v>-0.19994523830064281</v>
      </c>
      <c r="BI609" s="2">
        <f t="shared" ca="1" si="365"/>
        <v>0.16415899636513132</v>
      </c>
      <c r="BJ609" s="16">
        <f t="shared" ca="1" si="365"/>
        <v>0.20648282549700525</v>
      </c>
      <c r="BK609" s="18">
        <f t="shared" ca="1" si="365"/>
        <v>0.25870112950412111</v>
      </c>
      <c r="BL609" s="18">
        <f t="shared" ca="1" si="365"/>
        <v>0.33100065201134388</v>
      </c>
    </row>
    <row r="610" spans="4:64" x14ac:dyDescent="0.2">
      <c r="D610">
        <f t="shared" si="354"/>
        <v>120</v>
      </c>
      <c r="E610">
        <f t="shared" si="355"/>
        <v>82.5</v>
      </c>
      <c r="F610" s="15">
        <f ca="1">'posn jitter orig'!F610</f>
        <v>0.4079850376356523</v>
      </c>
      <c r="G610" s="2">
        <f ca="1">'posn jitter orig'!G610</f>
        <v>-0.41333304016361028</v>
      </c>
      <c r="H610" s="16">
        <f ca="1">'posn jitter orig'!H610</f>
        <v>-9.4436966375775477E-2</v>
      </c>
      <c r="I610" s="2">
        <f t="shared" si="356"/>
        <v>0</v>
      </c>
      <c r="J610" s="2">
        <f t="shared" si="357"/>
        <v>177.60212163512966</v>
      </c>
      <c r="K610" s="16">
        <f t="shared" ca="1" si="358"/>
        <v>326.09402320883487</v>
      </c>
      <c r="L610" s="2">
        <f t="shared" si="359"/>
        <v>153.80794910203616</v>
      </c>
      <c r="M610" s="2">
        <f t="shared" si="360"/>
        <v>-88.801060817564817</v>
      </c>
      <c r="N610" s="16">
        <f t="shared" ca="1" si="361"/>
        <v>315.10538489572599</v>
      </c>
      <c r="O610" s="2">
        <f t="shared" si="362"/>
        <v>-153.80794910203616</v>
      </c>
      <c r="P610" s="2">
        <f t="shared" si="363"/>
        <v>-88.801060817564817</v>
      </c>
      <c r="Q610" s="16">
        <f t="shared" ca="1" si="364"/>
        <v>159.57765412361442</v>
      </c>
      <c r="R610" s="2">
        <f t="shared" si="330"/>
        <v>153.80794910203616</v>
      </c>
      <c r="S610" s="2">
        <f t="shared" si="330"/>
        <v>-266.40318245269447</v>
      </c>
      <c r="T610" s="16">
        <f t="shared" ca="1" si="330"/>
        <v>-10.988638313108879</v>
      </c>
      <c r="U610" s="2">
        <f t="shared" ca="1" si="331"/>
        <v>0.49968129064075789</v>
      </c>
      <c r="V610" s="2">
        <f t="shared" ca="1" si="331"/>
        <v>-0.86547338298138343</v>
      </c>
      <c r="W610" s="16">
        <f t="shared" ca="1" si="331"/>
        <v>-3.5699175541545766E-2</v>
      </c>
      <c r="X610" s="2">
        <f t="shared" si="332"/>
        <v>-153.80794910203616</v>
      </c>
      <c r="Y610" s="2">
        <f t="shared" si="332"/>
        <v>-266.40318245269447</v>
      </c>
      <c r="Z610" s="16">
        <f t="shared" ca="1" si="332"/>
        <v>-166.51636908522045</v>
      </c>
      <c r="AA610" s="18">
        <f t="shared" ca="1" si="338"/>
        <v>159.65440612674089</v>
      </c>
      <c r="AB610" s="2">
        <f t="shared" ca="1" si="333"/>
        <v>-233.58426881192977</v>
      </c>
      <c r="AC610" s="2">
        <f t="shared" ca="1" si="333"/>
        <v>-128.22654347430031</v>
      </c>
      <c r="AD610" s="16">
        <f t="shared" ca="1" si="333"/>
        <v>-160.81683841492068</v>
      </c>
      <c r="AE610" s="2">
        <f t="shared" ca="1" si="334"/>
        <v>-0.75051357523404161</v>
      </c>
      <c r="AF610" s="2">
        <f t="shared" ca="1" si="334"/>
        <v>-0.41199590225951627</v>
      </c>
      <c r="AG610" s="16">
        <f t="shared" ca="1" si="334"/>
        <v>-0.51670954114549106</v>
      </c>
      <c r="AH610" s="2">
        <f t="shared" ca="1" si="339"/>
        <v>0.43249044055678648</v>
      </c>
      <c r="AI610" s="2">
        <f t="shared" ca="1" si="340"/>
        <v>0.2849828062745659</v>
      </c>
      <c r="AJ610" s="16">
        <f t="shared" ca="1" si="341"/>
        <v>-0.85541616711099766</v>
      </c>
      <c r="AK610" s="18">
        <f t="shared" ca="1" si="342"/>
        <v>307.81210340055583</v>
      </c>
      <c r="AL610" s="18">
        <f t="shared" ca="1" si="343"/>
        <v>311.23256996262654</v>
      </c>
      <c r="AM610" s="18">
        <f t="shared" ca="1" si="344"/>
        <v>153.90605170027791</v>
      </c>
      <c r="AN610" s="18">
        <f t="shared" ca="1" si="345"/>
        <v>117.61571650900203</v>
      </c>
      <c r="AO610" s="18">
        <f t="shared" ca="1" si="346"/>
        <v>303.74254390866196</v>
      </c>
      <c r="AP610" s="2">
        <f t="shared" ca="1" si="335"/>
        <v>119.99752928102974</v>
      </c>
      <c r="AQ610" s="2">
        <f t="shared" ca="1" si="335"/>
        <v>82.504739713822701</v>
      </c>
      <c r="AR610" s="16">
        <f t="shared" ca="1" si="335"/>
        <v>2.5844452432011167E-4</v>
      </c>
      <c r="AS610" s="2">
        <f t="shared" ca="1" si="336"/>
        <v>-142.73396398076278</v>
      </c>
      <c r="AT610" s="2">
        <f t="shared" ca="1" si="336"/>
        <v>-90.618065382309382</v>
      </c>
      <c r="AU610" s="16">
        <f t="shared" ca="1" si="336"/>
        <v>519.65282384230738</v>
      </c>
      <c r="AV610" s="2">
        <f t="shared" ca="1" si="337"/>
        <v>119.99752928102974</v>
      </c>
      <c r="AW610" s="2">
        <f t="shared" ca="1" si="337"/>
        <v>82.504739713822701</v>
      </c>
      <c r="AX610" s="16">
        <f t="shared" ca="1" si="337"/>
        <v>2.5844452432011167E-4</v>
      </c>
      <c r="AY610" s="2">
        <f t="shared" ca="1" si="347"/>
        <v>360.25</v>
      </c>
      <c r="AZ610" s="2">
        <f t="shared" ca="1" si="348"/>
        <v>360.25000000000006</v>
      </c>
      <c r="BA610" s="2">
        <f t="shared" ca="1" si="349"/>
        <v>360.25</v>
      </c>
      <c r="BB610" s="19" t="str">
        <f t="shared" ca="1" si="350"/>
        <v>ok</v>
      </c>
      <c r="BC610" s="2">
        <f t="shared" ca="1" si="351"/>
        <v>-2.47071897025819E-3</v>
      </c>
      <c r="BD610" s="2">
        <f t="shared" ca="1" si="351"/>
        <v>4.7397138227012192E-3</v>
      </c>
      <c r="BE610" s="16">
        <f t="shared" ca="1" si="352"/>
        <v>2.5844452432011167E-4</v>
      </c>
      <c r="BF610" s="16">
        <f t="shared" ca="1" si="353"/>
        <v>5.345029406008792E-3</v>
      </c>
      <c r="BG610" s="18">
        <f t="shared" ca="1" si="329"/>
        <v>5.3512739532983866E-3</v>
      </c>
      <c r="BH610" s="2">
        <f t="shared" ca="1" si="365"/>
        <v>-0.3953150352413104</v>
      </c>
      <c r="BI610" s="2">
        <f t="shared" ca="1" si="365"/>
        <v>0.75835421163219507</v>
      </c>
      <c r="BJ610" s="16">
        <f t="shared" ca="1" si="365"/>
        <v>4.1351123891217867E-2</v>
      </c>
      <c r="BK610" s="18">
        <f t="shared" ca="1" si="365"/>
        <v>0.85520470496140666</v>
      </c>
      <c r="BL610" s="18">
        <f t="shared" ca="1" si="365"/>
        <v>0.8562038325277419</v>
      </c>
    </row>
    <row r="611" spans="4:64" x14ac:dyDescent="0.2">
      <c r="D611">
        <f t="shared" si="354"/>
        <v>0</v>
      </c>
      <c r="E611">
        <f t="shared" si="355"/>
        <v>90</v>
      </c>
      <c r="F611" s="15">
        <f ca="1">'posn jitter orig'!F611</f>
        <v>0.16207254491963508</v>
      </c>
      <c r="G611" s="2">
        <f ca="1">'posn jitter orig'!G611</f>
        <v>0.11024070281680609</v>
      </c>
      <c r="H611" s="16">
        <f ca="1">'posn jitter orig'!H611</f>
        <v>2.2504382744452989E-2</v>
      </c>
      <c r="I611" s="2">
        <f t="shared" si="356"/>
        <v>0</v>
      </c>
      <c r="J611" s="2">
        <f t="shared" si="357"/>
        <v>177.60212163512966</v>
      </c>
      <c r="K611" s="16">
        <f t="shared" ca="1" si="358"/>
        <v>349.43760346021566</v>
      </c>
      <c r="L611" s="2">
        <f t="shared" si="359"/>
        <v>153.80794910203616</v>
      </c>
      <c r="M611" s="2">
        <f t="shared" si="360"/>
        <v>-88.801060817564817</v>
      </c>
      <c r="N611" s="16">
        <f t="shared" ca="1" si="361"/>
        <v>272.31183079543086</v>
      </c>
      <c r="O611" s="2">
        <f t="shared" si="362"/>
        <v>-153.80794910203616</v>
      </c>
      <c r="P611" s="2">
        <f t="shared" si="363"/>
        <v>-88.801060817564817</v>
      </c>
      <c r="Q611" s="16">
        <f t="shared" ca="1" si="364"/>
        <v>272.3112824434304</v>
      </c>
      <c r="R611" s="2">
        <f t="shared" si="330"/>
        <v>153.80794910203616</v>
      </c>
      <c r="S611" s="2">
        <f t="shared" si="330"/>
        <v>-266.40318245269447</v>
      </c>
      <c r="T611" s="16">
        <f t="shared" ca="1" si="330"/>
        <v>-77.12577266478479</v>
      </c>
      <c r="U611" s="2">
        <f t="shared" ca="1" si="331"/>
        <v>0.48498885887099213</v>
      </c>
      <c r="V611" s="2">
        <f t="shared" ca="1" si="331"/>
        <v>-0.84002534466941003</v>
      </c>
      <c r="W611" s="16">
        <f t="shared" ca="1" si="331"/>
        <v>-0.24319380560378559</v>
      </c>
      <c r="X611" s="2">
        <f t="shared" si="332"/>
        <v>-153.80794910203616</v>
      </c>
      <c r="Y611" s="2">
        <f t="shared" si="332"/>
        <v>-266.40318245269447</v>
      </c>
      <c r="Z611" s="16">
        <f t="shared" ca="1" si="332"/>
        <v>-77.126321016785255</v>
      </c>
      <c r="AA611" s="18">
        <f t="shared" ca="1" si="338"/>
        <v>167.94692696085946</v>
      </c>
      <c r="AB611" s="2">
        <f t="shared" ca="1" si="333"/>
        <v>-235.26033755967325</v>
      </c>
      <c r="AC611" s="2">
        <f t="shared" ca="1" si="333"/>
        <v>-125.32350724623026</v>
      </c>
      <c r="AD611" s="16">
        <f t="shared" ca="1" si="333"/>
        <v>-36.282668709712823</v>
      </c>
      <c r="AE611" s="2">
        <f t="shared" ca="1" si="334"/>
        <v>-0.87452032953389991</v>
      </c>
      <c r="AF611" s="2">
        <f t="shared" ca="1" si="334"/>
        <v>-0.46585818923905148</v>
      </c>
      <c r="AG611" s="16">
        <f t="shared" ca="1" si="334"/>
        <v>-0.13487157132187297</v>
      </c>
      <c r="AH611" s="2">
        <f t="shared" ca="1" si="339"/>
        <v>1.7122730278096299E-6</v>
      </c>
      <c r="AI611" s="2">
        <f t="shared" ca="1" si="340"/>
        <v>0.27808913648675859</v>
      </c>
      <c r="AJ611" s="16">
        <f t="shared" ca="1" si="341"/>
        <v>-0.96055527283187458</v>
      </c>
      <c r="AK611" s="18">
        <f t="shared" ca="1" si="342"/>
        <v>317.13707704561796</v>
      </c>
      <c r="AL611" s="18">
        <f t="shared" ca="1" si="343"/>
        <v>269.01643062438791</v>
      </c>
      <c r="AM611" s="18">
        <f t="shared" ca="1" si="344"/>
        <v>158.56853852280898</v>
      </c>
      <c r="AN611" s="18">
        <f t="shared" ca="1" si="345"/>
        <v>87.938518469868214</v>
      </c>
      <c r="AO611" s="18">
        <f t="shared" ca="1" si="346"/>
        <v>311.2923032457839</v>
      </c>
      <c r="AP611" s="2">
        <f t="shared" ca="1" si="335"/>
        <v>4.8541744060211028E-4</v>
      </c>
      <c r="AQ611" s="2">
        <f t="shared" ca="1" si="335"/>
        <v>90.000659234638988</v>
      </c>
      <c r="AR611" s="16">
        <f t="shared" ca="1" si="335"/>
        <v>8.4768735803208983E-4</v>
      </c>
      <c r="AS611" s="2">
        <f t="shared" ca="1" si="336"/>
        <v>-5.8061738862287353E-4</v>
      </c>
      <c r="AT611" s="2">
        <f t="shared" ca="1" si="336"/>
        <v>-83.133356374549493</v>
      </c>
      <c r="AU611" s="16">
        <f t="shared" ca="1" si="336"/>
        <v>598.02777423679117</v>
      </c>
      <c r="AV611" s="2">
        <f t="shared" ca="1" si="337"/>
        <v>4.8541744060211028E-4</v>
      </c>
      <c r="AW611" s="2">
        <f t="shared" ca="1" si="337"/>
        <v>90.000659234638988</v>
      </c>
      <c r="AX611" s="16">
        <f t="shared" ca="1" si="337"/>
        <v>8.4768735803208983E-4</v>
      </c>
      <c r="AY611" s="2">
        <f t="shared" ca="1" si="347"/>
        <v>360.24999999999994</v>
      </c>
      <c r="AZ611" s="2">
        <f t="shared" ca="1" si="348"/>
        <v>360.24999999999994</v>
      </c>
      <c r="BA611" s="2">
        <f t="shared" ca="1" si="349"/>
        <v>360.24999999999994</v>
      </c>
      <c r="BB611" s="19" t="str">
        <f t="shared" ca="1" si="350"/>
        <v>ok</v>
      </c>
      <c r="BC611" s="2">
        <f t="shared" ca="1" si="351"/>
        <v>4.8541744060211028E-4</v>
      </c>
      <c r="BD611" s="2">
        <f t="shared" ca="1" si="351"/>
        <v>6.5923463898798218E-4</v>
      </c>
      <c r="BE611" s="16">
        <f t="shared" ca="1" si="352"/>
        <v>8.4768735803208983E-4</v>
      </c>
      <c r="BF611" s="16">
        <f t="shared" ca="1" si="353"/>
        <v>8.1866989738374918E-4</v>
      </c>
      <c r="BG611" s="18">
        <f t="shared" ca="1" si="329"/>
        <v>1.1784711527439875E-3</v>
      </c>
      <c r="BH611" s="2">
        <f t="shared" ca="1" si="365"/>
        <v>7.7666790496337651E-2</v>
      </c>
      <c r="BI611" s="2">
        <f t="shared" ca="1" si="365"/>
        <v>0.10547754223807715</v>
      </c>
      <c r="BJ611" s="16">
        <f t="shared" ca="1" si="365"/>
        <v>0.13562997728513437</v>
      </c>
      <c r="BK611" s="18">
        <f t="shared" ca="1" si="365"/>
        <v>0.13098718358139988</v>
      </c>
      <c r="BL611" s="18">
        <f t="shared" ca="1" si="365"/>
        <v>0.18855538443903802</v>
      </c>
    </row>
    <row r="612" spans="4:64" x14ac:dyDescent="0.2">
      <c r="D612">
        <f t="shared" si="354"/>
        <v>7.5</v>
      </c>
      <c r="E612">
        <f t="shared" si="355"/>
        <v>90</v>
      </c>
      <c r="F612" s="15">
        <f ca="1">'posn jitter orig'!F612</f>
        <v>-0.22727675584808482</v>
      </c>
      <c r="G612" s="2">
        <f ca="1">'posn jitter orig'!G612</f>
        <v>-0.31513147260195129</v>
      </c>
      <c r="H612" s="16">
        <f ca="1">'posn jitter orig'!H612</f>
        <v>-0.48179305191031585</v>
      </c>
      <c r="I612" s="2">
        <f t="shared" si="356"/>
        <v>0</v>
      </c>
      <c r="J612" s="2">
        <f t="shared" si="357"/>
        <v>177.60212163512966</v>
      </c>
      <c r="K612" s="16">
        <f t="shared" ca="1" si="358"/>
        <v>349.35467404994625</v>
      </c>
      <c r="L612" s="2">
        <f t="shared" si="359"/>
        <v>153.80794910203616</v>
      </c>
      <c r="M612" s="2">
        <f t="shared" si="360"/>
        <v>-88.801060817564817</v>
      </c>
      <c r="N612" s="16">
        <f t="shared" ca="1" si="361"/>
        <v>276.41117624460776</v>
      </c>
      <c r="O612" s="2">
        <f t="shared" si="362"/>
        <v>-153.80794910203616</v>
      </c>
      <c r="P612" s="2">
        <f t="shared" si="363"/>
        <v>-88.801060817564817</v>
      </c>
      <c r="Q612" s="16">
        <f t="shared" ca="1" si="364"/>
        <v>267.93352737487476</v>
      </c>
      <c r="R612" s="2">
        <f t="shared" si="330"/>
        <v>153.80794910203616</v>
      </c>
      <c r="S612" s="2">
        <f t="shared" si="330"/>
        <v>-266.40318245269447</v>
      </c>
      <c r="T612" s="16">
        <f t="shared" ca="1" si="330"/>
        <v>-72.943497805338495</v>
      </c>
      <c r="U612" s="2">
        <f t="shared" ca="1" si="331"/>
        <v>0.48650923319337686</v>
      </c>
      <c r="V612" s="2">
        <f t="shared" ca="1" si="331"/>
        <v>-0.84265871024230343</v>
      </c>
      <c r="W612" s="16">
        <f t="shared" ca="1" si="331"/>
        <v>-0.23072725038531966</v>
      </c>
      <c r="X612" s="2">
        <f t="shared" si="332"/>
        <v>-153.80794910203616</v>
      </c>
      <c r="Y612" s="2">
        <f t="shared" si="332"/>
        <v>-266.40318245269447</v>
      </c>
      <c r="Z612" s="16">
        <f t="shared" ca="1" si="332"/>
        <v>-81.421146675071498</v>
      </c>
      <c r="AA612" s="18">
        <f t="shared" ca="1" si="338"/>
        <v>168.44405204891407</v>
      </c>
      <c r="AB612" s="2">
        <f t="shared" ca="1" si="333"/>
        <v>-235.75753570033862</v>
      </c>
      <c r="AC612" s="2">
        <f t="shared" ca="1" si="333"/>
        <v>-124.46233480516909</v>
      </c>
      <c r="AD612" s="16">
        <f t="shared" ca="1" si="333"/>
        <v>-42.556513702063882</v>
      </c>
      <c r="AE612" s="2">
        <f t="shared" ca="1" si="334"/>
        <v>-0.87327461986114963</v>
      </c>
      <c r="AF612" s="2">
        <f t="shared" ca="1" si="334"/>
        <v>-0.46102364359697989</v>
      </c>
      <c r="AG612" s="16">
        <f t="shared" ca="1" si="334"/>
        <v>-0.15763450875658377</v>
      </c>
      <c r="AH612" s="2">
        <f t="shared" ca="1" si="339"/>
        <v>2.646137418874922E-2</v>
      </c>
      <c r="AI612" s="2">
        <f t="shared" ca="1" si="340"/>
        <v>0.27817889585182853</v>
      </c>
      <c r="AJ612" s="16">
        <f t="shared" ca="1" si="341"/>
        <v>-0.9601647241899175</v>
      </c>
      <c r="AK612" s="18">
        <f t="shared" ca="1" si="342"/>
        <v>316.1460021888235</v>
      </c>
      <c r="AL612" s="18">
        <f t="shared" ca="1" si="343"/>
        <v>269.96952658239854</v>
      </c>
      <c r="AM612" s="18">
        <f t="shared" ca="1" si="344"/>
        <v>158.07300109441175</v>
      </c>
      <c r="AN612" s="18">
        <f t="shared" ca="1" si="345"/>
        <v>88.906386794325584</v>
      </c>
      <c r="AO612" s="18">
        <f t="shared" ca="1" si="346"/>
        <v>311.26940616158197</v>
      </c>
      <c r="AP612" s="2">
        <f t="shared" ca="1" si="335"/>
        <v>7.5008996499264544</v>
      </c>
      <c r="AQ612" s="2">
        <f t="shared" ca="1" si="335"/>
        <v>90.00116374830327</v>
      </c>
      <c r="AR612" s="16">
        <f t="shared" ca="1" si="335"/>
        <v>-1.6929762641098023E-3</v>
      </c>
      <c r="AS612" s="2">
        <f t="shared" ca="1" si="336"/>
        <v>-8.9723328099763098</v>
      </c>
      <c r="AT612" s="2">
        <f t="shared" ca="1" si="336"/>
        <v>-83.175995688663193</v>
      </c>
      <c r="AU612" s="16">
        <f t="shared" ca="1" si="336"/>
        <v>597.73811405552533</v>
      </c>
      <c r="AV612" s="2">
        <f t="shared" ca="1" si="337"/>
        <v>7.5008996499264544</v>
      </c>
      <c r="AW612" s="2">
        <f t="shared" ca="1" si="337"/>
        <v>90.00116374830327</v>
      </c>
      <c r="AX612" s="16">
        <f t="shared" ca="1" si="337"/>
        <v>-1.6929762641098023E-3</v>
      </c>
      <c r="AY612" s="2">
        <f t="shared" ca="1" si="347"/>
        <v>360.25</v>
      </c>
      <c r="AZ612" s="2">
        <f t="shared" ca="1" si="348"/>
        <v>360.25</v>
      </c>
      <c r="BA612" s="2">
        <f t="shared" ca="1" si="349"/>
        <v>360.25</v>
      </c>
      <c r="BB612" s="19" t="str">
        <f t="shared" ca="1" si="350"/>
        <v>ok</v>
      </c>
      <c r="BC612" s="2">
        <f t="shared" ca="1" si="351"/>
        <v>8.9964992645441555E-4</v>
      </c>
      <c r="BD612" s="2">
        <f t="shared" ca="1" si="351"/>
        <v>1.1637483032700402E-3</v>
      </c>
      <c r="BE612" s="16">
        <f t="shared" ca="1" si="352"/>
        <v>-1.6929762641098023E-3</v>
      </c>
      <c r="BF612" s="16">
        <f t="shared" ca="1" si="353"/>
        <v>1.4709453094977165E-3</v>
      </c>
      <c r="BG612" s="18">
        <f t="shared" ca="1" si="329"/>
        <v>2.2427324259421842E-3</v>
      </c>
      <c r="BH612" s="2">
        <f t="shared" ca="1" si="365"/>
        <v>0.14394398823270649</v>
      </c>
      <c r="BI612" s="2">
        <f t="shared" ca="1" si="365"/>
        <v>0.18619972852320643</v>
      </c>
      <c r="BJ612" s="16">
        <f t="shared" ca="1" si="365"/>
        <v>-0.27087620225756837</v>
      </c>
      <c r="BK612" s="18">
        <f t="shared" ca="1" si="365"/>
        <v>0.23535124951963465</v>
      </c>
      <c r="BL612" s="18">
        <f t="shared" ca="1" si="365"/>
        <v>0.3588371881507495</v>
      </c>
    </row>
    <row r="613" spans="4:64" x14ac:dyDescent="0.2">
      <c r="D613">
        <f t="shared" si="354"/>
        <v>15</v>
      </c>
      <c r="E613">
        <f t="shared" si="355"/>
        <v>90</v>
      </c>
      <c r="F613" s="15">
        <f ca="1">'posn jitter orig'!F613</f>
        <v>0.38821078181110158</v>
      </c>
      <c r="G613" s="2">
        <f ca="1">'posn jitter orig'!G613</f>
        <v>-0.13947410883078615</v>
      </c>
      <c r="H613" s="16">
        <f ca="1">'posn jitter orig'!H613</f>
        <v>-0.29994866328775216</v>
      </c>
      <c r="I613" s="2">
        <f t="shared" si="356"/>
        <v>0</v>
      </c>
      <c r="J613" s="2">
        <f t="shared" si="357"/>
        <v>177.60212163512966</v>
      </c>
      <c r="K613" s="16">
        <f t="shared" ca="1" si="358"/>
        <v>349.11692155501453</v>
      </c>
      <c r="L613" s="2">
        <f t="shared" si="359"/>
        <v>153.80794910203616</v>
      </c>
      <c r="M613" s="2">
        <f t="shared" si="360"/>
        <v>-88.801060817564817</v>
      </c>
      <c r="N613" s="16">
        <f t="shared" ca="1" si="361"/>
        <v>280.2536490649868</v>
      </c>
      <c r="O613" s="2">
        <f t="shared" si="362"/>
        <v>-153.80794910203616</v>
      </c>
      <c r="P613" s="2">
        <f t="shared" si="363"/>
        <v>-88.801060817564817</v>
      </c>
      <c r="Q613" s="16">
        <f t="shared" ca="1" si="364"/>
        <v>263.27387329335164</v>
      </c>
      <c r="R613" s="2">
        <f t="shared" si="330"/>
        <v>153.80794910203616</v>
      </c>
      <c r="S613" s="2">
        <f t="shared" si="330"/>
        <v>-266.40318245269447</v>
      </c>
      <c r="T613" s="16">
        <f t="shared" ca="1" si="330"/>
        <v>-68.863272490027725</v>
      </c>
      <c r="U613" s="2">
        <f t="shared" ca="1" si="331"/>
        <v>0.48792358498086086</v>
      </c>
      <c r="V613" s="2">
        <f t="shared" ca="1" si="331"/>
        <v>-0.84510843939800162</v>
      </c>
      <c r="W613" s="16">
        <f t="shared" ca="1" si="331"/>
        <v>-0.21845434506481831</v>
      </c>
      <c r="X613" s="2">
        <f t="shared" si="332"/>
        <v>-153.80794910203616</v>
      </c>
      <c r="Y613" s="2">
        <f t="shared" si="332"/>
        <v>-266.40318245269447</v>
      </c>
      <c r="Z613" s="16">
        <f t="shared" ca="1" si="332"/>
        <v>-85.843048261662886</v>
      </c>
      <c r="AA613" s="18">
        <f t="shared" ca="1" si="338"/>
        <v>168.84583873520762</v>
      </c>
      <c r="AB613" s="2">
        <f t="shared" ca="1" si="333"/>
        <v>-236.19181604681899</v>
      </c>
      <c r="AC613" s="2">
        <f t="shared" ca="1" si="333"/>
        <v>-123.71013918033651</v>
      </c>
      <c r="AD613" s="16">
        <f t="shared" ca="1" si="333"/>
        <v>-48.957941143843172</v>
      </c>
      <c r="AE613" s="2">
        <f t="shared" ca="1" si="334"/>
        <v>-0.87127982574090568</v>
      </c>
      <c r="AF613" s="2">
        <f t="shared" ca="1" si="334"/>
        <v>-0.45635005611735902</v>
      </c>
      <c r="AG613" s="16">
        <f t="shared" ca="1" si="334"/>
        <v>-0.18059925674980085</v>
      </c>
      <c r="AH613" s="2">
        <f t="shared" ca="1" si="339"/>
        <v>5.2934303398852453E-2</v>
      </c>
      <c r="AI613" s="2">
        <f t="shared" ca="1" si="340"/>
        <v>0.27845350049866036</v>
      </c>
      <c r="AJ613" s="16">
        <f t="shared" ca="1" si="341"/>
        <v>-0.95898988919785855</v>
      </c>
      <c r="AK613" s="18">
        <f t="shared" ca="1" si="342"/>
        <v>315.22958478850614</v>
      </c>
      <c r="AL613" s="18">
        <f t="shared" ca="1" si="343"/>
        <v>271.08606106651189</v>
      </c>
      <c r="AM613" s="18">
        <f t="shared" ca="1" si="344"/>
        <v>157.61479239425307</v>
      </c>
      <c r="AN613" s="18">
        <f t="shared" ca="1" si="345"/>
        <v>89.955503306050772</v>
      </c>
      <c r="AO613" s="18">
        <f t="shared" ca="1" si="346"/>
        <v>311.20033281388305</v>
      </c>
      <c r="AP613" s="2">
        <f t="shared" ca="1" si="335"/>
        <v>15.000732141080647</v>
      </c>
      <c r="AQ613" s="2">
        <f t="shared" ca="1" si="335"/>
        <v>90.004153455374734</v>
      </c>
      <c r="AR613" s="16">
        <f t="shared" ca="1" si="335"/>
        <v>1.4155888512732417E-3</v>
      </c>
      <c r="AS613" s="2">
        <f t="shared" ca="1" si="336"/>
        <v>-17.945613528907245</v>
      </c>
      <c r="AT613" s="2">
        <f t="shared" ca="1" si="336"/>
        <v>-83.305490601372981</v>
      </c>
      <c r="AU613" s="16">
        <f t="shared" ca="1" si="336"/>
        <v>596.87736095589605</v>
      </c>
      <c r="AV613" s="2">
        <f t="shared" ca="1" si="337"/>
        <v>15.000732141080647</v>
      </c>
      <c r="AW613" s="2">
        <f t="shared" ca="1" si="337"/>
        <v>90.004153455374734</v>
      </c>
      <c r="AX613" s="16">
        <f t="shared" ca="1" si="337"/>
        <v>1.4155888512732417E-3</v>
      </c>
      <c r="AY613" s="2">
        <f t="shared" ca="1" si="347"/>
        <v>360.24999999999994</v>
      </c>
      <c r="AZ613" s="2">
        <f t="shared" ca="1" si="348"/>
        <v>360.25</v>
      </c>
      <c r="BA613" s="2">
        <f t="shared" ca="1" si="349"/>
        <v>360.25</v>
      </c>
      <c r="BB613" s="19" t="str">
        <f t="shared" ca="1" si="350"/>
        <v>ok</v>
      </c>
      <c r="BC613" s="2">
        <f t="shared" ca="1" si="351"/>
        <v>7.3214108064689754E-4</v>
      </c>
      <c r="BD613" s="2">
        <f t="shared" ca="1" si="351"/>
        <v>4.1534553747339942E-3</v>
      </c>
      <c r="BE613" s="16">
        <f t="shared" ca="1" si="352"/>
        <v>1.4155888512732417E-3</v>
      </c>
      <c r="BF613" s="16">
        <f t="shared" ca="1" si="353"/>
        <v>4.2174900251070553E-3</v>
      </c>
      <c r="BG613" s="18">
        <f t="shared" ca="1" si="329"/>
        <v>4.4487204798376138E-3</v>
      </c>
      <c r="BH613" s="2">
        <f t="shared" ca="1" si="365"/>
        <v>0.11714257290350361</v>
      </c>
      <c r="BI613" s="2">
        <f t="shared" ca="1" si="365"/>
        <v>0.66455285995743907</v>
      </c>
      <c r="BJ613" s="16">
        <f t="shared" ca="1" si="365"/>
        <v>0.22649421620371868</v>
      </c>
      <c r="BK613" s="18">
        <f t="shared" ca="1" si="365"/>
        <v>0.67479840401712887</v>
      </c>
      <c r="BL613" s="18">
        <f t="shared" ca="1" si="365"/>
        <v>0.71179527677401822</v>
      </c>
    </row>
    <row r="614" spans="4:64" x14ac:dyDescent="0.2">
      <c r="D614">
        <f t="shared" si="354"/>
        <v>22.5</v>
      </c>
      <c r="E614">
        <f t="shared" si="355"/>
        <v>90</v>
      </c>
      <c r="F614" s="15">
        <f ca="1">'posn jitter orig'!F614</f>
        <v>0.47959162432610813</v>
      </c>
      <c r="G614" s="2">
        <f ca="1">'posn jitter orig'!G614</f>
        <v>-9.7718476915675478E-2</v>
      </c>
      <c r="H614" s="16">
        <f ca="1">'posn jitter orig'!H614</f>
        <v>-0.27436786211529329</v>
      </c>
      <c r="I614" s="2">
        <f t="shared" si="356"/>
        <v>0</v>
      </c>
      <c r="J614" s="2">
        <f t="shared" si="357"/>
        <v>177.60212163512966</v>
      </c>
      <c r="K614" s="16">
        <f t="shared" ca="1" si="358"/>
        <v>348.71445522474306</v>
      </c>
      <c r="L614" s="2">
        <f t="shared" si="359"/>
        <v>153.80794910203616</v>
      </c>
      <c r="M614" s="2">
        <f t="shared" si="360"/>
        <v>-88.801060817564817</v>
      </c>
      <c r="N614" s="16">
        <f t="shared" ca="1" si="361"/>
        <v>283.84523765813611</v>
      </c>
      <c r="O614" s="2">
        <f t="shared" si="362"/>
        <v>-153.80794910203616</v>
      </c>
      <c r="P614" s="2">
        <f t="shared" si="363"/>
        <v>-88.801060817564817</v>
      </c>
      <c r="Q614" s="16">
        <f t="shared" ca="1" si="364"/>
        <v>258.31156444516876</v>
      </c>
      <c r="R614" s="2">
        <f t="shared" si="330"/>
        <v>153.80794910203616</v>
      </c>
      <c r="S614" s="2">
        <f t="shared" si="330"/>
        <v>-266.40318245269447</v>
      </c>
      <c r="T614" s="16">
        <f t="shared" ca="1" si="330"/>
        <v>-64.869217566606949</v>
      </c>
      <c r="U614" s="2">
        <f t="shared" ca="1" si="331"/>
        <v>0.4892402460427609</v>
      </c>
      <c r="V614" s="2">
        <f t="shared" ca="1" si="331"/>
        <v>-0.84738896325356017</v>
      </c>
      <c r="W614" s="16">
        <f t="shared" ca="1" si="331"/>
        <v>-0.20633934818176464</v>
      </c>
      <c r="X614" s="2">
        <f t="shared" si="332"/>
        <v>-153.80794910203616</v>
      </c>
      <c r="Y614" s="2">
        <f t="shared" si="332"/>
        <v>-266.40318245269447</v>
      </c>
      <c r="Z614" s="16">
        <f t="shared" ca="1" si="332"/>
        <v>-90.402890779574307</v>
      </c>
      <c r="AA614" s="18">
        <f t="shared" ca="1" si="338"/>
        <v>169.15175128122982</v>
      </c>
      <c r="AB614" s="2">
        <f t="shared" ca="1" si="333"/>
        <v>-236.56379351742893</v>
      </c>
      <c r="AC614" s="2">
        <f t="shared" ca="1" si="333"/>
        <v>-123.06585530196907</v>
      </c>
      <c r="AD614" s="16">
        <f t="shared" ca="1" si="333"/>
        <v>-55.500228676401377</v>
      </c>
      <c r="AE614" s="2">
        <f t="shared" ca="1" si="334"/>
        <v>-0.86852377627441768</v>
      </c>
      <c r="AF614" s="2">
        <f t="shared" ca="1" si="334"/>
        <v>-0.45182578359960396</v>
      </c>
      <c r="AG614" s="16">
        <f t="shared" ca="1" si="334"/>
        <v>-0.20376435242855731</v>
      </c>
      <c r="AH614" s="2">
        <f t="shared" ca="1" si="339"/>
        <v>7.9438225672810919E-2</v>
      </c>
      <c r="AI614" s="2">
        <f t="shared" ca="1" si="340"/>
        <v>0.27890035179371936</v>
      </c>
      <c r="AJ614" s="16">
        <f t="shared" ca="1" si="341"/>
        <v>-0.95702881987497923</v>
      </c>
      <c r="AK614" s="18">
        <f t="shared" ca="1" si="342"/>
        <v>314.38122751780509</v>
      </c>
      <c r="AL614" s="18">
        <f t="shared" ca="1" si="343"/>
        <v>272.37457393761036</v>
      </c>
      <c r="AM614" s="18">
        <f t="shared" ca="1" si="344"/>
        <v>157.19061375890254</v>
      </c>
      <c r="AN614" s="18">
        <f t="shared" ca="1" si="345"/>
        <v>91.091630850955752</v>
      </c>
      <c r="AO614" s="18">
        <f t="shared" ca="1" si="346"/>
        <v>311.0843747844188</v>
      </c>
      <c r="AP614" s="2">
        <f t="shared" ca="1" si="335"/>
        <v>22.500718104760701</v>
      </c>
      <c r="AQ614" s="2">
        <f t="shared" ca="1" si="335"/>
        <v>90.004524485087131</v>
      </c>
      <c r="AR614" s="16">
        <f t="shared" ca="1" si="335"/>
        <v>1.9071879553393956E-3</v>
      </c>
      <c r="AS614" s="2">
        <f t="shared" ca="1" si="336"/>
        <v>-26.923263430059201</v>
      </c>
      <c r="AT614" s="2">
        <f t="shared" ca="1" si="336"/>
        <v>-83.518558644720144</v>
      </c>
      <c r="AU614" s="16">
        <f t="shared" ca="1" si="336"/>
        <v>595.4353313509115</v>
      </c>
      <c r="AV614" s="2">
        <f t="shared" ca="1" si="337"/>
        <v>22.500718104760701</v>
      </c>
      <c r="AW614" s="2">
        <f t="shared" ca="1" si="337"/>
        <v>90.004524485087131</v>
      </c>
      <c r="AX614" s="16">
        <f t="shared" ca="1" si="337"/>
        <v>1.9071879553393956E-3</v>
      </c>
      <c r="AY614" s="2">
        <f t="shared" ca="1" si="347"/>
        <v>360.25000000000006</v>
      </c>
      <c r="AZ614" s="2">
        <f t="shared" ca="1" si="348"/>
        <v>360.25000000000006</v>
      </c>
      <c r="BA614" s="2">
        <f t="shared" ca="1" si="349"/>
        <v>360.25000000000006</v>
      </c>
      <c r="BB614" s="19" t="str">
        <f t="shared" ca="1" si="350"/>
        <v>ok</v>
      </c>
      <c r="BC614" s="2">
        <f t="shared" ca="1" si="351"/>
        <v>7.1810476070055529E-4</v>
      </c>
      <c r="BD614" s="2">
        <f t="shared" ca="1" si="351"/>
        <v>4.5244850871313247E-3</v>
      </c>
      <c r="BE614" s="16">
        <f t="shared" ca="1" si="352"/>
        <v>1.9071879553393956E-3</v>
      </c>
      <c r="BF614" s="16">
        <f t="shared" ca="1" si="353"/>
        <v>4.5811177403571011E-3</v>
      </c>
      <c r="BG614" s="18">
        <f t="shared" ca="1" si="329"/>
        <v>4.9622581198488875E-3</v>
      </c>
      <c r="BH614" s="2">
        <f t="shared" ca="1" si="365"/>
        <v>0.11489676171208885</v>
      </c>
      <c r="BI614" s="2">
        <f t="shared" ca="1" si="365"/>
        <v>0.72391761394101195</v>
      </c>
      <c r="BJ614" s="16">
        <f t="shared" ca="1" si="365"/>
        <v>0.30515007285430329</v>
      </c>
      <c r="BK614" s="18">
        <f t="shared" ca="1" si="365"/>
        <v>0.73297883845713618</v>
      </c>
      <c r="BL614" s="18">
        <f t="shared" ca="1" si="365"/>
        <v>0.79396129917582203</v>
      </c>
    </row>
    <row r="615" spans="4:64" x14ac:dyDescent="0.2">
      <c r="D615">
        <f t="shared" si="354"/>
        <v>30</v>
      </c>
      <c r="E615">
        <f t="shared" si="355"/>
        <v>90</v>
      </c>
      <c r="F615" s="15">
        <f ca="1">'posn jitter orig'!F615</f>
        <v>0.21238986331642451</v>
      </c>
      <c r="G615" s="2">
        <f ca="1">'posn jitter orig'!G615</f>
        <v>-0.34824277977702067</v>
      </c>
      <c r="H615" s="16">
        <f ca="1">'posn jitter orig'!H615</f>
        <v>0.48209355574898705</v>
      </c>
      <c r="I615" s="2">
        <f t="shared" si="356"/>
        <v>0</v>
      </c>
      <c r="J615" s="2">
        <f t="shared" si="357"/>
        <v>177.60212163512966</v>
      </c>
      <c r="K615" s="16">
        <f t="shared" ca="1" si="358"/>
        <v>348.14774891046176</v>
      </c>
      <c r="L615" s="2">
        <f t="shared" si="359"/>
        <v>153.80794910203616</v>
      </c>
      <c r="M615" s="2">
        <f t="shared" si="360"/>
        <v>-88.801060817564817</v>
      </c>
      <c r="N615" s="16">
        <f t="shared" ca="1" si="361"/>
        <v>287.19433267043166</v>
      </c>
      <c r="O615" s="2">
        <f t="shared" si="362"/>
        <v>-153.80794910203616</v>
      </c>
      <c r="P615" s="2">
        <f t="shared" si="363"/>
        <v>-88.801060817564817</v>
      </c>
      <c r="Q615" s="16">
        <f t="shared" ca="1" si="364"/>
        <v>253.03439650863149</v>
      </c>
      <c r="R615" s="2">
        <f t="shared" si="330"/>
        <v>153.80794910203616</v>
      </c>
      <c r="S615" s="2">
        <f t="shared" si="330"/>
        <v>-266.40318245269447</v>
      </c>
      <c r="T615" s="16">
        <f t="shared" ca="1" si="330"/>
        <v>-60.953416240030094</v>
      </c>
      <c r="U615" s="2">
        <f t="shared" ca="1" si="331"/>
        <v>0.49046425849133507</v>
      </c>
      <c r="V615" s="2">
        <f t="shared" ca="1" si="331"/>
        <v>-0.84950901500358733</v>
      </c>
      <c r="W615" s="16">
        <f t="shared" ca="1" si="331"/>
        <v>-0.19436883641720892</v>
      </c>
      <c r="X615" s="2">
        <f t="shared" si="332"/>
        <v>-153.80794910203616</v>
      </c>
      <c r="Y615" s="2">
        <f t="shared" si="332"/>
        <v>-266.40318245269447</v>
      </c>
      <c r="Z615" s="16">
        <f t="shared" ca="1" si="332"/>
        <v>-95.113352401830269</v>
      </c>
      <c r="AA615" s="18">
        <f t="shared" ca="1" si="338"/>
        <v>169.36167504688996</v>
      </c>
      <c r="AB615" s="2">
        <f t="shared" ca="1" si="333"/>
        <v>-236.87379747075948</v>
      </c>
      <c r="AC615" s="2">
        <f t="shared" ca="1" si="333"/>
        <v>-122.52891270425334</v>
      </c>
      <c r="AD615" s="16">
        <f t="shared" ca="1" si="333"/>
        <v>-62.194720689296823</v>
      </c>
      <c r="AE615" s="2">
        <f t="shared" ca="1" si="334"/>
        <v>-0.86499436692363352</v>
      </c>
      <c r="AF615" s="2">
        <f t="shared" ca="1" si="334"/>
        <v>-0.44744003096222645</v>
      </c>
      <c r="AG615" s="16">
        <f t="shared" ca="1" si="334"/>
        <v>-0.22711707087514202</v>
      </c>
      <c r="AH615" s="2">
        <f t="shared" ca="1" si="339"/>
        <v>0.10596960098503394</v>
      </c>
      <c r="AI615" s="2">
        <f t="shared" ca="1" si="340"/>
        <v>0.27952075436388746</v>
      </c>
      <c r="AJ615" s="16">
        <f t="shared" ca="1" si="341"/>
        <v>-0.95427385563417588</v>
      </c>
      <c r="AK615" s="18">
        <f t="shared" ca="1" si="342"/>
        <v>313.59665141584105</v>
      </c>
      <c r="AL615" s="18">
        <f t="shared" ca="1" si="343"/>
        <v>273.84432376502633</v>
      </c>
      <c r="AM615" s="18">
        <f t="shared" ca="1" si="344"/>
        <v>156.79832570792053</v>
      </c>
      <c r="AN615" s="18">
        <f t="shared" ca="1" si="345"/>
        <v>92.320402637806978</v>
      </c>
      <c r="AO615" s="18">
        <f t="shared" ca="1" si="346"/>
        <v>310.92007142027046</v>
      </c>
      <c r="AP615" s="2">
        <f t="shared" ca="1" si="335"/>
        <v>29.9954222238376</v>
      </c>
      <c r="AQ615" s="2">
        <f t="shared" ca="1" si="335"/>
        <v>90.001299504344615</v>
      </c>
      <c r="AR615" s="16">
        <f t="shared" ca="1" si="335"/>
        <v>6.0601305943919215E-4</v>
      </c>
      <c r="AS615" s="2">
        <f t="shared" ca="1" si="336"/>
        <v>-35.900729589451025</v>
      </c>
      <c r="AT615" s="2">
        <f t="shared" ca="1" si="336"/>
        <v>-83.815926316190911</v>
      </c>
      <c r="AU615" s="16">
        <f t="shared" ca="1" si="336"/>
        <v>593.406396709609</v>
      </c>
      <c r="AV615" s="2">
        <f t="shared" ca="1" si="337"/>
        <v>29.9954222238376</v>
      </c>
      <c r="AW615" s="2">
        <f t="shared" ca="1" si="337"/>
        <v>90.001299504344615</v>
      </c>
      <c r="AX615" s="16">
        <f t="shared" ca="1" si="337"/>
        <v>6.0601305943919215E-4</v>
      </c>
      <c r="AY615" s="2">
        <f t="shared" ca="1" si="347"/>
        <v>360.25</v>
      </c>
      <c r="AZ615" s="2">
        <f t="shared" ca="1" si="348"/>
        <v>360.25</v>
      </c>
      <c r="BA615" s="2">
        <f t="shared" ca="1" si="349"/>
        <v>360.25</v>
      </c>
      <c r="BB615" s="19" t="str">
        <f t="shared" ca="1" si="350"/>
        <v>ok</v>
      </c>
      <c r="BC615" s="2">
        <f t="shared" ca="1" si="351"/>
        <v>-4.5777761623995161E-3</v>
      </c>
      <c r="BD615" s="2">
        <f t="shared" ca="1" si="351"/>
        <v>1.2995043446153431E-3</v>
      </c>
      <c r="BE615" s="16">
        <f t="shared" ca="1" si="352"/>
        <v>6.0601305943919215E-4</v>
      </c>
      <c r="BF615" s="16">
        <f t="shared" ca="1" si="353"/>
        <v>4.7586496125169159E-3</v>
      </c>
      <c r="BG615" s="18">
        <f t="shared" ca="1" si="329"/>
        <v>4.797082234329347E-3</v>
      </c>
      <c r="BH615" s="2">
        <f t="shared" ca="1" si="365"/>
        <v>-0.73244418598392258</v>
      </c>
      <c r="BI615" s="2">
        <f t="shared" ca="1" si="365"/>
        <v>0.2079206951384549</v>
      </c>
      <c r="BJ615" s="16">
        <f t="shared" ca="1" si="365"/>
        <v>9.6962089510270744E-2</v>
      </c>
      <c r="BK615" s="18">
        <f t="shared" ca="1" si="365"/>
        <v>0.76138393800270654</v>
      </c>
      <c r="BL615" s="18">
        <f t="shared" ca="1" si="365"/>
        <v>0.76753315749269557</v>
      </c>
    </row>
    <row r="616" spans="4:64" x14ac:dyDescent="0.2">
      <c r="D616">
        <f t="shared" si="354"/>
        <v>37.5</v>
      </c>
      <c r="E616">
        <f t="shared" si="355"/>
        <v>90</v>
      </c>
      <c r="F616" s="15">
        <f ca="1">'posn jitter orig'!F616</f>
        <v>-8.8744551641656066E-2</v>
      </c>
      <c r="G616" s="2">
        <f ca="1">'posn jitter orig'!G616</f>
        <v>-2.9603482926609859E-2</v>
      </c>
      <c r="H616" s="16">
        <f ca="1">'posn jitter orig'!H616</f>
        <v>7.1419320606437409E-2</v>
      </c>
      <c r="I616" s="2">
        <f t="shared" si="356"/>
        <v>0</v>
      </c>
      <c r="J616" s="2">
        <f t="shared" si="357"/>
        <v>177.60212163512966</v>
      </c>
      <c r="K616" s="16">
        <f t="shared" ca="1" si="358"/>
        <v>347.41804125791668</v>
      </c>
      <c r="L616" s="2">
        <f t="shared" si="359"/>
        <v>153.80794910203616</v>
      </c>
      <c r="M616" s="2">
        <f t="shared" si="360"/>
        <v>-88.801060817564817</v>
      </c>
      <c r="N616" s="16">
        <f t="shared" ca="1" si="361"/>
        <v>290.31465119262788</v>
      </c>
      <c r="O616" s="2">
        <f t="shared" si="362"/>
        <v>-153.80794910203616</v>
      </c>
      <c r="P616" s="2">
        <f t="shared" si="363"/>
        <v>-88.801060817564817</v>
      </c>
      <c r="Q616" s="16">
        <f t="shared" ca="1" si="364"/>
        <v>247.41004958147445</v>
      </c>
      <c r="R616" s="2">
        <f t="shared" si="330"/>
        <v>153.80794910203616</v>
      </c>
      <c r="S616" s="2">
        <f t="shared" si="330"/>
        <v>-266.40318245269447</v>
      </c>
      <c r="T616" s="16">
        <f t="shared" ca="1" si="330"/>
        <v>-57.103390065288806</v>
      </c>
      <c r="U616" s="2">
        <f t="shared" ca="1" si="331"/>
        <v>0.49160161826973292</v>
      </c>
      <c r="V616" s="2">
        <f t="shared" ca="1" si="331"/>
        <v>-0.85147897992625776</v>
      </c>
      <c r="W616" s="16">
        <f t="shared" ca="1" si="331"/>
        <v>-0.18251409714956104</v>
      </c>
      <c r="X616" s="2">
        <f t="shared" si="332"/>
        <v>-153.80794910203616</v>
      </c>
      <c r="Y616" s="2">
        <f t="shared" si="332"/>
        <v>-266.40318245269447</v>
      </c>
      <c r="Z616" s="16">
        <f t="shared" ca="1" si="332"/>
        <v>-100.00799167644223</v>
      </c>
      <c r="AA616" s="18">
        <f t="shared" ca="1" si="338"/>
        <v>169.47734167118597</v>
      </c>
      <c r="AB616" s="2">
        <f t="shared" ca="1" si="333"/>
        <v>-237.12328452764362</v>
      </c>
      <c r="AC616" s="2">
        <f t="shared" ca="1" si="333"/>
        <v>-122.09678844589919</v>
      </c>
      <c r="AD616" s="16">
        <f t="shared" ca="1" si="333"/>
        <v>-69.075987674018052</v>
      </c>
      <c r="AE616" s="2">
        <f t="shared" ca="1" si="334"/>
        <v>-0.86066574601262646</v>
      </c>
      <c r="AF616" s="2">
        <f t="shared" ca="1" si="334"/>
        <v>-0.44316408539493302</v>
      </c>
      <c r="AG616" s="16">
        <f t="shared" ca="1" si="334"/>
        <v>-0.25071909990386015</v>
      </c>
      <c r="AH616" s="2">
        <f t="shared" ca="1" si="339"/>
        <v>0.13259835049920118</v>
      </c>
      <c r="AI616" s="2">
        <f t="shared" ca="1" si="340"/>
        <v>0.28033754682491641</v>
      </c>
      <c r="AJ616" s="16">
        <f t="shared" ca="1" si="341"/>
        <v>-0.95069897301147799</v>
      </c>
      <c r="AK616" s="18">
        <f t="shared" ca="1" si="342"/>
        <v>312.87112040718409</v>
      </c>
      <c r="AL616" s="18">
        <f t="shared" ca="1" si="343"/>
        <v>275.51146961083418</v>
      </c>
      <c r="AM616" s="18">
        <f t="shared" ca="1" si="344"/>
        <v>156.43556020359205</v>
      </c>
      <c r="AN616" s="18">
        <f t="shared" ca="1" si="345"/>
        <v>93.652314235140494</v>
      </c>
      <c r="AO616" s="18">
        <f t="shared" ca="1" si="346"/>
        <v>310.70439656076775</v>
      </c>
      <c r="AP616" s="2">
        <f t="shared" ca="1" si="335"/>
        <v>37.499526130829452</v>
      </c>
      <c r="AQ616" s="2">
        <f t="shared" ca="1" si="335"/>
        <v>89.999296545209148</v>
      </c>
      <c r="AR616" s="16">
        <f t="shared" ca="1" si="335"/>
        <v>-4.2842414848109911E-4</v>
      </c>
      <c r="AS616" s="2">
        <f t="shared" ca="1" si="336"/>
        <v>-44.898254822785503</v>
      </c>
      <c r="AT616" s="2">
        <f t="shared" ca="1" si="336"/>
        <v>-84.204920093914097</v>
      </c>
      <c r="AU616" s="16">
        <f t="shared" ca="1" si="336"/>
        <v>590.77227301679727</v>
      </c>
      <c r="AV616" s="2">
        <f t="shared" ca="1" si="337"/>
        <v>37.499526130829452</v>
      </c>
      <c r="AW616" s="2">
        <f t="shared" ca="1" si="337"/>
        <v>89.999296545209148</v>
      </c>
      <c r="AX616" s="16">
        <f t="shared" ca="1" si="337"/>
        <v>-4.2842414848109911E-4</v>
      </c>
      <c r="AY616" s="2">
        <f t="shared" ca="1" si="347"/>
        <v>360.25</v>
      </c>
      <c r="AZ616" s="2">
        <f t="shared" ca="1" si="348"/>
        <v>360.25</v>
      </c>
      <c r="BA616" s="2">
        <f t="shared" ca="1" si="349"/>
        <v>360.25</v>
      </c>
      <c r="BB616" s="19" t="str">
        <f t="shared" ca="1" si="350"/>
        <v>ok</v>
      </c>
      <c r="BC616" s="2">
        <f t="shared" ca="1" si="351"/>
        <v>-4.7386917054836886E-4</v>
      </c>
      <c r="BD616" s="2">
        <f t="shared" ca="1" si="351"/>
        <v>-7.0345479085176521E-4</v>
      </c>
      <c r="BE616" s="16">
        <f t="shared" ca="1" si="352"/>
        <v>-4.2842414848109911E-4</v>
      </c>
      <c r="BF616" s="16">
        <f t="shared" ca="1" si="353"/>
        <v>8.4817488383499059E-4</v>
      </c>
      <c r="BG616" s="18">
        <f t="shared" ref="BG616:BG679" ca="1" si="366">SQRT(BC616^2+BD616^2+BE616^2)</f>
        <v>9.5023569948210994E-4</v>
      </c>
      <c r="BH616" s="2">
        <f t="shared" ca="1" si="365"/>
        <v>-7.5819067287739017E-2</v>
      </c>
      <c r="BI616" s="2">
        <f t="shared" ca="1" si="365"/>
        <v>-0.11255276653628243</v>
      </c>
      <c r="BJ616" s="16">
        <f t="shared" ca="1" si="365"/>
        <v>-6.8547863756975858E-2</v>
      </c>
      <c r="BK616" s="18">
        <f t="shared" ca="1" si="365"/>
        <v>0.13570798141359849</v>
      </c>
      <c r="BL616" s="18">
        <f t="shared" ca="1" si="365"/>
        <v>0.15203771191713758</v>
      </c>
    </row>
    <row r="617" spans="4:64" x14ac:dyDescent="0.2">
      <c r="D617">
        <f t="shared" si="354"/>
        <v>45</v>
      </c>
      <c r="E617">
        <f t="shared" si="355"/>
        <v>90</v>
      </c>
      <c r="F617" s="15">
        <f ca="1">'posn jitter orig'!F617</f>
        <v>-0.1587647107313167</v>
      </c>
      <c r="G617" s="2">
        <f ca="1">'posn jitter orig'!G617</f>
        <v>0.19804548497707519</v>
      </c>
      <c r="H617" s="16">
        <f ca="1">'posn jitter orig'!H617</f>
        <v>-0.4656940837202036</v>
      </c>
      <c r="I617" s="2">
        <f t="shared" si="356"/>
        <v>0</v>
      </c>
      <c r="J617" s="2">
        <f t="shared" si="357"/>
        <v>177.60212163512966</v>
      </c>
      <c r="K617" s="16">
        <f t="shared" ca="1" si="358"/>
        <v>346.52596307183205</v>
      </c>
      <c r="L617" s="2">
        <f t="shared" si="359"/>
        <v>153.80794910203616</v>
      </c>
      <c r="M617" s="2">
        <f t="shared" si="360"/>
        <v>-88.801060817564817</v>
      </c>
      <c r="N617" s="16">
        <f t="shared" ca="1" si="361"/>
        <v>293.20948010144758</v>
      </c>
      <c r="O617" s="2">
        <f t="shared" si="362"/>
        <v>-153.80794910203616</v>
      </c>
      <c r="P617" s="2">
        <f t="shared" si="363"/>
        <v>-88.801060817564817</v>
      </c>
      <c r="Q617" s="16">
        <f t="shared" ca="1" si="364"/>
        <v>241.42128564001786</v>
      </c>
      <c r="R617" s="2">
        <f t="shared" si="330"/>
        <v>153.80794910203616</v>
      </c>
      <c r="S617" s="2">
        <f t="shared" si="330"/>
        <v>-266.40318245269447</v>
      </c>
      <c r="T617" s="16">
        <f t="shared" ca="1" si="330"/>
        <v>-53.31648297038447</v>
      </c>
      <c r="U617" s="2">
        <f t="shared" ca="1" si="331"/>
        <v>0.49265498200209851</v>
      </c>
      <c r="V617" s="2">
        <f t="shared" ca="1" si="331"/>
        <v>-0.8533034594295652</v>
      </c>
      <c r="W617" s="16">
        <f t="shared" ca="1" si="331"/>
        <v>-0.17077551005354524</v>
      </c>
      <c r="X617" s="2">
        <f t="shared" si="332"/>
        <v>-153.80794910203616</v>
      </c>
      <c r="Y617" s="2">
        <f t="shared" si="332"/>
        <v>-266.40318245269447</v>
      </c>
      <c r="Z617" s="16">
        <f t="shared" ca="1" si="332"/>
        <v>-105.1046774318142</v>
      </c>
      <c r="AA617" s="18">
        <f t="shared" ca="1" si="338"/>
        <v>169.49780969071793</v>
      </c>
      <c r="AB617" s="2">
        <f t="shared" ca="1" si="333"/>
        <v>-237.31188948461192</v>
      </c>
      <c r="AC617" s="2">
        <f t="shared" ca="1" si="333"/>
        <v>-121.77011507787077</v>
      </c>
      <c r="AD617" s="16">
        <f t="shared" ca="1" si="333"/>
        <v>-76.158602528923097</v>
      </c>
      <c r="AE617" s="2">
        <f t="shared" ca="1" si="334"/>
        <v>-0.85551813551132949</v>
      </c>
      <c r="AF617" s="2">
        <f t="shared" ca="1" si="334"/>
        <v>-0.43898576695279812</v>
      </c>
      <c r="AG617" s="16">
        <f t="shared" ca="1" si="334"/>
        <v>-0.27455457786036286</v>
      </c>
      <c r="AH617" s="2">
        <f t="shared" ca="1" si="339"/>
        <v>0.15931035283286069</v>
      </c>
      <c r="AI617" s="2">
        <f t="shared" ca="1" si="340"/>
        <v>0.28136222656639615</v>
      </c>
      <c r="AJ617" s="16">
        <f t="shared" ca="1" si="341"/>
        <v>-0.94628510975385716</v>
      </c>
      <c r="AK617" s="18">
        <f t="shared" ca="1" si="342"/>
        <v>312.20215916010164</v>
      </c>
      <c r="AL617" s="18">
        <f t="shared" ca="1" si="343"/>
        <v>277.3896655536991</v>
      </c>
      <c r="AM617" s="18">
        <f t="shared" ca="1" si="344"/>
        <v>156.10107958005082</v>
      </c>
      <c r="AN617" s="18">
        <f t="shared" ca="1" si="345"/>
        <v>95.095381045081979</v>
      </c>
      <c r="AO617" s="18">
        <f t="shared" ca="1" si="346"/>
        <v>310.43418619384255</v>
      </c>
      <c r="AP617" s="2">
        <f t="shared" ca="1" si="335"/>
        <v>45.003531197513141</v>
      </c>
      <c r="AQ617" s="2">
        <f t="shared" ca="1" si="335"/>
        <v>89.999465456865266</v>
      </c>
      <c r="AR617" s="16">
        <f t="shared" ca="1" si="335"/>
        <v>-3.9856645258851131E-4</v>
      </c>
      <c r="AS617" s="2">
        <f t="shared" ca="1" si="336"/>
        <v>-53.907228270332908</v>
      </c>
      <c r="AT617" s="2">
        <f t="shared" ca="1" si="336"/>
        <v>-84.6894422027882</v>
      </c>
      <c r="AU617" s="16">
        <f t="shared" ca="1" si="336"/>
        <v>587.51809734112658</v>
      </c>
      <c r="AV617" s="2">
        <f t="shared" ca="1" si="337"/>
        <v>45.003531197513141</v>
      </c>
      <c r="AW617" s="2">
        <f t="shared" ca="1" si="337"/>
        <v>89.999465456865266</v>
      </c>
      <c r="AX617" s="16">
        <f t="shared" ca="1" si="337"/>
        <v>-3.9856645258851131E-4</v>
      </c>
      <c r="AY617" s="2">
        <f t="shared" ca="1" si="347"/>
        <v>360.24999999999994</v>
      </c>
      <c r="AZ617" s="2">
        <f t="shared" ca="1" si="348"/>
        <v>360.25</v>
      </c>
      <c r="BA617" s="2">
        <f t="shared" ca="1" si="349"/>
        <v>360.24999999999994</v>
      </c>
      <c r="BB617" s="19" t="str">
        <f t="shared" ca="1" si="350"/>
        <v>ok</v>
      </c>
      <c r="BC617" s="2">
        <f t="shared" ca="1" si="351"/>
        <v>3.5311975131406825E-3</v>
      </c>
      <c r="BD617" s="2">
        <f t="shared" ca="1" si="351"/>
        <v>-5.345431347336671E-4</v>
      </c>
      <c r="BE617" s="16">
        <f t="shared" ca="1" si="352"/>
        <v>-3.9856645258851131E-4</v>
      </c>
      <c r="BF617" s="16">
        <f t="shared" ca="1" si="353"/>
        <v>3.5714271992722791E-3</v>
      </c>
      <c r="BG617" s="18">
        <f t="shared" ca="1" si="366"/>
        <v>3.5935981212192919E-3</v>
      </c>
      <c r="BH617" s="2">
        <f t="shared" ca="1" si="365"/>
        <v>0.5649916021025092</v>
      </c>
      <c r="BI617" s="2">
        <f t="shared" ca="1" si="365"/>
        <v>-8.5526901557386736E-2</v>
      </c>
      <c r="BJ617" s="16">
        <f t="shared" ca="1" si="365"/>
        <v>-6.377063241416181E-2</v>
      </c>
      <c r="BK617" s="18">
        <f t="shared" ca="1" si="365"/>
        <v>0.57142835188356467</v>
      </c>
      <c r="BL617" s="18">
        <f t="shared" ca="1" si="365"/>
        <v>0.57497569939508675</v>
      </c>
    </row>
    <row r="618" spans="4:64" x14ac:dyDescent="0.2">
      <c r="D618">
        <f t="shared" si="354"/>
        <v>52.5</v>
      </c>
      <c r="E618">
        <f t="shared" si="355"/>
        <v>90</v>
      </c>
      <c r="F618" s="15">
        <f ca="1">'posn jitter orig'!F618</f>
        <v>0.44424016147750922</v>
      </c>
      <c r="G618" s="2">
        <f ca="1">'posn jitter orig'!G618</f>
        <v>0.47033266000092866</v>
      </c>
      <c r="H618" s="16">
        <f ca="1">'posn jitter orig'!H618</f>
        <v>-6.8938160502667545E-2</v>
      </c>
      <c r="I618" s="2">
        <f t="shared" si="356"/>
        <v>0</v>
      </c>
      <c r="J618" s="2">
        <f t="shared" si="357"/>
        <v>177.60212163512966</v>
      </c>
      <c r="K618" s="16">
        <f t="shared" ca="1" si="358"/>
        <v>345.47300790311419</v>
      </c>
      <c r="L618" s="2">
        <f t="shared" si="359"/>
        <v>153.80794910203616</v>
      </c>
      <c r="M618" s="2">
        <f t="shared" si="360"/>
        <v>-88.801060817564817</v>
      </c>
      <c r="N618" s="16">
        <f t="shared" ca="1" si="361"/>
        <v>295.88626556971326</v>
      </c>
      <c r="O618" s="2">
        <f t="shared" si="362"/>
        <v>-153.80794910203616</v>
      </c>
      <c r="P618" s="2">
        <f t="shared" si="363"/>
        <v>-88.801060817564817</v>
      </c>
      <c r="Q618" s="16">
        <f t="shared" ca="1" si="364"/>
        <v>235.04695433323789</v>
      </c>
      <c r="R618" s="2">
        <f t="shared" si="330"/>
        <v>153.80794910203616</v>
      </c>
      <c r="S618" s="2">
        <f t="shared" si="330"/>
        <v>-266.40318245269447</v>
      </c>
      <c r="T618" s="16">
        <f t="shared" ca="1" si="330"/>
        <v>-49.586742333400935</v>
      </c>
      <c r="U618" s="2">
        <f t="shared" ca="1" si="331"/>
        <v>0.49362780446413296</v>
      </c>
      <c r="V618" s="2">
        <f t="shared" ca="1" si="331"/>
        <v>-0.85498843736055319</v>
      </c>
      <c r="W618" s="16">
        <f t="shared" ca="1" si="331"/>
        <v>-0.1591425858771908</v>
      </c>
      <c r="X618" s="2">
        <f t="shared" si="332"/>
        <v>-153.80794910203616</v>
      </c>
      <c r="Y618" s="2">
        <f t="shared" si="332"/>
        <v>-266.40318245269447</v>
      </c>
      <c r="Z618" s="16">
        <f t="shared" ca="1" si="332"/>
        <v>-110.4260535698763</v>
      </c>
      <c r="AA618" s="18">
        <f t="shared" ca="1" si="338"/>
        <v>169.42124816206169</v>
      </c>
      <c r="AB618" s="2">
        <f t="shared" ca="1" si="333"/>
        <v>-237.43898786184769</v>
      </c>
      <c r="AC618" s="2">
        <f t="shared" ca="1" si="333"/>
        <v>-121.54997423093886</v>
      </c>
      <c r="AD618" s="16">
        <f t="shared" ca="1" si="333"/>
        <v>-83.463918034824545</v>
      </c>
      <c r="AE618" s="2">
        <f t="shared" ca="1" si="334"/>
        <v>-0.8495261793754374</v>
      </c>
      <c r="AF618" s="2">
        <f t="shared" ca="1" si="334"/>
        <v>-0.4348901843856976</v>
      </c>
      <c r="AG618" s="16">
        <f t="shared" ca="1" si="334"/>
        <v>-0.29862317070305505</v>
      </c>
      <c r="AH618" s="2">
        <f t="shared" ca="1" si="339"/>
        <v>0.18610980956331052</v>
      </c>
      <c r="AI618" s="2">
        <f t="shared" ca="1" si="340"/>
        <v>0.2826044930724444</v>
      </c>
      <c r="AJ618" s="16">
        <f t="shared" ca="1" si="341"/>
        <v>-0.94100894750240005</v>
      </c>
      <c r="AK618" s="18">
        <f t="shared" ca="1" si="342"/>
        <v>311.58688329764021</v>
      </c>
      <c r="AL618" s="18">
        <f t="shared" ca="1" si="343"/>
        <v>279.49578674127531</v>
      </c>
      <c r="AM618" s="18">
        <f t="shared" ca="1" si="344"/>
        <v>155.79344164882011</v>
      </c>
      <c r="AN618" s="18">
        <f t="shared" ca="1" si="345"/>
        <v>96.659803150662583</v>
      </c>
      <c r="AO618" s="18">
        <f t="shared" ca="1" si="346"/>
        <v>310.10538288473941</v>
      </c>
      <c r="AP618" s="2">
        <f t="shared" ca="1" si="335"/>
        <v>52.502595034490177</v>
      </c>
      <c r="AQ618" s="2">
        <f t="shared" ca="1" si="335"/>
        <v>90.001305323083599</v>
      </c>
      <c r="AR618" s="16">
        <f t="shared" ca="1" si="335"/>
        <v>2.8398768322972501E-3</v>
      </c>
      <c r="AS618" s="2">
        <f t="shared" ca="1" si="336"/>
        <v>-62.924712471982524</v>
      </c>
      <c r="AT618" s="2">
        <f t="shared" ca="1" si="336"/>
        <v>-85.273043735272509</v>
      </c>
      <c r="AU618" s="16">
        <f t="shared" ca="1" si="336"/>
        <v>583.62671980322716</v>
      </c>
      <c r="AV618" s="2">
        <f t="shared" ca="1" si="337"/>
        <v>52.502595034490177</v>
      </c>
      <c r="AW618" s="2">
        <f t="shared" ca="1" si="337"/>
        <v>90.001305323083599</v>
      </c>
      <c r="AX618" s="16">
        <f t="shared" ca="1" si="337"/>
        <v>2.8398768322972501E-3</v>
      </c>
      <c r="AY618" s="2">
        <f t="shared" ca="1" si="347"/>
        <v>360.24999999999994</v>
      </c>
      <c r="AZ618" s="2">
        <f t="shared" ca="1" si="348"/>
        <v>360.24999999999994</v>
      </c>
      <c r="BA618" s="2">
        <f t="shared" ca="1" si="349"/>
        <v>360.24999999999994</v>
      </c>
      <c r="BB618" s="19" t="str">
        <f t="shared" ca="1" si="350"/>
        <v>ok</v>
      </c>
      <c r="BC618" s="2">
        <f t="shared" ca="1" si="351"/>
        <v>2.5950344901772837E-3</v>
      </c>
      <c r="BD618" s="2">
        <f t="shared" ca="1" si="351"/>
        <v>1.305323083599319E-3</v>
      </c>
      <c r="BE618" s="16">
        <f t="shared" ca="1" si="352"/>
        <v>2.8398768322972501E-3</v>
      </c>
      <c r="BF618" s="16">
        <f t="shared" ca="1" si="353"/>
        <v>2.9048360294148981E-3</v>
      </c>
      <c r="BG618" s="18">
        <f t="shared" ca="1" si="366"/>
        <v>4.0623851098099467E-3</v>
      </c>
      <c r="BH618" s="2">
        <f t="shared" ca="1" si="365"/>
        <v>0.41520551842836539</v>
      </c>
      <c r="BI618" s="2">
        <f t="shared" ca="1" si="365"/>
        <v>0.20885169337589105</v>
      </c>
      <c r="BJ618" s="16">
        <f t="shared" ca="1" si="365"/>
        <v>0.45438029316756001</v>
      </c>
      <c r="BK618" s="18">
        <f t="shared" ca="1" si="365"/>
        <v>0.46477376470638371</v>
      </c>
      <c r="BL618" s="18">
        <f t="shared" ca="1" si="365"/>
        <v>0.6499816175695915</v>
      </c>
    </row>
    <row r="619" spans="4:64" x14ac:dyDescent="0.2">
      <c r="D619">
        <f t="shared" si="354"/>
        <v>60</v>
      </c>
      <c r="E619">
        <f t="shared" si="355"/>
        <v>90</v>
      </c>
      <c r="F619" s="15">
        <f ca="1">'posn jitter orig'!F619</f>
        <v>-0.25922756660724089</v>
      </c>
      <c r="G619" s="2">
        <f ca="1">'posn jitter orig'!G619</f>
        <v>1.4506474982137307E-2</v>
      </c>
      <c r="H619" s="16">
        <f ca="1">'posn jitter orig'!H619</f>
        <v>0.43218067699049334</v>
      </c>
      <c r="I619" s="2">
        <f t="shared" si="356"/>
        <v>0</v>
      </c>
      <c r="J619" s="2">
        <f t="shared" si="357"/>
        <v>177.60212163512966</v>
      </c>
      <c r="K619" s="16">
        <f t="shared" ca="1" si="358"/>
        <v>344.24528364098046</v>
      </c>
      <c r="L619" s="2">
        <f t="shared" si="359"/>
        <v>153.80794910203616</v>
      </c>
      <c r="M619" s="2">
        <f t="shared" si="360"/>
        <v>-88.801060817564817</v>
      </c>
      <c r="N619" s="16">
        <f t="shared" ca="1" si="361"/>
        <v>298.3460506444556</v>
      </c>
      <c r="O619" s="2">
        <f t="shared" si="362"/>
        <v>-153.80794910203616</v>
      </c>
      <c r="P619" s="2">
        <f t="shared" si="363"/>
        <v>-88.801060817564817</v>
      </c>
      <c r="Q619" s="16">
        <f t="shared" ca="1" si="364"/>
        <v>228.24906813491785</v>
      </c>
      <c r="R619" s="2">
        <f t="shared" si="330"/>
        <v>153.80794910203616</v>
      </c>
      <c r="S619" s="2">
        <f t="shared" si="330"/>
        <v>-266.40318245269447</v>
      </c>
      <c r="T619" s="16">
        <f t="shared" ca="1" si="330"/>
        <v>-45.899232996524859</v>
      </c>
      <c r="U619" s="2">
        <f t="shared" ca="1" si="331"/>
        <v>0.49452537227411664</v>
      </c>
      <c r="V619" s="2">
        <f t="shared" ca="1" si="331"/>
        <v>-0.85654307041068323</v>
      </c>
      <c r="W619" s="16">
        <f t="shared" ca="1" si="331"/>
        <v>-0.14757582697916868</v>
      </c>
      <c r="X619" s="2">
        <f t="shared" si="332"/>
        <v>-153.80794910203616</v>
      </c>
      <c r="Y619" s="2">
        <f t="shared" si="332"/>
        <v>-266.40318245269447</v>
      </c>
      <c r="Z619" s="16">
        <f t="shared" ca="1" si="332"/>
        <v>-115.99621550606261</v>
      </c>
      <c r="AA619" s="18">
        <f t="shared" ca="1" si="338"/>
        <v>169.24210400656659</v>
      </c>
      <c r="AB619" s="2">
        <f t="shared" ca="1" si="333"/>
        <v>-237.50246359033827</v>
      </c>
      <c r="AC619" s="2">
        <f t="shared" ca="1" si="333"/>
        <v>-121.44003104414571</v>
      </c>
      <c r="AD619" s="16">
        <f t="shared" ca="1" si="333"/>
        <v>-91.020172047599061</v>
      </c>
      <c r="AE619" s="2">
        <f t="shared" ca="1" si="334"/>
        <v>-0.8426536793882663</v>
      </c>
      <c r="AF619" s="2">
        <f t="shared" ca="1" si="334"/>
        <v>-0.43086664212832854</v>
      </c>
      <c r="AG619" s="16">
        <f t="shared" ca="1" si="334"/>
        <v>-0.32293763068814968</v>
      </c>
      <c r="AH619" s="2">
        <f t="shared" ca="1" si="339"/>
        <v>0.21302448871095339</v>
      </c>
      <c r="AI619" s="2">
        <f t="shared" ca="1" si="340"/>
        <v>0.28405616563014108</v>
      </c>
      <c r="AJ619" s="16">
        <f t="shared" ca="1" si="341"/>
        <v>-0.93484365643509537</v>
      </c>
      <c r="AK619" s="18">
        <f t="shared" ca="1" si="342"/>
        <v>311.02135042078294</v>
      </c>
      <c r="AL619" s="18">
        <f t="shared" ca="1" si="343"/>
        <v>281.85062191000674</v>
      </c>
      <c r="AM619" s="18">
        <f t="shared" ca="1" si="344"/>
        <v>155.51067521039147</v>
      </c>
      <c r="AN619" s="18">
        <f t="shared" ca="1" si="345"/>
        <v>98.358404760152212</v>
      </c>
      <c r="AO619" s="18">
        <f t="shared" ca="1" si="346"/>
        <v>309.71295841253755</v>
      </c>
      <c r="AP619" s="2">
        <f t="shared" ca="1" si="335"/>
        <v>59.998347494103029</v>
      </c>
      <c r="AQ619" s="2">
        <f t="shared" ca="1" si="335"/>
        <v>89.997050237309395</v>
      </c>
      <c r="AR619" s="16">
        <f t="shared" ca="1" si="335"/>
        <v>-1.1575364988516412E-3</v>
      </c>
      <c r="AS619" s="2">
        <f t="shared" ca="1" si="336"/>
        <v>-71.954541731872126</v>
      </c>
      <c r="AT619" s="2">
        <f t="shared" ca="1" si="336"/>
        <v>-85.954700587956125</v>
      </c>
      <c r="AU619" s="16">
        <f t="shared" ca="1" si="336"/>
        <v>579.06523143891559</v>
      </c>
      <c r="AV619" s="2">
        <f t="shared" ca="1" si="337"/>
        <v>59.998347494103029</v>
      </c>
      <c r="AW619" s="2">
        <f t="shared" ca="1" si="337"/>
        <v>89.997050237309395</v>
      </c>
      <c r="AX619" s="16">
        <f t="shared" ca="1" si="337"/>
        <v>-1.1575364988516412E-3</v>
      </c>
      <c r="AY619" s="2">
        <f t="shared" ca="1" si="347"/>
        <v>360.25000000000006</v>
      </c>
      <c r="AZ619" s="2">
        <f t="shared" ca="1" si="348"/>
        <v>360.25000000000006</v>
      </c>
      <c r="BA619" s="2">
        <f t="shared" ca="1" si="349"/>
        <v>360.25</v>
      </c>
      <c r="BB619" s="19" t="str">
        <f t="shared" ca="1" si="350"/>
        <v>ok</v>
      </c>
      <c r="BC619" s="2">
        <f t="shared" ca="1" si="351"/>
        <v>-1.6525058969705242E-3</v>
      </c>
      <c r="BD619" s="2">
        <f t="shared" ca="1" si="351"/>
        <v>-2.9497626906049845E-3</v>
      </c>
      <c r="BE619" s="16">
        <f t="shared" ca="1" si="352"/>
        <v>-1.1575364988516412E-3</v>
      </c>
      <c r="BF619" s="16">
        <f t="shared" ca="1" si="353"/>
        <v>3.3811056875536314E-3</v>
      </c>
      <c r="BG619" s="18">
        <f t="shared" ca="1" si="366"/>
        <v>3.5737608225203362E-3</v>
      </c>
      <c r="BH619" s="2">
        <f t="shared" ca="1" si="365"/>
        <v>-0.26440094351528387</v>
      </c>
      <c r="BI619" s="2">
        <f t="shared" ca="1" si="365"/>
        <v>-0.47196203049679752</v>
      </c>
      <c r="BJ619" s="16">
        <f t="shared" ca="1" si="365"/>
        <v>-0.1852058398162626</v>
      </c>
      <c r="BK619" s="18">
        <f t="shared" ca="1" si="365"/>
        <v>0.54097691000858106</v>
      </c>
      <c r="BL619" s="18">
        <f t="shared" ca="1" si="365"/>
        <v>0.57180173160325376</v>
      </c>
    </row>
    <row r="620" spans="4:64" x14ac:dyDescent="0.2">
      <c r="D620">
        <f t="shared" si="354"/>
        <v>67.5</v>
      </c>
      <c r="E620">
        <f t="shared" si="355"/>
        <v>90</v>
      </c>
      <c r="F620" s="15">
        <f ca="1">'posn jitter orig'!F620</f>
        <v>-0.42088506311410789</v>
      </c>
      <c r="G620" s="2">
        <f ca="1">'posn jitter orig'!G620</f>
        <v>2.7590238416732693E-2</v>
      </c>
      <c r="H620" s="16">
        <f ca="1">'posn jitter orig'!H620</f>
        <v>-0.40853509949340994</v>
      </c>
      <c r="I620" s="2">
        <f t="shared" si="356"/>
        <v>0</v>
      </c>
      <c r="J620" s="2">
        <f t="shared" si="357"/>
        <v>177.60212163512966</v>
      </c>
      <c r="K620" s="16">
        <f t="shared" ca="1" si="358"/>
        <v>342.85255870285431</v>
      </c>
      <c r="L620" s="2">
        <f t="shared" si="359"/>
        <v>153.80794910203616</v>
      </c>
      <c r="M620" s="2">
        <f t="shared" si="360"/>
        <v>-88.801060817564817</v>
      </c>
      <c r="N620" s="16">
        <f t="shared" ca="1" si="361"/>
        <v>300.60153815829921</v>
      </c>
      <c r="O620" s="2">
        <f t="shared" si="362"/>
        <v>-153.80794910203616</v>
      </c>
      <c r="P620" s="2">
        <f t="shared" si="363"/>
        <v>-88.801060817564817</v>
      </c>
      <c r="Q620" s="16">
        <f t="shared" ca="1" si="364"/>
        <v>220.97942513976622</v>
      </c>
      <c r="R620" s="2">
        <f t="shared" ref="R620:T646" si="367">L620-I620</f>
        <v>153.80794910203616</v>
      </c>
      <c r="S620" s="2">
        <f t="shared" si="367"/>
        <v>-266.40318245269447</v>
      </c>
      <c r="T620" s="16">
        <f t="shared" ca="1" si="367"/>
        <v>-42.251020544555104</v>
      </c>
      <c r="U620" s="2">
        <f t="shared" ref="U620:W646" ca="1" si="368">R620/SQRT($R620^2+$S620^2+$T620^2)</f>
        <v>0.49534944657263519</v>
      </c>
      <c r="V620" s="2">
        <f t="shared" ca="1" si="368"/>
        <v>-0.85797040896492904</v>
      </c>
      <c r="W620" s="16">
        <f t="shared" ca="1" si="368"/>
        <v>-0.13607241866277081</v>
      </c>
      <c r="X620" s="2">
        <f t="shared" ref="X620:Z646" si="369">O620-I620</f>
        <v>-153.80794910203616</v>
      </c>
      <c r="Y620" s="2">
        <f t="shared" si="369"/>
        <v>-266.40318245269447</v>
      </c>
      <c r="Z620" s="16">
        <f t="shared" ca="1" si="369"/>
        <v>-121.87313356308809</v>
      </c>
      <c r="AA620" s="18">
        <f t="shared" ca="1" si="338"/>
        <v>168.96093698627155</v>
      </c>
      <c r="AB620" s="2">
        <f t="shared" ref="AB620:AD646" ca="1" si="370">X620-$AA620*U620</f>
        <v>-237.50265573057965</v>
      </c>
      <c r="AC620" s="2">
        <f t="shared" ca="1" si="370"/>
        <v>-121.43969824748547</v>
      </c>
      <c r="AD620" s="16">
        <f t="shared" ca="1" si="370"/>
        <v>-98.882210207838114</v>
      </c>
      <c r="AE620" s="2">
        <f t="shared" ref="AE620:AG646" ca="1" si="371">AB620/SQRT($AB620^2+$AC620^2+$AD620^2)</f>
        <v>-0.83484563064167927</v>
      </c>
      <c r="AF620" s="2">
        <f t="shared" ca="1" si="371"/>
        <v>-0.42687270656613385</v>
      </c>
      <c r="AG620" s="16">
        <f t="shared" ca="1" si="371"/>
        <v>-0.3475808760380813</v>
      </c>
      <c r="AH620" s="2">
        <f t="shared" ca="1" si="339"/>
        <v>0.24012850471920383</v>
      </c>
      <c r="AI620" s="2">
        <f t="shared" ca="1" si="340"/>
        <v>0.28577345875615479</v>
      </c>
      <c r="AJ620" s="16">
        <f t="shared" ca="1" si="341"/>
        <v>-0.92772400609872296</v>
      </c>
      <c r="AK620" s="18">
        <f t="shared" ca="1" si="342"/>
        <v>310.50392842113058</v>
      </c>
      <c r="AL620" s="18">
        <f t="shared" ca="1" si="343"/>
        <v>284.48691232657018</v>
      </c>
      <c r="AM620" s="18">
        <f t="shared" ca="1" si="344"/>
        <v>155.25196421056529</v>
      </c>
      <c r="AN620" s="18">
        <f t="shared" ca="1" si="345"/>
        <v>100.21123003890602</v>
      </c>
      <c r="AO620" s="18">
        <f t="shared" ca="1" si="346"/>
        <v>309.2484429756289</v>
      </c>
      <c r="AP620" s="2">
        <f t="shared" ref="AP620:AR646" ca="1" si="372">I620+$AM620*U620+$AN620*AE620+$AO620*AH620</f>
        <v>67.502433210288928</v>
      </c>
      <c r="AQ620" s="2">
        <f t="shared" ca="1" si="372"/>
        <v>89.998088577854134</v>
      </c>
      <c r="AR620" s="16">
        <f t="shared" ca="1" si="372"/>
        <v>-1.663092342823802E-3</v>
      </c>
      <c r="AS620" s="2">
        <f t="shared" ref="AS620:AU646" ca="1" si="373">I620+$AM620*U620+$AN620*AE620-$AO620*AH620</f>
        <v>-81.016299186670551</v>
      </c>
      <c r="AT620" s="2">
        <f t="shared" ca="1" si="373"/>
        <v>-86.751905750347817</v>
      </c>
      <c r="AU620" s="16">
        <f t="shared" ca="1" si="373"/>
        <v>573.79274570194309</v>
      </c>
      <c r="AV620" s="2">
        <f t="shared" ref="AV620:AX646" ca="1" si="374">IF(ABS($AR620)&lt;ABS($AU620),AP620,AS620)</f>
        <v>67.502433210288928</v>
      </c>
      <c r="AW620" s="2">
        <f t="shared" ca="1" si="374"/>
        <v>89.998088577854134</v>
      </c>
      <c r="AX620" s="16">
        <f t="shared" ca="1" si="374"/>
        <v>-1.663092342823802E-3</v>
      </c>
      <c r="AY620" s="2">
        <f t="shared" ca="1" si="347"/>
        <v>360.24999999999994</v>
      </c>
      <c r="AZ620" s="2">
        <f t="shared" ca="1" si="348"/>
        <v>360.24999999999994</v>
      </c>
      <c r="BA620" s="2">
        <f t="shared" ca="1" si="349"/>
        <v>360.25</v>
      </c>
      <c r="BB620" s="19" t="str">
        <f t="shared" ca="1" si="350"/>
        <v>ok</v>
      </c>
      <c r="BC620" s="2">
        <f t="shared" ca="1" si="351"/>
        <v>2.433210288927512E-3</v>
      </c>
      <c r="BD620" s="2">
        <f t="shared" ca="1" si="351"/>
        <v>-1.9114221458664815E-3</v>
      </c>
      <c r="BE620" s="16">
        <f t="shared" ca="1" si="352"/>
        <v>-1.663092342823802E-3</v>
      </c>
      <c r="BF620" s="16">
        <f t="shared" ca="1" si="353"/>
        <v>3.0941956838331239E-3</v>
      </c>
      <c r="BG620" s="18">
        <f t="shared" ca="1" si="366"/>
        <v>3.5128226642702439E-3</v>
      </c>
      <c r="BH620" s="2">
        <f t="shared" ca="1" si="365"/>
        <v>0.38931364622840192</v>
      </c>
      <c r="BI620" s="2">
        <f t="shared" ca="1" si="365"/>
        <v>-0.30582754333863704</v>
      </c>
      <c r="BJ620" s="16">
        <f t="shared" ca="1" si="365"/>
        <v>-0.26609477485180832</v>
      </c>
      <c r="BK620" s="18">
        <f t="shared" ca="1" si="365"/>
        <v>0.4950713094132998</v>
      </c>
      <c r="BL620" s="18">
        <f t="shared" ca="1" si="365"/>
        <v>0.56205162628323901</v>
      </c>
    </row>
    <row r="621" spans="4:64" x14ac:dyDescent="0.2">
      <c r="D621">
        <f t="shared" si="354"/>
        <v>75</v>
      </c>
      <c r="E621">
        <f t="shared" si="355"/>
        <v>90</v>
      </c>
      <c r="F621" s="15">
        <f ca="1">'posn jitter orig'!F621</f>
        <v>0.3388434846652042</v>
      </c>
      <c r="G621" s="2">
        <f ca="1">'posn jitter orig'!G621</f>
        <v>-0.26156378910931888</v>
      </c>
      <c r="H621" s="16">
        <f ca="1">'posn jitter orig'!H621</f>
        <v>0.34935113555989961</v>
      </c>
      <c r="I621" s="2">
        <f t="shared" si="356"/>
        <v>0</v>
      </c>
      <c r="J621" s="2">
        <f t="shared" si="357"/>
        <v>177.60212163512966</v>
      </c>
      <c r="K621" s="16">
        <f t="shared" ca="1" si="358"/>
        <v>341.29514551337246</v>
      </c>
      <c r="L621" s="2">
        <f t="shared" si="359"/>
        <v>153.80794910203616</v>
      </c>
      <c r="M621" s="2">
        <f t="shared" si="360"/>
        <v>-88.801060817564817</v>
      </c>
      <c r="N621" s="16">
        <f t="shared" ca="1" si="361"/>
        <v>302.65254132313714</v>
      </c>
      <c r="O621" s="2">
        <f t="shared" si="362"/>
        <v>-153.80794910203616</v>
      </c>
      <c r="P621" s="2">
        <f t="shared" si="363"/>
        <v>-88.801060817564817</v>
      </c>
      <c r="Q621" s="16">
        <f t="shared" ca="1" si="364"/>
        <v>213.20904444638001</v>
      </c>
      <c r="R621" s="2">
        <f t="shared" si="367"/>
        <v>153.80794910203616</v>
      </c>
      <c r="S621" s="2">
        <f t="shared" si="367"/>
        <v>-266.40318245269447</v>
      </c>
      <c r="T621" s="16">
        <f t="shared" ca="1" si="367"/>
        <v>-38.642604190235318</v>
      </c>
      <c r="U621" s="2">
        <f t="shared" ca="1" si="368"/>
        <v>0.49610101053293787</v>
      </c>
      <c r="V621" s="2">
        <f t="shared" ca="1" si="368"/>
        <v>-0.85927215592931105</v>
      </c>
      <c r="W621" s="16">
        <f t="shared" ca="1" si="368"/>
        <v>-0.12464007939981234</v>
      </c>
      <c r="X621" s="2">
        <f t="shared" si="369"/>
        <v>-153.80794910203616</v>
      </c>
      <c r="Y621" s="2">
        <f t="shared" si="369"/>
        <v>-266.40318245269447</v>
      </c>
      <c r="Z621" s="16">
        <f t="shared" ca="1" si="369"/>
        <v>-128.08610106699246</v>
      </c>
      <c r="AA621" s="18">
        <f t="shared" ca="1" si="338"/>
        <v>168.57321976203988</v>
      </c>
      <c r="AB621" s="2">
        <f t="shared" ca="1" si="370"/>
        <v>-237.43729377477516</v>
      </c>
      <c r="AC621" s="2">
        <f t="shared" ca="1" si="370"/>
        <v>-121.55290847582091</v>
      </c>
      <c r="AD621" s="16">
        <f t="shared" ca="1" si="370"/>
        <v>-107.07512157116979</v>
      </c>
      <c r="AE621" s="2">
        <f t="shared" ca="1" si="371"/>
        <v>-0.82606670440275431</v>
      </c>
      <c r="AF621" s="2">
        <f t="shared" ca="1" si="371"/>
        <v>-0.42289401516864172</v>
      </c>
      <c r="AG621" s="16">
        <f t="shared" ca="1" si="371"/>
        <v>-0.37252443116085315</v>
      </c>
      <c r="AH621" s="2">
        <f t="shared" ca="1" si="339"/>
        <v>0.26739032747160152</v>
      </c>
      <c r="AI621" s="2">
        <f t="shared" ca="1" si="340"/>
        <v>0.2877707663734077</v>
      </c>
      <c r="AJ621" s="16">
        <f t="shared" ca="1" si="341"/>
        <v>-0.91961426630707033</v>
      </c>
      <c r="AK621" s="18">
        <f t="shared" ca="1" si="342"/>
        <v>310.03353316456167</v>
      </c>
      <c r="AL621" s="18">
        <f t="shared" ca="1" si="343"/>
        <v>287.43113904638273</v>
      </c>
      <c r="AM621" s="18">
        <f t="shared" ca="1" si="344"/>
        <v>155.01676658228084</v>
      </c>
      <c r="AN621" s="18">
        <f t="shared" ca="1" si="345"/>
        <v>102.23359826230747</v>
      </c>
      <c r="AO621" s="18">
        <f t="shared" ca="1" si="346"/>
        <v>308.70399408610797</v>
      </c>
      <c r="AP621" s="2">
        <f t="shared" ca="1" si="372"/>
        <v>74.99666502571435</v>
      </c>
      <c r="AQ621" s="2">
        <f t="shared" ca="1" si="372"/>
        <v>90.002538515188562</v>
      </c>
      <c r="AR621" s="16">
        <f t="shared" ca="1" si="372"/>
        <v>7.3335250311856726E-4</v>
      </c>
      <c r="AS621" s="2">
        <f t="shared" ca="1" si="373"/>
        <v>-90.092259115237141</v>
      </c>
      <c r="AT621" s="2">
        <f t="shared" ca="1" si="373"/>
        <v>-87.669431406193851</v>
      </c>
      <c r="AU621" s="16">
        <f t="shared" ca="1" si="373"/>
        <v>567.77792740761993</v>
      </c>
      <c r="AV621" s="2">
        <f t="shared" ca="1" si="374"/>
        <v>74.99666502571435</v>
      </c>
      <c r="AW621" s="2">
        <f t="shared" ca="1" si="374"/>
        <v>90.002538515188562</v>
      </c>
      <c r="AX621" s="16">
        <f t="shared" ca="1" si="374"/>
        <v>7.3335250311856726E-4</v>
      </c>
      <c r="AY621" s="2">
        <f t="shared" ca="1" si="347"/>
        <v>360.25000000000006</v>
      </c>
      <c r="AZ621" s="2">
        <f t="shared" ca="1" si="348"/>
        <v>360.25000000000006</v>
      </c>
      <c r="BA621" s="2">
        <f t="shared" ca="1" si="349"/>
        <v>360.25</v>
      </c>
      <c r="BB621" s="19" t="str">
        <f t="shared" ca="1" si="350"/>
        <v>ok</v>
      </c>
      <c r="BC621" s="2">
        <f t="shared" ca="1" si="351"/>
        <v>-3.3349742856501052E-3</v>
      </c>
      <c r="BD621" s="2">
        <f t="shared" ca="1" si="351"/>
        <v>2.5385151885615187E-3</v>
      </c>
      <c r="BE621" s="16">
        <f t="shared" ca="1" si="352"/>
        <v>7.3335250311856726E-4</v>
      </c>
      <c r="BF621" s="16">
        <f t="shared" ca="1" si="353"/>
        <v>4.19119468033936E-3</v>
      </c>
      <c r="BG621" s="18">
        <f t="shared" ca="1" si="366"/>
        <v>4.2548700029889537E-3</v>
      </c>
      <c r="BH621" s="2">
        <f t="shared" ca="1" si="365"/>
        <v>-0.53359588570401684</v>
      </c>
      <c r="BI621" s="2">
        <f t="shared" ca="1" si="365"/>
        <v>0.40616243016984299</v>
      </c>
      <c r="BJ621" s="16">
        <f t="shared" ca="1" si="365"/>
        <v>0.11733640049897076</v>
      </c>
      <c r="BK621" s="18">
        <f t="shared" ca="1" si="365"/>
        <v>0.6705911488542976</v>
      </c>
      <c r="BL621" s="18">
        <f t="shared" ca="1" si="365"/>
        <v>0.68077920047823259</v>
      </c>
    </row>
    <row r="622" spans="4:64" x14ac:dyDescent="0.2">
      <c r="D622">
        <f t="shared" si="354"/>
        <v>82.5</v>
      </c>
      <c r="E622">
        <f t="shared" si="355"/>
        <v>90</v>
      </c>
      <c r="F622" s="15">
        <f ca="1">'posn jitter orig'!F622</f>
        <v>0.10359064911897797</v>
      </c>
      <c r="G622" s="2">
        <f ca="1">'posn jitter orig'!G622</f>
        <v>0.14809982933520449</v>
      </c>
      <c r="H622" s="16">
        <f ca="1">'posn jitter orig'!H622</f>
        <v>-0.25234131575767926</v>
      </c>
      <c r="I622" s="2">
        <f t="shared" si="356"/>
        <v>0</v>
      </c>
      <c r="J622" s="2">
        <f t="shared" si="357"/>
        <v>177.60212163512966</v>
      </c>
      <c r="K622" s="16">
        <f t="shared" ca="1" si="358"/>
        <v>339.55871432412124</v>
      </c>
      <c r="L622" s="2">
        <f t="shared" si="359"/>
        <v>153.80794910203616</v>
      </c>
      <c r="M622" s="2">
        <f t="shared" si="360"/>
        <v>-88.801060817564817</v>
      </c>
      <c r="N622" s="16">
        <f t="shared" ca="1" si="361"/>
        <v>304.50941408587249</v>
      </c>
      <c r="O622" s="2">
        <f t="shared" si="362"/>
        <v>-153.80794910203616</v>
      </c>
      <c r="P622" s="2">
        <f t="shared" si="363"/>
        <v>-88.801060817564817</v>
      </c>
      <c r="Q622" s="16">
        <f t="shared" ca="1" si="364"/>
        <v>204.86129490976771</v>
      </c>
      <c r="R622" s="2">
        <f t="shared" si="367"/>
        <v>153.80794910203616</v>
      </c>
      <c r="S622" s="2">
        <f t="shared" si="367"/>
        <v>-266.40318245269447</v>
      </c>
      <c r="T622" s="16">
        <f t="shared" ca="1" si="367"/>
        <v>-35.049300238248748</v>
      </c>
      <c r="U622" s="2">
        <f t="shared" ca="1" si="368"/>
        <v>0.49678576512905731</v>
      </c>
      <c r="V622" s="2">
        <f t="shared" ca="1" si="368"/>
        <v>-0.86045818568050614</v>
      </c>
      <c r="W622" s="16">
        <f t="shared" ca="1" si="368"/>
        <v>-0.11320606989269028</v>
      </c>
      <c r="X622" s="2">
        <f t="shared" si="369"/>
        <v>-153.80794910203616</v>
      </c>
      <c r="Y622" s="2">
        <f t="shared" si="369"/>
        <v>-266.40318245269447</v>
      </c>
      <c r="Z622" s="16">
        <f t="shared" ca="1" si="369"/>
        <v>-134.69741941435353</v>
      </c>
      <c r="AA622" s="18">
        <f t="shared" ca="1" si="338"/>
        <v>168.06776483175852</v>
      </c>
      <c r="AB622" s="2">
        <f t="shared" ca="1" si="370"/>
        <v>-237.30162224751177</v>
      </c>
      <c r="AC622" s="2">
        <f t="shared" ca="1" si="370"/>
        <v>-121.78789845418154</v>
      </c>
      <c r="AD622" s="16">
        <f t="shared" ca="1" si="370"/>
        <v>-115.67112828210125</v>
      </c>
      <c r="AE622" s="2">
        <f t="shared" ca="1" si="371"/>
        <v>-0.81622570969282826</v>
      </c>
      <c r="AF622" s="2">
        <f t="shared" ca="1" si="371"/>
        <v>-0.41890322074612268</v>
      </c>
      <c r="AG622" s="16">
        <f t="shared" ca="1" si="371"/>
        <v>-0.39786389944925143</v>
      </c>
      <c r="AH622" s="2">
        <f t="shared" ca="1" si="339"/>
        <v>0.29492286178181559</v>
      </c>
      <c r="AI622" s="2">
        <f t="shared" ca="1" si="340"/>
        <v>0.29005482644482372</v>
      </c>
      <c r="AJ622" s="16">
        <f t="shared" ca="1" si="341"/>
        <v>-0.91043325030146349</v>
      </c>
      <c r="AK622" s="18">
        <f t="shared" ca="1" si="342"/>
        <v>309.60619224280555</v>
      </c>
      <c r="AL622" s="18">
        <f t="shared" ca="1" si="343"/>
        <v>290.73039409260457</v>
      </c>
      <c r="AM622" s="18">
        <f t="shared" ca="1" si="344"/>
        <v>154.80309612140277</v>
      </c>
      <c r="AN622" s="18">
        <f t="shared" ca="1" si="345"/>
        <v>104.45436072486883</v>
      </c>
      <c r="AO622" s="18">
        <f t="shared" ca="1" si="346"/>
        <v>308.06712005143737</v>
      </c>
      <c r="AP622" s="2">
        <f t="shared" ca="1" si="372"/>
        <v>82.50167650430339</v>
      </c>
      <c r="AQ622" s="2">
        <f t="shared" ca="1" si="372"/>
        <v>90.000617320033911</v>
      </c>
      <c r="AR622" s="16">
        <f t="shared" ca="1" si="372"/>
        <v>8.9551308053614775E-4</v>
      </c>
      <c r="AS622" s="2">
        <f t="shared" ca="1" si="373"/>
        <v>-99.210396828600722</v>
      </c>
      <c r="AT622" s="2">
        <f t="shared" ca="1" si="373"/>
        <v>-88.712092759718757</v>
      </c>
      <c r="AU622" s="16">
        <f t="shared" ca="1" si="373"/>
        <v>560.94999435196314</v>
      </c>
      <c r="AV622" s="2">
        <f t="shared" ca="1" si="374"/>
        <v>82.50167650430339</v>
      </c>
      <c r="AW622" s="2">
        <f t="shared" ca="1" si="374"/>
        <v>90.000617320033911</v>
      </c>
      <c r="AX622" s="16">
        <f t="shared" ca="1" si="374"/>
        <v>8.9551308053614775E-4</v>
      </c>
      <c r="AY622" s="2">
        <f t="shared" ca="1" si="347"/>
        <v>360.25</v>
      </c>
      <c r="AZ622" s="2">
        <f t="shared" ca="1" si="348"/>
        <v>360.25</v>
      </c>
      <c r="BA622" s="2">
        <f t="shared" ca="1" si="349"/>
        <v>360.25000000000006</v>
      </c>
      <c r="BB622" s="19" t="str">
        <f t="shared" ca="1" si="350"/>
        <v>ok</v>
      </c>
      <c r="BC622" s="2">
        <f t="shared" ca="1" si="351"/>
        <v>1.6765043033899474E-3</v>
      </c>
      <c r="BD622" s="2">
        <f t="shared" ca="1" si="351"/>
        <v>6.1732003391057333E-4</v>
      </c>
      <c r="BE622" s="16">
        <f t="shared" ca="1" si="352"/>
        <v>8.9551308053614775E-4</v>
      </c>
      <c r="BF622" s="16">
        <f t="shared" ca="1" si="353"/>
        <v>1.7865471456282266E-3</v>
      </c>
      <c r="BG622" s="18">
        <f t="shared" ca="1" si="366"/>
        <v>1.998422973487771E-3</v>
      </c>
      <c r="BH622" s="2">
        <f t="shared" ca="1" si="365"/>
        <v>0.26824068854239158</v>
      </c>
      <c r="BI622" s="2">
        <f t="shared" ca="1" si="365"/>
        <v>9.8771205425691733E-2</v>
      </c>
      <c r="BJ622" s="16">
        <f t="shared" ca="1" si="365"/>
        <v>0.14328209288578364</v>
      </c>
      <c r="BK622" s="18">
        <f t="shared" ca="1" si="365"/>
        <v>0.28584754330051626</v>
      </c>
      <c r="BL622" s="18">
        <f t="shared" ca="1" si="365"/>
        <v>0.31974767575804336</v>
      </c>
    </row>
    <row r="623" spans="4:64" x14ac:dyDescent="0.2">
      <c r="D623">
        <f t="shared" si="354"/>
        <v>90</v>
      </c>
      <c r="E623">
        <f t="shared" si="355"/>
        <v>90</v>
      </c>
      <c r="F623" s="15">
        <f ca="1">'posn jitter orig'!F623</f>
        <v>-0.21259172068115018</v>
      </c>
      <c r="G623" s="2">
        <f ca="1">'posn jitter orig'!G623</f>
        <v>0.25548257895338244</v>
      </c>
      <c r="H623" s="16">
        <f ca="1">'posn jitter orig'!H623</f>
        <v>-0.28037665094065356</v>
      </c>
      <c r="I623" s="2">
        <f t="shared" si="356"/>
        <v>0</v>
      </c>
      <c r="J623" s="2">
        <f t="shared" si="357"/>
        <v>177.60212163512966</v>
      </c>
      <c r="K623" s="16">
        <f t="shared" ca="1" si="358"/>
        <v>337.64631424483508</v>
      </c>
      <c r="L623" s="2">
        <f t="shared" si="359"/>
        <v>153.80794910203616</v>
      </c>
      <c r="M623" s="2">
        <f t="shared" si="360"/>
        <v>-88.801060817564817</v>
      </c>
      <c r="N623" s="16">
        <f t="shared" ca="1" si="361"/>
        <v>306.16950622415663</v>
      </c>
      <c r="O623" s="2">
        <f t="shared" si="362"/>
        <v>-153.80794910203616</v>
      </c>
      <c r="P623" s="2">
        <f t="shared" si="363"/>
        <v>-88.801060817564817</v>
      </c>
      <c r="Q623" s="16">
        <f t="shared" ca="1" si="364"/>
        <v>195.87557432049198</v>
      </c>
      <c r="R623" s="2">
        <f t="shared" si="367"/>
        <v>153.80794910203616</v>
      </c>
      <c r="S623" s="2">
        <f t="shared" si="367"/>
        <v>-266.40318245269447</v>
      </c>
      <c r="T623" s="16">
        <f t="shared" ca="1" si="367"/>
        <v>-31.476808020678448</v>
      </c>
      <c r="U623" s="2">
        <f t="shared" ca="1" si="368"/>
        <v>0.49740277453921289</v>
      </c>
      <c r="V623" s="2">
        <f t="shared" ca="1" si="368"/>
        <v>-0.86152687732764377</v>
      </c>
      <c r="W623" s="16">
        <f t="shared" ca="1" si="368"/>
        <v>-0.1017935141488493</v>
      </c>
      <c r="X623" s="2">
        <f t="shared" si="369"/>
        <v>-153.80794910203616</v>
      </c>
      <c r="Y623" s="2">
        <f t="shared" si="369"/>
        <v>-266.40318245269447</v>
      </c>
      <c r="Z623" s="16">
        <f t="shared" ca="1" si="369"/>
        <v>-141.7707399243431</v>
      </c>
      <c r="AA623" s="18">
        <f t="shared" ca="1" si="338"/>
        <v>167.44034307945904</v>
      </c>
      <c r="AB623" s="2">
        <f t="shared" ca="1" si="370"/>
        <v>-237.0932403195568</v>
      </c>
      <c r="AC623" s="2">
        <f t="shared" ca="1" si="370"/>
        <v>-122.14882654077877</v>
      </c>
      <c r="AD623" s="16">
        <f t="shared" ca="1" si="370"/>
        <v>-124.72639899199601</v>
      </c>
      <c r="AE623" s="2">
        <f t="shared" ca="1" si="371"/>
        <v>-0.80525630144288429</v>
      </c>
      <c r="AF623" s="2">
        <f t="shared" ca="1" si="371"/>
        <v>-0.41486257538698185</v>
      </c>
      <c r="AG623" s="16">
        <f t="shared" ca="1" si="371"/>
        <v>-0.42361696440275781</v>
      </c>
      <c r="AH623" s="2">
        <f t="shared" ca="1" si="339"/>
        <v>0.3227270810874408</v>
      </c>
      <c r="AI623" s="2">
        <f t="shared" ca="1" si="340"/>
        <v>0.29267812215018701</v>
      </c>
      <c r="AJ623" s="16">
        <f t="shared" ca="1" si="341"/>
        <v>-0.90010374288046413</v>
      </c>
      <c r="AK623" s="18">
        <f t="shared" ca="1" si="342"/>
        <v>309.22213742076877</v>
      </c>
      <c r="AL623" s="18">
        <f t="shared" ca="1" si="343"/>
        <v>294.43202107791694</v>
      </c>
      <c r="AM623" s="18">
        <f t="shared" ca="1" si="344"/>
        <v>154.61106871038439</v>
      </c>
      <c r="AN623" s="18">
        <f t="shared" ca="1" si="345"/>
        <v>106.90111510058532</v>
      </c>
      <c r="AO623" s="18">
        <f t="shared" ca="1" si="346"/>
        <v>307.3233338399221</v>
      </c>
      <c r="AP623" s="2">
        <f t="shared" ca="1" si="372"/>
        <v>90.002740465219873</v>
      </c>
      <c r="AQ623" s="2">
        <f t="shared" ca="1" si="372"/>
        <v>89.998074727616853</v>
      </c>
      <c r="AR623" s="16">
        <f t="shared" ca="1" si="372"/>
        <v>-9.8699500199472823E-5</v>
      </c>
      <c r="AS623" s="2">
        <f t="shared" ca="1" si="373"/>
        <v>-108.3603844952185</v>
      </c>
      <c r="AT623" s="2">
        <f t="shared" ca="1" si="373"/>
        <v>-89.895557754789991</v>
      </c>
      <c r="AU623" s="16">
        <f t="shared" ca="1" si="373"/>
        <v>553.24566742813238</v>
      </c>
      <c r="AV623" s="2">
        <f t="shared" ca="1" si="374"/>
        <v>90.002740465219873</v>
      </c>
      <c r="AW623" s="2">
        <f t="shared" ca="1" si="374"/>
        <v>89.998074727616853</v>
      </c>
      <c r="AX623" s="16">
        <f t="shared" ca="1" si="374"/>
        <v>-9.8699500199472823E-5</v>
      </c>
      <c r="AY623" s="2">
        <f t="shared" ca="1" si="347"/>
        <v>360.25</v>
      </c>
      <c r="AZ623" s="2">
        <f t="shared" ca="1" si="348"/>
        <v>360.25000000000006</v>
      </c>
      <c r="BA623" s="2">
        <f t="shared" ca="1" si="349"/>
        <v>360.25000000000006</v>
      </c>
      <c r="BB623" s="19" t="str">
        <f t="shared" ca="1" si="350"/>
        <v>ok</v>
      </c>
      <c r="BC623" s="2">
        <f t="shared" ca="1" si="351"/>
        <v>2.7404652198725898E-3</v>
      </c>
      <c r="BD623" s="2">
        <f t="shared" ca="1" si="351"/>
        <v>-1.925272383147103E-3</v>
      </c>
      <c r="BE623" s="16">
        <f t="shared" ca="1" si="352"/>
        <v>-9.8699500199472823E-5</v>
      </c>
      <c r="BF623" s="16">
        <f t="shared" ca="1" si="353"/>
        <v>3.3491526347182578E-3</v>
      </c>
      <c r="BG623" s="18">
        <f t="shared" ca="1" si="366"/>
        <v>3.3506066558132235E-3</v>
      </c>
      <c r="BH623" s="2">
        <f t="shared" ca="1" si="365"/>
        <v>0.43847443517961437</v>
      </c>
      <c r="BI623" s="2">
        <f t="shared" ca="1" si="365"/>
        <v>-0.30804358130353648</v>
      </c>
      <c r="BJ623" s="16">
        <f t="shared" ca="1" si="365"/>
        <v>-1.5791920031915652E-2</v>
      </c>
      <c r="BK623" s="18">
        <f t="shared" ca="1" si="365"/>
        <v>0.5358644215549212</v>
      </c>
      <c r="BL623" s="18">
        <f t="shared" ca="1" si="365"/>
        <v>0.53609706493011577</v>
      </c>
    </row>
    <row r="624" spans="4:64" x14ac:dyDescent="0.2">
      <c r="D624">
        <f t="shared" si="354"/>
        <v>97.5</v>
      </c>
      <c r="E624">
        <f t="shared" si="355"/>
        <v>90</v>
      </c>
      <c r="F624" s="15">
        <f ca="1">'posn jitter orig'!F624</f>
        <v>-0.18715784315428752</v>
      </c>
      <c r="G624" s="2">
        <f ca="1">'posn jitter orig'!G624</f>
        <v>0.40795787090427693</v>
      </c>
      <c r="H624" s="16">
        <f ca="1">'posn jitter orig'!H624</f>
        <v>0.42375881271273075</v>
      </c>
      <c r="I624" s="2">
        <f t="shared" si="356"/>
        <v>0</v>
      </c>
      <c r="J624" s="2">
        <f t="shared" si="357"/>
        <v>177.60212163512966</v>
      </c>
      <c r="K624" s="16">
        <f t="shared" ca="1" si="358"/>
        <v>335.55758932815428</v>
      </c>
      <c r="L624" s="2">
        <f t="shared" si="359"/>
        <v>153.80794910203616</v>
      </c>
      <c r="M624" s="2">
        <f t="shared" si="360"/>
        <v>-88.801060817564817</v>
      </c>
      <c r="N624" s="16">
        <f t="shared" ca="1" si="361"/>
        <v>307.63814263588284</v>
      </c>
      <c r="O624" s="2">
        <f t="shared" si="362"/>
        <v>-153.80794910203616</v>
      </c>
      <c r="P624" s="2">
        <f t="shared" si="363"/>
        <v>-88.801060817564817</v>
      </c>
      <c r="Q624" s="16">
        <f t="shared" ca="1" si="364"/>
        <v>186.15999556392629</v>
      </c>
      <c r="R624" s="2">
        <f t="shared" si="367"/>
        <v>153.80794910203616</v>
      </c>
      <c r="S624" s="2">
        <f t="shared" si="367"/>
        <v>-266.40318245269447</v>
      </c>
      <c r="T624" s="16">
        <f t="shared" ca="1" si="367"/>
        <v>-27.919446692271435</v>
      </c>
      <c r="U624" s="2">
        <f t="shared" ca="1" si="368"/>
        <v>0.49795325839782345</v>
      </c>
      <c r="V624" s="2">
        <f t="shared" ca="1" si="368"/>
        <v>-0.86248034333950385</v>
      </c>
      <c r="W624" s="16">
        <f t="shared" ca="1" si="368"/>
        <v>-9.0389212873893329E-2</v>
      </c>
      <c r="X624" s="2">
        <f t="shared" si="369"/>
        <v>-153.80794910203616</v>
      </c>
      <c r="Y624" s="2">
        <f t="shared" si="369"/>
        <v>-266.40318245269447</v>
      </c>
      <c r="Z624" s="16">
        <f t="shared" ca="1" si="369"/>
        <v>-149.39759376422799</v>
      </c>
      <c r="AA624" s="18">
        <f t="shared" ca="1" si="338"/>
        <v>166.68226975129315</v>
      </c>
      <c r="AB624" s="2">
        <f t="shared" ca="1" si="370"/>
        <v>-236.80792844183753</v>
      </c>
      <c r="AC624" s="2">
        <f t="shared" ca="1" si="370"/>
        <v>-122.64300120899136</v>
      </c>
      <c r="AD624" s="16">
        <f t="shared" ca="1" si="370"/>
        <v>-134.33131460137466</v>
      </c>
      <c r="AE624" s="2">
        <f t="shared" ca="1" si="371"/>
        <v>-0.79305073722956854</v>
      </c>
      <c r="AF624" s="2">
        <f t="shared" ca="1" si="371"/>
        <v>-0.41072156310309538</v>
      </c>
      <c r="AG624" s="16">
        <f t="shared" ca="1" si="371"/>
        <v>-0.44986478610999092</v>
      </c>
      <c r="AH624" s="2">
        <f t="shared" ca="1" si="339"/>
        <v>0.35087473638127353</v>
      </c>
      <c r="AI624" s="2">
        <f t="shared" ca="1" si="340"/>
        <v>0.2956948679891514</v>
      </c>
      <c r="AJ624" s="16">
        <f t="shared" ca="1" si="341"/>
        <v>-0.8885108127728385</v>
      </c>
      <c r="AK624" s="18">
        <f t="shared" ca="1" si="342"/>
        <v>308.88029450177095</v>
      </c>
      <c r="AL624" s="18">
        <f t="shared" ca="1" si="343"/>
        <v>298.60375550383924</v>
      </c>
      <c r="AM624" s="18">
        <f t="shared" ca="1" si="344"/>
        <v>154.44014725088547</v>
      </c>
      <c r="AN624" s="18">
        <f t="shared" ca="1" si="345"/>
        <v>109.61401535453015</v>
      </c>
      <c r="AO624" s="18">
        <f t="shared" ca="1" si="346"/>
        <v>306.45239606663489</v>
      </c>
      <c r="AP624" s="2">
        <f t="shared" ca="1" si="372"/>
        <v>97.500902546704836</v>
      </c>
      <c r="AQ624" s="2">
        <f t="shared" ca="1" si="372"/>
        <v>89.996091484245852</v>
      </c>
      <c r="AR624" s="16">
        <f t="shared" ca="1" si="372"/>
        <v>1.129045459720146E-4</v>
      </c>
      <c r="AS624" s="2">
        <f t="shared" ca="1" si="373"/>
        <v>-117.55190481987545</v>
      </c>
      <c r="AT624" s="2">
        <f t="shared" ca="1" si="373"/>
        <v>-91.236710115519628</v>
      </c>
      <c r="AU624" s="16">
        <f t="shared" ca="1" si="373"/>
        <v>544.57264791524517</v>
      </c>
      <c r="AV624" s="2">
        <f t="shared" ca="1" si="374"/>
        <v>97.500902546704836</v>
      </c>
      <c r="AW624" s="2">
        <f t="shared" ca="1" si="374"/>
        <v>89.996091484245852</v>
      </c>
      <c r="AX624" s="16">
        <f t="shared" ca="1" si="374"/>
        <v>1.129045459720146E-4</v>
      </c>
      <c r="AY624" s="2">
        <f t="shared" ca="1" si="347"/>
        <v>360.25000000000006</v>
      </c>
      <c r="AZ624" s="2">
        <f t="shared" ca="1" si="348"/>
        <v>360.25000000000006</v>
      </c>
      <c r="BA624" s="2">
        <f t="shared" ca="1" si="349"/>
        <v>360.25000000000006</v>
      </c>
      <c r="BB624" s="19" t="str">
        <f t="shared" ca="1" si="350"/>
        <v>ok</v>
      </c>
      <c r="BC624" s="2">
        <f t="shared" ca="1" si="351"/>
        <v>9.0254670483602695E-4</v>
      </c>
      <c r="BD624" s="2">
        <f t="shared" ca="1" si="351"/>
        <v>-3.9085157541478566E-3</v>
      </c>
      <c r="BE624" s="16">
        <f t="shared" ca="1" si="352"/>
        <v>1.129045459720146E-4</v>
      </c>
      <c r="BF624" s="16">
        <f t="shared" ca="1" si="353"/>
        <v>4.0113695859185497E-3</v>
      </c>
      <c r="BG624" s="18">
        <f t="shared" ca="1" si="366"/>
        <v>4.0129581845981775E-3</v>
      </c>
      <c r="BH624" s="2">
        <f t="shared" ca="1" si="365"/>
        <v>0.14440747277376431</v>
      </c>
      <c r="BI624" s="2">
        <f t="shared" ca="1" si="365"/>
        <v>-0.62536252066365705</v>
      </c>
      <c r="BJ624" s="16">
        <f t="shared" ca="1" si="365"/>
        <v>1.8064727355522336E-2</v>
      </c>
      <c r="BK624" s="18">
        <f t="shared" ca="1" si="365"/>
        <v>0.64181913374696797</v>
      </c>
      <c r="BL624" s="18">
        <f t="shared" ca="1" si="365"/>
        <v>0.6420733095357084</v>
      </c>
    </row>
    <row r="625" spans="4:64" x14ac:dyDescent="0.2">
      <c r="D625">
        <f t="shared" si="354"/>
        <v>105</v>
      </c>
      <c r="E625">
        <f t="shared" si="355"/>
        <v>90</v>
      </c>
      <c r="F625" s="15">
        <f ca="1">'posn jitter orig'!F625</f>
        <v>0.34202108240783868</v>
      </c>
      <c r="G625" s="2">
        <f ca="1">'posn jitter orig'!G625</f>
        <v>-0.15116302758531108</v>
      </c>
      <c r="H625" s="16">
        <f ca="1">'posn jitter orig'!H625</f>
        <v>6.9715633771134766E-2</v>
      </c>
      <c r="I625" s="2">
        <f t="shared" si="356"/>
        <v>0</v>
      </c>
      <c r="J625" s="2">
        <f t="shared" si="357"/>
        <v>177.60212163512966</v>
      </c>
      <c r="K625" s="16">
        <f t="shared" ca="1" si="358"/>
        <v>333.29019740142428</v>
      </c>
      <c r="L625" s="2">
        <f t="shared" si="359"/>
        <v>153.80794910203616</v>
      </c>
      <c r="M625" s="2">
        <f t="shared" si="360"/>
        <v>-88.801060817564817</v>
      </c>
      <c r="N625" s="16">
        <f t="shared" ca="1" si="361"/>
        <v>308.91332692302541</v>
      </c>
      <c r="O625" s="2">
        <f t="shared" si="362"/>
        <v>-153.80794910203616</v>
      </c>
      <c r="P625" s="2">
        <f t="shared" si="363"/>
        <v>-88.801060817564817</v>
      </c>
      <c r="Q625" s="16">
        <f t="shared" ca="1" si="364"/>
        <v>175.58143877290254</v>
      </c>
      <c r="R625" s="2">
        <f t="shared" si="367"/>
        <v>153.80794910203616</v>
      </c>
      <c r="S625" s="2">
        <f t="shared" si="367"/>
        <v>-266.40318245269447</v>
      </c>
      <c r="T625" s="16">
        <f t="shared" ca="1" si="367"/>
        <v>-24.376870478398871</v>
      </c>
      <c r="U625" s="2">
        <f t="shared" ca="1" si="368"/>
        <v>0.49843743248446992</v>
      </c>
      <c r="V625" s="2">
        <f t="shared" ca="1" si="368"/>
        <v>-0.86331895745728382</v>
      </c>
      <c r="W625" s="16">
        <f t="shared" ca="1" si="368"/>
        <v>-7.8996858122066693E-2</v>
      </c>
      <c r="X625" s="2">
        <f t="shared" si="369"/>
        <v>-153.80794910203616</v>
      </c>
      <c r="Y625" s="2">
        <f t="shared" si="369"/>
        <v>-266.40318245269447</v>
      </c>
      <c r="Z625" s="16">
        <f t="shared" ca="1" si="369"/>
        <v>-157.70875862852174</v>
      </c>
      <c r="AA625" s="18">
        <f t="shared" ca="1" si="338"/>
        <v>165.78577492222641</v>
      </c>
      <c r="AB625" s="2">
        <f t="shared" ca="1" si="370"/>
        <v>-236.44178509671892</v>
      </c>
      <c r="AC625" s="2">
        <f t="shared" ca="1" si="370"/>
        <v>-123.27718008559006</v>
      </c>
      <c r="AD625" s="16">
        <f t="shared" ca="1" si="370"/>
        <v>-144.61220328833375</v>
      </c>
      <c r="AE625" s="2">
        <f t="shared" ca="1" si="371"/>
        <v>-0.7794633372716242</v>
      </c>
      <c r="AF625" s="2">
        <f t="shared" ca="1" si="371"/>
        <v>-0.40640042604839255</v>
      </c>
      <c r="AG625" s="16">
        <f t="shared" ca="1" si="371"/>
        <v>-0.47673430709050829</v>
      </c>
      <c r="AH625" s="2">
        <f t="shared" ca="1" si="339"/>
        <v>0.37946940818420588</v>
      </c>
      <c r="AI625" s="2">
        <f t="shared" ca="1" si="340"/>
        <v>0.29919737866925489</v>
      </c>
      <c r="AJ625" s="16">
        <f t="shared" ca="1" si="341"/>
        <v>-0.87549066062966929</v>
      </c>
      <c r="AK625" s="18">
        <f t="shared" ca="1" si="342"/>
        <v>308.5802531631258</v>
      </c>
      <c r="AL625" s="18">
        <f t="shared" ca="1" si="343"/>
        <v>303.33919992227243</v>
      </c>
      <c r="AM625" s="18">
        <f t="shared" ca="1" si="344"/>
        <v>154.2901265815629</v>
      </c>
      <c r="AN625" s="18">
        <f t="shared" ca="1" si="345"/>
        <v>112.64844272882246</v>
      </c>
      <c r="AO625" s="18">
        <f t="shared" ca="1" si="346"/>
        <v>305.42584646721781</v>
      </c>
      <c r="AP625" s="2">
        <f t="shared" ca="1" si="372"/>
        <v>104.99840864623397</v>
      </c>
      <c r="AQ625" s="2">
        <f t="shared" ca="1" si="372"/>
        <v>90.002767930930901</v>
      </c>
      <c r="AR625" s="16">
        <f t="shared" ca="1" si="372"/>
        <v>9.087761143860007E-4</v>
      </c>
      <c r="AS625" s="2">
        <f t="shared" ca="1" si="373"/>
        <v>-126.80112175991658</v>
      </c>
      <c r="AT625" s="2">
        <f t="shared" ca="1" si="373"/>
        <v>-92.762457350728852</v>
      </c>
      <c r="AU625" s="16">
        <f t="shared" ca="1" si="373"/>
        <v>534.79586097003539</v>
      </c>
      <c r="AV625" s="2">
        <f t="shared" ca="1" si="374"/>
        <v>104.99840864623397</v>
      </c>
      <c r="AW625" s="2">
        <f t="shared" ca="1" si="374"/>
        <v>90.002767930930901</v>
      </c>
      <c r="AX625" s="16">
        <f t="shared" ca="1" si="374"/>
        <v>9.087761143860007E-4</v>
      </c>
      <c r="AY625" s="2">
        <f t="shared" ca="1" si="347"/>
        <v>360.25</v>
      </c>
      <c r="AZ625" s="2">
        <f t="shared" ca="1" si="348"/>
        <v>360.24999999999994</v>
      </c>
      <c r="BA625" s="2">
        <f t="shared" ca="1" si="349"/>
        <v>360.25</v>
      </c>
      <c r="BB625" s="19" t="str">
        <f t="shared" ca="1" si="350"/>
        <v>ok</v>
      </c>
      <c r="BC625" s="2">
        <f t="shared" ca="1" si="351"/>
        <v>-1.591353766031034E-3</v>
      </c>
      <c r="BD625" s="2">
        <f t="shared" ca="1" si="351"/>
        <v>2.7679309309007749E-3</v>
      </c>
      <c r="BE625" s="16">
        <f t="shared" ca="1" si="352"/>
        <v>9.087761143860007E-4</v>
      </c>
      <c r="BF625" s="16">
        <f t="shared" ca="1" si="353"/>
        <v>3.1927806762911833E-3</v>
      </c>
      <c r="BG625" s="18">
        <f t="shared" ca="1" si="366"/>
        <v>3.3195967334869007E-3</v>
      </c>
      <c r="BH625" s="2">
        <f t="shared" ca="1" si="365"/>
        <v>-0.25461660256496543</v>
      </c>
      <c r="BI625" s="2">
        <f t="shared" ca="1" si="365"/>
        <v>0.44286894894412399</v>
      </c>
      <c r="BJ625" s="16">
        <f t="shared" ca="1" si="365"/>
        <v>0.14540417830176011</v>
      </c>
      <c r="BK625" s="18">
        <f t="shared" ca="1" si="365"/>
        <v>0.51084490820658934</v>
      </c>
      <c r="BL625" s="18">
        <f t="shared" ca="1" si="365"/>
        <v>0.53113547735790412</v>
      </c>
    </row>
    <row r="626" spans="4:64" x14ac:dyDescent="0.2">
      <c r="D626">
        <f t="shared" si="354"/>
        <v>112.5</v>
      </c>
      <c r="E626">
        <f t="shared" si="355"/>
        <v>90</v>
      </c>
      <c r="F626" s="15">
        <f ca="1">'posn jitter orig'!F626</f>
        <v>0.25667999979835265</v>
      </c>
      <c r="G626" s="2">
        <f ca="1">'posn jitter orig'!G626</f>
        <v>-0.123866846603361</v>
      </c>
      <c r="H626" s="16">
        <f ca="1">'posn jitter orig'!H626</f>
        <v>-0.12944497765830121</v>
      </c>
      <c r="I626" s="2">
        <f t="shared" si="356"/>
        <v>0</v>
      </c>
      <c r="J626" s="2">
        <f t="shared" si="357"/>
        <v>177.60212163512966</v>
      </c>
      <c r="K626" s="16">
        <f t="shared" ca="1" si="358"/>
        <v>330.833405600812</v>
      </c>
      <c r="L626" s="2">
        <f t="shared" si="359"/>
        <v>153.80794910203616</v>
      </c>
      <c r="M626" s="2">
        <f t="shared" si="360"/>
        <v>-88.801060817564817</v>
      </c>
      <c r="N626" s="16">
        <f t="shared" ca="1" si="361"/>
        <v>310.00551043221014</v>
      </c>
      <c r="O626" s="2">
        <f t="shared" si="362"/>
        <v>-153.80794910203616</v>
      </c>
      <c r="P626" s="2">
        <f t="shared" si="363"/>
        <v>-88.801060817564817</v>
      </c>
      <c r="Q626" s="16">
        <f t="shared" ca="1" si="364"/>
        <v>163.98187113841487</v>
      </c>
      <c r="R626" s="2">
        <f t="shared" si="367"/>
        <v>153.80794910203616</v>
      </c>
      <c r="S626" s="2">
        <f t="shared" si="367"/>
        <v>-266.40318245269447</v>
      </c>
      <c r="T626" s="16">
        <f t="shared" ca="1" si="367"/>
        <v>-20.827895168601856</v>
      </c>
      <c r="U626" s="2">
        <f t="shared" ca="1" si="368"/>
        <v>0.49885784999344135</v>
      </c>
      <c r="V626" s="2">
        <f t="shared" ca="1" si="368"/>
        <v>-0.86404714194321386</v>
      </c>
      <c r="W626" s="16">
        <f t="shared" ca="1" si="368"/>
        <v>-6.7552808969611036E-2</v>
      </c>
      <c r="X626" s="2">
        <f t="shared" si="369"/>
        <v>-153.80794910203616</v>
      </c>
      <c r="Y626" s="2">
        <f t="shared" si="369"/>
        <v>-266.40318245269447</v>
      </c>
      <c r="Z626" s="16">
        <f t="shared" ca="1" si="369"/>
        <v>-166.85153446239713</v>
      </c>
      <c r="AA626" s="18">
        <f t="shared" ca="1" si="338"/>
        <v>164.7278954357096</v>
      </c>
      <c r="AB626" s="2">
        <f t="shared" ca="1" si="370"/>
        <v>-235.98375285303865</v>
      </c>
      <c r="AC626" s="2">
        <f t="shared" ca="1" si="370"/>
        <v>-124.070515203149</v>
      </c>
      <c r="AD626" s="16">
        <f t="shared" ca="1" si="370"/>
        <v>-155.72370241006257</v>
      </c>
      <c r="AE626" s="2">
        <f t="shared" ca="1" si="371"/>
        <v>-0.76429926877527976</v>
      </c>
      <c r="AF626" s="2">
        <f t="shared" ca="1" si="371"/>
        <v>-0.40183700318298404</v>
      </c>
      <c r="AG626" s="16">
        <f t="shared" ca="1" si="371"/>
        <v>-0.504354687320829</v>
      </c>
      <c r="AH626" s="2">
        <f t="shared" ca="1" si="339"/>
        <v>0.40864100779228446</v>
      </c>
      <c r="AI626" s="2">
        <f t="shared" ca="1" si="340"/>
        <v>0.303231857450173</v>
      </c>
      <c r="AJ626" s="16">
        <f t="shared" ca="1" si="341"/>
        <v>-0.86085014223023981</v>
      </c>
      <c r="AK626" s="18">
        <f t="shared" ca="1" si="342"/>
        <v>308.32019402733329</v>
      </c>
      <c r="AL626" s="18">
        <f t="shared" ca="1" si="343"/>
        <v>308.75831299849494</v>
      </c>
      <c r="AM626" s="18">
        <f t="shared" ca="1" si="344"/>
        <v>154.16009701366664</v>
      </c>
      <c r="AN626" s="18">
        <f t="shared" ca="1" si="345"/>
        <v>116.0746701875065</v>
      </c>
      <c r="AO626" s="18">
        <f t="shared" ca="1" si="346"/>
        <v>304.20617667890713</v>
      </c>
      <c r="AP626" s="2">
        <f t="shared" ca="1" si="372"/>
        <v>112.49930761808145</v>
      </c>
      <c r="AQ626" s="2">
        <f t="shared" ca="1" si="372"/>
        <v>90.002436797342071</v>
      </c>
      <c r="AR626" s="16">
        <f t="shared" ca="1" si="372"/>
        <v>7.2356686820285177E-4</v>
      </c>
      <c r="AS626" s="2">
        <f t="shared" ca="1" si="373"/>
        <v>-136.12292961133124</v>
      </c>
      <c r="AT626" s="2">
        <f t="shared" ca="1" si="373"/>
        <v>-94.487571206978956</v>
      </c>
      <c r="AU626" s="16">
        <f t="shared" ca="1" si="373"/>
        <v>523.75258448957743</v>
      </c>
      <c r="AV626" s="2">
        <f t="shared" ca="1" si="374"/>
        <v>112.49930761808145</v>
      </c>
      <c r="AW626" s="2">
        <f t="shared" ca="1" si="374"/>
        <v>90.002436797342071</v>
      </c>
      <c r="AX626" s="16">
        <f t="shared" ca="1" si="374"/>
        <v>7.2356686820285177E-4</v>
      </c>
      <c r="AY626" s="2">
        <f t="shared" ca="1" si="347"/>
        <v>360.25</v>
      </c>
      <c r="AZ626" s="2">
        <f t="shared" ca="1" si="348"/>
        <v>360.25</v>
      </c>
      <c r="BA626" s="2">
        <f t="shared" ca="1" si="349"/>
        <v>360.25</v>
      </c>
      <c r="BB626" s="19" t="str">
        <f t="shared" ca="1" si="350"/>
        <v>ok</v>
      </c>
      <c r="BC626" s="2">
        <f t="shared" ca="1" si="351"/>
        <v>-6.923819185544744E-4</v>
      </c>
      <c r="BD626" s="2">
        <f t="shared" ca="1" si="351"/>
        <v>2.4367973420709177E-3</v>
      </c>
      <c r="BE626" s="16">
        <f t="shared" ca="1" si="352"/>
        <v>7.2356686820285177E-4</v>
      </c>
      <c r="BF626" s="16">
        <f t="shared" ca="1" si="353"/>
        <v>2.533253640570771E-3</v>
      </c>
      <c r="BG626" s="18">
        <f t="shared" ca="1" si="366"/>
        <v>2.6345631554825074E-3</v>
      </c>
      <c r="BH626" s="2">
        <f t="shared" ca="1" si="365"/>
        <v>-0.1107811069687159</v>
      </c>
      <c r="BI626" s="2">
        <f t="shared" ca="1" si="365"/>
        <v>0.38988757473134683</v>
      </c>
      <c r="BJ626" s="16">
        <f t="shared" ca="1" si="365"/>
        <v>0.11577069891245628</v>
      </c>
      <c r="BK626" s="18">
        <f t="shared" ca="1" si="365"/>
        <v>0.40532058249132336</v>
      </c>
      <c r="BL626" s="18">
        <f t="shared" ca="1" si="365"/>
        <v>0.42153010487720122</v>
      </c>
    </row>
    <row r="627" spans="4:64" x14ac:dyDescent="0.2">
      <c r="D627">
        <f t="shared" si="354"/>
        <v>0</v>
      </c>
      <c r="E627">
        <f t="shared" si="355"/>
        <v>97.5</v>
      </c>
      <c r="F627" s="15">
        <f ca="1">'posn jitter orig'!F627</f>
        <v>-0.48197450325862601</v>
      </c>
      <c r="G627" s="2">
        <f ca="1">'posn jitter orig'!G627</f>
        <v>0.33729818115195931</v>
      </c>
      <c r="H627" s="16">
        <f ca="1">'posn jitter orig'!H627</f>
        <v>-3.3539963584707788E-3</v>
      </c>
      <c r="I627" s="2">
        <f t="shared" si="356"/>
        <v>0</v>
      </c>
      <c r="J627" s="2">
        <f t="shared" si="357"/>
        <v>177.60212163512966</v>
      </c>
      <c r="K627" s="16">
        <f t="shared" ca="1" si="358"/>
        <v>351.22869552405029</v>
      </c>
      <c r="L627" s="2">
        <f t="shared" si="359"/>
        <v>153.80794910203616</v>
      </c>
      <c r="M627" s="2">
        <f t="shared" si="360"/>
        <v>-88.801060817564817</v>
      </c>
      <c r="N627" s="16">
        <f t="shared" ca="1" si="361"/>
        <v>267.23813119299825</v>
      </c>
      <c r="O627" s="2">
        <f t="shared" si="362"/>
        <v>-153.80794910203616</v>
      </c>
      <c r="P627" s="2">
        <f t="shared" si="363"/>
        <v>-88.801060817564817</v>
      </c>
      <c r="Q627" s="16">
        <f t="shared" ca="1" si="364"/>
        <v>267.23600211688881</v>
      </c>
      <c r="R627" s="2">
        <f t="shared" si="367"/>
        <v>153.80794910203616</v>
      </c>
      <c r="S627" s="2">
        <f t="shared" si="367"/>
        <v>-266.40318245269447</v>
      </c>
      <c r="T627" s="16">
        <f t="shared" ca="1" si="367"/>
        <v>-83.990564331052042</v>
      </c>
      <c r="U627" s="2">
        <f t="shared" ca="1" si="368"/>
        <v>0.48234395034383615</v>
      </c>
      <c r="V627" s="2">
        <f t="shared" ca="1" si="368"/>
        <v>-0.8354442287190037</v>
      </c>
      <c r="W627" s="16">
        <f t="shared" ca="1" si="368"/>
        <v>-0.26339562309729431</v>
      </c>
      <c r="X627" s="2">
        <f t="shared" si="369"/>
        <v>-153.80794910203616</v>
      </c>
      <c r="Y627" s="2">
        <f t="shared" si="369"/>
        <v>-266.40318245269447</v>
      </c>
      <c r="Z627" s="16">
        <f t="shared" ca="1" si="369"/>
        <v>-83.992693407161482</v>
      </c>
      <c r="AA627" s="18">
        <f t="shared" ca="1" si="338"/>
        <v>170.49997534391883</v>
      </c>
      <c r="AB627" s="2">
        <f t="shared" ca="1" si="370"/>
        <v>-236.04758074294864</v>
      </c>
      <c r="AC627" s="2">
        <f t="shared" ca="1" si="370"/>
        <v>-123.95996205488504</v>
      </c>
      <c r="AD627" s="16">
        <f t="shared" ca="1" si="370"/>
        <v>-39.083746163376667</v>
      </c>
      <c r="AE627" s="2">
        <f t="shared" ca="1" si="371"/>
        <v>-0.87598191392467173</v>
      </c>
      <c r="AF627" s="2">
        <f t="shared" ca="1" si="371"/>
        <v>-0.46002032500861223</v>
      </c>
      <c r="AG627" s="16">
        <f t="shared" ca="1" si="371"/>
        <v>-0.14504132878541892</v>
      </c>
      <c r="AH627" s="2">
        <f t="shared" ca="1" si="339"/>
        <v>6.600916450480443E-6</v>
      </c>
      <c r="AI627" s="2">
        <f t="shared" ca="1" si="340"/>
        <v>0.30068960952962748</v>
      </c>
      <c r="AJ627" s="16">
        <f t="shared" ca="1" si="341"/>
        <v>-0.95372205525370346</v>
      </c>
      <c r="AK627" s="18">
        <f t="shared" ca="1" si="342"/>
        <v>318.87608208290999</v>
      </c>
      <c r="AL627" s="18">
        <f t="shared" ca="1" si="343"/>
        <v>269.46627206648822</v>
      </c>
      <c r="AM627" s="18">
        <f t="shared" ca="1" si="344"/>
        <v>159.43804104145499</v>
      </c>
      <c r="AN627" s="18">
        <f t="shared" ca="1" si="345"/>
        <v>87.791969061552393</v>
      </c>
      <c r="AO627" s="18">
        <f t="shared" ca="1" si="346"/>
        <v>310.88927890353301</v>
      </c>
      <c r="AP627" s="2">
        <f t="shared" ca="1" si="372"/>
        <v>1.8496194192456025E-3</v>
      </c>
      <c r="AQ627" s="2">
        <f t="shared" ca="1" si="372"/>
        <v>97.495616148391861</v>
      </c>
      <c r="AR627" s="16">
        <f t="shared" ca="1" si="372"/>
        <v>-2.0125230710164033E-3</v>
      </c>
      <c r="AS627" s="2">
        <f t="shared" ca="1" si="373"/>
        <v>-2.2546888915390647E-3</v>
      </c>
      <c r="AT627" s="2">
        <f t="shared" ca="1" si="373"/>
        <v>-89.466735612509723</v>
      </c>
      <c r="AU627" s="16">
        <f t="shared" ca="1" si="373"/>
        <v>593.00191154136769</v>
      </c>
      <c r="AV627" s="2">
        <f t="shared" ca="1" si="374"/>
        <v>1.8496194192456025E-3</v>
      </c>
      <c r="AW627" s="2">
        <f t="shared" ca="1" si="374"/>
        <v>97.495616148391861</v>
      </c>
      <c r="AX627" s="16">
        <f t="shared" ca="1" si="374"/>
        <v>-2.0125230710164033E-3</v>
      </c>
      <c r="AY627" s="2">
        <f t="shared" ca="1" si="347"/>
        <v>360.25</v>
      </c>
      <c r="AZ627" s="2">
        <f t="shared" ca="1" si="348"/>
        <v>360.25000000000006</v>
      </c>
      <c r="BA627" s="2">
        <f t="shared" ca="1" si="349"/>
        <v>360.25000000000006</v>
      </c>
      <c r="BB627" s="19" t="str">
        <f t="shared" ca="1" si="350"/>
        <v>ok</v>
      </c>
      <c r="BC627" s="2">
        <f t="shared" ca="1" si="351"/>
        <v>1.8496194192456025E-3</v>
      </c>
      <c r="BD627" s="2">
        <f t="shared" ca="1" si="351"/>
        <v>-4.3838516081393664E-3</v>
      </c>
      <c r="BE627" s="16">
        <f t="shared" ca="1" si="352"/>
        <v>-2.0125230710164033E-3</v>
      </c>
      <c r="BF627" s="16">
        <f t="shared" ca="1" si="353"/>
        <v>4.7580717647211406E-3</v>
      </c>
      <c r="BG627" s="18">
        <f t="shared" ca="1" si="366"/>
        <v>5.1661877656169102E-3</v>
      </c>
      <c r="BH627" s="2">
        <f t="shared" ca="1" si="365"/>
        <v>0.29593910707929638</v>
      </c>
      <c r="BI627" s="2">
        <f t="shared" ca="1" si="365"/>
        <v>-0.70141625730229862</v>
      </c>
      <c r="BJ627" s="16">
        <f t="shared" ca="1" si="365"/>
        <v>-0.32200369136262452</v>
      </c>
      <c r="BK627" s="18">
        <f t="shared" ca="1" si="365"/>
        <v>0.76129148235538247</v>
      </c>
      <c r="BL627" s="18">
        <f t="shared" ca="1" si="365"/>
        <v>0.8265900424987056</v>
      </c>
    </row>
    <row r="628" spans="4:64" x14ac:dyDescent="0.2">
      <c r="D628">
        <f t="shared" si="354"/>
        <v>7.5</v>
      </c>
      <c r="E628">
        <f t="shared" si="355"/>
        <v>97.5</v>
      </c>
      <c r="F628" s="15">
        <f ca="1">'posn jitter orig'!F628</f>
        <v>-0.20170261860644878</v>
      </c>
      <c r="G628" s="2">
        <f ca="1">'posn jitter orig'!G628</f>
        <v>3.7326017798505862E-2</v>
      </c>
      <c r="H628" s="16">
        <f ca="1">'posn jitter orig'!H628</f>
        <v>1.4875503989515204E-2</v>
      </c>
      <c r="I628" s="2">
        <f t="shared" si="356"/>
        <v>0</v>
      </c>
      <c r="J628" s="2">
        <f t="shared" si="357"/>
        <v>177.60212163512966</v>
      </c>
      <c r="K628" s="16">
        <f t="shared" ca="1" si="358"/>
        <v>351.15036274880242</v>
      </c>
      <c r="L628" s="2">
        <f t="shared" si="359"/>
        <v>153.80794910203616</v>
      </c>
      <c r="M628" s="2">
        <f t="shared" si="360"/>
        <v>-88.801060817564817</v>
      </c>
      <c r="N628" s="16">
        <f t="shared" ca="1" si="361"/>
        <v>271.4149736165146</v>
      </c>
      <c r="O628" s="2">
        <f t="shared" si="362"/>
        <v>-153.80794910203616</v>
      </c>
      <c r="P628" s="2">
        <f t="shared" si="363"/>
        <v>-88.801060817564817</v>
      </c>
      <c r="Q628" s="16">
        <f t="shared" ca="1" si="364"/>
        <v>262.77703791712332</v>
      </c>
      <c r="R628" s="2">
        <f t="shared" si="367"/>
        <v>153.80794910203616</v>
      </c>
      <c r="S628" s="2">
        <f t="shared" si="367"/>
        <v>-266.40318245269447</v>
      </c>
      <c r="T628" s="16">
        <f t="shared" ca="1" si="367"/>
        <v>-79.735389132287821</v>
      </c>
      <c r="U628" s="2">
        <f t="shared" ca="1" si="368"/>
        <v>0.48400490075720698</v>
      </c>
      <c r="V628" s="2">
        <f t="shared" ca="1" si="368"/>
        <v>-0.83832107922381449</v>
      </c>
      <c r="W628" s="16">
        <f t="shared" ca="1" si="368"/>
        <v>-0.25091238345690514</v>
      </c>
      <c r="X628" s="2">
        <f t="shared" si="369"/>
        <v>-153.80794910203616</v>
      </c>
      <c r="Y628" s="2">
        <f t="shared" si="369"/>
        <v>-266.40318245269447</v>
      </c>
      <c r="Z628" s="16">
        <f t="shared" ca="1" si="369"/>
        <v>-88.373324831679099</v>
      </c>
      <c r="AA628" s="18">
        <f t="shared" ca="1" si="338"/>
        <v>171.06156384912893</v>
      </c>
      <c r="AB628" s="2">
        <f t="shared" ca="1" si="370"/>
        <v>-236.60258433620643</v>
      </c>
      <c r="AC628" s="2">
        <f t="shared" ca="1" si="370"/>
        <v>-122.99866763297925</v>
      </c>
      <c r="AD628" s="16">
        <f t="shared" ca="1" si="370"/>
        <v>-45.451860128428599</v>
      </c>
      <c r="AE628" s="2">
        <f t="shared" ca="1" si="371"/>
        <v>-0.8746557364526536</v>
      </c>
      <c r="AF628" s="2">
        <f t="shared" ca="1" si="371"/>
        <v>-0.4546927943455934</v>
      </c>
      <c r="AG628" s="16">
        <f t="shared" ca="1" si="371"/>
        <v>-0.1680232289317822</v>
      </c>
      <c r="AH628" s="2">
        <f t="shared" ca="1" si="339"/>
        <v>2.6769361842828479E-2</v>
      </c>
      <c r="AI628" s="2">
        <f t="shared" ca="1" si="340"/>
        <v>0.30078602178162273</v>
      </c>
      <c r="AJ628" s="16">
        <f t="shared" ca="1" si="341"/>
        <v>-0.95331588173454485</v>
      </c>
      <c r="AK628" s="18">
        <f t="shared" ca="1" si="342"/>
        <v>317.78180109624833</v>
      </c>
      <c r="AL628" s="18">
        <f t="shared" ca="1" si="343"/>
        <v>270.50938383574425</v>
      </c>
      <c r="AM628" s="18">
        <f t="shared" ca="1" si="344"/>
        <v>158.89090054812416</v>
      </c>
      <c r="AN628" s="18">
        <f t="shared" ca="1" si="345"/>
        <v>88.864077152642167</v>
      </c>
      <c r="AO628" s="18">
        <f t="shared" ca="1" si="346"/>
        <v>310.86479378471819</v>
      </c>
      <c r="AP628" s="2">
        <f t="shared" ca="1" si="372"/>
        <v>7.500151853907802</v>
      </c>
      <c r="AQ628" s="2">
        <f t="shared" ca="1" si="372"/>
        <v>97.498459485775058</v>
      </c>
      <c r="AR628" s="16">
        <f t="shared" ca="1" si="372"/>
        <v>-9.0598367745542419E-4</v>
      </c>
      <c r="AS628" s="2">
        <f t="shared" ca="1" si="373"/>
        <v>-9.1431524441309548</v>
      </c>
      <c r="AT628" s="2">
        <f t="shared" ca="1" si="373"/>
        <v>-89.509109783164732</v>
      </c>
      <c r="AU628" s="16">
        <f t="shared" ca="1" si="373"/>
        <v>592.7037839905347</v>
      </c>
      <c r="AV628" s="2">
        <f t="shared" ca="1" si="374"/>
        <v>7.500151853907802</v>
      </c>
      <c r="AW628" s="2">
        <f t="shared" ca="1" si="374"/>
        <v>97.498459485775058</v>
      </c>
      <c r="AX628" s="16">
        <f t="shared" ca="1" si="374"/>
        <v>-9.0598367745542419E-4</v>
      </c>
      <c r="AY628" s="2">
        <f t="shared" ca="1" si="347"/>
        <v>360.24999999999989</v>
      </c>
      <c r="AZ628" s="2">
        <f t="shared" ca="1" si="348"/>
        <v>360.24999999999989</v>
      </c>
      <c r="BA628" s="2">
        <f t="shared" ca="1" si="349"/>
        <v>360.24999999999994</v>
      </c>
      <c r="BB628" s="19" t="str">
        <f t="shared" ca="1" si="350"/>
        <v>ok</v>
      </c>
      <c r="BC628" s="2">
        <f t="shared" ca="1" si="351"/>
        <v>1.5185390780203534E-4</v>
      </c>
      <c r="BD628" s="2">
        <f t="shared" ca="1" si="351"/>
        <v>-1.5405142249420578E-3</v>
      </c>
      <c r="BE628" s="16">
        <f t="shared" ca="1" si="352"/>
        <v>-9.0598367745542419E-4</v>
      </c>
      <c r="BF628" s="16">
        <f t="shared" ca="1" si="353"/>
        <v>1.5479805187933013E-3</v>
      </c>
      <c r="BG628" s="18">
        <f t="shared" ca="1" si="366"/>
        <v>1.793613701547586E-3</v>
      </c>
      <c r="BH628" s="2">
        <f t="shared" ca="1" si="365"/>
        <v>2.4296625248325654E-2</v>
      </c>
      <c r="BI628" s="2">
        <f t="shared" ca="1" si="365"/>
        <v>-0.24648227599072925</v>
      </c>
      <c r="BJ628" s="16">
        <f t="shared" ca="1" si="365"/>
        <v>-0.14495738839286787</v>
      </c>
      <c r="BK628" s="18">
        <f t="shared" ca="1" si="365"/>
        <v>0.24767688300692819</v>
      </c>
      <c r="BL628" s="18">
        <f t="shared" ca="1" si="365"/>
        <v>0.28697819224761378</v>
      </c>
    </row>
    <row r="629" spans="4:64" x14ac:dyDescent="0.2">
      <c r="D629">
        <f t="shared" si="354"/>
        <v>15</v>
      </c>
      <c r="E629">
        <f t="shared" si="355"/>
        <v>97.5</v>
      </c>
      <c r="F629" s="15">
        <f ca="1">'posn jitter orig'!F629</f>
        <v>-0.31507164353115946</v>
      </c>
      <c r="G629" s="2">
        <f ca="1">'posn jitter orig'!G629</f>
        <v>7.4276727353249861E-2</v>
      </c>
      <c r="H629" s="16">
        <f ca="1">'posn jitter orig'!H629</f>
        <v>0.41007811502045832</v>
      </c>
      <c r="I629" s="2">
        <f t="shared" si="356"/>
        <v>0</v>
      </c>
      <c r="J629" s="2">
        <f t="shared" si="357"/>
        <v>177.60212163512966</v>
      </c>
      <c r="K629" s="16">
        <f t="shared" ca="1" si="358"/>
        <v>350.90929110823589</v>
      </c>
      <c r="L629" s="2">
        <f t="shared" si="359"/>
        <v>153.80794910203616</v>
      </c>
      <c r="M629" s="2">
        <f t="shared" si="360"/>
        <v>-88.801060817564817</v>
      </c>
      <c r="N629" s="16">
        <f t="shared" ca="1" si="361"/>
        <v>275.32632662597354</v>
      </c>
      <c r="O629" s="2">
        <f t="shared" si="362"/>
        <v>-153.80794910203616</v>
      </c>
      <c r="P629" s="2">
        <f t="shared" si="363"/>
        <v>-88.801060817564817</v>
      </c>
      <c r="Q629" s="16">
        <f t="shared" ca="1" si="364"/>
        <v>258.02553397765308</v>
      </c>
      <c r="R629" s="2">
        <f t="shared" si="367"/>
        <v>153.80794910203616</v>
      </c>
      <c r="S629" s="2">
        <f t="shared" si="367"/>
        <v>-266.40318245269447</v>
      </c>
      <c r="T629" s="16">
        <f t="shared" ca="1" si="367"/>
        <v>-75.582964482262355</v>
      </c>
      <c r="U629" s="2">
        <f t="shared" ca="1" si="368"/>
        <v>0.48555790486830858</v>
      </c>
      <c r="V629" s="2">
        <f t="shared" ca="1" si="368"/>
        <v>-0.84101096124860586</v>
      </c>
      <c r="W629" s="16">
        <f t="shared" ca="1" si="368"/>
        <v>-0.23860864208907942</v>
      </c>
      <c r="X629" s="2">
        <f t="shared" si="369"/>
        <v>-153.80794910203616</v>
      </c>
      <c r="Y629" s="2">
        <f t="shared" si="369"/>
        <v>-266.40318245269447</v>
      </c>
      <c r="Z629" s="16">
        <f t="shared" ca="1" si="369"/>
        <v>-92.883757130582808</v>
      </c>
      <c r="AA629" s="18">
        <f t="shared" ca="1" si="338"/>
        <v>171.52819819721236</v>
      </c>
      <c r="AB629" s="2">
        <f t="shared" ca="1" si="370"/>
        <v>-237.09482164451057</v>
      </c>
      <c r="AC629" s="2">
        <f t="shared" ca="1" si="370"/>
        <v>-122.14608760561552</v>
      </c>
      <c r="AD629" s="16">
        <f t="shared" ca="1" si="370"/>
        <v>-51.955646678759486</v>
      </c>
      <c r="AE629" s="2">
        <f t="shared" ca="1" si="371"/>
        <v>-0.87256297446636599</v>
      </c>
      <c r="AF629" s="2">
        <f t="shared" ca="1" si="371"/>
        <v>-0.44952543788740668</v>
      </c>
      <c r="AG629" s="16">
        <f t="shared" ca="1" si="371"/>
        <v>-0.19120861979142922</v>
      </c>
      <c r="AH629" s="2">
        <f t="shared" ca="1" si="339"/>
        <v>5.3547890810996188E-2</v>
      </c>
      <c r="AI629" s="2">
        <f t="shared" ca="1" si="340"/>
        <v>0.30104392329331503</v>
      </c>
      <c r="AJ629" s="16">
        <f t="shared" ca="1" si="341"/>
        <v>-0.95210565571151939</v>
      </c>
      <c r="AK629" s="18">
        <f t="shared" ca="1" si="342"/>
        <v>316.76541059248422</v>
      </c>
      <c r="AL629" s="18">
        <f t="shared" ca="1" si="343"/>
        <v>271.72230381367132</v>
      </c>
      <c r="AM629" s="18">
        <f t="shared" ca="1" si="344"/>
        <v>158.38270529624211</v>
      </c>
      <c r="AN629" s="18">
        <f t="shared" ca="1" si="345"/>
        <v>90.019722985288681</v>
      </c>
      <c r="AO629" s="18">
        <f t="shared" ca="1" si="346"/>
        <v>310.79161931541142</v>
      </c>
      <c r="AP629" s="2">
        <f t="shared" ca="1" si="372"/>
        <v>14.998332998410639</v>
      </c>
      <c r="AQ629" s="2">
        <f t="shared" ca="1" si="372"/>
        <v>97.496303420711371</v>
      </c>
      <c r="AR629" s="16">
        <f t="shared" ca="1" si="372"/>
        <v>-1.1966168638082308E-3</v>
      </c>
      <c r="AS629" s="2">
        <f t="shared" ca="1" si="373"/>
        <v>-18.28613839373805</v>
      </c>
      <c r="AT629" s="2">
        <f t="shared" ca="1" si="373"/>
        <v>-89.6275533900764</v>
      </c>
      <c r="AU629" s="16">
        <f t="shared" ca="1" si="373"/>
        <v>591.81172037902559</v>
      </c>
      <c r="AV629" s="2">
        <f t="shared" ca="1" si="374"/>
        <v>14.998332998410639</v>
      </c>
      <c r="AW629" s="2">
        <f t="shared" ca="1" si="374"/>
        <v>97.496303420711371</v>
      </c>
      <c r="AX629" s="16">
        <f t="shared" ca="1" si="374"/>
        <v>-1.1966168638082308E-3</v>
      </c>
      <c r="AY629" s="2">
        <f t="shared" ca="1" si="347"/>
        <v>360.25</v>
      </c>
      <c r="AZ629" s="2">
        <f t="shared" ca="1" si="348"/>
        <v>360.25</v>
      </c>
      <c r="BA629" s="2">
        <f t="shared" ca="1" si="349"/>
        <v>360.25</v>
      </c>
      <c r="BB629" s="19" t="str">
        <f t="shared" ca="1" si="350"/>
        <v>ok</v>
      </c>
      <c r="BC629" s="2">
        <f t="shared" ca="1" si="351"/>
        <v>-1.6670015893609502E-3</v>
      </c>
      <c r="BD629" s="2">
        <f t="shared" ca="1" si="351"/>
        <v>-3.6965792886292093E-3</v>
      </c>
      <c r="BE629" s="16">
        <f t="shared" ca="1" si="352"/>
        <v>-1.1966168638082308E-3</v>
      </c>
      <c r="BF629" s="16">
        <f t="shared" ca="1" si="353"/>
        <v>4.055070003841409E-3</v>
      </c>
      <c r="BG629" s="18">
        <f t="shared" ca="1" si="366"/>
        <v>4.2279409474121812E-3</v>
      </c>
      <c r="BH629" s="2">
        <f t="shared" ca="1" si="365"/>
        <v>-0.26672025429775204</v>
      </c>
      <c r="BI629" s="2">
        <f t="shared" ca="1" si="365"/>
        <v>-0.59145268618067348</v>
      </c>
      <c r="BJ629" s="16">
        <f t="shared" ca="1" si="365"/>
        <v>-0.19145869820931694</v>
      </c>
      <c r="BK629" s="18">
        <f t="shared" ca="1" si="365"/>
        <v>0.64881120061462538</v>
      </c>
      <c r="BL629" s="18">
        <f t="shared" ca="1" si="365"/>
        <v>0.67647055158594904</v>
      </c>
    </row>
    <row r="630" spans="4:64" x14ac:dyDescent="0.2">
      <c r="D630">
        <f t="shared" si="354"/>
        <v>22.5</v>
      </c>
      <c r="E630">
        <f t="shared" si="355"/>
        <v>97.5</v>
      </c>
      <c r="F630" s="15">
        <f ca="1">'posn jitter orig'!F630</f>
        <v>-0.15579110567348387</v>
      </c>
      <c r="G630" s="2">
        <f ca="1">'posn jitter orig'!G630</f>
        <v>-0.21170092481727198</v>
      </c>
      <c r="H630" s="16">
        <f ca="1">'posn jitter orig'!H630</f>
        <v>0.18640041232832616</v>
      </c>
      <c r="I630" s="2">
        <f t="shared" si="356"/>
        <v>0</v>
      </c>
      <c r="J630" s="2">
        <f t="shared" si="357"/>
        <v>177.60212163512966</v>
      </c>
      <c r="K630" s="16">
        <f t="shared" ca="1" si="358"/>
        <v>350.50931518389177</v>
      </c>
      <c r="L630" s="2">
        <f t="shared" si="359"/>
        <v>153.80794910203616</v>
      </c>
      <c r="M630" s="2">
        <f t="shared" si="360"/>
        <v>-88.801060817564817</v>
      </c>
      <c r="N630" s="16">
        <f t="shared" ca="1" si="361"/>
        <v>278.97932089469185</v>
      </c>
      <c r="O630" s="2">
        <f t="shared" si="362"/>
        <v>-153.80794910203616</v>
      </c>
      <c r="P630" s="2">
        <f t="shared" si="363"/>
        <v>-88.801060817564817</v>
      </c>
      <c r="Q630" s="16">
        <f t="shared" ca="1" si="364"/>
        <v>252.95864032537483</v>
      </c>
      <c r="R630" s="2">
        <f t="shared" si="367"/>
        <v>153.80794910203616</v>
      </c>
      <c r="S630" s="2">
        <f t="shared" si="367"/>
        <v>-266.40318245269447</v>
      </c>
      <c r="T630" s="16">
        <f t="shared" ca="1" si="367"/>
        <v>-71.529994289199919</v>
      </c>
      <c r="U630" s="2">
        <f t="shared" ca="1" si="368"/>
        <v>0.48700701257186557</v>
      </c>
      <c r="V630" s="2">
        <f t="shared" ca="1" si="368"/>
        <v>-0.84352088941680603</v>
      </c>
      <c r="W630" s="16">
        <f t="shared" ca="1" si="368"/>
        <v>-0.22648770126279966</v>
      </c>
      <c r="X630" s="2">
        <f t="shared" si="369"/>
        <v>-153.80794910203616</v>
      </c>
      <c r="Y630" s="2">
        <f t="shared" si="369"/>
        <v>-266.40318245269447</v>
      </c>
      <c r="Z630" s="16">
        <f t="shared" ca="1" si="369"/>
        <v>-97.550674858516942</v>
      </c>
      <c r="AA630" s="18">
        <f t="shared" ca="1" si="338"/>
        <v>171.90512770931656</v>
      </c>
      <c r="AB630" s="2">
        <f t="shared" ca="1" si="370"/>
        <v>-237.52695179353543</v>
      </c>
      <c r="AC630" s="2">
        <f t="shared" ca="1" si="370"/>
        <v>-121.39761623202213</v>
      </c>
      <c r="AD630" s="16">
        <f t="shared" ca="1" si="370"/>
        <v>-58.616277648345829</v>
      </c>
      <c r="AE630" s="2">
        <f t="shared" ca="1" si="371"/>
        <v>-0.8696928310869062</v>
      </c>
      <c r="AF630" s="2">
        <f t="shared" ca="1" si="371"/>
        <v>-0.44449118616147931</v>
      </c>
      <c r="AG630" s="16">
        <f t="shared" ca="1" si="371"/>
        <v>-0.21462051388626227</v>
      </c>
      <c r="AH630" s="2">
        <f t="shared" ca="1" si="339"/>
        <v>8.036509977514332E-2</v>
      </c>
      <c r="AI630" s="2">
        <f t="shared" ca="1" si="340"/>
        <v>0.30149642542199684</v>
      </c>
      <c r="AJ630" s="16">
        <f t="shared" ca="1" si="341"/>
        <v>-0.95007439508487412</v>
      </c>
      <c r="AK630" s="18">
        <f t="shared" ca="1" si="342"/>
        <v>315.82286318585477</v>
      </c>
      <c r="AL630" s="18">
        <f t="shared" ca="1" si="343"/>
        <v>273.11591323189833</v>
      </c>
      <c r="AM630" s="18">
        <f t="shared" ca="1" si="344"/>
        <v>157.91143159292739</v>
      </c>
      <c r="AN630" s="18">
        <f t="shared" ca="1" si="345"/>
        <v>91.26547181715344</v>
      </c>
      <c r="AO630" s="18">
        <f t="shared" ca="1" si="346"/>
        <v>310.6680799925615</v>
      </c>
      <c r="AP630" s="2">
        <f t="shared" ca="1" si="372"/>
        <v>22.497919231430071</v>
      </c>
      <c r="AQ630" s="2">
        <f t="shared" ca="1" si="372"/>
        <v>97.499148195661093</v>
      </c>
      <c r="AR630" s="16">
        <f t="shared" ca="1" si="372"/>
        <v>-9.1259329002468803E-4</v>
      </c>
      <c r="AS630" s="2">
        <f t="shared" ca="1" si="373"/>
        <v>-27.435823259678752</v>
      </c>
      <c r="AT630" s="2">
        <f t="shared" ca="1" si="373"/>
        <v>-89.831483025283433</v>
      </c>
      <c r="AU630" s="16">
        <f t="shared" ca="1" si="373"/>
        <v>590.31466374893421</v>
      </c>
      <c r="AV630" s="2">
        <f t="shared" ca="1" si="374"/>
        <v>22.497919231430071</v>
      </c>
      <c r="AW630" s="2">
        <f t="shared" ca="1" si="374"/>
        <v>97.499148195661093</v>
      </c>
      <c r="AX630" s="16">
        <f t="shared" ca="1" si="374"/>
        <v>-9.1259329002468803E-4</v>
      </c>
      <c r="AY630" s="2">
        <f t="shared" ca="1" si="347"/>
        <v>360.25000000000006</v>
      </c>
      <c r="AZ630" s="2">
        <f t="shared" ca="1" si="348"/>
        <v>360.25</v>
      </c>
      <c r="BA630" s="2">
        <f t="shared" ca="1" si="349"/>
        <v>360.25</v>
      </c>
      <c r="BB630" s="19" t="str">
        <f t="shared" ca="1" si="350"/>
        <v>ok</v>
      </c>
      <c r="BC630" s="2">
        <f t="shared" ca="1" si="351"/>
        <v>-2.0807685699288925E-3</v>
      </c>
      <c r="BD630" s="2">
        <f t="shared" ca="1" si="351"/>
        <v>-8.5180433890741369E-4</v>
      </c>
      <c r="BE630" s="16">
        <f t="shared" ca="1" si="352"/>
        <v>-9.1259329002468803E-4</v>
      </c>
      <c r="BF630" s="16">
        <f t="shared" ca="1" si="353"/>
        <v>2.2483701815727373E-3</v>
      </c>
      <c r="BG630" s="18">
        <f t="shared" ca="1" si="366"/>
        <v>2.4265191090085216E-3</v>
      </c>
      <c r="BH630" s="2">
        <f t="shared" ca="1" si="365"/>
        <v>-0.3329229711886228</v>
      </c>
      <c r="BI630" s="2">
        <f t="shared" ca="1" si="365"/>
        <v>-0.13628869422518619</v>
      </c>
      <c r="BJ630" s="16">
        <f t="shared" ca="1" si="365"/>
        <v>-0.14601492640395008</v>
      </c>
      <c r="BK630" s="18">
        <f t="shared" ca="1" si="365"/>
        <v>0.35973922905163797</v>
      </c>
      <c r="BL630" s="18">
        <f t="shared" ca="1" si="365"/>
        <v>0.38824305744136345</v>
      </c>
    </row>
    <row r="631" spans="4:64" x14ac:dyDescent="0.2">
      <c r="D631">
        <f t="shared" si="354"/>
        <v>30</v>
      </c>
      <c r="E631">
        <f t="shared" si="355"/>
        <v>97.5</v>
      </c>
      <c r="F631" s="15">
        <f ca="1">'posn jitter orig'!F631</f>
        <v>0.34903057679061678</v>
      </c>
      <c r="G631" s="2">
        <f ca="1">'posn jitter orig'!G631</f>
        <v>0.26007923414994516</v>
      </c>
      <c r="H631" s="16">
        <f ca="1">'posn jitter orig'!H631</f>
        <v>0.43690794426005763</v>
      </c>
      <c r="I631" s="2">
        <f t="shared" si="356"/>
        <v>0</v>
      </c>
      <c r="J631" s="2">
        <f t="shared" si="357"/>
        <v>177.60212163512966</v>
      </c>
      <c r="K631" s="16">
        <f t="shared" ca="1" si="358"/>
        <v>349.95033847232992</v>
      </c>
      <c r="L631" s="2">
        <f t="shared" si="359"/>
        <v>153.80794910203616</v>
      </c>
      <c r="M631" s="2">
        <f t="shared" si="360"/>
        <v>-88.801060817564817</v>
      </c>
      <c r="N631" s="16">
        <f t="shared" ca="1" si="361"/>
        <v>282.39066384018469</v>
      </c>
      <c r="O631" s="2">
        <f t="shared" si="362"/>
        <v>-153.80794910203616</v>
      </c>
      <c r="P631" s="2">
        <f t="shared" si="363"/>
        <v>-88.801060817564817</v>
      </c>
      <c r="Q631" s="16">
        <f t="shared" ca="1" si="364"/>
        <v>247.56406668080851</v>
      </c>
      <c r="R631" s="2">
        <f t="shared" si="367"/>
        <v>153.80794910203616</v>
      </c>
      <c r="S631" s="2">
        <f t="shared" si="367"/>
        <v>-266.40318245269447</v>
      </c>
      <c r="T631" s="16">
        <f t="shared" ca="1" si="367"/>
        <v>-67.559674632145231</v>
      </c>
      <c r="U631" s="2">
        <f t="shared" ca="1" si="368"/>
        <v>0.48836078720068882</v>
      </c>
      <c r="V631" s="2">
        <f t="shared" ca="1" si="368"/>
        <v>-0.84586569585592564</v>
      </c>
      <c r="W631" s="16">
        <f t="shared" ca="1" si="368"/>
        <v>-0.21451099295582554</v>
      </c>
      <c r="X631" s="2">
        <f t="shared" si="369"/>
        <v>-153.80794910203616</v>
      </c>
      <c r="Y631" s="2">
        <f t="shared" si="369"/>
        <v>-266.40318245269447</v>
      </c>
      <c r="Z631" s="16">
        <f t="shared" ca="1" si="369"/>
        <v>-102.38627179152141</v>
      </c>
      <c r="AA631" s="18">
        <f t="shared" ca="1" si="338"/>
        <v>172.19052302943194</v>
      </c>
      <c r="AB631" s="2">
        <f t="shared" ca="1" si="370"/>
        <v>-237.89904847718788</v>
      </c>
      <c r="AC631" s="2">
        <f t="shared" ca="1" si="370"/>
        <v>-120.75312587060822</v>
      </c>
      <c r="AD631" s="16">
        <f t="shared" ca="1" si="370"/>
        <v>-65.449511718895025</v>
      </c>
      <c r="AE631" s="2">
        <f t="shared" ca="1" si="371"/>
        <v>-0.86602748731915025</v>
      </c>
      <c r="AF631" s="2">
        <f t="shared" ca="1" si="371"/>
        <v>-0.43957942183061588</v>
      </c>
      <c r="AG631" s="16">
        <f t="shared" ca="1" si="371"/>
        <v>-0.23825684273644784</v>
      </c>
      <c r="AH631" s="2">
        <f t="shared" ca="1" si="339"/>
        <v>0.10723867181386819</v>
      </c>
      <c r="AI631" s="2">
        <f t="shared" ca="1" si="340"/>
        <v>0.3021277155065919</v>
      </c>
      <c r="AJ631" s="16">
        <f t="shared" ca="1" si="341"/>
        <v>-0.94721629567399512</v>
      </c>
      <c r="AK631" s="18">
        <f t="shared" ca="1" si="342"/>
        <v>314.94737729388936</v>
      </c>
      <c r="AL631" s="18">
        <f t="shared" ca="1" si="343"/>
        <v>274.70149846354332</v>
      </c>
      <c r="AM631" s="18">
        <f t="shared" ca="1" si="344"/>
        <v>157.47368864694468</v>
      </c>
      <c r="AN631" s="18">
        <f t="shared" ca="1" si="345"/>
        <v>92.608770139335789</v>
      </c>
      <c r="AO631" s="18">
        <f t="shared" ca="1" si="346"/>
        <v>310.49269810609849</v>
      </c>
      <c r="AP631" s="2">
        <f t="shared" ca="1" si="372"/>
        <v>29.999058596334706</v>
      </c>
      <c r="AQ631" s="2">
        <f t="shared" ca="1" si="372"/>
        <v>97.500070334762242</v>
      </c>
      <c r="AR631" s="16">
        <f t="shared" ca="1" si="372"/>
        <v>2.0846392710041073E-3</v>
      </c>
      <c r="AS631" s="2">
        <f t="shared" ca="1" si="373"/>
        <v>-36.594590509269992</v>
      </c>
      <c r="AT631" s="2">
        <f t="shared" ca="1" si="373"/>
        <v>-90.116828785784648</v>
      </c>
      <c r="AU631" s="16">
        <f t="shared" ca="1" si="373"/>
        <v>588.20957130703641</v>
      </c>
      <c r="AV631" s="2">
        <f t="shared" ca="1" si="374"/>
        <v>29.999058596334706</v>
      </c>
      <c r="AW631" s="2">
        <f t="shared" ca="1" si="374"/>
        <v>97.500070334762242</v>
      </c>
      <c r="AX631" s="16">
        <f t="shared" ca="1" si="374"/>
        <v>2.0846392710041073E-3</v>
      </c>
      <c r="AY631" s="2">
        <f t="shared" ca="1" si="347"/>
        <v>360.25000000000006</v>
      </c>
      <c r="AZ631" s="2">
        <f t="shared" ca="1" si="348"/>
        <v>360.25000000000006</v>
      </c>
      <c r="BA631" s="2">
        <f t="shared" ca="1" si="349"/>
        <v>360.25000000000006</v>
      </c>
      <c r="BB631" s="19" t="str">
        <f t="shared" ca="1" si="350"/>
        <v>ok</v>
      </c>
      <c r="BC631" s="2">
        <f t="shared" ca="1" si="351"/>
        <v>-9.4140366529416042E-4</v>
      </c>
      <c r="BD631" s="2">
        <f t="shared" ca="1" si="351"/>
        <v>7.0334762241941462E-5</v>
      </c>
      <c r="BE631" s="16">
        <f t="shared" ca="1" si="352"/>
        <v>2.0846392710041073E-3</v>
      </c>
      <c r="BF631" s="16">
        <f t="shared" ca="1" si="353"/>
        <v>9.4402745712659759E-4</v>
      </c>
      <c r="BG631" s="18">
        <f t="shared" ca="1" si="366"/>
        <v>2.2884293150590091E-3</v>
      </c>
      <c r="BH631" s="2">
        <f t="shared" ca="1" si="365"/>
        <v>-0.15062458644706567</v>
      </c>
      <c r="BI631" s="2">
        <f t="shared" ca="1" si="365"/>
        <v>1.1253561958710634E-2</v>
      </c>
      <c r="BJ631" s="16">
        <f t="shared" ca="1" si="365"/>
        <v>0.33354228336065717</v>
      </c>
      <c r="BK631" s="18">
        <f t="shared" ca="1" si="365"/>
        <v>0.15104439314025561</v>
      </c>
      <c r="BL631" s="18">
        <f t="shared" ca="1" si="365"/>
        <v>0.36614869040944142</v>
      </c>
    </row>
    <row r="632" spans="4:64" x14ac:dyDescent="0.2">
      <c r="D632">
        <f t="shared" si="354"/>
        <v>37.5</v>
      </c>
      <c r="E632">
        <f t="shared" si="355"/>
        <v>97.5</v>
      </c>
      <c r="F632" s="15">
        <f ca="1">'posn jitter orig'!F632</f>
        <v>6.529762580699372E-2</v>
      </c>
      <c r="G632" s="2">
        <f ca="1">'posn jitter orig'!G632</f>
        <v>-0.33993526430897891</v>
      </c>
      <c r="H632" s="16">
        <f ca="1">'posn jitter orig'!H632</f>
        <v>-8.5574601216827473E-2</v>
      </c>
      <c r="I632" s="2">
        <f t="shared" si="356"/>
        <v>0</v>
      </c>
      <c r="J632" s="2">
        <f t="shared" si="357"/>
        <v>177.60212163512966</v>
      </c>
      <c r="K632" s="16">
        <f t="shared" ca="1" si="358"/>
        <v>349.22449463563407</v>
      </c>
      <c r="L632" s="2">
        <f t="shared" si="359"/>
        <v>153.80794910203616</v>
      </c>
      <c r="M632" s="2">
        <f t="shared" si="360"/>
        <v>-88.801060817564817</v>
      </c>
      <c r="N632" s="16">
        <f t="shared" ca="1" si="361"/>
        <v>285.55774340766357</v>
      </c>
      <c r="O632" s="2">
        <f t="shared" si="362"/>
        <v>-153.80794910203616</v>
      </c>
      <c r="P632" s="2">
        <f t="shared" si="363"/>
        <v>-88.801060817564817</v>
      </c>
      <c r="Q632" s="16">
        <f t="shared" ca="1" si="364"/>
        <v>241.81188388164992</v>
      </c>
      <c r="R632" s="2">
        <f t="shared" si="367"/>
        <v>153.80794910203616</v>
      </c>
      <c r="S632" s="2">
        <f t="shared" si="367"/>
        <v>-266.40318245269447</v>
      </c>
      <c r="T632" s="16">
        <f t="shared" ca="1" si="367"/>
        <v>-63.666751227970508</v>
      </c>
      <c r="U632" s="2">
        <f t="shared" ca="1" si="368"/>
        <v>0.48962323504579397</v>
      </c>
      <c r="V632" s="2">
        <f t="shared" ca="1" si="368"/>
        <v>-0.84805231966555361</v>
      </c>
      <c r="W632" s="16">
        <f t="shared" ca="1" si="368"/>
        <v>-0.20267301451640007</v>
      </c>
      <c r="X632" s="2">
        <f t="shared" si="369"/>
        <v>-153.80794910203616</v>
      </c>
      <c r="Y632" s="2">
        <f t="shared" si="369"/>
        <v>-266.40318245269447</v>
      </c>
      <c r="Z632" s="16">
        <f t="shared" ca="1" si="369"/>
        <v>-107.41261075398415</v>
      </c>
      <c r="AA632" s="18">
        <f t="shared" ca="1" si="338"/>
        <v>172.38552884878214</v>
      </c>
      <c r="AB632" s="2">
        <f t="shared" ca="1" si="370"/>
        <v>-238.21190941205691</v>
      </c>
      <c r="AC632" s="2">
        <f t="shared" ca="1" si="370"/>
        <v>-120.21123483571156</v>
      </c>
      <c r="AD632" s="16">
        <f t="shared" ca="1" si="370"/>
        <v>-72.474715963197625</v>
      </c>
      <c r="AE632" s="2">
        <f t="shared" ca="1" si="371"/>
        <v>-0.86154849223728636</v>
      </c>
      <c r="AF632" s="2">
        <f t="shared" ca="1" si="371"/>
        <v>-0.43477174746766734</v>
      </c>
      <c r="AG632" s="16">
        <f t="shared" ca="1" si="371"/>
        <v>-0.2621215808123577</v>
      </c>
      <c r="AH632" s="2">
        <f t="shared" ca="1" si="339"/>
        <v>0.13417631395648666</v>
      </c>
      <c r="AI632" s="2">
        <f t="shared" ca="1" si="340"/>
        <v>0.30295344644645422</v>
      </c>
      <c r="AJ632" s="16">
        <f t="shared" ca="1" si="341"/>
        <v>-0.94351254684782315</v>
      </c>
      <c r="AK632" s="18">
        <f t="shared" ca="1" si="342"/>
        <v>314.13531485622951</v>
      </c>
      <c r="AL632" s="18">
        <f t="shared" ca="1" si="343"/>
        <v>276.4927471388911</v>
      </c>
      <c r="AM632" s="18">
        <f t="shared" ca="1" si="344"/>
        <v>157.06765742811476</v>
      </c>
      <c r="AN632" s="18">
        <f t="shared" ca="1" si="345"/>
        <v>94.05785130629063</v>
      </c>
      <c r="AO632" s="18">
        <f t="shared" ca="1" si="346"/>
        <v>310.26268563539526</v>
      </c>
      <c r="AP632" s="2">
        <f t="shared" ca="1" si="372"/>
        <v>37.498478091802035</v>
      </c>
      <c r="AQ632" s="2">
        <f t="shared" ca="1" si="372"/>
        <v>97.501983950268212</v>
      </c>
      <c r="AR632" s="16">
        <f t="shared" ca="1" si="372"/>
        <v>-2.103662670833728E-4</v>
      </c>
      <c r="AS632" s="2">
        <f t="shared" ca="1" si="373"/>
        <v>-45.761328941793003</v>
      </c>
      <c r="AT632" s="2">
        <f t="shared" ca="1" si="373"/>
        <v>-90.488315883683342</v>
      </c>
      <c r="AU632" s="16">
        <f t="shared" ca="1" si="373"/>
        <v>585.47326306512753</v>
      </c>
      <c r="AV632" s="2">
        <f t="shared" ca="1" si="374"/>
        <v>37.498478091802035</v>
      </c>
      <c r="AW632" s="2">
        <f t="shared" ca="1" si="374"/>
        <v>97.501983950268212</v>
      </c>
      <c r="AX632" s="16">
        <f t="shared" ca="1" si="374"/>
        <v>-2.103662670833728E-4</v>
      </c>
      <c r="AY632" s="2">
        <f t="shared" ca="1" si="347"/>
        <v>360.25</v>
      </c>
      <c r="AZ632" s="2">
        <f t="shared" ca="1" si="348"/>
        <v>360.25</v>
      </c>
      <c r="BA632" s="2">
        <f t="shared" ca="1" si="349"/>
        <v>360.25</v>
      </c>
      <c r="BB632" s="19" t="str">
        <f t="shared" ca="1" si="350"/>
        <v>ok</v>
      </c>
      <c r="BC632" s="2">
        <f t="shared" ca="1" si="351"/>
        <v>-1.5219081979651605E-3</v>
      </c>
      <c r="BD632" s="2">
        <f t="shared" ca="1" si="351"/>
        <v>1.9839502682117427E-3</v>
      </c>
      <c r="BE632" s="16">
        <f t="shared" ca="1" si="352"/>
        <v>-2.103662670833728E-4</v>
      </c>
      <c r="BF632" s="16">
        <f t="shared" ca="1" si="353"/>
        <v>2.5004526049839473E-3</v>
      </c>
      <c r="BG632" s="18">
        <f t="shared" ca="1" si="366"/>
        <v>2.509286192545123E-3</v>
      </c>
      <c r="BH632" s="2">
        <f t="shared" ca="1" si="365"/>
        <v>-0.24350531167442568</v>
      </c>
      <c r="BI632" s="2">
        <f t="shared" ca="1" si="365"/>
        <v>0.31743204291387883</v>
      </c>
      <c r="BJ632" s="16">
        <f t="shared" ca="1" si="365"/>
        <v>-3.3658602733339649E-2</v>
      </c>
      <c r="BK632" s="18">
        <f t="shared" ca="1" si="365"/>
        <v>0.40007241679743155</v>
      </c>
      <c r="BL632" s="18">
        <f t="shared" ca="1" si="365"/>
        <v>0.40148579080721969</v>
      </c>
    </row>
    <row r="633" spans="4:64" x14ac:dyDescent="0.2">
      <c r="D633">
        <f t="shared" si="354"/>
        <v>45</v>
      </c>
      <c r="E633">
        <f t="shared" si="355"/>
        <v>97.5</v>
      </c>
      <c r="F633" s="15">
        <f ca="1">'posn jitter orig'!F633</f>
        <v>-0.17196619491530341</v>
      </c>
      <c r="G633" s="2">
        <f ca="1">'posn jitter orig'!G633</f>
        <v>0.35405665675434794</v>
      </c>
      <c r="H633" s="16">
        <f ca="1">'posn jitter orig'!H633</f>
        <v>-0.28642246948877248</v>
      </c>
      <c r="I633" s="2">
        <f t="shared" si="356"/>
        <v>0</v>
      </c>
      <c r="J633" s="2">
        <f t="shared" si="357"/>
        <v>177.60212163512966</v>
      </c>
      <c r="K633" s="16">
        <f t="shared" ca="1" si="358"/>
        <v>348.33599273288633</v>
      </c>
      <c r="L633" s="2">
        <f t="shared" si="359"/>
        <v>153.80794910203616</v>
      </c>
      <c r="M633" s="2">
        <f t="shared" si="360"/>
        <v>-88.801060817564817</v>
      </c>
      <c r="N633" s="16">
        <f t="shared" ca="1" si="361"/>
        <v>288.50317897113302</v>
      </c>
      <c r="O633" s="2">
        <f t="shared" si="362"/>
        <v>-153.80794910203616</v>
      </c>
      <c r="P633" s="2">
        <f t="shared" si="363"/>
        <v>-88.801060817564817</v>
      </c>
      <c r="Q633" s="16">
        <f t="shared" ca="1" si="364"/>
        <v>235.68311945730005</v>
      </c>
      <c r="R633" s="2">
        <f t="shared" si="367"/>
        <v>153.80794910203616</v>
      </c>
      <c r="S633" s="2">
        <f t="shared" si="367"/>
        <v>-266.40318245269447</v>
      </c>
      <c r="T633" s="16">
        <f t="shared" ca="1" si="367"/>
        <v>-59.8328137617533</v>
      </c>
      <c r="U633" s="2">
        <f t="shared" ca="1" si="368"/>
        <v>0.49080213043224624</v>
      </c>
      <c r="V633" s="2">
        <f t="shared" ca="1" si="368"/>
        <v>-0.8500942263716974</v>
      </c>
      <c r="W633" s="16">
        <f t="shared" ca="1" si="368"/>
        <v>-0.19092688404903504</v>
      </c>
      <c r="X633" s="2">
        <f t="shared" si="369"/>
        <v>-153.80794910203616</v>
      </c>
      <c r="Y633" s="2">
        <f t="shared" si="369"/>
        <v>-266.40318245269447</v>
      </c>
      <c r="Z633" s="16">
        <f t="shared" ca="1" si="369"/>
        <v>-112.65287327558627</v>
      </c>
      <c r="AA633" s="18">
        <f t="shared" ca="1" si="338"/>
        <v>172.48700026706609</v>
      </c>
      <c r="AB633" s="2">
        <f t="shared" ca="1" si="370"/>
        <v>-238.46493630497963</v>
      </c>
      <c r="AC633" s="2">
        <f t="shared" ca="1" si="370"/>
        <v>-119.77297940148816</v>
      </c>
      <c r="AD633" s="16">
        <f t="shared" ca="1" si="370"/>
        <v>-79.720467775630269</v>
      </c>
      <c r="AE633" s="2">
        <f t="shared" ca="1" si="371"/>
        <v>-0.85622437040032617</v>
      </c>
      <c r="AF633" s="2">
        <f t="shared" ca="1" si="371"/>
        <v>-0.43005292714335597</v>
      </c>
      <c r="AG633" s="16">
        <f t="shared" ca="1" si="371"/>
        <v>-0.28624169400699911</v>
      </c>
      <c r="AH633" s="2">
        <f t="shared" ca="1" si="339"/>
        <v>0.1612237460665564</v>
      </c>
      <c r="AI633" s="2">
        <f t="shared" ca="1" si="340"/>
        <v>0.30396428432455141</v>
      </c>
      <c r="AJ633" s="16">
        <f t="shared" ca="1" si="341"/>
        <v>-0.93894228659664158</v>
      </c>
      <c r="AK633" s="18">
        <f t="shared" ca="1" si="342"/>
        <v>313.38076908219307</v>
      </c>
      <c r="AL633" s="18">
        <f t="shared" ca="1" si="343"/>
        <v>278.50753207770271</v>
      </c>
      <c r="AM633" s="18">
        <f t="shared" ca="1" si="344"/>
        <v>156.69038454109653</v>
      </c>
      <c r="AN633" s="18">
        <f t="shared" ca="1" si="345"/>
        <v>95.62416766148597</v>
      </c>
      <c r="AO633" s="18">
        <f t="shared" ca="1" si="346"/>
        <v>309.97452226176802</v>
      </c>
      <c r="AP633" s="2">
        <f t="shared" ca="1" si="372"/>
        <v>45.003485464240441</v>
      </c>
      <c r="AQ633" s="2">
        <f t="shared" ca="1" si="372"/>
        <v>97.49826101845639</v>
      </c>
      <c r="AR633" s="16">
        <f t="shared" ca="1" si="372"/>
        <v>-2.2460658942691225E-4</v>
      </c>
      <c r="AS633" s="2">
        <f t="shared" ca="1" si="373"/>
        <v>-54.9470218642264</v>
      </c>
      <c r="AT633" s="2">
        <f t="shared" ca="1" si="373"/>
        <v>-90.944106617829704</v>
      </c>
      <c r="AU633" s="16">
        <f t="shared" ca="1" si="373"/>
        <v>582.09614883174265</v>
      </c>
      <c r="AV633" s="2">
        <f t="shared" ca="1" si="374"/>
        <v>45.003485464240441</v>
      </c>
      <c r="AW633" s="2">
        <f t="shared" ca="1" si="374"/>
        <v>97.49826101845639</v>
      </c>
      <c r="AX633" s="16">
        <f t="shared" ca="1" si="374"/>
        <v>-2.2460658942691225E-4</v>
      </c>
      <c r="AY633" s="2">
        <f t="shared" ca="1" si="347"/>
        <v>360.25</v>
      </c>
      <c r="AZ633" s="2">
        <f t="shared" ca="1" si="348"/>
        <v>360.25</v>
      </c>
      <c r="BA633" s="2">
        <f t="shared" ca="1" si="349"/>
        <v>360.25</v>
      </c>
      <c r="BB633" s="19" t="str">
        <f t="shared" ca="1" si="350"/>
        <v>ok</v>
      </c>
      <c r="BC633" s="2">
        <f t="shared" ca="1" si="351"/>
        <v>3.4854642404411607E-3</v>
      </c>
      <c r="BD633" s="2">
        <f t="shared" ca="1" si="351"/>
        <v>-1.7389815436104072E-3</v>
      </c>
      <c r="BE633" s="16">
        <f t="shared" ca="1" si="352"/>
        <v>-2.2460658942691225E-4</v>
      </c>
      <c r="BF633" s="16">
        <f t="shared" ca="1" si="353"/>
        <v>3.895191623067049E-3</v>
      </c>
      <c r="BG633" s="18">
        <f t="shared" ca="1" si="366"/>
        <v>3.901661940817746E-3</v>
      </c>
      <c r="BH633" s="2">
        <f t="shared" ca="1" si="365"/>
        <v>0.5576742784705857</v>
      </c>
      <c r="BI633" s="2">
        <f t="shared" ca="1" si="365"/>
        <v>-0.27823704697766516</v>
      </c>
      <c r="BJ633" s="16">
        <f t="shared" ca="1" si="365"/>
        <v>-3.593705430830596E-2</v>
      </c>
      <c r="BK633" s="18">
        <f t="shared" ca="1" si="365"/>
        <v>0.62323065969072788</v>
      </c>
      <c r="BL633" s="18">
        <f t="shared" ca="1" si="365"/>
        <v>0.62426591053083935</v>
      </c>
    </row>
    <row r="634" spans="4:64" x14ac:dyDescent="0.2">
      <c r="D634">
        <f t="shared" si="354"/>
        <v>52.5</v>
      </c>
      <c r="E634">
        <f t="shared" si="355"/>
        <v>97.5</v>
      </c>
      <c r="F634" s="15">
        <f ca="1">'posn jitter orig'!F634</f>
        <v>3.6134943782814899E-2</v>
      </c>
      <c r="G634" s="2">
        <f ca="1">'posn jitter orig'!G634</f>
        <v>-0.20532805097155249</v>
      </c>
      <c r="H634" s="16">
        <f ca="1">'posn jitter orig'!H634</f>
        <v>-0.49197157786427059</v>
      </c>
      <c r="I634" s="2">
        <f t="shared" si="356"/>
        <v>0</v>
      </c>
      <c r="J634" s="2">
        <f t="shared" si="357"/>
        <v>177.60212163512966</v>
      </c>
      <c r="K634" s="16">
        <f t="shared" ca="1" si="358"/>
        <v>347.28607728216787</v>
      </c>
      <c r="L634" s="2">
        <f t="shared" si="359"/>
        <v>153.80794910203616</v>
      </c>
      <c r="M634" s="2">
        <f t="shared" si="360"/>
        <v>-88.801060817564817</v>
      </c>
      <c r="N634" s="16">
        <f t="shared" ca="1" si="361"/>
        <v>291.21800982256036</v>
      </c>
      <c r="O634" s="2">
        <f t="shared" si="362"/>
        <v>-153.80794910203616</v>
      </c>
      <c r="P634" s="2">
        <f t="shared" si="363"/>
        <v>-88.801060817564817</v>
      </c>
      <c r="Q634" s="16">
        <f t="shared" ca="1" si="364"/>
        <v>229.14536478734132</v>
      </c>
      <c r="R634" s="2">
        <f t="shared" si="367"/>
        <v>153.80794910203616</v>
      </c>
      <c r="S634" s="2">
        <f t="shared" si="367"/>
        <v>-266.40318245269447</v>
      </c>
      <c r="T634" s="16">
        <f t="shared" ca="1" si="367"/>
        <v>-56.068067459607505</v>
      </c>
      <c r="U634" s="2">
        <f t="shared" ca="1" si="368"/>
        <v>0.49189609775811338</v>
      </c>
      <c r="V634" s="2">
        <f t="shared" ca="1" si="368"/>
        <v>-0.85198903336191956</v>
      </c>
      <c r="W634" s="16">
        <f t="shared" ca="1" si="368"/>
        <v>-0.17931234213339159</v>
      </c>
      <c r="X634" s="2">
        <f t="shared" si="369"/>
        <v>-153.80794910203616</v>
      </c>
      <c r="Y634" s="2">
        <f t="shared" si="369"/>
        <v>-266.40318245269447</v>
      </c>
      <c r="Z634" s="16">
        <f t="shared" ca="1" si="369"/>
        <v>-118.14071249482654</v>
      </c>
      <c r="AA634" s="18">
        <f t="shared" ca="1" si="338"/>
        <v>172.49914779369513</v>
      </c>
      <c r="AB634" s="2">
        <f t="shared" ca="1" si="370"/>
        <v>-238.65960676835488</v>
      </c>
      <c r="AC634" s="2">
        <f t="shared" ca="1" si="370"/>
        <v>-119.43580026818924</v>
      </c>
      <c r="AD634" s="16">
        <f t="shared" ca="1" si="370"/>
        <v>-87.209486287925003</v>
      </c>
      <c r="AE634" s="2">
        <f t="shared" ca="1" si="371"/>
        <v>-0.85003425570108215</v>
      </c>
      <c r="AF634" s="2">
        <f t="shared" ca="1" si="371"/>
        <v>-0.42539465710078855</v>
      </c>
      <c r="AG634" s="16">
        <f t="shared" ca="1" si="371"/>
        <v>-0.31061414946008153</v>
      </c>
      <c r="AH634" s="2">
        <f t="shared" ca="1" si="339"/>
        <v>0.18836133665125629</v>
      </c>
      <c r="AI634" s="2">
        <f t="shared" ca="1" si="340"/>
        <v>0.30521152131124485</v>
      </c>
      <c r="AJ634" s="16">
        <f t="shared" ca="1" si="341"/>
        <v>-0.9334698356743123</v>
      </c>
      <c r="AK634" s="18">
        <f t="shared" ca="1" si="342"/>
        <v>312.68381636495559</v>
      </c>
      <c r="AL634" s="18">
        <f t="shared" ca="1" si="343"/>
        <v>280.76469291407057</v>
      </c>
      <c r="AM634" s="18">
        <f t="shared" ca="1" si="344"/>
        <v>156.34190818247779</v>
      </c>
      <c r="AN634" s="18">
        <f t="shared" ca="1" si="345"/>
        <v>97.318285211832773</v>
      </c>
      <c r="AO634" s="18">
        <f t="shared" ca="1" si="346"/>
        <v>309.62303145807817</v>
      </c>
      <c r="AP634" s="2">
        <f t="shared" ca="1" si="372"/>
        <v>52.501106478329753</v>
      </c>
      <c r="AQ634" s="2">
        <f t="shared" ca="1" si="372"/>
        <v>97.502368305777537</v>
      </c>
      <c r="AR634" s="16">
        <f t="shared" ca="1" si="372"/>
        <v>-1.5313177760845065E-4</v>
      </c>
      <c r="AS634" s="2">
        <f t="shared" ca="1" si="373"/>
        <v>-64.140909648585392</v>
      </c>
      <c r="AT634" s="2">
        <f t="shared" ca="1" si="373"/>
        <v>-91.498664622861384</v>
      </c>
      <c r="AU634" s="16">
        <f t="shared" ca="1" si="373"/>
        <v>578.04736746053163</v>
      </c>
      <c r="AV634" s="2">
        <f t="shared" ca="1" si="374"/>
        <v>52.501106478329753</v>
      </c>
      <c r="AW634" s="2">
        <f t="shared" ca="1" si="374"/>
        <v>97.502368305777537</v>
      </c>
      <c r="AX634" s="16">
        <f t="shared" ca="1" si="374"/>
        <v>-1.5313177760845065E-4</v>
      </c>
      <c r="AY634" s="2">
        <f t="shared" ca="1" si="347"/>
        <v>360.25</v>
      </c>
      <c r="AZ634" s="2">
        <f t="shared" ca="1" si="348"/>
        <v>360.25</v>
      </c>
      <c r="BA634" s="2">
        <f t="shared" ca="1" si="349"/>
        <v>360.25</v>
      </c>
      <c r="BB634" s="19" t="str">
        <f t="shared" ca="1" si="350"/>
        <v>ok</v>
      </c>
      <c r="BC634" s="2">
        <f t="shared" ca="1" si="351"/>
        <v>1.106478329752747E-3</v>
      </c>
      <c r="BD634" s="2">
        <f t="shared" ca="1" si="351"/>
        <v>2.3683057775372163E-3</v>
      </c>
      <c r="BE634" s="16">
        <f t="shared" ca="1" si="352"/>
        <v>-1.5313177760845065E-4</v>
      </c>
      <c r="BF634" s="16">
        <f t="shared" ca="1" si="353"/>
        <v>2.6140326222387866E-3</v>
      </c>
      <c r="BG634" s="18">
        <f t="shared" ca="1" si="366"/>
        <v>2.6185140617231962E-3</v>
      </c>
      <c r="BH634" s="2">
        <f t="shared" ca="1" si="365"/>
        <v>0.17703653276043951</v>
      </c>
      <c r="BI634" s="2">
        <f t="shared" ca="1" si="365"/>
        <v>0.3789289244059546</v>
      </c>
      <c r="BJ634" s="16">
        <f t="shared" ca="1" si="365"/>
        <v>-2.4501084417352104E-2</v>
      </c>
      <c r="BK634" s="18">
        <f t="shared" ca="1" si="365"/>
        <v>0.41824521955820587</v>
      </c>
      <c r="BL634" s="18">
        <f t="shared" ca="1" si="365"/>
        <v>0.4189622498757114</v>
      </c>
    </row>
    <row r="635" spans="4:64" x14ac:dyDescent="0.2">
      <c r="D635">
        <f t="shared" si="354"/>
        <v>60</v>
      </c>
      <c r="E635">
        <f t="shared" si="355"/>
        <v>97.5</v>
      </c>
      <c r="F635" s="15">
        <f ca="1">'posn jitter orig'!F635</f>
        <v>-0.29239706386259323</v>
      </c>
      <c r="G635" s="2">
        <f ca="1">'posn jitter orig'!G635</f>
        <v>-0.13504756706064047</v>
      </c>
      <c r="H635" s="16">
        <f ca="1">'posn jitter orig'!H635</f>
        <v>-8.2576961813469962E-2</v>
      </c>
      <c r="I635" s="2">
        <f t="shared" si="356"/>
        <v>0</v>
      </c>
      <c r="J635" s="2">
        <f t="shared" si="357"/>
        <v>177.60212163512966</v>
      </c>
      <c r="K635" s="16">
        <f t="shared" ca="1" si="358"/>
        <v>346.06711450758934</v>
      </c>
      <c r="L635" s="2">
        <f t="shared" si="359"/>
        <v>153.80794910203616</v>
      </c>
      <c r="M635" s="2">
        <f t="shared" si="360"/>
        <v>-88.801060817564817</v>
      </c>
      <c r="N635" s="16">
        <f t="shared" ca="1" si="361"/>
        <v>293.7201901390913</v>
      </c>
      <c r="O635" s="2">
        <f t="shared" si="362"/>
        <v>-153.80794910203616</v>
      </c>
      <c r="P635" s="2">
        <f t="shared" si="363"/>
        <v>-88.801060817564817</v>
      </c>
      <c r="Q635" s="16">
        <f t="shared" ca="1" si="364"/>
        <v>222.16639893543027</v>
      </c>
      <c r="R635" s="2">
        <f t="shared" si="367"/>
        <v>153.80794910203616</v>
      </c>
      <c r="S635" s="2">
        <f t="shared" si="367"/>
        <v>-266.40318245269447</v>
      </c>
      <c r="T635" s="16">
        <f t="shared" ca="1" si="367"/>
        <v>-52.346924368498037</v>
      </c>
      <c r="U635" s="2">
        <f t="shared" ca="1" si="368"/>
        <v>0.49291409086625954</v>
      </c>
      <c r="V635" s="2">
        <f t="shared" ca="1" si="368"/>
        <v>-0.85375224914698367</v>
      </c>
      <c r="W635" s="16">
        <f t="shared" ca="1" si="368"/>
        <v>-0.16775814764700919</v>
      </c>
      <c r="X635" s="2">
        <f t="shared" si="369"/>
        <v>-153.80794910203616</v>
      </c>
      <c r="Y635" s="2">
        <f t="shared" si="369"/>
        <v>-266.40318245269447</v>
      </c>
      <c r="Z635" s="16">
        <f t="shared" ca="1" si="369"/>
        <v>-123.90071557215907</v>
      </c>
      <c r="AA635" s="18">
        <f t="shared" ca="1" si="338"/>
        <v>172.41356533579241</v>
      </c>
      <c r="AB635" s="2">
        <f t="shared" ca="1" si="370"/>
        <v>-238.79302491253873</v>
      </c>
      <c r="AC635" s="2">
        <f t="shared" ca="1" si="370"/>
        <v>-119.20471326381127</v>
      </c>
      <c r="AD635" s="16">
        <f t="shared" ca="1" si="370"/>
        <v>-94.976935222209946</v>
      </c>
      <c r="AE635" s="2">
        <f t="shared" ca="1" si="371"/>
        <v>-0.84293168177473055</v>
      </c>
      <c r="AF635" s="2">
        <f t="shared" ca="1" si="371"/>
        <v>-0.42078879591956964</v>
      </c>
      <c r="AG635" s="16">
        <f t="shared" ca="1" si="371"/>
        <v>-0.33526552028054346</v>
      </c>
      <c r="AH635" s="2">
        <f t="shared" ca="1" si="339"/>
        <v>0.21564294304686529</v>
      </c>
      <c r="AI635" s="2">
        <f t="shared" ca="1" si="340"/>
        <v>0.30666575665539458</v>
      </c>
      <c r="AJ635" s="16">
        <f t="shared" ca="1" si="341"/>
        <v>-0.92706754597982832</v>
      </c>
      <c r="AK635" s="18">
        <f t="shared" ca="1" si="342"/>
        <v>312.03804466561348</v>
      </c>
      <c r="AL635" s="18">
        <f t="shared" ca="1" si="343"/>
        <v>283.28870544974376</v>
      </c>
      <c r="AM635" s="18">
        <f t="shared" ca="1" si="344"/>
        <v>156.01902233280674</v>
      </c>
      <c r="AN635" s="18">
        <f t="shared" ca="1" si="345"/>
        <v>99.155623336261016</v>
      </c>
      <c r="AO635" s="18">
        <f t="shared" ca="1" si="346"/>
        <v>309.20266740620576</v>
      </c>
      <c r="AP635" s="2">
        <f t="shared" ca="1" si="372"/>
        <v>59.999931412177133</v>
      </c>
      <c r="AQ635" s="2">
        <f t="shared" ca="1" si="372"/>
        <v>97.498825016453182</v>
      </c>
      <c r="AR635" s="16">
        <f t="shared" ca="1" si="372"/>
        <v>-1.5674059210368796E-3</v>
      </c>
      <c r="AS635" s="2">
        <f t="shared" ca="1" si="373"/>
        <v>-73.354814982653394</v>
      </c>
      <c r="AT635" s="2">
        <f t="shared" ca="1" si="373"/>
        <v>-92.144914903527635</v>
      </c>
      <c r="AU635" s="16">
        <f t="shared" ca="1" si="373"/>
        <v>573.3019487594554</v>
      </c>
      <c r="AV635" s="2">
        <f t="shared" ca="1" si="374"/>
        <v>59.999931412177133</v>
      </c>
      <c r="AW635" s="2">
        <f t="shared" ca="1" si="374"/>
        <v>97.498825016453182</v>
      </c>
      <c r="AX635" s="16">
        <f t="shared" ca="1" si="374"/>
        <v>-1.5674059210368796E-3</v>
      </c>
      <c r="AY635" s="2">
        <f t="shared" ca="1" si="347"/>
        <v>360.25000000000006</v>
      </c>
      <c r="AZ635" s="2">
        <f t="shared" ca="1" si="348"/>
        <v>360.25000000000006</v>
      </c>
      <c r="BA635" s="2">
        <f t="shared" ca="1" si="349"/>
        <v>360.25000000000006</v>
      </c>
      <c r="BB635" s="19" t="str">
        <f t="shared" ca="1" si="350"/>
        <v>ok</v>
      </c>
      <c r="BC635" s="2">
        <f t="shared" ca="1" si="351"/>
        <v>-6.858782286656151E-5</v>
      </c>
      <c r="BD635" s="2">
        <f t="shared" ca="1" si="351"/>
        <v>-1.1749835468179981E-3</v>
      </c>
      <c r="BE635" s="16">
        <f t="shared" ca="1" si="352"/>
        <v>-1.5674059210368796E-3</v>
      </c>
      <c r="BF635" s="16">
        <f t="shared" ca="1" si="353"/>
        <v>1.1769836977369643E-3</v>
      </c>
      <c r="BG635" s="18">
        <f t="shared" ca="1" si="366"/>
        <v>1.9601152889664542E-3</v>
      </c>
      <c r="BH635" s="2">
        <f t="shared" ca="1" si="365"/>
        <v>-1.0974051658649842E-2</v>
      </c>
      <c r="BI635" s="2">
        <f t="shared" ca="1" si="365"/>
        <v>-0.1879973674908797</v>
      </c>
      <c r="BJ635" s="16">
        <f t="shared" ca="1" si="365"/>
        <v>-0.25078494736590073</v>
      </c>
      <c r="BK635" s="18">
        <f t="shared" ca="1" si="365"/>
        <v>0.18831739163791428</v>
      </c>
      <c r="BL635" s="18">
        <f t="shared" ca="1" si="365"/>
        <v>0.31361844623463264</v>
      </c>
    </row>
    <row r="636" spans="4:64" x14ac:dyDescent="0.2">
      <c r="D636">
        <f t="shared" si="354"/>
        <v>67.5</v>
      </c>
      <c r="E636">
        <f t="shared" si="355"/>
        <v>97.5</v>
      </c>
      <c r="F636" s="15">
        <f ca="1">'posn jitter orig'!F636</f>
        <v>0.31804485258915427</v>
      </c>
      <c r="G636" s="2">
        <f ca="1">'posn jitter orig'!G636</f>
        <v>0.37951456386553439</v>
      </c>
      <c r="H636" s="16">
        <f ca="1">'posn jitter orig'!H636</f>
        <v>0.44597659725837069</v>
      </c>
      <c r="I636" s="2">
        <f t="shared" si="356"/>
        <v>0</v>
      </c>
      <c r="J636" s="2">
        <f t="shared" si="357"/>
        <v>177.60212163512966</v>
      </c>
      <c r="K636" s="16">
        <f t="shared" ca="1" si="358"/>
        <v>344.6865720157582</v>
      </c>
      <c r="L636" s="2">
        <f t="shared" si="359"/>
        <v>153.80794910203616</v>
      </c>
      <c r="M636" s="2">
        <f t="shared" si="360"/>
        <v>-88.801060817564817</v>
      </c>
      <c r="N636" s="16">
        <f t="shared" ca="1" si="361"/>
        <v>296.01405274914856</v>
      </c>
      <c r="O636" s="2">
        <f t="shared" si="362"/>
        <v>-153.80794910203616</v>
      </c>
      <c r="P636" s="2">
        <f t="shared" si="363"/>
        <v>-88.801060817564817</v>
      </c>
      <c r="Q636" s="16">
        <f t="shared" ca="1" si="364"/>
        <v>214.69971071897487</v>
      </c>
      <c r="R636" s="2">
        <f t="shared" si="367"/>
        <v>153.80794910203616</v>
      </c>
      <c r="S636" s="2">
        <f t="shared" si="367"/>
        <v>-266.40318245269447</v>
      </c>
      <c r="T636" s="16">
        <f t="shared" ca="1" si="367"/>
        <v>-48.67251926660964</v>
      </c>
      <c r="U636" s="2">
        <f t="shared" ca="1" si="368"/>
        <v>0.49385633196063017</v>
      </c>
      <c r="V636" s="2">
        <f t="shared" ca="1" si="368"/>
        <v>-0.85538425859541289</v>
      </c>
      <c r="W636" s="16">
        <f t="shared" ca="1" si="368"/>
        <v>-0.15628081625576221</v>
      </c>
      <c r="X636" s="2">
        <f t="shared" si="369"/>
        <v>-153.80794910203616</v>
      </c>
      <c r="Y636" s="2">
        <f t="shared" si="369"/>
        <v>-266.40318245269447</v>
      </c>
      <c r="Z636" s="16">
        <f t="shared" ca="1" si="369"/>
        <v>-129.98686129678333</v>
      </c>
      <c r="AA636" s="18">
        <f t="shared" ca="1" si="338"/>
        <v>172.23251192582353</v>
      </c>
      <c r="AB636" s="2">
        <f t="shared" ca="1" si="370"/>
        <v>-238.86606568608886</v>
      </c>
      <c r="AC636" s="2">
        <f t="shared" ca="1" si="370"/>
        <v>-119.07820293299829</v>
      </c>
      <c r="AD636" s="16">
        <f t="shared" ca="1" si="370"/>
        <v>-103.07022374723533</v>
      </c>
      <c r="AE636" s="2">
        <f t="shared" ca="1" si="371"/>
        <v>-0.83486903996157347</v>
      </c>
      <c r="AF636" s="2">
        <f t="shared" ca="1" si="371"/>
        <v>-0.41619434170138569</v>
      </c>
      <c r="AG636" s="16">
        <f t="shared" ca="1" si="371"/>
        <v>-0.36024430050923867</v>
      </c>
      <c r="AH636" s="2">
        <f t="shared" ca="1" si="339"/>
        <v>0.24310411246219604</v>
      </c>
      <c r="AI636" s="2">
        <f t="shared" ca="1" si="340"/>
        <v>0.30838294389107485</v>
      </c>
      <c r="AJ636" s="16">
        <f t="shared" ca="1" si="341"/>
        <v>-0.91967404574721012</v>
      </c>
      <c r="AK636" s="18">
        <f t="shared" ca="1" si="342"/>
        <v>311.44269931988561</v>
      </c>
      <c r="AL636" s="18">
        <f t="shared" ca="1" si="343"/>
        <v>286.11201787657996</v>
      </c>
      <c r="AM636" s="18">
        <f t="shared" ca="1" si="344"/>
        <v>155.7213496599428</v>
      </c>
      <c r="AN636" s="18">
        <f t="shared" ca="1" si="345"/>
        <v>101.15542671443059</v>
      </c>
      <c r="AO636" s="18">
        <f t="shared" ca="1" si="346"/>
        <v>308.70455682789537</v>
      </c>
      <c r="AP636" s="2">
        <f t="shared" ca="1" si="372"/>
        <v>67.499787863719177</v>
      </c>
      <c r="AQ636" s="2">
        <f t="shared" ca="1" si="372"/>
        <v>97.499434205023206</v>
      </c>
      <c r="AR636" s="16">
        <f t="shared" ca="1" si="372"/>
        <v>2.0777244897089986E-3</v>
      </c>
      <c r="AS636" s="2">
        <f t="shared" ca="1" si="373"/>
        <v>-82.594906737642958</v>
      </c>
      <c r="AT636" s="2">
        <f t="shared" ca="1" si="373"/>
        <v>-92.899005849328759</v>
      </c>
      <c r="AU636" s="16">
        <f t="shared" ca="1" si="373"/>
        <v>567.81721516150981</v>
      </c>
      <c r="AV636" s="2">
        <f t="shared" ca="1" si="374"/>
        <v>67.499787863719177</v>
      </c>
      <c r="AW636" s="2">
        <f t="shared" ca="1" si="374"/>
        <v>97.499434205023206</v>
      </c>
      <c r="AX636" s="16">
        <f t="shared" ca="1" si="374"/>
        <v>2.0777244897089986E-3</v>
      </c>
      <c r="AY636" s="2">
        <f t="shared" ca="1" si="347"/>
        <v>360.24999999999989</v>
      </c>
      <c r="AZ636" s="2">
        <f t="shared" ca="1" si="348"/>
        <v>360.24999999999989</v>
      </c>
      <c r="BA636" s="2">
        <f t="shared" ca="1" si="349"/>
        <v>360.24999999999994</v>
      </c>
      <c r="BB636" s="19" t="str">
        <f t="shared" ca="1" si="350"/>
        <v>ok</v>
      </c>
      <c r="BC636" s="2">
        <f t="shared" ca="1" si="351"/>
        <v>-2.121362808225058E-4</v>
      </c>
      <c r="BD636" s="2">
        <f t="shared" ca="1" si="351"/>
        <v>-5.6579497679365431E-4</v>
      </c>
      <c r="BE636" s="16">
        <f t="shared" ca="1" si="352"/>
        <v>2.0777244897089986E-3</v>
      </c>
      <c r="BF636" s="16">
        <f t="shared" ca="1" si="353"/>
        <v>6.0425636728638355E-4</v>
      </c>
      <c r="BG636" s="18">
        <f t="shared" ca="1" si="366"/>
        <v>2.1638079426193665E-3</v>
      </c>
      <c r="BH636" s="2">
        <f t="shared" ca="1" si="365"/>
        <v>-3.3941804931600927E-2</v>
      </c>
      <c r="BI636" s="2">
        <f t="shared" ca="1" si="365"/>
        <v>-9.052719628698469E-2</v>
      </c>
      <c r="BJ636" s="16">
        <f t="shared" ca="1" si="365"/>
        <v>0.33243591835343977</v>
      </c>
      <c r="BK636" s="18">
        <f t="shared" ca="1" si="365"/>
        <v>9.6681018765821372E-2</v>
      </c>
      <c r="BL636" s="18">
        <f t="shared" ca="1" si="365"/>
        <v>0.34620927081909864</v>
      </c>
    </row>
    <row r="637" spans="4:64" x14ac:dyDescent="0.2">
      <c r="D637">
        <f t="shared" si="354"/>
        <v>75</v>
      </c>
      <c r="E637">
        <f t="shared" si="355"/>
        <v>97.5</v>
      </c>
      <c r="F637" s="15">
        <f ca="1">'posn jitter orig'!F637</f>
        <v>0.43773269687897098</v>
      </c>
      <c r="G637" s="2">
        <f ca="1">'posn jitter orig'!G637</f>
        <v>0.46327771232685411</v>
      </c>
      <c r="H637" s="16">
        <f ca="1">'posn jitter orig'!H637</f>
        <v>0.31664640395283428</v>
      </c>
      <c r="I637" s="2">
        <f t="shared" si="356"/>
        <v>0</v>
      </c>
      <c r="J637" s="2">
        <f t="shared" si="357"/>
        <v>177.60212163512966</v>
      </c>
      <c r="K637" s="16">
        <f t="shared" ca="1" si="358"/>
        <v>343.13348730690944</v>
      </c>
      <c r="L637" s="2">
        <f t="shared" si="359"/>
        <v>153.80794910203616</v>
      </c>
      <c r="M637" s="2">
        <f t="shared" si="360"/>
        <v>-88.801060817564817</v>
      </c>
      <c r="N637" s="16">
        <f t="shared" ca="1" si="361"/>
        <v>298.0989947499844</v>
      </c>
      <c r="O637" s="2">
        <f t="shared" si="362"/>
        <v>-153.80794910203616</v>
      </c>
      <c r="P637" s="2">
        <f t="shared" si="363"/>
        <v>-88.801060817564817</v>
      </c>
      <c r="Q637" s="16">
        <f t="shared" ca="1" si="364"/>
        <v>206.68748812561603</v>
      </c>
      <c r="R637" s="2">
        <f t="shared" si="367"/>
        <v>153.80794910203616</v>
      </c>
      <c r="S637" s="2">
        <f t="shared" si="367"/>
        <v>-266.40318245269447</v>
      </c>
      <c r="T637" s="16">
        <f t="shared" ca="1" si="367"/>
        <v>-45.034492556925045</v>
      </c>
      <c r="U637" s="2">
        <f t="shared" ca="1" si="368"/>
        <v>0.49472649159982157</v>
      </c>
      <c r="V637" s="2">
        <f t="shared" ca="1" si="368"/>
        <v>-0.85689141930118817</v>
      </c>
      <c r="W637" s="16">
        <f t="shared" ca="1" si="368"/>
        <v>-0.1448543890854784</v>
      </c>
      <c r="X637" s="2">
        <f t="shared" si="369"/>
        <v>-153.80794910203616</v>
      </c>
      <c r="Y637" s="2">
        <f t="shared" si="369"/>
        <v>-266.40318245269447</v>
      </c>
      <c r="Z637" s="16">
        <f t="shared" ca="1" si="369"/>
        <v>-136.44599918129342</v>
      </c>
      <c r="AA637" s="18">
        <f t="shared" ca="1" si="338"/>
        <v>171.95053593339244</v>
      </c>
      <c r="AB637" s="2">
        <f t="shared" ca="1" si="370"/>
        <v>-238.87643447307244</v>
      </c>
      <c r="AC637" s="2">
        <f t="shared" ca="1" si="370"/>
        <v>-119.06024366712987</v>
      </c>
      <c r="AD637" s="16">
        <f t="shared" ca="1" si="370"/>
        <v>-111.53820934574125</v>
      </c>
      <c r="AE637" s="2">
        <f t="shared" ca="1" si="371"/>
        <v>-0.82578595928655529</v>
      </c>
      <c r="AF637" s="2">
        <f t="shared" ca="1" si="371"/>
        <v>-0.41158634063853156</v>
      </c>
      <c r="AG637" s="16">
        <f t="shared" ca="1" si="371"/>
        <v>-0.38558297893574917</v>
      </c>
      <c r="AH637" s="2">
        <f t="shared" ca="1" si="339"/>
        <v>0.27078265814951213</v>
      </c>
      <c r="AI637" s="2">
        <f t="shared" ca="1" si="340"/>
        <v>0.31037683503731078</v>
      </c>
      <c r="AJ637" s="16">
        <f t="shared" ca="1" si="341"/>
        <v>-0.91123156898655933</v>
      </c>
      <c r="AK637" s="18">
        <f t="shared" ca="1" si="342"/>
        <v>310.89491206476487</v>
      </c>
      <c r="AL637" s="18">
        <f t="shared" ca="1" si="343"/>
        <v>289.27161062347409</v>
      </c>
      <c r="AM637" s="18">
        <f t="shared" ca="1" si="344"/>
        <v>155.44745603238243</v>
      </c>
      <c r="AN637" s="18">
        <f t="shared" ca="1" si="345"/>
        <v>103.33973776949483</v>
      </c>
      <c r="AO637" s="18">
        <f t="shared" ca="1" si="346"/>
        <v>308.11856404766098</v>
      </c>
      <c r="AP637" s="2">
        <f t="shared" ca="1" si="372"/>
        <v>75.000633862651071</v>
      </c>
      <c r="AQ637" s="2">
        <f t="shared" ca="1" si="372"/>
        <v>97.500170623044568</v>
      </c>
      <c r="AR637" s="16">
        <f t="shared" ca="1" si="372"/>
        <v>2.8345458101739496E-3</v>
      </c>
      <c r="AS637" s="2">
        <f t="shared" ca="1" si="373"/>
        <v>-91.865693733421622</v>
      </c>
      <c r="AT637" s="2">
        <f t="shared" ca="1" si="373"/>
        <v>-93.765558827663341</v>
      </c>
      <c r="AU637" s="16">
        <f t="shared" ca="1" si="373"/>
        <v>561.53755964788172</v>
      </c>
      <c r="AV637" s="2">
        <f t="shared" ca="1" si="374"/>
        <v>75.000633862651071</v>
      </c>
      <c r="AW637" s="2">
        <f t="shared" ca="1" si="374"/>
        <v>97.500170623044568</v>
      </c>
      <c r="AX637" s="16">
        <f t="shared" ca="1" si="374"/>
        <v>2.8345458101739496E-3</v>
      </c>
      <c r="AY637" s="2">
        <f t="shared" ca="1" si="347"/>
        <v>360.25</v>
      </c>
      <c r="AZ637" s="2">
        <f t="shared" ca="1" si="348"/>
        <v>360.25000000000006</v>
      </c>
      <c r="BA637" s="2">
        <f t="shared" ca="1" si="349"/>
        <v>360.25000000000006</v>
      </c>
      <c r="BB637" s="19" t="str">
        <f t="shared" ca="1" si="350"/>
        <v>ok</v>
      </c>
      <c r="BC637" s="2">
        <f t="shared" ca="1" si="351"/>
        <v>6.3386265107112649E-4</v>
      </c>
      <c r="BD637" s="2">
        <f t="shared" ca="1" si="351"/>
        <v>1.7062304456771926E-4</v>
      </c>
      <c r="BE637" s="16">
        <f t="shared" ca="1" si="352"/>
        <v>2.8345458101739496E-3</v>
      </c>
      <c r="BF637" s="16">
        <f t="shared" ca="1" si="353"/>
        <v>6.5642523089874802E-4</v>
      </c>
      <c r="BG637" s="18">
        <f t="shared" ca="1" si="366"/>
        <v>2.9095607973945426E-3</v>
      </c>
      <c r="BH637" s="2">
        <f t="shared" ca="1" si="365"/>
        <v>0.10141802417138024</v>
      </c>
      <c r="BI637" s="2">
        <f t="shared" ca="1" si="365"/>
        <v>2.7299687130835082E-2</v>
      </c>
      <c r="BJ637" s="16">
        <f t="shared" ca="1" si="365"/>
        <v>0.45352732962783193</v>
      </c>
      <c r="BK637" s="18">
        <f t="shared" ca="1" si="365"/>
        <v>0.10502803694379968</v>
      </c>
      <c r="BL637" s="18">
        <f t="shared" ca="1" si="365"/>
        <v>0.46552972758312683</v>
      </c>
    </row>
    <row r="638" spans="4:64" x14ac:dyDescent="0.2">
      <c r="D638">
        <f t="shared" si="354"/>
        <v>82.5</v>
      </c>
      <c r="E638">
        <f t="shared" si="355"/>
        <v>97.5</v>
      </c>
      <c r="F638" s="15">
        <f ca="1">'posn jitter orig'!F638</f>
        <v>0.29950485183526743</v>
      </c>
      <c r="G638" s="2">
        <f ca="1">'posn jitter orig'!G638</f>
        <v>0.14392660420930303</v>
      </c>
      <c r="H638" s="16">
        <f ca="1">'posn jitter orig'!H638</f>
        <v>-0.45972244161149622</v>
      </c>
      <c r="I638" s="2">
        <f t="shared" si="356"/>
        <v>0</v>
      </c>
      <c r="J638" s="2">
        <f t="shared" si="357"/>
        <v>177.60212163512966</v>
      </c>
      <c r="K638" s="16">
        <f t="shared" ca="1" si="358"/>
        <v>341.40700164058569</v>
      </c>
      <c r="L638" s="2">
        <f t="shared" si="359"/>
        <v>153.80794910203616</v>
      </c>
      <c r="M638" s="2">
        <f t="shared" si="360"/>
        <v>-88.801060817564817</v>
      </c>
      <c r="N638" s="16">
        <f t="shared" ca="1" si="361"/>
        <v>299.97948816571704</v>
      </c>
      <c r="O638" s="2">
        <f t="shared" si="362"/>
        <v>-153.80794910203616</v>
      </c>
      <c r="P638" s="2">
        <f t="shared" si="363"/>
        <v>-88.801060817564817</v>
      </c>
      <c r="Q638" s="16">
        <f t="shared" ca="1" si="364"/>
        <v>198.06411143799508</v>
      </c>
      <c r="R638" s="2">
        <f t="shared" si="367"/>
        <v>153.80794910203616</v>
      </c>
      <c r="S638" s="2">
        <f t="shared" si="367"/>
        <v>-266.40318245269447</v>
      </c>
      <c r="T638" s="16">
        <f t="shared" ca="1" si="367"/>
        <v>-41.427513474868647</v>
      </c>
      <c r="U638" s="2">
        <f t="shared" ca="1" si="368"/>
        <v>0.49552656419137775</v>
      </c>
      <c r="V638" s="2">
        <f t="shared" ca="1" si="368"/>
        <v>-0.85827718567950684</v>
      </c>
      <c r="W638" s="16">
        <f t="shared" ca="1" si="368"/>
        <v>-0.1334679614092969</v>
      </c>
      <c r="X638" s="2">
        <f t="shared" si="369"/>
        <v>-153.80794910203616</v>
      </c>
      <c r="Y638" s="2">
        <f t="shared" si="369"/>
        <v>-266.40318245269447</v>
      </c>
      <c r="Z638" s="16">
        <f t="shared" ca="1" si="369"/>
        <v>-143.34289020259061</v>
      </c>
      <c r="AA638" s="18">
        <f t="shared" ca="1" si="338"/>
        <v>171.56353246556495</v>
      </c>
      <c r="AB638" s="2">
        <f t="shared" ca="1" si="370"/>
        <v>-238.82223688523345</v>
      </c>
      <c r="AC638" s="2">
        <f t="shared" ca="1" si="370"/>
        <v>-119.15411664291469</v>
      </c>
      <c r="AD638" s="16">
        <f t="shared" ca="1" si="370"/>
        <v>-120.44465527223393</v>
      </c>
      <c r="AE638" s="2">
        <f t="shared" ca="1" si="371"/>
        <v>-0.81560767086374453</v>
      </c>
      <c r="AF638" s="2">
        <f t="shared" ca="1" si="371"/>
        <v>-0.40692614229074525</v>
      </c>
      <c r="AG638" s="16">
        <f t="shared" ca="1" si="371"/>
        <v>-0.41133349237399808</v>
      </c>
      <c r="AH638" s="2">
        <f t="shared" ca="1" si="339"/>
        <v>0.29872654955478273</v>
      </c>
      <c r="AI638" s="2">
        <f t="shared" ca="1" si="340"/>
        <v>0.31268416535289634</v>
      </c>
      <c r="AJ638" s="16">
        <f t="shared" ca="1" si="341"/>
        <v>-0.90166016953653694</v>
      </c>
      <c r="AK638" s="18">
        <f t="shared" ca="1" si="342"/>
        <v>310.39294402516401</v>
      </c>
      <c r="AL638" s="18">
        <f t="shared" ca="1" si="343"/>
        <v>292.81509409090773</v>
      </c>
      <c r="AM638" s="18">
        <f t="shared" ca="1" si="344"/>
        <v>155.19647201258201</v>
      </c>
      <c r="AN638" s="18">
        <f t="shared" ca="1" si="345"/>
        <v>105.73671972484115</v>
      </c>
      <c r="AO638" s="18">
        <f t="shared" ca="1" si="346"/>
        <v>307.43107142362538</v>
      </c>
      <c r="AP638" s="2">
        <f t="shared" ca="1" si="372"/>
        <v>82.502118043777401</v>
      </c>
      <c r="AQ638" s="2">
        <f t="shared" ca="1" si="372"/>
        <v>97.502322924318037</v>
      </c>
      <c r="AR638" s="16">
        <f t="shared" ca="1" si="372"/>
        <v>1.8387259365795217E-3</v>
      </c>
      <c r="AS638" s="2">
        <f t="shared" ca="1" si="373"/>
        <v>-101.17352834084174</v>
      </c>
      <c r="AT638" s="2">
        <f t="shared" ca="1" si="373"/>
        <v>-94.755333018967889</v>
      </c>
      <c r="AU638" s="16">
        <f t="shared" ca="1" si="373"/>
        <v>554.39854268718705</v>
      </c>
      <c r="AV638" s="2">
        <f t="shared" ca="1" si="374"/>
        <v>82.502118043777401</v>
      </c>
      <c r="AW638" s="2">
        <f t="shared" ca="1" si="374"/>
        <v>97.502322924318037</v>
      </c>
      <c r="AX638" s="16">
        <f t="shared" ca="1" si="374"/>
        <v>1.8387259365795217E-3</v>
      </c>
      <c r="AY638" s="2">
        <f t="shared" ca="1" si="347"/>
        <v>360.25</v>
      </c>
      <c r="AZ638" s="2">
        <f t="shared" ca="1" si="348"/>
        <v>360.25</v>
      </c>
      <c r="BA638" s="2">
        <f t="shared" ca="1" si="349"/>
        <v>360.25</v>
      </c>
      <c r="BB638" s="19" t="str">
        <f t="shared" ca="1" si="350"/>
        <v>ok</v>
      </c>
      <c r="BC638" s="2">
        <f t="shared" ca="1" si="351"/>
        <v>2.1180437774006577E-3</v>
      </c>
      <c r="BD638" s="2">
        <f t="shared" ca="1" si="351"/>
        <v>2.3229243180367121E-3</v>
      </c>
      <c r="BE638" s="16">
        <f t="shared" ca="1" si="352"/>
        <v>1.8387259365795217E-3</v>
      </c>
      <c r="BF638" s="16">
        <f t="shared" ca="1" si="353"/>
        <v>3.143578666156133E-3</v>
      </c>
      <c r="BG638" s="18">
        <f t="shared" ca="1" si="366"/>
        <v>3.6418401804804959E-3</v>
      </c>
      <c r="BH638" s="2">
        <f t="shared" ca="1" si="365"/>
        <v>0.33888700438410524</v>
      </c>
      <c r="BI638" s="2">
        <f t="shared" ca="1" si="365"/>
        <v>0.37166789088587393</v>
      </c>
      <c r="BJ638" s="16">
        <f t="shared" ca="1" si="365"/>
        <v>0.29419614985272347</v>
      </c>
      <c r="BK638" s="18">
        <f t="shared" ca="1" si="365"/>
        <v>0.50297258658498123</v>
      </c>
      <c r="BL638" s="18">
        <f t="shared" ca="1" si="365"/>
        <v>0.58269442887687939</v>
      </c>
    </row>
    <row r="639" spans="4:64" x14ac:dyDescent="0.2">
      <c r="D639">
        <f t="shared" si="354"/>
        <v>90</v>
      </c>
      <c r="E639">
        <f t="shared" si="355"/>
        <v>97.5</v>
      </c>
      <c r="F639" s="15">
        <f ca="1">'posn jitter orig'!F639</f>
        <v>-0.45422431220488246</v>
      </c>
      <c r="G639" s="2">
        <f ca="1">'posn jitter orig'!G639</f>
        <v>0.471551386577581</v>
      </c>
      <c r="H639" s="16">
        <f ca="1">'posn jitter orig'!H639</f>
        <v>0.23853698682405866</v>
      </c>
      <c r="I639" s="2">
        <f t="shared" si="356"/>
        <v>0</v>
      </c>
      <c r="J639" s="2">
        <f t="shared" si="357"/>
        <v>177.60212163512966</v>
      </c>
      <c r="K639" s="16">
        <f t="shared" ca="1" si="358"/>
        <v>339.50226063198926</v>
      </c>
      <c r="L639" s="2">
        <f t="shared" si="359"/>
        <v>153.80794910203616</v>
      </c>
      <c r="M639" s="2">
        <f t="shared" si="360"/>
        <v>-88.801060817564817</v>
      </c>
      <c r="N639" s="16">
        <f t="shared" ca="1" si="361"/>
        <v>301.66587642288101</v>
      </c>
      <c r="O639" s="2">
        <f t="shared" si="362"/>
        <v>-153.80794910203616</v>
      </c>
      <c r="P639" s="2">
        <f t="shared" si="363"/>
        <v>-88.801060817564817</v>
      </c>
      <c r="Q639" s="16">
        <f t="shared" ca="1" si="364"/>
        <v>188.75969913572558</v>
      </c>
      <c r="R639" s="2">
        <f t="shared" si="367"/>
        <v>153.80794910203616</v>
      </c>
      <c r="S639" s="2">
        <f t="shared" si="367"/>
        <v>-266.40318245269447</v>
      </c>
      <c r="T639" s="16">
        <f t="shared" ca="1" si="367"/>
        <v>-37.836384209108246</v>
      </c>
      <c r="U639" s="2">
        <f t="shared" ca="1" si="368"/>
        <v>0.49626020481754152</v>
      </c>
      <c r="V639" s="2">
        <f t="shared" ca="1" si="368"/>
        <v>-0.85954788851851915</v>
      </c>
      <c r="W639" s="16">
        <f t="shared" ca="1" si="368"/>
        <v>-0.12207881248524287</v>
      </c>
      <c r="X639" s="2">
        <f t="shared" si="369"/>
        <v>-153.80794910203616</v>
      </c>
      <c r="Y639" s="2">
        <f t="shared" si="369"/>
        <v>-266.40318245269447</v>
      </c>
      <c r="Z639" s="16">
        <f t="shared" ca="1" si="369"/>
        <v>-150.74256149626368</v>
      </c>
      <c r="AA639" s="18">
        <f t="shared" ca="1" si="338"/>
        <v>171.06000154633244</v>
      </c>
      <c r="AB639" s="2">
        <f t="shared" ca="1" si="370"/>
        <v>-238.69822050550806</v>
      </c>
      <c r="AC639" s="2">
        <f t="shared" ca="1" si="370"/>
        <v>-119.36891931356979</v>
      </c>
      <c r="AD639" s="16">
        <f t="shared" ca="1" si="370"/>
        <v>-129.8597596437636</v>
      </c>
      <c r="AE639" s="2">
        <f t="shared" ca="1" si="371"/>
        <v>-0.80424341159364121</v>
      </c>
      <c r="AF639" s="2">
        <f t="shared" ca="1" si="371"/>
        <v>-0.40218844825772876</v>
      </c>
      <c r="AG639" s="16">
        <f t="shared" ca="1" si="371"/>
        <v>-0.43753512658558219</v>
      </c>
      <c r="AH639" s="2">
        <f t="shared" ca="1" si="339"/>
        <v>0.32698370605073407</v>
      </c>
      <c r="AI639" s="2">
        <f t="shared" ca="1" si="340"/>
        <v>0.31531235217066211</v>
      </c>
      <c r="AJ639" s="16">
        <f t="shared" ca="1" si="341"/>
        <v>-0.89087584799787434</v>
      </c>
      <c r="AK639" s="18">
        <f t="shared" ca="1" si="342"/>
        <v>309.93407814875314</v>
      </c>
      <c r="AL639" s="18">
        <f t="shared" ca="1" si="343"/>
        <v>296.7984780037151</v>
      </c>
      <c r="AM639" s="18">
        <f t="shared" ca="1" si="344"/>
        <v>154.96703907437657</v>
      </c>
      <c r="AN639" s="18">
        <f t="shared" ca="1" si="345"/>
        <v>108.37915547895921</v>
      </c>
      <c r="AO639" s="18">
        <f t="shared" ca="1" si="346"/>
        <v>306.62556638054207</v>
      </c>
      <c r="AP639" s="2">
        <f t="shared" ca="1" si="372"/>
        <v>90.002316867997266</v>
      </c>
      <c r="AQ639" s="2">
        <f t="shared" ca="1" si="372"/>
        <v>97.494514614326903</v>
      </c>
      <c r="AR639" s="16">
        <f t="shared" ca="1" si="372"/>
        <v>-9.3045138373781811E-4</v>
      </c>
      <c r="AS639" s="2">
        <f t="shared" ca="1" si="373"/>
        <v>-110.52081126203275</v>
      </c>
      <c r="AT639" s="2">
        <f t="shared" ca="1" si="373"/>
        <v>-95.871142527893511</v>
      </c>
      <c r="AU639" s="16">
        <f t="shared" ca="1" si="373"/>
        <v>546.32969248280415</v>
      </c>
      <c r="AV639" s="2">
        <f t="shared" ca="1" si="374"/>
        <v>90.002316867997266</v>
      </c>
      <c r="AW639" s="2">
        <f t="shared" ca="1" si="374"/>
        <v>97.494514614326903</v>
      </c>
      <c r="AX639" s="16">
        <f t="shared" ca="1" si="374"/>
        <v>-9.3045138373781811E-4</v>
      </c>
      <c r="AY639" s="2">
        <f t="shared" ca="1" si="347"/>
        <v>360.25000000000006</v>
      </c>
      <c r="AZ639" s="2">
        <f t="shared" ca="1" si="348"/>
        <v>360.25000000000006</v>
      </c>
      <c r="BA639" s="2">
        <f t="shared" ca="1" si="349"/>
        <v>360.25</v>
      </c>
      <c r="BB639" s="19" t="str">
        <f t="shared" ca="1" si="350"/>
        <v>ok</v>
      </c>
      <c r="BC639" s="2">
        <f t="shared" ca="1" si="351"/>
        <v>2.3168679972656037E-3</v>
      </c>
      <c r="BD639" s="2">
        <f t="shared" ca="1" si="351"/>
        <v>-5.4853856730971984E-3</v>
      </c>
      <c r="BE639" s="16">
        <f t="shared" ca="1" si="352"/>
        <v>-9.3045138373781811E-4</v>
      </c>
      <c r="BF639" s="16">
        <f t="shared" ca="1" si="353"/>
        <v>5.9546060574460786E-3</v>
      </c>
      <c r="BG639" s="18">
        <f t="shared" ca="1" si="366"/>
        <v>6.0268626230297597E-3</v>
      </c>
      <c r="BH639" s="2">
        <f t="shared" ca="1" si="365"/>
        <v>0.37069887956249659</v>
      </c>
      <c r="BI639" s="2">
        <f t="shared" ca="1" si="365"/>
        <v>-0.87766170769555174</v>
      </c>
      <c r="BJ639" s="16">
        <f t="shared" ca="1" si="365"/>
        <v>-0.1488722213980509</v>
      </c>
      <c r="BK639" s="18">
        <f t="shared" ca="1" si="365"/>
        <v>0.95273696919137252</v>
      </c>
      <c r="BL639" s="18">
        <f t="shared" ca="1" si="365"/>
        <v>0.96429801968476159</v>
      </c>
    </row>
    <row r="640" spans="4:64" x14ac:dyDescent="0.2">
      <c r="D640">
        <f t="shared" si="354"/>
        <v>97.5</v>
      </c>
      <c r="E640">
        <f t="shared" si="355"/>
        <v>97.5</v>
      </c>
      <c r="F640" s="15">
        <f ca="1">'posn jitter orig'!F640</f>
        <v>0.12055496681188715</v>
      </c>
      <c r="G640" s="2">
        <f ca="1">'posn jitter orig'!G640</f>
        <v>0.1588552600504628</v>
      </c>
      <c r="H640" s="16">
        <f ca="1">'posn jitter orig'!H640</f>
        <v>-9.0927768585209123E-2</v>
      </c>
      <c r="I640" s="2">
        <f t="shared" si="356"/>
        <v>0</v>
      </c>
      <c r="J640" s="2">
        <f t="shared" si="357"/>
        <v>177.60212163512966</v>
      </c>
      <c r="K640" s="16">
        <f t="shared" ca="1" si="358"/>
        <v>337.42846811206573</v>
      </c>
      <c r="L640" s="2">
        <f t="shared" si="359"/>
        <v>153.80794910203616</v>
      </c>
      <c r="M640" s="2">
        <f t="shared" si="360"/>
        <v>-88.801060817564817</v>
      </c>
      <c r="N640" s="16">
        <f t="shared" ca="1" si="361"/>
        <v>303.15341672843209</v>
      </c>
      <c r="O640" s="2">
        <f t="shared" si="362"/>
        <v>-153.80794910203616</v>
      </c>
      <c r="P640" s="2">
        <f t="shared" si="363"/>
        <v>-88.801060817564817</v>
      </c>
      <c r="Q640" s="16">
        <f t="shared" ca="1" si="364"/>
        <v>178.65074559635849</v>
      </c>
      <c r="R640" s="2">
        <f t="shared" si="367"/>
        <v>153.80794910203616</v>
      </c>
      <c r="S640" s="2">
        <f t="shared" si="367"/>
        <v>-266.40318245269447</v>
      </c>
      <c r="T640" s="16">
        <f t="shared" ca="1" si="367"/>
        <v>-34.275051383633638</v>
      </c>
      <c r="U640" s="2">
        <f t="shared" ca="1" si="368"/>
        <v>0.49692491047741144</v>
      </c>
      <c r="V640" s="2">
        <f t="shared" ca="1" si="368"/>
        <v>-0.86069919249349247</v>
      </c>
      <c r="W640" s="16">
        <f t="shared" ca="1" si="368"/>
        <v>-0.1107363237066617</v>
      </c>
      <c r="X640" s="2">
        <f t="shared" si="369"/>
        <v>-153.80794910203616</v>
      </c>
      <c r="Y640" s="2">
        <f t="shared" si="369"/>
        <v>-266.40318245269447</v>
      </c>
      <c r="Z640" s="16">
        <f t="shared" ca="1" si="369"/>
        <v>-158.77772251570724</v>
      </c>
      <c r="AA640" s="18">
        <f t="shared" ca="1" si="338"/>
        <v>170.44446395439297</v>
      </c>
      <c r="AB640" s="2">
        <f t="shared" ca="1" si="370"/>
        <v>-238.50604909394326</v>
      </c>
      <c r="AC640" s="2">
        <f t="shared" ca="1" si="370"/>
        <v>-119.70176996216225</v>
      </c>
      <c r="AD640" s="16">
        <f t="shared" ca="1" si="370"/>
        <v>-139.90332918124514</v>
      </c>
      <c r="AE640" s="2">
        <f t="shared" ca="1" si="371"/>
        <v>-0.79156857508540102</v>
      </c>
      <c r="AF640" s="2">
        <f t="shared" ca="1" si="371"/>
        <v>-0.39727361148323764</v>
      </c>
      <c r="AG640" s="16">
        <f t="shared" ca="1" si="371"/>
        <v>-0.46431979126064976</v>
      </c>
      <c r="AH640" s="2">
        <f t="shared" ca="1" si="339"/>
        <v>0.35564705015546588</v>
      </c>
      <c r="AI640" s="2">
        <f t="shared" ca="1" si="340"/>
        <v>0.31838746467176665</v>
      </c>
      <c r="AJ640" s="16">
        <f t="shared" ca="1" si="341"/>
        <v>-0.87871758720057491</v>
      </c>
      <c r="AK640" s="18">
        <f t="shared" ca="1" si="342"/>
        <v>309.51949853805479</v>
      </c>
      <c r="AL640" s="18">
        <f t="shared" ca="1" si="343"/>
        <v>301.30813248645103</v>
      </c>
      <c r="AM640" s="18">
        <f t="shared" ca="1" si="344"/>
        <v>154.7597492690274</v>
      </c>
      <c r="AN640" s="18">
        <f t="shared" ca="1" si="345"/>
        <v>111.31797278395447</v>
      </c>
      <c r="AO640" s="18">
        <f t="shared" ca="1" si="346"/>
        <v>305.67595823266595</v>
      </c>
      <c r="AP640" s="2">
        <f t="shared" ca="1" si="372"/>
        <v>97.500918301920834</v>
      </c>
      <c r="AQ640" s="2">
        <f t="shared" ca="1" si="372"/>
        <v>97.500230690719434</v>
      </c>
      <c r="AR640" s="16">
        <f t="shared" ca="1" si="372"/>
        <v>9.6405021258760826E-4</v>
      </c>
      <c r="AS640" s="2">
        <f t="shared" ca="1" si="373"/>
        <v>-119.92458739586526</v>
      </c>
      <c r="AT640" s="2">
        <f t="shared" ca="1" si="373"/>
        <v>-97.146556014903268</v>
      </c>
      <c r="AU640" s="16">
        <f t="shared" ca="1" si="373"/>
        <v>537.20664501707643</v>
      </c>
      <c r="AV640" s="2">
        <f t="shared" ca="1" si="374"/>
        <v>97.500918301920834</v>
      </c>
      <c r="AW640" s="2">
        <f t="shared" ca="1" si="374"/>
        <v>97.500230690719434</v>
      </c>
      <c r="AX640" s="16">
        <f t="shared" ca="1" si="374"/>
        <v>9.6405021258760826E-4</v>
      </c>
      <c r="AY640" s="2">
        <f t="shared" ca="1" si="347"/>
        <v>360.24999999999994</v>
      </c>
      <c r="AZ640" s="2">
        <f t="shared" ca="1" si="348"/>
        <v>360.24999999999994</v>
      </c>
      <c r="BA640" s="2">
        <f t="shared" ca="1" si="349"/>
        <v>360.25</v>
      </c>
      <c r="BB640" s="19" t="str">
        <f t="shared" ca="1" si="350"/>
        <v>ok</v>
      </c>
      <c r="BC640" s="2">
        <f t="shared" ca="1" si="351"/>
        <v>9.1830192083364182E-4</v>
      </c>
      <c r="BD640" s="2">
        <f t="shared" ca="1" si="351"/>
        <v>2.3069071943382369E-4</v>
      </c>
      <c r="BE640" s="16">
        <f t="shared" ca="1" si="352"/>
        <v>9.6405021258760826E-4</v>
      </c>
      <c r="BF640" s="16">
        <f t="shared" ca="1" si="353"/>
        <v>9.4683505735669257E-4</v>
      </c>
      <c r="BG640" s="18">
        <f t="shared" ca="1" si="366"/>
        <v>1.3512547643689786E-3</v>
      </c>
      <c r="BH640" s="2">
        <f t="shared" ca="1" si="365"/>
        <v>0.14692830733338269</v>
      </c>
      <c r="BI640" s="2">
        <f t="shared" ca="1" si="365"/>
        <v>3.691051510941179E-2</v>
      </c>
      <c r="BJ640" s="16">
        <f t="shared" ca="1" si="365"/>
        <v>0.15424803401401732</v>
      </c>
      <c r="BK640" s="18">
        <f t="shared" ca="1" si="365"/>
        <v>0.1514936091770708</v>
      </c>
      <c r="BL640" s="18">
        <f t="shared" ca="1" si="365"/>
        <v>0.21620076229903656</v>
      </c>
    </row>
    <row r="641" spans="4:64" x14ac:dyDescent="0.2">
      <c r="D641">
        <f t="shared" si="354"/>
        <v>105</v>
      </c>
      <c r="E641">
        <f t="shared" si="355"/>
        <v>97.5</v>
      </c>
      <c r="F641" s="15">
        <f ca="1">'posn jitter orig'!F641</f>
        <v>0.17304163495033498</v>
      </c>
      <c r="G641" s="2">
        <f ca="1">'posn jitter orig'!G641</f>
        <v>0.49259380942861075</v>
      </c>
      <c r="H641" s="16">
        <f ca="1">'posn jitter orig'!H641</f>
        <v>4.7828344880029849E-2</v>
      </c>
      <c r="I641" s="2">
        <f t="shared" si="356"/>
        <v>0</v>
      </c>
      <c r="J641" s="2">
        <f t="shared" si="357"/>
        <v>177.60212163512966</v>
      </c>
      <c r="K641" s="16">
        <f t="shared" ca="1" si="358"/>
        <v>335.17075885223414</v>
      </c>
      <c r="L641" s="2">
        <f t="shared" si="359"/>
        <v>153.80794910203616</v>
      </c>
      <c r="M641" s="2">
        <f t="shared" si="360"/>
        <v>-88.801060817564817</v>
      </c>
      <c r="N641" s="16">
        <f t="shared" ca="1" si="361"/>
        <v>304.45301111843412</v>
      </c>
      <c r="O641" s="2">
        <f t="shared" si="362"/>
        <v>-153.80794910203616</v>
      </c>
      <c r="P641" s="2">
        <f t="shared" si="363"/>
        <v>-88.801060817564817</v>
      </c>
      <c r="Q641" s="16">
        <f t="shared" ca="1" si="364"/>
        <v>167.60227600334599</v>
      </c>
      <c r="R641" s="2">
        <f t="shared" si="367"/>
        <v>153.80794910203616</v>
      </c>
      <c r="S641" s="2">
        <f t="shared" si="367"/>
        <v>-266.40318245269447</v>
      </c>
      <c r="T641" s="16">
        <f t="shared" ca="1" si="367"/>
        <v>-30.717747733800024</v>
      </c>
      <c r="U641" s="2">
        <f t="shared" ca="1" si="368"/>
        <v>0.49752561078828228</v>
      </c>
      <c r="V641" s="2">
        <f t="shared" ca="1" si="368"/>
        <v>-0.86173963595204317</v>
      </c>
      <c r="W641" s="16">
        <f t="shared" ca="1" si="368"/>
        <v>-9.9363305294192447E-2</v>
      </c>
      <c r="X641" s="2">
        <f t="shared" si="369"/>
        <v>-153.80794910203616</v>
      </c>
      <c r="Y641" s="2">
        <f t="shared" si="369"/>
        <v>-266.40318245269447</v>
      </c>
      <c r="Z641" s="16">
        <f t="shared" ca="1" si="369"/>
        <v>-167.56848284888815</v>
      </c>
      <c r="AA641" s="18">
        <f t="shared" ca="1" si="338"/>
        <v>169.69694596116582</v>
      </c>
      <c r="AB641" s="2">
        <f t="shared" ca="1" si="370"/>
        <v>-238.23652579027132</v>
      </c>
      <c r="AC641" s="2">
        <f t="shared" ca="1" si="370"/>
        <v>-120.1685980179459</v>
      </c>
      <c r="AD641" s="16">
        <f t="shared" ca="1" si="370"/>
        <v>-150.70683339985675</v>
      </c>
      <c r="AE641" s="2">
        <f t="shared" ca="1" si="371"/>
        <v>-0.77741543324556917</v>
      </c>
      <c r="AF641" s="2">
        <f t="shared" ca="1" si="371"/>
        <v>-0.39213517902320338</v>
      </c>
      <c r="AG641" s="16">
        <f t="shared" ca="1" si="371"/>
        <v>-0.49178780538362726</v>
      </c>
      <c r="AH641" s="2">
        <f t="shared" ca="1" si="339"/>
        <v>0.38482919686706585</v>
      </c>
      <c r="AI641" s="2">
        <f t="shared" ca="1" si="340"/>
        <v>0.32192359528571446</v>
      </c>
      <c r="AJ641" s="16">
        <f t="shared" ca="1" si="341"/>
        <v>-0.86502698688362845</v>
      </c>
      <c r="AK641" s="18">
        <f t="shared" ca="1" si="342"/>
        <v>309.14579223035776</v>
      </c>
      <c r="AL641" s="18">
        <f t="shared" ca="1" si="343"/>
        <v>306.44686946292904</v>
      </c>
      <c r="AM641" s="18">
        <f t="shared" ca="1" si="344"/>
        <v>154.57289611517888</v>
      </c>
      <c r="AN641" s="18">
        <f t="shared" ca="1" si="345"/>
        <v>114.61308219113187</v>
      </c>
      <c r="AO641" s="18">
        <f t="shared" ca="1" si="346"/>
        <v>304.55069147387428</v>
      </c>
      <c r="AP641" s="2">
        <f t="shared" ca="1" si="372"/>
        <v>105.00199360898988</v>
      </c>
      <c r="AQ641" s="2">
        <f t="shared" ca="1" si="372"/>
        <v>97.498762451381822</v>
      </c>
      <c r="AR641" s="16">
        <f t="shared" ca="1" si="372"/>
        <v>2.0018273330606462E-3</v>
      </c>
      <c r="AS641" s="2">
        <f t="shared" ca="1" si="373"/>
        <v>-129.3980024014113</v>
      </c>
      <c r="AT641" s="2">
        <f t="shared" ca="1" si="373"/>
        <v>-98.585344640658178</v>
      </c>
      <c r="AU641" s="16">
        <f t="shared" ca="1" si="373"/>
        <v>526.89113582527511</v>
      </c>
      <c r="AV641" s="2">
        <f t="shared" ca="1" si="374"/>
        <v>105.00199360898988</v>
      </c>
      <c r="AW641" s="2">
        <f t="shared" ca="1" si="374"/>
        <v>97.498762451381822</v>
      </c>
      <c r="AX641" s="16">
        <f t="shared" ca="1" si="374"/>
        <v>2.0018273330606462E-3</v>
      </c>
      <c r="AY641" s="2">
        <f t="shared" ca="1" si="347"/>
        <v>360.25000000000006</v>
      </c>
      <c r="AZ641" s="2">
        <f t="shared" ca="1" si="348"/>
        <v>360.25000000000006</v>
      </c>
      <c r="BA641" s="2">
        <f t="shared" ca="1" si="349"/>
        <v>360.25000000000006</v>
      </c>
      <c r="BB641" s="19" t="str">
        <f t="shared" ca="1" si="350"/>
        <v>ok</v>
      </c>
      <c r="BC641" s="2">
        <f t="shared" ca="1" si="351"/>
        <v>1.9936089898777709E-3</v>
      </c>
      <c r="BD641" s="2">
        <f t="shared" ca="1" si="351"/>
        <v>-1.2375486181781525E-3</v>
      </c>
      <c r="BE641" s="16">
        <f t="shared" ca="1" si="352"/>
        <v>2.0018273330606462E-3</v>
      </c>
      <c r="BF641" s="16">
        <f t="shared" ca="1" si="353"/>
        <v>2.3464874572168763E-3</v>
      </c>
      <c r="BG641" s="18">
        <f t="shared" ca="1" si="366"/>
        <v>3.0843663949448063E-3</v>
      </c>
      <c r="BH641" s="2">
        <f t="shared" ca="1" si="365"/>
        <v>0.31897743838044335</v>
      </c>
      <c r="BI641" s="2">
        <f t="shared" ca="1" si="365"/>
        <v>-0.19800777890850441</v>
      </c>
      <c r="BJ641" s="16">
        <f t="shared" ca="1" si="365"/>
        <v>0.32029237328970339</v>
      </c>
      <c r="BK641" s="18">
        <f t="shared" ca="1" si="365"/>
        <v>0.37543799315470022</v>
      </c>
      <c r="BL641" s="18">
        <f t="shared" ca="1" si="365"/>
        <v>0.49349862319116899</v>
      </c>
    </row>
    <row r="642" spans="4:64" x14ac:dyDescent="0.2">
      <c r="D642">
        <f t="shared" si="354"/>
        <v>112.5</v>
      </c>
      <c r="E642">
        <f t="shared" si="355"/>
        <v>97.5</v>
      </c>
      <c r="F642" s="15">
        <f ca="1">'posn jitter orig'!F642</f>
        <v>-0.447028741065298</v>
      </c>
      <c r="G642" s="2">
        <f ca="1">'posn jitter orig'!G642</f>
        <v>-0.12858959879485388</v>
      </c>
      <c r="H642" s="16">
        <f ca="1">'posn jitter orig'!H642</f>
        <v>-0.17498590168025374</v>
      </c>
      <c r="I642" s="2">
        <f t="shared" si="356"/>
        <v>0</v>
      </c>
      <c r="J642" s="2">
        <f t="shared" si="357"/>
        <v>177.60212163512966</v>
      </c>
      <c r="K642" s="16">
        <f t="shared" ca="1" si="358"/>
        <v>332.724515754366</v>
      </c>
      <c r="L642" s="2">
        <f t="shared" si="359"/>
        <v>153.80794910203616</v>
      </c>
      <c r="M642" s="2">
        <f t="shared" si="360"/>
        <v>-88.801060817564817</v>
      </c>
      <c r="N642" s="16">
        <f t="shared" ca="1" si="361"/>
        <v>305.55709684980565</v>
      </c>
      <c r="O642" s="2">
        <f t="shared" si="362"/>
        <v>-153.80794910203616</v>
      </c>
      <c r="P642" s="2">
        <f t="shared" si="363"/>
        <v>-88.801060817564817</v>
      </c>
      <c r="Q642" s="16">
        <f t="shared" ca="1" si="364"/>
        <v>155.40821585114639</v>
      </c>
      <c r="R642" s="2">
        <f t="shared" si="367"/>
        <v>153.80794910203616</v>
      </c>
      <c r="S642" s="2">
        <f t="shared" si="367"/>
        <v>-266.40318245269447</v>
      </c>
      <c r="T642" s="16">
        <f t="shared" ca="1" si="367"/>
        <v>-27.16741890456035</v>
      </c>
      <c r="U642" s="2">
        <f t="shared" ca="1" si="368"/>
        <v>0.49806140218831663</v>
      </c>
      <c r="V642" s="2">
        <f t="shared" ca="1" si="368"/>
        <v>-0.862667653879161</v>
      </c>
      <c r="W642" s="16">
        <f t="shared" ca="1" si="368"/>
        <v>-8.7973624461153282E-2</v>
      </c>
      <c r="X642" s="2">
        <f t="shared" si="369"/>
        <v>-153.80794910203616</v>
      </c>
      <c r="Y642" s="2">
        <f t="shared" si="369"/>
        <v>-266.40318245269447</v>
      </c>
      <c r="Z642" s="16">
        <f t="shared" ca="1" si="369"/>
        <v>-177.3162999032196</v>
      </c>
      <c r="AA642" s="18">
        <f t="shared" ca="1" si="338"/>
        <v>168.81076317346572</v>
      </c>
      <c r="AB642" s="2">
        <f t="shared" ca="1" si="370"/>
        <v>-237.88607451269235</v>
      </c>
      <c r="AC642" s="2">
        <f t="shared" ca="1" si="370"/>
        <v>-120.77559743629013</v>
      </c>
      <c r="AD642" s="16">
        <f t="shared" ca="1" si="370"/>
        <v>-162.46540521879643</v>
      </c>
      <c r="AE642" s="2">
        <f t="shared" ca="1" si="371"/>
        <v>-0.76156582339960044</v>
      </c>
      <c r="AF642" s="2">
        <f t="shared" ca="1" si="371"/>
        <v>-0.3866496494028257</v>
      </c>
      <c r="AG642" s="16">
        <f t="shared" ca="1" si="371"/>
        <v>-0.52011493465037173</v>
      </c>
      <c r="AH642" s="2">
        <f t="shared" ca="1" si="339"/>
        <v>0.41467135936774857</v>
      </c>
      <c r="AI642" s="2">
        <f t="shared" ca="1" si="340"/>
        <v>0.32604687940125421</v>
      </c>
      <c r="AJ642" s="16">
        <f t="shared" ca="1" si="341"/>
        <v>-0.84955346868387716</v>
      </c>
      <c r="AK642" s="18">
        <f t="shared" ca="1" si="342"/>
        <v>308.81322749816599</v>
      </c>
      <c r="AL642" s="18">
        <f t="shared" ca="1" si="343"/>
        <v>312.36443023503608</v>
      </c>
      <c r="AM642" s="18">
        <f t="shared" ca="1" si="344"/>
        <v>154.40661374908299</v>
      </c>
      <c r="AN642" s="18">
        <f t="shared" ca="1" si="345"/>
        <v>118.35152672730118</v>
      </c>
      <c r="AO642" s="18">
        <f t="shared" ca="1" si="346"/>
        <v>303.20220357355322</v>
      </c>
      <c r="AP642" s="2">
        <f t="shared" ca="1" si="372"/>
        <v>112.50076656748328</v>
      </c>
      <c r="AQ642" s="2">
        <f t="shared" ca="1" si="372"/>
        <v>97.498086396123099</v>
      </c>
      <c r="AR642" s="16">
        <f t="shared" ca="1" si="372"/>
        <v>-2.0740459633543651E-3</v>
      </c>
      <c r="AS642" s="2">
        <f t="shared" ca="1" si="373"/>
        <v>-138.957773270801</v>
      </c>
      <c r="AT642" s="2">
        <f t="shared" ca="1" si="373"/>
        <v>-100.21817820935856</v>
      </c>
      <c r="AU642" s="16">
        <f t="shared" ca="1" si="373"/>
        <v>515.17089347105104</v>
      </c>
      <c r="AV642" s="2">
        <f t="shared" ca="1" si="374"/>
        <v>112.50076656748328</v>
      </c>
      <c r="AW642" s="2">
        <f t="shared" ca="1" si="374"/>
        <v>97.498086396123099</v>
      </c>
      <c r="AX642" s="16">
        <f t="shared" ca="1" si="374"/>
        <v>-2.0740459633543651E-3</v>
      </c>
      <c r="AY642" s="2">
        <f t="shared" ca="1" si="347"/>
        <v>360.25</v>
      </c>
      <c r="AZ642" s="2">
        <f t="shared" ca="1" si="348"/>
        <v>360.25</v>
      </c>
      <c r="BA642" s="2">
        <f t="shared" ca="1" si="349"/>
        <v>360.25</v>
      </c>
      <c r="BB642" s="19" t="str">
        <f t="shared" ca="1" si="350"/>
        <v>ok</v>
      </c>
      <c r="BC642" s="2">
        <f t="shared" ca="1" si="351"/>
        <v>7.6656748328218782E-4</v>
      </c>
      <c r="BD642" s="2">
        <f t="shared" ca="1" si="351"/>
        <v>-1.9136038769005381E-3</v>
      </c>
      <c r="BE642" s="16">
        <f t="shared" ca="1" si="352"/>
        <v>-2.0740459633543651E-3</v>
      </c>
      <c r="BF642" s="16">
        <f t="shared" ca="1" si="353"/>
        <v>2.0614328764513184E-3</v>
      </c>
      <c r="BG642" s="18">
        <f t="shared" ca="1" si="366"/>
        <v>2.9242387320841121E-3</v>
      </c>
      <c r="BH642" s="2">
        <f t="shared" ca="1" si="365"/>
        <v>0.12265079732515005</v>
      </c>
      <c r="BI642" s="2">
        <f t="shared" ca="1" si="365"/>
        <v>-0.3061766203040861</v>
      </c>
      <c r="BJ642" s="16">
        <f t="shared" ca="1" si="365"/>
        <v>-0.33184735413669841</v>
      </c>
      <c r="BK642" s="18">
        <f t="shared" ca="1" si="365"/>
        <v>0.32982926023221093</v>
      </c>
      <c r="BL642" s="18">
        <f t="shared" ca="1" si="365"/>
        <v>0.46787819713345791</v>
      </c>
    </row>
    <row r="643" spans="4:64" x14ac:dyDescent="0.2">
      <c r="D643">
        <f t="shared" si="354"/>
        <v>0</v>
      </c>
      <c r="E643">
        <f t="shared" si="355"/>
        <v>105</v>
      </c>
      <c r="F643" s="15">
        <f ca="1">'posn jitter orig'!F643</f>
        <v>0.11511285127099102</v>
      </c>
      <c r="G643" s="2">
        <f ca="1">'posn jitter orig'!G643</f>
        <v>0.33021041192050826</v>
      </c>
      <c r="H643" s="16">
        <f ca="1">'posn jitter orig'!H643</f>
        <v>-9.8749677540226122E-2</v>
      </c>
      <c r="I643" s="2">
        <f t="shared" si="356"/>
        <v>0</v>
      </c>
      <c r="J643" s="2">
        <f t="shared" si="357"/>
        <v>177.60212163512966</v>
      </c>
      <c r="K643" s="16">
        <f t="shared" ca="1" si="358"/>
        <v>352.85904008001228</v>
      </c>
      <c r="L643" s="2">
        <f t="shared" si="359"/>
        <v>153.80794910203616</v>
      </c>
      <c r="M643" s="2">
        <f t="shared" si="360"/>
        <v>-88.801060817564817</v>
      </c>
      <c r="N643" s="16">
        <f t="shared" ca="1" si="361"/>
        <v>261.84997027799051</v>
      </c>
      <c r="O643" s="2">
        <f t="shared" si="362"/>
        <v>-153.80794910203616</v>
      </c>
      <c r="P643" s="2">
        <f t="shared" si="363"/>
        <v>-88.801060817564817</v>
      </c>
      <c r="Q643" s="16">
        <f t="shared" ca="1" si="364"/>
        <v>261.8472892774314</v>
      </c>
      <c r="R643" s="2">
        <f t="shared" si="367"/>
        <v>153.80794910203616</v>
      </c>
      <c r="S643" s="2">
        <f t="shared" si="367"/>
        <v>-266.40318245269447</v>
      </c>
      <c r="T643" s="16">
        <f t="shared" ca="1" si="367"/>
        <v>-91.00906980202177</v>
      </c>
      <c r="U643" s="2">
        <f t="shared" ca="1" si="368"/>
        <v>0.47945691630488191</v>
      </c>
      <c r="V643" s="2">
        <f t="shared" ca="1" si="368"/>
        <v>-0.83044373908035418</v>
      </c>
      <c r="W643" s="16">
        <f t="shared" ca="1" si="368"/>
        <v>-0.28369748259308564</v>
      </c>
      <c r="X643" s="2">
        <f t="shared" si="369"/>
        <v>-153.80794910203616</v>
      </c>
      <c r="Y643" s="2">
        <f t="shared" si="369"/>
        <v>-266.40318245269447</v>
      </c>
      <c r="Z643" s="16">
        <f t="shared" ca="1" si="369"/>
        <v>-91.011750802580877</v>
      </c>
      <c r="AA643" s="18">
        <f t="shared" ca="1" si="338"/>
        <v>173.30837454836237</v>
      </c>
      <c r="AB643" s="2">
        <f t="shared" ca="1" si="370"/>
        <v>-236.90184793280548</v>
      </c>
      <c r="AC643" s="2">
        <f t="shared" ca="1" si="370"/>
        <v>-122.48032787881394</v>
      </c>
      <c r="AD643" s="16">
        <f t="shared" ca="1" si="370"/>
        <v>-41.844601230910882</v>
      </c>
      <c r="AE643" s="2">
        <f t="shared" ca="1" si="371"/>
        <v>-0.87756541940723354</v>
      </c>
      <c r="AF643" s="2">
        <f t="shared" ca="1" si="371"/>
        <v>-0.45370899907287171</v>
      </c>
      <c r="AG643" s="16">
        <f t="shared" ca="1" si="371"/>
        <v>-0.15500670572881453</v>
      </c>
      <c r="AH643" s="2">
        <f t="shared" ca="1" si="339"/>
        <v>8.2474211625660487E-6</v>
      </c>
      <c r="AI643" s="2">
        <f t="shared" ca="1" si="340"/>
        <v>0.32328213743189321</v>
      </c>
      <c r="AJ643" s="16">
        <f t="shared" ca="1" si="341"/>
        <v>-0.94630262577541591</v>
      </c>
      <c r="AK643" s="18">
        <f t="shared" ca="1" si="342"/>
        <v>320.79618391453386</v>
      </c>
      <c r="AL643" s="18">
        <f t="shared" ca="1" si="343"/>
        <v>269.95349029685428</v>
      </c>
      <c r="AM643" s="18">
        <f t="shared" ca="1" si="344"/>
        <v>160.39809195726693</v>
      </c>
      <c r="AN643" s="18">
        <f t="shared" ca="1" si="345"/>
        <v>87.633640825453</v>
      </c>
      <c r="AO643" s="18">
        <f t="shared" ca="1" si="346"/>
        <v>310.4397841645681</v>
      </c>
      <c r="AP643" s="2">
        <f t="shared" ca="1" si="372"/>
        <v>2.2821134921816467E-3</v>
      </c>
      <c r="AQ643" s="2">
        <f t="shared" ca="1" si="372"/>
        <v>104.99999591337178</v>
      </c>
      <c r="AR643" s="16">
        <f t="shared" ca="1" si="372"/>
        <v>7.2030354164098753E-4</v>
      </c>
      <c r="AS643" s="2">
        <f t="shared" ca="1" si="373"/>
        <v>-2.8385417990609441E-3</v>
      </c>
      <c r="AT643" s="2">
        <f t="shared" ca="1" si="373"/>
        <v>-95.719278023862557</v>
      </c>
      <c r="AU643" s="16">
        <f t="shared" ca="1" si="373"/>
        <v>587.54068610370996</v>
      </c>
      <c r="AV643" s="2">
        <f t="shared" ca="1" si="374"/>
        <v>2.2821134921816467E-3</v>
      </c>
      <c r="AW643" s="2">
        <f t="shared" ca="1" si="374"/>
        <v>104.99999591337178</v>
      </c>
      <c r="AX643" s="16">
        <f t="shared" ca="1" si="374"/>
        <v>7.2030354164098753E-4</v>
      </c>
      <c r="AY643" s="2">
        <f t="shared" ca="1" si="347"/>
        <v>360.25</v>
      </c>
      <c r="AZ643" s="2">
        <f t="shared" ca="1" si="348"/>
        <v>360.25</v>
      </c>
      <c r="BA643" s="2">
        <f t="shared" ca="1" si="349"/>
        <v>360.25</v>
      </c>
      <c r="BB643" s="19" t="str">
        <f t="shared" ca="1" si="350"/>
        <v>ok</v>
      </c>
      <c r="BC643" s="2">
        <f t="shared" ca="1" si="351"/>
        <v>2.2821134921816467E-3</v>
      </c>
      <c r="BD643" s="2">
        <f t="shared" ca="1" si="351"/>
        <v>-4.086628223376465E-6</v>
      </c>
      <c r="BE643" s="16">
        <f t="shared" ca="1" si="352"/>
        <v>7.2030354164098753E-4</v>
      </c>
      <c r="BF643" s="16">
        <f t="shared" ca="1" si="353"/>
        <v>2.2821171511839058E-3</v>
      </c>
      <c r="BG643" s="18">
        <f t="shared" ca="1" si="366"/>
        <v>2.3930933713142695E-3</v>
      </c>
      <c r="BH643" s="2">
        <f t="shared" ca="1" si="365"/>
        <v>0.36513815874906347</v>
      </c>
      <c r="BI643" s="2">
        <f t="shared" ca="1" si="365"/>
        <v>-6.538605157402344E-4</v>
      </c>
      <c r="BJ643" s="16">
        <f t="shared" ca="1" si="365"/>
        <v>0.11524856666255801</v>
      </c>
      <c r="BK643" s="18">
        <f t="shared" ca="1" si="365"/>
        <v>0.36513874418942494</v>
      </c>
      <c r="BL643" s="18">
        <f t="shared" ca="1" si="365"/>
        <v>0.38289493941028313</v>
      </c>
    </row>
    <row r="644" spans="4:64" x14ac:dyDescent="0.2">
      <c r="D644">
        <f t="shared" si="354"/>
        <v>7.5</v>
      </c>
      <c r="E644">
        <f t="shared" si="355"/>
        <v>105</v>
      </c>
      <c r="F644" s="15">
        <f ca="1">'posn jitter orig'!F644</f>
        <v>0.4162957239106071</v>
      </c>
      <c r="G644" s="2">
        <f ca="1">'posn jitter orig'!G644</f>
        <v>0.24952292390610287</v>
      </c>
      <c r="H644" s="16">
        <f ca="1">'posn jitter orig'!H644</f>
        <v>-0.39626007488087811</v>
      </c>
      <c r="I644" s="2">
        <f t="shared" si="356"/>
        <v>0</v>
      </c>
      <c r="J644" s="2">
        <f t="shared" si="357"/>
        <v>177.60212163512966</v>
      </c>
      <c r="K644" s="16">
        <f t="shared" ca="1" si="358"/>
        <v>352.7812072569327</v>
      </c>
      <c r="L644" s="2">
        <f t="shared" si="359"/>
        <v>153.80794910203616</v>
      </c>
      <c r="M644" s="2">
        <f t="shared" si="360"/>
        <v>-88.801060817564817</v>
      </c>
      <c r="N644" s="16">
        <f t="shared" ca="1" si="361"/>
        <v>266.11280572095285</v>
      </c>
      <c r="O644" s="2">
        <f t="shared" si="362"/>
        <v>-153.80794910203616</v>
      </c>
      <c r="P644" s="2">
        <f t="shared" si="363"/>
        <v>-88.801060817564817</v>
      </c>
      <c r="Q644" s="16">
        <f t="shared" ca="1" si="364"/>
        <v>257.29298948787311</v>
      </c>
      <c r="R644" s="2">
        <f t="shared" si="367"/>
        <v>153.80794910203616</v>
      </c>
      <c r="S644" s="2">
        <f t="shared" si="367"/>
        <v>-266.40318245269447</v>
      </c>
      <c r="T644" s="16">
        <f t="shared" ca="1" si="367"/>
        <v>-86.668401535979854</v>
      </c>
      <c r="U644" s="2">
        <f t="shared" ca="1" si="368"/>
        <v>0.48126367285731425</v>
      </c>
      <c r="V644" s="2">
        <f t="shared" ca="1" si="368"/>
        <v>-0.83357313322607496</v>
      </c>
      <c r="W644" s="16">
        <f t="shared" ca="1" si="368"/>
        <v>-0.27118463959367617</v>
      </c>
      <c r="X644" s="2">
        <f t="shared" si="369"/>
        <v>-153.80794910203616</v>
      </c>
      <c r="Y644" s="2">
        <f t="shared" si="369"/>
        <v>-266.40318245269447</v>
      </c>
      <c r="Z644" s="16">
        <f t="shared" ca="1" si="369"/>
        <v>-95.488217769059588</v>
      </c>
      <c r="AA644" s="18">
        <f t="shared" ca="1" si="338"/>
        <v>173.93929492013837</v>
      </c>
      <c r="AB644" s="2">
        <f t="shared" ca="1" si="370"/>
        <v>-237.51861302951352</v>
      </c>
      <c r="AC644" s="2">
        <f t="shared" ca="1" si="370"/>
        <v>-121.41205939498042</v>
      </c>
      <c r="AD644" s="16">
        <f t="shared" ca="1" si="370"/>
        <v>-48.318552764963719</v>
      </c>
      <c r="AE644" s="2">
        <f t="shared" ca="1" si="371"/>
        <v>-0.8761562596511262</v>
      </c>
      <c r="AF644" s="2">
        <f t="shared" ca="1" si="371"/>
        <v>-0.44786357784443781</v>
      </c>
      <c r="AG644" s="16">
        <f t="shared" ca="1" si="371"/>
        <v>-0.1782369891872255</v>
      </c>
      <c r="AH644" s="2">
        <f t="shared" ca="1" si="339"/>
        <v>2.7119842588699386E-2</v>
      </c>
      <c r="AI644" s="2">
        <f t="shared" ca="1" si="340"/>
        <v>0.32337910755650756</v>
      </c>
      <c r="AJ644" s="16">
        <f t="shared" ca="1" si="341"/>
        <v>-0.94588078896545957</v>
      </c>
      <c r="AK644" s="18">
        <f t="shared" ca="1" si="342"/>
        <v>319.59185323268179</v>
      </c>
      <c r="AL644" s="18">
        <f t="shared" ca="1" si="343"/>
        <v>271.09161227027039</v>
      </c>
      <c r="AM644" s="18">
        <f t="shared" ca="1" si="344"/>
        <v>159.79592661634089</v>
      </c>
      <c r="AN644" s="18">
        <f t="shared" ca="1" si="345"/>
        <v>88.81860737743223</v>
      </c>
      <c r="AO644" s="18">
        <f t="shared" ca="1" si="346"/>
        <v>310.41356175328184</v>
      </c>
      <c r="AP644" s="2">
        <f t="shared" ca="1" si="372"/>
        <v>7.5033626559316602</v>
      </c>
      <c r="AQ644" s="2">
        <f t="shared" ca="1" si="372"/>
        <v>105.00317170277839</v>
      </c>
      <c r="AR644" s="16">
        <f t="shared" ca="1" si="372"/>
        <v>2.0206294142894876E-3</v>
      </c>
      <c r="AS644" s="2">
        <f t="shared" ca="1" si="373"/>
        <v>-9.3333712083613776</v>
      </c>
      <c r="AT644" s="2">
        <f t="shared" ca="1" si="373"/>
        <v>-95.759349443647864</v>
      </c>
      <c r="AU644" s="16">
        <f t="shared" ca="1" si="373"/>
        <v>587.23047002295948</v>
      </c>
      <c r="AV644" s="2">
        <f t="shared" ca="1" si="374"/>
        <v>7.5033626559316602</v>
      </c>
      <c r="AW644" s="2">
        <f t="shared" ca="1" si="374"/>
        <v>105.00317170277839</v>
      </c>
      <c r="AX644" s="16">
        <f t="shared" ca="1" si="374"/>
        <v>2.0206294142894876E-3</v>
      </c>
      <c r="AY644" s="2">
        <f t="shared" ca="1" si="347"/>
        <v>360.24999999999994</v>
      </c>
      <c r="AZ644" s="2">
        <f t="shared" ca="1" si="348"/>
        <v>360.24999999999994</v>
      </c>
      <c r="BA644" s="2">
        <f t="shared" ca="1" si="349"/>
        <v>360.24999999999994</v>
      </c>
      <c r="BB644" s="19" t="str">
        <f t="shared" ca="1" si="350"/>
        <v>ok</v>
      </c>
      <c r="BC644" s="2">
        <f t="shared" ca="1" si="351"/>
        <v>3.3626559316601856E-3</v>
      </c>
      <c r="BD644" s="2">
        <f t="shared" ca="1" si="351"/>
        <v>3.1717027783884078E-3</v>
      </c>
      <c r="BE644" s="16">
        <f t="shared" ca="1" si="352"/>
        <v>2.0206294142894876E-3</v>
      </c>
      <c r="BF644" s="16">
        <f t="shared" ca="1" si="353"/>
        <v>4.6224618364207369E-3</v>
      </c>
      <c r="BG644" s="18">
        <f t="shared" ca="1" si="366"/>
        <v>5.0448088823123963E-3</v>
      </c>
      <c r="BH644" s="2">
        <f t="shared" ca="1" si="365"/>
        <v>0.5380249490656297</v>
      </c>
      <c r="BI644" s="2">
        <f t="shared" ca="1" si="365"/>
        <v>0.50747244454214524</v>
      </c>
      <c r="BJ644" s="16">
        <f t="shared" ca="1" si="365"/>
        <v>0.32330070628631802</v>
      </c>
      <c r="BK644" s="18">
        <f t="shared" ca="1" si="365"/>
        <v>0.73959389382731788</v>
      </c>
      <c r="BL644" s="18">
        <f t="shared" ca="1" si="365"/>
        <v>0.80716942116998336</v>
      </c>
    </row>
    <row r="645" spans="4:64" x14ac:dyDescent="0.2">
      <c r="D645">
        <f t="shared" si="354"/>
        <v>15</v>
      </c>
      <c r="E645">
        <f t="shared" si="355"/>
        <v>105</v>
      </c>
      <c r="F645" s="15">
        <f ca="1">'posn jitter orig'!F645</f>
        <v>-0.49625313180376995</v>
      </c>
      <c r="G645" s="2">
        <f ca="1">'posn jitter orig'!G645</f>
        <v>0.26361544884789134</v>
      </c>
      <c r="H645" s="16">
        <f ca="1">'posn jitter orig'!H645</f>
        <v>-0.10588100916314169</v>
      </c>
      <c r="I645" s="2">
        <f t="shared" si="356"/>
        <v>0</v>
      </c>
      <c r="J645" s="2">
        <f t="shared" si="357"/>
        <v>177.60212163512966</v>
      </c>
      <c r="K645" s="16">
        <f t="shared" ca="1" si="358"/>
        <v>352.53625002860502</v>
      </c>
      <c r="L645" s="2">
        <f t="shared" si="359"/>
        <v>153.80794910203616</v>
      </c>
      <c r="M645" s="2">
        <f t="shared" si="360"/>
        <v>-88.801060817564817</v>
      </c>
      <c r="N645" s="16">
        <f t="shared" ca="1" si="361"/>
        <v>270.10082307118182</v>
      </c>
      <c r="O645" s="2">
        <f t="shared" si="362"/>
        <v>-153.80794910203616</v>
      </c>
      <c r="P645" s="2">
        <f t="shared" si="363"/>
        <v>-88.801060817564817</v>
      </c>
      <c r="Q645" s="16">
        <f t="shared" ca="1" si="364"/>
        <v>252.43762306980804</v>
      </c>
      <c r="R645" s="2">
        <f t="shared" si="367"/>
        <v>153.80794910203616</v>
      </c>
      <c r="S645" s="2">
        <f t="shared" si="367"/>
        <v>-266.40318245269447</v>
      </c>
      <c r="T645" s="16">
        <f t="shared" ca="1" si="367"/>
        <v>-82.435426957423203</v>
      </c>
      <c r="U645" s="2">
        <f t="shared" ca="1" si="368"/>
        <v>0.48295898969014889</v>
      </c>
      <c r="V645" s="2">
        <f t="shared" ca="1" si="368"/>
        <v>-0.83650950811547131</v>
      </c>
      <c r="W645" s="16">
        <f t="shared" ca="1" si="368"/>
        <v>-0.25884832838919974</v>
      </c>
      <c r="X645" s="2">
        <f t="shared" si="369"/>
        <v>-153.80794910203616</v>
      </c>
      <c r="Y645" s="2">
        <f t="shared" si="369"/>
        <v>-266.40318245269447</v>
      </c>
      <c r="Z645" s="16">
        <f t="shared" ca="1" si="369"/>
        <v>-100.09862695879698</v>
      </c>
      <c r="AA645" s="18">
        <f t="shared" ref="AA645:AA708" ca="1" si="375">U645*X645+V645*Y645+W645*Z645</f>
        <v>174.47622567160505</v>
      </c>
      <c r="AB645" s="2">
        <f t="shared" ca="1" si="370"/>
        <v>-238.07281077734496</v>
      </c>
      <c r="AC645" s="2">
        <f t="shared" ca="1" si="370"/>
        <v>-120.45216073829616</v>
      </c>
      <c r="AD645" s="16">
        <f t="shared" ca="1" si="370"/>
        <v>-54.935747600045239</v>
      </c>
      <c r="AE645" s="2">
        <f t="shared" ca="1" si="371"/>
        <v>-0.87396143807329174</v>
      </c>
      <c r="AF645" s="2">
        <f t="shared" ca="1" si="371"/>
        <v>-0.44217793402846728</v>
      </c>
      <c r="AG645" s="16">
        <f t="shared" ca="1" si="371"/>
        <v>-0.20166824097804842</v>
      </c>
      <c r="AH645" s="2">
        <f t="shared" ref="AH645:AH708" ca="1" si="376">V645*AG645-W645*AF645</f>
        <v>5.4240381989201017E-2</v>
      </c>
      <c r="AI645" s="2">
        <f t="shared" ref="AI645:AI708" ca="1" si="377">W645*AE645-U645*AG645</f>
        <v>0.32362094723724044</v>
      </c>
      <c r="AJ645" s="16">
        <f t="shared" ref="AJ645:AJ708" ca="1" si="378">U645*AF645-V645*AE645</f>
        <v>-0.94463086095624504</v>
      </c>
      <c r="AK645" s="18">
        <f t="shared" ref="AK645:AK708" ca="1" si="379">SQRT((L645-I645)^2+(M645-J645)^2+(N645-K645)^2)</f>
        <v>318.46999928651178</v>
      </c>
      <c r="AL645" s="18">
        <f t="shared" ref="AL645:AL708" ca="1" si="380">AE645*X645+AF645*Y645+AG645*Z645</f>
        <v>272.4065392429589</v>
      </c>
      <c r="AM645" s="18">
        <f t="shared" ref="AM645:AM708" ca="1" si="381">($I$25^2-$I$26^2+AK645^2)/(2*AK645)</f>
        <v>159.23499964325589</v>
      </c>
      <c r="AN645" s="18">
        <f t="shared" ref="AN645:AN708" ca="1" si="382">($I$25^2-$I$27^2-2*AA645*AM645+AA645^2+AL645^2)/(2*AL645)</f>
        <v>90.089306626389828</v>
      </c>
      <c r="AO645" s="18">
        <f t="shared" ref="AO645:AO708" ca="1" si="383">SQRT($I$25^2-AM645^2-AN645^2)</f>
        <v>310.33561545557194</v>
      </c>
      <c r="AP645" s="2">
        <f t="shared" ca="1" si="372"/>
        <v>15.002116903956715</v>
      </c>
      <c r="AQ645" s="2">
        <f t="shared" ca="1" si="372"/>
        <v>104.99613276185245</v>
      </c>
      <c r="AR645" s="16">
        <f t="shared" ca="1" si="372"/>
        <v>-2.2150615657210437E-3</v>
      </c>
      <c r="AS645" s="2">
        <f t="shared" ca="1" si="373"/>
        <v>-18.66332775037132</v>
      </c>
      <c r="AT645" s="2">
        <f t="shared" ca="1" si="373"/>
        <v>-95.866078908515917</v>
      </c>
      <c r="AU645" s="16">
        <f t="shared" ca="1" si="373"/>
        <v>586.30298416480048</v>
      </c>
      <c r="AV645" s="2">
        <f t="shared" ca="1" si="374"/>
        <v>15.002116903956715</v>
      </c>
      <c r="AW645" s="2">
        <f t="shared" ca="1" si="374"/>
        <v>104.99613276185245</v>
      </c>
      <c r="AX645" s="16">
        <f t="shared" ca="1" si="374"/>
        <v>-2.2150615657210437E-3</v>
      </c>
      <c r="AY645" s="2">
        <f t="shared" ref="AY645:AY708" ca="1" si="384">SQRT((AV645-I645)^2+(AW645-J645)^2+(AX645-K645)^2)</f>
        <v>360.25</v>
      </c>
      <c r="AZ645" s="2">
        <f t="shared" ref="AZ645:AZ708" ca="1" si="385">SQRT((AV645-L645)^2+(AW645-M645)^2+(AX645-N645)^2)</f>
        <v>360.25</v>
      </c>
      <c r="BA645" s="2">
        <f t="shared" ref="BA645:BA708" ca="1" si="386">SQRT((AV645-O645)^2+(AW645-P645)^2+(AX645-Q645)^2)</f>
        <v>360.25</v>
      </c>
      <c r="BB645" s="19" t="str">
        <f t="shared" ref="BB645:BB708" ca="1" si="387">IF(AND(AY645=$I$25,AZ645=$I$26,BA645=$I$27),"ok","ERROR")</f>
        <v>ok</v>
      </c>
      <c r="BC645" s="2">
        <f t="shared" ref="BC645:BD708" ca="1" si="388">AV645-D645</f>
        <v>2.1169039567148218E-3</v>
      </c>
      <c r="BD645" s="2">
        <f t="shared" ca="1" si="388"/>
        <v>-3.8672381475493012E-3</v>
      </c>
      <c r="BE645" s="16">
        <f t="shared" ref="BE645:BE708" ca="1" si="389">AX645</f>
        <v>-2.2150615657210437E-3</v>
      </c>
      <c r="BF645" s="16">
        <f t="shared" ref="BF645:BF708" ca="1" si="390">SQRT(BC645^2+BD645^2)</f>
        <v>4.4087201376153849E-3</v>
      </c>
      <c r="BG645" s="18">
        <f t="shared" ca="1" si="366"/>
        <v>4.9338941001758419E-3</v>
      </c>
      <c r="BH645" s="2">
        <f t="shared" ca="1" si="365"/>
        <v>0.33870463307437149</v>
      </c>
      <c r="BI645" s="2">
        <f t="shared" ca="1" si="365"/>
        <v>-0.61875810360788819</v>
      </c>
      <c r="BJ645" s="16">
        <f t="shared" ca="1" si="365"/>
        <v>-0.354409850515367</v>
      </c>
      <c r="BK645" s="18">
        <f t="shared" ca="1" si="365"/>
        <v>0.70539522201846161</v>
      </c>
      <c r="BL645" s="18">
        <f t="shared" ca="1" si="365"/>
        <v>0.78942305602813467</v>
      </c>
    </row>
    <row r="646" spans="4:64" x14ac:dyDescent="0.2">
      <c r="D646">
        <f t="shared" ref="D646:D709" si="391">IF(((D645+E$50)^2+E645^2)&lt;J$7^2,D645+E$50,0)</f>
        <v>22.5</v>
      </c>
      <c r="E646">
        <f t="shared" ref="E646:E709" si="392">IF(D646=0,E645+E$50,E645)</f>
        <v>105</v>
      </c>
      <c r="F646" s="15">
        <f ca="1">'posn jitter orig'!F646</f>
        <v>0.19895484492167892</v>
      </c>
      <c r="G646" s="2">
        <f ca="1">'posn jitter orig'!G646</f>
        <v>1.1532963420000097E-3</v>
      </c>
      <c r="H646" s="16">
        <f ca="1">'posn jitter orig'!H646</f>
        <v>-0.45820205250995338</v>
      </c>
      <c r="I646" s="2">
        <f t="shared" si="356"/>
        <v>0</v>
      </c>
      <c r="J646" s="2">
        <f t="shared" si="357"/>
        <v>177.60212163512966</v>
      </c>
      <c r="K646" s="16">
        <f t="shared" ca="1" si="358"/>
        <v>352.14147751393148</v>
      </c>
      <c r="L646" s="2">
        <f t="shared" si="359"/>
        <v>153.80794910203616</v>
      </c>
      <c r="M646" s="2">
        <f t="shared" si="360"/>
        <v>-88.801060817564817</v>
      </c>
      <c r="N646" s="16">
        <f t="shared" ca="1" si="361"/>
        <v>273.82373486625022</v>
      </c>
      <c r="O646" s="2">
        <f t="shared" si="362"/>
        <v>-153.80794910203616</v>
      </c>
      <c r="P646" s="2">
        <f t="shared" si="363"/>
        <v>-88.801060817564817</v>
      </c>
      <c r="Q646" s="16">
        <f t="shared" ca="1" si="364"/>
        <v>247.25554036010627</v>
      </c>
      <c r="R646" s="2">
        <f t="shared" si="367"/>
        <v>153.80794910203616</v>
      </c>
      <c r="S646" s="2">
        <f t="shared" si="367"/>
        <v>-266.40318245269447</v>
      </c>
      <c r="T646" s="16">
        <f t="shared" ca="1" si="367"/>
        <v>-78.317742647681257</v>
      </c>
      <c r="U646" s="2">
        <f t="shared" ca="1" si="368"/>
        <v>0.48454274460706898</v>
      </c>
      <c r="V646" s="2">
        <f t="shared" ca="1" si="368"/>
        <v>-0.83925265209831401</v>
      </c>
      <c r="W646" s="16">
        <f t="shared" ca="1" si="368"/>
        <v>-0.24672518030106938</v>
      </c>
      <c r="X646" s="2">
        <f t="shared" si="369"/>
        <v>-153.80794910203616</v>
      </c>
      <c r="Y646" s="2">
        <f t="shared" si="369"/>
        <v>-266.40318245269447</v>
      </c>
      <c r="Z646" s="16">
        <f t="shared" ca="1" si="369"/>
        <v>-104.88593715382521</v>
      </c>
      <c r="AA646" s="18">
        <f t="shared" ca="1" si="375"/>
        <v>174.93105335589408</v>
      </c>
      <c r="AB646" s="2">
        <f t="shared" ca="1" si="370"/>
        <v>-238.5695218121067</v>
      </c>
      <c r="AC646" s="2">
        <f t="shared" ca="1" si="370"/>
        <v>-119.59183198940869</v>
      </c>
      <c r="AD646" s="16">
        <f t="shared" ca="1" si="370"/>
        <v>-61.726041474336256</v>
      </c>
      <c r="AE646" s="2">
        <f t="shared" ca="1" si="371"/>
        <v>-0.87097174161926449</v>
      </c>
      <c r="AF646" s="2">
        <f t="shared" ca="1" si="371"/>
        <v>-0.43660692866412865</v>
      </c>
      <c r="AG646" s="16">
        <f t="shared" ca="1" si="371"/>
        <v>-0.22534998367690634</v>
      </c>
      <c r="AH646" s="2">
        <f t="shared" ca="1" si="376"/>
        <v>8.1403648255802138E-2</v>
      </c>
      <c r="AI646" s="2">
        <f t="shared" ca="1" si="377"/>
        <v>0.32408235957611581</v>
      </c>
      <c r="AJ646" s="16">
        <f t="shared" ca="1" si="378"/>
        <v>-0.94252006358603491</v>
      </c>
      <c r="AK646" s="18">
        <f t="shared" ca="1" si="379"/>
        <v>317.4290623766617</v>
      </c>
      <c r="AL646" s="18">
        <f t="shared" ca="1" si="380"/>
        <v>273.9118968068596</v>
      </c>
      <c r="AM646" s="18">
        <f t="shared" ca="1" si="381"/>
        <v>158.71453118833085</v>
      </c>
      <c r="AN646" s="18">
        <f t="shared" ca="1" si="382"/>
        <v>91.453494677045498</v>
      </c>
      <c r="AO646" s="18">
        <f t="shared" ca="1" si="383"/>
        <v>310.20318889563976</v>
      </c>
      <c r="AP646" s="2">
        <f t="shared" ca="1" si="372"/>
        <v>22.502236291672443</v>
      </c>
      <c r="AQ646" s="2">
        <f t="shared" ca="1" si="372"/>
        <v>105.00268238757086</v>
      </c>
      <c r="AR646" s="16">
        <f t="shared" ca="1" si="372"/>
        <v>8.3333491340908949E-4</v>
      </c>
      <c r="AS646" s="2">
        <f t="shared" ca="1" si="373"/>
        <v>-28.001106261705171</v>
      </c>
      <c r="AT646" s="2">
        <f t="shared" ca="1" si="373"/>
        <v>-96.060080423098142</v>
      </c>
      <c r="AU646" s="16">
        <f t="shared" ca="1" si="373"/>
        <v>584.74629197993181</v>
      </c>
      <c r="AV646" s="2">
        <f t="shared" ca="1" si="374"/>
        <v>22.502236291672443</v>
      </c>
      <c r="AW646" s="2">
        <f t="shared" ca="1" si="374"/>
        <v>105.00268238757086</v>
      </c>
      <c r="AX646" s="16">
        <f t="shared" ca="1" si="374"/>
        <v>8.3333491340908949E-4</v>
      </c>
      <c r="AY646" s="2">
        <f t="shared" ca="1" si="384"/>
        <v>360.25000000000006</v>
      </c>
      <c r="AZ646" s="2">
        <f t="shared" ca="1" si="385"/>
        <v>360.25000000000006</v>
      </c>
      <c r="BA646" s="2">
        <f t="shared" ca="1" si="386"/>
        <v>360.25000000000006</v>
      </c>
      <c r="BB646" s="19" t="str">
        <f t="shared" ca="1" si="387"/>
        <v>ok</v>
      </c>
      <c r="BC646" s="2">
        <f t="shared" ca="1" si="388"/>
        <v>2.2362916724425475E-3</v>
      </c>
      <c r="BD646" s="2">
        <f t="shared" ca="1" si="388"/>
        <v>2.6823875708572587E-3</v>
      </c>
      <c r="BE646" s="16">
        <f t="shared" ca="1" si="389"/>
        <v>8.3333491340908949E-4</v>
      </c>
      <c r="BF646" s="16">
        <f t="shared" ca="1" si="390"/>
        <v>3.4923063331451024E-3</v>
      </c>
      <c r="BG646" s="18">
        <f t="shared" ca="1" si="366"/>
        <v>3.5903552195335666E-3</v>
      </c>
      <c r="BH646" s="2">
        <f t="shared" ca="1" si="365"/>
        <v>0.35780666759080759</v>
      </c>
      <c r="BI646" s="2">
        <f t="shared" ca="1" si="365"/>
        <v>0.42918201133716138</v>
      </c>
      <c r="BJ646" s="16">
        <f t="shared" ca="1" si="365"/>
        <v>0.13333358614545432</v>
      </c>
      <c r="BK646" s="18">
        <f t="shared" ca="1" si="365"/>
        <v>0.55876901330321638</v>
      </c>
      <c r="BL646" s="18">
        <f t="shared" ca="1" si="365"/>
        <v>0.57445683512537071</v>
      </c>
    </row>
    <row r="647" spans="4:64" x14ac:dyDescent="0.2">
      <c r="D647">
        <f t="shared" si="391"/>
        <v>30</v>
      </c>
      <c r="E647">
        <f t="shared" si="392"/>
        <v>105</v>
      </c>
      <c r="F647" s="15">
        <f ca="1">'posn jitter orig'!F647</f>
        <v>-3.2478141667421356E-2</v>
      </c>
      <c r="G647" s="2">
        <f ca="1">'posn jitter orig'!G647</f>
        <v>0.22530402354161672</v>
      </c>
      <c r="H647" s="16">
        <f ca="1">'posn jitter orig'!H647</f>
        <v>-0.32390847207755702</v>
      </c>
      <c r="I647" s="2">
        <f t="shared" ref="I647:I710" si="393">$E$25</f>
        <v>0</v>
      </c>
      <c r="J647" s="2">
        <f t="shared" ref="J647:J710" si="394">$F$25</f>
        <v>177.60212163512966</v>
      </c>
      <c r="K647" s="16">
        <f t="shared" ref="K647:K710" ca="1" si="395">SQRT($D$5^2-(($D647-$E$25)^2+($E647-$F$25)^2))+F647/$D$9</f>
        <v>351.58050529077747</v>
      </c>
      <c r="L647" s="2">
        <f t="shared" ref="L647:L710" si="396">$E$26</f>
        <v>153.80794910203616</v>
      </c>
      <c r="M647" s="2">
        <f t="shared" ref="M647:M710" si="397">$F$26</f>
        <v>-88.801060817564817</v>
      </c>
      <c r="N647" s="16">
        <f t="shared" ref="N647:N710" ca="1" si="398">SQRT($D$5^2-(($D647-$E$26)^2+($E647-$F$26)^2))+G647/$D$9</f>
        <v>277.29692391831492</v>
      </c>
      <c r="O647" s="2">
        <f t="shared" ref="O647:O710" si="399">$E$27</f>
        <v>-153.80794910203616</v>
      </c>
      <c r="P647" s="2">
        <f t="shared" ref="P647:P710" si="400">$F$27</f>
        <v>-88.801060817564817</v>
      </c>
      <c r="Q647" s="16">
        <f t="shared" ref="Q647:Q710" ca="1" si="401">SQRT($D$5^2-(($D647-$E$27)^2+($E647-$F$27)^2))+H647/$D$9</f>
        <v>241.73305613109835</v>
      </c>
      <c r="R647" s="2">
        <f t="shared" ref="R647:T710" si="402">L647-I647</f>
        <v>153.80794910203616</v>
      </c>
      <c r="S647" s="2">
        <f t="shared" si="402"/>
        <v>-266.40318245269447</v>
      </c>
      <c r="T647" s="16">
        <f t="shared" ca="1" si="402"/>
        <v>-74.28358137246255</v>
      </c>
      <c r="U647" s="2">
        <f t="shared" ref="U647:W710" ca="1" si="403">R647/SQRT($R647^2+$S647^2+$T647^2)</f>
        <v>0.4860297615881885</v>
      </c>
      <c r="V647" s="2">
        <f t="shared" ca="1" si="403"/>
        <v>-0.8418282410613307</v>
      </c>
      <c r="W647" s="16">
        <f t="shared" ca="1" si="403"/>
        <v>-0.2347344955521341</v>
      </c>
      <c r="X647" s="2">
        <f t="shared" ref="X647:Z710" si="404">O647-I647</f>
        <v>-153.80794910203616</v>
      </c>
      <c r="Y647" s="2">
        <f t="shared" si="404"/>
        <v>-266.40318245269447</v>
      </c>
      <c r="Z647" s="16">
        <f t="shared" ca="1" si="404"/>
        <v>-109.84744915967912</v>
      </c>
      <c r="AA647" s="18">
        <f t="shared" ca="1" si="375"/>
        <v>175.29546723104764</v>
      </c>
      <c r="AB647" s="2">
        <f t="shared" ref="AB647:AD710" ca="1" si="405">X647-$AA647*U647</f>
        <v>-239.00676324783234</v>
      </c>
      <c r="AC647" s="2">
        <f t="shared" ca="1" si="405"/>
        <v>-118.8345076075575</v>
      </c>
      <c r="AD647" s="16">
        <f t="shared" ca="1" si="405"/>
        <v>-68.699556086623488</v>
      </c>
      <c r="AE647" s="2">
        <f t="shared" ref="AE647:AG710" ca="1" si="406">AB647/SQRT($AB647^2+$AC647^2+$AD647^2)</f>
        <v>-0.86716548596050014</v>
      </c>
      <c r="AF647" s="2">
        <f t="shared" ca="1" si="406"/>
        <v>-0.43115593106262845</v>
      </c>
      <c r="AG647" s="16">
        <f t="shared" ca="1" si="406"/>
        <v>-0.24925605924110936</v>
      </c>
      <c r="AH647" s="2">
        <f t="shared" ca="1" si="376"/>
        <v>0.10862361994252513</v>
      </c>
      <c r="AI647" s="2">
        <f t="shared" ca="1" si="377"/>
        <v>0.32469951595452701</v>
      </c>
      <c r="AJ647" s="16">
        <f t="shared" ca="1" si="378"/>
        <v>-0.93955901013692467</v>
      </c>
      <c r="AK647" s="18">
        <f t="shared" ca="1" si="379"/>
        <v>316.45788233099427</v>
      </c>
      <c r="AL647" s="18">
        <f t="shared" ca="1" si="380"/>
        <v>275.61839939132352</v>
      </c>
      <c r="AM647" s="18">
        <f t="shared" ca="1" si="381"/>
        <v>158.22894116549713</v>
      </c>
      <c r="AN647" s="18">
        <f t="shared" ca="1" si="382"/>
        <v>92.918997218150338</v>
      </c>
      <c r="AO647" s="18">
        <f t="shared" ca="1" si="383"/>
        <v>310.01568449615417</v>
      </c>
      <c r="AP647" s="2">
        <f t="shared" ref="AP647:AR710" ca="1" si="407">I647+$AM647*U647+$AN647*AE647+$AO647*AH647</f>
        <v>30.002853062310415</v>
      </c>
      <c r="AQ647" s="2">
        <f t="shared" ca="1" si="407"/>
        <v>104.99989634399766</v>
      </c>
      <c r="AR647" s="16">
        <f t="shared" ca="1" si="407"/>
        <v>6.1877186681158491E-5</v>
      </c>
      <c r="AS647" s="2">
        <f t="shared" ref="AS647:AU710" ca="1" si="408">I647+$AM647*U647+$AN647*AE647-$AO647*AH647</f>
        <v>-37.347198715553652</v>
      </c>
      <c r="AT647" s="2">
        <f t="shared" ca="1" si="408"/>
        <v>-96.323989044427591</v>
      </c>
      <c r="AU647" s="16">
        <f t="shared" ca="1" si="408"/>
        <v>582.55612118144222</v>
      </c>
      <c r="AV647" s="2">
        <f t="shared" ref="AV647:AX710" ca="1" si="409">IF(ABS($AR647)&lt;ABS($AU647),AP647,AS647)</f>
        <v>30.002853062310415</v>
      </c>
      <c r="AW647" s="2">
        <f t="shared" ca="1" si="409"/>
        <v>104.99989634399766</v>
      </c>
      <c r="AX647" s="16">
        <f t="shared" ca="1" si="409"/>
        <v>6.1877186681158491E-5</v>
      </c>
      <c r="AY647" s="2">
        <f t="shared" ca="1" si="384"/>
        <v>360.25</v>
      </c>
      <c r="AZ647" s="2">
        <f t="shared" ca="1" si="385"/>
        <v>360.25</v>
      </c>
      <c r="BA647" s="2">
        <f t="shared" ca="1" si="386"/>
        <v>360.25000000000006</v>
      </c>
      <c r="BB647" s="19" t="str">
        <f t="shared" ca="1" si="387"/>
        <v>ok</v>
      </c>
      <c r="BC647" s="2">
        <f t="shared" ca="1" si="388"/>
        <v>2.8530623104146002E-3</v>
      </c>
      <c r="BD647" s="2">
        <f t="shared" ca="1" si="388"/>
        <v>-1.0365600233797068E-4</v>
      </c>
      <c r="BE647" s="16">
        <f t="shared" ca="1" si="389"/>
        <v>6.1877186681158491E-5</v>
      </c>
      <c r="BF647" s="16">
        <f t="shared" ca="1" si="390"/>
        <v>2.8549446779104117E-3</v>
      </c>
      <c r="BG647" s="18">
        <f t="shared" ca="1" si="366"/>
        <v>2.8556151526703596E-3</v>
      </c>
      <c r="BH647" s="2">
        <f t="shared" ca="1" si="365"/>
        <v>0.45648996966633604</v>
      </c>
      <c r="BI647" s="2">
        <f t="shared" ca="1" si="365"/>
        <v>-1.6584960374075308E-2</v>
      </c>
      <c r="BJ647" s="16">
        <f t="shared" ca="1" si="365"/>
        <v>9.9003498689853586E-3</v>
      </c>
      <c r="BK647" s="18">
        <f t="shared" ca="1" si="365"/>
        <v>0.45679114846566587</v>
      </c>
      <c r="BL647" s="18">
        <f t="shared" ca="1" si="365"/>
        <v>0.45689842442725753</v>
      </c>
    </row>
    <row r="648" spans="4:64" x14ac:dyDescent="0.2">
      <c r="D648">
        <f t="shared" si="391"/>
        <v>37.5</v>
      </c>
      <c r="E648">
        <f t="shared" si="392"/>
        <v>105</v>
      </c>
      <c r="F648" s="15">
        <f ca="1">'posn jitter orig'!F648</f>
        <v>0.38319945550881929</v>
      </c>
      <c r="G648" s="2">
        <f ca="1">'posn jitter orig'!G648</f>
        <v>8.6374004467814292E-2</v>
      </c>
      <c r="H648" s="16">
        <f ca="1">'posn jitter orig'!H648</f>
        <v>-0.31668803835407455</v>
      </c>
      <c r="I648" s="2">
        <f t="shared" si="393"/>
        <v>0</v>
      </c>
      <c r="J648" s="2">
        <f t="shared" si="394"/>
        <v>177.60212163512966</v>
      </c>
      <c r="K648" s="16">
        <f t="shared" ca="1" si="395"/>
        <v>350.86240188549533</v>
      </c>
      <c r="L648" s="2">
        <f t="shared" si="396"/>
        <v>153.80794910203616</v>
      </c>
      <c r="M648" s="2">
        <f t="shared" si="397"/>
        <v>-88.801060817564817</v>
      </c>
      <c r="N648" s="16">
        <f t="shared" ca="1" si="398"/>
        <v>280.52446448864339</v>
      </c>
      <c r="O648" s="2">
        <f t="shared" si="399"/>
        <v>-153.80794910203616</v>
      </c>
      <c r="P648" s="2">
        <f t="shared" si="400"/>
        <v>-88.801060817564817</v>
      </c>
      <c r="Q648" s="16">
        <f t="shared" ca="1" si="401"/>
        <v>235.84220641643063</v>
      </c>
      <c r="R648" s="2">
        <f t="shared" si="402"/>
        <v>153.80794910203616</v>
      </c>
      <c r="S648" s="2">
        <f t="shared" si="402"/>
        <v>-266.40318245269447</v>
      </c>
      <c r="T648" s="16">
        <f t="shared" ca="1" si="402"/>
        <v>-70.337937396851942</v>
      </c>
      <c r="U648" s="2">
        <f t="shared" ca="1" si="403"/>
        <v>0.48742039498024203</v>
      </c>
      <c r="V648" s="2">
        <f t="shared" ca="1" si="403"/>
        <v>-0.84423688875106917</v>
      </c>
      <c r="W648" s="16">
        <f t="shared" ca="1" si="403"/>
        <v>-0.22290229749650334</v>
      </c>
      <c r="X648" s="2">
        <f t="shared" si="404"/>
        <v>-153.80794910203616</v>
      </c>
      <c r="Y648" s="2">
        <f t="shared" si="404"/>
        <v>-266.40318245269447</v>
      </c>
      <c r="Z648" s="16">
        <f t="shared" ca="1" si="404"/>
        <v>-115.0201954690647</v>
      </c>
      <c r="AA648" s="18">
        <f t="shared" ca="1" si="375"/>
        <v>175.57652843338218</v>
      </c>
      <c r="AB648" s="2">
        <f t="shared" ca="1" si="405"/>
        <v>-239.387529940295</v>
      </c>
      <c r="AC648" s="2">
        <f t="shared" ca="1" si="405"/>
        <v>-118.17500035038225</v>
      </c>
      <c r="AD648" s="16">
        <f t="shared" ca="1" si="405"/>
        <v>-75.88378389480367</v>
      </c>
      <c r="AE648" s="2">
        <f t="shared" ca="1" si="406"/>
        <v>-0.86252438185485969</v>
      </c>
      <c r="AF648" s="2">
        <f t="shared" ca="1" si="406"/>
        <v>-0.42579001150700319</v>
      </c>
      <c r="AG648" s="16">
        <f t="shared" ca="1" si="406"/>
        <v>-0.273412795616369</v>
      </c>
      <c r="AH648" s="2">
        <f t="shared" ca="1" si="376"/>
        <v>0.13591559609992171</v>
      </c>
      <c r="AI648" s="2">
        <f t="shared" ca="1" si="377"/>
        <v>0.32552563919418231</v>
      </c>
      <c r="AJ648" s="16">
        <f t="shared" ca="1" si="378"/>
        <v>-0.93571363619647108</v>
      </c>
      <c r="AK648" s="18">
        <f t="shared" ca="1" si="379"/>
        <v>315.55501305658515</v>
      </c>
      <c r="AL648" s="18">
        <f t="shared" ca="1" si="380"/>
        <v>277.54291354117066</v>
      </c>
      <c r="AM648" s="18">
        <f t="shared" ca="1" si="381"/>
        <v>157.77750652829258</v>
      </c>
      <c r="AN648" s="18">
        <f t="shared" ca="1" si="382"/>
        <v>94.495535487043327</v>
      </c>
      <c r="AO648" s="18">
        <f t="shared" ca="1" si="383"/>
        <v>309.76913130060512</v>
      </c>
      <c r="AP648" s="2">
        <f t="shared" ca="1" si="407"/>
        <v>37.501727351088732</v>
      </c>
      <c r="AQ648" s="2">
        <f t="shared" ca="1" si="407"/>
        <v>105.00306973564989</v>
      </c>
      <c r="AR648" s="16">
        <f t="shared" ca="1" si="407"/>
        <v>1.9444255796656762E-3</v>
      </c>
      <c r="AS648" s="2">
        <f t="shared" ca="1" si="408"/>
        <v>-46.70318491706459</v>
      </c>
      <c r="AT648" s="2">
        <f t="shared" ca="1" si="408"/>
        <v>-96.672519202862247</v>
      </c>
      <c r="AU648" s="16">
        <f t="shared" ca="1" si="408"/>
        <v>579.71234488700225</v>
      </c>
      <c r="AV648" s="2">
        <f t="shared" ca="1" si="409"/>
        <v>37.501727351088732</v>
      </c>
      <c r="AW648" s="2">
        <f t="shared" ca="1" si="409"/>
        <v>105.00306973564989</v>
      </c>
      <c r="AX648" s="16">
        <f t="shared" ca="1" si="409"/>
        <v>1.9444255796656762E-3</v>
      </c>
      <c r="AY648" s="2">
        <f t="shared" ca="1" si="384"/>
        <v>360.25000000000006</v>
      </c>
      <c r="AZ648" s="2">
        <f t="shared" ca="1" si="385"/>
        <v>360.25000000000006</v>
      </c>
      <c r="BA648" s="2">
        <f t="shared" ca="1" si="386"/>
        <v>360.25000000000006</v>
      </c>
      <c r="BB648" s="19" t="str">
        <f t="shared" ca="1" si="387"/>
        <v>ok</v>
      </c>
      <c r="BC648" s="2">
        <f t="shared" ca="1" si="388"/>
        <v>1.7273510887321208E-3</v>
      </c>
      <c r="BD648" s="2">
        <f t="shared" ca="1" si="388"/>
        <v>3.0697356498876616E-3</v>
      </c>
      <c r="BE648" s="16">
        <f t="shared" ca="1" si="389"/>
        <v>1.9444255796656762E-3</v>
      </c>
      <c r="BF648" s="16">
        <f t="shared" ca="1" si="390"/>
        <v>3.5223598260165395E-3</v>
      </c>
      <c r="BG648" s="18">
        <f t="shared" ca="1" si="366"/>
        <v>4.0234077072543208E-3</v>
      </c>
      <c r="BH648" s="2">
        <f t="shared" ca="1" si="365"/>
        <v>0.27637617419713933</v>
      </c>
      <c r="BI648" s="2">
        <f t="shared" ca="1" si="365"/>
        <v>0.49115770398202585</v>
      </c>
      <c r="BJ648" s="16">
        <f t="shared" ca="1" si="365"/>
        <v>0.31110809274650819</v>
      </c>
      <c r="BK648" s="18">
        <f t="shared" ca="1" si="365"/>
        <v>0.56357757216264637</v>
      </c>
      <c r="BL648" s="18">
        <f t="shared" ca="1" si="365"/>
        <v>0.64374523316069132</v>
      </c>
    </row>
    <row r="649" spans="4:64" x14ac:dyDescent="0.2">
      <c r="D649">
        <f t="shared" si="391"/>
        <v>45</v>
      </c>
      <c r="E649">
        <f t="shared" si="392"/>
        <v>105</v>
      </c>
      <c r="F649" s="15">
        <f ca="1">'posn jitter orig'!F649</f>
        <v>-0.49243813934273295</v>
      </c>
      <c r="G649" s="2">
        <f ca="1">'posn jitter orig'!G649</f>
        <v>0.42822067350774462</v>
      </c>
      <c r="H649" s="16">
        <f ca="1">'posn jitter orig'!H649</f>
        <v>0.188106565106405</v>
      </c>
      <c r="I649" s="2">
        <f t="shared" si="393"/>
        <v>0</v>
      </c>
      <c r="J649" s="2">
        <f t="shared" si="394"/>
        <v>177.60212163512966</v>
      </c>
      <c r="K649" s="16">
        <f t="shared" ca="1" si="395"/>
        <v>349.9740564205307</v>
      </c>
      <c r="L649" s="2">
        <f t="shared" si="396"/>
        <v>153.80794910203616</v>
      </c>
      <c r="M649" s="2">
        <f t="shared" si="397"/>
        <v>-88.801060817564817</v>
      </c>
      <c r="N649" s="16">
        <f t="shared" ca="1" si="398"/>
        <v>283.51994488008097</v>
      </c>
      <c r="O649" s="2">
        <f t="shared" si="399"/>
        <v>-153.80794910203616</v>
      </c>
      <c r="P649" s="2">
        <f t="shared" si="400"/>
        <v>-88.801060817564817</v>
      </c>
      <c r="Q649" s="16">
        <f t="shared" ca="1" si="401"/>
        <v>229.55859920059928</v>
      </c>
      <c r="R649" s="2">
        <f t="shared" si="402"/>
        <v>153.80794910203616</v>
      </c>
      <c r="S649" s="2">
        <f t="shared" si="402"/>
        <v>-266.40318245269447</v>
      </c>
      <c r="T649" s="16">
        <f t="shared" ca="1" si="402"/>
        <v>-66.45411154044973</v>
      </c>
      <c r="U649" s="2">
        <f t="shared" ca="1" si="403"/>
        <v>0.48872592320730268</v>
      </c>
      <c r="V649" s="2">
        <f t="shared" ca="1" si="403"/>
        <v>-0.84649812997105356</v>
      </c>
      <c r="W649" s="16">
        <f t="shared" ca="1" si="403"/>
        <v>-0.21115844274070364</v>
      </c>
      <c r="X649" s="2">
        <f t="shared" si="404"/>
        <v>-153.80794910203616</v>
      </c>
      <c r="Y649" s="2">
        <f t="shared" si="404"/>
        <v>-266.40318245269447</v>
      </c>
      <c r="Z649" s="16">
        <f t="shared" ca="1" si="404"/>
        <v>-120.41545721993143</v>
      </c>
      <c r="AA649" s="18">
        <f t="shared" ca="1" si="375"/>
        <v>175.76660427149935</v>
      </c>
      <c r="AB649" s="2">
        <f t="shared" ca="1" si="405"/>
        <v>-239.70964504363729</v>
      </c>
      <c r="AC649" s="2">
        <f t="shared" ca="1" si="405"/>
        <v>-117.61708062550807</v>
      </c>
      <c r="AD649" s="16">
        <f t="shared" ca="1" si="405"/>
        <v>-83.300854776140113</v>
      </c>
      <c r="AE649" s="2">
        <f t="shared" ca="1" si="406"/>
        <v>-0.85701626079397042</v>
      </c>
      <c r="AF649" s="2">
        <f t="shared" ca="1" si="406"/>
        <v>-0.42050769640423125</v>
      </c>
      <c r="AG649" s="16">
        <f t="shared" ca="1" si="406"/>
        <v>-0.29781941843930859</v>
      </c>
      <c r="AH649" s="2">
        <f t="shared" ca="1" si="376"/>
        <v>0.16330983044474337</v>
      </c>
      <c r="AI649" s="2">
        <f t="shared" ca="1" si="377"/>
        <v>0.3265182892585286</v>
      </c>
      <c r="AJ649" s="16">
        <f t="shared" ca="1" si="378"/>
        <v>-0.9309756742578148</v>
      </c>
      <c r="AK649" s="18">
        <f t="shared" ca="1" si="379"/>
        <v>314.71207439265606</v>
      </c>
      <c r="AL649" s="18">
        <f t="shared" ca="1" si="380"/>
        <v>279.70256342809847</v>
      </c>
      <c r="AM649" s="18">
        <f t="shared" ca="1" si="381"/>
        <v>157.35603719632803</v>
      </c>
      <c r="AN649" s="18">
        <f t="shared" ca="1" si="382"/>
        <v>96.194239099241727</v>
      </c>
      <c r="AO649" s="18">
        <f t="shared" ca="1" si="383"/>
        <v>309.46051189446729</v>
      </c>
      <c r="AP649" s="2">
        <f t="shared" ca="1" si="407"/>
        <v>45.001891175093732</v>
      </c>
      <c r="AQ649" s="2">
        <f t="shared" ca="1" si="407"/>
        <v>104.99462945465245</v>
      </c>
      <c r="AR649" s="16">
        <f t="shared" ca="1" si="407"/>
        <v>-1.7204125623493383E-3</v>
      </c>
      <c r="AS649" s="2">
        <f t="shared" ca="1" si="408"/>
        <v>-56.073996278564152</v>
      </c>
      <c r="AT649" s="2">
        <f t="shared" ca="1" si="408"/>
        <v>-97.094404419047549</v>
      </c>
      <c r="AU649" s="16">
        <f t="shared" ca="1" si="408"/>
        <v>576.19869702167807</v>
      </c>
      <c r="AV649" s="2">
        <f t="shared" ca="1" si="409"/>
        <v>45.001891175093732</v>
      </c>
      <c r="AW649" s="2">
        <f t="shared" ca="1" si="409"/>
        <v>104.99462945465245</v>
      </c>
      <c r="AX649" s="16">
        <f t="shared" ca="1" si="409"/>
        <v>-1.7204125623493383E-3</v>
      </c>
      <c r="AY649" s="2">
        <f t="shared" ca="1" si="384"/>
        <v>360.25</v>
      </c>
      <c r="AZ649" s="2">
        <f t="shared" ca="1" si="385"/>
        <v>360.24999999999994</v>
      </c>
      <c r="BA649" s="2">
        <f t="shared" ca="1" si="386"/>
        <v>360.24999999999994</v>
      </c>
      <c r="BB649" s="19" t="str">
        <f t="shared" ca="1" si="387"/>
        <v>ok</v>
      </c>
      <c r="BC649" s="2">
        <f t="shared" ca="1" si="388"/>
        <v>1.8911750937320448E-3</v>
      </c>
      <c r="BD649" s="2">
        <f t="shared" ca="1" si="388"/>
        <v>-5.3705453475458853E-3</v>
      </c>
      <c r="BE649" s="16">
        <f t="shared" ca="1" si="389"/>
        <v>-1.7204125623493383E-3</v>
      </c>
      <c r="BF649" s="16">
        <f t="shared" ca="1" si="390"/>
        <v>5.6937949177327382E-3</v>
      </c>
      <c r="BG649" s="18">
        <f t="shared" ca="1" si="366"/>
        <v>5.948034965422495E-3</v>
      </c>
      <c r="BH649" s="2">
        <f t="shared" ca="1" si="365"/>
        <v>0.30258801499712717</v>
      </c>
      <c r="BI649" s="2">
        <f t="shared" ca="1" si="365"/>
        <v>-0.85928725560734165</v>
      </c>
      <c r="BJ649" s="16">
        <f t="shared" ca="1" si="365"/>
        <v>-0.27526600997589412</v>
      </c>
      <c r="BK649" s="18">
        <f t="shared" ca="1" si="365"/>
        <v>0.91100718683723814</v>
      </c>
      <c r="BL649" s="18">
        <f t="shared" ca="1" si="365"/>
        <v>0.95168559446759926</v>
      </c>
    </row>
    <row r="650" spans="4:64" x14ac:dyDescent="0.2">
      <c r="D650">
        <f t="shared" si="391"/>
        <v>52.5</v>
      </c>
      <c r="E650">
        <f t="shared" si="392"/>
        <v>105</v>
      </c>
      <c r="F650" s="15">
        <f ca="1">'posn jitter orig'!F650</f>
        <v>0.45703504824686636</v>
      </c>
      <c r="G650" s="2">
        <f ca="1">'posn jitter orig'!G650</f>
        <v>6.0525380891821801E-2</v>
      </c>
      <c r="H650" s="16">
        <f ca="1">'posn jitter orig'!H650</f>
        <v>0.28108885660277849</v>
      </c>
      <c r="I650" s="2">
        <f t="shared" si="393"/>
        <v>0</v>
      </c>
      <c r="J650" s="2">
        <f t="shared" si="394"/>
        <v>177.60212163512966</v>
      </c>
      <c r="K650" s="16">
        <f t="shared" ca="1" si="395"/>
        <v>348.93371557165062</v>
      </c>
      <c r="L650" s="2">
        <f t="shared" si="396"/>
        <v>153.80794910203616</v>
      </c>
      <c r="M650" s="2">
        <f t="shared" si="397"/>
        <v>-88.801060817564817</v>
      </c>
      <c r="N650" s="16">
        <f t="shared" ca="1" si="398"/>
        <v>286.28329914117285</v>
      </c>
      <c r="O650" s="2">
        <f t="shared" si="399"/>
        <v>-153.80794910203616</v>
      </c>
      <c r="P650" s="2">
        <f t="shared" si="400"/>
        <v>-88.801060817564817</v>
      </c>
      <c r="Q650" s="16">
        <f t="shared" ca="1" si="401"/>
        <v>222.8430489019897</v>
      </c>
      <c r="R650" s="2">
        <f t="shared" si="402"/>
        <v>153.80794910203616</v>
      </c>
      <c r="S650" s="2">
        <f t="shared" si="402"/>
        <v>-266.40318245269447</v>
      </c>
      <c r="T650" s="16">
        <f t="shared" ca="1" si="402"/>
        <v>-62.650416430477776</v>
      </c>
      <c r="U650" s="2">
        <f t="shared" ca="1" si="403"/>
        <v>0.48994203751598536</v>
      </c>
      <c r="V650" s="2">
        <f t="shared" ca="1" si="403"/>
        <v>-0.84860450174150348</v>
      </c>
      <c r="W650" s="16">
        <f t="shared" ca="1" si="403"/>
        <v>-0.19956753117363357</v>
      </c>
      <c r="X650" s="2">
        <f t="shared" si="404"/>
        <v>-153.80794910203616</v>
      </c>
      <c r="Y650" s="2">
        <f t="shared" si="404"/>
        <v>-266.40318245269447</v>
      </c>
      <c r="Z650" s="16">
        <f t="shared" ca="1" si="404"/>
        <v>-126.09066666966092</v>
      </c>
      <c r="AA650" s="18">
        <f t="shared" ca="1" si="375"/>
        <v>175.87756298971485</v>
      </c>
      <c r="AB650" s="2">
        <f t="shared" ca="1" si="405"/>
        <v>-239.97776066656311</v>
      </c>
      <c r="AC650" s="2">
        <f t="shared" ca="1" si="405"/>
        <v>-117.15269074429762</v>
      </c>
      <c r="AD650" s="16">
        <f t="shared" ca="1" si="405"/>
        <v>-90.991215634968299</v>
      </c>
      <c r="AE650" s="2">
        <f t="shared" ca="1" si="406"/>
        <v>-0.85061345878750994</v>
      </c>
      <c r="AF650" s="2">
        <f t="shared" ca="1" si="406"/>
        <v>-0.41525371019163476</v>
      </c>
      <c r="AG650" s="16">
        <f t="shared" ca="1" si="406"/>
        <v>-0.32252302228155888</v>
      </c>
      <c r="AH650" s="2">
        <f t="shared" ca="1" si="376"/>
        <v>0.19082333086977005</v>
      </c>
      <c r="AI650" s="2">
        <f t="shared" ca="1" si="377"/>
        <v>0.32777241463572915</v>
      </c>
      <c r="AJ650" s="16">
        <f t="shared" ca="1" si="378"/>
        <v>-0.92528465922635383</v>
      </c>
      <c r="AK650" s="18">
        <f t="shared" ca="1" si="379"/>
        <v>313.93090881085675</v>
      </c>
      <c r="AL650" s="18">
        <f t="shared" ca="1" si="380"/>
        <v>282.1231643908323</v>
      </c>
      <c r="AM650" s="18">
        <f t="shared" ca="1" si="381"/>
        <v>156.96545440542837</v>
      </c>
      <c r="AN650" s="18">
        <f t="shared" ca="1" si="382"/>
        <v>98.029869294375501</v>
      </c>
      <c r="AO650" s="18">
        <f t="shared" ca="1" si="383"/>
        <v>309.08259955782859</v>
      </c>
      <c r="AP650" s="2">
        <f t="shared" ca="1" si="407"/>
        <v>52.498619527553991</v>
      </c>
      <c r="AQ650" s="2">
        <f t="shared" ca="1" si="407"/>
        <v>105.00201345364961</v>
      </c>
      <c r="AR650" s="16">
        <f t="shared" ca="1" si="407"/>
        <v>2.2298330625289964E-3</v>
      </c>
      <c r="AS650" s="2">
        <f t="shared" ca="1" si="408"/>
        <v>-65.461722795470337</v>
      </c>
      <c r="AT650" s="2">
        <f t="shared" ca="1" si="408"/>
        <v>-97.615486504265633</v>
      </c>
      <c r="AU650" s="16">
        <f t="shared" ca="1" si="408"/>
        <v>571.98100544238457</v>
      </c>
      <c r="AV650" s="2">
        <f t="shared" ca="1" si="409"/>
        <v>52.498619527553991</v>
      </c>
      <c r="AW650" s="2">
        <f t="shared" ca="1" si="409"/>
        <v>105.00201345364961</v>
      </c>
      <c r="AX650" s="16">
        <f t="shared" ca="1" si="409"/>
        <v>2.2298330625289964E-3</v>
      </c>
      <c r="AY650" s="2">
        <f t="shared" ca="1" si="384"/>
        <v>360.25</v>
      </c>
      <c r="AZ650" s="2">
        <f t="shared" ca="1" si="385"/>
        <v>360.24999999999994</v>
      </c>
      <c r="BA650" s="2">
        <f t="shared" ca="1" si="386"/>
        <v>360.25</v>
      </c>
      <c r="BB650" s="19" t="str">
        <f t="shared" ca="1" si="387"/>
        <v>ok</v>
      </c>
      <c r="BC650" s="2">
        <f t="shared" ca="1" si="388"/>
        <v>-1.3804724460086959E-3</v>
      </c>
      <c r="BD650" s="2">
        <f t="shared" ca="1" si="388"/>
        <v>2.0134536496101418E-3</v>
      </c>
      <c r="BE650" s="16">
        <f t="shared" ca="1" si="389"/>
        <v>2.2298330625289964E-3</v>
      </c>
      <c r="BF650" s="16">
        <f t="shared" ca="1" si="390"/>
        <v>2.4412496335519708E-3</v>
      </c>
      <c r="BG650" s="18">
        <f t="shared" ca="1" si="366"/>
        <v>3.3063356242319193E-3</v>
      </c>
      <c r="BH650" s="2">
        <f t="shared" ca="1" si="365"/>
        <v>-0.22087559136139134</v>
      </c>
      <c r="BI650" s="2">
        <f t="shared" ca="1" si="365"/>
        <v>0.32215258393762269</v>
      </c>
      <c r="BJ650" s="16">
        <f t="shared" ca="1" si="365"/>
        <v>0.35677329000463942</v>
      </c>
      <c r="BK650" s="18">
        <f t="shared" ca="1" si="365"/>
        <v>0.39059994136831533</v>
      </c>
      <c r="BL650" s="18">
        <f t="shared" ca="1" si="365"/>
        <v>0.52901369987710711</v>
      </c>
    </row>
    <row r="651" spans="4:64" x14ac:dyDescent="0.2">
      <c r="D651">
        <f t="shared" si="391"/>
        <v>60</v>
      </c>
      <c r="E651">
        <f t="shared" si="392"/>
        <v>105</v>
      </c>
      <c r="F651" s="15">
        <f ca="1">'posn jitter orig'!F651</f>
        <v>-0.4687293416564845</v>
      </c>
      <c r="G651" s="2">
        <f ca="1">'posn jitter orig'!G651</f>
        <v>0.10431137230359266</v>
      </c>
      <c r="H651" s="16">
        <f ca="1">'posn jitter orig'!H651</f>
        <v>0.40992704428782956</v>
      </c>
      <c r="I651" s="2">
        <f t="shared" si="393"/>
        <v>0</v>
      </c>
      <c r="J651" s="2">
        <f t="shared" si="394"/>
        <v>177.60212163512966</v>
      </c>
      <c r="K651" s="16">
        <f t="shared" ca="1" si="395"/>
        <v>347.71677715102425</v>
      </c>
      <c r="L651" s="2">
        <f t="shared" si="396"/>
        <v>153.80794910203616</v>
      </c>
      <c r="M651" s="2">
        <f t="shared" si="397"/>
        <v>-88.801060817564817</v>
      </c>
      <c r="N651" s="16">
        <f t="shared" ca="1" si="398"/>
        <v>288.8280744863481</v>
      </c>
      <c r="O651" s="2">
        <f t="shared" si="399"/>
        <v>-153.80794910203616</v>
      </c>
      <c r="P651" s="2">
        <f t="shared" si="400"/>
        <v>-88.801060817564817</v>
      </c>
      <c r="Q651" s="16">
        <f t="shared" ca="1" si="401"/>
        <v>215.65824183653231</v>
      </c>
      <c r="R651" s="2">
        <f t="shared" si="402"/>
        <v>153.80794910203616</v>
      </c>
      <c r="S651" s="2">
        <f t="shared" si="402"/>
        <v>-266.40318245269447</v>
      </c>
      <c r="T651" s="16">
        <f t="shared" ca="1" si="402"/>
        <v>-58.888702664676146</v>
      </c>
      <c r="U651" s="2">
        <f t="shared" ca="1" si="403"/>
        <v>0.49108245182594873</v>
      </c>
      <c r="V651" s="2">
        <f t="shared" ca="1" si="403"/>
        <v>-0.85057975726803869</v>
      </c>
      <c r="W651" s="16">
        <f t="shared" ca="1" si="403"/>
        <v>-0.18802154672924898</v>
      </c>
      <c r="X651" s="2">
        <f t="shared" si="404"/>
        <v>-153.80794910203616</v>
      </c>
      <c r="Y651" s="2">
        <f t="shared" si="404"/>
        <v>-266.40318245269447</v>
      </c>
      <c r="Z651" s="16">
        <f t="shared" ca="1" si="404"/>
        <v>-132.05853531449193</v>
      </c>
      <c r="AA651" s="18">
        <f t="shared" ca="1" si="375"/>
        <v>175.89461957932718</v>
      </c>
      <c r="AB651" s="2">
        <f t="shared" ca="1" si="405"/>
        <v>-240.18671014804468</v>
      </c>
      <c r="AC651" s="2">
        <f t="shared" ca="1" si="405"/>
        <v>-116.79077962615634</v>
      </c>
      <c r="AD651" s="16">
        <f t="shared" ca="1" si="405"/>
        <v>-98.986556879833998</v>
      </c>
      <c r="AE651" s="2">
        <f t="shared" ca="1" si="406"/>
        <v>-0.84326363785888514</v>
      </c>
      <c r="AF651" s="2">
        <f t="shared" ca="1" si="406"/>
        <v>-0.41003691517829677</v>
      </c>
      <c r="AG651" s="16">
        <f t="shared" ca="1" si="406"/>
        <v>-0.34752865386334031</v>
      </c>
      <c r="AH651" s="2">
        <f t="shared" ca="1" si="376"/>
        <v>0.218505063038855</v>
      </c>
      <c r="AI651" s="2">
        <f t="shared" ca="1" si="377"/>
        <v>0.32921695690974151</v>
      </c>
      <c r="AJ651" s="16">
        <f t="shared" ca="1" si="378"/>
        <v>-0.91862491404788027</v>
      </c>
      <c r="AK651" s="18">
        <f t="shared" ca="1" si="379"/>
        <v>313.20188398128579</v>
      </c>
      <c r="AL651" s="18">
        <f t="shared" ca="1" si="380"/>
        <v>284.82991482699083</v>
      </c>
      <c r="AM651" s="18">
        <f t="shared" ca="1" si="381"/>
        <v>156.60094199064289</v>
      </c>
      <c r="AN651" s="18">
        <f t="shared" ca="1" si="382"/>
        <v>100.01841165015699</v>
      </c>
      <c r="AO651" s="18">
        <f t="shared" ca="1" si="383"/>
        <v>308.63007759877041</v>
      </c>
      <c r="AP651" s="2">
        <f t="shared" ca="1" si="407"/>
        <v>59.999319451445245</v>
      </c>
      <c r="AQ651" s="2">
        <f t="shared" ca="1" si="407"/>
        <v>104.99554439260362</v>
      </c>
      <c r="AR651" s="16">
        <f t="shared" ca="1" si="407"/>
        <v>-2.1166504033658384E-3</v>
      </c>
      <c r="AS651" s="2">
        <f t="shared" ca="1" si="408"/>
        <v>-74.875149671366842</v>
      </c>
      <c r="AT651" s="2">
        <f t="shared" ca="1" si="408"/>
        <v>-98.216965523165527</v>
      </c>
      <c r="AU651" s="16">
        <f t="shared" ca="1" si="408"/>
        <v>567.02844036311876</v>
      </c>
      <c r="AV651" s="2">
        <f t="shared" ca="1" si="409"/>
        <v>59.999319451445245</v>
      </c>
      <c r="AW651" s="2">
        <f t="shared" ca="1" si="409"/>
        <v>104.99554439260362</v>
      </c>
      <c r="AX651" s="16">
        <f t="shared" ca="1" si="409"/>
        <v>-2.1166504033658384E-3</v>
      </c>
      <c r="AY651" s="2">
        <f t="shared" ca="1" si="384"/>
        <v>360.24999999999994</v>
      </c>
      <c r="AZ651" s="2">
        <f t="shared" ca="1" si="385"/>
        <v>360.25</v>
      </c>
      <c r="BA651" s="2">
        <f t="shared" ca="1" si="386"/>
        <v>360.25</v>
      </c>
      <c r="BB651" s="19" t="str">
        <f t="shared" ca="1" si="387"/>
        <v>ok</v>
      </c>
      <c r="BC651" s="2">
        <f t="shared" ca="1" si="388"/>
        <v>-6.8054855475452314E-4</v>
      </c>
      <c r="BD651" s="2">
        <f t="shared" ca="1" si="388"/>
        <v>-4.455607396380401E-3</v>
      </c>
      <c r="BE651" s="16">
        <f t="shared" ca="1" si="389"/>
        <v>-2.1166504033658384E-3</v>
      </c>
      <c r="BF651" s="16">
        <f t="shared" ca="1" si="390"/>
        <v>4.5072811767248562E-3</v>
      </c>
      <c r="BG651" s="18">
        <f t="shared" ca="1" si="366"/>
        <v>4.9795373817380839E-3</v>
      </c>
      <c r="BH651" s="2">
        <f t="shared" ca="1" si="365"/>
        <v>-0.1088877687607237</v>
      </c>
      <c r="BI651" s="2">
        <f t="shared" ca="1" si="365"/>
        <v>-0.71289718342086417</v>
      </c>
      <c r="BJ651" s="16">
        <f t="shared" ca="1" si="365"/>
        <v>-0.33866406453853415</v>
      </c>
      <c r="BK651" s="18">
        <f t="shared" ca="1" si="365"/>
        <v>0.72116498827597697</v>
      </c>
      <c r="BL651" s="18">
        <f t="shared" ca="1" si="365"/>
        <v>0.79672598107809345</v>
      </c>
    </row>
    <row r="652" spans="4:64" x14ac:dyDescent="0.2">
      <c r="D652">
        <f t="shared" si="391"/>
        <v>67.5</v>
      </c>
      <c r="E652">
        <f t="shared" si="392"/>
        <v>105</v>
      </c>
      <c r="F652" s="15">
        <f ca="1">'posn jitter orig'!F652</f>
        <v>0.45253827093661603</v>
      </c>
      <c r="G652" s="2">
        <f ca="1">'posn jitter orig'!G652</f>
        <v>0.29587458349429463</v>
      </c>
      <c r="H652" s="16">
        <f ca="1">'posn jitter orig'!H652</f>
        <v>-0.23500953207571063</v>
      </c>
      <c r="I652" s="2">
        <f t="shared" si="393"/>
        <v>0</v>
      </c>
      <c r="J652" s="2">
        <f t="shared" si="394"/>
        <v>177.60212163512966</v>
      </c>
      <c r="K652" s="16">
        <f t="shared" ca="1" si="395"/>
        <v>346.34477562741159</v>
      </c>
      <c r="L652" s="2">
        <f t="shared" si="396"/>
        <v>153.80794910203616</v>
      </c>
      <c r="M652" s="2">
        <f t="shared" si="397"/>
        <v>-88.801060817564817</v>
      </c>
      <c r="N652" s="16">
        <f t="shared" ca="1" si="398"/>
        <v>291.15842092248306</v>
      </c>
      <c r="O652" s="2">
        <f t="shared" si="399"/>
        <v>-153.80794910203616</v>
      </c>
      <c r="P652" s="2">
        <f t="shared" si="400"/>
        <v>-88.801060817564817</v>
      </c>
      <c r="Q652" s="16">
        <f t="shared" ca="1" si="401"/>
        <v>207.95045589956763</v>
      </c>
      <c r="R652" s="2">
        <f t="shared" si="402"/>
        <v>153.80794910203616</v>
      </c>
      <c r="S652" s="2">
        <f t="shared" si="402"/>
        <v>-266.40318245269447</v>
      </c>
      <c r="T652" s="16">
        <f t="shared" ca="1" si="402"/>
        <v>-55.186354704928533</v>
      </c>
      <c r="U652" s="2">
        <f t="shared" ca="1" si="403"/>
        <v>0.49214304485649629</v>
      </c>
      <c r="V652" s="2">
        <f t="shared" ca="1" si="403"/>
        <v>-0.85241675828310048</v>
      </c>
      <c r="W652" s="16">
        <f t="shared" ca="1" si="403"/>
        <v>-0.17658112469204371</v>
      </c>
      <c r="X652" s="2">
        <f t="shared" si="404"/>
        <v>-153.80794910203616</v>
      </c>
      <c r="Y652" s="2">
        <f t="shared" si="404"/>
        <v>-266.40318245269447</v>
      </c>
      <c r="Z652" s="16">
        <f t="shared" ca="1" si="404"/>
        <v>-138.39431972784396</v>
      </c>
      <c r="AA652" s="18">
        <f t="shared" ca="1" si="375"/>
        <v>175.8288494169511</v>
      </c>
      <c r="AB652" s="2">
        <f t="shared" ca="1" si="405"/>
        <v>-240.34089442770886</v>
      </c>
      <c r="AC652" s="2">
        <f t="shared" ca="1" si="405"/>
        <v>-116.52372462004959</v>
      </c>
      <c r="AD652" s="16">
        <f t="shared" ca="1" si="405"/>
        <v>-107.34626374449074</v>
      </c>
      <c r="AE652" s="2">
        <f t="shared" ca="1" si="406"/>
        <v>-0.83491598474977868</v>
      </c>
      <c r="AF652" s="2">
        <f t="shared" ca="1" si="406"/>
        <v>-0.40478970721781782</v>
      </c>
      <c r="AG652" s="16">
        <f t="shared" ca="1" si="406"/>
        <v>-0.37290828810824334</v>
      </c>
      <c r="AH652" s="2">
        <f t="shared" ca="1" si="376"/>
        <v>0.24639505232184389</v>
      </c>
      <c r="AI652" s="2">
        <f t="shared" ca="1" si="377"/>
        <v>0.33095462397229558</v>
      </c>
      <c r="AJ652" s="16">
        <f t="shared" ca="1" si="378"/>
        <v>-0.91091081619589542</v>
      </c>
      <c r="AK652" s="18">
        <f t="shared" ca="1" si="379"/>
        <v>312.52691815828655</v>
      </c>
      <c r="AL652" s="18">
        <f t="shared" ca="1" si="380"/>
        <v>287.86237036740664</v>
      </c>
      <c r="AM652" s="18">
        <f t="shared" ca="1" si="381"/>
        <v>156.26345907914327</v>
      </c>
      <c r="AN652" s="18">
        <f t="shared" ca="1" si="382"/>
        <v>102.18299817052896</v>
      </c>
      <c r="AO652" s="18">
        <f t="shared" ca="1" si="383"/>
        <v>308.09159148133625</v>
      </c>
      <c r="AP652" s="2">
        <f t="shared" ca="1" si="407"/>
        <v>67.501999811750053</v>
      </c>
      <c r="AQ652" s="2">
        <f t="shared" ca="1" si="407"/>
        <v>105.00224130442695</v>
      </c>
      <c r="AR652" s="16">
        <f t="shared" ca="1" si="407"/>
        <v>2.7482940512300047E-3</v>
      </c>
      <c r="AS652" s="2">
        <f t="shared" ca="1" si="408"/>
        <v>-84.322487794177945</v>
      </c>
      <c r="AT652" s="2">
        <f t="shared" ca="1" si="408"/>
        <v>-98.926432311036535</v>
      </c>
      <c r="AU652" s="16">
        <f t="shared" ca="1" si="408"/>
        <v>561.29067441276402</v>
      </c>
      <c r="AV652" s="2">
        <f t="shared" ca="1" si="409"/>
        <v>67.501999811750053</v>
      </c>
      <c r="AW652" s="2">
        <f t="shared" ca="1" si="409"/>
        <v>105.00224130442695</v>
      </c>
      <c r="AX652" s="16">
        <f t="shared" ca="1" si="409"/>
        <v>2.7482940512300047E-3</v>
      </c>
      <c r="AY652" s="2">
        <f t="shared" ca="1" si="384"/>
        <v>360.25</v>
      </c>
      <c r="AZ652" s="2">
        <f t="shared" ca="1" si="385"/>
        <v>360.25000000000006</v>
      </c>
      <c r="BA652" s="2">
        <f t="shared" ca="1" si="386"/>
        <v>360.25000000000006</v>
      </c>
      <c r="BB652" s="19" t="str">
        <f t="shared" ca="1" si="387"/>
        <v>ok</v>
      </c>
      <c r="BC652" s="2">
        <f t="shared" ca="1" si="388"/>
        <v>1.9998117500534818E-3</v>
      </c>
      <c r="BD652" s="2">
        <f t="shared" ca="1" si="388"/>
        <v>2.2413044269455895E-3</v>
      </c>
      <c r="BE652" s="16">
        <f t="shared" ca="1" si="389"/>
        <v>2.7482940512300047E-3</v>
      </c>
      <c r="BF652" s="16">
        <f t="shared" ca="1" si="390"/>
        <v>3.0037797139433955E-3</v>
      </c>
      <c r="BG652" s="18">
        <f t="shared" ca="1" si="366"/>
        <v>4.0713404134171951E-3</v>
      </c>
      <c r="BH652" s="2">
        <f t="shared" ca="1" si="365"/>
        <v>0.31996988000855708</v>
      </c>
      <c r="BI652" s="2">
        <f t="shared" ca="1" si="365"/>
        <v>0.35860870831129432</v>
      </c>
      <c r="BJ652" s="16">
        <f t="shared" ca="1" si="365"/>
        <v>0.43972704819680075</v>
      </c>
      <c r="BK652" s="18">
        <f t="shared" ca="1" si="365"/>
        <v>0.48060475423094329</v>
      </c>
      <c r="BL652" s="18">
        <f t="shared" ca="1" si="365"/>
        <v>0.65141446614675125</v>
      </c>
    </row>
    <row r="653" spans="4:64" x14ac:dyDescent="0.2">
      <c r="D653">
        <f t="shared" si="391"/>
        <v>75</v>
      </c>
      <c r="E653">
        <f t="shared" si="392"/>
        <v>105</v>
      </c>
      <c r="F653" s="15">
        <f ca="1">'posn jitter orig'!F653</f>
        <v>-0.22944820503206187</v>
      </c>
      <c r="G653" s="2">
        <f ca="1">'posn jitter orig'!G653</f>
        <v>-0.40020205389698671</v>
      </c>
      <c r="H653" s="16">
        <f ca="1">'posn jitter orig'!H653</f>
        <v>-0.25303157460885961</v>
      </c>
      <c r="I653" s="2">
        <f t="shared" si="393"/>
        <v>0</v>
      </c>
      <c r="J653" s="2">
        <f t="shared" si="394"/>
        <v>177.60212163512966</v>
      </c>
      <c r="K653" s="16">
        <f t="shared" ca="1" si="395"/>
        <v>344.7941494965329</v>
      </c>
      <c r="L653" s="2">
        <f t="shared" si="396"/>
        <v>153.80794910203616</v>
      </c>
      <c r="M653" s="2">
        <f t="shared" si="397"/>
        <v>-88.801060817564817</v>
      </c>
      <c r="N653" s="16">
        <f t="shared" ca="1" si="398"/>
        <v>293.27299802804737</v>
      </c>
      <c r="O653" s="2">
        <f t="shared" si="399"/>
        <v>-153.80794910203616</v>
      </c>
      <c r="P653" s="2">
        <f t="shared" si="400"/>
        <v>-88.801060817564817</v>
      </c>
      <c r="Q653" s="16">
        <f t="shared" ca="1" si="401"/>
        <v>199.66848078960643</v>
      </c>
      <c r="R653" s="2">
        <f t="shared" si="402"/>
        <v>153.80794910203616</v>
      </c>
      <c r="S653" s="2">
        <f t="shared" si="402"/>
        <v>-266.40318245269447</v>
      </c>
      <c r="T653" s="16">
        <f t="shared" ca="1" si="402"/>
        <v>-51.521151468485527</v>
      </c>
      <c r="U653" s="2">
        <f t="shared" ca="1" si="403"/>
        <v>0.49313133892220662</v>
      </c>
      <c r="V653" s="2">
        <f t="shared" ca="1" si="403"/>
        <v>-0.85412853381772957</v>
      </c>
      <c r="W653" s="16">
        <f t="shared" ca="1" si="403"/>
        <v>-0.16518453405560518</v>
      </c>
      <c r="X653" s="2">
        <f t="shared" si="404"/>
        <v>-153.80794910203616</v>
      </c>
      <c r="Y653" s="2">
        <f t="shared" si="404"/>
        <v>-266.40318245269447</v>
      </c>
      <c r="Z653" s="16">
        <f t="shared" ca="1" si="404"/>
        <v>-145.12566870692646</v>
      </c>
      <c r="AA653" s="18">
        <f t="shared" ca="1" si="375"/>
        <v>175.66755571999309</v>
      </c>
      <c r="AB653" s="2">
        <f t="shared" ca="1" si="405"/>
        <v>-240.43512605942769</v>
      </c>
      <c r="AC653" s="2">
        <f t="shared" ca="1" si="405"/>
        <v>-116.36051064623246</v>
      </c>
      <c r="AD653" s="16">
        <f t="shared" ca="1" si="405"/>
        <v>-116.10810536663234</v>
      </c>
      <c r="AE653" s="2">
        <f t="shared" ca="1" si="406"/>
        <v>-0.82551203943036655</v>
      </c>
      <c r="AF653" s="2">
        <f t="shared" ca="1" si="406"/>
        <v>-0.39951318273265984</v>
      </c>
      <c r="AG653" s="16">
        <f t="shared" ca="1" si="406"/>
        <v>-0.39864657226462791</v>
      </c>
      <c r="AH653" s="2">
        <f t="shared" ca="1" si="376"/>
        <v>0.27450201334108393</v>
      </c>
      <c r="AI653" s="2">
        <f t="shared" ca="1" si="377"/>
        <v>0.33294693952820165</v>
      </c>
      <c r="AJ653" s="16">
        <f t="shared" ca="1" si="378"/>
        <v>-0.90210585860557146</v>
      </c>
      <c r="AK653" s="18">
        <f t="shared" ca="1" si="379"/>
        <v>311.90057690959276</v>
      </c>
      <c r="AL653" s="18">
        <f t="shared" ca="1" si="380"/>
        <v>291.25574743323756</v>
      </c>
      <c r="AM653" s="18">
        <f t="shared" ca="1" si="381"/>
        <v>155.95028845479638</v>
      </c>
      <c r="AN653" s="18">
        <f t="shared" ca="1" si="382"/>
        <v>104.54418343474255</v>
      </c>
      <c r="AO653" s="18">
        <f t="shared" ca="1" si="383"/>
        <v>307.45745029325394</v>
      </c>
      <c r="AP653" s="2">
        <f t="shared" ca="1" si="407"/>
        <v>74.999181595435857</v>
      </c>
      <c r="AQ653" s="2">
        <f t="shared" ca="1" si="407"/>
        <v>105.00076805886451</v>
      </c>
      <c r="AR653" s="16">
        <f t="shared" ca="1" si="407"/>
        <v>-1.7737956501377994E-3</v>
      </c>
      <c r="AS653" s="2">
        <f t="shared" ca="1" si="408"/>
        <v>-93.796196648993032</v>
      </c>
      <c r="AT653" s="2">
        <f t="shared" ca="1" si="408"/>
        <v>-99.733266161701664</v>
      </c>
      <c r="AU653" s="16">
        <f t="shared" ca="1" si="408"/>
        <v>554.71656056730114</v>
      </c>
      <c r="AV653" s="2">
        <f t="shared" ca="1" si="409"/>
        <v>74.999181595435857</v>
      </c>
      <c r="AW653" s="2">
        <f t="shared" ca="1" si="409"/>
        <v>105.00076805886451</v>
      </c>
      <c r="AX653" s="16">
        <f t="shared" ca="1" si="409"/>
        <v>-1.7737956501377994E-3</v>
      </c>
      <c r="AY653" s="2">
        <f t="shared" ca="1" si="384"/>
        <v>360.25</v>
      </c>
      <c r="AZ653" s="2">
        <f t="shared" ca="1" si="385"/>
        <v>360.25000000000006</v>
      </c>
      <c r="BA653" s="2">
        <f t="shared" ca="1" si="386"/>
        <v>360.25</v>
      </c>
      <c r="BB653" s="19" t="str">
        <f t="shared" ca="1" si="387"/>
        <v>ok</v>
      </c>
      <c r="BC653" s="2">
        <f t="shared" ca="1" si="388"/>
        <v>-8.1840456414283835E-4</v>
      </c>
      <c r="BD653" s="2">
        <f t="shared" ca="1" si="388"/>
        <v>7.6805886450870275E-4</v>
      </c>
      <c r="BE653" s="16">
        <f t="shared" ca="1" si="389"/>
        <v>-1.7737956501377994E-3</v>
      </c>
      <c r="BF653" s="16">
        <f t="shared" ca="1" si="390"/>
        <v>1.1223637779081373E-3</v>
      </c>
      <c r="BG653" s="18">
        <f t="shared" ca="1" si="366"/>
        <v>2.0990596605165858E-3</v>
      </c>
      <c r="BH653" s="2">
        <f t="shared" ref="BH653:BL703" ca="1" si="410">BC653*$D$9</f>
        <v>-0.13094473026285414</v>
      </c>
      <c r="BI653" s="2">
        <f t="shared" ca="1" si="410"/>
        <v>0.12288941832139244</v>
      </c>
      <c r="BJ653" s="16">
        <f t="shared" ca="1" si="410"/>
        <v>-0.2838073040220479</v>
      </c>
      <c r="BK653" s="18">
        <f t="shared" ca="1" si="410"/>
        <v>0.17957820446530198</v>
      </c>
      <c r="BL653" s="18">
        <f t="shared" ca="1" si="410"/>
        <v>0.33584954568265374</v>
      </c>
    </row>
    <row r="654" spans="4:64" x14ac:dyDescent="0.2">
      <c r="D654">
        <f t="shared" si="391"/>
        <v>82.5</v>
      </c>
      <c r="E654">
        <f t="shared" si="392"/>
        <v>105</v>
      </c>
      <c r="F654" s="15">
        <f ca="1">'posn jitter orig'!F654</f>
        <v>0.47001562779278772</v>
      </c>
      <c r="G654" s="2">
        <f ca="1">'posn jitter orig'!G654</f>
        <v>0.19972301300055895</v>
      </c>
      <c r="H654" s="16">
        <f ca="1">'posn jitter orig'!H654</f>
        <v>0.39719514069343309</v>
      </c>
      <c r="I654" s="2">
        <f t="shared" si="393"/>
        <v>0</v>
      </c>
      <c r="J654" s="2">
        <f t="shared" si="394"/>
        <v>177.60212163512966</v>
      </c>
      <c r="K654" s="16">
        <f t="shared" ca="1" si="395"/>
        <v>343.08127330845247</v>
      </c>
      <c r="L654" s="2">
        <f t="shared" si="396"/>
        <v>153.80794910203616</v>
      </c>
      <c r="M654" s="2">
        <f t="shared" si="397"/>
        <v>-88.801060817564817</v>
      </c>
      <c r="N654" s="16">
        <f t="shared" ca="1" si="398"/>
        <v>295.18998064330378</v>
      </c>
      <c r="O654" s="2">
        <f t="shared" si="399"/>
        <v>-153.80794910203616</v>
      </c>
      <c r="P654" s="2">
        <f t="shared" si="400"/>
        <v>-88.801060817564817</v>
      </c>
      <c r="Q654" s="16">
        <f t="shared" ca="1" si="401"/>
        <v>190.7372840061503</v>
      </c>
      <c r="R654" s="2">
        <f t="shared" si="402"/>
        <v>153.80794910203616</v>
      </c>
      <c r="S654" s="2">
        <f t="shared" si="402"/>
        <v>-266.40318245269447</v>
      </c>
      <c r="T654" s="16">
        <f t="shared" ca="1" si="402"/>
        <v>-47.891292665148683</v>
      </c>
      <c r="U654" s="2">
        <f t="shared" ca="1" si="403"/>
        <v>0.49404849026709241</v>
      </c>
      <c r="V654" s="2">
        <f t="shared" ca="1" si="403"/>
        <v>-0.85571708654530187</v>
      </c>
      <c r="W654" s="16">
        <f t="shared" ca="1" si="403"/>
        <v>-0.15383223673608529</v>
      </c>
      <c r="X654" s="2">
        <f t="shared" si="404"/>
        <v>-153.80794910203616</v>
      </c>
      <c r="Y654" s="2">
        <f t="shared" si="404"/>
        <v>-266.40318245269447</v>
      </c>
      <c r="Z654" s="16">
        <f t="shared" ca="1" si="404"/>
        <v>-152.34398930230216</v>
      </c>
      <c r="AA654" s="18">
        <f t="shared" ca="1" si="375"/>
        <v>175.41258671754883</v>
      </c>
      <c r="AB654" s="2">
        <f t="shared" ca="1" si="405"/>
        <v>-240.47027274368659</v>
      </c>
      <c r="AC654" s="2">
        <f t="shared" ca="1" si="405"/>
        <v>-116.29963480337847</v>
      </c>
      <c r="AD654" s="16">
        <f t="shared" ca="1" si="405"/>
        <v>-125.35987873587911</v>
      </c>
      <c r="AE654" s="2">
        <f t="shared" ca="1" si="406"/>
        <v>-0.81495844186258282</v>
      </c>
      <c r="AF654" s="2">
        <f t="shared" ca="1" si="406"/>
        <v>-0.39414172940025949</v>
      </c>
      <c r="AG654" s="16">
        <f t="shared" ca="1" si="406"/>
        <v>-0.42484707270061761</v>
      </c>
      <c r="AH654" s="2">
        <f t="shared" ca="1" si="376"/>
        <v>0.30291719545400175</v>
      </c>
      <c r="AI654" s="2">
        <f t="shared" ca="1" si="377"/>
        <v>0.33526193482080979</v>
      </c>
      <c r="AJ654" s="16">
        <f t="shared" ca="1" si="378"/>
        <v>-0.89209898988760727</v>
      </c>
      <c r="AK654" s="18">
        <f t="shared" ca="1" si="379"/>
        <v>311.32156485061728</v>
      </c>
      <c r="AL654" s="18">
        <f t="shared" ca="1" si="380"/>
        <v>295.07059549452993</v>
      </c>
      <c r="AM654" s="18">
        <f t="shared" ca="1" si="381"/>
        <v>155.66078242530864</v>
      </c>
      <c r="AN654" s="18">
        <f t="shared" ca="1" si="382"/>
        <v>107.13793898553386</v>
      </c>
      <c r="AO654" s="18">
        <f t="shared" ca="1" si="383"/>
        <v>306.71036067383301</v>
      </c>
      <c r="AP654" s="2">
        <f t="shared" ca="1" si="407"/>
        <v>82.498849003001794</v>
      </c>
      <c r="AQ654" s="2">
        <f t="shared" ca="1" si="407"/>
        <v>105.00130680174229</v>
      </c>
      <c r="AR654" s="16">
        <f t="shared" ca="1" si="407"/>
        <v>2.3842775065645583E-3</v>
      </c>
      <c r="AS654" s="2">
        <f t="shared" ca="1" si="408"/>
        <v>-103.31683554100391</v>
      </c>
      <c r="AT654" s="2">
        <f t="shared" ca="1" si="408"/>
        <v>-100.65531109645303</v>
      </c>
      <c r="AU654" s="16">
        <f t="shared" ca="1" si="408"/>
        <v>547.23439016788689</v>
      </c>
      <c r="AV654" s="2">
        <f t="shared" ca="1" si="409"/>
        <v>82.498849003001794</v>
      </c>
      <c r="AW654" s="2">
        <f t="shared" ca="1" si="409"/>
        <v>105.00130680174229</v>
      </c>
      <c r="AX654" s="16">
        <f t="shared" ca="1" si="409"/>
        <v>2.3842775065645583E-3</v>
      </c>
      <c r="AY654" s="2">
        <f t="shared" ca="1" si="384"/>
        <v>360.25</v>
      </c>
      <c r="AZ654" s="2">
        <f t="shared" ca="1" si="385"/>
        <v>360.24999999999994</v>
      </c>
      <c r="BA654" s="2">
        <f t="shared" ca="1" si="386"/>
        <v>360.25</v>
      </c>
      <c r="BB654" s="19" t="str">
        <f t="shared" ca="1" si="387"/>
        <v>ok</v>
      </c>
      <c r="BC654" s="2">
        <f t="shared" ca="1" si="388"/>
        <v>-1.1509969982057555E-3</v>
      </c>
      <c r="BD654" s="2">
        <f t="shared" ca="1" si="388"/>
        <v>1.3068017422881439E-3</v>
      </c>
      <c r="BE654" s="16">
        <f t="shared" ca="1" si="389"/>
        <v>2.3842775065645583E-3</v>
      </c>
      <c r="BF654" s="16">
        <f t="shared" ca="1" si="390"/>
        <v>1.741414621371369E-3</v>
      </c>
      <c r="BG654" s="18">
        <f t="shared" ca="1" si="366"/>
        <v>2.9525081052955123E-3</v>
      </c>
      <c r="BH654" s="2">
        <f t="shared" ca="1" si="410"/>
        <v>-0.18415951971292088</v>
      </c>
      <c r="BI654" s="2">
        <f t="shared" ca="1" si="410"/>
        <v>0.20908827876610303</v>
      </c>
      <c r="BJ654" s="16">
        <f t="shared" ca="1" si="410"/>
        <v>0.38148440105032932</v>
      </c>
      <c r="BK654" s="18">
        <f t="shared" ca="1" si="410"/>
        <v>0.27862633941941906</v>
      </c>
      <c r="BL654" s="18">
        <f t="shared" ca="1" si="410"/>
        <v>0.47240129684728194</v>
      </c>
    </row>
    <row r="655" spans="4:64" x14ac:dyDescent="0.2">
      <c r="D655">
        <f t="shared" si="391"/>
        <v>90</v>
      </c>
      <c r="E655">
        <f t="shared" si="392"/>
        <v>105</v>
      </c>
      <c r="F655" s="15">
        <f ca="1">'posn jitter orig'!F655</f>
        <v>0.26662417721142584</v>
      </c>
      <c r="G655" s="2">
        <f ca="1">'posn jitter orig'!G655</f>
        <v>0.20583791415976638</v>
      </c>
      <c r="H655" s="16">
        <f ca="1">'posn jitter orig'!H655</f>
        <v>0.12551343496601375</v>
      </c>
      <c r="I655" s="2">
        <f t="shared" si="393"/>
        <v>0</v>
      </c>
      <c r="J655" s="2">
        <f t="shared" si="394"/>
        <v>177.60212163512966</v>
      </c>
      <c r="K655" s="16">
        <f t="shared" ca="1" si="395"/>
        <v>341.18928990770235</v>
      </c>
      <c r="L655" s="2">
        <f t="shared" si="396"/>
        <v>153.80794910203616</v>
      </c>
      <c r="M655" s="2">
        <f t="shared" si="397"/>
        <v>-88.801060817564817</v>
      </c>
      <c r="N655" s="16">
        <f t="shared" ca="1" si="398"/>
        <v>296.90153397318323</v>
      </c>
      <c r="O655" s="2">
        <f t="shared" si="399"/>
        <v>-153.80794910203616</v>
      </c>
      <c r="P655" s="2">
        <f t="shared" si="400"/>
        <v>-88.801060817564817</v>
      </c>
      <c r="Q655" s="16">
        <f t="shared" ca="1" si="401"/>
        <v>181.05021218699392</v>
      </c>
      <c r="R655" s="2">
        <f t="shared" si="402"/>
        <v>153.80794910203616</v>
      </c>
      <c r="S655" s="2">
        <f t="shared" si="402"/>
        <v>-266.40318245269447</v>
      </c>
      <c r="T655" s="16">
        <f t="shared" ca="1" si="402"/>
        <v>-44.287755934519112</v>
      </c>
      <c r="U655" s="2">
        <f t="shared" ca="1" si="403"/>
        <v>0.49489728059538074</v>
      </c>
      <c r="V655" s="2">
        <f t="shared" ca="1" si="403"/>
        <v>-0.85718723451887036</v>
      </c>
      <c r="W655" s="16">
        <f t="shared" ca="1" si="403"/>
        <v>-0.14250167240137321</v>
      </c>
      <c r="X655" s="2">
        <f t="shared" si="404"/>
        <v>-153.80794910203616</v>
      </c>
      <c r="Y655" s="2">
        <f t="shared" si="404"/>
        <v>-266.40318245269447</v>
      </c>
      <c r="Z655" s="16">
        <f t="shared" ca="1" si="404"/>
        <v>-160.13907772070843</v>
      </c>
      <c r="AA655" s="18">
        <f t="shared" ca="1" si="375"/>
        <v>175.05835788111523</v>
      </c>
      <c r="AB655" s="2">
        <f t="shared" ca="1" si="405"/>
        <v>-240.44385436289303</v>
      </c>
      <c r="AC655" s="2">
        <f t="shared" ca="1" si="405"/>
        <v>-116.34539278116662</v>
      </c>
      <c r="AD655" s="16">
        <f t="shared" ca="1" si="405"/>
        <v>-135.19296895481139</v>
      </c>
      <c r="AE655" s="2">
        <f t="shared" ca="1" si="406"/>
        <v>-0.8031471677671379</v>
      </c>
      <c r="AF655" s="2">
        <f t="shared" ca="1" si="406"/>
        <v>-0.38862491596029691</v>
      </c>
      <c r="AG655" s="16">
        <f t="shared" ca="1" si="406"/>
        <v>-0.45158089153824577</v>
      </c>
      <c r="AH655" s="2">
        <f t="shared" ca="1" si="376"/>
        <v>0.33170967511804939</v>
      </c>
      <c r="AI655" s="2">
        <f t="shared" ca="1" si="377"/>
        <v>0.33793596978235885</v>
      </c>
      <c r="AJ655" s="16">
        <f t="shared" ca="1" si="378"/>
        <v>-0.88077691373033551</v>
      </c>
      <c r="AK655" s="18">
        <f t="shared" ca="1" si="379"/>
        <v>310.78762226577442</v>
      </c>
      <c r="AL655" s="18">
        <f t="shared" ca="1" si="380"/>
        <v>299.37708058083643</v>
      </c>
      <c r="AM655" s="18">
        <f t="shared" ca="1" si="381"/>
        <v>155.39381113288721</v>
      </c>
      <c r="AN655" s="18">
        <f t="shared" ca="1" si="382"/>
        <v>110.00523839320691</v>
      </c>
      <c r="AO655" s="18">
        <f t="shared" ca="1" si="383"/>
        <v>305.82948433342767</v>
      </c>
      <c r="AP655" s="2">
        <f t="shared" ca="1" si="407"/>
        <v>90.000177785727004</v>
      </c>
      <c r="AQ655" s="2">
        <f t="shared" ca="1" si="407"/>
        <v>105.00053725928558</v>
      </c>
      <c r="AR655" s="16">
        <f t="shared" ca="1" si="407"/>
        <v>1.5989740247164264E-3</v>
      </c>
      <c r="AS655" s="2">
        <f t="shared" ca="1" si="408"/>
        <v>-112.89301999379674</v>
      </c>
      <c r="AT655" s="2">
        <f t="shared" ca="1" si="408"/>
        <v>-101.70102949322563</v>
      </c>
      <c r="AU655" s="16">
        <f t="shared" ca="1" si="408"/>
        <v>538.73669765189766</v>
      </c>
      <c r="AV655" s="2">
        <f t="shared" ca="1" si="409"/>
        <v>90.000177785727004</v>
      </c>
      <c r="AW655" s="2">
        <f t="shared" ca="1" si="409"/>
        <v>105.00053725928558</v>
      </c>
      <c r="AX655" s="16">
        <f t="shared" ca="1" si="409"/>
        <v>1.5989740247164264E-3</v>
      </c>
      <c r="AY655" s="2">
        <f t="shared" ca="1" si="384"/>
        <v>360.25</v>
      </c>
      <c r="AZ655" s="2">
        <f t="shared" ca="1" si="385"/>
        <v>360.25000000000006</v>
      </c>
      <c r="BA655" s="2">
        <f t="shared" ca="1" si="386"/>
        <v>360.25</v>
      </c>
      <c r="BB655" s="19" t="str">
        <f t="shared" ca="1" si="387"/>
        <v>ok</v>
      </c>
      <c r="BC655" s="2">
        <f t="shared" ca="1" si="388"/>
        <v>1.7778572700422046E-4</v>
      </c>
      <c r="BD655" s="2">
        <f t="shared" ca="1" si="388"/>
        <v>5.3725928557923908E-4</v>
      </c>
      <c r="BE655" s="16">
        <f t="shared" ca="1" si="389"/>
        <v>1.5989740247164264E-3</v>
      </c>
      <c r="BF655" s="16">
        <f t="shared" ca="1" si="390"/>
        <v>5.6591103953495517E-4</v>
      </c>
      <c r="BG655" s="18">
        <f t="shared" ca="1" si="366"/>
        <v>1.6961642716392126E-3</v>
      </c>
      <c r="BH655" s="2">
        <f t="shared" ca="1" si="410"/>
        <v>2.8445716320675274E-2</v>
      </c>
      <c r="BI655" s="2">
        <f t="shared" ca="1" si="410"/>
        <v>8.5961485692678252E-2</v>
      </c>
      <c r="BJ655" s="16">
        <f t="shared" ca="1" si="410"/>
        <v>0.25583584395462822</v>
      </c>
      <c r="BK655" s="18">
        <f t="shared" ca="1" si="410"/>
        <v>9.054576632559283E-2</v>
      </c>
      <c r="BL655" s="18">
        <f t="shared" ca="1" si="410"/>
        <v>0.271386283462274</v>
      </c>
    </row>
    <row r="656" spans="4:64" x14ac:dyDescent="0.2">
      <c r="D656">
        <f t="shared" si="391"/>
        <v>97.5</v>
      </c>
      <c r="E656">
        <f t="shared" si="392"/>
        <v>105</v>
      </c>
      <c r="F656" s="15">
        <f ca="1">'posn jitter orig'!F656</f>
        <v>0.21010818978398182</v>
      </c>
      <c r="G656" s="2">
        <f ca="1">'posn jitter orig'!G656</f>
        <v>-0.45252235253325324</v>
      </c>
      <c r="H656" s="16">
        <f ca="1">'posn jitter orig'!H656</f>
        <v>-0.25475090686014334</v>
      </c>
      <c r="I656" s="2">
        <f t="shared" si="393"/>
        <v>0</v>
      </c>
      <c r="J656" s="2">
        <f t="shared" si="394"/>
        <v>177.60212163512966</v>
      </c>
      <c r="K656" s="16">
        <f t="shared" ca="1" si="395"/>
        <v>339.12185875559783</v>
      </c>
      <c r="L656" s="2">
        <f t="shared" si="396"/>
        <v>153.80794910203616</v>
      </c>
      <c r="M656" s="2">
        <f t="shared" si="397"/>
        <v>-88.801060817564817</v>
      </c>
      <c r="N656" s="16">
        <f t="shared" ca="1" si="398"/>
        <v>298.41068716968357</v>
      </c>
      <c r="O656" s="2">
        <f t="shared" si="399"/>
        <v>-153.80794910203616</v>
      </c>
      <c r="P656" s="2">
        <f t="shared" si="400"/>
        <v>-88.801060817564817</v>
      </c>
      <c r="Q656" s="16">
        <f t="shared" ca="1" si="401"/>
        <v>170.48455400092897</v>
      </c>
      <c r="R656" s="2">
        <f t="shared" si="402"/>
        <v>153.80794910203616</v>
      </c>
      <c r="S656" s="2">
        <f t="shared" si="402"/>
        <v>-266.40318245269447</v>
      </c>
      <c r="T656" s="16">
        <f t="shared" ca="1" si="402"/>
        <v>-40.711171585914258</v>
      </c>
      <c r="U656" s="2">
        <f t="shared" ca="1" si="403"/>
        <v>0.4956779483181295</v>
      </c>
      <c r="V656" s="2">
        <f t="shared" ca="1" si="403"/>
        <v>-0.85853939067850027</v>
      </c>
      <c r="W656" s="16">
        <f t="shared" ca="1" si="403"/>
        <v>-0.13120017608417719</v>
      </c>
      <c r="X656" s="2">
        <f t="shared" si="404"/>
        <v>-153.80794910203616</v>
      </c>
      <c r="Y656" s="2">
        <f t="shared" si="404"/>
        <v>-266.40318245269447</v>
      </c>
      <c r="Z656" s="16">
        <f t="shared" ca="1" si="404"/>
        <v>-168.63730475466886</v>
      </c>
      <c r="AA656" s="18">
        <f t="shared" ca="1" si="375"/>
        <v>174.60366137000668</v>
      </c>
      <c r="AB656" s="2">
        <f t="shared" ca="1" si="405"/>
        <v>-240.35513373875452</v>
      </c>
      <c r="AC656" s="2">
        <f t="shared" ca="1" si="405"/>
        <v>-116.49906140985374</v>
      </c>
      <c r="AD656" s="16">
        <f t="shared" ca="1" si="405"/>
        <v>-145.72927363798195</v>
      </c>
      <c r="AE656" s="2">
        <f t="shared" ca="1" si="406"/>
        <v>-0.78994281303198854</v>
      </c>
      <c r="AF656" s="2">
        <f t="shared" ca="1" si="406"/>
        <v>-0.38288175856361101</v>
      </c>
      <c r="AG656" s="16">
        <f t="shared" ca="1" si="406"/>
        <v>-0.4789487562342607</v>
      </c>
      <c r="AH656" s="2">
        <f t="shared" ca="1" si="376"/>
        <v>0.36096221920062255</v>
      </c>
      <c r="AI656" s="2">
        <f t="shared" ca="1" si="377"/>
        <v>0.34104497300594544</v>
      </c>
      <c r="AJ656" s="16">
        <f t="shared" ca="1" si="378"/>
        <v>-0.86798306590459195</v>
      </c>
      <c r="AK656" s="18">
        <f t="shared" ca="1" si="379"/>
        <v>310.29814746433135</v>
      </c>
      <c r="AL656" s="18">
        <f t="shared" ca="1" si="380"/>
        <v>304.26903033172016</v>
      </c>
      <c r="AM656" s="18">
        <f t="shared" ca="1" si="381"/>
        <v>155.14907373216568</v>
      </c>
      <c r="AN656" s="18">
        <f t="shared" ca="1" si="382"/>
        <v>113.20062486167724</v>
      </c>
      <c r="AO656" s="18">
        <f t="shared" ca="1" si="383"/>
        <v>304.78590182450506</v>
      </c>
      <c r="AP656" s="2">
        <f t="shared" ca="1" si="407"/>
        <v>97.498150014442331</v>
      </c>
      <c r="AQ656" s="2">
        <f t="shared" ca="1" si="407"/>
        <v>105.00377575157488</v>
      </c>
      <c r="AR656" s="16">
        <f t="shared" ca="1" si="407"/>
        <v>-2.7029930606659036E-5</v>
      </c>
      <c r="AS656" s="2">
        <f t="shared" ca="1" si="408"/>
        <v>-122.53424099283052</v>
      </c>
      <c r="AT656" s="2">
        <f t="shared" ca="1" si="408"/>
        <v>-102.88762356908724</v>
      </c>
      <c r="AU656" s="16">
        <f t="shared" ca="1" si="408"/>
        <v>529.09797599032913</v>
      </c>
      <c r="AV656" s="2">
        <f t="shared" ca="1" si="409"/>
        <v>97.498150014442331</v>
      </c>
      <c r="AW656" s="2">
        <f t="shared" ca="1" si="409"/>
        <v>105.00377575157488</v>
      </c>
      <c r="AX656" s="16">
        <f t="shared" ca="1" si="409"/>
        <v>-2.7029930606659036E-5</v>
      </c>
      <c r="AY656" s="2">
        <f t="shared" ca="1" si="384"/>
        <v>360.24999999999994</v>
      </c>
      <c r="AZ656" s="2">
        <f t="shared" ca="1" si="385"/>
        <v>360.24999999999994</v>
      </c>
      <c r="BA656" s="2">
        <f t="shared" ca="1" si="386"/>
        <v>360.25</v>
      </c>
      <c r="BB656" s="19" t="str">
        <f t="shared" ca="1" si="387"/>
        <v>ok</v>
      </c>
      <c r="BC656" s="2">
        <f t="shared" ca="1" si="388"/>
        <v>-1.8499855576692426E-3</v>
      </c>
      <c r="BD656" s="2">
        <f t="shared" ca="1" si="388"/>
        <v>3.7757515748779724E-3</v>
      </c>
      <c r="BE656" s="16">
        <f t="shared" ca="1" si="389"/>
        <v>-2.7029930606659036E-5</v>
      </c>
      <c r="BF656" s="16">
        <f t="shared" ca="1" si="390"/>
        <v>4.2046101506296955E-3</v>
      </c>
      <c r="BG656" s="18">
        <f t="shared" ca="1" si="366"/>
        <v>4.2046970325966253E-3</v>
      </c>
      <c r="BH656" s="2">
        <f t="shared" ca="1" si="410"/>
        <v>-0.29599768922707881</v>
      </c>
      <c r="BI656" s="2">
        <f t="shared" ca="1" si="410"/>
        <v>0.60412025198047559</v>
      </c>
      <c r="BJ656" s="16">
        <f t="shared" ca="1" si="410"/>
        <v>-4.3247888970654458E-3</v>
      </c>
      <c r="BK656" s="18">
        <f t="shared" ca="1" si="410"/>
        <v>0.67273762410075122</v>
      </c>
      <c r="BL656" s="18">
        <f t="shared" ca="1" si="410"/>
        <v>0.67275152521546011</v>
      </c>
    </row>
    <row r="657" spans="4:64" x14ac:dyDescent="0.2">
      <c r="D657">
        <f t="shared" si="391"/>
        <v>105</v>
      </c>
      <c r="E657">
        <f t="shared" si="392"/>
        <v>105</v>
      </c>
      <c r="F657" s="15">
        <f ca="1">'posn jitter orig'!F657</f>
        <v>-0.45578932946727269</v>
      </c>
      <c r="G657" s="2">
        <f ca="1">'posn jitter orig'!G657</f>
        <v>3.9947558540207595E-3</v>
      </c>
      <c r="H657" s="16">
        <f ca="1">'posn jitter orig'!H657</f>
        <v>-0.23600433435531032</v>
      </c>
      <c r="I657" s="2">
        <f t="shared" si="393"/>
        <v>0</v>
      </c>
      <c r="J657" s="2">
        <f t="shared" si="394"/>
        <v>177.60212163512966</v>
      </c>
      <c r="K657" s="16">
        <f t="shared" ca="1" si="395"/>
        <v>336.87100669000091</v>
      </c>
      <c r="L657" s="2">
        <f t="shared" si="396"/>
        <v>153.80794910203616</v>
      </c>
      <c r="M657" s="2">
        <f t="shared" si="397"/>
        <v>-88.801060817564817</v>
      </c>
      <c r="N657" s="16">
        <f t="shared" ca="1" si="398"/>
        <v>299.73156389904818</v>
      </c>
      <c r="O657" s="2">
        <f t="shared" si="399"/>
        <v>-153.80794910203616</v>
      </c>
      <c r="P657" s="2">
        <f t="shared" si="400"/>
        <v>-88.801060817564817</v>
      </c>
      <c r="Q657" s="16">
        <f t="shared" ca="1" si="401"/>
        <v>158.86846173749893</v>
      </c>
      <c r="R657" s="2">
        <f t="shared" si="402"/>
        <v>153.80794910203616</v>
      </c>
      <c r="S657" s="2">
        <f t="shared" si="402"/>
        <v>-266.40318245269447</v>
      </c>
      <c r="T657" s="16">
        <f t="shared" ca="1" si="402"/>
        <v>-37.139442790952728</v>
      </c>
      <c r="U657" s="2">
        <f t="shared" ca="1" si="403"/>
        <v>0.49639523646332284</v>
      </c>
      <c r="V657" s="2">
        <f t="shared" ca="1" si="403"/>
        <v>-0.85978177018964197</v>
      </c>
      <c r="W657" s="16">
        <f t="shared" ca="1" si="403"/>
        <v>-0.1198627417761139</v>
      </c>
      <c r="X657" s="2">
        <f t="shared" si="404"/>
        <v>-153.80794910203616</v>
      </c>
      <c r="Y657" s="2">
        <f t="shared" si="404"/>
        <v>-266.40318245269447</v>
      </c>
      <c r="Z657" s="16">
        <f t="shared" ca="1" si="404"/>
        <v>-178.00254495250198</v>
      </c>
      <c r="AA657" s="18">
        <f t="shared" ca="1" si="375"/>
        <v>174.0349396100207</v>
      </c>
      <c r="AB657" s="2">
        <f t="shared" ca="1" si="405"/>
        <v>-240.19806410263249</v>
      </c>
      <c r="AC657" s="2">
        <f t="shared" ca="1" si="405"/>
        <v>-116.77111399994342</v>
      </c>
      <c r="AD657" s="16">
        <f t="shared" ca="1" si="405"/>
        <v>-157.14223992600449</v>
      </c>
      <c r="AE657" s="2">
        <f t="shared" ca="1" si="406"/>
        <v>-0.77513787516448251</v>
      </c>
      <c r="AF657" s="2">
        <f t="shared" ca="1" si="406"/>
        <v>-0.37682948663495786</v>
      </c>
      <c r="AG657" s="16">
        <f t="shared" ca="1" si="406"/>
        <v>-0.50711025673705856</v>
      </c>
      <c r="AH657" s="2">
        <f t="shared" ca="1" si="376"/>
        <v>0.3908363387685605</v>
      </c>
      <c r="AI657" s="2">
        <f t="shared" ca="1" si="377"/>
        <v>0.34463726677769452</v>
      </c>
      <c r="AJ657" s="16">
        <f t="shared" ca="1" si="378"/>
        <v>-0.85350577657446902</v>
      </c>
      <c r="AK657" s="18">
        <f t="shared" ca="1" si="379"/>
        <v>309.84976849873652</v>
      </c>
      <c r="AL657" s="18">
        <f t="shared" ca="1" si="380"/>
        <v>309.87785760264012</v>
      </c>
      <c r="AM657" s="18">
        <f t="shared" ca="1" si="381"/>
        <v>154.92488424936826</v>
      </c>
      <c r="AN657" s="18">
        <f t="shared" ca="1" si="382"/>
        <v>116.80047365861292</v>
      </c>
      <c r="AO657" s="18">
        <f t="shared" ca="1" si="383"/>
        <v>303.5391113076592</v>
      </c>
      <c r="AP657" s="2">
        <f t="shared" ca="1" si="407"/>
        <v>105.00161851762384</v>
      </c>
      <c r="AQ657" s="2">
        <f t="shared" ca="1" si="407"/>
        <v>104.99755756248946</v>
      </c>
      <c r="AR657" s="16">
        <f t="shared" ca="1" si="407"/>
        <v>-1.8178068725660523E-3</v>
      </c>
      <c r="AS657" s="2">
        <f t="shared" ca="1" si="408"/>
        <v>-132.26661135547232</v>
      </c>
      <c r="AT657" s="2">
        <f t="shared" ca="1" si="408"/>
        <v>-104.22422179991464</v>
      </c>
      <c r="AU657" s="16">
        <f t="shared" ca="1" si="408"/>
        <v>518.1429520278632</v>
      </c>
      <c r="AV657" s="2">
        <f t="shared" ca="1" si="409"/>
        <v>105.00161851762384</v>
      </c>
      <c r="AW657" s="2">
        <f t="shared" ca="1" si="409"/>
        <v>104.99755756248946</v>
      </c>
      <c r="AX657" s="16">
        <f t="shared" ca="1" si="409"/>
        <v>-1.8178068725660523E-3</v>
      </c>
      <c r="AY657" s="2">
        <f t="shared" ca="1" si="384"/>
        <v>360.25000000000006</v>
      </c>
      <c r="AZ657" s="2">
        <f t="shared" ca="1" si="385"/>
        <v>360.25000000000006</v>
      </c>
      <c r="BA657" s="2">
        <f t="shared" ca="1" si="386"/>
        <v>360.25000000000006</v>
      </c>
      <c r="BB657" s="19" t="str">
        <f t="shared" ca="1" si="387"/>
        <v>ok</v>
      </c>
      <c r="BC657" s="2">
        <f t="shared" ca="1" si="388"/>
        <v>1.6185176238394661E-3</v>
      </c>
      <c r="BD657" s="2">
        <f t="shared" ca="1" si="388"/>
        <v>-2.4424375105382978E-3</v>
      </c>
      <c r="BE657" s="16">
        <f t="shared" ca="1" si="389"/>
        <v>-1.8178068725660523E-3</v>
      </c>
      <c r="BF657" s="16">
        <f t="shared" ca="1" si="390"/>
        <v>2.930034179248336E-3</v>
      </c>
      <c r="BG657" s="18">
        <f t="shared" ca="1" si="366"/>
        <v>3.4481186344892255E-3</v>
      </c>
      <c r="BH657" s="2">
        <f t="shared" ca="1" si="410"/>
        <v>0.25896281981431457</v>
      </c>
      <c r="BI657" s="2">
        <f t="shared" ca="1" si="410"/>
        <v>-0.39079000168612765</v>
      </c>
      <c r="BJ657" s="16">
        <f t="shared" ca="1" si="410"/>
        <v>-0.29084909961056837</v>
      </c>
      <c r="BK657" s="18">
        <f t="shared" ca="1" si="410"/>
        <v>0.46880546867973377</v>
      </c>
      <c r="BL657" s="18">
        <f t="shared" ca="1" si="410"/>
        <v>0.55169898151827612</v>
      </c>
    </row>
    <row r="658" spans="4:64" x14ac:dyDescent="0.2">
      <c r="D658">
        <f t="shared" si="391"/>
        <v>0</v>
      </c>
      <c r="E658">
        <f t="shared" si="392"/>
        <v>112.5</v>
      </c>
      <c r="F658" s="15">
        <f ca="1">'posn jitter orig'!F658</f>
        <v>0.137933361003439</v>
      </c>
      <c r="G658" s="2">
        <f ca="1">'posn jitter orig'!G658</f>
        <v>-0.48541435342537054</v>
      </c>
      <c r="H658" s="16">
        <f ca="1">'posn jitter orig'!H658</f>
        <v>0.1487312488772935</v>
      </c>
      <c r="I658" s="2">
        <f t="shared" si="393"/>
        <v>0</v>
      </c>
      <c r="J658" s="2">
        <f t="shared" si="394"/>
        <v>177.60212163512966</v>
      </c>
      <c r="K658" s="16">
        <f t="shared" ca="1" si="395"/>
        <v>354.31961159953846</v>
      </c>
      <c r="L658" s="2">
        <f t="shared" si="396"/>
        <v>153.80794910203616</v>
      </c>
      <c r="M658" s="2">
        <f t="shared" si="397"/>
        <v>-88.801060817564817</v>
      </c>
      <c r="N658" s="16">
        <f t="shared" ca="1" si="398"/>
        <v>256.12400535519635</v>
      </c>
      <c r="O658" s="2">
        <f t="shared" si="399"/>
        <v>-153.80794910203616</v>
      </c>
      <c r="P658" s="2">
        <f t="shared" si="400"/>
        <v>-88.801060817564817</v>
      </c>
      <c r="Q658" s="16">
        <f t="shared" ca="1" si="401"/>
        <v>256.12796876521071</v>
      </c>
      <c r="R658" s="2">
        <f t="shared" si="402"/>
        <v>153.80794910203616</v>
      </c>
      <c r="S658" s="2">
        <f t="shared" si="402"/>
        <v>-266.40318245269447</v>
      </c>
      <c r="T658" s="16">
        <f t="shared" ca="1" si="402"/>
        <v>-98.195606244342116</v>
      </c>
      <c r="U658" s="2">
        <f t="shared" ca="1" si="403"/>
        <v>0.47632049149193245</v>
      </c>
      <c r="V658" s="2">
        <f t="shared" ca="1" si="403"/>
        <v>-0.82501129195020606</v>
      </c>
      <c r="W658" s="16">
        <f t="shared" ca="1" si="403"/>
        <v>-0.30409728301899658</v>
      </c>
      <c r="X658" s="2">
        <f t="shared" si="404"/>
        <v>-153.80794910203616</v>
      </c>
      <c r="Y658" s="2">
        <f t="shared" si="404"/>
        <v>-266.40318245269447</v>
      </c>
      <c r="Z658" s="16">
        <f t="shared" ca="1" si="404"/>
        <v>-98.191642834327752</v>
      </c>
      <c r="AA658" s="18">
        <f t="shared" ca="1" si="375"/>
        <v>176.3835676243867</v>
      </c>
      <c r="AB658" s="2">
        <f t="shared" ca="1" si="405"/>
        <v>-237.82305672398454</v>
      </c>
      <c r="AC658" s="2">
        <f t="shared" ca="1" si="405"/>
        <v>-120.88474744811265</v>
      </c>
      <c r="AD658" s="16">
        <f t="shared" ca="1" si="405"/>
        <v>-44.553879150554309</v>
      </c>
      <c r="AE658" s="2">
        <f t="shared" ca="1" si="406"/>
        <v>-0.8792717379961299</v>
      </c>
      <c r="AF658" s="2">
        <f t="shared" ca="1" si="406"/>
        <v>-0.4469311909874456</v>
      </c>
      <c r="AG658" s="16">
        <f t="shared" ca="1" si="406"/>
        <v>-0.16472316559551906</v>
      </c>
      <c r="AH658" s="2">
        <f t="shared" ca="1" si="376"/>
        <v>-1.2089213639543406E-5</v>
      </c>
      <c r="AI658" s="2">
        <f t="shared" ca="1" si="377"/>
        <v>0.34584516575657875</v>
      </c>
      <c r="AJ658" s="16">
        <f t="shared" ca="1" si="378"/>
        <v>-0.93829159709370513</v>
      </c>
      <c r="AK658" s="18">
        <f t="shared" ca="1" si="379"/>
        <v>322.9085287098996</v>
      </c>
      <c r="AL658" s="18">
        <f t="shared" ca="1" si="380"/>
        <v>270.47731258369117</v>
      </c>
      <c r="AM658" s="18">
        <f t="shared" ca="1" si="381"/>
        <v>161.4542643549498</v>
      </c>
      <c r="AN658" s="18">
        <f t="shared" ca="1" si="382"/>
        <v>87.462753878051913</v>
      </c>
      <c r="AO658" s="18">
        <f t="shared" ca="1" si="383"/>
        <v>309.94007437836962</v>
      </c>
      <c r="AP658" s="2">
        <f t="shared" ca="1" si="407"/>
        <v>-3.2999930389951229E-3</v>
      </c>
      <c r="AQ658" s="2">
        <f t="shared" ca="1" si="407"/>
        <v>112.50197404901645</v>
      </c>
      <c r="AR658" s="16">
        <f t="shared" ca="1" si="407"/>
        <v>4.9939505072416068E-4</v>
      </c>
      <c r="AS658" s="2">
        <f t="shared" ca="1" si="408"/>
        <v>4.1938705102370442E-3</v>
      </c>
      <c r="AT658" s="2">
        <f t="shared" ca="1" si="408"/>
        <v>-101.88057874697073</v>
      </c>
      <c r="AU658" s="16">
        <f t="shared" ca="1" si="408"/>
        <v>581.62883417869512</v>
      </c>
      <c r="AV658" s="2">
        <f t="shared" ca="1" si="409"/>
        <v>-3.2999930389951229E-3</v>
      </c>
      <c r="AW658" s="2">
        <f t="shared" ca="1" si="409"/>
        <v>112.50197404901645</v>
      </c>
      <c r="AX658" s="16">
        <f t="shared" ca="1" si="409"/>
        <v>4.9939505072416068E-4</v>
      </c>
      <c r="AY658" s="2">
        <f t="shared" ca="1" si="384"/>
        <v>360.25000000000006</v>
      </c>
      <c r="AZ658" s="2">
        <f t="shared" ca="1" si="385"/>
        <v>360.25000000000006</v>
      </c>
      <c r="BA658" s="2">
        <f t="shared" ca="1" si="386"/>
        <v>360.25</v>
      </c>
      <c r="BB658" s="19" t="str">
        <f t="shared" ca="1" si="387"/>
        <v>ok</v>
      </c>
      <c r="BC658" s="2">
        <f t="shared" ca="1" si="388"/>
        <v>-3.2999930389951229E-3</v>
      </c>
      <c r="BD658" s="2">
        <f t="shared" ca="1" si="388"/>
        <v>1.974049016453705E-3</v>
      </c>
      <c r="BE658" s="16">
        <f t="shared" ca="1" si="389"/>
        <v>4.9939505072416068E-4</v>
      </c>
      <c r="BF658" s="16">
        <f t="shared" ca="1" si="390"/>
        <v>3.8453639069375616E-3</v>
      </c>
      <c r="BG658" s="18">
        <f t="shared" ca="1" si="366"/>
        <v>3.8776563789827863E-3</v>
      </c>
      <c r="BH658" s="2">
        <f t="shared" ca="1" si="410"/>
        <v>-0.52799888623921964</v>
      </c>
      <c r="BI658" s="2">
        <f t="shared" ca="1" si="410"/>
        <v>0.3158478426325928</v>
      </c>
      <c r="BJ658" s="16">
        <f t="shared" ca="1" si="410"/>
        <v>7.9903208115865709E-2</v>
      </c>
      <c r="BK658" s="18">
        <f t="shared" ca="1" si="410"/>
        <v>0.61525822511000983</v>
      </c>
      <c r="BL658" s="18">
        <f t="shared" ca="1" si="410"/>
        <v>0.62042502063724581</v>
      </c>
    </row>
    <row r="659" spans="4:64" x14ac:dyDescent="0.2">
      <c r="D659">
        <f t="shared" si="391"/>
        <v>7.5</v>
      </c>
      <c r="E659">
        <f t="shared" si="392"/>
        <v>112.5</v>
      </c>
      <c r="F659" s="15">
        <f ca="1">'posn jitter orig'!F659</f>
        <v>-0.34505910734722911</v>
      </c>
      <c r="G659" s="2">
        <f ca="1">'posn jitter orig'!G659</f>
        <v>-0.40000264353671</v>
      </c>
      <c r="H659" s="16">
        <f ca="1">'posn jitter orig'!H659</f>
        <v>-0.14017841708188983</v>
      </c>
      <c r="I659" s="2">
        <f t="shared" si="393"/>
        <v>0</v>
      </c>
      <c r="J659" s="2">
        <f t="shared" si="394"/>
        <v>177.60212163512966</v>
      </c>
      <c r="K659" s="16">
        <f t="shared" ca="1" si="395"/>
        <v>354.23720632406219</v>
      </c>
      <c r="L659" s="2">
        <f t="shared" si="396"/>
        <v>153.80794910203616</v>
      </c>
      <c r="M659" s="2">
        <f t="shared" si="397"/>
        <v>-88.801060817564817</v>
      </c>
      <c r="N659" s="16">
        <f t="shared" ca="1" si="398"/>
        <v>260.48152913551456</v>
      </c>
      <c r="O659" s="2">
        <f t="shared" si="399"/>
        <v>-153.80794910203616</v>
      </c>
      <c r="P659" s="2">
        <f t="shared" si="400"/>
        <v>-88.801060817564817</v>
      </c>
      <c r="Q659" s="16">
        <f t="shared" ca="1" si="401"/>
        <v>251.47017782593429</v>
      </c>
      <c r="R659" s="2">
        <f t="shared" si="402"/>
        <v>153.80794910203616</v>
      </c>
      <c r="S659" s="2">
        <f t="shared" si="402"/>
        <v>-266.40318245269447</v>
      </c>
      <c r="T659" s="16">
        <f t="shared" ca="1" si="402"/>
        <v>-93.755677188547622</v>
      </c>
      <c r="U659" s="2">
        <f t="shared" ca="1" si="403"/>
        <v>0.47827910882641317</v>
      </c>
      <c r="V659" s="2">
        <f t="shared" ca="1" si="403"/>
        <v>-0.82840371668611168</v>
      </c>
      <c r="W659" s="16">
        <f t="shared" ca="1" si="403"/>
        <v>-0.2915413799803524</v>
      </c>
      <c r="X659" s="2">
        <f t="shared" si="404"/>
        <v>-153.80794910203616</v>
      </c>
      <c r="Y659" s="2">
        <f t="shared" si="404"/>
        <v>-266.40318245269447</v>
      </c>
      <c r="Z659" s="16">
        <f t="shared" ca="1" si="404"/>
        <v>-102.7670284981279</v>
      </c>
      <c r="AA659" s="18">
        <f t="shared" ca="1" si="375"/>
        <v>177.08709895870467</v>
      </c>
      <c r="AB659" s="2">
        <f t="shared" ca="1" si="405"/>
        <v>-238.50500897666029</v>
      </c>
      <c r="AC659" s="2">
        <f t="shared" ca="1" si="405"/>
        <v>-119.70357149814225</v>
      </c>
      <c r="AD659" s="16">
        <f t="shared" ca="1" si="405"/>
        <v>-51.138811290989914</v>
      </c>
      <c r="AE659" s="2">
        <f t="shared" ca="1" si="406"/>
        <v>-0.87777803735764393</v>
      </c>
      <c r="AF659" s="2">
        <f t="shared" ca="1" si="406"/>
        <v>-0.44054909582474217</v>
      </c>
      <c r="AG659" s="16">
        <f t="shared" ca="1" si="406"/>
        <v>-0.18820789383170045</v>
      </c>
      <c r="AH659" s="2">
        <f t="shared" ca="1" si="376"/>
        <v>2.7473827414003921E-2</v>
      </c>
      <c r="AI659" s="2">
        <f t="shared" ca="1" si="377"/>
        <v>0.34592452406361474</v>
      </c>
      <c r="AJ659" s="16">
        <f t="shared" ca="1" si="378"/>
        <v>-0.93786001751785264</v>
      </c>
      <c r="AK659" s="18">
        <f t="shared" ca="1" si="379"/>
        <v>321.58617481630228</v>
      </c>
      <c r="AL659" s="18">
        <f t="shared" ca="1" si="380"/>
        <v>271.71448683613306</v>
      </c>
      <c r="AM659" s="18">
        <f t="shared" ca="1" si="381"/>
        <v>160.79308740815114</v>
      </c>
      <c r="AN659" s="18">
        <f t="shared" ca="1" si="382"/>
        <v>88.769356342564279</v>
      </c>
      <c r="AO659" s="18">
        <f t="shared" ca="1" si="383"/>
        <v>309.91232133666693</v>
      </c>
      <c r="AP659" s="2">
        <f t="shared" ca="1" si="407"/>
        <v>7.4986607930175975</v>
      </c>
      <c r="AQ659" s="2">
        <f t="shared" ca="1" si="407"/>
        <v>112.49954299495793</v>
      </c>
      <c r="AR659" s="16">
        <f t="shared" ca="1" si="407"/>
        <v>-2.1009820462154494E-3</v>
      </c>
      <c r="AS659" s="2">
        <f t="shared" ca="1" si="408"/>
        <v>-9.5302944667362279</v>
      </c>
      <c r="AT659" s="2">
        <f t="shared" ca="1" si="408"/>
        <v>-101.91300152471514</v>
      </c>
      <c r="AU659" s="16">
        <f t="shared" ca="1" si="408"/>
        <v>581.30664925356336</v>
      </c>
      <c r="AV659" s="2">
        <f t="shared" ca="1" si="409"/>
        <v>7.4986607930175975</v>
      </c>
      <c r="AW659" s="2">
        <f t="shared" ca="1" si="409"/>
        <v>112.49954299495793</v>
      </c>
      <c r="AX659" s="16">
        <f t="shared" ca="1" si="409"/>
        <v>-2.1009820462154494E-3</v>
      </c>
      <c r="AY659" s="2">
        <f t="shared" ca="1" si="384"/>
        <v>360.25</v>
      </c>
      <c r="AZ659" s="2">
        <f t="shared" ca="1" si="385"/>
        <v>360.25</v>
      </c>
      <c r="BA659" s="2">
        <f t="shared" ca="1" si="386"/>
        <v>360.25</v>
      </c>
      <c r="BB659" s="19" t="str">
        <f t="shared" ca="1" si="387"/>
        <v>ok</v>
      </c>
      <c r="BC659" s="2">
        <f t="shared" ca="1" si="388"/>
        <v>-1.3392069824025299E-3</v>
      </c>
      <c r="BD659" s="2">
        <f t="shared" ca="1" si="388"/>
        <v>-4.5700504206536152E-4</v>
      </c>
      <c r="BE659" s="16">
        <f t="shared" ca="1" si="389"/>
        <v>-2.1009820462154494E-3</v>
      </c>
      <c r="BF659" s="16">
        <f t="shared" ca="1" si="390"/>
        <v>1.4150367310387575E-3</v>
      </c>
      <c r="BG659" s="18">
        <f t="shared" ca="1" si="366"/>
        <v>2.533072148342504E-3</v>
      </c>
      <c r="BH659" s="2">
        <f t="shared" ca="1" si="410"/>
        <v>-0.21427311718440478</v>
      </c>
      <c r="BI659" s="2">
        <f t="shared" ca="1" si="410"/>
        <v>-7.3120806730457844E-2</v>
      </c>
      <c r="BJ659" s="16">
        <f t="shared" ca="1" si="410"/>
        <v>-0.3361571273944719</v>
      </c>
      <c r="BK659" s="18">
        <f t="shared" ca="1" si="410"/>
        <v>0.22640587696620118</v>
      </c>
      <c r="BL659" s="18">
        <f t="shared" ca="1" si="410"/>
        <v>0.40529154373480064</v>
      </c>
    </row>
    <row r="660" spans="4:64" x14ac:dyDescent="0.2">
      <c r="D660">
        <f t="shared" si="391"/>
        <v>15</v>
      </c>
      <c r="E660">
        <f t="shared" si="392"/>
        <v>112.5</v>
      </c>
      <c r="F660" s="15">
        <f ca="1">'posn jitter orig'!F660</f>
        <v>8.3481039334156737E-2</v>
      </c>
      <c r="G660" s="2">
        <f ca="1">'posn jitter orig'!G660</f>
        <v>-0.41581717347871183</v>
      </c>
      <c r="H660" s="16">
        <f ca="1">'posn jitter orig'!H660</f>
        <v>-0.13207688722008626</v>
      </c>
      <c r="I660" s="2">
        <f t="shared" si="393"/>
        <v>0</v>
      </c>
      <c r="J660" s="2">
        <f t="shared" si="394"/>
        <v>177.60212163512966</v>
      </c>
      <c r="K660" s="16">
        <f t="shared" ca="1" si="395"/>
        <v>354.00161816525667</v>
      </c>
      <c r="L660" s="2">
        <f t="shared" si="396"/>
        <v>153.80794910203616</v>
      </c>
      <c r="M660" s="2">
        <f t="shared" si="397"/>
        <v>-88.801060817564817</v>
      </c>
      <c r="N660" s="16">
        <f t="shared" ca="1" si="398"/>
        <v>264.55419784199381</v>
      </c>
      <c r="O660" s="2">
        <f t="shared" si="399"/>
        <v>-153.80794910203616</v>
      </c>
      <c r="P660" s="2">
        <f t="shared" si="400"/>
        <v>-88.801060817564817</v>
      </c>
      <c r="Q660" s="16">
        <f t="shared" ca="1" si="401"/>
        <v>246.49830582357822</v>
      </c>
      <c r="R660" s="2">
        <f t="shared" si="402"/>
        <v>153.80794910203616</v>
      </c>
      <c r="S660" s="2">
        <f t="shared" si="402"/>
        <v>-266.40318245269447</v>
      </c>
      <c r="T660" s="16">
        <f t="shared" ca="1" si="402"/>
        <v>-89.447420323262861</v>
      </c>
      <c r="U660" s="2">
        <f t="shared" ca="1" si="403"/>
        <v>0.48011474126654391</v>
      </c>
      <c r="V660" s="2">
        <f t="shared" ca="1" si="403"/>
        <v>-0.83158312533643985</v>
      </c>
      <c r="W660" s="16">
        <f t="shared" ca="1" si="403"/>
        <v>-0.27921199987507428</v>
      </c>
      <c r="X660" s="2">
        <f t="shared" si="404"/>
        <v>-153.80794910203616</v>
      </c>
      <c r="Y660" s="2">
        <f t="shared" si="404"/>
        <v>-266.40318245269447</v>
      </c>
      <c r="Z660" s="16">
        <f t="shared" ca="1" si="404"/>
        <v>-107.50331234167845</v>
      </c>
      <c r="AA660" s="18">
        <f t="shared" ca="1" si="375"/>
        <v>177.70714220783842</v>
      </c>
      <c r="AB660" s="2">
        <f t="shared" ca="1" si="405"/>
        <v>-239.12776770436943</v>
      </c>
      <c r="AC660" s="2">
        <f t="shared" ca="1" si="405"/>
        <v>-118.62492174089303</v>
      </c>
      <c r="AD660" s="16">
        <f t="shared" ca="1" si="405"/>
        <v>-57.885345773743666</v>
      </c>
      <c r="AE660" s="2">
        <f t="shared" ca="1" si="406"/>
        <v>-0.87548153242515092</v>
      </c>
      <c r="AF660" s="2">
        <f t="shared" ca="1" si="406"/>
        <v>-0.43430308937573447</v>
      </c>
      <c r="AG660" s="16">
        <f t="shared" ca="1" si="406"/>
        <v>-0.21192666878239269</v>
      </c>
      <c r="AH660" s="2">
        <f t="shared" ca="1" si="376"/>
        <v>5.4972007431680694E-2</v>
      </c>
      <c r="AI660" s="2">
        <f t="shared" ca="1" si="377"/>
        <v>0.34619406727206009</v>
      </c>
      <c r="AJ660" s="16">
        <f t="shared" ca="1" si="378"/>
        <v>-0.93655098429533412</v>
      </c>
      <c r="AK660" s="18">
        <f t="shared" ca="1" si="379"/>
        <v>320.35664786357194</v>
      </c>
      <c r="AL660" s="18">
        <f t="shared" ca="1" si="380"/>
        <v>273.13856300539788</v>
      </c>
      <c r="AM660" s="18">
        <f t="shared" ca="1" si="381"/>
        <v>160.17832393178597</v>
      </c>
      <c r="AN660" s="18">
        <f t="shared" ca="1" si="382"/>
        <v>90.164563493436546</v>
      </c>
      <c r="AO660" s="18">
        <f t="shared" ca="1" si="383"/>
        <v>309.82788533707213</v>
      </c>
      <c r="AP660" s="2">
        <f t="shared" ca="1" si="407"/>
        <v>14.998425148630879</v>
      </c>
      <c r="AQ660" s="2">
        <f t="shared" ca="1" si="407"/>
        <v>112.50235771051084</v>
      </c>
      <c r="AR660" s="16">
        <f t="shared" ca="1" si="407"/>
        <v>2.1445665936425939E-5</v>
      </c>
      <c r="AS660" s="2">
        <f t="shared" ca="1" si="408"/>
        <v>-19.065296481952011</v>
      </c>
      <c r="AT660" s="2">
        <f t="shared" ca="1" si="408"/>
        <v>-102.01879384777411</v>
      </c>
      <c r="AU660" s="16">
        <f t="shared" ca="1" si="408"/>
        <v>580.3392433948195</v>
      </c>
      <c r="AV660" s="2">
        <f t="shared" ca="1" si="409"/>
        <v>14.998425148630879</v>
      </c>
      <c r="AW660" s="2">
        <f t="shared" ca="1" si="409"/>
        <v>112.50235771051084</v>
      </c>
      <c r="AX660" s="16">
        <f t="shared" ca="1" si="409"/>
        <v>2.1445665936425939E-5</v>
      </c>
      <c r="AY660" s="2">
        <f t="shared" ca="1" si="384"/>
        <v>360.24999999999994</v>
      </c>
      <c r="AZ660" s="2">
        <f t="shared" ca="1" si="385"/>
        <v>360.24999999999994</v>
      </c>
      <c r="BA660" s="2">
        <f t="shared" ca="1" si="386"/>
        <v>360.25</v>
      </c>
      <c r="BB660" s="19" t="str">
        <f t="shared" ca="1" si="387"/>
        <v>ok</v>
      </c>
      <c r="BC660" s="2">
        <f t="shared" ca="1" si="388"/>
        <v>-1.5748513691207222E-3</v>
      </c>
      <c r="BD660" s="2">
        <f t="shared" ca="1" si="388"/>
        <v>2.3577105108358865E-3</v>
      </c>
      <c r="BE660" s="16">
        <f t="shared" ca="1" si="389"/>
        <v>2.1445665936425939E-5</v>
      </c>
      <c r="BF660" s="16">
        <f t="shared" ca="1" si="390"/>
        <v>2.8353052195006149E-3</v>
      </c>
      <c r="BG660" s="18">
        <f t="shared" ca="1" si="366"/>
        <v>2.8353863236453133E-3</v>
      </c>
      <c r="BH660" s="2">
        <f t="shared" ca="1" si="410"/>
        <v>-0.25197621905931555</v>
      </c>
      <c r="BI660" s="2">
        <f t="shared" ca="1" si="410"/>
        <v>0.37723368173374183</v>
      </c>
      <c r="BJ660" s="16">
        <f t="shared" ca="1" si="410"/>
        <v>3.4313065498281503E-3</v>
      </c>
      <c r="BK660" s="18">
        <f t="shared" ca="1" si="410"/>
        <v>0.4536488351200984</v>
      </c>
      <c r="BL660" s="18">
        <f t="shared" ca="1" si="410"/>
        <v>0.45366181178325016</v>
      </c>
    </row>
    <row r="661" spans="4:64" x14ac:dyDescent="0.2">
      <c r="D661">
        <f t="shared" si="391"/>
        <v>22.5</v>
      </c>
      <c r="E661">
        <f t="shared" si="392"/>
        <v>112.5</v>
      </c>
      <c r="F661" s="15">
        <f ca="1">'posn jitter orig'!F661</f>
        <v>2.8683529328131119E-2</v>
      </c>
      <c r="G661" s="2">
        <f ca="1">'posn jitter orig'!G661</f>
        <v>-0.1251655981728812</v>
      </c>
      <c r="H661" s="16">
        <f ca="1">'posn jitter orig'!H661</f>
        <v>0.29695994622048394</v>
      </c>
      <c r="I661" s="2">
        <f t="shared" si="393"/>
        <v>0</v>
      </c>
      <c r="J661" s="2">
        <f t="shared" si="394"/>
        <v>177.60212163512966</v>
      </c>
      <c r="K661" s="16">
        <f t="shared" ca="1" si="395"/>
        <v>353.60380801277807</v>
      </c>
      <c r="L661" s="2">
        <f t="shared" si="396"/>
        <v>153.80794910203616</v>
      </c>
      <c r="M661" s="2">
        <f t="shared" si="397"/>
        <v>-88.801060817564817</v>
      </c>
      <c r="N661" s="16">
        <f t="shared" ca="1" si="398"/>
        <v>268.35750045720692</v>
      </c>
      <c r="O661" s="2">
        <f t="shared" si="399"/>
        <v>-153.80794910203616</v>
      </c>
      <c r="P661" s="2">
        <f t="shared" si="400"/>
        <v>-88.801060817564817</v>
      </c>
      <c r="Q661" s="16">
        <f t="shared" ca="1" si="401"/>
        <v>241.19358989026989</v>
      </c>
      <c r="R661" s="2">
        <f t="shared" si="402"/>
        <v>153.80794910203616</v>
      </c>
      <c r="S661" s="2">
        <f t="shared" si="402"/>
        <v>-266.40318245269447</v>
      </c>
      <c r="T661" s="16">
        <f t="shared" ca="1" si="402"/>
        <v>-85.24630755557115</v>
      </c>
      <c r="U661" s="2">
        <f t="shared" ca="1" si="403"/>
        <v>0.48184068309554323</v>
      </c>
      <c r="V661" s="2">
        <f t="shared" ca="1" si="403"/>
        <v>-0.83457254427517502</v>
      </c>
      <c r="W661" s="16">
        <f t="shared" ca="1" si="403"/>
        <v>-0.26705472183820572</v>
      </c>
      <c r="X661" s="2">
        <f t="shared" si="404"/>
        <v>-153.80794910203616</v>
      </c>
      <c r="Y661" s="2">
        <f t="shared" si="404"/>
        <v>-266.40318245269447</v>
      </c>
      <c r="Z661" s="16">
        <f t="shared" ca="1" si="404"/>
        <v>-112.41021812250818</v>
      </c>
      <c r="AA661" s="18">
        <f t="shared" ca="1" si="375"/>
        <v>178.24153405417769</v>
      </c>
      <c r="AB661" s="2">
        <f t="shared" ca="1" si="405"/>
        <v>-239.69197162669866</v>
      </c>
      <c r="AC661" s="2">
        <f t="shared" ca="1" si="405"/>
        <v>-117.64769188158914</v>
      </c>
      <c r="AD661" s="16">
        <f t="shared" ca="1" si="405"/>
        <v>-64.809974825654677</v>
      </c>
      <c r="AE661" s="2">
        <f t="shared" ca="1" si="406"/>
        <v>-0.87236564411701245</v>
      </c>
      <c r="AF661" s="2">
        <f t="shared" ca="1" si="406"/>
        <v>-0.42818206972323325</v>
      </c>
      <c r="AG661" s="16">
        <f t="shared" ca="1" si="406"/>
        <v>-0.23587771859978304</v>
      </c>
      <c r="AH661" s="2">
        <f t="shared" ca="1" si="376"/>
        <v>8.2509024223599445E-2</v>
      </c>
      <c r="AI661" s="2">
        <f t="shared" ca="1" si="377"/>
        <v>0.3466248454880137</v>
      </c>
      <c r="AJ661" s="16">
        <f t="shared" ca="1" si="378"/>
        <v>-0.93436795611369328</v>
      </c>
      <c r="AK661" s="18">
        <f t="shared" ca="1" si="379"/>
        <v>319.20913799538567</v>
      </c>
      <c r="AL661" s="18">
        <f t="shared" ca="1" si="380"/>
        <v>274.7609024302065</v>
      </c>
      <c r="AM661" s="18">
        <f t="shared" ca="1" si="381"/>
        <v>159.60456899769284</v>
      </c>
      <c r="AN661" s="18">
        <f t="shared" ca="1" si="382"/>
        <v>91.656547711756133</v>
      </c>
      <c r="AO661" s="18">
        <f t="shared" ca="1" si="383"/>
        <v>309.68616584636663</v>
      </c>
      <c r="AP661" s="2">
        <f t="shared" ca="1" si="407"/>
        <v>22.497854628441765</v>
      </c>
      <c r="AQ661" s="2">
        <f t="shared" ca="1" si="407"/>
        <v>112.49975949214863</v>
      </c>
      <c r="AR661" s="16">
        <f t="shared" ca="1" si="407"/>
        <v>8.7047455451738642E-5</v>
      </c>
      <c r="AS661" s="2">
        <f t="shared" ca="1" si="408"/>
        <v>-28.605952090621237</v>
      </c>
      <c r="AT661" s="2">
        <f t="shared" ca="1" si="408"/>
        <v>-102.19007928039582</v>
      </c>
      <c r="AU661" s="16">
        <f t="shared" ca="1" si="408"/>
        <v>578.72174668456705</v>
      </c>
      <c r="AV661" s="2">
        <f t="shared" ca="1" si="409"/>
        <v>22.497854628441765</v>
      </c>
      <c r="AW661" s="2">
        <f t="shared" ca="1" si="409"/>
        <v>112.49975949214863</v>
      </c>
      <c r="AX661" s="16">
        <f t="shared" ca="1" si="409"/>
        <v>8.7047455451738642E-5</v>
      </c>
      <c r="AY661" s="2">
        <f t="shared" ca="1" si="384"/>
        <v>360.25000000000011</v>
      </c>
      <c r="AZ661" s="2">
        <f t="shared" ca="1" si="385"/>
        <v>360.25000000000011</v>
      </c>
      <c r="BA661" s="2">
        <f t="shared" ca="1" si="386"/>
        <v>360.25000000000011</v>
      </c>
      <c r="BB661" s="19" t="str">
        <f t="shared" ca="1" si="387"/>
        <v>ok</v>
      </c>
      <c r="BC661" s="2">
        <f t="shared" ca="1" si="388"/>
        <v>-2.1453715582353539E-3</v>
      </c>
      <c r="BD661" s="2">
        <f t="shared" ca="1" si="388"/>
        <v>-2.4050785137319508E-4</v>
      </c>
      <c r="BE661" s="16">
        <f t="shared" ca="1" si="389"/>
        <v>8.7047455451738642E-5</v>
      </c>
      <c r="BF661" s="16">
        <f t="shared" ca="1" si="390"/>
        <v>2.1588105867484859E-3</v>
      </c>
      <c r="BG661" s="18">
        <f t="shared" ca="1" si="366"/>
        <v>2.1605648356293229E-3</v>
      </c>
      <c r="BH661" s="2">
        <f t="shared" ca="1" si="410"/>
        <v>-0.34325944931765662</v>
      </c>
      <c r="BI661" s="2">
        <f t="shared" ca="1" si="410"/>
        <v>-3.8481256219711213E-2</v>
      </c>
      <c r="BJ661" s="16">
        <f t="shared" ca="1" si="410"/>
        <v>1.3927592872278183E-2</v>
      </c>
      <c r="BK661" s="18">
        <f t="shared" ca="1" si="410"/>
        <v>0.34540969387975773</v>
      </c>
      <c r="BL661" s="18">
        <f t="shared" ca="1" si="410"/>
        <v>0.34569037370069167</v>
      </c>
    </row>
    <row r="662" spans="4:64" x14ac:dyDescent="0.2">
      <c r="D662">
        <f t="shared" si="391"/>
        <v>30</v>
      </c>
      <c r="E662">
        <f t="shared" si="392"/>
        <v>112.5</v>
      </c>
      <c r="F662" s="15">
        <f ca="1">'posn jitter orig'!F662</f>
        <v>0.35835368628329933</v>
      </c>
      <c r="G662" s="2">
        <f ca="1">'posn jitter orig'!G662</f>
        <v>5.9334589506835345E-2</v>
      </c>
      <c r="H662" s="16">
        <f ca="1">'posn jitter orig'!H662</f>
        <v>-0.19630275855281332</v>
      </c>
      <c r="I662" s="2">
        <f t="shared" si="393"/>
        <v>0</v>
      </c>
      <c r="J662" s="2">
        <f t="shared" si="394"/>
        <v>177.60212163512966</v>
      </c>
      <c r="K662" s="16">
        <f t="shared" ca="1" si="395"/>
        <v>353.04866195357056</v>
      </c>
      <c r="L662" s="2">
        <f t="shared" si="396"/>
        <v>153.80794910203616</v>
      </c>
      <c r="M662" s="2">
        <f t="shared" si="397"/>
        <v>-88.801060817564817</v>
      </c>
      <c r="N662" s="16">
        <f t="shared" ca="1" si="398"/>
        <v>271.9002368817375</v>
      </c>
      <c r="O662" s="2">
        <f t="shared" si="399"/>
        <v>-153.80794910203616</v>
      </c>
      <c r="P662" s="2">
        <f t="shared" si="400"/>
        <v>-88.801060817564817</v>
      </c>
      <c r="Q662" s="16">
        <f t="shared" ca="1" si="401"/>
        <v>235.52495691887239</v>
      </c>
      <c r="R662" s="2">
        <f t="shared" si="402"/>
        <v>153.80794910203616</v>
      </c>
      <c r="S662" s="2">
        <f t="shared" si="402"/>
        <v>-266.40318245269447</v>
      </c>
      <c r="T662" s="16">
        <f t="shared" ca="1" si="402"/>
        <v>-81.14842507183306</v>
      </c>
      <c r="U662" s="2">
        <f t="shared" ca="1" si="403"/>
        <v>0.48346103115670452</v>
      </c>
      <c r="V662" s="2">
        <f t="shared" ca="1" si="403"/>
        <v>-0.83737906944305207</v>
      </c>
      <c r="W662" s="16">
        <f t="shared" ca="1" si="403"/>
        <v>-0.2550720004461175</v>
      </c>
      <c r="X662" s="2">
        <f t="shared" si="404"/>
        <v>-153.80794910203616</v>
      </c>
      <c r="Y662" s="2">
        <f t="shared" si="404"/>
        <v>-266.40318245269447</v>
      </c>
      <c r="Z662" s="16">
        <f t="shared" ca="1" si="404"/>
        <v>-117.52370503469817</v>
      </c>
      <c r="AA662" s="18">
        <f t="shared" ca="1" si="375"/>
        <v>178.6973058889765</v>
      </c>
      <c r="AB662" s="2">
        <f t="shared" ca="1" si="405"/>
        <v>-240.20113287204578</v>
      </c>
      <c r="AC662" s="2">
        <f t="shared" ca="1" si="405"/>
        <v>-116.76579873540288</v>
      </c>
      <c r="AD662" s="16">
        <f t="shared" ca="1" si="405"/>
        <v>-71.943025747265153</v>
      </c>
      <c r="AE662" s="2">
        <f t="shared" ca="1" si="406"/>
        <v>-0.8684113703207611</v>
      </c>
      <c r="AF662" s="2">
        <f t="shared" ca="1" si="406"/>
        <v>-0.42214932991354875</v>
      </c>
      <c r="AG662" s="16">
        <f t="shared" ca="1" si="406"/>
        <v>-0.26009927941299565</v>
      </c>
      <c r="AH662" s="2">
        <f t="shared" ca="1" si="376"/>
        <v>0.11012321848962578</v>
      </c>
      <c r="AI662" s="2">
        <f t="shared" ca="1" si="377"/>
        <v>0.34725529126599342</v>
      </c>
      <c r="AJ662" s="16">
        <f t="shared" ca="1" si="378"/>
        <v>-0.93128225551508081</v>
      </c>
      <c r="AK662" s="18">
        <f t="shared" ca="1" si="379"/>
        <v>318.13928980799756</v>
      </c>
      <c r="AL662" s="18">
        <f t="shared" ca="1" si="380"/>
        <v>276.5983277986374</v>
      </c>
      <c r="AM662" s="18">
        <f t="shared" ca="1" si="381"/>
        <v>159.06964490399878</v>
      </c>
      <c r="AN662" s="18">
        <f t="shared" ca="1" si="382"/>
        <v>93.255676014816387</v>
      </c>
      <c r="AO662" s="18">
        <f t="shared" ca="1" si="383"/>
        <v>309.48390824263441</v>
      </c>
      <c r="AP662" s="2">
        <f t="shared" ca="1" si="407"/>
        <v>30.001049199229371</v>
      </c>
      <c r="AQ662" s="2">
        <f t="shared" ca="1" si="407"/>
        <v>112.50263396742668</v>
      </c>
      <c r="AR662" s="16">
        <f t="shared" ca="1" si="407"/>
        <v>1.8431712055644311E-3</v>
      </c>
      <c r="AS662" s="2">
        <f t="shared" ca="1" si="408"/>
        <v>-38.161678893624483</v>
      </c>
      <c r="AT662" s="2">
        <f t="shared" ca="1" si="408"/>
        <v>-102.43721543044131</v>
      </c>
      <c r="AU662" s="16">
        <f t="shared" ca="1" si="408"/>
        <v>576.43558739885134</v>
      </c>
      <c r="AV662" s="2">
        <f t="shared" ca="1" si="409"/>
        <v>30.001049199229371</v>
      </c>
      <c r="AW662" s="2">
        <f t="shared" ca="1" si="409"/>
        <v>112.50263396742668</v>
      </c>
      <c r="AX662" s="16">
        <f t="shared" ca="1" si="409"/>
        <v>1.8431712055644311E-3</v>
      </c>
      <c r="AY662" s="2">
        <f t="shared" ca="1" si="384"/>
        <v>360.25000000000006</v>
      </c>
      <c r="AZ662" s="2">
        <f t="shared" ca="1" si="385"/>
        <v>360.25000000000006</v>
      </c>
      <c r="BA662" s="2">
        <f t="shared" ca="1" si="386"/>
        <v>360.25000000000006</v>
      </c>
      <c r="BB662" s="19" t="str">
        <f t="shared" ca="1" si="387"/>
        <v>ok</v>
      </c>
      <c r="BC662" s="2">
        <f t="shared" ca="1" si="388"/>
        <v>1.0491992293708563E-3</v>
      </c>
      <c r="BD662" s="2">
        <f t="shared" ca="1" si="388"/>
        <v>2.633967426675099E-3</v>
      </c>
      <c r="BE662" s="16">
        <f t="shared" ca="1" si="389"/>
        <v>1.8431712055644311E-3</v>
      </c>
      <c r="BF662" s="16">
        <f t="shared" ca="1" si="390"/>
        <v>2.8352430985186861E-3</v>
      </c>
      <c r="BG662" s="18">
        <f t="shared" ca="1" si="366"/>
        <v>3.3816983189988545E-3</v>
      </c>
      <c r="BH662" s="2">
        <f t="shared" ca="1" si="410"/>
        <v>0.16787187669933701</v>
      </c>
      <c r="BI662" s="2">
        <f t="shared" ca="1" si="410"/>
        <v>0.42143478826801584</v>
      </c>
      <c r="BJ662" s="16">
        <f t="shared" ca="1" si="410"/>
        <v>0.29490739289030898</v>
      </c>
      <c r="BK662" s="18">
        <f t="shared" ca="1" si="410"/>
        <v>0.45363889576298977</v>
      </c>
      <c r="BL662" s="18">
        <f t="shared" ca="1" si="410"/>
        <v>0.54107173103981676</v>
      </c>
    </row>
    <row r="663" spans="4:64" x14ac:dyDescent="0.2">
      <c r="D663">
        <f t="shared" si="391"/>
        <v>37.5</v>
      </c>
      <c r="E663">
        <f t="shared" si="392"/>
        <v>112.5</v>
      </c>
      <c r="F663" s="15">
        <f ca="1">'posn jitter orig'!F663</f>
        <v>0.16997904514945483</v>
      </c>
      <c r="G663" s="2">
        <f ca="1">'posn jitter orig'!G663</f>
        <v>5.3544827611714307E-2</v>
      </c>
      <c r="H663" s="16">
        <f ca="1">'posn jitter orig'!H663</f>
        <v>-0.25098217692358282</v>
      </c>
      <c r="I663" s="2">
        <f t="shared" si="393"/>
        <v>0</v>
      </c>
      <c r="J663" s="2">
        <f t="shared" si="394"/>
        <v>177.60212163512966</v>
      </c>
      <c r="K663" s="16">
        <f t="shared" ca="1" si="395"/>
        <v>352.32978140653097</v>
      </c>
      <c r="L663" s="2">
        <f t="shared" si="396"/>
        <v>153.80794910203616</v>
      </c>
      <c r="M663" s="2">
        <f t="shared" si="397"/>
        <v>-88.801060817564817</v>
      </c>
      <c r="N663" s="16">
        <f t="shared" ca="1" si="398"/>
        <v>275.19191590249426</v>
      </c>
      <c r="O663" s="2">
        <f t="shared" si="399"/>
        <v>-153.80794910203616</v>
      </c>
      <c r="P663" s="2">
        <f t="shared" si="400"/>
        <v>-88.801060817564817</v>
      </c>
      <c r="Q663" s="16">
        <f t="shared" ca="1" si="401"/>
        <v>229.47438658131662</v>
      </c>
      <c r="R663" s="2">
        <f t="shared" si="402"/>
        <v>153.80794910203616</v>
      </c>
      <c r="S663" s="2">
        <f t="shared" si="402"/>
        <v>-266.40318245269447</v>
      </c>
      <c r="T663" s="16">
        <f t="shared" ca="1" si="402"/>
        <v>-77.137865504036711</v>
      </c>
      <c r="U663" s="2">
        <f t="shared" ca="1" si="403"/>
        <v>0.48498436113938431</v>
      </c>
      <c r="V663" s="2">
        <f t="shared" ca="1" si="403"/>
        <v>-0.84001755436974646</v>
      </c>
      <c r="W663" s="16">
        <f t="shared" ca="1" si="403"/>
        <v>-0.24322968116760188</v>
      </c>
      <c r="X663" s="2">
        <f t="shared" si="404"/>
        <v>-153.80794910203616</v>
      </c>
      <c r="Y663" s="2">
        <f t="shared" si="404"/>
        <v>-266.40318245269447</v>
      </c>
      <c r="Z663" s="16">
        <f t="shared" ca="1" si="404"/>
        <v>-122.85539482521435</v>
      </c>
      <c r="AA663" s="18">
        <f t="shared" ca="1" si="375"/>
        <v>179.07097837987655</v>
      </c>
      <c r="AB663" s="2">
        <f t="shared" ca="1" si="405"/>
        <v>-240.6545731502051</v>
      </c>
      <c r="AC663" s="2">
        <f t="shared" ca="1" si="405"/>
        <v>-115.98041713543282</v>
      </c>
      <c r="AD663" s="16">
        <f t="shared" ca="1" si="405"/>
        <v>-79.300017847506439</v>
      </c>
      <c r="AE663" s="2">
        <f t="shared" ca="1" si="406"/>
        <v>-0.8635959548430896</v>
      </c>
      <c r="AF663" s="2">
        <f t="shared" ca="1" si="406"/>
        <v>-0.41619910965356438</v>
      </c>
      <c r="AG663" s="16">
        <f t="shared" ca="1" si="406"/>
        <v>-0.28457042696357754</v>
      </c>
      <c r="AH663" s="2">
        <f t="shared" ca="1" si="376"/>
        <v>0.13781217736062273</v>
      </c>
      <c r="AI663" s="2">
        <f t="shared" ca="1" si="377"/>
        <v>0.34806437547420788</v>
      </c>
      <c r="AJ663" s="16">
        <f t="shared" ca="1" si="378"/>
        <v>-0.92728582125301262</v>
      </c>
      <c r="AK663" s="18">
        <f t="shared" ca="1" si="379"/>
        <v>317.14001816613592</v>
      </c>
      <c r="AL663" s="18">
        <f t="shared" ca="1" si="380"/>
        <v>278.66570217310789</v>
      </c>
      <c r="AM663" s="18">
        <f t="shared" ca="1" si="381"/>
        <v>158.57000908306796</v>
      </c>
      <c r="AN663" s="18">
        <f t="shared" ca="1" si="382"/>
        <v>94.971169965249572</v>
      </c>
      <c r="AO663" s="18">
        <f t="shared" ca="1" si="383"/>
        <v>309.2185175483956</v>
      </c>
      <c r="AP663" s="2">
        <f t="shared" ca="1" si="407"/>
        <v>37.50133352588135</v>
      </c>
      <c r="AQ663" s="2">
        <f t="shared" ca="1" si="407"/>
        <v>112.50156422203091</v>
      </c>
      <c r="AR663" s="16">
        <f t="shared" ca="1" si="407"/>
        <v>9.1527676795521984E-4</v>
      </c>
      <c r="AS663" s="2">
        <f t="shared" ca="1" si="408"/>
        <v>-47.726820841255304</v>
      </c>
      <c r="AT663" s="2">
        <f t="shared" ca="1" si="408"/>
        <v>-102.75433616905448</v>
      </c>
      <c r="AU663" s="16">
        <f t="shared" ca="1" si="408"/>
        <v>573.46880925977416</v>
      </c>
      <c r="AV663" s="2">
        <f t="shared" ca="1" si="409"/>
        <v>37.50133352588135</v>
      </c>
      <c r="AW663" s="2">
        <f t="shared" ca="1" si="409"/>
        <v>112.50156422203091</v>
      </c>
      <c r="AX663" s="16">
        <f t="shared" ca="1" si="409"/>
        <v>9.1527676795521984E-4</v>
      </c>
      <c r="AY663" s="2">
        <f t="shared" ca="1" si="384"/>
        <v>360.25000000000006</v>
      </c>
      <c r="AZ663" s="2">
        <f t="shared" ca="1" si="385"/>
        <v>360.25000000000006</v>
      </c>
      <c r="BA663" s="2">
        <f t="shared" ca="1" si="386"/>
        <v>360.25000000000006</v>
      </c>
      <c r="BB663" s="19" t="str">
        <f t="shared" ca="1" si="387"/>
        <v>ok</v>
      </c>
      <c r="BC663" s="2">
        <f t="shared" ca="1" si="388"/>
        <v>1.3335258813498285E-3</v>
      </c>
      <c r="BD663" s="2">
        <f t="shared" ca="1" si="388"/>
        <v>1.5642220309075583E-3</v>
      </c>
      <c r="BE663" s="16">
        <f t="shared" ca="1" si="389"/>
        <v>9.1527676795521984E-4</v>
      </c>
      <c r="BF663" s="16">
        <f t="shared" ca="1" si="390"/>
        <v>2.0555003863308814E-3</v>
      </c>
      <c r="BG663" s="18">
        <f t="shared" ca="1" si="366"/>
        <v>2.2500696434032785E-3</v>
      </c>
      <c r="BH663" s="2">
        <f t="shared" ca="1" si="410"/>
        <v>0.21336414101597256</v>
      </c>
      <c r="BI663" s="2">
        <f t="shared" ca="1" si="410"/>
        <v>0.25027552494520933</v>
      </c>
      <c r="BJ663" s="16">
        <f t="shared" ca="1" si="410"/>
        <v>0.14644428287283517</v>
      </c>
      <c r="BK663" s="18">
        <f t="shared" ca="1" si="410"/>
        <v>0.32888006181294105</v>
      </c>
      <c r="BL663" s="18">
        <f t="shared" ca="1" si="410"/>
        <v>0.36001114294452458</v>
      </c>
    </row>
    <row r="664" spans="4:64" x14ac:dyDescent="0.2">
      <c r="D664">
        <f t="shared" si="391"/>
        <v>45</v>
      </c>
      <c r="E664">
        <f t="shared" si="392"/>
        <v>112.5</v>
      </c>
      <c r="F664" s="15">
        <f ca="1">'posn jitter orig'!F664</f>
        <v>3.4324748936563898E-3</v>
      </c>
      <c r="G664" s="2">
        <f ca="1">'posn jitter orig'!G664</f>
        <v>-0.41089522965082403</v>
      </c>
      <c r="H664" s="16">
        <f ca="1">'posn jitter orig'!H664</f>
        <v>0.49293745183990345</v>
      </c>
      <c r="I664" s="2">
        <f t="shared" si="393"/>
        <v>0</v>
      </c>
      <c r="J664" s="2">
        <f t="shared" si="394"/>
        <v>177.60212163512966</v>
      </c>
      <c r="K664" s="16">
        <f t="shared" ca="1" si="395"/>
        <v>351.44955731637589</v>
      </c>
      <c r="L664" s="2">
        <f t="shared" si="396"/>
        <v>153.80794910203616</v>
      </c>
      <c r="M664" s="2">
        <f t="shared" si="397"/>
        <v>-88.801060817564817</v>
      </c>
      <c r="N664" s="16">
        <f t="shared" ca="1" si="398"/>
        <v>278.23972852042948</v>
      </c>
      <c r="O664" s="2">
        <f t="shared" si="399"/>
        <v>-153.80794910203616</v>
      </c>
      <c r="P664" s="2">
        <f t="shared" si="400"/>
        <v>-88.801060817564817</v>
      </c>
      <c r="Q664" s="16">
        <f t="shared" ca="1" si="401"/>
        <v>223.01282232245779</v>
      </c>
      <c r="R664" s="2">
        <f t="shared" si="402"/>
        <v>153.80794910203616</v>
      </c>
      <c r="S664" s="2">
        <f t="shared" si="402"/>
        <v>-266.40318245269447</v>
      </c>
      <c r="T664" s="16">
        <f t="shared" ca="1" si="402"/>
        <v>-73.209828795946407</v>
      </c>
      <c r="U664" s="2">
        <f t="shared" ca="1" si="403"/>
        <v>0.48641452462288992</v>
      </c>
      <c r="V664" s="2">
        <f t="shared" ca="1" si="403"/>
        <v>-0.84249467018630797</v>
      </c>
      <c r="W664" s="16">
        <f t="shared" ca="1" si="403"/>
        <v>-0.2315246011627107</v>
      </c>
      <c r="X664" s="2">
        <f t="shared" si="404"/>
        <v>-153.80794910203616</v>
      </c>
      <c r="Y664" s="2">
        <f t="shared" si="404"/>
        <v>-266.40318245269447</v>
      </c>
      <c r="Z664" s="16">
        <f t="shared" ca="1" si="404"/>
        <v>-128.43673499391809</v>
      </c>
      <c r="AA664" s="18">
        <f t="shared" ca="1" si="375"/>
        <v>179.36510473548475</v>
      </c>
      <c r="AB664" s="2">
        <f t="shared" ca="1" si="405"/>
        <v>-241.05374125588185</v>
      </c>
      <c r="AC664" s="2">
        <f t="shared" ca="1" si="405"/>
        <v>-115.28903769563965</v>
      </c>
      <c r="AD664" s="16">
        <f t="shared" ca="1" si="405"/>
        <v>-86.909300657527154</v>
      </c>
      <c r="AE664" s="2">
        <f t="shared" ca="1" si="406"/>
        <v>-0.85789304579726355</v>
      </c>
      <c r="AF664" s="2">
        <f t="shared" ca="1" si="406"/>
        <v>-0.41030544964974475</v>
      </c>
      <c r="AG664" s="16">
        <f t="shared" ca="1" si="406"/>
        <v>-0.30930399279740201</v>
      </c>
      <c r="AH664" s="2">
        <f t="shared" ca="1" si="376"/>
        <v>0.16559115981411154</v>
      </c>
      <c r="AI664" s="2">
        <f t="shared" ca="1" si="377"/>
        <v>0.34907329988898461</v>
      </c>
      <c r="AJ664" s="16">
        <f t="shared" ca="1" si="378"/>
        <v>-0.9223488489156545</v>
      </c>
      <c r="AK664" s="18">
        <f t="shared" ca="1" si="379"/>
        <v>316.20755819592603</v>
      </c>
      <c r="AL664" s="18">
        <f t="shared" ca="1" si="380"/>
        <v>280.98344244283271</v>
      </c>
      <c r="AM664" s="18">
        <f t="shared" ca="1" si="381"/>
        <v>158.10377909796301</v>
      </c>
      <c r="AN664" s="18">
        <f t="shared" ca="1" si="382"/>
        <v>96.81519568702214</v>
      </c>
      <c r="AO664" s="18">
        <f t="shared" ca="1" si="383"/>
        <v>308.88521398575574</v>
      </c>
      <c r="AP664" s="2">
        <f t="shared" ca="1" si="407"/>
        <v>44.995552276951884</v>
      </c>
      <c r="AQ664" s="2">
        <f t="shared" ca="1" si="407"/>
        <v>112.50030894241368</v>
      </c>
      <c r="AR664" s="16">
        <f t="shared" ca="1" si="407"/>
        <v>-6.0523788255295585E-4</v>
      </c>
      <c r="AS664" s="2">
        <f t="shared" ca="1" si="408"/>
        <v>-57.301769389710756</v>
      </c>
      <c r="AT664" s="2">
        <f t="shared" ca="1" si="408"/>
        <v>-103.14685292343211</v>
      </c>
      <c r="AU664" s="16">
        <f t="shared" ca="1" si="408"/>
        <v>569.79923789577242</v>
      </c>
      <c r="AV664" s="2">
        <f t="shared" ca="1" si="409"/>
        <v>44.995552276951884</v>
      </c>
      <c r="AW664" s="2">
        <f t="shared" ca="1" si="409"/>
        <v>112.50030894241368</v>
      </c>
      <c r="AX664" s="16">
        <f t="shared" ca="1" si="409"/>
        <v>-6.0523788255295585E-4</v>
      </c>
      <c r="AY664" s="2">
        <f t="shared" ca="1" si="384"/>
        <v>360.25000000000011</v>
      </c>
      <c r="AZ664" s="2">
        <f t="shared" ca="1" si="385"/>
        <v>360.25000000000011</v>
      </c>
      <c r="BA664" s="2">
        <f t="shared" ca="1" si="386"/>
        <v>360.25000000000006</v>
      </c>
      <c r="BB664" s="19" t="str">
        <f t="shared" ca="1" si="387"/>
        <v>ok</v>
      </c>
      <c r="BC664" s="2">
        <f t="shared" ca="1" si="388"/>
        <v>-4.4477230481163588E-3</v>
      </c>
      <c r="BD664" s="2">
        <f t="shared" ca="1" si="388"/>
        <v>3.0894241368173425E-4</v>
      </c>
      <c r="BE664" s="16">
        <f t="shared" ca="1" si="389"/>
        <v>-6.0523788255295585E-4</v>
      </c>
      <c r="BF664" s="16">
        <f t="shared" ca="1" si="390"/>
        <v>4.4584398311199591E-3</v>
      </c>
      <c r="BG664" s="18">
        <f t="shared" ca="1" si="366"/>
        <v>4.4993331308310746E-3</v>
      </c>
      <c r="BH664" s="2">
        <f t="shared" ca="1" si="410"/>
        <v>-0.7116356876986174</v>
      </c>
      <c r="BI664" s="2">
        <f t="shared" ca="1" si="410"/>
        <v>4.943078618907748E-2</v>
      </c>
      <c r="BJ664" s="16">
        <f t="shared" ca="1" si="410"/>
        <v>-9.6838061208472936E-2</v>
      </c>
      <c r="BK664" s="18">
        <f t="shared" ca="1" si="410"/>
        <v>0.71335037297919346</v>
      </c>
      <c r="BL664" s="18">
        <f t="shared" ca="1" si="410"/>
        <v>0.71989330093297199</v>
      </c>
    </row>
    <row r="665" spans="4:64" x14ac:dyDescent="0.2">
      <c r="D665">
        <f t="shared" si="391"/>
        <v>52.5</v>
      </c>
      <c r="E665">
        <f t="shared" si="392"/>
        <v>112.5</v>
      </c>
      <c r="F665" s="15">
        <f ca="1">'posn jitter orig'!F665</f>
        <v>0.142149570937942</v>
      </c>
      <c r="G665" s="2">
        <f ca="1">'posn jitter orig'!G665</f>
        <v>0.30984954686267563</v>
      </c>
      <c r="H665" s="16">
        <f ca="1">'posn jitter orig'!H665</f>
        <v>-3.9392019676129153E-2</v>
      </c>
      <c r="I665" s="2">
        <f t="shared" si="393"/>
        <v>0</v>
      </c>
      <c r="J665" s="2">
        <f t="shared" si="394"/>
        <v>177.60212163512966</v>
      </c>
      <c r="K665" s="16">
        <f t="shared" ca="1" si="395"/>
        <v>350.40854568363591</v>
      </c>
      <c r="L665" s="2">
        <f t="shared" si="396"/>
        <v>153.80794910203616</v>
      </c>
      <c r="M665" s="2">
        <f t="shared" si="397"/>
        <v>-88.801060817564817</v>
      </c>
      <c r="N665" s="16">
        <f t="shared" ca="1" si="398"/>
        <v>281.06179648716153</v>
      </c>
      <c r="O665" s="2">
        <f t="shared" si="399"/>
        <v>-153.80794910203616</v>
      </c>
      <c r="P665" s="2">
        <f t="shared" si="400"/>
        <v>-88.801060817564817</v>
      </c>
      <c r="Q665" s="16">
        <f t="shared" ca="1" si="401"/>
        <v>216.08995614842112</v>
      </c>
      <c r="R665" s="2">
        <f t="shared" si="402"/>
        <v>153.80794910203616</v>
      </c>
      <c r="S665" s="2">
        <f t="shared" si="402"/>
        <v>-266.40318245269447</v>
      </c>
      <c r="T665" s="16">
        <f t="shared" ca="1" si="402"/>
        <v>-69.346749196474377</v>
      </c>
      <c r="U665" s="2">
        <f t="shared" ca="1" si="403"/>
        <v>0.48775961512998045</v>
      </c>
      <c r="V665" s="2">
        <f t="shared" ca="1" si="403"/>
        <v>-0.84482443528536733</v>
      </c>
      <c r="W665" s="16">
        <f t="shared" ca="1" si="403"/>
        <v>-0.21991414550458915</v>
      </c>
      <c r="X665" s="2">
        <f t="shared" si="404"/>
        <v>-153.80794910203616</v>
      </c>
      <c r="Y665" s="2">
        <f t="shared" si="404"/>
        <v>-266.40318245269447</v>
      </c>
      <c r="Z665" s="16">
        <f t="shared" ca="1" si="404"/>
        <v>-134.31858953521478</v>
      </c>
      <c r="AA665" s="18">
        <f t="shared" ca="1" si="375"/>
        <v>179.58116995889992</v>
      </c>
      <c r="AB665" s="2">
        <f t="shared" ca="1" si="405"/>
        <v>-241.4003914457808</v>
      </c>
      <c r="AC665" s="2">
        <f t="shared" ca="1" si="405"/>
        <v>-114.68862195428127</v>
      </c>
      <c r="AD665" s="16">
        <f t="shared" ca="1" si="405"/>
        <v>-94.82614999498891</v>
      </c>
      <c r="AE665" s="2">
        <f t="shared" ca="1" si="406"/>
        <v>-0.85124963918151098</v>
      </c>
      <c r="AF665" s="2">
        <f t="shared" ca="1" si="406"/>
        <v>-0.40442622098537201</v>
      </c>
      <c r="AG665" s="16">
        <f t="shared" ca="1" si="406"/>
        <v>-0.33438523228880618</v>
      </c>
      <c r="AH665" s="2">
        <f t="shared" ca="1" si="376"/>
        <v>0.19355776822850879</v>
      </c>
      <c r="AI665" s="2">
        <f t="shared" ca="1" si="377"/>
        <v>0.35030144921802903</v>
      </c>
      <c r="AJ665" s="16">
        <f t="shared" ca="1" si="378"/>
        <v>-0.91641927360469011</v>
      </c>
      <c r="AK665" s="18">
        <f t="shared" ca="1" si="379"/>
        <v>315.33555532482677</v>
      </c>
      <c r="AL665" s="18">
        <f t="shared" ca="1" si="380"/>
        <v>283.5835462766139</v>
      </c>
      <c r="AM665" s="18">
        <f t="shared" ca="1" si="381"/>
        <v>157.66777766241339</v>
      </c>
      <c r="AN665" s="18">
        <f t="shared" ca="1" si="382"/>
        <v>98.808088663036401</v>
      </c>
      <c r="AO665" s="18">
        <f t="shared" ca="1" si="383"/>
        <v>308.47673494406888</v>
      </c>
      <c r="AP665" s="2">
        <f t="shared" ca="1" si="407"/>
        <v>52.501693094584816</v>
      </c>
      <c r="AQ665" s="2">
        <f t="shared" ca="1" si="407"/>
        <v>112.49979580895619</v>
      </c>
      <c r="AR665" s="16">
        <f t="shared" ca="1" si="407"/>
        <v>1.1800444062259885E-3</v>
      </c>
      <c r="AS665" s="2">
        <f t="shared" ca="1" si="408"/>
        <v>-66.914443637797632</v>
      </c>
      <c r="AT665" s="2">
        <f t="shared" ca="1" si="408"/>
        <v>-103.61989879295011</v>
      </c>
      <c r="AU665" s="16">
        <f t="shared" ca="1" si="408"/>
        <v>565.38923076718652</v>
      </c>
      <c r="AV665" s="2">
        <f t="shared" ca="1" si="409"/>
        <v>52.501693094584816</v>
      </c>
      <c r="AW665" s="2">
        <f t="shared" ca="1" si="409"/>
        <v>112.49979580895619</v>
      </c>
      <c r="AX665" s="16">
        <f t="shared" ca="1" si="409"/>
        <v>1.1800444062259885E-3</v>
      </c>
      <c r="AY665" s="2">
        <f t="shared" ca="1" si="384"/>
        <v>360.25000000000006</v>
      </c>
      <c r="AZ665" s="2">
        <f t="shared" ca="1" si="385"/>
        <v>360.25000000000006</v>
      </c>
      <c r="BA665" s="2">
        <f t="shared" ca="1" si="386"/>
        <v>360.25000000000006</v>
      </c>
      <c r="BB665" s="19" t="str">
        <f t="shared" ca="1" si="387"/>
        <v>ok</v>
      </c>
      <c r="BC665" s="2">
        <f t="shared" ca="1" si="388"/>
        <v>1.693094584815924E-3</v>
      </c>
      <c r="BD665" s="2">
        <f t="shared" ca="1" si="388"/>
        <v>-2.0419104380664521E-4</v>
      </c>
      <c r="BE665" s="16">
        <f t="shared" ca="1" si="389"/>
        <v>1.1800444062259885E-3</v>
      </c>
      <c r="BF665" s="16">
        <f t="shared" ca="1" si="390"/>
        <v>1.7053630861209156E-3</v>
      </c>
      <c r="BG665" s="18">
        <f t="shared" ca="1" si="366"/>
        <v>2.073829321851029E-3</v>
      </c>
      <c r="BH665" s="2">
        <f t="shared" ca="1" si="410"/>
        <v>0.27089513357054784</v>
      </c>
      <c r="BI665" s="2">
        <f t="shared" ca="1" si="410"/>
        <v>-3.2670567009063234E-2</v>
      </c>
      <c r="BJ665" s="16">
        <f t="shared" ca="1" si="410"/>
        <v>0.18880710499615816</v>
      </c>
      <c r="BK665" s="18">
        <f t="shared" ca="1" si="410"/>
        <v>0.2728580937793465</v>
      </c>
      <c r="BL665" s="18">
        <f t="shared" ca="1" si="410"/>
        <v>0.33181269149616466</v>
      </c>
    </row>
    <row r="666" spans="4:64" x14ac:dyDescent="0.2">
      <c r="D666">
        <f t="shared" si="391"/>
        <v>60</v>
      </c>
      <c r="E666">
        <f t="shared" si="392"/>
        <v>112.5</v>
      </c>
      <c r="F666" s="15">
        <f ca="1">'posn jitter orig'!F666</f>
        <v>-0.47821550320683592</v>
      </c>
      <c r="G666" s="2">
        <f ca="1">'posn jitter orig'!G666</f>
        <v>-0.4597064510831107</v>
      </c>
      <c r="H666" s="16">
        <f ca="1">'posn jitter orig'!H666</f>
        <v>-0.42977647513881911</v>
      </c>
      <c r="I666" s="2">
        <f t="shared" si="393"/>
        <v>0</v>
      </c>
      <c r="J666" s="2">
        <f t="shared" si="394"/>
        <v>177.60212163512966</v>
      </c>
      <c r="K666" s="16">
        <f t="shared" ca="1" si="395"/>
        <v>349.19863809462532</v>
      </c>
      <c r="L666" s="2">
        <f t="shared" si="396"/>
        <v>153.80794910203616</v>
      </c>
      <c r="M666" s="2">
        <f t="shared" si="397"/>
        <v>-88.801060817564817</v>
      </c>
      <c r="N666" s="16">
        <f t="shared" ca="1" si="398"/>
        <v>283.64834593834132</v>
      </c>
      <c r="O666" s="2">
        <f t="shared" si="399"/>
        <v>-153.80794910203616</v>
      </c>
      <c r="P666" s="2">
        <f t="shared" si="400"/>
        <v>-88.801060817564817</v>
      </c>
      <c r="Q666" s="16">
        <f t="shared" ca="1" si="401"/>
        <v>208.66956004994884</v>
      </c>
      <c r="R666" s="2">
        <f t="shared" si="402"/>
        <v>153.80794910203616</v>
      </c>
      <c r="S666" s="2">
        <f t="shared" si="402"/>
        <v>-266.40318245269447</v>
      </c>
      <c r="T666" s="16">
        <f t="shared" ca="1" si="402"/>
        <v>-65.550292156284002</v>
      </c>
      <c r="U666" s="2">
        <f t="shared" ca="1" si="403"/>
        <v>0.48902054930957672</v>
      </c>
      <c r="V666" s="2">
        <f t="shared" ca="1" si="403"/>
        <v>-0.84700843734942821</v>
      </c>
      <c r="W666" s="16">
        <f t="shared" ca="1" si="403"/>
        <v>-0.20841211435960094</v>
      </c>
      <c r="X666" s="2">
        <f t="shared" si="404"/>
        <v>-153.80794910203616</v>
      </c>
      <c r="Y666" s="2">
        <f t="shared" si="404"/>
        <v>-266.40318245269447</v>
      </c>
      <c r="Z666" s="16">
        <f t="shared" ca="1" si="404"/>
        <v>-140.52907804467648</v>
      </c>
      <c r="AA666" s="18">
        <f t="shared" ca="1" si="375"/>
        <v>179.71845780041062</v>
      </c>
      <c r="AB666" s="2">
        <f t="shared" ca="1" si="405"/>
        <v>-241.69396805666292</v>
      </c>
      <c r="AC666" s="2">
        <f t="shared" ca="1" si="405"/>
        <v>-114.18013234831952</v>
      </c>
      <c r="AD666" s="16">
        <f t="shared" ca="1" si="405"/>
        <v>-103.07357426504619</v>
      </c>
      <c r="AE666" s="2">
        <f t="shared" ca="1" si="406"/>
        <v>-0.84363471768394804</v>
      </c>
      <c r="AF666" s="2">
        <f t="shared" ca="1" si="406"/>
        <v>-0.3985466600316957</v>
      </c>
      <c r="AG666" s="16">
        <f t="shared" ca="1" si="406"/>
        <v>-0.35977913071203149</v>
      </c>
      <c r="AH666" s="2">
        <f t="shared" ca="1" si="376"/>
        <v>0.22167400720717073</v>
      </c>
      <c r="AI666" s="2">
        <f t="shared" ca="1" si="377"/>
        <v>0.35176308339059625</v>
      </c>
      <c r="AJ666" s="16">
        <f t="shared" ca="1" si="378"/>
        <v>-0.90946323053340383</v>
      </c>
      <c r="AK666" s="18">
        <f t="shared" ca="1" si="379"/>
        <v>314.52246601740927</v>
      </c>
      <c r="AL666" s="18">
        <f t="shared" ca="1" si="380"/>
        <v>286.4912538452561</v>
      </c>
      <c r="AM666" s="18">
        <f t="shared" ca="1" si="381"/>
        <v>157.26123300870464</v>
      </c>
      <c r="AN666" s="18">
        <f t="shared" ca="1" si="382"/>
        <v>100.96376292694984</v>
      </c>
      <c r="AO666" s="18">
        <f t="shared" ca="1" si="383"/>
        <v>307.98585303259074</v>
      </c>
      <c r="AP666" s="2">
        <f t="shared" ca="1" si="407"/>
        <v>59.999897122684843</v>
      </c>
      <c r="AQ666" s="2">
        <f t="shared" ca="1" si="407"/>
        <v>112.49981321344177</v>
      </c>
      <c r="AR666" s="16">
        <f t="shared" ca="1" si="407"/>
        <v>-2.9717003964151445E-3</v>
      </c>
      <c r="AS666" s="2">
        <f t="shared" ca="1" si="408"/>
        <v>-76.545019287021461</v>
      </c>
      <c r="AT666" s="2">
        <f t="shared" ca="1" si="408"/>
        <v>-104.17629339341252</v>
      </c>
      <c r="AU666" s="16">
        <f t="shared" ca="1" si="408"/>
        <v>560.20064601481579</v>
      </c>
      <c r="AV666" s="2">
        <f t="shared" ca="1" si="409"/>
        <v>59.999897122684843</v>
      </c>
      <c r="AW666" s="2">
        <f t="shared" ca="1" si="409"/>
        <v>112.49981321344177</v>
      </c>
      <c r="AX666" s="16">
        <f t="shared" ca="1" si="409"/>
        <v>-2.9717003964151445E-3</v>
      </c>
      <c r="AY666" s="2">
        <f t="shared" ca="1" si="384"/>
        <v>360.24999999999994</v>
      </c>
      <c r="AZ666" s="2">
        <f t="shared" ca="1" si="385"/>
        <v>360.24999999999994</v>
      </c>
      <c r="BA666" s="2">
        <f t="shared" ca="1" si="386"/>
        <v>360.24999999999994</v>
      </c>
      <c r="BB666" s="19" t="str">
        <f t="shared" ca="1" si="387"/>
        <v>ok</v>
      </c>
      <c r="BC666" s="2">
        <f t="shared" ca="1" si="388"/>
        <v>-1.0287731515745691E-4</v>
      </c>
      <c r="BD666" s="2">
        <f t="shared" ca="1" si="388"/>
        <v>-1.8678655823123336E-4</v>
      </c>
      <c r="BE666" s="16">
        <f t="shared" ca="1" si="389"/>
        <v>-2.9717003964151445E-3</v>
      </c>
      <c r="BF666" s="16">
        <f t="shared" ca="1" si="390"/>
        <v>2.1324389864630744E-4</v>
      </c>
      <c r="BG666" s="18">
        <f t="shared" ca="1" si="366"/>
        <v>2.9793415726236902E-3</v>
      </c>
      <c r="BH666" s="2">
        <f t="shared" ca="1" si="410"/>
        <v>-1.6460370425193105E-2</v>
      </c>
      <c r="BI666" s="2">
        <f t="shared" ca="1" si="410"/>
        <v>-2.9885849316997337E-2</v>
      </c>
      <c r="BJ666" s="16">
        <f t="shared" ca="1" si="410"/>
        <v>-0.47547206342642312</v>
      </c>
      <c r="BK666" s="18">
        <f t="shared" ca="1" si="410"/>
        <v>3.411902378340919E-2</v>
      </c>
      <c r="BL666" s="18">
        <f t="shared" ca="1" si="410"/>
        <v>0.47669465161979041</v>
      </c>
    </row>
    <row r="667" spans="4:64" x14ac:dyDescent="0.2">
      <c r="D667">
        <f t="shared" si="391"/>
        <v>67.5</v>
      </c>
      <c r="E667">
        <f t="shared" si="392"/>
        <v>112.5</v>
      </c>
      <c r="F667" s="15">
        <f ca="1">'posn jitter orig'!F667</f>
        <v>0.23919311861985171</v>
      </c>
      <c r="G667" s="2">
        <f ca="1">'posn jitter orig'!G667</f>
        <v>-0.24513111522866837</v>
      </c>
      <c r="H667" s="16">
        <f ca="1">'posn jitter orig'!H667</f>
        <v>0.40793215403843297</v>
      </c>
      <c r="I667" s="2">
        <f t="shared" si="393"/>
        <v>0</v>
      </c>
      <c r="J667" s="2">
        <f t="shared" si="394"/>
        <v>177.60212163512966</v>
      </c>
      <c r="K667" s="16">
        <f t="shared" ca="1" si="395"/>
        <v>347.83123241284028</v>
      </c>
      <c r="L667" s="2">
        <f t="shared" si="396"/>
        <v>153.80794910203616</v>
      </c>
      <c r="M667" s="2">
        <f t="shared" si="397"/>
        <v>-88.801060817564817</v>
      </c>
      <c r="N667" s="16">
        <f t="shared" ca="1" si="398"/>
        <v>286.0209903575643</v>
      </c>
      <c r="O667" s="2">
        <f t="shared" si="399"/>
        <v>-153.80794910203616</v>
      </c>
      <c r="P667" s="2">
        <f t="shared" si="400"/>
        <v>-88.801060817564817</v>
      </c>
      <c r="Q667" s="16">
        <f t="shared" ca="1" si="401"/>
        <v>200.70316511556106</v>
      </c>
      <c r="R667" s="2">
        <f t="shared" si="402"/>
        <v>153.80794910203616</v>
      </c>
      <c r="S667" s="2">
        <f t="shared" si="402"/>
        <v>-266.40318245269447</v>
      </c>
      <c r="T667" s="16">
        <f t="shared" ca="1" si="402"/>
        <v>-61.810242055275978</v>
      </c>
      <c r="U667" s="2">
        <f t="shared" ca="1" si="403"/>
        <v>0.49020216955918178</v>
      </c>
      <c r="V667" s="2">
        <f t="shared" ca="1" si="403"/>
        <v>-0.84905506365699634</v>
      </c>
      <c r="W667" s="16">
        <f t="shared" ca="1" si="403"/>
        <v>-0.19699576604050401</v>
      </c>
      <c r="X667" s="2">
        <f t="shared" si="404"/>
        <v>-153.80794910203616</v>
      </c>
      <c r="Y667" s="2">
        <f t="shared" si="404"/>
        <v>-266.40318245269447</v>
      </c>
      <c r="Z667" s="16">
        <f t="shared" ca="1" si="404"/>
        <v>-147.12806729727922</v>
      </c>
      <c r="AA667" s="18">
        <f t="shared" ca="1" si="375"/>
        <v>179.77758701381893</v>
      </c>
      <c r="AB667" s="2">
        <f t="shared" ca="1" si="405"/>
        <v>-241.93531229432477</v>
      </c>
      <c r="AC667" s="2">
        <f t="shared" ca="1" si="405"/>
        <v>-113.76211186657522</v>
      </c>
      <c r="AD667" s="16">
        <f t="shared" ca="1" si="405"/>
        <v>-111.71264382657859</v>
      </c>
      <c r="AE667" s="2">
        <f t="shared" ca="1" si="406"/>
        <v>-0.83498365619565884</v>
      </c>
      <c r="AF667" s="2">
        <f t="shared" ca="1" si="406"/>
        <v>-0.39262356206742438</v>
      </c>
      <c r="AG667" s="16">
        <f t="shared" ca="1" si="406"/>
        <v>-0.38555029813970676</v>
      </c>
      <c r="AH667" s="2">
        <f t="shared" ca="1" si="376"/>
        <v>0.25000825355495904</v>
      </c>
      <c r="AI667" s="2">
        <f t="shared" ca="1" si="377"/>
        <v>0.35348583760583829</v>
      </c>
      <c r="AJ667" s="16">
        <f t="shared" ca="1" si="378"/>
        <v>-0.90141202330926218</v>
      </c>
      <c r="AK667" s="18">
        <f t="shared" ca="1" si="379"/>
        <v>313.76431736389333</v>
      </c>
      <c r="AL667" s="18">
        <f t="shared" ca="1" si="380"/>
        <v>289.7485603450337</v>
      </c>
      <c r="AM667" s="18">
        <f t="shared" ca="1" si="381"/>
        <v>156.88215868194666</v>
      </c>
      <c r="AN667" s="18">
        <f t="shared" ca="1" si="382"/>
        <v>103.30753166904934</v>
      </c>
      <c r="AO667" s="18">
        <f t="shared" ca="1" si="383"/>
        <v>307.40137391973525</v>
      </c>
      <c r="AP667" s="2">
        <f t="shared" ca="1" si="407"/>
        <v>67.496754679514396</v>
      </c>
      <c r="AQ667" s="2">
        <f t="shared" ca="1" si="407"/>
        <v>112.50159147769014</v>
      </c>
      <c r="AR667" s="16">
        <f t="shared" ca="1" si="407"/>
        <v>5.6731708747292942E-4</v>
      </c>
      <c r="AS667" s="2">
        <f t="shared" ca="1" si="408"/>
        <v>-86.209006588621492</v>
      </c>
      <c r="AT667" s="2">
        <f t="shared" ca="1" si="408"/>
        <v>-104.82247280471609</v>
      </c>
      <c r="AU667" s="16">
        <f t="shared" ca="1" si="408"/>
        <v>554.19115618315868</v>
      </c>
      <c r="AV667" s="2">
        <f t="shared" ca="1" si="409"/>
        <v>67.496754679514396</v>
      </c>
      <c r="AW667" s="2">
        <f t="shared" ca="1" si="409"/>
        <v>112.50159147769014</v>
      </c>
      <c r="AX667" s="16">
        <f t="shared" ca="1" si="409"/>
        <v>5.6731708747292942E-4</v>
      </c>
      <c r="AY667" s="2">
        <f t="shared" ca="1" si="384"/>
        <v>360.25</v>
      </c>
      <c r="AZ667" s="2">
        <f t="shared" ca="1" si="385"/>
        <v>360.25</v>
      </c>
      <c r="BA667" s="2">
        <f t="shared" ca="1" si="386"/>
        <v>360.25</v>
      </c>
      <c r="BB667" s="19" t="str">
        <f t="shared" ca="1" si="387"/>
        <v>ok</v>
      </c>
      <c r="BC667" s="2">
        <f t="shared" ca="1" si="388"/>
        <v>-3.2453204856039974E-3</v>
      </c>
      <c r="BD667" s="2">
        <f t="shared" ca="1" si="388"/>
        <v>1.5914776901411187E-3</v>
      </c>
      <c r="BE667" s="16">
        <f t="shared" ca="1" si="389"/>
        <v>5.6731708747292942E-4</v>
      </c>
      <c r="BF667" s="16">
        <f t="shared" ca="1" si="390"/>
        <v>3.6145409518357758E-3</v>
      </c>
      <c r="BG667" s="18">
        <f t="shared" ca="1" si="366"/>
        <v>3.6587914630703735E-3</v>
      </c>
      <c r="BH667" s="2">
        <f t="shared" ca="1" si="410"/>
        <v>-0.51925127769663959</v>
      </c>
      <c r="BI667" s="2">
        <f t="shared" ca="1" si="410"/>
        <v>0.254636430422579</v>
      </c>
      <c r="BJ667" s="16">
        <f t="shared" ca="1" si="410"/>
        <v>9.0770733995668706E-2</v>
      </c>
      <c r="BK667" s="18">
        <f t="shared" ca="1" si="410"/>
        <v>0.57832655229372409</v>
      </c>
      <c r="BL667" s="18">
        <f t="shared" ca="1" si="410"/>
        <v>0.58540663409125981</v>
      </c>
    </row>
    <row r="668" spans="4:64" x14ac:dyDescent="0.2">
      <c r="D668">
        <f t="shared" si="391"/>
        <v>75</v>
      </c>
      <c r="E668">
        <f t="shared" si="392"/>
        <v>112.5</v>
      </c>
      <c r="F668" s="15">
        <f ca="1">'posn jitter orig'!F668</f>
        <v>0.21814102454046891</v>
      </c>
      <c r="G668" s="2">
        <f ca="1">'posn jitter orig'!G668</f>
        <v>2.5317318073196815E-2</v>
      </c>
      <c r="H668" s="16">
        <f ca="1">'posn jitter orig'!H668</f>
        <v>0.48371641896405937</v>
      </c>
      <c r="I668" s="2">
        <f t="shared" si="393"/>
        <v>0</v>
      </c>
      <c r="J668" s="2">
        <f t="shared" si="394"/>
        <v>177.60212163512966</v>
      </c>
      <c r="K668" s="16">
        <f t="shared" ca="1" si="395"/>
        <v>346.29138093692688</v>
      </c>
      <c r="L668" s="2">
        <f t="shared" si="396"/>
        <v>153.80794910203616</v>
      </c>
      <c r="M668" s="2">
        <f t="shared" si="397"/>
        <v>-88.801060817564817</v>
      </c>
      <c r="N668" s="16">
        <f t="shared" ca="1" si="398"/>
        <v>288.17936041836089</v>
      </c>
      <c r="O668" s="2">
        <f t="shared" si="399"/>
        <v>-153.80794910203616</v>
      </c>
      <c r="P668" s="2">
        <f t="shared" si="400"/>
        <v>-88.801060817564817</v>
      </c>
      <c r="Q668" s="16">
        <f t="shared" ca="1" si="401"/>
        <v>192.10942041793362</v>
      </c>
      <c r="R668" s="2">
        <f t="shared" si="402"/>
        <v>153.80794910203616</v>
      </c>
      <c r="S668" s="2">
        <f t="shared" si="402"/>
        <v>-266.40318245269447</v>
      </c>
      <c r="T668" s="16">
        <f t="shared" ca="1" si="402"/>
        <v>-58.112020518565998</v>
      </c>
      <c r="U668" s="2">
        <f t="shared" ca="1" si="403"/>
        <v>0.49131007130322707</v>
      </c>
      <c r="V668" s="2">
        <f t="shared" ca="1" si="403"/>
        <v>-0.85097400576747695</v>
      </c>
      <c r="W668" s="16">
        <f t="shared" ca="1" si="403"/>
        <v>-0.18562773322990292</v>
      </c>
      <c r="X668" s="2">
        <f t="shared" si="404"/>
        <v>-153.80794910203616</v>
      </c>
      <c r="Y668" s="2">
        <f t="shared" si="404"/>
        <v>-266.40318245269447</v>
      </c>
      <c r="Z668" s="16">
        <f t="shared" ca="1" si="404"/>
        <v>-154.18196051899326</v>
      </c>
      <c r="AA668" s="18">
        <f t="shared" ca="1" si="375"/>
        <v>179.75523671673204</v>
      </c>
      <c r="AB668" s="2">
        <f t="shared" ca="1" si="405"/>
        <v>-242.12350727046226</v>
      </c>
      <c r="AC668" s="2">
        <f t="shared" ca="1" si="405"/>
        <v>-113.43614860617595</v>
      </c>
      <c r="AD668" s="16">
        <f t="shared" ca="1" si="405"/>
        <v>-120.81440339106169</v>
      </c>
      <c r="AE668" s="2">
        <f t="shared" ca="1" si="406"/>
        <v>-0.82521378234787102</v>
      </c>
      <c r="AF668" s="2">
        <f t="shared" ca="1" si="406"/>
        <v>-0.38661703814538056</v>
      </c>
      <c r="AG668" s="16">
        <f t="shared" ca="1" si="406"/>
        <v>-0.4117638634445886</v>
      </c>
      <c r="AH668" s="2">
        <f t="shared" ca="1" si="376"/>
        <v>0.27863349988674802</v>
      </c>
      <c r="AI668" s="2">
        <f t="shared" ca="1" si="377"/>
        <v>0.35548629695636286</v>
      </c>
      <c r="AJ668" s="16">
        <f t="shared" ca="1" si="378"/>
        <v>-0.89218432255734803</v>
      </c>
      <c r="AK668" s="18">
        <f t="shared" ca="1" si="379"/>
        <v>313.05678040356895</v>
      </c>
      <c r="AL668" s="18">
        <f t="shared" ca="1" si="380"/>
        <v>293.40700852278593</v>
      </c>
      <c r="AM668" s="18">
        <f t="shared" ca="1" si="381"/>
        <v>156.52839020178448</v>
      </c>
      <c r="AN668" s="18">
        <f t="shared" ca="1" si="382"/>
        <v>105.8700377045225</v>
      </c>
      <c r="AO668" s="18">
        <f t="shared" ca="1" si="383"/>
        <v>306.7090815044134</v>
      </c>
      <c r="AP668" s="2">
        <f t="shared" ca="1" si="407"/>
        <v>74.997985126181902</v>
      </c>
      <c r="AQ668" s="2">
        <f t="shared" ca="1" si="407"/>
        <v>112.50024563001138</v>
      </c>
      <c r="AR668" s="16">
        <f t="shared" ca="1" si="407"/>
        <v>8.8082520392163133E-4</v>
      </c>
      <c r="AS668" s="2">
        <f t="shared" ca="1" si="408"/>
        <v>-95.920864527067209</v>
      </c>
      <c r="AT668" s="2">
        <f t="shared" ca="1" si="408"/>
        <v>-105.56150562377103</v>
      </c>
      <c r="AU668" s="16">
        <f t="shared" ca="1" si="408"/>
        <v>547.282949033607</v>
      </c>
      <c r="AV668" s="2">
        <f t="shared" ca="1" si="409"/>
        <v>74.997985126181902</v>
      </c>
      <c r="AW668" s="2">
        <f t="shared" ca="1" si="409"/>
        <v>112.50024563001138</v>
      </c>
      <c r="AX668" s="16">
        <f t="shared" ca="1" si="409"/>
        <v>8.8082520392163133E-4</v>
      </c>
      <c r="AY668" s="2">
        <f t="shared" ca="1" si="384"/>
        <v>360.25</v>
      </c>
      <c r="AZ668" s="2">
        <f t="shared" ca="1" si="385"/>
        <v>360.25</v>
      </c>
      <c r="BA668" s="2">
        <f t="shared" ca="1" si="386"/>
        <v>360.25000000000006</v>
      </c>
      <c r="BB668" s="19" t="str">
        <f t="shared" ca="1" si="387"/>
        <v>ok</v>
      </c>
      <c r="BC668" s="2">
        <f t="shared" ca="1" si="388"/>
        <v>-2.0148738180978398E-3</v>
      </c>
      <c r="BD668" s="2">
        <f t="shared" ca="1" si="388"/>
        <v>2.4563001137778429E-4</v>
      </c>
      <c r="BE668" s="16">
        <f t="shared" ca="1" si="389"/>
        <v>8.8082520392163133E-4</v>
      </c>
      <c r="BF668" s="16">
        <f t="shared" ca="1" si="390"/>
        <v>2.0297907787123325E-3</v>
      </c>
      <c r="BG668" s="18">
        <f t="shared" ca="1" si="366"/>
        <v>2.2126688964255814E-3</v>
      </c>
      <c r="BH668" s="2">
        <f t="shared" ca="1" si="410"/>
        <v>-0.32237981089565437</v>
      </c>
      <c r="BI668" s="2">
        <f t="shared" ca="1" si="410"/>
        <v>3.9300801820445486E-2</v>
      </c>
      <c r="BJ668" s="16">
        <f t="shared" ca="1" si="410"/>
        <v>0.14093203262746101</v>
      </c>
      <c r="BK668" s="18">
        <f t="shared" ca="1" si="410"/>
        <v>0.3247665245939732</v>
      </c>
      <c r="BL668" s="18">
        <f t="shared" ca="1" si="410"/>
        <v>0.354027023428093</v>
      </c>
    </row>
    <row r="669" spans="4:64" x14ac:dyDescent="0.2">
      <c r="D669">
        <f t="shared" si="391"/>
        <v>82.5</v>
      </c>
      <c r="E669">
        <f t="shared" si="392"/>
        <v>112.5</v>
      </c>
      <c r="F669" s="15">
        <f ca="1">'posn jitter orig'!F669</f>
        <v>0.14535521948902164</v>
      </c>
      <c r="G669" s="2">
        <f ca="1">'posn jitter orig'!G669</f>
        <v>9.1690527947808964E-2</v>
      </c>
      <c r="H669" s="16">
        <f ca="1">'posn jitter orig'!H669</f>
        <v>0.2439989118939736</v>
      </c>
      <c r="I669" s="2">
        <f t="shared" si="393"/>
        <v>0</v>
      </c>
      <c r="J669" s="2">
        <f t="shared" si="394"/>
        <v>177.60212163512966</v>
      </c>
      <c r="K669" s="16">
        <f t="shared" ca="1" si="395"/>
        <v>344.58112592116004</v>
      </c>
      <c r="L669" s="2">
        <f t="shared" si="396"/>
        <v>153.80794910203616</v>
      </c>
      <c r="M669" s="2">
        <f t="shared" si="397"/>
        <v>-88.801060817564817</v>
      </c>
      <c r="N669" s="16">
        <f t="shared" ca="1" si="398"/>
        <v>290.12661775773097</v>
      </c>
      <c r="O669" s="2">
        <f t="shared" si="399"/>
        <v>-153.80794910203616</v>
      </c>
      <c r="P669" s="2">
        <f t="shared" si="400"/>
        <v>-88.801060817564817</v>
      </c>
      <c r="Q669" s="16">
        <f t="shared" ca="1" si="401"/>
        <v>182.80332642007963</v>
      </c>
      <c r="R669" s="2">
        <f t="shared" si="402"/>
        <v>153.80794910203616</v>
      </c>
      <c r="S669" s="2">
        <f t="shared" si="402"/>
        <v>-266.40318245269447</v>
      </c>
      <c r="T669" s="16">
        <f t="shared" ca="1" si="402"/>
        <v>-54.454508163429068</v>
      </c>
      <c r="U669" s="2">
        <f t="shared" ca="1" si="403"/>
        <v>0.49234532192626917</v>
      </c>
      <c r="V669" s="2">
        <f t="shared" ca="1" si="403"/>
        <v>-0.85276711244515324</v>
      </c>
      <c r="W669" s="16">
        <f t="shared" ca="1" si="403"/>
        <v>-0.17431103209284787</v>
      </c>
      <c r="X669" s="2">
        <f t="shared" si="404"/>
        <v>-153.80794910203616</v>
      </c>
      <c r="Y669" s="2">
        <f t="shared" si="404"/>
        <v>-266.40318245269447</v>
      </c>
      <c r="Z669" s="16">
        <f t="shared" ca="1" si="404"/>
        <v>-161.77779950108041</v>
      </c>
      <c r="AA669" s="18">
        <f t="shared" ca="1" si="375"/>
        <v>179.65290363166551</v>
      </c>
      <c r="AB669" s="2">
        <f t="shared" ca="1" si="405"/>
        <v>-242.25921577555755</v>
      </c>
      <c r="AC669" s="2">
        <f t="shared" ca="1" si="405"/>
        <v>-113.2010945803317</v>
      </c>
      <c r="AD669" s="16">
        <f t="shared" ca="1" si="405"/>
        <v>-130.46231645056787</v>
      </c>
      <c r="AE669" s="2">
        <f t="shared" ca="1" si="406"/>
        <v>-0.81423306378936866</v>
      </c>
      <c r="AF669" s="2">
        <f t="shared" ca="1" si="406"/>
        <v>-0.38046880391888549</v>
      </c>
      <c r="AG669" s="16">
        <f t="shared" ca="1" si="406"/>
        <v>-0.43848375919378191</v>
      </c>
      <c r="AH669" s="2">
        <f t="shared" ca="1" si="376"/>
        <v>0.30760461929154503</v>
      </c>
      <c r="AI669" s="2">
        <f t="shared" ca="1" si="377"/>
        <v>0.35781523329294973</v>
      </c>
      <c r="AJ669" s="16">
        <f t="shared" ca="1" si="378"/>
        <v>-0.88167321441337643</v>
      </c>
      <c r="AK669" s="18">
        <f t="shared" ca="1" si="379"/>
        <v>312.3985183819205</v>
      </c>
      <c r="AL669" s="18">
        <f t="shared" ca="1" si="380"/>
        <v>297.53055549980314</v>
      </c>
      <c r="AM669" s="18">
        <f t="shared" ca="1" si="381"/>
        <v>156.19925919096025</v>
      </c>
      <c r="AN669" s="18">
        <f t="shared" ca="1" si="382"/>
        <v>108.68849455331065</v>
      </c>
      <c r="AO669" s="18">
        <f t="shared" ca="1" si="383"/>
        <v>305.88995583367915</v>
      </c>
      <c r="AP669" s="2">
        <f t="shared" ca="1" si="407"/>
        <v>82.499372041548241</v>
      </c>
      <c r="AQ669" s="2">
        <f t="shared" ca="1" si="407"/>
        <v>112.50003479493802</v>
      </c>
      <c r="AR669" s="16">
        <f t="shared" ca="1" si="407"/>
        <v>7.5154995130333191E-4</v>
      </c>
      <c r="AS669" s="2">
        <f t="shared" ca="1" si="408"/>
        <v>-105.68695477710455</v>
      </c>
      <c r="AT669" s="2">
        <f t="shared" ca="1" si="408"/>
        <v>-106.40413702225797</v>
      </c>
      <c r="AU669" s="16">
        <f t="shared" ca="1" si="408"/>
        <v>539.39071278324263</v>
      </c>
      <c r="AV669" s="2">
        <f t="shared" ca="1" si="409"/>
        <v>82.499372041548241</v>
      </c>
      <c r="AW669" s="2">
        <f t="shared" ca="1" si="409"/>
        <v>112.50003479493802</v>
      </c>
      <c r="AX669" s="16">
        <f t="shared" ca="1" si="409"/>
        <v>7.5154995130333191E-4</v>
      </c>
      <c r="AY669" s="2">
        <f t="shared" ca="1" si="384"/>
        <v>360.25</v>
      </c>
      <c r="AZ669" s="2">
        <f t="shared" ca="1" si="385"/>
        <v>360.25</v>
      </c>
      <c r="BA669" s="2">
        <f t="shared" ca="1" si="386"/>
        <v>360.25</v>
      </c>
      <c r="BB669" s="19" t="str">
        <f t="shared" ca="1" si="387"/>
        <v>ok</v>
      </c>
      <c r="BC669" s="2">
        <f t="shared" ca="1" si="388"/>
        <v>-6.2795845175855902E-4</v>
      </c>
      <c r="BD669" s="2">
        <f t="shared" ca="1" si="388"/>
        <v>3.4794938017057575E-5</v>
      </c>
      <c r="BE669" s="16">
        <f t="shared" ca="1" si="389"/>
        <v>7.5154995130333191E-4</v>
      </c>
      <c r="BF669" s="16">
        <f t="shared" ca="1" si="390"/>
        <v>6.2892170009200461E-4</v>
      </c>
      <c r="BG669" s="18">
        <f t="shared" ca="1" si="366"/>
        <v>9.7998460913968329E-4</v>
      </c>
      <c r="BH669" s="2">
        <f t="shared" ca="1" si="410"/>
        <v>-0.10047335228136944</v>
      </c>
      <c r="BI669" s="2">
        <f t="shared" ca="1" si="410"/>
        <v>5.567190082729212E-3</v>
      </c>
      <c r="BJ669" s="16">
        <f t="shared" ca="1" si="410"/>
        <v>0.12024799220853311</v>
      </c>
      <c r="BK669" s="18">
        <f t="shared" ca="1" si="410"/>
        <v>0.10062747201472073</v>
      </c>
      <c r="BL669" s="18">
        <f t="shared" ca="1" si="410"/>
        <v>0.15679753746234931</v>
      </c>
    </row>
    <row r="670" spans="4:64" x14ac:dyDescent="0.2">
      <c r="D670">
        <f t="shared" si="391"/>
        <v>90</v>
      </c>
      <c r="E670">
        <f t="shared" si="392"/>
        <v>112.5</v>
      </c>
      <c r="F670" s="15">
        <f ca="1">'posn jitter orig'!F670</f>
        <v>0.30933891713668971</v>
      </c>
      <c r="G670" s="2">
        <f ca="1">'posn jitter orig'!G670</f>
        <v>-0.48850367565280239</v>
      </c>
      <c r="H670" s="16">
        <f ca="1">'posn jitter orig'!H670</f>
        <v>-0.42961752493117633</v>
      </c>
      <c r="I670" s="2">
        <f t="shared" si="393"/>
        <v>0</v>
      </c>
      <c r="J670" s="2">
        <f t="shared" si="394"/>
        <v>177.60212163512966</v>
      </c>
      <c r="K670" s="16">
        <f t="shared" ca="1" si="395"/>
        <v>342.6997248093279</v>
      </c>
      <c r="L670" s="2">
        <f t="shared" si="396"/>
        <v>153.80794910203616</v>
      </c>
      <c r="M670" s="2">
        <f t="shared" si="397"/>
        <v>-88.801060817564817</v>
      </c>
      <c r="N670" s="16">
        <f t="shared" ca="1" si="398"/>
        <v>291.86419586279754</v>
      </c>
      <c r="O670" s="2">
        <f t="shared" si="399"/>
        <v>-153.80794910203616</v>
      </c>
      <c r="P670" s="2">
        <f t="shared" si="400"/>
        <v>-88.801060817564817</v>
      </c>
      <c r="Q670" s="16">
        <f t="shared" ca="1" si="401"/>
        <v>172.66934322274429</v>
      </c>
      <c r="R670" s="2">
        <f t="shared" si="402"/>
        <v>153.80794910203616</v>
      </c>
      <c r="S670" s="2">
        <f t="shared" si="402"/>
        <v>-266.40318245269447</v>
      </c>
      <c r="T670" s="16">
        <f t="shared" ca="1" si="402"/>
        <v>-50.83552894653036</v>
      </c>
      <c r="U670" s="2">
        <f t="shared" ca="1" si="403"/>
        <v>0.49330930472914442</v>
      </c>
      <c r="V670" s="2">
        <f t="shared" ca="1" si="403"/>
        <v>-0.85443677963735587</v>
      </c>
      <c r="W670" s="16">
        <f t="shared" ca="1" si="403"/>
        <v>-0.1630451454983948</v>
      </c>
      <c r="X670" s="2">
        <f t="shared" si="404"/>
        <v>-153.80794910203616</v>
      </c>
      <c r="Y670" s="2">
        <f t="shared" si="404"/>
        <v>-266.40318245269447</v>
      </c>
      <c r="Z670" s="16">
        <f t="shared" ca="1" si="404"/>
        <v>-170.03038158658362</v>
      </c>
      <c r="AA670" s="18">
        <f t="shared" ca="1" si="375"/>
        <v>179.47241317161428</v>
      </c>
      <c r="AB670" s="2">
        <f t="shared" ca="1" si="405"/>
        <v>-242.34336046178694</v>
      </c>
      <c r="AC670" s="2">
        <f t="shared" ca="1" si="405"/>
        <v>-113.0553517085954</v>
      </c>
      <c r="AD670" s="16">
        <f t="shared" ca="1" si="405"/>
        <v>-140.76827586806974</v>
      </c>
      <c r="AE670" s="2">
        <f t="shared" ca="1" si="406"/>
        <v>-0.80191859305782665</v>
      </c>
      <c r="AF670" s="2">
        <f t="shared" ca="1" si="406"/>
        <v>-0.37410221764301299</v>
      </c>
      <c r="AG670" s="16">
        <f t="shared" ca="1" si="406"/>
        <v>-0.46580478836389788</v>
      </c>
      <c r="AH670" s="2">
        <f t="shared" ca="1" si="376"/>
        <v>0.3370051928024318</v>
      </c>
      <c r="AI670" s="2">
        <f t="shared" ca="1" si="377"/>
        <v>0.36053476997028211</v>
      </c>
      <c r="AJ670" s="16">
        <f t="shared" ca="1" si="378"/>
        <v>-0.86973684506675453</v>
      </c>
      <c r="AK670" s="18">
        <f t="shared" ca="1" si="379"/>
        <v>311.78805594693921</v>
      </c>
      <c r="AL670" s="18">
        <f t="shared" ca="1" si="380"/>
        <v>302.20444139809524</v>
      </c>
      <c r="AM670" s="18">
        <f t="shared" ca="1" si="381"/>
        <v>155.8940279734696</v>
      </c>
      <c r="AN670" s="18">
        <f t="shared" ca="1" si="382"/>
        <v>111.81258021696286</v>
      </c>
      <c r="AO670" s="18">
        <f t="shared" ca="1" si="383"/>
        <v>304.918122530348</v>
      </c>
      <c r="AP670" s="2">
        <f t="shared" ca="1" si="407"/>
        <v>89.998378209561295</v>
      </c>
      <c r="AQ670" s="2">
        <f t="shared" ca="1" si="407"/>
        <v>112.50478135547866</v>
      </c>
      <c r="AR670" s="16">
        <f t="shared" ca="1" si="407"/>
        <v>5.9917845607060372E-4</v>
      </c>
      <c r="AS670" s="2">
        <f t="shared" ca="1" si="408"/>
        <v>-115.51960313502961</v>
      </c>
      <c r="AT670" s="2">
        <f t="shared" ca="1" si="408"/>
        <v>-107.36238897701998</v>
      </c>
      <c r="AU670" s="16">
        <f t="shared" ca="1" si="408"/>
        <v>530.39765096490191</v>
      </c>
      <c r="AV670" s="2">
        <f t="shared" ca="1" si="409"/>
        <v>89.998378209561295</v>
      </c>
      <c r="AW670" s="2">
        <f t="shared" ca="1" si="409"/>
        <v>112.50478135547866</v>
      </c>
      <c r="AX670" s="16">
        <f t="shared" ca="1" si="409"/>
        <v>5.9917845607060372E-4</v>
      </c>
      <c r="AY670" s="2">
        <f t="shared" ca="1" si="384"/>
        <v>360.25</v>
      </c>
      <c r="AZ670" s="2">
        <f t="shared" ca="1" si="385"/>
        <v>360.25</v>
      </c>
      <c r="BA670" s="2">
        <f t="shared" ca="1" si="386"/>
        <v>360.25</v>
      </c>
      <c r="BB670" s="19" t="str">
        <f t="shared" ca="1" si="387"/>
        <v>ok</v>
      </c>
      <c r="BC670" s="2">
        <f t="shared" ca="1" si="388"/>
        <v>-1.6217904387048065E-3</v>
      </c>
      <c r="BD670" s="2">
        <f t="shared" ca="1" si="388"/>
        <v>4.7813554786557688E-3</v>
      </c>
      <c r="BE670" s="16">
        <f t="shared" ca="1" si="389"/>
        <v>5.9917845607060372E-4</v>
      </c>
      <c r="BF670" s="16">
        <f t="shared" ca="1" si="390"/>
        <v>5.0489171552270361E-3</v>
      </c>
      <c r="BG670" s="18">
        <f t="shared" ca="1" si="366"/>
        <v>5.0843464931655692E-3</v>
      </c>
      <c r="BH670" s="2">
        <f t="shared" ca="1" si="410"/>
        <v>-0.25948647019276905</v>
      </c>
      <c r="BI670" s="2">
        <f t="shared" ca="1" si="410"/>
        <v>0.76501687658492301</v>
      </c>
      <c r="BJ670" s="16">
        <f t="shared" ca="1" si="410"/>
        <v>9.5868552971296594E-2</v>
      </c>
      <c r="BK670" s="18">
        <f t="shared" ca="1" si="410"/>
        <v>0.80782674483632577</v>
      </c>
      <c r="BL670" s="18">
        <f t="shared" ca="1" si="410"/>
        <v>0.81349543890649101</v>
      </c>
    </row>
    <row r="671" spans="4:64" x14ac:dyDescent="0.2">
      <c r="D671">
        <f t="shared" si="391"/>
        <v>97.5</v>
      </c>
      <c r="E671">
        <f t="shared" si="392"/>
        <v>112.5</v>
      </c>
      <c r="F671" s="15">
        <f ca="1">'posn jitter orig'!F671</f>
        <v>7.3009619905070489E-2</v>
      </c>
      <c r="G671" s="2">
        <f ca="1">'posn jitter orig'!G671</f>
        <v>0.29560531405217638</v>
      </c>
      <c r="H671" s="16">
        <f ca="1">'posn jitter orig'!H671</f>
        <v>0.38652745384419807</v>
      </c>
      <c r="I671" s="2">
        <f t="shared" si="393"/>
        <v>0</v>
      </c>
      <c r="J671" s="2">
        <f t="shared" si="394"/>
        <v>177.60212163512966</v>
      </c>
      <c r="K671" s="16">
        <f t="shared" ca="1" si="395"/>
        <v>340.64033397949652</v>
      </c>
      <c r="L671" s="2">
        <f t="shared" si="396"/>
        <v>153.80794910203616</v>
      </c>
      <c r="M671" s="2">
        <f t="shared" si="397"/>
        <v>-88.801060817564817</v>
      </c>
      <c r="N671" s="16">
        <f t="shared" ca="1" si="398"/>
        <v>293.40832374266114</v>
      </c>
      <c r="O671" s="2">
        <f t="shared" si="399"/>
        <v>-153.80794910203616</v>
      </c>
      <c r="P671" s="2">
        <f t="shared" si="400"/>
        <v>-88.801060817564817</v>
      </c>
      <c r="Q671" s="16">
        <f t="shared" ca="1" si="401"/>
        <v>161.56435479167124</v>
      </c>
      <c r="R671" s="2">
        <f t="shared" si="402"/>
        <v>153.80794910203616</v>
      </c>
      <c r="S671" s="2">
        <f t="shared" si="402"/>
        <v>-266.40318245269447</v>
      </c>
      <c r="T671" s="16">
        <f t="shared" ca="1" si="402"/>
        <v>-47.232010236835379</v>
      </c>
      <c r="U671" s="2">
        <f t="shared" ca="1" si="403"/>
        <v>0.49420840571356883</v>
      </c>
      <c r="V671" s="2">
        <f t="shared" ca="1" si="403"/>
        <v>-0.85599406822351409</v>
      </c>
      <c r="W671" s="16">
        <f t="shared" ca="1" si="403"/>
        <v>-0.15176365470101935</v>
      </c>
      <c r="X671" s="2">
        <f t="shared" si="404"/>
        <v>-153.80794910203616</v>
      </c>
      <c r="Y671" s="2">
        <f t="shared" si="404"/>
        <v>-266.40318245269447</v>
      </c>
      <c r="Z671" s="16">
        <f t="shared" ca="1" si="404"/>
        <v>-179.07597918782528</v>
      </c>
      <c r="AA671" s="18">
        <f t="shared" ca="1" si="375"/>
        <v>179.20358769429001</v>
      </c>
      <c r="AB671" s="2">
        <f t="shared" ca="1" si="405"/>
        <v>-242.37186847458295</v>
      </c>
      <c r="AC671" s="2">
        <f t="shared" ca="1" si="405"/>
        <v>-113.0059743820099</v>
      </c>
      <c r="AD671" s="16">
        <f t="shared" ca="1" si="405"/>
        <v>-151.87938778380521</v>
      </c>
      <c r="AE671" s="2">
        <f t="shared" ca="1" si="406"/>
        <v>-0.78809464135784602</v>
      </c>
      <c r="AF671" s="2">
        <f t="shared" ca="1" si="406"/>
        <v>-0.36744942147121956</v>
      </c>
      <c r="AG671" s="16">
        <f t="shared" ca="1" si="406"/>
        <v>-0.49384993563178065</v>
      </c>
      <c r="AH671" s="2">
        <f t="shared" ca="1" si="376"/>
        <v>0.366967148373121</v>
      </c>
      <c r="AI671" s="2">
        <f t="shared" ca="1" si="377"/>
        <v>0.36366891237308674</v>
      </c>
      <c r="AJ671" s="16">
        <f t="shared" ca="1" si="378"/>
        <v>-0.85620093096671857</v>
      </c>
      <c r="AK671" s="18">
        <f t="shared" ca="1" si="379"/>
        <v>311.22082773958221</v>
      </c>
      <c r="AL671" s="18">
        <f t="shared" ca="1" si="380"/>
        <v>307.54157655099493</v>
      </c>
      <c r="AM671" s="18">
        <f t="shared" ca="1" si="381"/>
        <v>155.6104138697911</v>
      </c>
      <c r="AN671" s="18">
        <f t="shared" ca="1" si="382"/>
        <v>115.30775618901822</v>
      </c>
      <c r="AO671" s="18">
        <f t="shared" ca="1" si="383"/>
        <v>303.75908703761644</v>
      </c>
      <c r="AP671" s="2">
        <f t="shared" ca="1" si="407"/>
        <v>97.50015575407258</v>
      </c>
      <c r="AQ671" s="2">
        <f t="shared" ca="1" si="407"/>
        <v>112.49849891239501</v>
      </c>
      <c r="AR671" s="16">
        <f t="shared" ca="1" si="407"/>
        <v>7.8777807942742584E-4</v>
      </c>
      <c r="AS671" s="2">
        <f t="shared" ca="1" si="408"/>
        <v>-125.43905617116096</v>
      </c>
      <c r="AT671" s="2">
        <f t="shared" ca="1" si="408"/>
        <v>-108.43697470042852</v>
      </c>
      <c r="AU671" s="16">
        <f t="shared" ca="1" si="408"/>
        <v>520.15841400049476</v>
      </c>
      <c r="AV671" s="2">
        <f t="shared" ca="1" si="409"/>
        <v>97.50015575407258</v>
      </c>
      <c r="AW671" s="2">
        <f t="shared" ca="1" si="409"/>
        <v>112.49849891239501</v>
      </c>
      <c r="AX671" s="16">
        <f t="shared" ca="1" si="409"/>
        <v>7.8777807942742584E-4</v>
      </c>
      <c r="AY671" s="2">
        <f t="shared" ca="1" si="384"/>
        <v>360.24999999999994</v>
      </c>
      <c r="AZ671" s="2">
        <f t="shared" ca="1" si="385"/>
        <v>360.24999999999994</v>
      </c>
      <c r="BA671" s="2">
        <f t="shared" ca="1" si="386"/>
        <v>360.24999999999994</v>
      </c>
      <c r="BB671" s="19" t="str">
        <f t="shared" ca="1" si="387"/>
        <v>ok</v>
      </c>
      <c r="BC671" s="2">
        <f t="shared" ca="1" si="388"/>
        <v>1.5575407257983898E-4</v>
      </c>
      <c r="BD671" s="2">
        <f t="shared" ca="1" si="388"/>
        <v>-1.5010876049927901E-3</v>
      </c>
      <c r="BE671" s="16">
        <f t="shared" ca="1" si="389"/>
        <v>7.8777807942742584E-4</v>
      </c>
      <c r="BF671" s="16">
        <f t="shared" ca="1" si="390"/>
        <v>1.5091465564974784E-3</v>
      </c>
      <c r="BG671" s="18">
        <f t="shared" ca="1" si="366"/>
        <v>1.7023858644310227E-3</v>
      </c>
      <c r="BH671" s="2">
        <f t="shared" ca="1" si="410"/>
        <v>2.4920651612774236E-2</v>
      </c>
      <c r="BI671" s="2">
        <f t="shared" ca="1" si="410"/>
        <v>-0.24017401679884642</v>
      </c>
      <c r="BJ671" s="16">
        <f t="shared" ca="1" si="410"/>
        <v>0.12604449270838813</v>
      </c>
      <c r="BK671" s="18">
        <f t="shared" ca="1" si="410"/>
        <v>0.24146344903959654</v>
      </c>
      <c r="BL671" s="18">
        <f t="shared" ca="1" si="410"/>
        <v>0.27238173830896362</v>
      </c>
    </row>
    <row r="672" spans="4:64" x14ac:dyDescent="0.2">
      <c r="D672">
        <f t="shared" si="391"/>
        <v>0</v>
      </c>
      <c r="E672">
        <f t="shared" si="392"/>
        <v>120</v>
      </c>
      <c r="F672" s="15">
        <f ca="1">'posn jitter orig'!F672</f>
        <v>0.10187044493068398</v>
      </c>
      <c r="G672" s="2">
        <f ca="1">'posn jitter orig'!G672</f>
        <v>-0.10468748866354471</v>
      </c>
      <c r="H672" s="16">
        <f ca="1">'posn jitter orig'!H672</f>
        <v>-0.35206578040396708</v>
      </c>
      <c r="I672" s="2">
        <f t="shared" si="393"/>
        <v>0</v>
      </c>
      <c r="J672" s="2">
        <f t="shared" si="394"/>
        <v>177.60212163512966</v>
      </c>
      <c r="K672" s="16">
        <f t="shared" ca="1" si="395"/>
        <v>355.6156786712574</v>
      </c>
      <c r="L672" s="2">
        <f t="shared" si="396"/>
        <v>153.80794910203616</v>
      </c>
      <c r="M672" s="2">
        <f t="shared" si="397"/>
        <v>-88.801060817564817</v>
      </c>
      <c r="N672" s="16">
        <f t="shared" ca="1" si="398"/>
        <v>250.04992917479078</v>
      </c>
      <c r="O672" s="2">
        <f t="shared" si="399"/>
        <v>-153.80794910203616</v>
      </c>
      <c r="P672" s="2">
        <f t="shared" si="400"/>
        <v>-88.801060817564817</v>
      </c>
      <c r="Q672" s="16">
        <f t="shared" ca="1" si="401"/>
        <v>250.04838306046742</v>
      </c>
      <c r="R672" s="2">
        <f t="shared" si="402"/>
        <v>153.80794910203616</v>
      </c>
      <c r="S672" s="2">
        <f t="shared" si="402"/>
        <v>-266.40318245269447</v>
      </c>
      <c r="T672" s="16">
        <f t="shared" ca="1" si="402"/>
        <v>-105.56574949646662</v>
      </c>
      <c r="U672" s="2">
        <f t="shared" ca="1" si="403"/>
        <v>0.47292699447539066</v>
      </c>
      <c r="V672" s="2">
        <f t="shared" ca="1" si="403"/>
        <v>-0.81913358270222214</v>
      </c>
      <c r="W672" s="16">
        <f t="shared" ca="1" si="403"/>
        <v>-0.32459240839227221</v>
      </c>
      <c r="X672" s="2">
        <f t="shared" si="404"/>
        <v>-153.80794910203616</v>
      </c>
      <c r="Y672" s="2">
        <f t="shared" si="404"/>
        <v>-266.40318245269447</v>
      </c>
      <c r="Z672" s="16">
        <f t="shared" ca="1" si="404"/>
        <v>-105.56729561078998</v>
      </c>
      <c r="AA672" s="18">
        <f t="shared" ca="1" si="375"/>
        <v>179.7462049202648</v>
      </c>
      <c r="AB672" s="2">
        <f t="shared" ca="1" si="405"/>
        <v>-238.81478156333469</v>
      </c>
      <c r="AC672" s="2">
        <f t="shared" ca="1" si="405"/>
        <v>-119.16702963923018</v>
      </c>
      <c r="AD672" s="16">
        <f t="shared" ca="1" si="405"/>
        <v>-47.223042056350344</v>
      </c>
      <c r="AE672" s="2">
        <f t="shared" ca="1" si="406"/>
        <v>-0.88110161608899584</v>
      </c>
      <c r="AF672" s="2">
        <f t="shared" ca="1" si="406"/>
        <v>-0.43966400116571092</v>
      </c>
      <c r="AG672" s="16">
        <f t="shared" ca="1" si="406"/>
        <v>-0.17422832204988203</v>
      </c>
      <c r="AH672" s="2">
        <f t="shared" ca="1" si="376"/>
        <v>4.6726271555330712E-6</v>
      </c>
      <c r="AI672" s="2">
        <f t="shared" ca="1" si="377"/>
        <v>0.36839617230419153</v>
      </c>
      <c r="AJ672" s="16">
        <f t="shared" ca="1" si="378"/>
        <v>-0.92966889816202136</v>
      </c>
      <c r="AK672" s="18">
        <f t="shared" ca="1" si="379"/>
        <v>325.22556525379258</v>
      </c>
      <c r="AL672" s="18">
        <f t="shared" ca="1" si="380"/>
        <v>271.04113441918042</v>
      </c>
      <c r="AM672" s="18">
        <f t="shared" ca="1" si="381"/>
        <v>162.61278262689629</v>
      </c>
      <c r="AN672" s="18">
        <f t="shared" ca="1" si="382"/>
        <v>87.281832210536791</v>
      </c>
      <c r="AO672" s="18">
        <f t="shared" ca="1" si="383"/>
        <v>309.38491752557928</v>
      </c>
      <c r="AP672" s="2">
        <f t="shared" ca="1" si="407"/>
        <v>1.2567754726880266E-3</v>
      </c>
      <c r="AQ672" s="2">
        <f t="shared" ca="1" si="407"/>
        <v>120.00207021509499</v>
      </c>
      <c r="AR672" s="16">
        <f t="shared" ca="1" si="407"/>
        <v>3.0136758977050704E-4</v>
      </c>
      <c r="AS672" s="2">
        <f t="shared" ca="1" si="408"/>
        <v>-1.6345052615967361E-3</v>
      </c>
      <c r="AT672" s="2">
        <f t="shared" ca="1" si="408"/>
        <v>-107.95036855504779</v>
      </c>
      <c r="AU672" s="16">
        <f t="shared" ca="1" si="408"/>
        <v>575.25137213549601</v>
      </c>
      <c r="AV672" s="2">
        <f t="shared" ca="1" si="409"/>
        <v>1.2567754726880266E-3</v>
      </c>
      <c r="AW672" s="2">
        <f t="shared" ca="1" si="409"/>
        <v>120.00207021509499</v>
      </c>
      <c r="AX672" s="16">
        <f t="shared" ca="1" si="409"/>
        <v>3.0136758977050704E-4</v>
      </c>
      <c r="AY672" s="2">
        <f t="shared" ca="1" si="384"/>
        <v>360.25</v>
      </c>
      <c r="AZ672" s="2">
        <f t="shared" ca="1" si="385"/>
        <v>360.25</v>
      </c>
      <c r="BA672" s="2">
        <f t="shared" ca="1" si="386"/>
        <v>360.25</v>
      </c>
      <c r="BB672" s="19" t="str">
        <f t="shared" ca="1" si="387"/>
        <v>ok</v>
      </c>
      <c r="BC672" s="2">
        <f t="shared" ca="1" si="388"/>
        <v>1.2567754726880266E-3</v>
      </c>
      <c r="BD672" s="2">
        <f t="shared" ca="1" si="388"/>
        <v>2.0702150949887255E-3</v>
      </c>
      <c r="BE672" s="16">
        <f t="shared" ca="1" si="389"/>
        <v>3.0136758977050704E-4</v>
      </c>
      <c r="BF672" s="16">
        <f t="shared" ca="1" si="390"/>
        <v>2.4218330099883829E-3</v>
      </c>
      <c r="BG672" s="18">
        <f t="shared" ca="1" si="366"/>
        <v>2.4405117398679883E-3</v>
      </c>
      <c r="BH672" s="2">
        <f t="shared" ca="1" si="410"/>
        <v>0.20108407563008426</v>
      </c>
      <c r="BI672" s="2">
        <f t="shared" ca="1" si="410"/>
        <v>0.33123441519819607</v>
      </c>
      <c r="BJ672" s="16">
        <f t="shared" ca="1" si="410"/>
        <v>4.8218814363281126E-2</v>
      </c>
      <c r="BK672" s="18">
        <f t="shared" ca="1" si="410"/>
        <v>0.38749328159814128</v>
      </c>
      <c r="BL672" s="18">
        <f t="shared" ca="1" si="410"/>
        <v>0.39048187837887816</v>
      </c>
    </row>
    <row r="673" spans="4:64" x14ac:dyDescent="0.2">
      <c r="D673">
        <f t="shared" si="391"/>
        <v>7.5</v>
      </c>
      <c r="E673">
        <f t="shared" si="392"/>
        <v>120</v>
      </c>
      <c r="F673" s="15">
        <f ca="1">'posn jitter orig'!F673</f>
        <v>0.44801561733939399</v>
      </c>
      <c r="G673" s="2">
        <f ca="1">'posn jitter orig'!G673</f>
        <v>0.41760902807176437</v>
      </c>
      <c r="H673" s="16">
        <f ca="1">'posn jitter orig'!H673</f>
        <v>0.17245202483595146</v>
      </c>
      <c r="I673" s="2">
        <f t="shared" si="393"/>
        <v>0</v>
      </c>
      <c r="J673" s="2">
        <f t="shared" si="394"/>
        <v>177.60212163512966</v>
      </c>
      <c r="K673" s="16">
        <f t="shared" ca="1" si="395"/>
        <v>355.53874495147505</v>
      </c>
      <c r="L673" s="2">
        <f t="shared" si="396"/>
        <v>153.80794910203616</v>
      </c>
      <c r="M673" s="2">
        <f t="shared" si="397"/>
        <v>-88.801060817564817</v>
      </c>
      <c r="N673" s="16">
        <f t="shared" ca="1" si="398"/>
        <v>254.51422773038468</v>
      </c>
      <c r="O673" s="2">
        <f t="shared" si="399"/>
        <v>-153.80794910203616</v>
      </c>
      <c r="P673" s="2">
        <f t="shared" si="400"/>
        <v>-88.801060817564817</v>
      </c>
      <c r="Q673" s="16">
        <f t="shared" ca="1" si="401"/>
        <v>245.28035754106298</v>
      </c>
      <c r="R673" s="2">
        <f t="shared" si="402"/>
        <v>153.80794910203616</v>
      </c>
      <c r="S673" s="2">
        <f t="shared" si="402"/>
        <v>-266.40318245269447</v>
      </c>
      <c r="T673" s="16">
        <f t="shared" ca="1" si="402"/>
        <v>-101.02451722109038</v>
      </c>
      <c r="U673" s="2">
        <f t="shared" ca="1" si="403"/>
        <v>0.47503843678337387</v>
      </c>
      <c r="V673" s="2">
        <f t="shared" ca="1" si="403"/>
        <v>-0.82279070805689958</v>
      </c>
      <c r="W673" s="16">
        <f t="shared" ca="1" si="403"/>
        <v>-0.31201591996825145</v>
      </c>
      <c r="X673" s="2">
        <f t="shared" si="404"/>
        <v>-153.80794910203616</v>
      </c>
      <c r="Y673" s="2">
        <f t="shared" si="404"/>
        <v>-266.40318245269447</v>
      </c>
      <c r="Z673" s="16">
        <f t="shared" ca="1" si="404"/>
        <v>-110.25838741041207</v>
      </c>
      <c r="AA673" s="18">
        <f t="shared" ca="1" si="375"/>
        <v>180.53174759465148</v>
      </c>
      <c r="AB673" s="2">
        <f t="shared" ca="1" si="405"/>
        <v>-239.56746826917004</v>
      </c>
      <c r="AC673" s="2">
        <f t="shared" ca="1" si="405"/>
        <v>-117.86333802254171</v>
      </c>
      <c r="AD673" s="16">
        <f t="shared" ca="1" si="405"/>
        <v>-53.929608101190723</v>
      </c>
      <c r="AE673" s="2">
        <f t="shared" ca="1" si="406"/>
        <v>-0.8795228673151857</v>
      </c>
      <c r="AF673" s="2">
        <f t="shared" ca="1" si="406"/>
        <v>-0.4327110928619573</v>
      </c>
      <c r="AG673" s="16">
        <f t="shared" ca="1" si="406"/>
        <v>-0.19799150482756764</v>
      </c>
      <c r="AH673" s="2">
        <f t="shared" ca="1" si="376"/>
        <v>2.7892820726534318E-2</v>
      </c>
      <c r="AI673" s="2">
        <f t="shared" ca="1" si="377"/>
        <v>0.36847871152813755</v>
      </c>
      <c r="AJ673" s="16">
        <f t="shared" ca="1" si="378"/>
        <v>-0.92921764388246575</v>
      </c>
      <c r="AK673" s="18">
        <f t="shared" ca="1" si="379"/>
        <v>323.78000850523887</v>
      </c>
      <c r="AL673" s="18">
        <f t="shared" ca="1" si="380"/>
        <v>272.38344467434825</v>
      </c>
      <c r="AM673" s="18">
        <f t="shared" ca="1" si="381"/>
        <v>161.89000425261943</v>
      </c>
      <c r="AN673" s="18">
        <f t="shared" ca="1" si="382"/>
        <v>88.720300362536051</v>
      </c>
      <c r="AO673" s="18">
        <f t="shared" ca="1" si="383"/>
        <v>309.35480815185053</v>
      </c>
      <c r="AP673" s="2">
        <f t="shared" ca="1" si="407"/>
        <v>7.5012197917668484</v>
      </c>
      <c r="AQ673" s="2">
        <f t="shared" ca="1" si="407"/>
        <v>120.00093339269641</v>
      </c>
      <c r="AR673" s="16">
        <f t="shared" ca="1" si="407"/>
        <v>2.6746088228151166E-3</v>
      </c>
      <c r="AS673" s="2">
        <f t="shared" ca="1" si="408"/>
        <v>-9.7563366175751209</v>
      </c>
      <c r="AT673" s="2">
        <f t="shared" ca="1" si="408"/>
        <v>-107.98038883295972</v>
      </c>
      <c r="AU673" s="16">
        <f t="shared" ca="1" si="408"/>
        <v>574.91856651797229</v>
      </c>
      <c r="AV673" s="2">
        <f t="shared" ca="1" si="409"/>
        <v>7.5012197917668484</v>
      </c>
      <c r="AW673" s="2">
        <f t="shared" ca="1" si="409"/>
        <v>120.00093339269641</v>
      </c>
      <c r="AX673" s="16">
        <f t="shared" ca="1" si="409"/>
        <v>2.6746088228151166E-3</v>
      </c>
      <c r="AY673" s="2">
        <f t="shared" ca="1" si="384"/>
        <v>360.25</v>
      </c>
      <c r="AZ673" s="2">
        <f t="shared" ca="1" si="385"/>
        <v>360.24999999999994</v>
      </c>
      <c r="BA673" s="2">
        <f t="shared" ca="1" si="386"/>
        <v>360.24999999999994</v>
      </c>
      <c r="BB673" s="19" t="str">
        <f t="shared" ca="1" si="387"/>
        <v>ok</v>
      </c>
      <c r="BC673" s="2">
        <f t="shared" ca="1" si="388"/>
        <v>1.2197917668483882E-3</v>
      </c>
      <c r="BD673" s="2">
        <f t="shared" ca="1" si="388"/>
        <v>9.3339269641035116E-4</v>
      </c>
      <c r="BE673" s="16">
        <f t="shared" ca="1" si="389"/>
        <v>2.6746088228151166E-3</v>
      </c>
      <c r="BF673" s="16">
        <f t="shared" ca="1" si="390"/>
        <v>1.5359407150613914E-3</v>
      </c>
      <c r="BG673" s="18">
        <f t="shared" ca="1" si="366"/>
        <v>3.0842578094679054E-3</v>
      </c>
      <c r="BH673" s="2">
        <f t="shared" ca="1" si="410"/>
        <v>0.19516668269574211</v>
      </c>
      <c r="BI673" s="2">
        <f t="shared" ca="1" si="410"/>
        <v>0.14934283142565619</v>
      </c>
      <c r="BJ673" s="16">
        <f t="shared" ca="1" si="410"/>
        <v>0.42793741165041865</v>
      </c>
      <c r="BK673" s="18">
        <f t="shared" ca="1" si="410"/>
        <v>0.24575051440982262</v>
      </c>
      <c r="BL673" s="18">
        <f t="shared" ca="1" si="410"/>
        <v>0.49348124951486488</v>
      </c>
    </row>
    <row r="674" spans="4:64" x14ac:dyDescent="0.2">
      <c r="D674">
        <f t="shared" si="391"/>
        <v>15</v>
      </c>
      <c r="E674">
        <f t="shared" si="392"/>
        <v>120</v>
      </c>
      <c r="F674" s="15">
        <f ca="1">'posn jitter orig'!F674</f>
        <v>-0.31790181716347032</v>
      </c>
      <c r="G674" s="2">
        <f ca="1">'posn jitter orig'!G674</f>
        <v>-0.12314498993271739</v>
      </c>
      <c r="H674" s="16">
        <f ca="1">'posn jitter orig'!H674</f>
        <v>0.16648936229700706</v>
      </c>
      <c r="I674" s="2">
        <f t="shared" si="393"/>
        <v>0</v>
      </c>
      <c r="J674" s="2">
        <f t="shared" si="394"/>
        <v>177.60212163512966</v>
      </c>
      <c r="K674" s="16">
        <f t="shared" ca="1" si="395"/>
        <v>355.29656093382692</v>
      </c>
      <c r="L674" s="2">
        <f t="shared" si="396"/>
        <v>153.80794910203616</v>
      </c>
      <c r="M674" s="2">
        <f t="shared" si="397"/>
        <v>-88.801060817564817</v>
      </c>
      <c r="N674" s="16">
        <f t="shared" ca="1" si="398"/>
        <v>258.67766540855922</v>
      </c>
      <c r="O674" s="2">
        <f t="shared" si="399"/>
        <v>-153.80794910203616</v>
      </c>
      <c r="P674" s="2">
        <f t="shared" si="400"/>
        <v>-88.801060817564817</v>
      </c>
      <c r="Q674" s="16">
        <f t="shared" ca="1" si="401"/>
        <v>240.18025660649792</v>
      </c>
      <c r="R674" s="2">
        <f t="shared" si="402"/>
        <v>153.80794910203616</v>
      </c>
      <c r="S674" s="2">
        <f t="shared" si="402"/>
        <v>-266.40318245269447</v>
      </c>
      <c r="T674" s="16">
        <f t="shared" ca="1" si="402"/>
        <v>-96.618895525267703</v>
      </c>
      <c r="U674" s="2">
        <f t="shared" ca="1" si="403"/>
        <v>0.47702363564733558</v>
      </c>
      <c r="V674" s="2">
        <f t="shared" ca="1" si="403"/>
        <v>-0.82622917335240931</v>
      </c>
      <c r="W674" s="16">
        <f t="shared" ca="1" si="403"/>
        <v>-0.29965614316277972</v>
      </c>
      <c r="X674" s="2">
        <f t="shared" si="404"/>
        <v>-153.80794910203616</v>
      </c>
      <c r="Y674" s="2">
        <f t="shared" si="404"/>
        <v>-266.40318245269447</v>
      </c>
      <c r="Z674" s="16">
        <f t="shared" ca="1" si="404"/>
        <v>-115.116304327329</v>
      </c>
      <c r="AA674" s="18">
        <f t="shared" ca="1" si="375"/>
        <v>181.23536191410741</v>
      </c>
      <c r="AB674" s="2">
        <f t="shared" ca="1" si="405"/>
        <v>-240.26150035016434</v>
      </c>
      <c r="AC674" s="2">
        <f t="shared" ca="1" si="405"/>
        <v>-116.66123919617678</v>
      </c>
      <c r="AD674" s="16">
        <f t="shared" ca="1" si="405"/>
        <v>-60.808014771437037</v>
      </c>
      <c r="AE674" s="2">
        <f t="shared" ca="1" si="406"/>
        <v>-0.87711773132417192</v>
      </c>
      <c r="AF674" s="2">
        <f t="shared" ca="1" si="406"/>
        <v>-0.42589279309454353</v>
      </c>
      <c r="AG674" s="16">
        <f t="shared" ca="1" si="406"/>
        <v>-0.2219905722927577</v>
      </c>
      <c r="AH674" s="2">
        <f t="shared" ca="1" si="376"/>
        <v>5.5793695257938786E-2</v>
      </c>
      <c r="AI674" s="2">
        <f t="shared" ca="1" si="377"/>
        <v>0.36872846634281259</v>
      </c>
      <c r="AJ674" s="16">
        <f t="shared" ca="1" si="378"/>
        <v>-0.92786118664266881</v>
      </c>
      <c r="AK674" s="18">
        <f t="shared" ca="1" si="379"/>
        <v>322.43255387820375</v>
      </c>
      <c r="AL674" s="18">
        <f t="shared" ca="1" si="380"/>
        <v>273.92160911790603</v>
      </c>
      <c r="AM674" s="18">
        <f t="shared" ca="1" si="381"/>
        <v>161.21627693910187</v>
      </c>
      <c r="AN674" s="18">
        <f t="shared" ca="1" si="382"/>
        <v>90.250498881948459</v>
      </c>
      <c r="AO674" s="18">
        <f t="shared" ca="1" si="383"/>
        <v>309.26400049384057</v>
      </c>
      <c r="AP674" s="2">
        <f t="shared" ca="1" si="407"/>
        <v>14.998643118613103</v>
      </c>
      <c r="AQ674" s="2">
        <f t="shared" ca="1" si="407"/>
        <v>119.9979339589101</v>
      </c>
      <c r="AR674" s="16">
        <f t="shared" ca="1" si="407"/>
        <v>-1.7092093913788631E-3</v>
      </c>
      <c r="AS674" s="2">
        <f t="shared" ca="1" si="408"/>
        <v>-19.51131967699564</v>
      </c>
      <c r="AT674" s="2">
        <f t="shared" ca="1" si="408"/>
        <v>-108.07094723536323</v>
      </c>
      <c r="AU674" s="16">
        <f t="shared" ca="1" si="408"/>
        <v>573.90641575875622</v>
      </c>
      <c r="AV674" s="2">
        <f t="shared" ca="1" si="409"/>
        <v>14.998643118613103</v>
      </c>
      <c r="AW674" s="2">
        <f t="shared" ca="1" si="409"/>
        <v>119.9979339589101</v>
      </c>
      <c r="AX674" s="16">
        <f t="shared" ca="1" si="409"/>
        <v>-1.7092093913788631E-3</v>
      </c>
      <c r="AY674" s="2">
        <f t="shared" ca="1" si="384"/>
        <v>360.25</v>
      </c>
      <c r="AZ674" s="2">
        <f t="shared" ca="1" si="385"/>
        <v>360.24999999999994</v>
      </c>
      <c r="BA674" s="2">
        <f t="shared" ca="1" si="386"/>
        <v>360.24999999999994</v>
      </c>
      <c r="BB674" s="19" t="str">
        <f t="shared" ca="1" si="387"/>
        <v>ok</v>
      </c>
      <c r="BC674" s="2">
        <f t="shared" ca="1" si="388"/>
        <v>-1.3568813868971574E-3</v>
      </c>
      <c r="BD674" s="2">
        <f t="shared" ca="1" si="388"/>
        <v>-2.0660410899040471E-3</v>
      </c>
      <c r="BE674" s="16">
        <f t="shared" ca="1" si="389"/>
        <v>-1.7092093913788631E-3</v>
      </c>
      <c r="BF674" s="16">
        <f t="shared" ca="1" si="390"/>
        <v>2.471771203667495E-3</v>
      </c>
      <c r="BG674" s="18">
        <f t="shared" ca="1" si="366"/>
        <v>3.005170482161962E-3</v>
      </c>
      <c r="BH674" s="2">
        <f t="shared" ca="1" si="410"/>
        <v>-0.21710102190354519</v>
      </c>
      <c r="BI674" s="2">
        <f t="shared" ca="1" si="410"/>
        <v>-0.33056657438464754</v>
      </c>
      <c r="BJ674" s="16">
        <f t="shared" ca="1" si="410"/>
        <v>-0.27347350262061809</v>
      </c>
      <c r="BK674" s="18">
        <f t="shared" ca="1" si="410"/>
        <v>0.39548339258679921</v>
      </c>
      <c r="BL674" s="18">
        <f t="shared" ca="1" si="410"/>
        <v>0.48082727714591389</v>
      </c>
    </row>
    <row r="675" spans="4:64" x14ac:dyDescent="0.2">
      <c r="D675">
        <f t="shared" si="391"/>
        <v>22.5</v>
      </c>
      <c r="E675">
        <f t="shared" si="392"/>
        <v>120</v>
      </c>
      <c r="F675" s="15">
        <f ca="1">'posn jitter orig'!F675</f>
        <v>0.24719997170796493</v>
      </c>
      <c r="G675" s="2">
        <f ca="1">'posn jitter orig'!G675</f>
        <v>-0.47507320793899455</v>
      </c>
      <c r="H675" s="16">
        <f ca="1">'posn jitter orig'!H675</f>
        <v>-0.35231612168704451</v>
      </c>
      <c r="I675" s="2">
        <f t="shared" si="393"/>
        <v>0</v>
      </c>
      <c r="J675" s="2">
        <f t="shared" si="394"/>
        <v>177.60212163512966</v>
      </c>
      <c r="K675" s="16">
        <f t="shared" ca="1" si="395"/>
        <v>354.90407821581999</v>
      </c>
      <c r="L675" s="2">
        <f t="shared" si="396"/>
        <v>153.80794910203616</v>
      </c>
      <c r="M675" s="2">
        <f t="shared" si="397"/>
        <v>-88.801060817564817</v>
      </c>
      <c r="N675" s="16">
        <f t="shared" ca="1" si="398"/>
        <v>262.5620741704231</v>
      </c>
      <c r="O675" s="2">
        <f t="shared" si="399"/>
        <v>-153.80794910203616</v>
      </c>
      <c r="P675" s="2">
        <f t="shared" si="400"/>
        <v>-88.801060817564817</v>
      </c>
      <c r="Q675" s="16">
        <f t="shared" ca="1" si="401"/>
        <v>234.7267621187743</v>
      </c>
      <c r="R675" s="2">
        <f t="shared" si="402"/>
        <v>153.80794910203616</v>
      </c>
      <c r="S675" s="2">
        <f t="shared" si="402"/>
        <v>-266.40318245269447</v>
      </c>
      <c r="T675" s="16">
        <f t="shared" ca="1" si="402"/>
        <v>-92.342004045396891</v>
      </c>
      <c r="U675" s="2">
        <f t="shared" ca="1" si="403"/>
        <v>0.47888861232796814</v>
      </c>
      <c r="V675" s="2">
        <f t="shared" ca="1" si="403"/>
        <v>-0.82945940771819615</v>
      </c>
      <c r="W675" s="16">
        <f t="shared" ca="1" si="403"/>
        <v>-0.28751137008885791</v>
      </c>
      <c r="X675" s="2">
        <f t="shared" si="404"/>
        <v>-153.80794910203616</v>
      </c>
      <c r="Y675" s="2">
        <f t="shared" si="404"/>
        <v>-266.40318245269447</v>
      </c>
      <c r="Z675" s="16">
        <f t="shared" ca="1" si="404"/>
        <v>-120.17731609704569</v>
      </c>
      <c r="AA675" s="18">
        <f t="shared" ca="1" si="375"/>
        <v>181.86609542563301</v>
      </c>
      <c r="AB675" s="2">
        <f t="shared" ca="1" si="405"/>
        <v>-240.90155116992338</v>
      </c>
      <c r="AC675" s="2">
        <f t="shared" ca="1" si="405"/>
        <v>-115.55263865692797</v>
      </c>
      <c r="AD675" s="16">
        <f t="shared" ca="1" si="405"/>
        <v>-67.888745828510963</v>
      </c>
      <c r="AE675" s="2">
        <f t="shared" ca="1" si="406"/>
        <v>-0.87387137015235505</v>
      </c>
      <c r="AF675" s="2">
        <f t="shared" ca="1" si="406"/>
        <v>-0.41916767317377396</v>
      </c>
      <c r="AG675" s="16">
        <f t="shared" ca="1" si="406"/>
        <v>-0.24626670541128803</v>
      </c>
      <c r="AH675" s="2">
        <f t="shared" ca="1" si="376"/>
        <v>8.375276360000812E-2</v>
      </c>
      <c r="AI675" s="2">
        <f t="shared" ca="1" si="377"/>
        <v>0.36918227573092333</v>
      </c>
      <c r="AJ675" s="16">
        <f t="shared" ca="1" si="378"/>
        <v>-0.92557545444739286</v>
      </c>
      <c r="AK675" s="18">
        <f t="shared" ca="1" si="379"/>
        <v>321.1768773417823</v>
      </c>
      <c r="AL675" s="18">
        <f t="shared" ca="1" si="380"/>
        <v>275.67163703729472</v>
      </c>
      <c r="AM675" s="18">
        <f t="shared" ca="1" si="381"/>
        <v>160.58843867089115</v>
      </c>
      <c r="AN675" s="18">
        <f t="shared" ca="1" si="382"/>
        <v>91.882763227808084</v>
      </c>
      <c r="AO675" s="18">
        <f t="shared" ca="1" si="383"/>
        <v>309.10997021588935</v>
      </c>
      <c r="AP675" s="2">
        <f t="shared" ca="1" si="407"/>
        <v>22.499072617645943</v>
      </c>
      <c r="AQ675" s="2">
        <f t="shared" ca="1" si="407"/>
        <v>120.00416859722527</v>
      </c>
      <c r="AR675" s="16">
        <f t="shared" ca="1" si="407"/>
        <v>8.0965213197714547E-4</v>
      </c>
      <c r="AS675" s="2">
        <f t="shared" ca="1" si="408"/>
        <v>-29.278555906147922</v>
      </c>
      <c r="AT675" s="2">
        <f t="shared" ca="1" si="408"/>
        <v>-108.23167591361464</v>
      </c>
      <c r="AU675" s="16">
        <f t="shared" ca="1" si="408"/>
        <v>572.21001196571569</v>
      </c>
      <c r="AV675" s="2">
        <f t="shared" ca="1" si="409"/>
        <v>22.499072617645943</v>
      </c>
      <c r="AW675" s="2">
        <f t="shared" ca="1" si="409"/>
        <v>120.00416859722527</v>
      </c>
      <c r="AX675" s="16">
        <f t="shared" ca="1" si="409"/>
        <v>8.0965213197714547E-4</v>
      </c>
      <c r="AY675" s="2">
        <f t="shared" ca="1" si="384"/>
        <v>360.25</v>
      </c>
      <c r="AZ675" s="2">
        <f t="shared" ca="1" si="385"/>
        <v>360.25</v>
      </c>
      <c r="BA675" s="2">
        <f t="shared" ca="1" si="386"/>
        <v>360.25</v>
      </c>
      <c r="BB675" s="19" t="str">
        <f t="shared" ca="1" si="387"/>
        <v>ok</v>
      </c>
      <c r="BC675" s="2">
        <f t="shared" ca="1" si="388"/>
        <v>-9.2738235405676051E-4</v>
      </c>
      <c r="BD675" s="2">
        <f t="shared" ca="1" si="388"/>
        <v>4.1685972252736292E-3</v>
      </c>
      <c r="BE675" s="16">
        <f t="shared" ca="1" si="389"/>
        <v>8.0965213197714547E-4</v>
      </c>
      <c r="BF675" s="16">
        <f t="shared" ca="1" si="390"/>
        <v>4.2705082668430538E-3</v>
      </c>
      <c r="BG675" s="18">
        <f t="shared" ca="1" si="366"/>
        <v>4.3465822702429087E-3</v>
      </c>
      <c r="BH675" s="2">
        <f t="shared" ca="1" si="410"/>
        <v>-0.14838117664908168</v>
      </c>
      <c r="BI675" s="2">
        <f t="shared" ca="1" si="410"/>
        <v>0.66697555604378067</v>
      </c>
      <c r="BJ675" s="16">
        <f t="shared" ca="1" si="410"/>
        <v>0.12954434111634328</v>
      </c>
      <c r="BK675" s="18">
        <f t="shared" ca="1" si="410"/>
        <v>0.68328132269488862</v>
      </c>
      <c r="BL675" s="18">
        <f t="shared" ca="1" si="410"/>
        <v>0.69545316323886541</v>
      </c>
    </row>
    <row r="676" spans="4:64" x14ac:dyDescent="0.2">
      <c r="D676">
        <f t="shared" si="391"/>
        <v>30</v>
      </c>
      <c r="E676">
        <f t="shared" si="392"/>
        <v>120</v>
      </c>
      <c r="F676" s="15">
        <f ca="1">'posn jitter orig'!F676</f>
        <v>0.28006504774459706</v>
      </c>
      <c r="G676" s="2">
        <f ca="1">'posn jitter orig'!G676</f>
        <v>-0.16384518377037227</v>
      </c>
      <c r="H676" s="16">
        <f ca="1">'posn jitter orig'!H676</f>
        <v>0.36432103476406075</v>
      </c>
      <c r="I676" s="2">
        <f t="shared" si="393"/>
        <v>0</v>
      </c>
      <c r="J676" s="2">
        <f t="shared" si="394"/>
        <v>177.60212163512966</v>
      </c>
      <c r="K676" s="16">
        <f t="shared" ca="1" si="395"/>
        <v>354.34911964065424</v>
      </c>
      <c r="L676" s="2">
        <f t="shared" si="396"/>
        <v>153.80794910203616</v>
      </c>
      <c r="M676" s="2">
        <f t="shared" si="397"/>
        <v>-88.801060817564817</v>
      </c>
      <c r="N676" s="16">
        <f t="shared" ca="1" si="398"/>
        <v>266.18269305151176</v>
      </c>
      <c r="O676" s="2">
        <f t="shared" si="399"/>
        <v>-153.80794910203616</v>
      </c>
      <c r="P676" s="2">
        <f t="shared" si="400"/>
        <v>-88.801060817564817</v>
      </c>
      <c r="Q676" s="16">
        <f t="shared" ca="1" si="401"/>
        <v>228.90578800698228</v>
      </c>
      <c r="R676" s="2">
        <f t="shared" si="402"/>
        <v>153.80794910203616</v>
      </c>
      <c r="S676" s="2">
        <f t="shared" si="402"/>
        <v>-266.40318245269447</v>
      </c>
      <c r="T676" s="16">
        <f t="shared" ca="1" si="402"/>
        <v>-88.166426589142475</v>
      </c>
      <c r="U676" s="2">
        <f t="shared" ca="1" si="403"/>
        <v>0.48064782352884361</v>
      </c>
      <c r="V676" s="2">
        <f t="shared" ca="1" si="403"/>
        <v>-0.8325064508993566</v>
      </c>
      <c r="W676" s="16">
        <f t="shared" ca="1" si="403"/>
        <v>-0.2755189266601169</v>
      </c>
      <c r="X676" s="2">
        <f t="shared" si="404"/>
        <v>-153.80794910203616</v>
      </c>
      <c r="Y676" s="2">
        <f t="shared" si="404"/>
        <v>-266.40318245269447</v>
      </c>
      <c r="Z676" s="16">
        <f t="shared" ca="1" si="404"/>
        <v>-125.44333163367196</v>
      </c>
      <c r="AA676" s="18">
        <f t="shared" ca="1" si="375"/>
        <v>182.41692404303598</v>
      </c>
      <c r="AB676" s="2">
        <f t="shared" ca="1" si="405"/>
        <v>-241.48624661814779</v>
      </c>
      <c r="AC676" s="2">
        <f t="shared" ca="1" si="405"/>
        <v>-114.53991643364907</v>
      </c>
      <c r="AD676" s="16">
        <f t="shared" ca="1" si="405"/>
        <v>-75.184016516694612</v>
      </c>
      <c r="AE676" s="2">
        <f t="shared" ca="1" si="406"/>
        <v>-0.86976121478097745</v>
      </c>
      <c r="AF676" s="2">
        <f t="shared" ca="1" si="406"/>
        <v>-0.41253851204110598</v>
      </c>
      <c r="AG676" s="16">
        <f t="shared" ca="1" si="406"/>
        <v>-0.27079033466065361</v>
      </c>
      <c r="AH676" s="2">
        <f t="shared" ca="1" si="376"/>
        <v>0.11177253240266254</v>
      </c>
      <c r="AI676" s="2">
        <f t="shared" ca="1" si="377"/>
        <v>0.36979046133434468</v>
      </c>
      <c r="AJ676" s="16">
        <f t="shared" ca="1" si="378"/>
        <v>-0.9223675599816098</v>
      </c>
      <c r="AK676" s="18">
        <f t="shared" ca="1" si="379"/>
        <v>320.00134313061375</v>
      </c>
      <c r="AL676" s="18">
        <f t="shared" ca="1" si="380"/>
        <v>277.64660290003695</v>
      </c>
      <c r="AM676" s="18">
        <f t="shared" ca="1" si="381"/>
        <v>160.00067156530687</v>
      </c>
      <c r="AN676" s="18">
        <f t="shared" ca="1" si="382"/>
        <v>93.626050224798178</v>
      </c>
      <c r="AO676" s="18">
        <f t="shared" ca="1" si="383"/>
        <v>308.89158343657465</v>
      </c>
      <c r="AP676" s="2">
        <f t="shared" ca="1" si="407"/>
        <v>29.997261890927092</v>
      </c>
      <c r="AQ676" s="2">
        <f t="shared" ca="1" si="407"/>
        <v>120.00134010206548</v>
      </c>
      <c r="AR676" s="16">
        <f t="shared" ca="1" si="407"/>
        <v>1.3007595055682941E-3</v>
      </c>
      <c r="AS676" s="2">
        <f t="shared" ca="1" si="408"/>
        <v>-39.053927146221469</v>
      </c>
      <c r="AT676" s="2">
        <f t="shared" ca="1" si="408"/>
        <v>-108.44898218054882</v>
      </c>
      <c r="AU676" s="16">
        <f t="shared" ca="1" si="408"/>
        <v>569.82445298600396</v>
      </c>
      <c r="AV676" s="2">
        <f t="shared" ca="1" si="409"/>
        <v>29.997261890927092</v>
      </c>
      <c r="AW676" s="2">
        <f t="shared" ca="1" si="409"/>
        <v>120.00134010206548</v>
      </c>
      <c r="AX676" s="16">
        <f t="shared" ca="1" si="409"/>
        <v>1.3007595055682941E-3</v>
      </c>
      <c r="AY676" s="2">
        <f t="shared" ca="1" si="384"/>
        <v>360.25</v>
      </c>
      <c r="AZ676" s="2">
        <f t="shared" ca="1" si="385"/>
        <v>360.25000000000006</v>
      </c>
      <c r="BA676" s="2">
        <f t="shared" ca="1" si="386"/>
        <v>360.25</v>
      </c>
      <c r="BB676" s="19" t="str">
        <f t="shared" ca="1" si="387"/>
        <v>ok</v>
      </c>
      <c r="BC676" s="2">
        <f t="shared" ca="1" si="388"/>
        <v>-2.738109072907946E-3</v>
      </c>
      <c r="BD676" s="2">
        <f t="shared" ca="1" si="388"/>
        <v>1.3401020654839613E-3</v>
      </c>
      <c r="BE676" s="16">
        <f t="shared" ca="1" si="389"/>
        <v>1.3007595055682941E-3</v>
      </c>
      <c r="BF676" s="16">
        <f t="shared" ca="1" si="390"/>
        <v>3.0484610611020099E-3</v>
      </c>
      <c r="BG676" s="18">
        <f t="shared" ca="1" si="366"/>
        <v>3.3143762810491904E-3</v>
      </c>
      <c r="BH676" s="2">
        <f t="shared" ca="1" si="410"/>
        <v>-0.43809745166527136</v>
      </c>
      <c r="BI676" s="2">
        <f t="shared" ca="1" si="410"/>
        <v>0.2144163304774338</v>
      </c>
      <c r="BJ676" s="16">
        <f t="shared" ca="1" si="410"/>
        <v>0.20812152089092706</v>
      </c>
      <c r="BK676" s="18">
        <f t="shared" ca="1" si="410"/>
        <v>0.48775376977632157</v>
      </c>
      <c r="BL676" s="18">
        <f t="shared" ca="1" si="410"/>
        <v>0.53030020496787045</v>
      </c>
    </row>
    <row r="677" spans="4:64" x14ac:dyDescent="0.2">
      <c r="D677">
        <f t="shared" si="391"/>
        <v>37.5</v>
      </c>
      <c r="E677">
        <f t="shared" si="392"/>
        <v>120</v>
      </c>
      <c r="F677" s="15">
        <f ca="1">'posn jitter orig'!F677</f>
        <v>-0.1904841774356576</v>
      </c>
      <c r="G677" s="2">
        <f ca="1">'posn jitter orig'!G677</f>
        <v>-6.853675649702895E-2</v>
      </c>
      <c r="H677" s="16">
        <f ca="1">'posn jitter orig'!H677</f>
        <v>-0.21669839916688516</v>
      </c>
      <c r="I677" s="2">
        <f t="shared" si="393"/>
        <v>0</v>
      </c>
      <c r="J677" s="2">
        <f t="shared" si="394"/>
        <v>177.60212163512966</v>
      </c>
      <c r="K677" s="16">
        <f t="shared" ca="1" si="395"/>
        <v>353.6311158079302</v>
      </c>
      <c r="L677" s="2">
        <f t="shared" si="396"/>
        <v>153.80794910203616</v>
      </c>
      <c r="M677" s="2">
        <f t="shared" si="397"/>
        <v>-88.801060817564817</v>
      </c>
      <c r="N677" s="16">
        <f t="shared" ca="1" si="398"/>
        <v>269.54481919591552</v>
      </c>
      <c r="O677" s="2">
        <f t="shared" si="399"/>
        <v>-153.80794910203616</v>
      </c>
      <c r="P677" s="2">
        <f t="shared" si="400"/>
        <v>-88.801060817564817</v>
      </c>
      <c r="Q677" s="16">
        <f t="shared" ca="1" si="401"/>
        <v>222.67205696162125</v>
      </c>
      <c r="R677" s="2">
        <f t="shared" si="402"/>
        <v>153.80794910203616</v>
      </c>
      <c r="S677" s="2">
        <f t="shared" si="402"/>
        <v>-266.40318245269447</v>
      </c>
      <c r="T677" s="16">
        <f t="shared" ca="1" si="402"/>
        <v>-84.086296612014678</v>
      </c>
      <c r="U677" s="2">
        <f t="shared" ca="1" si="403"/>
        <v>0.48230579127700501</v>
      </c>
      <c r="V677" s="2">
        <f t="shared" ca="1" si="403"/>
        <v>-0.83537813527648275</v>
      </c>
      <c r="W677" s="16">
        <f t="shared" ca="1" si="403"/>
        <v>-0.26367497947785717</v>
      </c>
      <c r="X677" s="2">
        <f t="shared" si="404"/>
        <v>-153.80794910203616</v>
      </c>
      <c r="Y677" s="2">
        <f t="shared" si="404"/>
        <v>-266.40318245269447</v>
      </c>
      <c r="Z677" s="16">
        <f t="shared" ca="1" si="404"/>
        <v>-130.95905884630895</v>
      </c>
      <c r="AA677" s="18">
        <f t="shared" ca="1" si="375"/>
        <v>182.89555634644165</v>
      </c>
      <c r="AB677" s="2">
        <f t="shared" ca="1" si="405"/>
        <v>-242.01953512675476</v>
      </c>
      <c r="AC677" s="2">
        <f t="shared" ca="1" si="405"/>
        <v>-113.61623364164916</v>
      </c>
      <c r="AD677" s="16">
        <f t="shared" ca="1" si="405"/>
        <v>-82.734076780069671</v>
      </c>
      <c r="AE677" s="2">
        <f t="shared" ca="1" si="406"/>
        <v>-0.86475800094934185</v>
      </c>
      <c r="AF677" s="2">
        <f t="shared" ca="1" si="406"/>
        <v>-0.40596122551796643</v>
      </c>
      <c r="AG677" s="16">
        <f t="shared" ca="1" si="406"/>
        <v>-0.29561644604123222</v>
      </c>
      <c r="AH677" s="2">
        <f t="shared" ca="1" si="376"/>
        <v>0.13990969764372999</v>
      </c>
      <c r="AI677" s="2">
        <f t="shared" ca="1" si="377"/>
        <v>0.37059257207604307</v>
      </c>
      <c r="AJ677" s="16">
        <f t="shared" ca="1" si="378"/>
        <v>-0.91819737639970556</v>
      </c>
      <c r="AK677" s="18">
        <f t="shared" ca="1" si="379"/>
        <v>318.9013109189454</v>
      </c>
      <c r="AL677" s="18">
        <f t="shared" ca="1" si="380"/>
        <v>279.86966857902763</v>
      </c>
      <c r="AM677" s="18">
        <f t="shared" ca="1" si="381"/>
        <v>159.4506554594727</v>
      </c>
      <c r="AN677" s="18">
        <f t="shared" ca="1" si="382"/>
        <v>95.494777110127671</v>
      </c>
      <c r="AO677" s="18">
        <f t="shared" ca="1" si="383"/>
        <v>308.60378889156817</v>
      </c>
      <c r="AP677" s="2">
        <f t="shared" ca="1" si="407"/>
        <v>37.500764791689889</v>
      </c>
      <c r="AQ677" s="2">
        <f t="shared" ca="1" si="407"/>
        <v>119.99962554032841</v>
      </c>
      <c r="AR677" s="16">
        <f t="shared" ca="1" si="407"/>
        <v>-1.0484301191695522E-3</v>
      </c>
      <c r="AS677" s="2">
        <f t="shared" ca="1" si="408"/>
        <v>-48.85256079936768</v>
      </c>
      <c r="AT677" s="2">
        <f t="shared" ca="1" si="408"/>
        <v>-108.7329182151485</v>
      </c>
      <c r="AU677" s="16">
        <f t="shared" ca="1" si="408"/>
        <v>566.71733018437385</v>
      </c>
      <c r="AV677" s="2">
        <f t="shared" ca="1" si="409"/>
        <v>37.500764791689889</v>
      </c>
      <c r="AW677" s="2">
        <f t="shared" ca="1" si="409"/>
        <v>119.99962554032841</v>
      </c>
      <c r="AX677" s="16">
        <f t="shared" ca="1" si="409"/>
        <v>-1.0484301191695522E-3</v>
      </c>
      <c r="AY677" s="2">
        <f t="shared" ca="1" si="384"/>
        <v>360.24999999999994</v>
      </c>
      <c r="AZ677" s="2">
        <f t="shared" ca="1" si="385"/>
        <v>360.24999999999994</v>
      </c>
      <c r="BA677" s="2">
        <f t="shared" ca="1" si="386"/>
        <v>360.24999999999994</v>
      </c>
      <c r="BB677" s="19" t="str">
        <f t="shared" ca="1" si="387"/>
        <v>ok</v>
      </c>
      <c r="BC677" s="2">
        <f t="shared" ca="1" si="388"/>
        <v>7.6479168988896618E-4</v>
      </c>
      <c r="BD677" s="2">
        <f t="shared" ca="1" si="388"/>
        <v>-3.7445967159044358E-4</v>
      </c>
      <c r="BE677" s="16">
        <f t="shared" ca="1" si="389"/>
        <v>-1.0484301191695522E-3</v>
      </c>
      <c r="BF677" s="16">
        <f t="shared" ca="1" si="390"/>
        <v>8.5154352476596491E-4</v>
      </c>
      <c r="BG677" s="18">
        <f t="shared" ca="1" si="366"/>
        <v>1.3506783811673025E-3</v>
      </c>
      <c r="BH677" s="2">
        <f t="shared" ca="1" si="410"/>
        <v>0.12236667038223459</v>
      </c>
      <c r="BI677" s="2">
        <f t="shared" ca="1" si="410"/>
        <v>-5.9913547454470972E-2</v>
      </c>
      <c r="BJ677" s="16">
        <f t="shared" ca="1" si="410"/>
        <v>-0.16774881906712835</v>
      </c>
      <c r="BK677" s="18">
        <f t="shared" ca="1" si="410"/>
        <v>0.1362469639625544</v>
      </c>
      <c r="BL677" s="18">
        <f t="shared" ca="1" si="410"/>
        <v>0.2161085409867684</v>
      </c>
    </row>
    <row r="678" spans="4:64" x14ac:dyDescent="0.2">
      <c r="D678">
        <f t="shared" si="391"/>
        <v>45</v>
      </c>
      <c r="E678">
        <f t="shared" si="392"/>
        <v>120</v>
      </c>
      <c r="F678" s="15">
        <f ca="1">'posn jitter orig'!F678</f>
        <v>-0.32760638917726415</v>
      </c>
      <c r="G678" s="2">
        <f ca="1">'posn jitter orig'!G678</f>
        <v>9.959597944406029E-2</v>
      </c>
      <c r="H678" s="16">
        <f ca="1">'posn jitter orig'!H678</f>
        <v>0.16920403218063551</v>
      </c>
      <c r="I678" s="2">
        <f t="shared" si="393"/>
        <v>0</v>
      </c>
      <c r="J678" s="2">
        <f t="shared" si="394"/>
        <v>177.60212163512966</v>
      </c>
      <c r="K678" s="16">
        <f t="shared" ca="1" si="395"/>
        <v>352.75432459688921</v>
      </c>
      <c r="L678" s="2">
        <f t="shared" si="396"/>
        <v>153.80794910203616</v>
      </c>
      <c r="M678" s="2">
        <f t="shared" si="397"/>
        <v>-88.801060817564817</v>
      </c>
      <c r="N678" s="16">
        <f t="shared" ca="1" si="398"/>
        <v>272.65976813785551</v>
      </c>
      <c r="O678" s="2">
        <f t="shared" si="399"/>
        <v>-153.80794910203616</v>
      </c>
      <c r="P678" s="2">
        <f t="shared" si="400"/>
        <v>-88.801060817564817</v>
      </c>
      <c r="Q678" s="16">
        <f t="shared" ca="1" si="401"/>
        <v>216.00471229822068</v>
      </c>
      <c r="R678" s="2">
        <f t="shared" si="402"/>
        <v>153.80794910203616</v>
      </c>
      <c r="S678" s="2">
        <f t="shared" si="402"/>
        <v>-266.40318245269447</v>
      </c>
      <c r="T678" s="16">
        <f t="shared" ca="1" si="402"/>
        <v>-80.094556459033697</v>
      </c>
      <c r="U678" s="2">
        <f t="shared" ca="1" si="403"/>
        <v>0.48386739161175074</v>
      </c>
      <c r="V678" s="2">
        <f t="shared" ca="1" si="403"/>
        <v>-0.83808290639737892</v>
      </c>
      <c r="W678" s="16">
        <f t="shared" ca="1" si="403"/>
        <v>-0.25197100892634999</v>
      </c>
      <c r="X678" s="2">
        <f t="shared" si="404"/>
        <v>-153.80794910203616</v>
      </c>
      <c r="Y678" s="2">
        <f t="shared" si="404"/>
        <v>-266.40318245269447</v>
      </c>
      <c r="Z678" s="16">
        <f t="shared" ca="1" si="404"/>
        <v>-136.74961229866852</v>
      </c>
      <c r="AA678" s="18">
        <f t="shared" ca="1" si="375"/>
        <v>183.30224006349295</v>
      </c>
      <c r="AB678" s="2">
        <f t="shared" ca="1" si="405"/>
        <v>-242.50192587814945</v>
      </c>
      <c r="AC678" s="2">
        <f t="shared" ca="1" si="405"/>
        <v>-112.78070835113223</v>
      </c>
      <c r="AD678" s="16">
        <f t="shared" ca="1" si="405"/>
        <v>-90.562761931410193</v>
      </c>
      <c r="AE678" s="2">
        <f t="shared" ca="1" si="406"/>
        <v>-0.85883350307294115</v>
      </c>
      <c r="AF678" s="2">
        <f t="shared" ca="1" si="406"/>
        <v>-0.39941889319641943</v>
      </c>
      <c r="AG678" s="16">
        <f t="shared" ca="1" si="406"/>
        <v>-0.32073285107267679</v>
      </c>
      <c r="AH678" s="2">
        <f t="shared" ca="1" si="376"/>
        <v>0.16815873850115881</v>
      </c>
      <c r="AI678" s="2">
        <f t="shared" ca="1" si="377"/>
        <v>0.37159331232177673</v>
      </c>
      <c r="AJ678" s="16">
        <f t="shared" ca="1" si="378"/>
        <v>-0.91303945637821671</v>
      </c>
      <c r="AK678" s="18">
        <f t="shared" ca="1" si="379"/>
        <v>317.87211076511181</v>
      </c>
      <c r="AL678" s="18">
        <f t="shared" ca="1" si="380"/>
        <v>282.3619770426605</v>
      </c>
      <c r="AM678" s="18">
        <f t="shared" ca="1" si="381"/>
        <v>158.93605538255591</v>
      </c>
      <c r="AN678" s="18">
        <f t="shared" ca="1" si="382"/>
        <v>97.501313582422739</v>
      </c>
      <c r="AO678" s="18">
        <f t="shared" ca="1" si="383"/>
        <v>308.24160434492808</v>
      </c>
      <c r="AP678" s="2">
        <f t="shared" ca="1" si="407"/>
        <v>45.000099193029037</v>
      </c>
      <c r="AQ678" s="2">
        <f t="shared" ca="1" si="407"/>
        <v>119.99718240640451</v>
      </c>
      <c r="AR678" s="16">
        <f t="shared" ca="1" si="407"/>
        <v>-1.5747854916980941E-3</v>
      </c>
      <c r="AS678" s="2">
        <f t="shared" ca="1" si="408"/>
        <v>-58.666939487403802</v>
      </c>
      <c r="AT678" s="2">
        <f t="shared" ca="1" si="408"/>
        <v>-109.08385510141628</v>
      </c>
      <c r="AU678" s="16">
        <f t="shared" ca="1" si="408"/>
        <v>562.87191894299326</v>
      </c>
      <c r="AV678" s="2">
        <f t="shared" ca="1" si="409"/>
        <v>45.000099193029037</v>
      </c>
      <c r="AW678" s="2">
        <f t="shared" ca="1" si="409"/>
        <v>119.99718240640451</v>
      </c>
      <c r="AX678" s="16">
        <f t="shared" ca="1" si="409"/>
        <v>-1.5747854916980941E-3</v>
      </c>
      <c r="AY678" s="2">
        <f t="shared" ca="1" si="384"/>
        <v>360.25</v>
      </c>
      <c r="AZ678" s="2">
        <f t="shared" ca="1" si="385"/>
        <v>360.25000000000006</v>
      </c>
      <c r="BA678" s="2">
        <f t="shared" ca="1" si="386"/>
        <v>360.25</v>
      </c>
      <c r="BB678" s="19" t="str">
        <f t="shared" ca="1" si="387"/>
        <v>ok</v>
      </c>
      <c r="BC678" s="2">
        <f t="shared" ca="1" si="388"/>
        <v>9.9193029036825919E-5</v>
      </c>
      <c r="BD678" s="2">
        <f t="shared" ca="1" si="388"/>
        <v>-2.8175935954948272E-3</v>
      </c>
      <c r="BE678" s="16">
        <f t="shared" ca="1" si="389"/>
        <v>-1.5747854916980941E-3</v>
      </c>
      <c r="BF678" s="16">
        <f t="shared" ca="1" si="390"/>
        <v>2.8193390938982435E-3</v>
      </c>
      <c r="BG678" s="18">
        <f t="shared" ca="1" si="366"/>
        <v>3.2293377449944404E-3</v>
      </c>
      <c r="BH678" s="2">
        <f t="shared" ca="1" si="410"/>
        <v>1.5870884645892147E-2</v>
      </c>
      <c r="BI678" s="2">
        <f t="shared" ca="1" si="410"/>
        <v>-0.45081497527917236</v>
      </c>
      <c r="BJ678" s="16">
        <f t="shared" ca="1" si="410"/>
        <v>-0.25196567867169506</v>
      </c>
      <c r="BK678" s="18">
        <f t="shared" ca="1" si="410"/>
        <v>0.45109425502371897</v>
      </c>
      <c r="BL678" s="18">
        <f t="shared" ca="1" si="410"/>
        <v>0.5166940391991105</v>
      </c>
    </row>
    <row r="679" spans="4:64" x14ac:dyDescent="0.2">
      <c r="D679">
        <f t="shared" si="391"/>
        <v>52.5</v>
      </c>
      <c r="E679">
        <f t="shared" si="392"/>
        <v>120</v>
      </c>
      <c r="F679" s="15">
        <f ca="1">'posn jitter orig'!F679</f>
        <v>-0.34328945925569454</v>
      </c>
      <c r="G679" s="2">
        <f ca="1">'posn jitter orig'!G679</f>
        <v>-0.48825065375746068</v>
      </c>
      <c r="H679" s="16">
        <f ca="1">'posn jitter orig'!H679</f>
        <v>-0.19551777553875194</v>
      </c>
      <c r="I679" s="2">
        <f t="shared" si="393"/>
        <v>0</v>
      </c>
      <c r="J679" s="2">
        <f t="shared" si="394"/>
        <v>177.60212163512966</v>
      </c>
      <c r="K679" s="16">
        <f t="shared" ca="1" si="395"/>
        <v>351.71621916346811</v>
      </c>
      <c r="L679" s="2">
        <f t="shared" si="396"/>
        <v>153.80794910203616</v>
      </c>
      <c r="M679" s="2">
        <f t="shared" si="397"/>
        <v>-88.801060817564817</v>
      </c>
      <c r="N679" s="16">
        <f t="shared" ca="1" si="398"/>
        <v>275.53075570613117</v>
      </c>
      <c r="O679" s="2">
        <f t="shared" si="399"/>
        <v>-153.80794910203616</v>
      </c>
      <c r="P679" s="2">
        <f t="shared" si="400"/>
        <v>-88.801060817564817</v>
      </c>
      <c r="Q679" s="16">
        <f t="shared" ca="1" si="401"/>
        <v>208.85090186896755</v>
      </c>
      <c r="R679" s="2">
        <f t="shared" si="402"/>
        <v>153.80794910203616</v>
      </c>
      <c r="S679" s="2">
        <f t="shared" si="402"/>
        <v>-266.40318245269447</v>
      </c>
      <c r="T679" s="16">
        <f t="shared" ca="1" si="402"/>
        <v>-76.185463457336937</v>
      </c>
      <c r="U679" s="2">
        <f t="shared" ca="1" si="403"/>
        <v>0.48533681106517879</v>
      </c>
      <c r="V679" s="2">
        <f t="shared" ca="1" si="403"/>
        <v>-0.84062801554834643</v>
      </c>
      <c r="W679" s="16">
        <f t="shared" ca="1" si="403"/>
        <v>-0.2404011632674265</v>
      </c>
      <c r="X679" s="2">
        <f t="shared" si="404"/>
        <v>-153.80794910203616</v>
      </c>
      <c r="Y679" s="2">
        <f t="shared" si="404"/>
        <v>-266.40318245269447</v>
      </c>
      <c r="Z679" s="16">
        <f t="shared" ca="1" si="404"/>
        <v>-142.86531729450056</v>
      </c>
      <c r="AA679" s="18">
        <f t="shared" ca="1" si="375"/>
        <v>183.64230753548296</v>
      </c>
      <c r="AB679" s="2">
        <f t="shared" ca="1" si="405"/>
        <v>-242.93632101795831</v>
      </c>
      <c r="AC679" s="2">
        <f t="shared" ca="1" si="405"/>
        <v>-112.02831389842228</v>
      </c>
      <c r="AD679" s="16">
        <f t="shared" ca="1" si="405"/>
        <v>-98.71749293785598</v>
      </c>
      <c r="AE679" s="2">
        <f t="shared" ca="1" si="406"/>
        <v>-0.85194392243322292</v>
      </c>
      <c r="AF679" s="2">
        <f t="shared" ca="1" si="406"/>
        <v>-0.39286773079578735</v>
      </c>
      <c r="AG679" s="16">
        <f t="shared" ca="1" si="406"/>
        <v>-0.34618853119140652</v>
      </c>
      <c r="AH679" s="2">
        <f t="shared" ca="1" si="376"/>
        <v>0.19656991848748745</v>
      </c>
      <c r="AI679" s="2">
        <f t="shared" ca="1" si="377"/>
        <v>0.37282634774733636</v>
      </c>
      <c r="AJ679" s="16">
        <f t="shared" ca="1" si="378"/>
        <v>-0.90684110050835509</v>
      </c>
      <c r="AK679" s="18">
        <f t="shared" ca="1" si="379"/>
        <v>316.90971217384202</v>
      </c>
      <c r="AL679" s="18">
        <f t="shared" ca="1" si="380"/>
        <v>285.1552955787418</v>
      </c>
      <c r="AM679" s="18">
        <f t="shared" ca="1" si="381"/>
        <v>158.45485608692101</v>
      </c>
      <c r="AN679" s="18">
        <f t="shared" ca="1" si="382"/>
        <v>99.665006701323577</v>
      </c>
      <c r="AO679" s="18">
        <f t="shared" ca="1" si="383"/>
        <v>307.79702325022294</v>
      </c>
      <c r="AP679" s="2">
        <f t="shared" ca="1" si="407"/>
        <v>52.498613583546629</v>
      </c>
      <c r="AQ679" s="2">
        <f t="shared" ca="1" si="407"/>
        <v>120.00020541216908</v>
      </c>
      <c r="AR679" s="16">
        <f t="shared" ca="1" si="407"/>
        <v>-2.3861437411483166E-3</v>
      </c>
      <c r="AS679" s="2">
        <f t="shared" ca="1" si="408"/>
        <v>-68.508657958428572</v>
      </c>
      <c r="AT679" s="2">
        <f t="shared" ca="1" si="408"/>
        <v>-109.50947463959609</v>
      </c>
      <c r="AU679" s="16">
        <f t="shared" ca="1" si="408"/>
        <v>558.24359645111463</v>
      </c>
      <c r="AV679" s="2">
        <f t="shared" ca="1" si="409"/>
        <v>52.498613583546629</v>
      </c>
      <c r="AW679" s="2">
        <f t="shared" ca="1" si="409"/>
        <v>120.00020541216908</v>
      </c>
      <c r="AX679" s="16">
        <f t="shared" ca="1" si="409"/>
        <v>-2.3861437411483166E-3</v>
      </c>
      <c r="AY679" s="2">
        <f t="shared" ca="1" si="384"/>
        <v>360.24999999999994</v>
      </c>
      <c r="AZ679" s="2">
        <f t="shared" ca="1" si="385"/>
        <v>360.24999999999994</v>
      </c>
      <c r="BA679" s="2">
        <f t="shared" ca="1" si="386"/>
        <v>360.24999999999994</v>
      </c>
      <c r="BB679" s="19" t="str">
        <f t="shared" ca="1" si="387"/>
        <v>ok</v>
      </c>
      <c r="BC679" s="2">
        <f t="shared" ca="1" si="388"/>
        <v>-1.3864164533714529E-3</v>
      </c>
      <c r="BD679" s="2">
        <f t="shared" ca="1" si="388"/>
        <v>2.0541216908043225E-4</v>
      </c>
      <c r="BE679" s="16">
        <f t="shared" ca="1" si="389"/>
        <v>-2.3861437411483166E-3</v>
      </c>
      <c r="BF679" s="16">
        <f t="shared" ca="1" si="390"/>
        <v>1.4015508343921766E-3</v>
      </c>
      <c r="BG679" s="18">
        <f t="shared" ca="1" si="366"/>
        <v>2.7673139855836186E-3</v>
      </c>
      <c r="BH679" s="2">
        <f t="shared" ca="1" si="410"/>
        <v>-0.22182663253943247</v>
      </c>
      <c r="BI679" s="2">
        <f t="shared" ca="1" si="410"/>
        <v>3.286594705286916E-2</v>
      </c>
      <c r="BJ679" s="16">
        <f t="shared" ca="1" si="410"/>
        <v>-0.38178299858373066</v>
      </c>
      <c r="BK679" s="18">
        <f t="shared" ca="1" si="410"/>
        <v>0.22424813350274825</v>
      </c>
      <c r="BL679" s="18">
        <f t="shared" ca="1" si="410"/>
        <v>0.44277023769337898</v>
      </c>
    </row>
    <row r="680" spans="4:64" x14ac:dyDescent="0.2">
      <c r="D680">
        <f t="shared" si="391"/>
        <v>60</v>
      </c>
      <c r="E680">
        <f t="shared" si="392"/>
        <v>120</v>
      </c>
      <c r="F680" s="15">
        <f ca="1">'posn jitter orig'!F680</f>
        <v>0.46986373076062682</v>
      </c>
      <c r="G680" s="2">
        <f ca="1">'posn jitter orig'!G680</f>
        <v>0.215191001030555</v>
      </c>
      <c r="H680" s="16">
        <f ca="1">'posn jitter orig'!H680</f>
        <v>-0.32582159569065927</v>
      </c>
      <c r="I680" s="2">
        <f t="shared" si="393"/>
        <v>0</v>
      </c>
      <c r="J680" s="2">
        <f t="shared" si="394"/>
        <v>177.60212163512966</v>
      </c>
      <c r="K680" s="16">
        <f t="shared" ca="1" si="395"/>
        <v>350.51978087000617</v>
      </c>
      <c r="L680" s="2">
        <f t="shared" si="396"/>
        <v>153.80794910203616</v>
      </c>
      <c r="M680" s="2">
        <f t="shared" si="397"/>
        <v>-88.801060817564817</v>
      </c>
      <c r="N680" s="16">
        <f t="shared" ca="1" si="398"/>
        <v>278.17799419154898</v>
      </c>
      <c r="O680" s="2">
        <f t="shared" si="399"/>
        <v>-153.80794910203616</v>
      </c>
      <c r="P680" s="2">
        <f t="shared" si="400"/>
        <v>-88.801060817564817</v>
      </c>
      <c r="Q680" s="16">
        <f t="shared" ca="1" si="401"/>
        <v>201.16540730868411</v>
      </c>
      <c r="R680" s="2">
        <f t="shared" si="402"/>
        <v>153.80794910203616</v>
      </c>
      <c r="S680" s="2">
        <f t="shared" si="402"/>
        <v>-266.40318245269447</v>
      </c>
      <c r="T680" s="16">
        <f t="shared" ca="1" si="402"/>
        <v>-72.341786678457197</v>
      </c>
      <c r="U680" s="2">
        <f t="shared" ca="1" si="403"/>
        <v>0.48672213550617971</v>
      </c>
      <c r="V680" s="2">
        <f t="shared" ca="1" si="403"/>
        <v>-0.84302746786512694</v>
      </c>
      <c r="W680" s="16">
        <f t="shared" ca="1" si="403"/>
        <v>-0.2289241167575328</v>
      </c>
      <c r="X680" s="2">
        <f t="shared" si="404"/>
        <v>-153.80794910203616</v>
      </c>
      <c r="Y680" s="2">
        <f t="shared" si="404"/>
        <v>-266.40318245269447</v>
      </c>
      <c r="Z680" s="16">
        <f t="shared" ca="1" si="404"/>
        <v>-149.35437356132206</v>
      </c>
      <c r="AA680" s="18">
        <f t="shared" ca="1" si="375"/>
        <v>183.91428494093785</v>
      </c>
      <c r="AB680" s="2">
        <f t="shared" ca="1" si="405"/>
        <v>-243.32310261858146</v>
      </c>
      <c r="AC680" s="2">
        <f t="shared" ca="1" si="405"/>
        <v>-111.35838851471019</v>
      </c>
      <c r="AD680" s="16">
        <f t="shared" ca="1" si="405"/>
        <v>-107.25195832212465</v>
      </c>
      <c r="AE680" s="2">
        <f t="shared" ca="1" si="406"/>
        <v>-0.84402869620092535</v>
      </c>
      <c r="AF680" s="2">
        <f t="shared" ca="1" si="406"/>
        <v>-0.38627518085053947</v>
      </c>
      <c r="AG680" s="16">
        <f t="shared" ca="1" si="406"/>
        <v>-0.37203097270018937</v>
      </c>
      <c r="AH680" s="2">
        <f t="shared" ca="1" si="376"/>
        <v>0.22520462428127483</v>
      </c>
      <c r="AI680" s="2">
        <f t="shared" ca="1" si="377"/>
        <v>0.37429423330288625</v>
      </c>
      <c r="AJ680" s="16">
        <f t="shared" ca="1" si="378"/>
        <v>-0.89954805548038097</v>
      </c>
      <c r="AK680" s="18">
        <f t="shared" ca="1" si="379"/>
        <v>316.0077133991029</v>
      </c>
      <c r="AL680" s="18">
        <f t="shared" ca="1" si="380"/>
        <v>288.28771310004976</v>
      </c>
      <c r="AM680" s="18">
        <f t="shared" ca="1" si="381"/>
        <v>158.00385669955145</v>
      </c>
      <c r="AN680" s="18">
        <f t="shared" ca="1" si="382"/>
        <v>102.00909440730184</v>
      </c>
      <c r="AO680" s="18">
        <f t="shared" ca="1" si="383"/>
        <v>307.26045698441214</v>
      </c>
      <c r="AP680" s="2">
        <f t="shared" ca="1" si="407"/>
        <v>60.00184736945333</v>
      </c>
      <c r="AQ680" s="2">
        <f t="shared" ca="1" si="407"/>
        <v>120.00276618947716</v>
      </c>
      <c r="AR680" s="16">
        <f t="shared" ca="1" si="407"/>
        <v>2.798307822388324E-3</v>
      </c>
      <c r="AS680" s="2">
        <f t="shared" ca="1" si="408"/>
        <v>-78.391104173881345</v>
      </c>
      <c r="AT680" s="2">
        <f t="shared" ca="1" si="408"/>
        <v>-110.00886815307284</v>
      </c>
      <c r="AU680" s="16">
        <f t="shared" ca="1" si="408"/>
        <v>552.79389152050476</v>
      </c>
      <c r="AV680" s="2">
        <f t="shared" ca="1" si="409"/>
        <v>60.00184736945333</v>
      </c>
      <c r="AW680" s="2">
        <f t="shared" ca="1" si="409"/>
        <v>120.00276618947716</v>
      </c>
      <c r="AX680" s="16">
        <f t="shared" ca="1" si="409"/>
        <v>2.798307822388324E-3</v>
      </c>
      <c r="AY680" s="2">
        <f t="shared" ca="1" si="384"/>
        <v>360.25000000000006</v>
      </c>
      <c r="AZ680" s="2">
        <f t="shared" ca="1" si="385"/>
        <v>360.25000000000006</v>
      </c>
      <c r="BA680" s="2">
        <f t="shared" ca="1" si="386"/>
        <v>360.25000000000006</v>
      </c>
      <c r="BB680" s="19" t="str">
        <f t="shared" ca="1" si="387"/>
        <v>ok</v>
      </c>
      <c r="BC680" s="2">
        <f t="shared" ca="1" si="388"/>
        <v>1.8473694533298612E-3</v>
      </c>
      <c r="BD680" s="2">
        <f t="shared" ca="1" si="388"/>
        <v>2.7661894771568996E-3</v>
      </c>
      <c r="BE680" s="16">
        <f t="shared" ca="1" si="389"/>
        <v>2.798307822388324E-3</v>
      </c>
      <c r="BF680" s="16">
        <f t="shared" ca="1" si="390"/>
        <v>3.3263460614659192E-3</v>
      </c>
      <c r="BG680" s="18">
        <f t="shared" ref="BG680:BG706" ca="1" si="411">SQRT(BC680^2+BD680^2+BE680^2)</f>
        <v>4.3468499846980591E-3</v>
      </c>
      <c r="BH680" s="2">
        <f t="shared" ca="1" si="410"/>
        <v>0.2955791125327778</v>
      </c>
      <c r="BI680" s="2">
        <f t="shared" ca="1" si="410"/>
        <v>0.44259031634510393</v>
      </c>
      <c r="BJ680" s="16">
        <f t="shared" ca="1" si="410"/>
        <v>0.44772925158213184</v>
      </c>
      <c r="BK680" s="18">
        <f t="shared" ca="1" si="410"/>
        <v>0.53221536983454709</v>
      </c>
      <c r="BL680" s="18">
        <f t="shared" ca="1" si="410"/>
        <v>0.69549599755168945</v>
      </c>
    </row>
    <row r="681" spans="4:64" x14ac:dyDescent="0.2">
      <c r="D681">
        <f t="shared" si="391"/>
        <v>67.5</v>
      </c>
      <c r="E681">
        <f t="shared" si="392"/>
        <v>120</v>
      </c>
      <c r="F681" s="15">
        <f ca="1">'posn jitter orig'!F681</f>
        <v>-0.16518389860819505</v>
      </c>
      <c r="G681" s="2">
        <f ca="1">'posn jitter orig'!G681</f>
        <v>-6.3059623605649207E-2</v>
      </c>
      <c r="H681" s="16">
        <f ca="1">'posn jitter orig'!H681</f>
        <v>0.29899180803863723</v>
      </c>
      <c r="I681" s="2">
        <f t="shared" si="393"/>
        <v>0</v>
      </c>
      <c r="J681" s="2">
        <f t="shared" si="394"/>
        <v>177.60212163512966</v>
      </c>
      <c r="K681" s="16">
        <f t="shared" ca="1" si="395"/>
        <v>349.14909015987286</v>
      </c>
      <c r="L681" s="2">
        <f t="shared" si="396"/>
        <v>153.80794910203616</v>
      </c>
      <c r="M681" s="2">
        <f t="shared" si="397"/>
        <v>-88.801060817564817</v>
      </c>
      <c r="N681" s="16">
        <f t="shared" ca="1" si="398"/>
        <v>280.59382788354407</v>
      </c>
      <c r="O681" s="2">
        <f t="shared" si="399"/>
        <v>-153.80794910203616</v>
      </c>
      <c r="P681" s="2">
        <f t="shared" si="400"/>
        <v>-88.801060817564817</v>
      </c>
      <c r="Q681" s="16">
        <f t="shared" ca="1" si="401"/>
        <v>192.88777063491943</v>
      </c>
      <c r="R681" s="2">
        <f t="shared" si="402"/>
        <v>153.80794910203616</v>
      </c>
      <c r="S681" s="2">
        <f t="shared" si="402"/>
        <v>-266.40318245269447</v>
      </c>
      <c r="T681" s="16">
        <f t="shared" ca="1" si="402"/>
        <v>-68.55526227632879</v>
      </c>
      <c r="U681" s="2">
        <f t="shared" ca="1" si="403"/>
        <v>0.48802753320508518</v>
      </c>
      <c r="V681" s="2">
        <f t="shared" ca="1" si="403"/>
        <v>-0.84528848300371473</v>
      </c>
      <c r="W681" s="16">
        <f t="shared" ca="1" si="403"/>
        <v>-0.21752357880247855</v>
      </c>
      <c r="X681" s="2">
        <f t="shared" si="404"/>
        <v>-153.80794910203616</v>
      </c>
      <c r="Y681" s="2">
        <f t="shared" si="404"/>
        <v>-266.40318245269447</v>
      </c>
      <c r="Z681" s="16">
        <f t="shared" ca="1" si="404"/>
        <v>-156.26131952495342</v>
      </c>
      <c r="AA681" s="18">
        <f t="shared" ca="1" si="375"/>
        <v>184.11554942666544</v>
      </c>
      <c r="AB681" s="2">
        <f t="shared" ca="1" si="405"/>
        <v>-243.66140651343062</v>
      </c>
      <c r="AC681" s="2">
        <f t="shared" ca="1" si="405"/>
        <v>-110.77242898043298</v>
      </c>
      <c r="AD681" s="16">
        <f t="shared" ca="1" si="405"/>
        <v>-116.21184630048053</v>
      </c>
      <c r="AE681" s="2">
        <f t="shared" ca="1" si="406"/>
        <v>-0.83503192155512229</v>
      </c>
      <c r="AF681" s="2">
        <f t="shared" ca="1" si="406"/>
        <v>-0.37961906052512562</v>
      </c>
      <c r="AG681" s="16">
        <f t="shared" ca="1" si="406"/>
        <v>-0.39826003925824793</v>
      </c>
      <c r="AH681" s="2">
        <f t="shared" ca="1" si="376"/>
        <v>0.25406852779854427</v>
      </c>
      <c r="AI681" s="2">
        <f t="shared" ca="1" si="377"/>
        <v>0.37600099652434382</v>
      </c>
      <c r="AJ681" s="16">
        <f t="shared" ca="1" si="378"/>
        <v>-0.89110741989671527</v>
      </c>
      <c r="AK681" s="18">
        <f t="shared" ca="1" si="379"/>
        <v>315.16244194648954</v>
      </c>
      <c r="AL681" s="18">
        <f t="shared" ca="1" si="380"/>
        <v>291.79891238127482</v>
      </c>
      <c r="AM681" s="18">
        <f t="shared" ca="1" si="381"/>
        <v>157.58122097324477</v>
      </c>
      <c r="AN681" s="18">
        <f t="shared" ca="1" si="382"/>
        <v>104.55630926105189</v>
      </c>
      <c r="AO681" s="18">
        <f t="shared" ca="1" si="383"/>
        <v>306.62061165272087</v>
      </c>
      <c r="AP681" s="2">
        <f t="shared" ca="1" si="407"/>
        <v>67.49876611334625</v>
      </c>
      <c r="AQ681" s="2">
        <f t="shared" ca="1" si="407"/>
        <v>119.99861805145429</v>
      </c>
      <c r="AR681" s="16">
        <f t="shared" ca="1" si="407"/>
        <v>-1.0429463043237774E-3</v>
      </c>
      <c r="AS681" s="2">
        <f t="shared" ca="1" si="408"/>
        <v>-88.306528677245666</v>
      </c>
      <c r="AT681" s="2">
        <f t="shared" ca="1" si="408"/>
        <v>-110.58069302119947</v>
      </c>
      <c r="AU681" s="16">
        <f t="shared" ca="1" si="408"/>
        <v>546.46276132771322</v>
      </c>
      <c r="AV681" s="2">
        <f t="shared" ca="1" si="409"/>
        <v>67.49876611334625</v>
      </c>
      <c r="AW681" s="2">
        <f t="shared" ca="1" si="409"/>
        <v>119.99861805145429</v>
      </c>
      <c r="AX681" s="16">
        <f t="shared" ca="1" si="409"/>
        <v>-1.0429463043237774E-3</v>
      </c>
      <c r="AY681" s="2">
        <f t="shared" ca="1" si="384"/>
        <v>360.24999999999994</v>
      </c>
      <c r="AZ681" s="2">
        <f t="shared" ca="1" si="385"/>
        <v>360.24999999999994</v>
      </c>
      <c r="BA681" s="2">
        <f t="shared" ca="1" si="386"/>
        <v>360.24999999999994</v>
      </c>
      <c r="BB681" s="19" t="str">
        <f t="shared" ca="1" si="387"/>
        <v>ok</v>
      </c>
      <c r="BC681" s="2">
        <f t="shared" ca="1" si="388"/>
        <v>-1.23388665375046E-3</v>
      </c>
      <c r="BD681" s="2">
        <f t="shared" ca="1" si="388"/>
        <v>-1.3819485457133851E-3</v>
      </c>
      <c r="BE681" s="16">
        <f t="shared" ca="1" si="389"/>
        <v>-1.0429463043237774E-3</v>
      </c>
      <c r="BF681" s="16">
        <f t="shared" ca="1" si="390"/>
        <v>1.8526354356167454E-3</v>
      </c>
      <c r="BG681" s="18">
        <f t="shared" ca="1" si="411"/>
        <v>2.126027998641004E-3</v>
      </c>
      <c r="BH681" s="2">
        <f t="shared" ca="1" si="410"/>
        <v>-0.1974218646000736</v>
      </c>
      <c r="BI681" s="2">
        <f t="shared" ca="1" si="410"/>
        <v>-0.22111176731414162</v>
      </c>
      <c r="BJ681" s="16">
        <f t="shared" ca="1" si="410"/>
        <v>-0.16687140869180439</v>
      </c>
      <c r="BK681" s="18">
        <f t="shared" ca="1" si="410"/>
        <v>0.29642166969867928</v>
      </c>
      <c r="BL681" s="18">
        <f t="shared" ca="1" si="410"/>
        <v>0.34016447978256065</v>
      </c>
    </row>
    <row r="682" spans="4:64" x14ac:dyDescent="0.2">
      <c r="D682">
        <f t="shared" si="391"/>
        <v>75</v>
      </c>
      <c r="E682">
        <f t="shared" si="392"/>
        <v>120</v>
      </c>
      <c r="F682" s="15">
        <f ca="1">'posn jitter orig'!F682</f>
        <v>0.15760652450251356</v>
      </c>
      <c r="G682" s="2">
        <f ca="1">'posn jitter orig'!G682</f>
        <v>0.23054763786013321</v>
      </c>
      <c r="H682" s="16">
        <f ca="1">'posn jitter orig'!H682</f>
        <v>-1.5314685348153279E-2</v>
      </c>
      <c r="I682" s="2">
        <f t="shared" si="393"/>
        <v>0</v>
      </c>
      <c r="J682" s="2">
        <f t="shared" si="394"/>
        <v>177.60212163512966</v>
      </c>
      <c r="K682" s="16">
        <f t="shared" ca="1" si="395"/>
        <v>347.61723621890087</v>
      </c>
      <c r="L682" s="2">
        <f t="shared" si="396"/>
        <v>153.80794910203616</v>
      </c>
      <c r="M682" s="2">
        <f t="shared" si="397"/>
        <v>-88.801060817564817</v>
      </c>
      <c r="N682" s="16">
        <f t="shared" ca="1" si="398"/>
        <v>282.79374396472264</v>
      </c>
      <c r="O682" s="2">
        <f t="shared" si="399"/>
        <v>-153.80794910203616</v>
      </c>
      <c r="P682" s="2">
        <f t="shared" si="400"/>
        <v>-88.801060817564817</v>
      </c>
      <c r="Q682" s="16">
        <f t="shared" ca="1" si="401"/>
        <v>183.92679717596249</v>
      </c>
      <c r="R682" s="2">
        <f t="shared" si="402"/>
        <v>153.80794910203616</v>
      </c>
      <c r="S682" s="2">
        <f t="shared" si="402"/>
        <v>-266.40318245269447</v>
      </c>
      <c r="T682" s="16">
        <f t="shared" ca="1" si="402"/>
        <v>-64.823492254178234</v>
      </c>
      <c r="U682" s="2">
        <f t="shared" ca="1" si="403"/>
        <v>0.4892549241737762</v>
      </c>
      <c r="V682" s="2">
        <f t="shared" ca="1" si="403"/>
        <v>-0.84741438652223877</v>
      </c>
      <c r="W682" s="16">
        <f t="shared" ca="1" si="403"/>
        <v>-0.20620008895936501</v>
      </c>
      <c r="X682" s="2">
        <f t="shared" si="404"/>
        <v>-153.80794910203616</v>
      </c>
      <c r="Y682" s="2">
        <f t="shared" si="404"/>
        <v>-266.40318245269447</v>
      </c>
      <c r="Z682" s="16">
        <f t="shared" ca="1" si="404"/>
        <v>-163.69043904293838</v>
      </c>
      <c r="AA682" s="18">
        <f t="shared" ca="1" si="375"/>
        <v>184.2555760429328</v>
      </c>
      <c r="AB682" s="2">
        <f t="shared" ca="1" si="405"/>
        <v>-243.95589698751672</v>
      </c>
      <c r="AC682" s="2">
        <f t="shared" ca="1" si="405"/>
        <v>-110.26235651697084</v>
      </c>
      <c r="AD682" s="16">
        <f t="shared" ca="1" si="405"/>
        <v>-125.69692287162658</v>
      </c>
      <c r="AE682" s="2">
        <f t="shared" ca="1" si="406"/>
        <v>-0.82485352279270407</v>
      </c>
      <c r="AF682" s="2">
        <f t="shared" ca="1" si="406"/>
        <v>-0.37281448953497692</v>
      </c>
      <c r="AG682" s="16">
        <f t="shared" ca="1" si="406"/>
        <v>-0.42500120273858111</v>
      </c>
      <c r="AH682" s="2">
        <f t="shared" ca="1" si="376"/>
        <v>0.28327775258247589</v>
      </c>
      <c r="AI682" s="2">
        <f t="shared" ca="1" si="377"/>
        <v>0.37801880099792939</v>
      </c>
      <c r="AJ682" s="16">
        <f t="shared" ca="1" si="378"/>
        <v>-0.88139406679640708</v>
      </c>
      <c r="AK682" s="18">
        <f t="shared" ca="1" si="379"/>
        <v>314.37179577043116</v>
      </c>
      <c r="AL682" s="18">
        <f t="shared" ca="1" si="380"/>
        <v>295.75662859698525</v>
      </c>
      <c r="AM682" s="18">
        <f t="shared" ca="1" si="381"/>
        <v>157.18589788521558</v>
      </c>
      <c r="AN682" s="18">
        <f t="shared" ca="1" si="382"/>
        <v>107.34728861675173</v>
      </c>
      <c r="AO682" s="18">
        <f t="shared" ca="1" si="383"/>
        <v>305.85816260588888</v>
      </c>
      <c r="AP682" s="2">
        <f t="shared" ca="1" si="407"/>
        <v>75.000998285246951</v>
      </c>
      <c r="AQ682" s="2">
        <f t="shared" ca="1" si="407"/>
        <v>120.00004170387213</v>
      </c>
      <c r="AR682" s="16">
        <f t="shared" ca="1" si="407"/>
        <v>1.1935168855075062E-3</v>
      </c>
      <c r="AS682" s="2">
        <f t="shared" ca="1" si="408"/>
        <v>-98.284627538756396</v>
      </c>
      <c r="AT682" s="2">
        <f t="shared" ca="1" si="408"/>
        <v>-111.24023010354354</v>
      </c>
      <c r="AU682" s="16">
        <f t="shared" ca="1" si="408"/>
        <v>539.16433312104778</v>
      </c>
      <c r="AV682" s="2">
        <f t="shared" ca="1" si="409"/>
        <v>75.000998285246951</v>
      </c>
      <c r="AW682" s="2">
        <f t="shared" ca="1" si="409"/>
        <v>120.00004170387213</v>
      </c>
      <c r="AX682" s="16">
        <f t="shared" ca="1" si="409"/>
        <v>1.1935168855075062E-3</v>
      </c>
      <c r="AY682" s="2">
        <f t="shared" ca="1" si="384"/>
        <v>360.24999999999994</v>
      </c>
      <c r="AZ682" s="2">
        <f t="shared" ca="1" si="385"/>
        <v>360.24999999999994</v>
      </c>
      <c r="BA682" s="2">
        <f t="shared" ca="1" si="386"/>
        <v>360.25</v>
      </c>
      <c r="BB682" s="19" t="str">
        <f t="shared" ca="1" si="387"/>
        <v>ok</v>
      </c>
      <c r="BC682" s="2">
        <f t="shared" ca="1" si="388"/>
        <v>9.9828524695055876E-4</v>
      </c>
      <c r="BD682" s="2">
        <f t="shared" ca="1" si="388"/>
        <v>4.1703872128096009E-5</v>
      </c>
      <c r="BE682" s="16">
        <f t="shared" ca="1" si="389"/>
        <v>1.1935168855075062E-3</v>
      </c>
      <c r="BF682" s="16">
        <f t="shared" ca="1" si="390"/>
        <v>9.9915596741930878E-4</v>
      </c>
      <c r="BG682" s="18">
        <f t="shared" ca="1" si="411"/>
        <v>1.5565330716760092E-3</v>
      </c>
      <c r="BH682" s="2">
        <f t="shared" ca="1" si="410"/>
        <v>0.1597256395120894</v>
      </c>
      <c r="BI682" s="2">
        <f t="shared" ca="1" si="410"/>
        <v>6.6726195404953614E-3</v>
      </c>
      <c r="BJ682" s="16">
        <f t="shared" ca="1" si="410"/>
        <v>0.190962701681201</v>
      </c>
      <c r="BK682" s="18">
        <f t="shared" ca="1" si="410"/>
        <v>0.1598649547870894</v>
      </c>
      <c r="BL682" s="18">
        <f t="shared" ca="1" si="410"/>
        <v>0.24904529146816148</v>
      </c>
    </row>
    <row r="683" spans="4:64" x14ac:dyDescent="0.2">
      <c r="D683">
        <f t="shared" si="391"/>
        <v>82.5</v>
      </c>
      <c r="E683">
        <f t="shared" si="392"/>
        <v>120</v>
      </c>
      <c r="F683" s="15">
        <f ca="1">'posn jitter orig'!F683</f>
        <v>-0.47228883600669325</v>
      </c>
      <c r="G683" s="2">
        <f ca="1">'posn jitter orig'!G683</f>
        <v>0.37317431881157859</v>
      </c>
      <c r="H683" s="16">
        <f ca="1">'posn jitter orig'!H683</f>
        <v>-0.31905328716183423</v>
      </c>
      <c r="I683" s="2">
        <f t="shared" si="393"/>
        <v>0</v>
      </c>
      <c r="J683" s="2">
        <f t="shared" si="394"/>
        <v>177.60212163512966</v>
      </c>
      <c r="K683" s="16">
        <f t="shared" ca="1" si="395"/>
        <v>345.91005471972733</v>
      </c>
      <c r="L683" s="2">
        <f t="shared" si="396"/>
        <v>153.80794910203616</v>
      </c>
      <c r="M683" s="2">
        <f t="shared" si="397"/>
        <v>-88.801060817564817</v>
      </c>
      <c r="N683" s="16">
        <f t="shared" ca="1" si="398"/>
        <v>284.77830726771754</v>
      </c>
      <c r="O683" s="2">
        <f t="shared" si="399"/>
        <v>-153.80794910203616</v>
      </c>
      <c r="P683" s="2">
        <f t="shared" si="400"/>
        <v>-88.801060817564817</v>
      </c>
      <c r="Q683" s="16">
        <f t="shared" ca="1" si="401"/>
        <v>174.18392007952204</v>
      </c>
      <c r="R683" s="2">
        <f t="shared" si="402"/>
        <v>153.80794910203616</v>
      </c>
      <c r="S683" s="2">
        <f t="shared" si="402"/>
        <v>-266.40318245269447</v>
      </c>
      <c r="T683" s="16">
        <f t="shared" ca="1" si="402"/>
        <v>-61.13174745200979</v>
      </c>
      <c r="U683" s="2">
        <f t="shared" ca="1" si="403"/>
        <v>0.49040997688583871</v>
      </c>
      <c r="V683" s="2">
        <f t="shared" ca="1" si="403"/>
        <v>-0.84941499650495123</v>
      </c>
      <c r="W683" s="16">
        <f t="shared" ca="1" si="403"/>
        <v>-0.19491592619210191</v>
      </c>
      <c r="X683" s="2">
        <f t="shared" si="404"/>
        <v>-153.80794910203616</v>
      </c>
      <c r="Y683" s="2">
        <f t="shared" si="404"/>
        <v>-266.40318245269447</v>
      </c>
      <c r="Z683" s="16">
        <f t="shared" ca="1" si="404"/>
        <v>-171.72613464020529</v>
      </c>
      <c r="AA683" s="18">
        <f t="shared" ca="1" si="375"/>
        <v>184.33006411276074</v>
      </c>
      <c r="AB683" s="2">
        <f t="shared" ca="1" si="405"/>
        <v>-244.20525158294032</v>
      </c>
      <c r="AC683" s="2">
        <f t="shared" ca="1" si="405"/>
        <v>-109.83046168859636</v>
      </c>
      <c r="AD683" s="16">
        <f t="shared" ca="1" si="405"/>
        <v>-135.797269468617</v>
      </c>
      <c r="AE683" s="2">
        <f t="shared" ca="1" si="406"/>
        <v>-0.81338586895439791</v>
      </c>
      <c r="AF683" s="2">
        <f t="shared" ca="1" si="406"/>
        <v>-0.36581746272520532</v>
      </c>
      <c r="AG683" s="16">
        <f t="shared" ca="1" si="406"/>
        <v>-0.45230632556995254</v>
      </c>
      <c r="AH683" s="2">
        <f t="shared" ca="1" si="376"/>
        <v>0.31289212638884045</v>
      </c>
      <c r="AI683" s="2">
        <f t="shared" ca="1" si="377"/>
        <v>0.38035739466689317</v>
      </c>
      <c r="AJ683" s="16">
        <f t="shared" ca="1" si="378"/>
        <v>-0.8703026884745807</v>
      </c>
      <c r="AK683" s="18">
        <f t="shared" ca="1" si="379"/>
        <v>313.63136223030131</v>
      </c>
      <c r="AL683" s="18">
        <f t="shared" ca="1" si="380"/>
        <v>300.2329655626603</v>
      </c>
      <c r="AM683" s="18">
        <f t="shared" ca="1" si="381"/>
        <v>156.81568111515065</v>
      </c>
      <c r="AN683" s="18">
        <f t="shared" ca="1" si="382"/>
        <v>110.42377860542059</v>
      </c>
      <c r="AO683" s="18">
        <f t="shared" ca="1" si="383"/>
        <v>304.95162530291987</v>
      </c>
      <c r="AP683" s="2">
        <f t="shared" ca="1" si="407"/>
        <v>82.503795923583525</v>
      </c>
      <c r="AQ683" s="2">
        <f t="shared" ca="1" si="407"/>
        <v>119.99618959447088</v>
      </c>
      <c r="AR683" s="16">
        <f t="shared" ca="1" si="407"/>
        <v>-1.4119186694188102E-3</v>
      </c>
      <c r="AS683" s="2">
        <f t="shared" ca="1" si="408"/>
        <v>-108.33012904994352</v>
      </c>
      <c r="AT683" s="2">
        <f t="shared" ca="1" si="408"/>
        <v>-111.98502180483555</v>
      </c>
      <c r="AU683" s="16">
        <f t="shared" ca="1" si="408"/>
        <v>530.79902679297879</v>
      </c>
      <c r="AV683" s="2">
        <f t="shared" ca="1" si="409"/>
        <v>82.503795923583525</v>
      </c>
      <c r="AW683" s="2">
        <f t="shared" ca="1" si="409"/>
        <v>119.99618959447088</v>
      </c>
      <c r="AX683" s="16">
        <f t="shared" ca="1" si="409"/>
        <v>-1.4119186694188102E-3</v>
      </c>
      <c r="AY683" s="2">
        <f t="shared" ca="1" si="384"/>
        <v>360.25</v>
      </c>
      <c r="AZ683" s="2">
        <f t="shared" ca="1" si="385"/>
        <v>360.24999999999994</v>
      </c>
      <c r="BA683" s="2">
        <f t="shared" ca="1" si="386"/>
        <v>360.25</v>
      </c>
      <c r="BB683" s="19" t="str">
        <f t="shared" ca="1" si="387"/>
        <v>ok</v>
      </c>
      <c r="BC683" s="2">
        <f t="shared" ca="1" si="388"/>
        <v>3.7959235835245408E-3</v>
      </c>
      <c r="BD683" s="2">
        <f t="shared" ca="1" si="388"/>
        <v>-3.8104055291228178E-3</v>
      </c>
      <c r="BE683" s="16">
        <f t="shared" ca="1" si="389"/>
        <v>-1.4119186694188102E-3</v>
      </c>
      <c r="BF683" s="16">
        <f t="shared" ca="1" si="390"/>
        <v>5.3784966438892136E-3</v>
      </c>
      <c r="BG683" s="18">
        <f t="shared" ca="1" si="411"/>
        <v>5.5607320091316144E-3</v>
      </c>
      <c r="BH683" s="2">
        <f t="shared" ca="1" si="410"/>
        <v>0.60734777336392654</v>
      </c>
      <c r="BI683" s="2">
        <f t="shared" ca="1" si="410"/>
        <v>-0.60966488465965085</v>
      </c>
      <c r="BJ683" s="16">
        <f t="shared" ca="1" si="410"/>
        <v>-0.22590698710700963</v>
      </c>
      <c r="BK683" s="18">
        <f t="shared" ca="1" si="410"/>
        <v>0.86055946302227415</v>
      </c>
      <c r="BL683" s="18">
        <f t="shared" ca="1" si="410"/>
        <v>0.8897171214610583</v>
      </c>
    </row>
    <row r="684" spans="4:64" x14ac:dyDescent="0.2">
      <c r="D684">
        <f t="shared" si="391"/>
        <v>0</v>
      </c>
      <c r="E684">
        <f t="shared" si="392"/>
        <v>127.5</v>
      </c>
      <c r="F684" s="15">
        <f ca="1">'posn jitter orig'!F684</f>
        <v>0.11912600790399508</v>
      </c>
      <c r="G684" s="2">
        <f ca="1">'posn jitter orig'!G684</f>
        <v>0.49569997809083455</v>
      </c>
      <c r="H684" s="16">
        <f ca="1">'posn jitter orig'!H684</f>
        <v>0.3994625142092566</v>
      </c>
      <c r="I684" s="2">
        <f t="shared" si="393"/>
        <v>0</v>
      </c>
      <c r="J684" s="2">
        <f t="shared" si="394"/>
        <v>177.60212163512966</v>
      </c>
      <c r="K684" s="16">
        <f t="shared" ca="1" si="395"/>
        <v>356.74973179281642</v>
      </c>
      <c r="L684" s="2">
        <f t="shared" si="396"/>
        <v>153.80794910203616</v>
      </c>
      <c r="M684" s="2">
        <f t="shared" si="397"/>
        <v>-88.801060817564817</v>
      </c>
      <c r="N684" s="16">
        <f t="shared" ca="1" si="398"/>
        <v>243.59502816816641</v>
      </c>
      <c r="O684" s="2">
        <f t="shared" si="399"/>
        <v>-153.80794910203616</v>
      </c>
      <c r="P684" s="2">
        <f t="shared" si="400"/>
        <v>-88.801060817564817</v>
      </c>
      <c r="Q684" s="16">
        <f t="shared" ca="1" si="401"/>
        <v>243.59442668401715</v>
      </c>
      <c r="R684" s="2">
        <f t="shared" si="402"/>
        <v>153.80794910203616</v>
      </c>
      <c r="S684" s="2">
        <f t="shared" si="402"/>
        <v>-266.40318245269447</v>
      </c>
      <c r="T684" s="16">
        <f t="shared" ca="1" si="402"/>
        <v>-113.15470362465001</v>
      </c>
      <c r="U684" s="2">
        <f t="shared" ca="1" si="403"/>
        <v>0.46925931825039746</v>
      </c>
      <c r="V684" s="2">
        <f t="shared" ca="1" si="403"/>
        <v>-0.81278098113482156</v>
      </c>
      <c r="W684" s="16">
        <f t="shared" ca="1" si="403"/>
        <v>-0.34522857491912362</v>
      </c>
      <c r="X684" s="2">
        <f t="shared" si="404"/>
        <v>-153.80794910203616</v>
      </c>
      <c r="Y684" s="2">
        <f t="shared" si="404"/>
        <v>-266.40318245269447</v>
      </c>
      <c r="Z684" s="16">
        <f t="shared" ca="1" si="404"/>
        <v>-113.15530510879927</v>
      </c>
      <c r="AA684" s="18">
        <f t="shared" ca="1" si="375"/>
        <v>183.41607140147596</v>
      </c>
      <c r="AB684" s="2">
        <f t="shared" ca="1" si="405"/>
        <v>-239.87764972405898</v>
      </c>
      <c r="AC684" s="2">
        <f t="shared" ca="1" si="405"/>
        <v>-117.32608798310835</v>
      </c>
      <c r="AD684" s="16">
        <f t="shared" ca="1" si="405"/>
        <v>-49.834836161603498</v>
      </c>
      <c r="AE684" s="2">
        <f t="shared" ca="1" si="406"/>
        <v>-0.88306041256073364</v>
      </c>
      <c r="AF684" s="2">
        <f t="shared" ca="1" si="406"/>
        <v>-0.43191195085362399</v>
      </c>
      <c r="AG684" s="16">
        <f t="shared" ca="1" si="406"/>
        <v>-0.18345673734666565</v>
      </c>
      <c r="AH684" s="2">
        <f t="shared" ca="1" si="376"/>
        <v>1.7996926809926705E-6</v>
      </c>
      <c r="AI684" s="2">
        <f t="shared" ca="1" si="377"/>
        <v>0.390946471291574</v>
      </c>
      <c r="AJ684" s="16">
        <f t="shared" ca="1" si="378"/>
        <v>-0.92041341612420413</v>
      </c>
      <c r="AK684" s="18">
        <f t="shared" ca="1" si="379"/>
        <v>327.76749042618695</v>
      </c>
      <c r="AL684" s="18">
        <f t="shared" ca="1" si="380"/>
        <v>271.64353232464839</v>
      </c>
      <c r="AM684" s="18">
        <f t="shared" ca="1" si="381"/>
        <v>163.88374521309348</v>
      </c>
      <c r="AN684" s="18">
        <f t="shared" ca="1" si="382"/>
        <v>87.08810047891275</v>
      </c>
      <c r="AO684" s="18">
        <f t="shared" ca="1" si="383"/>
        <v>308.76826797762857</v>
      </c>
      <c r="AP684" s="2">
        <f t="shared" ca="1" si="407"/>
        <v>4.7630097077156256E-4</v>
      </c>
      <c r="AQ684" s="2">
        <f t="shared" ca="1" si="407"/>
        <v>127.49800384746379</v>
      </c>
      <c r="AR684" s="16">
        <f t="shared" ca="1" si="407"/>
        <v>1.0248848686842393E-3</v>
      </c>
      <c r="AS684" s="2">
        <f t="shared" ca="1" si="408"/>
        <v>-6.3507501323268093E-4</v>
      </c>
      <c r="AT684" s="2">
        <f t="shared" ca="1" si="408"/>
        <v>-113.92572577786621</v>
      </c>
      <c r="AU684" s="16">
        <f t="shared" ca="1" si="408"/>
        <v>568.38993752495435</v>
      </c>
      <c r="AV684" s="2">
        <f t="shared" ca="1" si="409"/>
        <v>4.7630097077156256E-4</v>
      </c>
      <c r="AW684" s="2">
        <f t="shared" ca="1" si="409"/>
        <v>127.49800384746379</v>
      </c>
      <c r="AX684" s="16">
        <f t="shared" ca="1" si="409"/>
        <v>1.0248848686842393E-3</v>
      </c>
      <c r="AY684" s="2">
        <f t="shared" ca="1" si="384"/>
        <v>360.24999999999994</v>
      </c>
      <c r="AZ684" s="2">
        <f t="shared" ca="1" si="385"/>
        <v>360.24999999999994</v>
      </c>
      <c r="BA684" s="2">
        <f t="shared" ca="1" si="386"/>
        <v>360.24999999999994</v>
      </c>
      <c r="BB684" s="19" t="str">
        <f t="shared" ca="1" si="387"/>
        <v>ok</v>
      </c>
      <c r="BC684" s="2">
        <f t="shared" ca="1" si="388"/>
        <v>4.7630097077156256E-4</v>
      </c>
      <c r="BD684" s="2">
        <f t="shared" ca="1" si="388"/>
        <v>-1.9961525362077737E-3</v>
      </c>
      <c r="BE684" s="16">
        <f t="shared" ca="1" si="389"/>
        <v>1.0248848686842393E-3</v>
      </c>
      <c r="BF684" s="16">
        <f t="shared" ca="1" si="390"/>
        <v>2.0521909176698595E-3</v>
      </c>
      <c r="BG684" s="18">
        <f t="shared" ca="1" si="411"/>
        <v>2.2938780605395248E-3</v>
      </c>
      <c r="BH684" s="2">
        <f t="shared" ca="1" si="410"/>
        <v>7.6208155323450016E-2</v>
      </c>
      <c r="BI684" s="2">
        <f t="shared" ca="1" si="410"/>
        <v>-0.31938440579324379</v>
      </c>
      <c r="BJ684" s="16">
        <f t="shared" ca="1" si="410"/>
        <v>0.16398157898947829</v>
      </c>
      <c r="BK684" s="18">
        <f t="shared" ca="1" si="410"/>
        <v>0.32835054682717751</v>
      </c>
      <c r="BL684" s="18">
        <f t="shared" ca="1" si="410"/>
        <v>0.36702048968632395</v>
      </c>
    </row>
    <row r="685" spans="4:64" x14ac:dyDescent="0.2">
      <c r="D685">
        <f t="shared" si="391"/>
        <v>7.5</v>
      </c>
      <c r="E685">
        <f t="shared" si="392"/>
        <v>127.5</v>
      </c>
      <c r="F685" s="15">
        <f ca="1">'posn jitter orig'!F685</f>
        <v>-4.0042358926112631E-2</v>
      </c>
      <c r="G685" s="2">
        <f ca="1">'posn jitter orig'!G685</f>
        <v>0.38583647013995925</v>
      </c>
      <c r="H685" s="16">
        <f ca="1">'posn jitter orig'!H685</f>
        <v>0.25786424664286556</v>
      </c>
      <c r="I685" s="2">
        <f t="shared" si="393"/>
        <v>0</v>
      </c>
      <c r="J685" s="2">
        <f t="shared" si="394"/>
        <v>177.60212163512966</v>
      </c>
      <c r="K685" s="16">
        <f t="shared" ca="1" si="395"/>
        <v>356.66989133342679</v>
      </c>
      <c r="L685" s="2">
        <f t="shared" si="396"/>
        <v>153.80794910203616</v>
      </c>
      <c r="M685" s="2">
        <f t="shared" si="397"/>
        <v>-88.801060817564817</v>
      </c>
      <c r="N685" s="16">
        <f t="shared" ca="1" si="398"/>
        <v>248.17150225830156</v>
      </c>
      <c r="O685" s="2">
        <f t="shared" si="399"/>
        <v>-153.80794910203616</v>
      </c>
      <c r="P685" s="2">
        <f t="shared" si="400"/>
        <v>-88.801060817564817</v>
      </c>
      <c r="Q685" s="16">
        <f t="shared" ca="1" si="401"/>
        <v>238.69316815426126</v>
      </c>
      <c r="R685" s="2">
        <f t="shared" si="402"/>
        <v>153.80794910203616</v>
      </c>
      <c r="S685" s="2">
        <f t="shared" si="402"/>
        <v>-266.40318245269447</v>
      </c>
      <c r="T685" s="16">
        <f t="shared" ca="1" si="402"/>
        <v>-108.49838907512523</v>
      </c>
      <c r="U685" s="2">
        <f t="shared" ca="1" si="403"/>
        <v>0.47152975967771327</v>
      </c>
      <c r="V685" s="2">
        <f t="shared" ca="1" si="403"/>
        <v>-0.81671350104254181</v>
      </c>
      <c r="W685" s="16">
        <f t="shared" ca="1" si="403"/>
        <v>-0.33262402642189287</v>
      </c>
      <c r="X685" s="2">
        <f t="shared" si="404"/>
        <v>-153.80794910203616</v>
      </c>
      <c r="Y685" s="2">
        <f t="shared" si="404"/>
        <v>-266.40318245269447</v>
      </c>
      <c r="Z685" s="16">
        <f t="shared" ca="1" si="404"/>
        <v>-117.97672317916553</v>
      </c>
      <c r="AA685" s="18">
        <f t="shared" ca="1" si="375"/>
        <v>184.29194324112518</v>
      </c>
      <c r="AB685" s="2">
        <f t="shared" ca="1" si="405"/>
        <v>-240.70708480906268</v>
      </c>
      <c r="AC685" s="2">
        <f t="shared" ca="1" si="405"/>
        <v>-115.88946427430173</v>
      </c>
      <c r="AD685" s="16">
        <f t="shared" ca="1" si="405"/>
        <v>-56.676794981187527</v>
      </c>
      <c r="AE685" s="2">
        <f t="shared" ca="1" si="406"/>
        <v>-0.88139447569367779</v>
      </c>
      <c r="AF685" s="2">
        <f t="shared" ca="1" si="406"/>
        <v>-0.42435117222866064</v>
      </c>
      <c r="AG685" s="16">
        <f t="shared" ca="1" si="406"/>
        <v>-0.20753279462491769</v>
      </c>
      <c r="AH685" s="2">
        <f t="shared" ca="1" si="376"/>
        <v>2.8345439755712076E-2</v>
      </c>
      <c r="AI685" s="2">
        <f t="shared" ca="1" si="377"/>
        <v>0.39103086814597598</v>
      </c>
      <c r="AJ685" s="16">
        <f t="shared" ca="1" si="378"/>
        <v>-0.91994097430327537</v>
      </c>
      <c r="AK685" s="18">
        <f t="shared" ca="1" si="379"/>
        <v>326.18927214087745</v>
      </c>
      <c r="AL685" s="18">
        <f t="shared" ca="1" si="380"/>
        <v>273.09801847761827</v>
      </c>
      <c r="AM685" s="18">
        <f t="shared" ca="1" si="381"/>
        <v>163.09463607043872</v>
      </c>
      <c r="AN685" s="18">
        <f t="shared" ca="1" si="382"/>
        <v>88.671447494794535</v>
      </c>
      <c r="AO685" s="18">
        <f t="shared" ca="1" si="383"/>
        <v>308.73544756672993</v>
      </c>
      <c r="AP685" s="2">
        <f t="shared" ca="1" si="407"/>
        <v>7.5006926067997259</v>
      </c>
      <c r="AQ685" s="2">
        <f t="shared" ca="1" si="407"/>
        <v>127.49778781060908</v>
      </c>
      <c r="AR685" s="16">
        <f t="shared" ca="1" si="407"/>
        <v>7.5057337426187587E-5</v>
      </c>
      <c r="AS685" s="2">
        <f t="shared" ca="1" si="408"/>
        <v>-10.001791452111371</v>
      </c>
      <c r="AT685" s="2">
        <f t="shared" ca="1" si="408"/>
        <v>-113.95239236830062</v>
      </c>
      <c r="AU685" s="16">
        <f t="shared" ca="1" si="408"/>
        <v>568.03685193032811</v>
      </c>
      <c r="AV685" s="2">
        <f t="shared" ca="1" si="409"/>
        <v>7.5006926067997259</v>
      </c>
      <c r="AW685" s="2">
        <f t="shared" ca="1" si="409"/>
        <v>127.49778781060908</v>
      </c>
      <c r="AX685" s="16">
        <f t="shared" ca="1" si="409"/>
        <v>7.5057337426187587E-5</v>
      </c>
      <c r="AY685" s="2">
        <f t="shared" ca="1" si="384"/>
        <v>360.25000000000006</v>
      </c>
      <c r="AZ685" s="2">
        <f t="shared" ca="1" si="385"/>
        <v>360.25000000000006</v>
      </c>
      <c r="BA685" s="2">
        <f t="shared" ca="1" si="386"/>
        <v>360.25000000000006</v>
      </c>
      <c r="BB685" s="19" t="str">
        <f t="shared" ca="1" si="387"/>
        <v>ok</v>
      </c>
      <c r="BC685" s="2">
        <f t="shared" ca="1" si="388"/>
        <v>6.9260679972593664E-4</v>
      </c>
      <c r="BD685" s="2">
        <f t="shared" ca="1" si="388"/>
        <v>-2.2121893909172741E-3</v>
      </c>
      <c r="BE685" s="16">
        <f t="shared" ca="1" si="389"/>
        <v>7.5057337426187587E-5</v>
      </c>
      <c r="BF685" s="16">
        <f t="shared" ca="1" si="390"/>
        <v>2.318078100563815E-3</v>
      </c>
      <c r="BG685" s="18">
        <f t="shared" ca="1" si="411"/>
        <v>2.3192929276430463E-3</v>
      </c>
      <c r="BH685" s="2">
        <f t="shared" ca="1" si="410"/>
        <v>0.11081708795614986</v>
      </c>
      <c r="BI685" s="2">
        <f t="shared" ca="1" si="410"/>
        <v>-0.35395030254676385</v>
      </c>
      <c r="BJ685" s="16">
        <f t="shared" ca="1" si="410"/>
        <v>1.2009173988190014E-2</v>
      </c>
      <c r="BK685" s="18">
        <f t="shared" ca="1" si="410"/>
        <v>0.37089249609021041</v>
      </c>
      <c r="BL685" s="18">
        <f t="shared" ca="1" si="410"/>
        <v>0.37108686842288741</v>
      </c>
    </row>
    <row r="686" spans="4:64" x14ac:dyDescent="0.2">
      <c r="D686">
        <f t="shared" si="391"/>
        <v>15</v>
      </c>
      <c r="E686">
        <f t="shared" si="392"/>
        <v>127.5</v>
      </c>
      <c r="F686" s="15">
        <f ca="1">'posn jitter orig'!F686</f>
        <v>-0.47014828354749849</v>
      </c>
      <c r="G686" s="2">
        <f ca="1">'posn jitter orig'!G686</f>
        <v>-0.43793258761365761</v>
      </c>
      <c r="H686" s="16">
        <f ca="1">'posn jitter orig'!H686</f>
        <v>0.37753972081315879</v>
      </c>
      <c r="I686" s="2">
        <f t="shared" si="393"/>
        <v>0</v>
      </c>
      <c r="J686" s="2">
        <f t="shared" si="394"/>
        <v>177.60212163512966</v>
      </c>
      <c r="K686" s="16">
        <f t="shared" ca="1" si="395"/>
        <v>356.43056155275929</v>
      </c>
      <c r="L686" s="2">
        <f t="shared" si="396"/>
        <v>153.80794910203616</v>
      </c>
      <c r="M686" s="2">
        <f t="shared" si="397"/>
        <v>-88.801060817564817</v>
      </c>
      <c r="N686" s="16">
        <f t="shared" ca="1" si="398"/>
        <v>252.4378833754902</v>
      </c>
      <c r="O686" s="2">
        <f t="shared" si="399"/>
        <v>-153.80794910203616</v>
      </c>
      <c r="P686" s="2">
        <f t="shared" si="400"/>
        <v>-88.801060817564817</v>
      </c>
      <c r="Q686" s="16">
        <f t="shared" ca="1" si="401"/>
        <v>233.44997667933151</v>
      </c>
      <c r="R686" s="2">
        <f t="shared" si="402"/>
        <v>153.80794910203616</v>
      </c>
      <c r="S686" s="2">
        <f t="shared" si="402"/>
        <v>-266.40318245269447</v>
      </c>
      <c r="T686" s="16">
        <f t="shared" ca="1" si="402"/>
        <v>-103.99267817726908</v>
      </c>
      <c r="U686" s="2">
        <f t="shared" ca="1" si="403"/>
        <v>0.47366568903435458</v>
      </c>
      <c r="V686" s="2">
        <f t="shared" ca="1" si="403"/>
        <v>-0.8204130392096225</v>
      </c>
      <c r="W686" s="16">
        <f t="shared" ca="1" si="403"/>
        <v>-0.32025499235209526</v>
      </c>
      <c r="X686" s="2">
        <f t="shared" si="404"/>
        <v>-153.80794910203616</v>
      </c>
      <c r="Y686" s="2">
        <f t="shared" si="404"/>
        <v>-266.40318245269447</v>
      </c>
      <c r="Z686" s="16">
        <f t="shared" ca="1" si="404"/>
        <v>-122.98058487342777</v>
      </c>
      <c r="AA686" s="18">
        <f t="shared" ca="1" si="375"/>
        <v>185.09224264884955</v>
      </c>
      <c r="AB686" s="2">
        <f t="shared" ca="1" si="405"/>
        <v>-241.47979375121741</v>
      </c>
      <c r="AC686" s="2">
        <f t="shared" ca="1" si="405"/>
        <v>-114.55109312702689</v>
      </c>
      <c r="AD686" s="16">
        <f t="shared" ca="1" si="405"/>
        <v>-63.7038701194883</v>
      </c>
      <c r="AE686" s="2">
        <f t="shared" ca="1" si="406"/>
        <v>-0.87887786709378179</v>
      </c>
      <c r="AF686" s="2">
        <f t="shared" ca="1" si="406"/>
        <v>-0.41691447071742832</v>
      </c>
      <c r="AG686" s="16">
        <f t="shared" ca="1" si="406"/>
        <v>-0.23185344258624088</v>
      </c>
      <c r="AH686" s="2">
        <f t="shared" ca="1" si="376"/>
        <v>5.6696646852303745E-2</v>
      </c>
      <c r="AI686" s="2">
        <f t="shared" ca="1" si="377"/>
        <v>0.39128604524214383</v>
      </c>
      <c r="AJ686" s="16">
        <f t="shared" ca="1" si="378"/>
        <v>-0.91852094207724411</v>
      </c>
      <c r="AK686" s="18">
        <f t="shared" ca="1" si="379"/>
        <v>324.71836711584274</v>
      </c>
      <c r="AL686" s="18">
        <f t="shared" ca="1" si="380"/>
        <v>274.75921603274372</v>
      </c>
      <c r="AM686" s="18">
        <f t="shared" ca="1" si="381"/>
        <v>162.35918355792137</v>
      </c>
      <c r="AN686" s="18">
        <f t="shared" ca="1" si="382"/>
        <v>90.349861602181846</v>
      </c>
      <c r="AO686" s="18">
        <f t="shared" ca="1" si="383"/>
        <v>308.63645365198158</v>
      </c>
      <c r="AP686" s="2">
        <f t="shared" ca="1" si="407"/>
        <v>14.996132912327937</v>
      </c>
      <c r="AQ686" s="2">
        <f t="shared" ca="1" si="407"/>
        <v>127.49750304655998</v>
      </c>
      <c r="AR686" s="16">
        <f t="shared" ca="1" si="407"/>
        <v>-2.7501533293730063E-3</v>
      </c>
      <c r="AS686" s="2">
        <f t="shared" ca="1" si="408"/>
        <v>-20.001171124579685</v>
      </c>
      <c r="AT686" s="2">
        <f t="shared" ca="1" si="408"/>
        <v>-114.0327716875282</v>
      </c>
      <c r="AU686" s="16">
        <f t="shared" ca="1" si="408"/>
        <v>566.97534218226633</v>
      </c>
      <c r="AV686" s="2">
        <f t="shared" ca="1" si="409"/>
        <v>14.996132912327937</v>
      </c>
      <c r="AW686" s="2">
        <f t="shared" ca="1" si="409"/>
        <v>127.49750304655998</v>
      </c>
      <c r="AX686" s="16">
        <f t="shared" ca="1" si="409"/>
        <v>-2.7501533293730063E-3</v>
      </c>
      <c r="AY686" s="2">
        <f t="shared" ca="1" si="384"/>
        <v>360.25</v>
      </c>
      <c r="AZ686" s="2">
        <f t="shared" ca="1" si="385"/>
        <v>360.25</v>
      </c>
      <c r="BA686" s="2">
        <f t="shared" ca="1" si="386"/>
        <v>360.25</v>
      </c>
      <c r="BB686" s="19" t="str">
        <f t="shared" ca="1" si="387"/>
        <v>ok</v>
      </c>
      <c r="BC686" s="2">
        <f t="shared" ca="1" si="388"/>
        <v>-3.8670876720630076E-3</v>
      </c>
      <c r="BD686" s="2">
        <f t="shared" ca="1" si="388"/>
        <v>-2.496953440015659E-3</v>
      </c>
      <c r="BE686" s="16">
        <f t="shared" ca="1" si="389"/>
        <v>-2.7501533293730063E-3</v>
      </c>
      <c r="BF686" s="16">
        <f t="shared" ca="1" si="390"/>
        <v>4.6031666866438508E-3</v>
      </c>
      <c r="BG686" s="18">
        <f t="shared" ca="1" si="411"/>
        <v>5.3621345451311791E-3</v>
      </c>
      <c r="BH686" s="2">
        <f t="shared" ca="1" si="410"/>
        <v>-0.61873402753008122</v>
      </c>
      <c r="BI686" s="2">
        <f t="shared" ca="1" si="410"/>
        <v>-0.39951255040250544</v>
      </c>
      <c r="BJ686" s="16">
        <f t="shared" ca="1" si="410"/>
        <v>-0.440024532699681</v>
      </c>
      <c r="BK686" s="18">
        <f t="shared" ca="1" si="410"/>
        <v>0.73650666986301616</v>
      </c>
      <c r="BL686" s="18">
        <f t="shared" ca="1" si="410"/>
        <v>0.85794152722098871</v>
      </c>
    </row>
    <row r="687" spans="4:64" x14ac:dyDescent="0.2">
      <c r="D687">
        <f t="shared" si="391"/>
        <v>22.5</v>
      </c>
      <c r="E687">
        <f t="shared" si="392"/>
        <v>127.5</v>
      </c>
      <c r="F687" s="15">
        <f ca="1">'posn jitter orig'!F687</f>
        <v>-0.34875595834871564</v>
      </c>
      <c r="G687" s="2">
        <f ca="1">'posn jitter orig'!G687</f>
        <v>-7.0463729529600672E-2</v>
      </c>
      <c r="H687" s="16">
        <f ca="1">'posn jitter orig'!H687</f>
        <v>0.27826486531105554</v>
      </c>
      <c r="I687" s="2">
        <f t="shared" si="393"/>
        <v>0</v>
      </c>
      <c r="J687" s="2">
        <f t="shared" si="394"/>
        <v>177.60212163512966</v>
      </c>
      <c r="K687" s="16">
        <f t="shared" ca="1" si="395"/>
        <v>356.036568036875</v>
      </c>
      <c r="L687" s="2">
        <f t="shared" si="396"/>
        <v>153.80794910203616</v>
      </c>
      <c r="M687" s="2">
        <f t="shared" si="397"/>
        <v>-88.801060817564817</v>
      </c>
      <c r="N687" s="16">
        <f t="shared" ca="1" si="398"/>
        <v>256.42135292630866</v>
      </c>
      <c r="O687" s="2">
        <f t="shared" si="399"/>
        <v>-153.80794910203616</v>
      </c>
      <c r="P687" s="2">
        <f t="shared" si="400"/>
        <v>-88.801060817564817</v>
      </c>
      <c r="Q687" s="16">
        <f t="shared" ca="1" si="401"/>
        <v>227.83812929673297</v>
      </c>
      <c r="R687" s="2">
        <f t="shared" si="402"/>
        <v>153.80794910203616</v>
      </c>
      <c r="S687" s="2">
        <f t="shared" si="402"/>
        <v>-266.40318245269447</v>
      </c>
      <c r="T687" s="16">
        <f t="shared" ca="1" si="402"/>
        <v>-99.615215110566339</v>
      </c>
      <c r="U687" s="2">
        <f t="shared" ca="1" si="403"/>
        <v>0.4756803840815978</v>
      </c>
      <c r="V687" s="2">
        <f t="shared" ca="1" si="403"/>
        <v>-0.82390259339320504</v>
      </c>
      <c r="W687" s="16">
        <f t="shared" ca="1" si="403"/>
        <v>-0.30807903012041321</v>
      </c>
      <c r="X687" s="2">
        <f t="shared" si="404"/>
        <v>-153.80794910203616</v>
      </c>
      <c r="Y687" s="2">
        <f t="shared" si="404"/>
        <v>-266.40318245269447</v>
      </c>
      <c r="Z687" s="16">
        <f t="shared" ca="1" si="404"/>
        <v>-128.19843874014202</v>
      </c>
      <c r="AA687" s="18">
        <f t="shared" ca="1" si="375"/>
        <v>185.82209927733291</v>
      </c>
      <c r="AB687" s="2">
        <f t="shared" ca="1" si="405"/>
        <v>-242.19987665712668</v>
      </c>
      <c r="AC687" s="2">
        <f t="shared" ca="1" si="405"/>
        <v>-113.30387294833028</v>
      </c>
      <c r="AD687" s="16">
        <f t="shared" ca="1" si="405"/>
        <v>-70.950546619842157</v>
      </c>
      <c r="AE687" s="2">
        <f t="shared" ca="1" si="406"/>
        <v>-0.875489392029975</v>
      </c>
      <c r="AF687" s="2">
        <f t="shared" ca="1" si="406"/>
        <v>-0.40956395276205598</v>
      </c>
      <c r="AG687" s="16">
        <f t="shared" ca="1" si="406"/>
        <v>-0.25646772319515238</v>
      </c>
      <c r="AH687" s="2">
        <f t="shared" ca="1" si="376"/>
        <v>8.5126356922919755E-2</v>
      </c>
      <c r="AI687" s="2">
        <f t="shared" ca="1" si="377"/>
        <v>0.39171658785130792</v>
      </c>
      <c r="AJ687" s="16">
        <f t="shared" ca="1" si="378"/>
        <v>-0.91613951893756895</v>
      </c>
      <c r="AK687" s="18">
        <f t="shared" ca="1" si="379"/>
        <v>323.3430560711372</v>
      </c>
      <c r="AL687" s="18">
        <f t="shared" ca="1" si="380"/>
        <v>276.64512998329315</v>
      </c>
      <c r="AM687" s="18">
        <f t="shared" ca="1" si="381"/>
        <v>161.6715280355686</v>
      </c>
      <c r="AN687" s="18">
        <f t="shared" ca="1" si="382"/>
        <v>92.13625965600707</v>
      </c>
      <c r="AO687" s="18">
        <f t="shared" ca="1" si="383"/>
        <v>308.46926780352885</v>
      </c>
      <c r="AP687" s="2">
        <f t="shared" ca="1" si="407"/>
        <v>22.498521591659451</v>
      </c>
      <c r="AQ687" s="2">
        <f t="shared" ca="1" si="407"/>
        <v>127.49736875234666</v>
      </c>
      <c r="AR687" s="16">
        <f t="shared" ca="1" si="407"/>
        <v>-1.902868650745404E-3</v>
      </c>
      <c r="AS687" s="2">
        <f t="shared" ca="1" si="408"/>
        <v>-30.01920838993038</v>
      </c>
      <c r="AT687" s="2">
        <f t="shared" ca="1" si="408"/>
        <v>-114.16768932963262</v>
      </c>
      <c r="AU687" s="16">
        <f t="shared" ca="1" si="408"/>
        <v>565.19987035644738</v>
      </c>
      <c r="AV687" s="2">
        <f t="shared" ca="1" si="409"/>
        <v>22.498521591659451</v>
      </c>
      <c r="AW687" s="2">
        <f t="shared" ca="1" si="409"/>
        <v>127.49736875234666</v>
      </c>
      <c r="AX687" s="16">
        <f t="shared" ca="1" si="409"/>
        <v>-1.902868650745404E-3</v>
      </c>
      <c r="AY687" s="2">
        <f t="shared" ca="1" si="384"/>
        <v>360.25</v>
      </c>
      <c r="AZ687" s="2">
        <f t="shared" ca="1" si="385"/>
        <v>360.25</v>
      </c>
      <c r="BA687" s="2">
        <f t="shared" ca="1" si="386"/>
        <v>360.25</v>
      </c>
      <c r="BB687" s="19" t="str">
        <f t="shared" ca="1" si="387"/>
        <v>ok</v>
      </c>
      <c r="BC687" s="2">
        <f t="shared" ca="1" si="388"/>
        <v>-1.4784083405494641E-3</v>
      </c>
      <c r="BD687" s="2">
        <f t="shared" ca="1" si="388"/>
        <v>-2.6312476533405516E-3</v>
      </c>
      <c r="BE687" s="16">
        <f t="shared" ca="1" si="389"/>
        <v>-1.902868650745404E-3</v>
      </c>
      <c r="BF687" s="16">
        <f t="shared" ca="1" si="390"/>
        <v>3.0181377428169808E-3</v>
      </c>
      <c r="BG687" s="18">
        <f t="shared" ca="1" si="411"/>
        <v>3.567921598999341E-3</v>
      </c>
      <c r="BH687" s="2">
        <f t="shared" ca="1" si="410"/>
        <v>-0.23654533448791426</v>
      </c>
      <c r="BI687" s="2">
        <f t="shared" ca="1" si="410"/>
        <v>-0.42099962453448825</v>
      </c>
      <c r="BJ687" s="16">
        <f t="shared" ca="1" si="410"/>
        <v>-0.30445898411926464</v>
      </c>
      <c r="BK687" s="18">
        <f t="shared" ca="1" si="410"/>
        <v>0.48290203885071692</v>
      </c>
      <c r="BL687" s="18">
        <f t="shared" ca="1" si="410"/>
        <v>0.57086745583989451</v>
      </c>
    </row>
    <row r="688" spans="4:64" x14ac:dyDescent="0.2">
      <c r="D688">
        <f t="shared" si="391"/>
        <v>30</v>
      </c>
      <c r="E688">
        <f t="shared" si="392"/>
        <v>127.5</v>
      </c>
      <c r="F688" s="15">
        <f ca="1">'posn jitter orig'!F688</f>
        <v>7.5541042899216815E-2</v>
      </c>
      <c r="G688" s="2">
        <f ca="1">'posn jitter orig'!G688</f>
        <v>0.19480327071385584</v>
      </c>
      <c r="H688" s="16">
        <f ca="1">'posn jitter orig'!H688</f>
        <v>-0.31691532561149904</v>
      </c>
      <c r="I688" s="2">
        <f t="shared" si="393"/>
        <v>0</v>
      </c>
      <c r="J688" s="2">
        <f t="shared" si="394"/>
        <v>177.60212163512966</v>
      </c>
      <c r="K688" s="16">
        <f t="shared" ca="1" si="395"/>
        <v>355.48583034991037</v>
      </c>
      <c r="L688" s="2">
        <f t="shared" si="396"/>
        <v>153.80794910203616</v>
      </c>
      <c r="M688" s="2">
        <f t="shared" si="397"/>
        <v>-88.801060817564817</v>
      </c>
      <c r="N688" s="16">
        <f t="shared" ca="1" si="398"/>
        <v>260.12715880339778</v>
      </c>
      <c r="O688" s="2">
        <f t="shared" si="399"/>
        <v>-153.80794910203616</v>
      </c>
      <c r="P688" s="2">
        <f t="shared" si="400"/>
        <v>-88.801060817564817</v>
      </c>
      <c r="Q688" s="16">
        <f t="shared" ca="1" si="401"/>
        <v>221.82802499552787</v>
      </c>
      <c r="R688" s="2">
        <f t="shared" si="402"/>
        <v>153.80794910203616</v>
      </c>
      <c r="S688" s="2">
        <f t="shared" si="402"/>
        <v>-266.40318245269447</v>
      </c>
      <c r="T688" s="16">
        <f t="shared" ca="1" si="402"/>
        <v>-95.358671546512596</v>
      </c>
      <c r="U688" s="2">
        <f t="shared" ca="1" si="403"/>
        <v>0.47757965404593444</v>
      </c>
      <c r="V688" s="2">
        <f t="shared" ca="1" si="403"/>
        <v>-0.82719222546872573</v>
      </c>
      <c r="W688" s="16">
        <f t="shared" ca="1" si="403"/>
        <v>-0.29609237775643993</v>
      </c>
      <c r="X688" s="2">
        <f t="shared" si="404"/>
        <v>-153.80794910203616</v>
      </c>
      <c r="Y688" s="2">
        <f t="shared" si="404"/>
        <v>-266.40318245269447</v>
      </c>
      <c r="Z688" s="16">
        <f t="shared" ca="1" si="404"/>
        <v>-133.6578053543825</v>
      </c>
      <c r="AA688" s="18">
        <f t="shared" ca="1" si="375"/>
        <v>186.48615163641676</v>
      </c>
      <c r="AB688" s="2">
        <f t="shared" ca="1" si="405"/>
        <v>-242.86994088491375</v>
      </c>
      <c r="AC688" s="2">
        <f t="shared" ca="1" si="405"/>
        <v>-112.14328766146863</v>
      </c>
      <c r="AD688" s="16">
        <f t="shared" ca="1" si="405"/>
        <v>-78.44067729770785</v>
      </c>
      <c r="AE688" s="2">
        <f t="shared" ca="1" si="406"/>
        <v>-0.87120772694665816</v>
      </c>
      <c r="AF688" s="2">
        <f t="shared" ca="1" si="406"/>
        <v>-0.4022733253028189</v>
      </c>
      <c r="AG688" s="16">
        <f t="shared" ca="1" si="406"/>
        <v>-0.28137744802711123</v>
      </c>
      <c r="AH688" s="2">
        <f t="shared" ca="1" si="376"/>
        <v>0.11364317203335536</v>
      </c>
      <c r="AI688" s="2">
        <f t="shared" ca="1" si="377"/>
        <v>0.39233811167653498</v>
      </c>
      <c r="AJ688" s="16">
        <f t="shared" ca="1" si="378"/>
        <v>-0.91277381402858393</v>
      </c>
      <c r="AK688" s="18">
        <f t="shared" ca="1" si="379"/>
        <v>322.05716428456276</v>
      </c>
      <c r="AL688" s="18">
        <f t="shared" ca="1" si="380"/>
        <v>278.77385997953172</v>
      </c>
      <c r="AM688" s="18">
        <f t="shared" ca="1" si="381"/>
        <v>161.02858214228138</v>
      </c>
      <c r="AN688" s="18">
        <f t="shared" ca="1" si="382"/>
        <v>94.041723620594425</v>
      </c>
      <c r="AO688" s="18">
        <f t="shared" ca="1" si="383"/>
        <v>308.23045347874745</v>
      </c>
      <c r="AP688" s="2">
        <f t="shared" ca="1" si="407"/>
        <v>30.002384727978587</v>
      </c>
      <c r="AQ688" s="2">
        <f t="shared" ca="1" si="407"/>
        <v>127.50060760977109</v>
      </c>
      <c r="AR688" s="16">
        <f t="shared" ca="1" si="407"/>
        <v>5.8775466396809861E-4</v>
      </c>
      <c r="AS688" s="2">
        <f t="shared" ca="1" si="408"/>
        <v>-40.05418817323028</v>
      </c>
      <c r="AT688" s="2">
        <f t="shared" ca="1" si="408"/>
        <v>-114.36050054833657</v>
      </c>
      <c r="AU688" s="16">
        <f t="shared" ca="1" si="408"/>
        <v>562.68996099777655</v>
      </c>
      <c r="AV688" s="2">
        <f t="shared" ca="1" si="409"/>
        <v>30.002384727978587</v>
      </c>
      <c r="AW688" s="2">
        <f t="shared" ca="1" si="409"/>
        <v>127.50060760977109</v>
      </c>
      <c r="AX688" s="16">
        <f t="shared" ca="1" si="409"/>
        <v>5.8775466396809861E-4</v>
      </c>
      <c r="AY688" s="2">
        <f t="shared" ca="1" si="384"/>
        <v>360.25000000000006</v>
      </c>
      <c r="AZ688" s="2">
        <f t="shared" ca="1" si="385"/>
        <v>360.25000000000006</v>
      </c>
      <c r="BA688" s="2">
        <f t="shared" ca="1" si="386"/>
        <v>360.25000000000006</v>
      </c>
      <c r="BB688" s="19" t="str">
        <f t="shared" ca="1" si="387"/>
        <v>ok</v>
      </c>
      <c r="BC688" s="2">
        <f t="shared" ca="1" si="388"/>
        <v>2.3847279785869091E-3</v>
      </c>
      <c r="BD688" s="2">
        <f t="shared" ca="1" si="388"/>
        <v>6.0760977109453052E-4</v>
      </c>
      <c r="BE688" s="16">
        <f t="shared" ca="1" si="389"/>
        <v>5.8775466396809861E-4</v>
      </c>
      <c r="BF688" s="16">
        <f t="shared" ca="1" si="390"/>
        <v>2.4609179518595807E-3</v>
      </c>
      <c r="BG688" s="18">
        <f t="shared" ca="1" si="411"/>
        <v>2.5301329433057478E-3</v>
      </c>
      <c r="BH688" s="2">
        <f t="shared" ca="1" si="410"/>
        <v>0.38155647657390546</v>
      </c>
      <c r="BI688" s="2">
        <f t="shared" ca="1" si="410"/>
        <v>9.7217563375124882E-2</v>
      </c>
      <c r="BJ688" s="16">
        <f t="shared" ca="1" si="410"/>
        <v>9.4040746234895778E-2</v>
      </c>
      <c r="BK688" s="18">
        <f t="shared" ca="1" si="410"/>
        <v>0.39374687229753291</v>
      </c>
      <c r="BL688" s="18">
        <f t="shared" ca="1" si="410"/>
        <v>0.40482127092891962</v>
      </c>
    </row>
    <row r="689" spans="4:64" x14ac:dyDescent="0.2">
      <c r="D689">
        <f t="shared" si="391"/>
        <v>37.5</v>
      </c>
      <c r="E689">
        <f t="shared" si="392"/>
        <v>127.5</v>
      </c>
      <c r="F689" s="15">
        <f ca="1">'posn jitter orig'!F689</f>
        <v>-0.4393644463692139</v>
      </c>
      <c r="G689" s="2">
        <f ca="1">'posn jitter orig'!G689</f>
        <v>0.43693663225036672</v>
      </c>
      <c r="H689" s="16">
        <f ca="1">'posn jitter orig'!H689</f>
        <v>-0.19136963402351781</v>
      </c>
      <c r="I689" s="2">
        <f t="shared" si="393"/>
        <v>0</v>
      </c>
      <c r="J689" s="2">
        <f t="shared" si="394"/>
        <v>177.60212163512966</v>
      </c>
      <c r="K689" s="16">
        <f t="shared" ca="1" si="395"/>
        <v>354.76984297488201</v>
      </c>
      <c r="L689" s="2">
        <f t="shared" si="396"/>
        <v>153.80794910203616</v>
      </c>
      <c r="M689" s="2">
        <f t="shared" si="397"/>
        <v>-88.801060817564817</v>
      </c>
      <c r="N689" s="16">
        <f t="shared" ca="1" si="398"/>
        <v>263.56747539478408</v>
      </c>
      <c r="O689" s="2">
        <f t="shared" si="399"/>
        <v>-153.80794910203616</v>
      </c>
      <c r="P689" s="2">
        <f t="shared" si="400"/>
        <v>-88.801060817564817</v>
      </c>
      <c r="Q689" s="16">
        <f t="shared" ca="1" si="401"/>
        <v>215.39421289635931</v>
      </c>
      <c r="R689" s="2">
        <f t="shared" si="402"/>
        <v>153.80794910203616</v>
      </c>
      <c r="S689" s="2">
        <f t="shared" si="402"/>
        <v>-266.40318245269447</v>
      </c>
      <c r="T689" s="16">
        <f t="shared" ca="1" si="402"/>
        <v>-91.202367580097928</v>
      </c>
      <c r="U689" s="2">
        <f t="shared" ca="1" si="403"/>
        <v>0.47937489017134927</v>
      </c>
      <c r="V689" s="2">
        <f t="shared" ca="1" si="403"/>
        <v>-0.83030166564952723</v>
      </c>
      <c r="W689" s="16">
        <f t="shared" ca="1" si="403"/>
        <v>-0.28425140051163772</v>
      </c>
      <c r="X689" s="2">
        <f t="shared" si="404"/>
        <v>-153.80794910203616</v>
      </c>
      <c r="Y689" s="2">
        <f t="shared" si="404"/>
        <v>-266.40318245269447</v>
      </c>
      <c r="Z689" s="16">
        <f t="shared" ca="1" si="404"/>
        <v>-139.3756300785227</v>
      </c>
      <c r="AA689" s="18">
        <f t="shared" ca="1" si="375"/>
        <v>187.08105546355006</v>
      </c>
      <c r="AB689" s="2">
        <f t="shared" ca="1" si="405"/>
        <v>-243.48990951801557</v>
      </c>
      <c r="AC689" s="2">
        <f t="shared" ca="1" si="405"/>
        <v>-111.06947048983727</v>
      </c>
      <c r="AD689" s="16">
        <f t="shared" ca="1" si="405"/>
        <v>-86.197578053813231</v>
      </c>
      <c r="AE689" s="2">
        <f t="shared" ca="1" si="406"/>
        <v>-0.86600346967538644</v>
      </c>
      <c r="AF689" s="2">
        <f t="shared" ca="1" si="406"/>
        <v>-0.39503298929145264</v>
      </c>
      <c r="AG689" s="16">
        <f t="shared" ca="1" si="406"/>
        <v>-0.30657287531947652</v>
      </c>
      <c r="AH689" s="2">
        <f t="shared" ca="1" si="376"/>
        <v>0.14225928856633197</v>
      </c>
      <c r="AI689" s="2">
        <f t="shared" ca="1" si="377"/>
        <v>0.39312603753895503</v>
      </c>
      <c r="AJ689" s="16">
        <f t="shared" ca="1" si="378"/>
        <v>-0.90841301918539308</v>
      </c>
      <c r="AK689" s="18">
        <f t="shared" ca="1" si="379"/>
        <v>320.85107554769621</v>
      </c>
      <c r="AL689" s="18">
        <f t="shared" ca="1" si="380"/>
        <v>281.16505076969912</v>
      </c>
      <c r="AM689" s="18">
        <f t="shared" ca="1" si="381"/>
        <v>160.42553777384811</v>
      </c>
      <c r="AN689" s="18">
        <f t="shared" ca="1" si="382"/>
        <v>96.078707292570215</v>
      </c>
      <c r="AO689" s="18">
        <f t="shared" ca="1" si="383"/>
        <v>307.91653306531015</v>
      </c>
      <c r="AP689" s="2">
        <f t="shared" ca="1" si="407"/>
        <v>37.503467605408879</v>
      </c>
      <c r="AQ689" s="2">
        <f t="shared" ca="1" si="407"/>
        <v>127.49627799643793</v>
      </c>
      <c r="AR689" s="16">
        <f t="shared" ca="1" si="407"/>
        <v>-1.8538257858722318E-3</v>
      </c>
      <c r="AS689" s="2">
        <f t="shared" ca="1" si="408"/>
        <v>-50.104506257956025</v>
      </c>
      <c r="AT689" s="2">
        <f t="shared" ca="1" si="408"/>
        <v>-114.60373507695809</v>
      </c>
      <c r="AU689" s="16">
        <f t="shared" ca="1" si="408"/>
        <v>559.4289210921288</v>
      </c>
      <c r="AV689" s="2">
        <f t="shared" ca="1" si="409"/>
        <v>37.503467605408879</v>
      </c>
      <c r="AW689" s="2">
        <f t="shared" ca="1" si="409"/>
        <v>127.49627799643793</v>
      </c>
      <c r="AX689" s="16">
        <f t="shared" ca="1" si="409"/>
        <v>-1.8538257858722318E-3</v>
      </c>
      <c r="AY689" s="2">
        <f t="shared" ca="1" si="384"/>
        <v>360.25</v>
      </c>
      <c r="AZ689" s="2">
        <f t="shared" ca="1" si="385"/>
        <v>360.25</v>
      </c>
      <c r="BA689" s="2">
        <f t="shared" ca="1" si="386"/>
        <v>360.25</v>
      </c>
      <c r="BB689" s="19" t="str">
        <f t="shared" ca="1" si="387"/>
        <v>ok</v>
      </c>
      <c r="BC689" s="2">
        <f t="shared" ca="1" si="388"/>
        <v>3.4676054088791375E-3</v>
      </c>
      <c r="BD689" s="2">
        <f t="shared" ca="1" si="388"/>
        <v>-3.7220035620748604E-3</v>
      </c>
      <c r="BE689" s="16">
        <f t="shared" ca="1" si="389"/>
        <v>-1.8538257858722318E-3</v>
      </c>
      <c r="BF689" s="16">
        <f t="shared" ca="1" si="390"/>
        <v>5.0870028295437186E-3</v>
      </c>
      <c r="BG689" s="18">
        <f t="shared" ca="1" si="411"/>
        <v>5.4142652162736359E-3</v>
      </c>
      <c r="BH689" s="2">
        <f t="shared" ca="1" si="410"/>
        <v>0.554816865420662</v>
      </c>
      <c r="BI689" s="2">
        <f t="shared" ca="1" si="410"/>
        <v>-0.59552056993197766</v>
      </c>
      <c r="BJ689" s="16">
        <f t="shared" ca="1" si="410"/>
        <v>-0.29661212573955709</v>
      </c>
      <c r="BK689" s="18">
        <f t="shared" ca="1" si="410"/>
        <v>0.81392045272699498</v>
      </c>
      <c r="BL689" s="18">
        <f t="shared" ca="1" si="410"/>
        <v>0.86628243460378174</v>
      </c>
    </row>
    <row r="690" spans="4:64" x14ac:dyDescent="0.2">
      <c r="D690">
        <f t="shared" si="391"/>
        <v>45</v>
      </c>
      <c r="E690">
        <f t="shared" si="392"/>
        <v>127.5</v>
      </c>
      <c r="F690" s="15">
        <f ca="1">'posn jitter orig'!F690</f>
        <v>0.21105522781556074</v>
      </c>
      <c r="G690" s="2">
        <f ca="1">'posn jitter orig'!G690</f>
        <v>5.72897786961587E-2</v>
      </c>
      <c r="H690" s="16">
        <f ca="1">'posn jitter orig'!H690</f>
        <v>-9.0817312642172854E-2</v>
      </c>
      <c r="I690" s="2">
        <f t="shared" si="393"/>
        <v>0</v>
      </c>
      <c r="J690" s="2">
        <f t="shared" si="394"/>
        <v>177.60212163512966</v>
      </c>
      <c r="K690" s="16">
        <f t="shared" ca="1" si="395"/>
        <v>353.90079621778654</v>
      </c>
      <c r="L690" s="2">
        <f t="shared" si="396"/>
        <v>153.80794910203616</v>
      </c>
      <c r="M690" s="2">
        <f t="shared" si="397"/>
        <v>-88.801060817564817</v>
      </c>
      <c r="N690" s="16">
        <f t="shared" ca="1" si="398"/>
        <v>266.74882347639311</v>
      </c>
      <c r="O690" s="2">
        <f t="shared" si="399"/>
        <v>-153.80794910203616</v>
      </c>
      <c r="P690" s="2">
        <f t="shared" si="400"/>
        <v>-88.801060817564817</v>
      </c>
      <c r="Q690" s="16">
        <f t="shared" ca="1" si="401"/>
        <v>208.49238901872459</v>
      </c>
      <c r="R690" s="2">
        <f t="shared" si="402"/>
        <v>153.80794910203616</v>
      </c>
      <c r="S690" s="2">
        <f t="shared" si="402"/>
        <v>-266.40318245269447</v>
      </c>
      <c r="T690" s="16">
        <f t="shared" ca="1" si="402"/>
        <v>-87.151972741393422</v>
      </c>
      <c r="U690" s="2">
        <f t="shared" ca="1" si="403"/>
        <v>0.48106576873073892</v>
      </c>
      <c r="V690" s="2">
        <f t="shared" ca="1" si="403"/>
        <v>-0.833230353223819</v>
      </c>
      <c r="W690" s="16">
        <f t="shared" ca="1" si="403"/>
        <v>-0.27258559136904714</v>
      </c>
      <c r="X690" s="2">
        <f t="shared" si="404"/>
        <v>-153.80794910203616</v>
      </c>
      <c r="Y690" s="2">
        <f t="shared" si="404"/>
        <v>-266.40318245269447</v>
      </c>
      <c r="Z690" s="16">
        <f t="shared" ca="1" si="404"/>
        <v>-145.40840719906194</v>
      </c>
      <c r="AA690" s="18">
        <f t="shared" ca="1" si="375"/>
        <v>187.61971520972622</v>
      </c>
      <c r="AB690" s="2">
        <f t="shared" ca="1" si="405"/>
        <v>-244.0653716284454</v>
      </c>
      <c r="AC690" s="2">
        <f t="shared" ca="1" si="405"/>
        <v>-110.07274087674196</v>
      </c>
      <c r="AD690" s="16">
        <f t="shared" ca="1" si="405"/>
        <v>-94.265976176126514</v>
      </c>
      <c r="AE690" s="2">
        <f t="shared" ca="1" si="406"/>
        <v>-0.85984370373637864</v>
      </c>
      <c r="AF690" s="2">
        <f t="shared" ca="1" si="406"/>
        <v>-0.38778689727421262</v>
      </c>
      <c r="AG690" s="16">
        <f t="shared" ca="1" si="406"/>
        <v>-0.33209957459675588</v>
      </c>
      <c r="AH690" s="2">
        <f t="shared" ca="1" si="376"/>
        <v>0.17101032512807574</v>
      </c>
      <c r="AI690" s="2">
        <f t="shared" ca="1" si="377"/>
        <v>0.39414274161647228</v>
      </c>
      <c r="AJ690" s="16">
        <f t="shared" ca="1" si="378"/>
        <v>-0.90299887482246677</v>
      </c>
      <c r="AK690" s="18">
        <f t="shared" ca="1" si="379"/>
        <v>319.72332911536927</v>
      </c>
      <c r="AL690" s="18">
        <f t="shared" ca="1" si="380"/>
        <v>283.84853034089787</v>
      </c>
      <c r="AM690" s="18">
        <f t="shared" ca="1" si="381"/>
        <v>159.86166455768463</v>
      </c>
      <c r="AN690" s="18">
        <f t="shared" ca="1" si="382"/>
        <v>98.26498958888142</v>
      </c>
      <c r="AO690" s="18">
        <f t="shared" ca="1" si="383"/>
        <v>307.51959697870205</v>
      </c>
      <c r="AP690" s="2">
        <f t="shared" ca="1" si="407"/>
        <v>45.000468217880247</v>
      </c>
      <c r="AQ690" s="2">
        <f t="shared" ca="1" si="407"/>
        <v>127.50127203940555</v>
      </c>
      <c r="AR690" s="16">
        <f t="shared" ca="1" si="407"/>
        <v>1.1985492412236454E-3</v>
      </c>
      <c r="AS690" s="2">
        <f t="shared" ca="1" si="408"/>
        <v>-60.177584307285066</v>
      </c>
      <c r="AT690" s="2">
        <f t="shared" ca="1" si="408"/>
        <v>-114.91196206855095</v>
      </c>
      <c r="AU690" s="16">
        <f t="shared" ca="1" si="408"/>
        <v>555.380898664494</v>
      </c>
      <c r="AV690" s="2">
        <f t="shared" ca="1" si="409"/>
        <v>45.000468217880247</v>
      </c>
      <c r="AW690" s="2">
        <f t="shared" ca="1" si="409"/>
        <v>127.50127203940555</v>
      </c>
      <c r="AX690" s="16">
        <f t="shared" ca="1" si="409"/>
        <v>1.1985492412236454E-3</v>
      </c>
      <c r="AY690" s="2">
        <f t="shared" ca="1" si="384"/>
        <v>360.25000000000006</v>
      </c>
      <c r="AZ690" s="2">
        <f t="shared" ca="1" si="385"/>
        <v>360.25000000000006</v>
      </c>
      <c r="BA690" s="2">
        <f t="shared" ca="1" si="386"/>
        <v>360.25000000000006</v>
      </c>
      <c r="BB690" s="19" t="str">
        <f t="shared" ca="1" si="387"/>
        <v>ok</v>
      </c>
      <c r="BC690" s="2">
        <f t="shared" ca="1" si="388"/>
        <v>4.6821788024686839E-4</v>
      </c>
      <c r="BD690" s="2">
        <f t="shared" ca="1" si="388"/>
        <v>1.2720394055492079E-3</v>
      </c>
      <c r="BE690" s="16">
        <f t="shared" ca="1" si="389"/>
        <v>1.1985492412236454E-3</v>
      </c>
      <c r="BF690" s="16">
        <f t="shared" ca="1" si="390"/>
        <v>1.3554749103737969E-3</v>
      </c>
      <c r="BG690" s="18">
        <f t="shared" ca="1" si="411"/>
        <v>1.809373514863813E-3</v>
      </c>
      <c r="BH690" s="2">
        <f t="shared" ca="1" si="410"/>
        <v>7.4914860839498942E-2</v>
      </c>
      <c r="BI690" s="2">
        <f t="shared" ca="1" si="410"/>
        <v>0.20352630488787327</v>
      </c>
      <c r="BJ690" s="16">
        <f t="shared" ca="1" si="410"/>
        <v>0.19176787859578326</v>
      </c>
      <c r="BK690" s="18">
        <f t="shared" ca="1" si="410"/>
        <v>0.21687598565980751</v>
      </c>
      <c r="BL690" s="18">
        <f t="shared" ca="1" si="410"/>
        <v>0.28949976237821007</v>
      </c>
    </row>
    <row r="691" spans="4:64" x14ac:dyDescent="0.2">
      <c r="D691">
        <f t="shared" si="391"/>
        <v>52.5</v>
      </c>
      <c r="E691">
        <f t="shared" si="392"/>
        <v>127.5</v>
      </c>
      <c r="F691" s="15">
        <f ca="1">'posn jitter orig'!F691</f>
        <v>-0.19105916936695866</v>
      </c>
      <c r="G691" s="2">
        <f ca="1">'posn jitter orig'!G691</f>
        <v>-0.30450755522296757</v>
      </c>
      <c r="H691" s="16">
        <f ca="1">'posn jitter orig'!H691</f>
        <v>-0.19939656623419655</v>
      </c>
      <c r="I691" s="2">
        <f t="shared" si="393"/>
        <v>0</v>
      </c>
      <c r="J691" s="2">
        <f t="shared" si="394"/>
        <v>177.60212163512966</v>
      </c>
      <c r="K691" s="16">
        <f t="shared" ca="1" si="395"/>
        <v>352.86363822773308</v>
      </c>
      <c r="L691" s="2">
        <f t="shared" si="396"/>
        <v>153.80794910203616</v>
      </c>
      <c r="M691" s="2">
        <f t="shared" si="397"/>
        <v>-88.801060817564817</v>
      </c>
      <c r="N691" s="16">
        <f t="shared" ca="1" si="398"/>
        <v>269.68423484368788</v>
      </c>
      <c r="O691" s="2">
        <f t="shared" si="399"/>
        <v>-153.80794910203616</v>
      </c>
      <c r="P691" s="2">
        <f t="shared" si="400"/>
        <v>-88.801060817564817</v>
      </c>
      <c r="Q691" s="16">
        <f t="shared" ca="1" si="401"/>
        <v>201.07322685670326</v>
      </c>
      <c r="R691" s="2">
        <f t="shared" si="402"/>
        <v>153.80794910203616</v>
      </c>
      <c r="S691" s="2">
        <f t="shared" si="402"/>
        <v>-266.40318245269447</v>
      </c>
      <c r="T691" s="16">
        <f t="shared" ca="1" si="402"/>
        <v>-83.179403384045202</v>
      </c>
      <c r="U691" s="2">
        <f t="shared" ca="1" si="403"/>
        <v>0.48266589623333261</v>
      </c>
      <c r="V691" s="2">
        <f t="shared" ca="1" si="403"/>
        <v>-0.83600185535689953</v>
      </c>
      <c r="W691" s="16">
        <f t="shared" ca="1" si="403"/>
        <v>-0.26102591912125422</v>
      </c>
      <c r="X691" s="2">
        <f t="shared" si="404"/>
        <v>-153.80794910203616</v>
      </c>
      <c r="Y691" s="2">
        <f t="shared" si="404"/>
        <v>-266.40318245269447</v>
      </c>
      <c r="Z691" s="16">
        <f t="shared" ca="1" si="404"/>
        <v>-151.79041137102982</v>
      </c>
      <c r="AA691" s="18">
        <f t="shared" ca="1" si="375"/>
        <v>188.09693484420643</v>
      </c>
      <c r="AB691" s="2">
        <f t="shared" ca="1" si="405"/>
        <v>-244.59592473735785</v>
      </c>
      <c r="AC691" s="2">
        <f t="shared" ca="1" si="405"/>
        <v>-109.15379593599204</v>
      </c>
      <c r="AD691" s="16">
        <f t="shared" ca="1" si="405"/>
        <v>-102.69223606943017</v>
      </c>
      <c r="AE691" s="2">
        <f t="shared" ca="1" si="406"/>
        <v>-0.85267300282761838</v>
      </c>
      <c r="AF691" s="2">
        <f t="shared" ca="1" si="406"/>
        <v>-0.38051531337128686</v>
      </c>
      <c r="AG691" s="16">
        <f t="shared" ca="1" si="406"/>
        <v>-0.35799000899310546</v>
      </c>
      <c r="AH691" s="2">
        <f t="shared" ca="1" si="376"/>
        <v>0.19995595230501712</v>
      </c>
      <c r="AI691" s="2">
        <f t="shared" ca="1" si="377"/>
        <v>0.3953593228061949</v>
      </c>
      <c r="AJ691" s="16">
        <f t="shared" ca="1" si="378"/>
        <v>-0.89649797713548729</v>
      </c>
      <c r="AK691" s="18">
        <f t="shared" ca="1" si="379"/>
        <v>318.66338662485822</v>
      </c>
      <c r="AL691" s="18">
        <f t="shared" ca="1" si="380"/>
        <v>286.85782700546798</v>
      </c>
      <c r="AM691" s="18">
        <f t="shared" ca="1" si="381"/>
        <v>159.33169331242911</v>
      </c>
      <c r="AN691" s="18">
        <f t="shared" ca="1" si="382"/>
        <v>100.62173332257397</v>
      </c>
      <c r="AO691" s="18">
        <f t="shared" ca="1" si="383"/>
        <v>307.03214943936223</v>
      </c>
      <c r="AP691" s="2">
        <f t="shared" ca="1" si="407"/>
        <v>52.499444878543102</v>
      </c>
      <c r="AQ691" s="2">
        <f t="shared" ca="1" si="407"/>
        <v>127.50044270365782</v>
      </c>
      <c r="AR691" s="16">
        <f t="shared" ca="1" si="407"/>
        <v>-1.3395692884614618E-3</v>
      </c>
      <c r="AS691" s="2">
        <f t="shared" ca="1" si="408"/>
        <v>-70.286366780264899</v>
      </c>
      <c r="AT691" s="2">
        <f t="shared" ca="1" si="408"/>
        <v>-115.27560266049554</v>
      </c>
      <c r="AU691" s="16">
        <f t="shared" ca="1" si="408"/>
        <v>550.50606220660927</v>
      </c>
      <c r="AV691" s="2">
        <f t="shared" ca="1" si="409"/>
        <v>52.499444878543102</v>
      </c>
      <c r="AW691" s="2">
        <f t="shared" ca="1" si="409"/>
        <v>127.50044270365782</v>
      </c>
      <c r="AX691" s="16">
        <f t="shared" ca="1" si="409"/>
        <v>-1.3395692884614618E-3</v>
      </c>
      <c r="AY691" s="2">
        <f t="shared" ca="1" si="384"/>
        <v>360.24999999999994</v>
      </c>
      <c r="AZ691" s="2">
        <f t="shared" ca="1" si="385"/>
        <v>360.25</v>
      </c>
      <c r="BA691" s="2">
        <f t="shared" ca="1" si="386"/>
        <v>360.25</v>
      </c>
      <c r="BB691" s="19" t="str">
        <f t="shared" ca="1" si="387"/>
        <v>ok</v>
      </c>
      <c r="BC691" s="2">
        <f t="shared" ca="1" si="388"/>
        <v>-5.5512145689817771E-4</v>
      </c>
      <c r="BD691" s="2">
        <f t="shared" ca="1" si="388"/>
        <v>4.4270365782494991E-4</v>
      </c>
      <c r="BE691" s="16">
        <f t="shared" ca="1" si="389"/>
        <v>-1.3395692884614618E-3</v>
      </c>
      <c r="BF691" s="16">
        <f t="shared" ca="1" si="390"/>
        <v>7.1003264753132704E-4</v>
      </c>
      <c r="BG691" s="18">
        <f t="shared" ca="1" si="411"/>
        <v>1.5161108927613087E-3</v>
      </c>
      <c r="BH691" s="2">
        <f t="shared" ca="1" si="410"/>
        <v>-8.8819433103708434E-2</v>
      </c>
      <c r="BI691" s="2">
        <f t="shared" ca="1" si="410"/>
        <v>7.0832585251991986E-2</v>
      </c>
      <c r="BJ691" s="16">
        <f t="shared" ca="1" si="410"/>
        <v>-0.21433108615383389</v>
      </c>
      <c r="BK691" s="18">
        <f t="shared" ca="1" si="410"/>
        <v>0.11360522360501232</v>
      </c>
      <c r="BL691" s="18">
        <f t="shared" ca="1" si="410"/>
        <v>0.24257774284180939</v>
      </c>
    </row>
    <row r="692" spans="4:64" x14ac:dyDescent="0.2">
      <c r="D692">
        <f t="shared" si="391"/>
        <v>60</v>
      </c>
      <c r="E692">
        <f t="shared" si="392"/>
        <v>127.5</v>
      </c>
      <c r="F692" s="15">
        <f ca="1">'posn jitter orig'!F692</f>
        <v>-0.49381161255307615</v>
      </c>
      <c r="G692" s="2">
        <f ca="1">'posn jitter orig'!G692</f>
        <v>-0.41499806059974309</v>
      </c>
      <c r="H692" s="16">
        <f ca="1">'posn jitter orig'!H692</f>
        <v>-0.1280694332553115</v>
      </c>
      <c r="I692" s="2">
        <f t="shared" si="393"/>
        <v>0</v>
      </c>
      <c r="J692" s="2">
        <f t="shared" si="394"/>
        <v>177.60212163512966</v>
      </c>
      <c r="K692" s="16">
        <f t="shared" ca="1" si="395"/>
        <v>351.66414261361155</v>
      </c>
      <c r="L692" s="2">
        <f t="shared" si="396"/>
        <v>153.80794910203616</v>
      </c>
      <c r="M692" s="2">
        <f t="shared" si="397"/>
        <v>-88.801060817564817</v>
      </c>
      <c r="N692" s="16">
        <f t="shared" ca="1" si="398"/>
        <v>272.38312959296314</v>
      </c>
      <c r="O692" s="2">
        <f t="shared" si="399"/>
        <v>-153.80794910203616</v>
      </c>
      <c r="P692" s="2">
        <f t="shared" si="400"/>
        <v>-88.801060817564817</v>
      </c>
      <c r="Q692" s="16">
        <f t="shared" ca="1" si="401"/>
        <v>193.07968664326404</v>
      </c>
      <c r="R692" s="2">
        <f t="shared" si="402"/>
        <v>153.80794910203616</v>
      </c>
      <c r="S692" s="2">
        <f t="shared" si="402"/>
        <v>-266.40318245269447</v>
      </c>
      <c r="T692" s="16">
        <f t="shared" ca="1" si="402"/>
        <v>-79.281013020648402</v>
      </c>
      <c r="U692" s="2">
        <f t="shared" ca="1" si="403"/>
        <v>0.48417814238552809</v>
      </c>
      <c r="V692" s="2">
        <f t="shared" ca="1" si="403"/>
        <v>-0.83862114252605269</v>
      </c>
      <c r="W692" s="16">
        <f t="shared" ca="1" si="403"/>
        <v>-0.2495718448551385</v>
      </c>
      <c r="X692" s="2">
        <f t="shared" si="404"/>
        <v>-153.80794910203616</v>
      </c>
      <c r="Y692" s="2">
        <f t="shared" si="404"/>
        <v>-266.40318245269447</v>
      </c>
      <c r="Z692" s="16">
        <f t="shared" ca="1" si="404"/>
        <v>-158.58445597034751</v>
      </c>
      <c r="AA692" s="18">
        <f t="shared" ca="1" si="375"/>
        <v>188.51910940257153</v>
      </c>
      <c r="AB692" s="2">
        <f t="shared" ca="1" si="405"/>
        <v>-245.08478129674739</v>
      </c>
      <c r="AC692" s="2">
        <f t="shared" ca="1" si="405"/>
        <v>-108.30707153751601</v>
      </c>
      <c r="AD692" s="16">
        <f t="shared" ca="1" si="405"/>
        <v>-111.53539404630004</v>
      </c>
      <c r="AE692" s="2">
        <f t="shared" ca="1" si="406"/>
        <v>-0.84443183877191674</v>
      </c>
      <c r="AF692" s="2">
        <f t="shared" ca="1" si="406"/>
        <v>-0.37316857899752398</v>
      </c>
      <c r="AG692" s="16">
        <f t="shared" ca="1" si="406"/>
        <v>-0.38429166178470253</v>
      </c>
      <c r="AH692" s="2">
        <f t="shared" ca="1" si="376"/>
        <v>0.2291427417667401</v>
      </c>
      <c r="AI692" s="2">
        <f t="shared" ca="1" si="377"/>
        <v>0.39681203479388905</v>
      </c>
      <c r="AJ692" s="16">
        <f t="shared" ca="1" si="378"/>
        <v>-0.88883846279194867</v>
      </c>
      <c r="AK692" s="18">
        <f t="shared" ca="1" si="379"/>
        <v>317.66809700295431</v>
      </c>
      <c r="AL692" s="18">
        <f t="shared" ca="1" si="380"/>
        <v>290.23631043232774</v>
      </c>
      <c r="AM692" s="18">
        <f t="shared" ca="1" si="381"/>
        <v>158.83404850147716</v>
      </c>
      <c r="AN692" s="18">
        <f t="shared" ca="1" si="382"/>
        <v>103.17465737056138</v>
      </c>
      <c r="AO692" s="18">
        <f t="shared" ca="1" si="383"/>
        <v>306.44216030614598</v>
      </c>
      <c r="AP692" s="2">
        <f t="shared" ca="1" si="407"/>
        <v>59.999005718405627</v>
      </c>
      <c r="AQ692" s="2">
        <f t="shared" ca="1" si="407"/>
        <v>127.49892730697056</v>
      </c>
      <c r="AR692" s="16">
        <f t="shared" ca="1" si="407"/>
        <v>-3.1031328717290307E-3</v>
      </c>
      <c r="AS692" s="2">
        <f t="shared" ca="1" si="408"/>
        <v>-80.438987892540737</v>
      </c>
      <c r="AT692" s="2">
        <f t="shared" ca="1" si="408"/>
        <v>-115.70094704846329</v>
      </c>
      <c r="AU692" s="16">
        <f t="shared" ca="1" si="408"/>
        <v>544.75205426944569</v>
      </c>
      <c r="AV692" s="2">
        <f t="shared" ca="1" si="409"/>
        <v>59.999005718405627</v>
      </c>
      <c r="AW692" s="2">
        <f t="shared" ca="1" si="409"/>
        <v>127.49892730697056</v>
      </c>
      <c r="AX692" s="16">
        <f t="shared" ca="1" si="409"/>
        <v>-3.1031328717290307E-3</v>
      </c>
      <c r="AY692" s="2">
        <f t="shared" ca="1" si="384"/>
        <v>360.25</v>
      </c>
      <c r="AZ692" s="2">
        <f t="shared" ca="1" si="385"/>
        <v>360.25000000000006</v>
      </c>
      <c r="BA692" s="2">
        <f t="shared" ca="1" si="386"/>
        <v>360.25000000000006</v>
      </c>
      <c r="BB692" s="19" t="str">
        <f t="shared" ca="1" si="387"/>
        <v>ok</v>
      </c>
      <c r="BC692" s="2">
        <f t="shared" ca="1" si="388"/>
        <v>-9.9428159437309205E-4</v>
      </c>
      <c r="BD692" s="2">
        <f t="shared" ca="1" si="388"/>
        <v>-1.0726930294424619E-3</v>
      </c>
      <c r="BE692" s="16">
        <f t="shared" ca="1" si="389"/>
        <v>-3.1031328717290307E-3</v>
      </c>
      <c r="BF692" s="16">
        <f t="shared" ca="1" si="390"/>
        <v>1.4626230629671967E-3</v>
      </c>
      <c r="BG692" s="18">
        <f t="shared" ca="1" si="411"/>
        <v>3.4305538683904683E-3</v>
      </c>
      <c r="BH692" s="2">
        <f t="shared" ca="1" si="410"/>
        <v>-0.15908505509969473</v>
      </c>
      <c r="BI692" s="2">
        <f t="shared" ca="1" si="410"/>
        <v>-0.17163088471079391</v>
      </c>
      <c r="BJ692" s="16">
        <f t="shared" ca="1" si="410"/>
        <v>-0.49650125947664492</v>
      </c>
      <c r="BK692" s="18">
        <f t="shared" ca="1" si="410"/>
        <v>0.23401969007475149</v>
      </c>
      <c r="BL692" s="18">
        <f t="shared" ca="1" si="410"/>
        <v>0.54888861894247487</v>
      </c>
    </row>
    <row r="693" spans="4:64" x14ac:dyDescent="0.2">
      <c r="D693">
        <f t="shared" si="391"/>
        <v>67.5</v>
      </c>
      <c r="E693">
        <f t="shared" si="392"/>
        <v>127.5</v>
      </c>
      <c r="F693" s="15">
        <f ca="1">'posn jitter orig'!F693</f>
        <v>-0.41256711068059626</v>
      </c>
      <c r="G693" s="2">
        <f ca="1">'posn jitter orig'!G693</f>
        <v>-0.48984493171455012</v>
      </c>
      <c r="H693" s="16">
        <f ca="1">'posn jitter orig'!H693</f>
        <v>0.10289276396021418</v>
      </c>
      <c r="I693" s="2">
        <f t="shared" si="393"/>
        <v>0</v>
      </c>
      <c r="J693" s="2">
        <f t="shared" si="394"/>
        <v>177.60212163512966</v>
      </c>
      <c r="K693" s="16">
        <f t="shared" ca="1" si="395"/>
        <v>350.30241700609088</v>
      </c>
      <c r="L693" s="2">
        <f t="shared" si="396"/>
        <v>153.80794910203616</v>
      </c>
      <c r="M693" s="2">
        <f t="shared" si="397"/>
        <v>-88.801060817564817</v>
      </c>
      <c r="N693" s="16">
        <f t="shared" ca="1" si="398"/>
        <v>274.85117531299272</v>
      </c>
      <c r="O693" s="2">
        <f t="shared" si="399"/>
        <v>-153.80794910203616</v>
      </c>
      <c r="P693" s="2">
        <f t="shared" si="400"/>
        <v>-88.801060817564817</v>
      </c>
      <c r="Q693" s="16">
        <f t="shared" ca="1" si="401"/>
        <v>184.43682514133965</v>
      </c>
      <c r="R693" s="2">
        <f t="shared" si="402"/>
        <v>153.80794910203616</v>
      </c>
      <c r="S693" s="2">
        <f t="shared" si="402"/>
        <v>-266.40318245269447</v>
      </c>
      <c r="T693" s="16">
        <f t="shared" ca="1" si="402"/>
        <v>-75.451241693098154</v>
      </c>
      <c r="U693" s="2">
        <f t="shared" ca="1" si="403"/>
        <v>0.48560604822317632</v>
      </c>
      <c r="V693" s="2">
        <f t="shared" ca="1" si="403"/>
        <v>-0.8410943479852836</v>
      </c>
      <c r="W693" s="16">
        <f t="shared" ca="1" si="403"/>
        <v>-0.23821642201217094</v>
      </c>
      <c r="X693" s="2">
        <f t="shared" si="404"/>
        <v>-153.80794910203616</v>
      </c>
      <c r="Y693" s="2">
        <f t="shared" si="404"/>
        <v>-266.40318245269447</v>
      </c>
      <c r="Z693" s="16">
        <f t="shared" ca="1" si="404"/>
        <v>-165.86559186475122</v>
      </c>
      <c r="AA693" s="18">
        <f t="shared" ca="1" si="375"/>
        <v>188.89204852645446</v>
      </c>
      <c r="AB693" s="2">
        <f t="shared" ca="1" si="405"/>
        <v>-245.53507032774817</v>
      </c>
      <c r="AC693" s="2">
        <f t="shared" ca="1" si="405"/>
        <v>-107.52714805773169</v>
      </c>
      <c r="AD693" s="16">
        <f t="shared" ca="1" si="405"/>
        <v>-120.86840391822987</v>
      </c>
      <c r="AE693" s="2">
        <f t="shared" ca="1" si="406"/>
        <v>-0.83504351523414</v>
      </c>
      <c r="AF693" s="2">
        <f t="shared" ca="1" si="406"/>
        <v>-0.36569052061432894</v>
      </c>
      <c r="AG693" s="16">
        <f t="shared" ca="1" si="406"/>
        <v>-0.41106297668147135</v>
      </c>
      <c r="AH693" s="2">
        <f t="shared" ca="1" si="376"/>
        <v>0.25862925896827849</v>
      </c>
      <c r="AI693" s="2">
        <f t="shared" ca="1" si="377"/>
        <v>0.39853574610068754</v>
      </c>
      <c r="AJ693" s="16">
        <f t="shared" ca="1" si="378"/>
        <v>-0.87993190957339851</v>
      </c>
      <c r="AK693" s="18">
        <f t="shared" ca="1" si="379"/>
        <v>316.73400622751024</v>
      </c>
      <c r="AL693" s="18">
        <f t="shared" ca="1" si="380"/>
        <v>294.03865289451653</v>
      </c>
      <c r="AM693" s="18">
        <f t="shared" ca="1" si="381"/>
        <v>158.36700311375512</v>
      </c>
      <c r="AN693" s="18">
        <f t="shared" ca="1" si="382"/>
        <v>105.95613791733436</v>
      </c>
      <c r="AO693" s="18">
        <f t="shared" ca="1" si="383"/>
        <v>305.733955690909</v>
      </c>
      <c r="AP693" s="2">
        <f t="shared" ca="1" si="407"/>
        <v>67.497735085674137</v>
      </c>
      <c r="AQ693" s="2">
        <f t="shared" ca="1" si="407"/>
        <v>127.49928531109975</v>
      </c>
      <c r="AR693" s="16">
        <f t="shared" ca="1" si="407"/>
        <v>-2.9127429605750876E-3</v>
      </c>
      <c r="AS693" s="2">
        <f t="shared" ca="1" si="408"/>
        <v>-90.64575771788644</v>
      </c>
      <c r="AT693" s="2">
        <f t="shared" ca="1" si="408"/>
        <v>-116.19253496808216</v>
      </c>
      <c r="AU693" s="16">
        <f t="shared" ca="1" si="408"/>
        <v>538.0472141621002</v>
      </c>
      <c r="AV693" s="2">
        <f t="shared" ca="1" si="409"/>
        <v>67.497735085674137</v>
      </c>
      <c r="AW693" s="2">
        <f t="shared" ca="1" si="409"/>
        <v>127.49928531109975</v>
      </c>
      <c r="AX693" s="16">
        <f t="shared" ca="1" si="409"/>
        <v>-2.9127429605750876E-3</v>
      </c>
      <c r="AY693" s="2">
        <f t="shared" ca="1" si="384"/>
        <v>360.25000000000006</v>
      </c>
      <c r="AZ693" s="2">
        <f t="shared" ca="1" si="385"/>
        <v>360.25000000000006</v>
      </c>
      <c r="BA693" s="2">
        <f t="shared" ca="1" si="386"/>
        <v>360.25000000000006</v>
      </c>
      <c r="BB693" s="19" t="str">
        <f t="shared" ca="1" si="387"/>
        <v>ok</v>
      </c>
      <c r="BC693" s="2">
        <f t="shared" ca="1" si="388"/>
        <v>-2.2649143258632876E-3</v>
      </c>
      <c r="BD693" s="2">
        <f t="shared" ca="1" si="388"/>
        <v>-7.1468890024561915E-4</v>
      </c>
      <c r="BE693" s="16">
        <f t="shared" ca="1" si="389"/>
        <v>-2.9127429605750876E-3</v>
      </c>
      <c r="BF693" s="16">
        <f t="shared" ca="1" si="390"/>
        <v>2.3749983426594305E-3</v>
      </c>
      <c r="BG693" s="18">
        <f t="shared" ca="1" si="411"/>
        <v>3.7582826772363425E-3</v>
      </c>
      <c r="BH693" s="2">
        <f t="shared" ca="1" si="410"/>
        <v>-0.36238629213812601</v>
      </c>
      <c r="BI693" s="2">
        <f t="shared" ca="1" si="410"/>
        <v>-0.11435022403929906</v>
      </c>
      <c r="BJ693" s="16">
        <f t="shared" ca="1" si="410"/>
        <v>-0.46603887369201402</v>
      </c>
      <c r="BK693" s="18">
        <f t="shared" ca="1" si="410"/>
        <v>0.37999973482550886</v>
      </c>
      <c r="BL693" s="18">
        <f t="shared" ca="1" si="410"/>
        <v>0.60132522835781477</v>
      </c>
    </row>
    <row r="694" spans="4:64" x14ac:dyDescent="0.2">
      <c r="D694">
        <f t="shared" si="391"/>
        <v>75</v>
      </c>
      <c r="E694">
        <f t="shared" si="392"/>
        <v>127.5</v>
      </c>
      <c r="F694" s="15">
        <f ca="1">'posn jitter orig'!F694</f>
        <v>0.36996922968666601</v>
      </c>
      <c r="G694" s="2">
        <f ca="1">'posn jitter orig'!G694</f>
        <v>0.25072037746296805</v>
      </c>
      <c r="H694" s="16">
        <f ca="1">'posn jitter orig'!H694</f>
        <v>3.6450595833276145E-2</v>
      </c>
      <c r="I694" s="2">
        <f t="shared" si="393"/>
        <v>0</v>
      </c>
      <c r="J694" s="2">
        <f t="shared" si="394"/>
        <v>177.60212163512966</v>
      </c>
      <c r="K694" s="16">
        <f t="shared" ca="1" si="395"/>
        <v>348.7785154919892</v>
      </c>
      <c r="L694" s="2">
        <f t="shared" si="396"/>
        <v>153.80794910203616</v>
      </c>
      <c r="M694" s="2">
        <f t="shared" si="397"/>
        <v>-88.801060817564817</v>
      </c>
      <c r="N694" s="16">
        <f t="shared" ca="1" si="398"/>
        <v>277.09942110362607</v>
      </c>
      <c r="O694" s="2">
        <f t="shared" si="399"/>
        <v>-153.80794910203616</v>
      </c>
      <c r="P694" s="2">
        <f t="shared" si="400"/>
        <v>-88.801060817564817</v>
      </c>
      <c r="Q694" s="16">
        <f t="shared" ca="1" si="401"/>
        <v>175.04546773127038</v>
      </c>
      <c r="R694" s="2">
        <f t="shared" si="402"/>
        <v>153.80794910203616</v>
      </c>
      <c r="S694" s="2">
        <f t="shared" si="402"/>
        <v>-266.40318245269447</v>
      </c>
      <c r="T694" s="16">
        <f t="shared" ca="1" si="402"/>
        <v>-71.679094388363126</v>
      </c>
      <c r="U694" s="2">
        <f t="shared" ca="1" si="403"/>
        <v>0.48695489347536253</v>
      </c>
      <c r="V694" s="2">
        <f t="shared" ca="1" si="403"/>
        <v>-0.84343061649361817</v>
      </c>
      <c r="W694" s="16">
        <f t="shared" ca="1" si="403"/>
        <v>-0.22693551260565989</v>
      </c>
      <c r="X694" s="2">
        <f t="shared" si="404"/>
        <v>-153.80794910203616</v>
      </c>
      <c r="Y694" s="2">
        <f t="shared" si="404"/>
        <v>-266.40318245269447</v>
      </c>
      <c r="Z694" s="16">
        <f t="shared" ca="1" si="404"/>
        <v>-173.73304776071882</v>
      </c>
      <c r="AA694" s="18">
        <f t="shared" ca="1" si="375"/>
        <v>189.22126519141429</v>
      </c>
      <c r="AB694" s="2">
        <f t="shared" ca="1" si="405"/>
        <v>-245.95017013659464</v>
      </c>
      <c r="AC694" s="2">
        <f t="shared" ca="1" si="405"/>
        <v>-106.8081740985975</v>
      </c>
      <c r="AD694" s="16">
        <f t="shared" ca="1" si="405"/>
        <v>-130.79202294861369</v>
      </c>
      <c r="AE694" s="2">
        <f t="shared" ca="1" si="406"/>
        <v>-0.82439893698659705</v>
      </c>
      <c r="AF694" s="2">
        <f t="shared" ca="1" si="406"/>
        <v>-0.35800969415658856</v>
      </c>
      <c r="AG694" s="16">
        <f t="shared" ca="1" si="406"/>
        <v>-0.43840101686158828</v>
      </c>
      <c r="AH694" s="2">
        <f t="shared" ca="1" si="376"/>
        <v>0.28851572646177759</v>
      </c>
      <c r="AI694" s="2">
        <f t="shared" ca="1" si="377"/>
        <v>0.40056691582193982</v>
      </c>
      <c r="AJ694" s="16">
        <f t="shared" ca="1" si="378"/>
        <v>-0.86965787614045775</v>
      </c>
      <c r="AK694" s="18">
        <f t="shared" ca="1" si="379"/>
        <v>315.85666591071657</v>
      </c>
      <c r="AL694" s="18">
        <f t="shared" ca="1" si="380"/>
        <v>298.33877641280026</v>
      </c>
      <c r="AM694" s="18">
        <f t="shared" ca="1" si="381"/>
        <v>157.92833295535829</v>
      </c>
      <c r="AN694" s="18">
        <f t="shared" ca="1" si="382"/>
        <v>109.01015877225403</v>
      </c>
      <c r="AO694" s="18">
        <f t="shared" ca="1" si="383"/>
        <v>304.88602695825443</v>
      </c>
      <c r="AP694" s="2">
        <f t="shared" ca="1" si="407"/>
        <v>75.000529094337566</v>
      </c>
      <c r="AQ694" s="2">
        <f t="shared" ca="1" si="407"/>
        <v>127.50109230263938</v>
      </c>
      <c r="AR694" s="16">
        <f t="shared" ca="1" si="407"/>
        <v>2.269174390335138E-3</v>
      </c>
      <c r="AS694" s="2">
        <f t="shared" ca="1" si="408"/>
        <v>-100.92829801747419</v>
      </c>
      <c r="AT694" s="2">
        <f t="shared" ca="1" si="408"/>
        <v>-116.75341868910617</v>
      </c>
      <c r="AU694" s="16">
        <f t="shared" ca="1" si="408"/>
        <v>530.29533851322617</v>
      </c>
      <c r="AV694" s="2">
        <f t="shared" ca="1" si="409"/>
        <v>75.000529094337566</v>
      </c>
      <c r="AW694" s="2">
        <f t="shared" ca="1" si="409"/>
        <v>127.50109230263938</v>
      </c>
      <c r="AX694" s="16">
        <f t="shared" ca="1" si="409"/>
        <v>2.269174390335138E-3</v>
      </c>
      <c r="AY694" s="2">
        <f t="shared" ca="1" si="384"/>
        <v>360.25</v>
      </c>
      <c r="AZ694" s="2">
        <f t="shared" ca="1" si="385"/>
        <v>360.25000000000006</v>
      </c>
      <c r="BA694" s="2">
        <f t="shared" ca="1" si="386"/>
        <v>360.25000000000006</v>
      </c>
      <c r="BB694" s="19" t="str">
        <f t="shared" ca="1" si="387"/>
        <v>ok</v>
      </c>
      <c r="BC694" s="2">
        <f t="shared" ca="1" si="388"/>
        <v>5.2909433756553881E-4</v>
      </c>
      <c r="BD694" s="2">
        <f t="shared" ca="1" si="388"/>
        <v>1.0923026393783175E-3</v>
      </c>
      <c r="BE694" s="16">
        <f t="shared" ca="1" si="389"/>
        <v>2.269174390335138E-3</v>
      </c>
      <c r="BF694" s="16">
        <f t="shared" ca="1" si="390"/>
        <v>1.2136992518893446E-3</v>
      </c>
      <c r="BG694" s="18">
        <f t="shared" ca="1" si="411"/>
        <v>2.5733671109636883E-3</v>
      </c>
      <c r="BH694" s="2">
        <f t="shared" ca="1" si="410"/>
        <v>8.4655094010486209E-2</v>
      </c>
      <c r="BI694" s="2">
        <f t="shared" ca="1" si="410"/>
        <v>0.1747684223005308</v>
      </c>
      <c r="BJ694" s="16">
        <f t="shared" ca="1" si="410"/>
        <v>0.36306790245362208</v>
      </c>
      <c r="BK694" s="18">
        <f t="shared" ca="1" si="410"/>
        <v>0.19419188030229514</v>
      </c>
      <c r="BL694" s="18">
        <f t="shared" ca="1" si="410"/>
        <v>0.41173873775419012</v>
      </c>
    </row>
    <row r="695" spans="4:64" x14ac:dyDescent="0.2">
      <c r="D695">
        <f t="shared" si="391"/>
        <v>0</v>
      </c>
      <c r="E695">
        <f t="shared" si="392"/>
        <v>135</v>
      </c>
      <c r="F695" s="15">
        <f ca="1">'posn jitter orig'!F695</f>
        <v>-0.42191206417169902</v>
      </c>
      <c r="G695" s="2">
        <f ca="1">'posn jitter orig'!G695</f>
        <v>0.46300964019109792</v>
      </c>
      <c r="H695" s="16">
        <f ca="1">'posn jitter orig'!H695</f>
        <v>4.954132545213441E-2</v>
      </c>
      <c r="I695" s="2">
        <f t="shared" si="393"/>
        <v>0</v>
      </c>
      <c r="J695" s="2">
        <f t="shared" si="394"/>
        <v>177.60212163512966</v>
      </c>
      <c r="K695" s="16">
        <f t="shared" ca="1" si="395"/>
        <v>357.71949226749564</v>
      </c>
      <c r="L695" s="2">
        <f t="shared" si="396"/>
        <v>153.80794910203616</v>
      </c>
      <c r="M695" s="2">
        <f t="shared" si="397"/>
        <v>-88.801060817564817</v>
      </c>
      <c r="N695" s="16">
        <f t="shared" ca="1" si="398"/>
        <v>236.72269118672349</v>
      </c>
      <c r="O695" s="2">
        <f t="shared" si="399"/>
        <v>-153.80794910203616</v>
      </c>
      <c r="P695" s="2">
        <f t="shared" si="400"/>
        <v>-88.801060817564817</v>
      </c>
      <c r="Q695" s="16">
        <f t="shared" ca="1" si="401"/>
        <v>236.72010700975639</v>
      </c>
      <c r="R695" s="2">
        <f t="shared" si="402"/>
        <v>153.80794910203616</v>
      </c>
      <c r="S695" s="2">
        <f t="shared" si="402"/>
        <v>-266.40318245269447</v>
      </c>
      <c r="T695" s="16">
        <f t="shared" ca="1" si="402"/>
        <v>-120.99680108077214</v>
      </c>
      <c r="U695" s="2">
        <f t="shared" ca="1" si="403"/>
        <v>0.46529967361145613</v>
      </c>
      <c r="V695" s="2">
        <f t="shared" ca="1" si="403"/>
        <v>-0.80592267544025753</v>
      </c>
      <c r="W695" s="16">
        <f t="shared" ca="1" si="403"/>
        <v>-0.36603941720570182</v>
      </c>
      <c r="X695" s="2">
        <f t="shared" si="404"/>
        <v>-153.80794910203616</v>
      </c>
      <c r="Y695" s="2">
        <f t="shared" si="404"/>
        <v>-266.40318245269447</v>
      </c>
      <c r="Z695" s="16">
        <f t="shared" ca="1" si="404"/>
        <v>-120.99938525773925</v>
      </c>
      <c r="AA695" s="18">
        <f t="shared" ca="1" si="375"/>
        <v>187.42412149404075</v>
      </c>
      <c r="AB695" s="2">
        <f t="shared" ca="1" si="405"/>
        <v>-241.01633166012721</v>
      </c>
      <c r="AC695" s="2">
        <f t="shared" ca="1" si="405"/>
        <v>-115.35383301617728</v>
      </c>
      <c r="AD695" s="16">
        <f t="shared" ca="1" si="405"/>
        <v>-52.394769055769927</v>
      </c>
      <c r="AE695" s="2">
        <f t="shared" ca="1" si="406"/>
        <v>-0.88515321480440301</v>
      </c>
      <c r="AF695" s="2">
        <f t="shared" ca="1" si="406"/>
        <v>-0.42364687667002437</v>
      </c>
      <c r="AG695" s="16">
        <f t="shared" ca="1" si="406"/>
        <v>-0.1924242973461599</v>
      </c>
      <c r="AH695" s="2">
        <f t="shared" ca="1" si="376"/>
        <v>7.6486996172797639E-6</v>
      </c>
      <c r="AI695" s="2">
        <f t="shared" ca="1" si="377"/>
        <v>0.41353592963483909</v>
      </c>
      <c r="AJ695" s="16">
        <f t="shared" ca="1" si="378"/>
        <v>-0.91048780049078459</v>
      </c>
      <c r="AK695" s="18">
        <f t="shared" ca="1" si="379"/>
        <v>330.55675261545952</v>
      </c>
      <c r="AL695" s="18">
        <f t="shared" ca="1" si="380"/>
        <v>272.2876984787157</v>
      </c>
      <c r="AM695" s="18">
        <f t="shared" ca="1" si="381"/>
        <v>165.27837630772976</v>
      </c>
      <c r="AN695" s="18">
        <f t="shared" ca="1" si="382"/>
        <v>86.882520514366817</v>
      </c>
      <c r="AO695" s="18">
        <f t="shared" ca="1" si="383"/>
        <v>308.08204825038268</v>
      </c>
      <c r="AP695" s="2">
        <f t="shared" ca="1" si="407"/>
        <v>1.9886344613383945E-3</v>
      </c>
      <c r="AQ695" s="2">
        <f t="shared" ca="1" si="407"/>
        <v>134.99601818267897</v>
      </c>
      <c r="AR695" s="16">
        <f t="shared" ca="1" si="407"/>
        <v>-2.1627167174642636E-3</v>
      </c>
      <c r="AS695" s="2">
        <f t="shared" ca="1" si="408"/>
        <v>-2.724219627748541E-3</v>
      </c>
      <c r="AT695" s="2">
        <f t="shared" ca="1" si="408"/>
        <v>-119.80997427137575</v>
      </c>
      <c r="AU695" s="16">
        <f t="shared" ca="1" si="408"/>
        <v>561.0077302476559</v>
      </c>
      <c r="AV695" s="2">
        <f t="shared" ca="1" si="409"/>
        <v>1.9886344613383945E-3</v>
      </c>
      <c r="AW695" s="2">
        <f t="shared" ca="1" si="409"/>
        <v>134.99601818267897</v>
      </c>
      <c r="AX695" s="16">
        <f t="shared" ca="1" si="409"/>
        <v>-2.1627167174642636E-3</v>
      </c>
      <c r="AY695" s="2">
        <f t="shared" ca="1" si="384"/>
        <v>360.25</v>
      </c>
      <c r="AZ695" s="2">
        <f t="shared" ca="1" si="385"/>
        <v>360.25000000000006</v>
      </c>
      <c r="BA695" s="2">
        <f t="shared" ca="1" si="386"/>
        <v>360.25000000000006</v>
      </c>
      <c r="BB695" s="19" t="str">
        <f t="shared" ca="1" si="387"/>
        <v>ok</v>
      </c>
      <c r="BC695" s="2">
        <f t="shared" ca="1" si="388"/>
        <v>1.9886344613383945E-3</v>
      </c>
      <c r="BD695" s="2">
        <f t="shared" ca="1" si="388"/>
        <v>-3.9818173210335317E-3</v>
      </c>
      <c r="BE695" s="16">
        <f t="shared" ca="1" si="389"/>
        <v>-2.1627167174642636E-3</v>
      </c>
      <c r="BF695" s="16">
        <f t="shared" ca="1" si="390"/>
        <v>4.4507905139318004E-3</v>
      </c>
      <c r="BG695" s="18">
        <f t="shared" ca="1" si="411"/>
        <v>4.9484219503701079E-3</v>
      </c>
      <c r="BH695" s="2">
        <f t="shared" ca="1" si="410"/>
        <v>0.31818151381414311</v>
      </c>
      <c r="BI695" s="2">
        <f t="shared" ca="1" si="410"/>
        <v>-0.63709077136536507</v>
      </c>
      <c r="BJ695" s="16">
        <f t="shared" ca="1" si="410"/>
        <v>-0.34603467479428218</v>
      </c>
      <c r="BK695" s="18">
        <f t="shared" ca="1" si="410"/>
        <v>0.71212648222908803</v>
      </c>
      <c r="BL695" s="18">
        <f t="shared" ca="1" si="410"/>
        <v>0.79174751205921723</v>
      </c>
    </row>
    <row r="696" spans="4:64" x14ac:dyDescent="0.2">
      <c r="D696">
        <f t="shared" si="391"/>
        <v>7.5</v>
      </c>
      <c r="E696">
        <f t="shared" si="392"/>
        <v>135</v>
      </c>
      <c r="F696" s="15">
        <f ca="1">'posn jitter orig'!F696</f>
        <v>0.22116369672852787</v>
      </c>
      <c r="G696" s="2">
        <f ca="1">'posn jitter orig'!G696</f>
        <v>-0.35975302979059165</v>
      </c>
      <c r="H696" s="16">
        <f ca="1">'posn jitter orig'!H696</f>
        <v>0.48778457863088998</v>
      </c>
      <c r="I696" s="2">
        <f t="shared" si="393"/>
        <v>0</v>
      </c>
      <c r="J696" s="2">
        <f t="shared" si="394"/>
        <v>177.60212163512966</v>
      </c>
      <c r="K696" s="16">
        <f t="shared" ca="1" si="395"/>
        <v>357.64488037167979</v>
      </c>
      <c r="L696" s="2">
        <f t="shared" si="396"/>
        <v>153.80794910203616</v>
      </c>
      <c r="M696" s="2">
        <f t="shared" si="397"/>
        <v>-88.801060817564817</v>
      </c>
      <c r="N696" s="16">
        <f t="shared" ca="1" si="398"/>
        <v>241.42503191280596</v>
      </c>
      <c r="O696" s="2">
        <f t="shared" si="399"/>
        <v>-153.80794910203616</v>
      </c>
      <c r="P696" s="2">
        <f t="shared" si="400"/>
        <v>-88.801060817564817</v>
      </c>
      <c r="Q696" s="16">
        <f t="shared" ca="1" si="401"/>
        <v>231.67715863016858</v>
      </c>
      <c r="R696" s="2">
        <f t="shared" si="402"/>
        <v>153.80794910203616</v>
      </c>
      <c r="S696" s="2">
        <f t="shared" si="402"/>
        <v>-266.40318245269447</v>
      </c>
      <c r="T696" s="16">
        <f t="shared" ca="1" si="402"/>
        <v>-116.21984845887383</v>
      </c>
      <c r="U696" s="2">
        <f t="shared" ca="1" si="403"/>
        <v>0.46773132253004418</v>
      </c>
      <c r="V696" s="2">
        <f t="shared" ca="1" si="403"/>
        <v>-0.81013441491342186</v>
      </c>
      <c r="W696" s="16">
        <f t="shared" ca="1" si="403"/>
        <v>-0.35342557872511632</v>
      </c>
      <c r="X696" s="2">
        <f t="shared" si="404"/>
        <v>-153.80794910203616</v>
      </c>
      <c r="Y696" s="2">
        <f t="shared" si="404"/>
        <v>-266.40318245269447</v>
      </c>
      <c r="Z696" s="16">
        <f t="shared" ca="1" si="404"/>
        <v>-125.96772174151121</v>
      </c>
      <c r="AA696" s="18">
        <f t="shared" ca="1" si="375"/>
        <v>188.40180585543612</v>
      </c>
      <c r="AB696" s="2">
        <f t="shared" ca="1" si="405"/>
        <v>-241.92937492184791</v>
      </c>
      <c r="AC696" s="2">
        <f t="shared" ca="1" si="405"/>
        <v>-113.77239569736864</v>
      </c>
      <c r="AD696" s="16">
        <f t="shared" ca="1" si="405"/>
        <v>-59.381704474196695</v>
      </c>
      <c r="AE696" s="2">
        <f t="shared" ca="1" si="406"/>
        <v>-0.88340018783924057</v>
      </c>
      <c r="AF696" s="2">
        <f t="shared" ca="1" si="406"/>
        <v>-0.41543758695050231</v>
      </c>
      <c r="AG696" s="16">
        <f t="shared" ca="1" si="406"/>
        <v>-0.21683108512004975</v>
      </c>
      <c r="AH696" s="2">
        <f t="shared" ca="1" si="376"/>
        <v>2.8836054686626755E-2</v>
      </c>
      <c r="AI696" s="2">
        <f t="shared" ca="1" si="377"/>
        <v>0.4136349128417855</v>
      </c>
      <c r="AJ696" s="16">
        <f t="shared" ca="1" si="378"/>
        <v>-0.90998606628259882</v>
      </c>
      <c r="AK696" s="18">
        <f t="shared" ca="1" si="379"/>
        <v>328.83824899743911</v>
      </c>
      <c r="AL696" s="18">
        <f t="shared" ca="1" si="380"/>
        <v>273.86158419730128</v>
      </c>
      <c r="AM696" s="18">
        <f t="shared" ca="1" si="381"/>
        <v>164.41912449871955</v>
      </c>
      <c r="AN696" s="18">
        <f t="shared" ca="1" si="382"/>
        <v>88.624492452027226</v>
      </c>
      <c r="AO696" s="18">
        <f t="shared" ca="1" si="383"/>
        <v>308.04563515280512</v>
      </c>
      <c r="AP696" s="2">
        <f t="shared" ca="1" si="407"/>
        <v>7.4959020529828351</v>
      </c>
      <c r="AQ696" s="2">
        <f t="shared" ca="1" si="407"/>
        <v>135.00101456752225</v>
      </c>
      <c r="AR696" s="16">
        <f t="shared" ca="1" si="407"/>
        <v>1.1755074303891888E-3</v>
      </c>
      <c r="AS696" s="2">
        <f t="shared" ca="1" si="408"/>
        <v>-10.26973950950309</v>
      </c>
      <c r="AT696" s="2">
        <f t="shared" ca="1" si="408"/>
        <v>-119.83584432792377</v>
      </c>
      <c r="AU696" s="16">
        <f t="shared" ca="1" si="408"/>
        <v>560.63564704388193</v>
      </c>
      <c r="AV696" s="2">
        <f t="shared" ca="1" si="409"/>
        <v>7.4959020529828351</v>
      </c>
      <c r="AW696" s="2">
        <f t="shared" ca="1" si="409"/>
        <v>135.00101456752225</v>
      </c>
      <c r="AX696" s="16">
        <f t="shared" ca="1" si="409"/>
        <v>1.1755074303891888E-3</v>
      </c>
      <c r="AY696" s="2">
        <f t="shared" ca="1" si="384"/>
        <v>360.25</v>
      </c>
      <c r="AZ696" s="2">
        <f t="shared" ca="1" si="385"/>
        <v>360.24999999999994</v>
      </c>
      <c r="BA696" s="2">
        <f t="shared" ca="1" si="386"/>
        <v>360.24999999999994</v>
      </c>
      <c r="BB696" s="19" t="str">
        <f t="shared" ca="1" si="387"/>
        <v>ok</v>
      </c>
      <c r="BC696" s="2">
        <f t="shared" ca="1" si="388"/>
        <v>-4.0979470171649268E-3</v>
      </c>
      <c r="BD696" s="2">
        <f t="shared" ca="1" si="388"/>
        <v>1.0145675222474893E-3</v>
      </c>
      <c r="BE696" s="16">
        <f t="shared" ca="1" si="389"/>
        <v>1.1755074303891888E-3</v>
      </c>
      <c r="BF696" s="16">
        <f t="shared" ca="1" si="390"/>
        <v>4.2216723004859496E-3</v>
      </c>
      <c r="BG696" s="18">
        <f t="shared" ca="1" si="411"/>
        <v>4.3822750634334362E-3</v>
      </c>
      <c r="BH696" s="2">
        <f t="shared" ca="1" si="410"/>
        <v>-0.65567152274638829</v>
      </c>
      <c r="BI696" s="2">
        <f t="shared" ca="1" si="410"/>
        <v>0.16233080355959828</v>
      </c>
      <c r="BJ696" s="16">
        <f t="shared" ca="1" si="410"/>
        <v>0.18808118886227021</v>
      </c>
      <c r="BK696" s="18">
        <f t="shared" ca="1" si="410"/>
        <v>0.67546756807775199</v>
      </c>
      <c r="BL696" s="18">
        <f t="shared" ca="1" si="410"/>
        <v>0.70116401014934981</v>
      </c>
    </row>
    <row r="697" spans="4:64" x14ac:dyDescent="0.2">
      <c r="D697">
        <f t="shared" si="391"/>
        <v>15</v>
      </c>
      <c r="E697">
        <f t="shared" si="392"/>
        <v>135</v>
      </c>
      <c r="F697" s="15">
        <f ca="1">'posn jitter orig'!F697</f>
        <v>-0.31170885520706892</v>
      </c>
      <c r="G697" s="2">
        <f ca="1">'posn jitter orig'!G697</f>
        <v>0.20992671337519508</v>
      </c>
      <c r="H697" s="16">
        <f ca="1">'posn jitter orig'!H697</f>
        <v>-0.20679548284646765</v>
      </c>
      <c r="I697" s="2">
        <f t="shared" si="393"/>
        <v>0</v>
      </c>
      <c r="J697" s="2">
        <f t="shared" si="394"/>
        <v>177.60212163512966</v>
      </c>
      <c r="K697" s="16">
        <f t="shared" ca="1" si="395"/>
        <v>357.40555276526413</v>
      </c>
      <c r="L697" s="2">
        <f t="shared" si="396"/>
        <v>153.80794910203616</v>
      </c>
      <c r="M697" s="2">
        <f t="shared" si="397"/>
        <v>-88.801060817564817</v>
      </c>
      <c r="N697" s="16">
        <f t="shared" ca="1" si="398"/>
        <v>245.81730204875046</v>
      </c>
      <c r="O697" s="2">
        <f t="shared" si="399"/>
        <v>-153.80794910203616</v>
      </c>
      <c r="P697" s="2">
        <f t="shared" si="400"/>
        <v>-88.801060817564817</v>
      </c>
      <c r="Q697" s="16">
        <f t="shared" ca="1" si="401"/>
        <v>226.26630131244389</v>
      </c>
      <c r="R697" s="2">
        <f t="shared" si="402"/>
        <v>153.80794910203616</v>
      </c>
      <c r="S697" s="2">
        <f t="shared" si="402"/>
        <v>-266.40318245269447</v>
      </c>
      <c r="T697" s="16">
        <f t="shared" ca="1" si="402"/>
        <v>-111.58825071651367</v>
      </c>
      <c r="U697" s="2">
        <f t="shared" ca="1" si="403"/>
        <v>0.47003008606045638</v>
      </c>
      <c r="V697" s="2">
        <f t="shared" ca="1" si="403"/>
        <v>-0.81411599014268221</v>
      </c>
      <c r="W697" s="16">
        <f t="shared" ca="1" si="403"/>
        <v>-0.34100861102324104</v>
      </c>
      <c r="X697" s="2">
        <f t="shared" si="404"/>
        <v>-153.80794910203616</v>
      </c>
      <c r="Y697" s="2">
        <f t="shared" si="404"/>
        <v>-266.40318245269447</v>
      </c>
      <c r="Z697" s="16">
        <f t="shared" ca="1" si="404"/>
        <v>-131.13925145282025</v>
      </c>
      <c r="AA697" s="18">
        <f t="shared" ca="1" si="375"/>
        <v>189.3083410949784</v>
      </c>
      <c r="AB697" s="2">
        <f t="shared" ca="1" si="405"/>
        <v>-242.78856495887109</v>
      </c>
      <c r="AC697" s="2">
        <f t="shared" ca="1" si="405"/>
        <v>-112.28423489988751</v>
      </c>
      <c r="AD697" s="16">
        <f t="shared" ca="1" si="405"/>
        <v>-66.58347700090772</v>
      </c>
      <c r="AE697" s="2">
        <f t="shared" ca="1" si="406"/>
        <v>-0.88075972440199279</v>
      </c>
      <c r="AF697" s="2">
        <f t="shared" ca="1" si="406"/>
        <v>-0.40733150592107437</v>
      </c>
      <c r="AG697" s="16">
        <f t="shared" ca="1" si="406"/>
        <v>-0.24154368581148103</v>
      </c>
      <c r="AH697" s="2">
        <f t="shared" ca="1" si="376"/>
        <v>5.774102587697616E-2</v>
      </c>
      <c r="AI697" s="2">
        <f t="shared" ca="1" si="377"/>
        <v>0.41387944969286639</v>
      </c>
      <c r="AJ697" s="16">
        <f t="shared" ca="1" si="378"/>
        <v>-0.90849863789254215</v>
      </c>
      <c r="AK697" s="18">
        <f t="shared" ca="1" si="379"/>
        <v>327.23000859620083</v>
      </c>
      <c r="AL697" s="18">
        <f t="shared" ca="1" si="380"/>
        <v>275.65811450304068</v>
      </c>
      <c r="AM697" s="18">
        <f t="shared" ca="1" si="381"/>
        <v>163.61500429810042</v>
      </c>
      <c r="AN697" s="18">
        <f t="shared" ca="1" si="382"/>
        <v>90.470171911285576</v>
      </c>
      <c r="AO697" s="18">
        <f t="shared" ca="1" si="383"/>
        <v>307.93723526536218</v>
      </c>
      <c r="AP697" s="2">
        <f t="shared" ca="1" si="407"/>
        <v>15.002102741775055</v>
      </c>
      <c r="AQ697" s="2">
        <f t="shared" ca="1" si="407"/>
        <v>134.99807251479081</v>
      </c>
      <c r="AR697" s="16">
        <f t="shared" ca="1" si="407"/>
        <v>-1.6301674197620741E-3</v>
      </c>
      <c r="AS697" s="2">
        <f t="shared" ca="1" si="408"/>
        <v>-20.55912099810849</v>
      </c>
      <c r="AT697" s="2">
        <f t="shared" ca="1" si="408"/>
        <v>-119.89971442835083</v>
      </c>
      <c r="AU697" s="16">
        <f t="shared" ca="1" si="408"/>
        <v>559.51948742253387</v>
      </c>
      <c r="AV697" s="2">
        <f t="shared" ca="1" si="409"/>
        <v>15.002102741775055</v>
      </c>
      <c r="AW697" s="2">
        <f t="shared" ca="1" si="409"/>
        <v>134.99807251479081</v>
      </c>
      <c r="AX697" s="16">
        <f t="shared" ca="1" si="409"/>
        <v>-1.6301674197620741E-3</v>
      </c>
      <c r="AY697" s="2">
        <f t="shared" ca="1" si="384"/>
        <v>360.25</v>
      </c>
      <c r="AZ697" s="2">
        <f t="shared" ca="1" si="385"/>
        <v>360.25</v>
      </c>
      <c r="BA697" s="2">
        <f t="shared" ca="1" si="386"/>
        <v>360.25</v>
      </c>
      <c r="BB697" s="19" t="str">
        <f t="shared" ca="1" si="387"/>
        <v>ok</v>
      </c>
      <c r="BC697" s="2">
        <f t="shared" ca="1" si="388"/>
        <v>2.1027417750545396E-3</v>
      </c>
      <c r="BD697" s="2">
        <f t="shared" ca="1" si="388"/>
        <v>-1.9274852091939465E-3</v>
      </c>
      <c r="BE697" s="16">
        <f t="shared" ca="1" si="389"/>
        <v>-1.6301674197620741E-3</v>
      </c>
      <c r="BF697" s="16">
        <f t="shared" ca="1" si="390"/>
        <v>2.8524940322848962E-3</v>
      </c>
      <c r="BG697" s="18">
        <f t="shared" ca="1" si="411"/>
        <v>3.2854479178149646E-3</v>
      </c>
      <c r="BH697" s="2">
        <f t="shared" ca="1" si="410"/>
        <v>0.33643868400872634</v>
      </c>
      <c r="BI697" s="2">
        <f t="shared" ca="1" si="410"/>
        <v>-0.30839763347103144</v>
      </c>
      <c r="BJ697" s="16">
        <f t="shared" ca="1" si="410"/>
        <v>-0.26082678716193186</v>
      </c>
      <c r="BK697" s="18">
        <f t="shared" ca="1" si="410"/>
        <v>0.45639904516558338</v>
      </c>
      <c r="BL697" s="18">
        <f t="shared" ca="1" si="410"/>
        <v>0.52567166685039435</v>
      </c>
    </row>
    <row r="698" spans="4:64" x14ac:dyDescent="0.2">
      <c r="D698">
        <f t="shared" si="391"/>
        <v>22.5</v>
      </c>
      <c r="E698">
        <f t="shared" si="392"/>
        <v>135</v>
      </c>
      <c r="F698" s="15">
        <f ca="1">'posn jitter orig'!F698</f>
        <v>-0.49291286675830059</v>
      </c>
      <c r="G698" s="2">
        <f ca="1">'posn jitter orig'!G698</f>
        <v>2.1978712330236516E-2</v>
      </c>
      <c r="H698" s="16">
        <f ca="1">'posn jitter orig'!H698</f>
        <v>0.32432869778193762</v>
      </c>
      <c r="I698" s="2">
        <f t="shared" si="393"/>
        <v>0</v>
      </c>
      <c r="J698" s="2">
        <f t="shared" si="394"/>
        <v>177.60212163512966</v>
      </c>
      <c r="K698" s="16">
        <f t="shared" ca="1" si="395"/>
        <v>357.01074498230821</v>
      </c>
      <c r="L698" s="2">
        <f t="shared" si="396"/>
        <v>153.80794910203616</v>
      </c>
      <c r="M698" s="2">
        <f t="shared" si="397"/>
        <v>-88.801060817564817</v>
      </c>
      <c r="N698" s="16">
        <f t="shared" ca="1" si="398"/>
        <v>249.90285879981229</v>
      </c>
      <c r="O698" s="2">
        <f t="shared" si="399"/>
        <v>-153.80794910203616</v>
      </c>
      <c r="P698" s="2">
        <f t="shared" si="400"/>
        <v>-88.801060817564817</v>
      </c>
      <c r="Q698" s="16">
        <f t="shared" ca="1" si="401"/>
        <v>220.47573242615027</v>
      </c>
      <c r="R698" s="2">
        <f t="shared" si="402"/>
        <v>153.80794910203616</v>
      </c>
      <c r="S698" s="2">
        <f t="shared" si="402"/>
        <v>-266.40318245269447</v>
      </c>
      <c r="T698" s="16">
        <f t="shared" ca="1" si="402"/>
        <v>-107.10788618249592</v>
      </c>
      <c r="U698" s="2">
        <f t="shared" ca="1" si="403"/>
        <v>0.47219548032612862</v>
      </c>
      <c r="V698" s="2">
        <f t="shared" ca="1" si="403"/>
        <v>-0.81786656302924488</v>
      </c>
      <c r="W698" s="16">
        <f t="shared" ca="1" si="403"/>
        <v>-0.32882474578155879</v>
      </c>
      <c r="X698" s="2">
        <f t="shared" si="404"/>
        <v>-153.80794910203616</v>
      </c>
      <c r="Y698" s="2">
        <f t="shared" si="404"/>
        <v>-266.40318245269447</v>
      </c>
      <c r="Z698" s="16">
        <f t="shared" ca="1" si="404"/>
        <v>-136.53501255615794</v>
      </c>
      <c r="AA698" s="18">
        <f t="shared" ca="1" si="375"/>
        <v>190.15092760248592</v>
      </c>
      <c r="AB698" s="2">
        <f t="shared" ca="1" si="405"/>
        <v>-243.5963576957509</v>
      </c>
      <c r="AC698" s="2">
        <f t="shared" ca="1" si="405"/>
        <v>-110.88509683762655</v>
      </c>
      <c r="AD698" s="16">
        <f t="shared" ca="1" si="405"/>
        <v>-74.008682127142919</v>
      </c>
      <c r="AE698" s="2">
        <f t="shared" ca="1" si="406"/>
        <v>-0.87722273044123322</v>
      </c>
      <c r="AF698" s="2">
        <f t="shared" ca="1" si="406"/>
        <v>-0.39931191226854718</v>
      </c>
      <c r="AG698" s="16">
        <f t="shared" ca="1" si="406"/>
        <v>-0.26651506133362052</v>
      </c>
      <c r="AH698" s="2">
        <f t="shared" ca="1" si="376"/>
        <v>8.6670119169203474E-2</v>
      </c>
      <c r="AI698" s="2">
        <f t="shared" ca="1" si="377"/>
        <v>0.41429974873171993</v>
      </c>
      <c r="AJ698" s="16">
        <f t="shared" ca="1" si="378"/>
        <v>-0.90600441977069268</v>
      </c>
      <c r="AK698" s="18">
        <f t="shared" ca="1" si="379"/>
        <v>325.72939706201015</v>
      </c>
      <c r="AL698" s="18">
        <f t="shared" ca="1" si="380"/>
        <v>277.69043054005755</v>
      </c>
      <c r="AM698" s="18">
        <f t="shared" ca="1" si="381"/>
        <v>162.86469853100508</v>
      </c>
      <c r="AN698" s="18">
        <f t="shared" ca="1" si="382"/>
        <v>92.425949614176531</v>
      </c>
      <c r="AO698" s="18">
        <f t="shared" ca="1" si="383"/>
        <v>307.7541166423652</v>
      </c>
      <c r="AP698" s="2">
        <f t="shared" ca="1" si="407"/>
        <v>22.498916631053039</v>
      </c>
      <c r="AQ698" s="2">
        <f t="shared" ca="1" si="407"/>
        <v>134.99620092119355</v>
      </c>
      <c r="AR698" s="16">
        <f t="shared" ca="1" si="407"/>
        <v>-2.6956197882554989E-3</v>
      </c>
      <c r="AS698" s="2">
        <f t="shared" ca="1" si="408"/>
        <v>-30.847255297360437</v>
      </c>
      <c r="AT698" s="2">
        <f t="shared" ca="1" si="408"/>
        <v>-120.00870547097512</v>
      </c>
      <c r="AU698" s="16">
        <f t="shared" ca="1" si="408"/>
        <v>557.65048414142802</v>
      </c>
      <c r="AV698" s="2">
        <f t="shared" ca="1" si="409"/>
        <v>22.498916631053039</v>
      </c>
      <c r="AW698" s="2">
        <f t="shared" ca="1" si="409"/>
        <v>134.99620092119355</v>
      </c>
      <c r="AX698" s="16">
        <f t="shared" ca="1" si="409"/>
        <v>-2.6956197882554989E-3</v>
      </c>
      <c r="AY698" s="2">
        <f t="shared" ca="1" si="384"/>
        <v>360.24999999999994</v>
      </c>
      <c r="AZ698" s="2">
        <f t="shared" ca="1" si="385"/>
        <v>360.24999999999994</v>
      </c>
      <c r="BA698" s="2">
        <f t="shared" ca="1" si="386"/>
        <v>360.24999999999994</v>
      </c>
      <c r="BB698" s="19" t="str">
        <f t="shared" ca="1" si="387"/>
        <v>ok</v>
      </c>
      <c r="BC698" s="2">
        <f t="shared" ca="1" si="388"/>
        <v>-1.0833689469613716E-3</v>
      </c>
      <c r="BD698" s="2">
        <f t="shared" ca="1" si="388"/>
        <v>-3.7990788064519165E-3</v>
      </c>
      <c r="BE698" s="16">
        <f t="shared" ca="1" si="389"/>
        <v>-2.6956197882554989E-3</v>
      </c>
      <c r="BF698" s="16">
        <f t="shared" ca="1" si="390"/>
        <v>3.950530097704903E-3</v>
      </c>
      <c r="BG698" s="18">
        <f t="shared" ca="1" si="411"/>
        <v>4.7825781850072179E-3</v>
      </c>
      <c r="BH698" s="2">
        <f t="shared" ca="1" si="410"/>
        <v>-0.17333903151381946</v>
      </c>
      <c r="BI698" s="2">
        <f t="shared" ca="1" si="410"/>
        <v>-0.60785260903230665</v>
      </c>
      <c r="BJ698" s="16">
        <f t="shared" ca="1" si="410"/>
        <v>-0.43129916612087982</v>
      </c>
      <c r="BK698" s="18">
        <f t="shared" ca="1" si="410"/>
        <v>0.63208481563278451</v>
      </c>
      <c r="BL698" s="18">
        <f t="shared" ca="1" si="410"/>
        <v>0.76521250960115483</v>
      </c>
    </row>
    <row r="699" spans="4:64" x14ac:dyDescent="0.2">
      <c r="D699">
        <f t="shared" si="391"/>
        <v>30</v>
      </c>
      <c r="E699">
        <f t="shared" si="392"/>
        <v>135</v>
      </c>
      <c r="F699" s="15">
        <f ca="1">'posn jitter orig'!F699</f>
        <v>0.18637465204763071</v>
      </c>
      <c r="G699" s="2">
        <f ca="1">'posn jitter orig'!G699</f>
        <v>-0.46048729495784702</v>
      </c>
      <c r="H699" s="16">
        <f ca="1">'posn jitter orig'!H699</f>
        <v>-0.41570452258363277</v>
      </c>
      <c r="I699" s="2">
        <f t="shared" si="393"/>
        <v>0</v>
      </c>
      <c r="J699" s="2">
        <f t="shared" si="394"/>
        <v>177.60212163512966</v>
      </c>
      <c r="K699" s="16">
        <f t="shared" ca="1" si="395"/>
        <v>356.4631147495362</v>
      </c>
      <c r="L699" s="2">
        <f t="shared" si="396"/>
        <v>153.80794910203616</v>
      </c>
      <c r="M699" s="2">
        <f t="shared" si="397"/>
        <v>-88.801060817564817</v>
      </c>
      <c r="N699" s="16">
        <f t="shared" ca="1" si="398"/>
        <v>253.69919016844432</v>
      </c>
      <c r="O699" s="2">
        <f t="shared" si="399"/>
        <v>-153.80794910203616</v>
      </c>
      <c r="P699" s="2">
        <f t="shared" si="400"/>
        <v>-88.801060817564817</v>
      </c>
      <c r="Q699" s="16">
        <f t="shared" ca="1" si="401"/>
        <v>214.25842378921396</v>
      </c>
      <c r="R699" s="2">
        <f t="shared" si="402"/>
        <v>153.80794910203616</v>
      </c>
      <c r="S699" s="2">
        <f t="shared" si="402"/>
        <v>-266.40318245269447</v>
      </c>
      <c r="T699" s="16">
        <f t="shared" ca="1" si="402"/>
        <v>-102.76392458109189</v>
      </c>
      <c r="U699" s="2">
        <f t="shared" ca="1" si="403"/>
        <v>0.4742373493891624</v>
      </c>
      <c r="V699" s="2">
        <f t="shared" ca="1" si="403"/>
        <v>-0.82140318398882239</v>
      </c>
      <c r="W699" s="16">
        <f t="shared" ca="1" si="403"/>
        <v>-0.31685287718019278</v>
      </c>
      <c r="X699" s="2">
        <f t="shared" si="404"/>
        <v>-153.80794910203616</v>
      </c>
      <c r="Y699" s="2">
        <f t="shared" si="404"/>
        <v>-266.40318245269447</v>
      </c>
      <c r="Z699" s="16">
        <f t="shared" ca="1" si="404"/>
        <v>-142.20469096032224</v>
      </c>
      <c r="AA699" s="18">
        <f t="shared" ca="1" si="375"/>
        <v>190.94091367356381</v>
      </c>
      <c r="AB699" s="2">
        <f t="shared" ca="1" si="405"/>
        <v>-244.35926189253195</v>
      </c>
      <c r="AC699" s="2">
        <f t="shared" ca="1" si="405"/>
        <v>-109.56370800749428</v>
      </c>
      <c r="AD699" s="16">
        <f t="shared" ca="1" si="405"/>
        <v>-81.704513091438741</v>
      </c>
      <c r="AE699" s="2">
        <f t="shared" ca="1" si="406"/>
        <v>-0.87276017351121726</v>
      </c>
      <c r="AF699" s="2">
        <f t="shared" ca="1" si="406"/>
        <v>-0.39132071389709605</v>
      </c>
      <c r="AG699" s="16">
        <f t="shared" ca="1" si="406"/>
        <v>-0.29181805702824032</v>
      </c>
      <c r="AH699" s="2">
        <f t="shared" ca="1" si="376"/>
        <v>0.1157091870899264</v>
      </c>
      <c r="AI699" s="2">
        <f t="shared" ca="1" si="377"/>
        <v>0.41492759393428158</v>
      </c>
      <c r="AJ699" s="16">
        <f t="shared" ca="1" si="378"/>
        <v>-0.90246688350038451</v>
      </c>
      <c r="AK699" s="18">
        <f t="shared" ca="1" si="379"/>
        <v>324.32694156237852</v>
      </c>
      <c r="AL699" s="18">
        <f t="shared" ca="1" si="380"/>
        <v>279.98443250388686</v>
      </c>
      <c r="AM699" s="18">
        <f t="shared" ca="1" si="381"/>
        <v>162.16347078118926</v>
      </c>
      <c r="AN699" s="18">
        <f t="shared" ca="1" si="382"/>
        <v>94.50959814955273</v>
      </c>
      <c r="AO699" s="18">
        <f t="shared" ca="1" si="383"/>
        <v>307.49147484411407</v>
      </c>
      <c r="AP699" s="2">
        <f t="shared" ca="1" si="407"/>
        <v>29.999349862834009</v>
      </c>
      <c r="AQ699" s="2">
        <f t="shared" ca="1" si="407"/>
        <v>135.00366480314372</v>
      </c>
      <c r="AR699" s="16">
        <f t="shared" ca="1" si="407"/>
        <v>6.7215096345307757E-4</v>
      </c>
      <c r="AS699" s="2">
        <f t="shared" ca="1" si="408"/>
        <v>-41.159827319755976</v>
      </c>
      <c r="AT699" s="2">
        <f t="shared" ca="1" si="408"/>
        <v>-120.16973082160013</v>
      </c>
      <c r="AU699" s="16">
        <f t="shared" ca="1" si="408"/>
        <v>555.0024181619724</v>
      </c>
      <c r="AV699" s="2">
        <f t="shared" ca="1" si="409"/>
        <v>29.999349862834009</v>
      </c>
      <c r="AW699" s="2">
        <f t="shared" ca="1" si="409"/>
        <v>135.00366480314372</v>
      </c>
      <c r="AX699" s="16">
        <f t="shared" ca="1" si="409"/>
        <v>6.7215096345307757E-4</v>
      </c>
      <c r="AY699" s="2">
        <f t="shared" ca="1" si="384"/>
        <v>360.25000000000006</v>
      </c>
      <c r="AZ699" s="2">
        <f t="shared" ca="1" si="385"/>
        <v>360.25000000000006</v>
      </c>
      <c r="BA699" s="2">
        <f t="shared" ca="1" si="386"/>
        <v>360.25000000000006</v>
      </c>
      <c r="BB699" s="19" t="str">
        <f t="shared" ca="1" si="387"/>
        <v>ok</v>
      </c>
      <c r="BC699" s="2">
        <f t="shared" ca="1" si="388"/>
        <v>-6.5013716599082727E-4</v>
      </c>
      <c r="BD699" s="2">
        <f t="shared" ca="1" si="388"/>
        <v>3.6648031437209738E-3</v>
      </c>
      <c r="BE699" s="16">
        <f t="shared" ca="1" si="389"/>
        <v>6.7215096345307757E-4</v>
      </c>
      <c r="BF699" s="16">
        <f t="shared" ca="1" si="390"/>
        <v>3.7220236991225238E-3</v>
      </c>
      <c r="BG699" s="18">
        <f t="shared" ca="1" si="411"/>
        <v>3.7822278268899428E-3</v>
      </c>
      <c r="BH699" s="2">
        <f t="shared" ca="1" si="410"/>
        <v>-0.10402194655853236</v>
      </c>
      <c r="BI699" s="2">
        <f t="shared" ca="1" si="410"/>
        <v>0.58636850299535581</v>
      </c>
      <c r="BJ699" s="16">
        <f t="shared" ca="1" si="410"/>
        <v>0.10754415415249241</v>
      </c>
      <c r="BK699" s="18">
        <f t="shared" ca="1" si="410"/>
        <v>0.5955237918596038</v>
      </c>
      <c r="BL699" s="18">
        <f t="shared" ca="1" si="410"/>
        <v>0.6051564523023909</v>
      </c>
    </row>
    <row r="700" spans="4:64" x14ac:dyDescent="0.2">
      <c r="D700">
        <f t="shared" si="391"/>
        <v>37.5</v>
      </c>
      <c r="E700">
        <f t="shared" si="392"/>
        <v>135</v>
      </c>
      <c r="F700" s="15">
        <f ca="1">'posn jitter orig'!F700</f>
        <v>0.22697968029889992</v>
      </c>
      <c r="G700" s="2">
        <f ca="1">'posn jitter orig'!G700</f>
        <v>-0.36268299943490967</v>
      </c>
      <c r="H700" s="16">
        <f ca="1">'posn jitter orig'!H700</f>
        <v>0.34990365426802617</v>
      </c>
      <c r="I700" s="2">
        <f t="shared" si="393"/>
        <v>0</v>
      </c>
      <c r="J700" s="2">
        <f t="shared" si="394"/>
        <v>177.60212163512966</v>
      </c>
      <c r="K700" s="16">
        <f t="shared" ca="1" si="395"/>
        <v>355.75255598195065</v>
      </c>
      <c r="L700" s="2">
        <f t="shared" si="396"/>
        <v>153.80794910203616</v>
      </c>
      <c r="M700" s="2">
        <f t="shared" si="397"/>
        <v>-88.801060817564817</v>
      </c>
      <c r="N700" s="16">
        <f t="shared" ca="1" si="398"/>
        <v>257.22449827060711</v>
      </c>
      <c r="O700" s="2">
        <f t="shared" si="399"/>
        <v>-153.80794910203616</v>
      </c>
      <c r="P700" s="2">
        <f t="shared" si="400"/>
        <v>-88.801060817564817</v>
      </c>
      <c r="Q700" s="16">
        <f t="shared" ca="1" si="401"/>
        <v>207.59413348369642</v>
      </c>
      <c r="R700" s="2">
        <f t="shared" si="402"/>
        <v>153.80794910203616</v>
      </c>
      <c r="S700" s="2">
        <f t="shared" si="402"/>
        <v>-266.40318245269447</v>
      </c>
      <c r="T700" s="16">
        <f t="shared" ca="1" si="402"/>
        <v>-98.528057711343536</v>
      </c>
      <c r="U700" s="2">
        <f t="shared" ca="1" si="403"/>
        <v>0.47617118081872944</v>
      </c>
      <c r="V700" s="2">
        <f t="shared" ca="1" si="403"/>
        <v>-0.82475267827810606</v>
      </c>
      <c r="W700" s="16">
        <f t="shared" ca="1" si="403"/>
        <v>-0.30503118894760217</v>
      </c>
      <c r="X700" s="2">
        <f t="shared" si="404"/>
        <v>-153.80794910203616</v>
      </c>
      <c r="Y700" s="2">
        <f t="shared" si="404"/>
        <v>-266.40318245269447</v>
      </c>
      <c r="Z700" s="16">
        <f t="shared" ca="1" si="404"/>
        <v>-148.15842249825423</v>
      </c>
      <c r="AA700" s="18">
        <f t="shared" ca="1" si="375"/>
        <v>191.67076525369077</v>
      </c>
      <c r="AB700" s="2">
        <f t="shared" ca="1" si="405"/>
        <v>-245.07604372131561</v>
      </c>
      <c r="AC700" s="2">
        <f t="shared" ca="1" si="405"/>
        <v>-108.32220546209885</v>
      </c>
      <c r="AD700" s="16">
        <f t="shared" ca="1" si="405"/>
        <v>-89.692861086424173</v>
      </c>
      <c r="AE700" s="2">
        <f t="shared" ca="1" si="406"/>
        <v>-0.86733821966575442</v>
      </c>
      <c r="AF700" s="2">
        <f t="shared" ca="1" si="406"/>
        <v>-0.38335851766319889</v>
      </c>
      <c r="AG700" s="16">
        <f t="shared" ca="1" si="406"/>
        <v>-0.31742819604142641</v>
      </c>
      <c r="AH700" s="2">
        <f t="shared" ca="1" si="376"/>
        <v>0.14486345041015825</v>
      </c>
      <c r="AI700" s="2">
        <f t="shared" ca="1" si="377"/>
        <v>0.41571536729854675</v>
      </c>
      <c r="AJ700" s="16">
        <f t="shared" ca="1" si="378"/>
        <v>-0.89788379767489845</v>
      </c>
      <c r="AK700" s="18">
        <f t="shared" ca="1" si="379"/>
        <v>323.00978156128338</v>
      </c>
      <c r="AL700" s="18">
        <f t="shared" ca="1" si="380"/>
        <v>282.56110265238902</v>
      </c>
      <c r="AM700" s="18">
        <f t="shared" ca="1" si="381"/>
        <v>161.50489078064169</v>
      </c>
      <c r="AN700" s="18">
        <f t="shared" ca="1" si="382"/>
        <v>96.734699956283038</v>
      </c>
      <c r="AO700" s="18">
        <f t="shared" ca="1" si="383"/>
        <v>307.14594345083071</v>
      </c>
      <c r="AP700" s="2">
        <f t="shared" ca="1" si="407"/>
        <v>37.496493258805295</v>
      </c>
      <c r="AQ700" s="2">
        <f t="shared" ca="1" si="407"/>
        <v>135.00174792286822</v>
      </c>
      <c r="AR700" s="16">
        <f t="shared" ca="1" si="407"/>
        <v>8.3967847581334354E-4</v>
      </c>
      <c r="AS700" s="2">
        <f t="shared" ca="1" si="408"/>
        <v>-51.491949036736067</v>
      </c>
      <c r="AT700" s="2">
        <f t="shared" ca="1" si="408"/>
        <v>-120.3688294689733</v>
      </c>
      <c r="AU700" s="16">
        <f t="shared" ca="1" si="408"/>
        <v>551.5635719706188</v>
      </c>
      <c r="AV700" s="2">
        <f t="shared" ca="1" si="409"/>
        <v>37.496493258805295</v>
      </c>
      <c r="AW700" s="2">
        <f t="shared" ca="1" si="409"/>
        <v>135.00174792286822</v>
      </c>
      <c r="AX700" s="16">
        <f t="shared" ca="1" si="409"/>
        <v>8.3967847581334354E-4</v>
      </c>
      <c r="AY700" s="2">
        <f t="shared" ca="1" si="384"/>
        <v>360.25</v>
      </c>
      <c r="AZ700" s="2">
        <f t="shared" ca="1" si="385"/>
        <v>360.25</v>
      </c>
      <c r="BA700" s="2">
        <f t="shared" ca="1" si="386"/>
        <v>360.25</v>
      </c>
      <c r="BB700" s="19" t="str">
        <f t="shared" ca="1" si="387"/>
        <v>ok</v>
      </c>
      <c r="BC700" s="2">
        <f t="shared" ca="1" si="388"/>
        <v>-3.5067411947053984E-3</v>
      </c>
      <c r="BD700" s="2">
        <f t="shared" ca="1" si="388"/>
        <v>1.7479228682191206E-3</v>
      </c>
      <c r="BE700" s="16">
        <f t="shared" ca="1" si="389"/>
        <v>8.3967847581334354E-4</v>
      </c>
      <c r="BF700" s="16">
        <f t="shared" ca="1" si="390"/>
        <v>3.9182225766139422E-3</v>
      </c>
      <c r="BG700" s="18">
        <f t="shared" ca="1" si="411"/>
        <v>4.0071845605900687E-3</v>
      </c>
      <c r="BH700" s="2">
        <f t="shared" ca="1" si="410"/>
        <v>-0.56107859115286374</v>
      </c>
      <c r="BI700" s="2">
        <f t="shared" ca="1" si="410"/>
        <v>0.27966765891505929</v>
      </c>
      <c r="BJ700" s="16">
        <f t="shared" ca="1" si="410"/>
        <v>0.13434855613013497</v>
      </c>
      <c r="BK700" s="18">
        <f t="shared" ca="1" si="410"/>
        <v>0.62691561225823078</v>
      </c>
      <c r="BL700" s="18">
        <f t="shared" ca="1" si="410"/>
        <v>0.64114952969441097</v>
      </c>
    </row>
    <row r="701" spans="4:64" x14ac:dyDescent="0.2">
      <c r="D701">
        <f t="shared" si="391"/>
        <v>45</v>
      </c>
      <c r="E701">
        <f t="shared" si="392"/>
        <v>135</v>
      </c>
      <c r="F701" s="15">
        <f ca="1">'posn jitter orig'!F701</f>
        <v>-6.5706188551722167E-2</v>
      </c>
      <c r="G701" s="2">
        <f ca="1">'posn jitter orig'!G701</f>
        <v>3.8222690460877784E-2</v>
      </c>
      <c r="H701" s="16">
        <f ca="1">'posn jitter orig'!H701</f>
        <v>-7.7090125401143572E-3</v>
      </c>
      <c r="I701" s="2">
        <f t="shared" si="393"/>
        <v>0</v>
      </c>
      <c r="J701" s="2">
        <f t="shared" si="394"/>
        <v>177.60212163512966</v>
      </c>
      <c r="K701" s="16">
        <f t="shared" ca="1" si="395"/>
        <v>354.88002234465978</v>
      </c>
      <c r="L701" s="2">
        <f t="shared" si="396"/>
        <v>153.80794910203616</v>
      </c>
      <c r="M701" s="2">
        <f t="shared" si="397"/>
        <v>-88.801060817564817</v>
      </c>
      <c r="N701" s="16">
        <f t="shared" ca="1" si="398"/>
        <v>260.48820001313356</v>
      </c>
      <c r="O701" s="2">
        <f t="shared" si="399"/>
        <v>-153.80794910203616</v>
      </c>
      <c r="P701" s="2">
        <f t="shared" si="400"/>
        <v>-88.801060817564817</v>
      </c>
      <c r="Q701" s="16">
        <f t="shared" ca="1" si="401"/>
        <v>200.42087650163694</v>
      </c>
      <c r="R701" s="2">
        <f t="shared" si="402"/>
        <v>153.80794910203616</v>
      </c>
      <c r="S701" s="2">
        <f t="shared" si="402"/>
        <v>-266.40318245269447</v>
      </c>
      <c r="T701" s="16">
        <f t="shared" ca="1" si="402"/>
        <v>-94.391822331526214</v>
      </c>
      <c r="U701" s="2">
        <f t="shared" ca="1" si="403"/>
        <v>0.47800258371663612</v>
      </c>
      <c r="V701" s="2">
        <f t="shared" ca="1" si="403"/>
        <v>-0.82792476114640934</v>
      </c>
      <c r="W701" s="16">
        <f t="shared" ca="1" si="403"/>
        <v>-0.29334982502275558</v>
      </c>
      <c r="X701" s="2">
        <f t="shared" si="404"/>
        <v>-153.80794910203616</v>
      </c>
      <c r="Y701" s="2">
        <f t="shared" si="404"/>
        <v>-266.40318245269447</v>
      </c>
      <c r="Z701" s="16">
        <f t="shared" ca="1" si="404"/>
        <v>-154.45914584302284</v>
      </c>
      <c r="AA701" s="18">
        <f t="shared" ca="1" si="375"/>
        <v>192.35175754007525</v>
      </c>
      <c r="AB701" s="2">
        <f t="shared" ca="1" si="405"/>
        <v>-245.75258618862807</v>
      </c>
      <c r="AC701" s="2">
        <f t="shared" ca="1" si="405"/>
        <v>-107.15039953523561</v>
      </c>
      <c r="AD701" s="16">
        <f t="shared" ca="1" si="405"/>
        <v>-98.032791425822253</v>
      </c>
      <c r="AE701" s="2">
        <f t="shared" ca="1" si="406"/>
        <v>-0.86090786846249412</v>
      </c>
      <c r="AF701" s="2">
        <f t="shared" ca="1" si="406"/>
        <v>-0.37536378965298117</v>
      </c>
      <c r="AG701" s="16">
        <f t="shared" ca="1" si="406"/>
        <v>-0.34342345207734093</v>
      </c>
      <c r="AH701" s="2">
        <f t="shared" ca="1" si="376"/>
        <v>0.17421587751862738</v>
      </c>
      <c r="AI701" s="2">
        <f t="shared" ca="1" si="377"/>
        <v>0.41670446997604149</v>
      </c>
      <c r="AJ701" s="16">
        <f t="shared" ca="1" si="378"/>
        <v>-0.89219180265366771</v>
      </c>
      <c r="AK701" s="18">
        <f t="shared" ca="1" si="379"/>
        <v>321.77221283225276</v>
      </c>
      <c r="AL701" s="18">
        <f t="shared" ca="1" si="380"/>
        <v>285.4574748254081</v>
      </c>
      <c r="AM701" s="18">
        <f t="shared" ca="1" si="381"/>
        <v>160.88610641612638</v>
      </c>
      <c r="AN701" s="18">
        <f t="shared" ca="1" si="382"/>
        <v>99.124603290252111</v>
      </c>
      <c r="AO701" s="18">
        <f t="shared" ca="1" si="383"/>
        <v>306.70838965507448</v>
      </c>
      <c r="AP701" s="2">
        <f t="shared" ca="1" si="407"/>
        <v>45.000294866300706</v>
      </c>
      <c r="AQ701" s="2">
        <f t="shared" ca="1" si="407"/>
        <v>134.99950061832806</v>
      </c>
      <c r="AR701" s="16">
        <f t="shared" ca="1" si="407"/>
        <v>-3.1332420309126974E-4</v>
      </c>
      <c r="AS701" s="2">
        <f t="shared" ca="1" si="408"/>
        <v>-61.866647625867088</v>
      </c>
      <c r="AT701" s="2">
        <f t="shared" ca="1" si="408"/>
        <v>-120.61401327851797</v>
      </c>
      <c r="AU701" s="16">
        <f t="shared" ca="1" si="408"/>
        <v>547.28510878652583</v>
      </c>
      <c r="AV701" s="2">
        <f t="shared" ca="1" si="409"/>
        <v>45.000294866300706</v>
      </c>
      <c r="AW701" s="2">
        <f t="shared" ca="1" si="409"/>
        <v>134.99950061832806</v>
      </c>
      <c r="AX701" s="16">
        <f t="shared" ca="1" si="409"/>
        <v>-3.1332420309126974E-4</v>
      </c>
      <c r="AY701" s="2">
        <f t="shared" ca="1" si="384"/>
        <v>360.25000000000006</v>
      </c>
      <c r="AZ701" s="2">
        <f t="shared" ca="1" si="385"/>
        <v>360.25000000000006</v>
      </c>
      <c r="BA701" s="2">
        <f t="shared" ca="1" si="386"/>
        <v>360.25</v>
      </c>
      <c r="BB701" s="19" t="str">
        <f t="shared" ca="1" si="387"/>
        <v>ok</v>
      </c>
      <c r="BC701" s="2">
        <f t="shared" ca="1" si="388"/>
        <v>2.9486630070607589E-4</v>
      </c>
      <c r="BD701" s="2">
        <f t="shared" ca="1" si="388"/>
        <v>-4.9938167194341077E-4</v>
      </c>
      <c r="BE701" s="16">
        <f t="shared" ca="1" si="389"/>
        <v>-3.1332420309126974E-4</v>
      </c>
      <c r="BF701" s="16">
        <f t="shared" ca="1" si="390"/>
        <v>5.7993809114860039E-4</v>
      </c>
      <c r="BG701" s="18">
        <f t="shared" ca="1" si="411"/>
        <v>6.5916632636070049E-4</v>
      </c>
      <c r="BH701" s="2">
        <f t="shared" ca="1" si="410"/>
        <v>4.7178608112972142E-2</v>
      </c>
      <c r="BI701" s="2">
        <f t="shared" ca="1" si="410"/>
        <v>-7.9901067510945722E-2</v>
      </c>
      <c r="BJ701" s="16">
        <f t="shared" ca="1" si="410"/>
        <v>-5.0131872494603158E-2</v>
      </c>
      <c r="BK701" s="18">
        <f t="shared" ca="1" si="410"/>
        <v>9.2790094583776059E-2</v>
      </c>
      <c r="BL701" s="18">
        <f t="shared" ca="1" si="410"/>
        <v>0.10546661221771209</v>
      </c>
    </row>
    <row r="702" spans="4:64" x14ac:dyDescent="0.2">
      <c r="D702">
        <f t="shared" si="391"/>
        <v>52.5</v>
      </c>
      <c r="E702">
        <f t="shared" si="392"/>
        <v>135</v>
      </c>
      <c r="F702" s="15">
        <f ca="1">'posn jitter orig'!F702</f>
        <v>-0.14568933363831371</v>
      </c>
      <c r="G702" s="2">
        <f ca="1">'posn jitter orig'!G702</f>
        <v>-4.2079800504825959E-2</v>
      </c>
      <c r="H702" s="16">
        <f ca="1">'posn jitter orig'!H702</f>
        <v>-0.44794179474911611</v>
      </c>
      <c r="I702" s="2">
        <f t="shared" si="393"/>
        <v>0</v>
      </c>
      <c r="J702" s="2">
        <f t="shared" si="394"/>
        <v>177.60212163512966</v>
      </c>
      <c r="K702" s="16">
        <f t="shared" ca="1" si="395"/>
        <v>353.84774597745781</v>
      </c>
      <c r="L702" s="2">
        <f t="shared" si="396"/>
        <v>153.80794910203616</v>
      </c>
      <c r="M702" s="2">
        <f t="shared" si="397"/>
        <v>-88.801060817564817</v>
      </c>
      <c r="N702" s="16">
        <f t="shared" ca="1" si="398"/>
        <v>263.49517742796831</v>
      </c>
      <c r="O702" s="2">
        <f t="shared" si="399"/>
        <v>-153.80794910203616</v>
      </c>
      <c r="P702" s="2">
        <f t="shared" si="400"/>
        <v>-88.801060817564817</v>
      </c>
      <c r="Q702" s="16">
        <f t="shared" ca="1" si="401"/>
        <v>192.68912498504017</v>
      </c>
      <c r="R702" s="2">
        <f t="shared" si="402"/>
        <v>153.80794910203616</v>
      </c>
      <c r="S702" s="2">
        <f t="shared" si="402"/>
        <v>-266.40318245269447</v>
      </c>
      <c r="T702" s="16">
        <f t="shared" ca="1" si="402"/>
        <v>-90.35256854948949</v>
      </c>
      <c r="U702" s="2">
        <f t="shared" ca="1" si="403"/>
        <v>0.47973451616594054</v>
      </c>
      <c r="V702" s="2">
        <f t="shared" ca="1" si="403"/>
        <v>-0.83092455614388183</v>
      </c>
      <c r="W702" s="16">
        <f t="shared" ca="1" si="403"/>
        <v>-0.28181408054979062</v>
      </c>
      <c r="X702" s="2">
        <f t="shared" si="404"/>
        <v>-153.80794910203616</v>
      </c>
      <c r="Y702" s="2">
        <f t="shared" si="404"/>
        <v>-266.40318245269447</v>
      </c>
      <c r="Z702" s="16">
        <f t="shared" ca="1" si="404"/>
        <v>-161.15862099241764</v>
      </c>
      <c r="AA702" s="18">
        <f t="shared" ca="1" si="375"/>
        <v>192.99073268753213</v>
      </c>
      <c r="AB702" s="2">
        <f t="shared" ca="1" si="405"/>
        <v>-246.39226487239975</v>
      </c>
      <c r="AC702" s="2">
        <f t="shared" ca="1" si="405"/>
        <v>-106.0424435544243</v>
      </c>
      <c r="AD702" s="16">
        <f t="shared" ca="1" si="405"/>
        <v>-106.77111510545035</v>
      </c>
      <c r="AE702" s="2">
        <f t="shared" ca="1" si="406"/>
        <v>-0.85342090358546918</v>
      </c>
      <c r="AF702" s="2">
        <f t="shared" ca="1" si="406"/>
        <v>-0.36729577547207065</v>
      </c>
      <c r="AG702" s="16">
        <f t="shared" ca="1" si="406"/>
        <v>-0.36981965151101909</v>
      </c>
      <c r="AH702" s="2">
        <f t="shared" ca="1" si="376"/>
        <v>0.20378310853059467</v>
      </c>
      <c r="AI702" s="2">
        <f t="shared" ca="1" si="377"/>
        <v>0.41792127885220598</v>
      </c>
      <c r="AJ702" s="16">
        <f t="shared" ca="1" si="378"/>
        <v>-0.88533284665155432</v>
      </c>
      <c r="AK702" s="18">
        <f t="shared" ca="1" si="379"/>
        <v>320.61055421084995</v>
      </c>
      <c r="AL702" s="18">
        <f t="shared" ca="1" si="380"/>
        <v>288.7113074418898</v>
      </c>
      <c r="AM702" s="18">
        <f t="shared" ca="1" si="381"/>
        <v>160.30527710542498</v>
      </c>
      <c r="AN702" s="18">
        <f t="shared" ca="1" si="382"/>
        <v>101.70155215584693</v>
      </c>
      <c r="AO702" s="18">
        <f t="shared" ca="1" si="383"/>
        <v>306.16837674920714</v>
      </c>
      <c r="AP702" s="2">
        <f t="shared" ca="1" si="407"/>
        <v>52.501687561850147</v>
      </c>
      <c r="AQ702" s="2">
        <f t="shared" ca="1" si="407"/>
        <v>135.00025949812004</v>
      </c>
      <c r="AR702" s="16">
        <f t="shared" ca="1" si="407"/>
        <v>-6.9141575306730374E-4</v>
      </c>
      <c r="AS702" s="2">
        <f t="shared" ca="1" si="408"/>
        <v>-72.282199533589207</v>
      </c>
      <c r="AT702" s="2">
        <f t="shared" ca="1" si="408"/>
        <v>-120.90829961214527</v>
      </c>
      <c r="AU702" s="16">
        <f t="shared" ca="1" si="408"/>
        <v>542.12114966836918</v>
      </c>
      <c r="AV702" s="2">
        <f t="shared" ca="1" si="409"/>
        <v>52.501687561850147</v>
      </c>
      <c r="AW702" s="2">
        <f t="shared" ca="1" si="409"/>
        <v>135.00025949812004</v>
      </c>
      <c r="AX702" s="16">
        <f t="shared" ca="1" si="409"/>
        <v>-6.9141575306730374E-4</v>
      </c>
      <c r="AY702" s="2">
        <f t="shared" ca="1" si="384"/>
        <v>360.24999999999994</v>
      </c>
      <c r="AZ702" s="2">
        <f t="shared" ca="1" si="385"/>
        <v>360.24999999999994</v>
      </c>
      <c r="BA702" s="2">
        <f t="shared" ca="1" si="386"/>
        <v>360.24999999999994</v>
      </c>
      <c r="BB702" s="19" t="str">
        <f t="shared" ca="1" si="387"/>
        <v>ok</v>
      </c>
      <c r="BC702" s="2">
        <f t="shared" ca="1" si="388"/>
        <v>1.68756185014729E-3</v>
      </c>
      <c r="BD702" s="2">
        <f t="shared" ca="1" si="388"/>
        <v>2.5949812004455453E-4</v>
      </c>
      <c r="BE702" s="16">
        <f t="shared" ca="1" si="389"/>
        <v>-6.9141575306730374E-4</v>
      </c>
      <c r="BF702" s="16">
        <f t="shared" ca="1" si="390"/>
        <v>1.7073969287717493E-3</v>
      </c>
      <c r="BG702" s="18">
        <f t="shared" ca="1" si="411"/>
        <v>1.842080350030592E-3</v>
      </c>
      <c r="BH702" s="2">
        <f t="shared" ca="1" si="410"/>
        <v>0.2700098960235664</v>
      </c>
      <c r="BI702" s="2">
        <f t="shared" ca="1" si="410"/>
        <v>4.1519699207128724E-2</v>
      </c>
      <c r="BJ702" s="16">
        <f t="shared" ca="1" si="410"/>
        <v>-0.1106265204907686</v>
      </c>
      <c r="BK702" s="18">
        <f t="shared" ca="1" si="410"/>
        <v>0.2731835086034799</v>
      </c>
      <c r="BL702" s="18">
        <f t="shared" ca="1" si="410"/>
        <v>0.29473285600489474</v>
      </c>
    </row>
    <row r="703" spans="4:64" x14ac:dyDescent="0.2">
      <c r="D703">
        <f t="shared" si="391"/>
        <v>60</v>
      </c>
      <c r="E703">
        <f t="shared" si="392"/>
        <v>135</v>
      </c>
      <c r="F703" s="15">
        <f ca="1">'posn jitter orig'!F703</f>
        <v>-0.22692412582105403</v>
      </c>
      <c r="G703" s="2">
        <f ca="1">'posn jitter orig'!G703</f>
        <v>-6.9461592505951408E-2</v>
      </c>
      <c r="H703" s="16">
        <f ca="1">'posn jitter orig'!H703</f>
        <v>-2.2402643211130946E-2</v>
      </c>
      <c r="I703" s="2">
        <f t="shared" si="393"/>
        <v>0</v>
      </c>
      <c r="J703" s="2">
        <f t="shared" si="394"/>
        <v>177.60212163512966</v>
      </c>
      <c r="K703" s="16">
        <f t="shared" ca="1" si="395"/>
        <v>352.65297590098498</v>
      </c>
      <c r="L703" s="2">
        <f t="shared" si="396"/>
        <v>153.80794910203616</v>
      </c>
      <c r="M703" s="2">
        <f t="shared" si="397"/>
        <v>-88.801060817564817</v>
      </c>
      <c r="N703" s="16">
        <f t="shared" ca="1" si="398"/>
        <v>266.25736643096917</v>
      </c>
      <c r="O703" s="2">
        <f t="shared" si="399"/>
        <v>-153.80794910203616</v>
      </c>
      <c r="P703" s="2">
        <f t="shared" si="400"/>
        <v>-88.801060817564817</v>
      </c>
      <c r="Q703" s="16">
        <f t="shared" ca="1" si="401"/>
        <v>184.33463309401861</v>
      </c>
      <c r="R703" s="2">
        <f t="shared" si="402"/>
        <v>153.80794910203616</v>
      </c>
      <c r="S703" s="2">
        <f t="shared" si="402"/>
        <v>-266.40318245269447</v>
      </c>
      <c r="T703" s="16">
        <f t="shared" ca="1" si="402"/>
        <v>-86.395609470015813</v>
      </c>
      <c r="U703" s="2">
        <f t="shared" ca="1" si="403"/>
        <v>0.48137493585869157</v>
      </c>
      <c r="V703" s="2">
        <f t="shared" ca="1" si="403"/>
        <v>-0.8337658463974631</v>
      </c>
      <c r="W703" s="16">
        <f t="shared" ca="1" si="403"/>
        <v>-0.27039357334848479</v>
      </c>
      <c r="X703" s="2">
        <f t="shared" si="404"/>
        <v>-153.80794910203616</v>
      </c>
      <c r="Y703" s="2">
        <f t="shared" si="404"/>
        <v>-266.40318245269447</v>
      </c>
      <c r="Z703" s="16">
        <f t="shared" ca="1" si="404"/>
        <v>-168.31834280696637</v>
      </c>
      <c r="AA703" s="18">
        <f t="shared" ca="1" si="375"/>
        <v>193.59078143876988</v>
      </c>
      <c r="AB703" s="2">
        <f t="shared" ca="1" si="405"/>
        <v>-246.99769909995797</v>
      </c>
      <c r="AC703" s="2">
        <f t="shared" ca="1" si="405"/>
        <v>-104.9938007116522</v>
      </c>
      <c r="AD703" s="16">
        <f t="shared" ca="1" si="405"/>
        <v>-115.97263964641186</v>
      </c>
      <c r="AE703" s="2">
        <f t="shared" ca="1" si="406"/>
        <v>-0.84480711951585041</v>
      </c>
      <c r="AF703" s="2">
        <f t="shared" ca="1" si="406"/>
        <v>-0.35911067459108664</v>
      </c>
      <c r="AG703" s="16">
        <f t="shared" ca="1" si="406"/>
        <v>-0.39666163692757894</v>
      </c>
      <c r="AH703" s="2">
        <f t="shared" ca="1" si="376"/>
        <v>0.23362170691605719</v>
      </c>
      <c r="AI703" s="2">
        <f t="shared" ca="1" si="377"/>
        <v>0.41937338586974815</v>
      </c>
      <c r="AJ703" s="16">
        <f t="shared" ca="1" si="378"/>
        <v>-0.87723820099319161</v>
      </c>
      <c r="AK703" s="18">
        <f t="shared" ca="1" si="379"/>
        <v>319.51798410041596</v>
      </c>
      <c r="AL703" s="18">
        <f t="shared" ca="1" si="380"/>
        <v>292.37170638607984</v>
      </c>
      <c r="AM703" s="18">
        <f t="shared" ca="1" si="381"/>
        <v>159.75899205020798</v>
      </c>
      <c r="AN703" s="18">
        <f t="shared" ca="1" si="382"/>
        <v>104.49518163490607</v>
      </c>
      <c r="AO703" s="18">
        <f t="shared" ca="1" si="383"/>
        <v>305.51249397396106</v>
      </c>
      <c r="AP703" s="2">
        <f t="shared" ca="1" si="407"/>
        <v>60.000051477125908</v>
      </c>
      <c r="AQ703" s="2">
        <f t="shared" ca="1" si="407"/>
        <v>134.99900426372426</v>
      </c>
      <c r="AR703" s="16">
        <f t="shared" ca="1" si="407"/>
        <v>-1.2892270303836995E-3</v>
      </c>
      <c r="AS703" s="2">
        <f t="shared" ca="1" si="408"/>
        <v>-82.748649175630931</v>
      </c>
      <c r="AT703" s="2">
        <f t="shared" ca="1" si="408"/>
        <v>-121.2486137830179</v>
      </c>
      <c r="AU703" s="16">
        <f t="shared" ca="1" si="408"/>
        <v>536.01317196229138</v>
      </c>
      <c r="AV703" s="2">
        <f t="shared" ca="1" si="409"/>
        <v>60.000051477125908</v>
      </c>
      <c r="AW703" s="2">
        <f t="shared" ca="1" si="409"/>
        <v>134.99900426372426</v>
      </c>
      <c r="AX703" s="16">
        <f t="shared" ca="1" si="409"/>
        <v>-1.2892270303836995E-3</v>
      </c>
      <c r="AY703" s="2">
        <f t="shared" ca="1" si="384"/>
        <v>360.25000000000006</v>
      </c>
      <c r="AZ703" s="2">
        <f t="shared" ca="1" si="385"/>
        <v>360.25000000000006</v>
      </c>
      <c r="BA703" s="2">
        <f t="shared" ca="1" si="386"/>
        <v>360.25</v>
      </c>
      <c r="BB703" s="19" t="str">
        <f t="shared" ca="1" si="387"/>
        <v>ok</v>
      </c>
      <c r="BC703" s="2">
        <f t="shared" ca="1" si="388"/>
        <v>5.1477125907695154E-5</v>
      </c>
      <c r="BD703" s="2">
        <f t="shared" ca="1" si="388"/>
        <v>-9.9573627574045531E-4</v>
      </c>
      <c r="BE703" s="16">
        <f t="shared" ca="1" si="389"/>
        <v>-1.2892270303836995E-3</v>
      </c>
      <c r="BF703" s="16">
        <f t="shared" ca="1" si="390"/>
        <v>9.9706600850554979E-4</v>
      </c>
      <c r="BG703" s="18">
        <f t="shared" ca="1" si="411"/>
        <v>1.6297996690357872E-3</v>
      </c>
      <c r="BH703" s="2">
        <f t="shared" ca="1" si="410"/>
        <v>8.2363401452312246E-3</v>
      </c>
      <c r="BI703" s="2">
        <f t="shared" ca="1" si="410"/>
        <v>-0.15931780411847285</v>
      </c>
      <c r="BJ703" s="16">
        <f t="shared" ca="1" si="410"/>
        <v>-0.20627632486139191</v>
      </c>
      <c r="BK703" s="18">
        <f t="shared" ca="1" si="410"/>
        <v>0.15953056136088797</v>
      </c>
      <c r="BL703" s="18">
        <f t="shared" ca="1" si="410"/>
        <v>0.26076794704572592</v>
      </c>
    </row>
    <row r="704" spans="4:64" x14ac:dyDescent="0.2">
      <c r="D704">
        <f t="shared" si="391"/>
        <v>0</v>
      </c>
      <c r="E704">
        <f t="shared" si="392"/>
        <v>142.5</v>
      </c>
      <c r="F704" s="15">
        <f ca="1">'posn jitter orig'!F704</f>
        <v>0.16571754911078485</v>
      </c>
      <c r="G704" s="2">
        <f ca="1">'posn jitter orig'!G704</f>
        <v>8.2165704012446272E-2</v>
      </c>
      <c r="H704" s="16">
        <f ca="1">'posn jitter orig'!H704</f>
        <v>-2.9079432543373862E-2</v>
      </c>
      <c r="I704" s="2">
        <f t="shared" si="393"/>
        <v>0</v>
      </c>
      <c r="J704" s="2">
        <f t="shared" si="394"/>
        <v>177.60212163512966</v>
      </c>
      <c r="K704" s="16">
        <f t="shared" ca="1" si="395"/>
        <v>358.53681296857604</v>
      </c>
      <c r="L704" s="2">
        <f t="shared" si="396"/>
        <v>153.80794910203616</v>
      </c>
      <c r="M704" s="2">
        <f t="shared" si="397"/>
        <v>-88.801060817564817</v>
      </c>
      <c r="N704" s="16">
        <f t="shared" ca="1" si="398"/>
        <v>229.39754175897872</v>
      </c>
      <c r="O704" s="2">
        <f t="shared" si="399"/>
        <v>-153.80794910203616</v>
      </c>
      <c r="P704" s="2">
        <f t="shared" si="400"/>
        <v>-88.801060817564817</v>
      </c>
      <c r="Q704" s="16">
        <f t="shared" ca="1" si="401"/>
        <v>229.39684647687525</v>
      </c>
      <c r="R704" s="2">
        <f t="shared" si="402"/>
        <v>153.80794910203616</v>
      </c>
      <c r="S704" s="2">
        <f t="shared" si="402"/>
        <v>-266.40318245269447</v>
      </c>
      <c r="T704" s="16">
        <f t="shared" ca="1" si="402"/>
        <v>-129.13927120959733</v>
      </c>
      <c r="U704" s="2">
        <f t="shared" ca="1" si="403"/>
        <v>0.46102283278370654</v>
      </c>
      <c r="V704" s="2">
        <f t="shared" ca="1" si="403"/>
        <v>-0.79851496983071024</v>
      </c>
      <c r="W704" s="16">
        <f t="shared" ca="1" si="403"/>
        <v>-0.3870811163158781</v>
      </c>
      <c r="X704" s="2">
        <f t="shared" si="404"/>
        <v>-153.80794910203616</v>
      </c>
      <c r="Y704" s="2">
        <f t="shared" si="404"/>
        <v>-266.40318245269447</v>
      </c>
      <c r="Z704" s="16">
        <f t="shared" ca="1" si="404"/>
        <v>-129.13996649170079</v>
      </c>
      <c r="AA704" s="18">
        <f t="shared" ca="1" si="375"/>
        <v>191.80559518994829</v>
      </c>
      <c r="AB704" s="2">
        <f t="shared" ca="1" si="405"/>
        <v>-242.23470794027099</v>
      </c>
      <c r="AC704" s="2">
        <f t="shared" ca="1" si="405"/>
        <v>-113.24354339623147</v>
      </c>
      <c r="AD704" s="16">
        <f t="shared" ca="1" si="405"/>
        <v>-54.895642589944188</v>
      </c>
      <c r="AE704" s="2">
        <f t="shared" ca="1" si="406"/>
        <v>-0.88738827333245174</v>
      </c>
      <c r="AF704" s="2">
        <f t="shared" ca="1" si="406"/>
        <v>-0.4148496856412871</v>
      </c>
      <c r="AG704" s="16">
        <f t="shared" ca="1" si="406"/>
        <v>-0.20110144374264302</v>
      </c>
      <c r="AH704" s="2">
        <f t="shared" ca="1" si="376"/>
        <v>2.033861748323984E-6</v>
      </c>
      <c r="AI704" s="2">
        <f t="shared" ca="1" si="377"/>
        <v>0.43620360071827147</v>
      </c>
      <c r="AJ704" s="16">
        <f t="shared" ca="1" si="378"/>
        <v>-0.8998479975619651</v>
      </c>
      <c r="AK704" s="18">
        <f t="shared" ca="1" si="379"/>
        <v>333.62327885872128</v>
      </c>
      <c r="AL704" s="18">
        <f t="shared" ca="1" si="380"/>
        <v>272.9748805791578</v>
      </c>
      <c r="AM704" s="18">
        <f t="shared" ca="1" si="381"/>
        <v>166.81163942936064</v>
      </c>
      <c r="AN704" s="18">
        <f t="shared" ca="1" si="382"/>
        <v>86.663395734935563</v>
      </c>
      <c r="AO704" s="18">
        <f t="shared" ca="1" si="383"/>
        <v>307.31644162097632</v>
      </c>
      <c r="AP704" s="2">
        <f t="shared" ca="1" si="407"/>
        <v>5.1848782189813883E-4</v>
      </c>
      <c r="AQ704" s="2">
        <f t="shared" ca="1" si="407"/>
        <v>142.5007863265343</v>
      </c>
      <c r="AR704" s="16">
        <f t="shared" ca="1" si="407"/>
        <v>9.5875133774825372E-4</v>
      </c>
      <c r="AS704" s="2">
        <f t="shared" ca="1" si="408"/>
        <v>-7.3159048858975021E-4</v>
      </c>
      <c r="AT704" s="2">
        <f t="shared" ca="1" si="408"/>
        <v>-125.60429046345838</v>
      </c>
      <c r="AU704" s="16">
        <f t="shared" ca="1" si="408"/>
        <v>553.07712797234592</v>
      </c>
      <c r="AV704" s="2">
        <f t="shared" ca="1" si="409"/>
        <v>5.1848782189813883E-4</v>
      </c>
      <c r="AW704" s="2">
        <f t="shared" ca="1" si="409"/>
        <v>142.5007863265343</v>
      </c>
      <c r="AX704" s="16">
        <f t="shared" ca="1" si="409"/>
        <v>9.5875133774825372E-4</v>
      </c>
      <c r="AY704" s="2">
        <f t="shared" ca="1" si="384"/>
        <v>360.25000000000006</v>
      </c>
      <c r="AZ704" s="2">
        <f t="shared" ca="1" si="385"/>
        <v>360.25000000000006</v>
      </c>
      <c r="BA704" s="2">
        <f t="shared" ca="1" si="386"/>
        <v>360.25</v>
      </c>
      <c r="BB704" s="19" t="str">
        <f t="shared" ca="1" si="387"/>
        <v>ok</v>
      </c>
      <c r="BC704" s="2">
        <f t="shared" ca="1" si="388"/>
        <v>5.1848782189813883E-4</v>
      </c>
      <c r="BD704" s="2">
        <f t="shared" ca="1" si="388"/>
        <v>7.8632653429622223E-4</v>
      </c>
      <c r="BE704" s="16">
        <f t="shared" ca="1" si="389"/>
        <v>9.5875133774825372E-4</v>
      </c>
      <c r="BF704" s="16">
        <f t="shared" ca="1" si="390"/>
        <v>9.4188058690843827E-4</v>
      </c>
      <c r="BG704" s="18">
        <f t="shared" ca="1" si="411"/>
        <v>1.3440026665260192E-3</v>
      </c>
      <c r="BH704" s="2">
        <f t="shared" ref="BH704:BL711" ca="1" si="412">BC704*$D$9</f>
        <v>8.295805150370221E-2</v>
      </c>
      <c r="BI704" s="2">
        <f t="shared" ca="1" si="412"/>
        <v>0.12581224548739556</v>
      </c>
      <c r="BJ704" s="16">
        <f t="shared" ca="1" si="412"/>
        <v>0.15340021403972059</v>
      </c>
      <c r="BK704" s="18">
        <f t="shared" ca="1" si="412"/>
        <v>0.15070089390535013</v>
      </c>
      <c r="BL704" s="18">
        <f t="shared" ca="1" si="412"/>
        <v>0.21504042664416306</v>
      </c>
    </row>
    <row r="705" spans="4:64" x14ac:dyDescent="0.2">
      <c r="D705">
        <f t="shared" si="391"/>
        <v>7.5</v>
      </c>
      <c r="E705">
        <f t="shared" si="392"/>
        <v>142.5</v>
      </c>
      <c r="F705" s="15">
        <f ca="1">'posn jitter orig'!F705</f>
        <v>-0.21577687594025097</v>
      </c>
      <c r="G705" s="2">
        <f ca="1">'posn jitter orig'!G705</f>
        <v>-0.4507523880174269</v>
      </c>
      <c r="H705" s="16">
        <f ca="1">'posn jitter orig'!H705</f>
        <v>-0.22739441887188061</v>
      </c>
      <c r="I705" s="2">
        <f t="shared" si="393"/>
        <v>0</v>
      </c>
      <c r="J705" s="2">
        <f t="shared" si="394"/>
        <v>177.60212163512966</v>
      </c>
      <c r="K705" s="16">
        <f t="shared" ca="1" si="395"/>
        <v>358.45597599079105</v>
      </c>
      <c r="L705" s="2">
        <f t="shared" si="396"/>
        <v>153.80794910203616</v>
      </c>
      <c r="M705" s="2">
        <f t="shared" si="397"/>
        <v>-88.801060817564817</v>
      </c>
      <c r="N705" s="16">
        <f t="shared" ca="1" si="398"/>
        <v>234.24889740010494</v>
      </c>
      <c r="O705" s="2">
        <f t="shared" si="399"/>
        <v>-153.80794910203616</v>
      </c>
      <c r="P705" s="2">
        <f t="shared" si="400"/>
        <v>-88.801060817564817</v>
      </c>
      <c r="Q705" s="16">
        <f t="shared" ca="1" si="401"/>
        <v>224.18516919823415</v>
      </c>
      <c r="R705" s="2">
        <f t="shared" si="402"/>
        <v>153.80794910203616</v>
      </c>
      <c r="S705" s="2">
        <f t="shared" si="402"/>
        <v>-266.40318245269447</v>
      </c>
      <c r="T705" s="16">
        <f t="shared" ca="1" si="402"/>
        <v>-124.20707859068611</v>
      </c>
      <c r="U705" s="2">
        <f t="shared" ca="1" si="403"/>
        <v>0.4636326498268214</v>
      </c>
      <c r="V705" s="2">
        <f t="shared" ca="1" si="403"/>
        <v>-0.80303530554784441</v>
      </c>
      <c r="W705" s="16">
        <f t="shared" ca="1" si="403"/>
        <v>-0.37440494662629703</v>
      </c>
      <c r="X705" s="2">
        <f t="shared" si="404"/>
        <v>-153.80794910203616</v>
      </c>
      <c r="Y705" s="2">
        <f t="shared" si="404"/>
        <v>-266.40318245269447</v>
      </c>
      <c r="Z705" s="16">
        <f t="shared" ca="1" si="404"/>
        <v>-134.2708067925569</v>
      </c>
      <c r="AA705" s="18">
        <f t="shared" ca="1" si="375"/>
        <v>192.89242826384887</v>
      </c>
      <c r="AB705" s="2">
        <f t="shared" ca="1" si="405"/>
        <v>-243.23917674953447</v>
      </c>
      <c r="AC705" s="2">
        <f t="shared" ca="1" si="405"/>
        <v>-111.50375238396893</v>
      </c>
      <c r="AD705" s="16">
        <f t="shared" ca="1" si="405"/>
        <v>-62.050927483813737</v>
      </c>
      <c r="AE705" s="2">
        <f t="shared" ca="1" si="406"/>
        <v>-0.88553889243746808</v>
      </c>
      <c r="AF705" s="2">
        <f t="shared" ca="1" si="406"/>
        <v>-0.40594163616330575</v>
      </c>
      <c r="AG705" s="16">
        <f t="shared" ca="1" si="406"/>
        <v>-0.22590320495663835</v>
      </c>
      <c r="AH705" s="2">
        <f t="shared" ca="1" si="376"/>
        <v>2.9421692595477222E-2</v>
      </c>
      <c r="AI705" s="2">
        <f t="shared" ca="1" si="377"/>
        <v>0.43628624327697818</v>
      </c>
      <c r="AJ705" s="16">
        <f t="shared" ca="1" si="378"/>
        <v>-0.89932679151245076</v>
      </c>
      <c r="AK705" s="18">
        <f t="shared" ca="1" si="379"/>
        <v>331.74529265677762</v>
      </c>
      <c r="AL705" s="18">
        <f t="shared" ca="1" si="380"/>
        <v>274.67927024640619</v>
      </c>
      <c r="AM705" s="18">
        <f t="shared" ca="1" si="381"/>
        <v>165.87264632838881</v>
      </c>
      <c r="AN705" s="18">
        <f t="shared" ca="1" si="382"/>
        <v>88.585198430335524</v>
      </c>
      <c r="AO705" s="18">
        <f t="shared" ca="1" si="383"/>
        <v>307.27673247266108</v>
      </c>
      <c r="AP705" s="2">
        <f t="shared" ca="1" si="407"/>
        <v>7.49893761121875</v>
      </c>
      <c r="AQ705" s="2">
        <f t="shared" ca="1" si="407"/>
        <v>142.50072127504328</v>
      </c>
      <c r="AR705" s="16">
        <f t="shared" ca="1" si="407"/>
        <v>-1.4414627525525248E-3</v>
      </c>
      <c r="AS705" s="2">
        <f t="shared" ca="1" si="408"/>
        <v>-10.582265517887905</v>
      </c>
      <c r="AT705" s="2">
        <f t="shared" ca="1" si="408"/>
        <v>-125.62050123880144</v>
      </c>
      <c r="AU705" s="16">
        <f t="shared" ca="1" si="408"/>
        <v>552.68295437938332</v>
      </c>
      <c r="AV705" s="2">
        <f t="shared" ca="1" si="409"/>
        <v>7.49893761121875</v>
      </c>
      <c r="AW705" s="2">
        <f t="shared" ca="1" si="409"/>
        <v>142.50072127504328</v>
      </c>
      <c r="AX705" s="16">
        <f t="shared" ca="1" si="409"/>
        <v>-1.4414627525525248E-3</v>
      </c>
      <c r="AY705" s="2">
        <f t="shared" ca="1" si="384"/>
        <v>360.25000000000006</v>
      </c>
      <c r="AZ705" s="2">
        <f t="shared" ca="1" si="385"/>
        <v>360.25000000000006</v>
      </c>
      <c r="BA705" s="2">
        <f t="shared" ca="1" si="386"/>
        <v>360.25000000000006</v>
      </c>
      <c r="BB705" s="19" t="str">
        <f t="shared" ca="1" si="387"/>
        <v>ok</v>
      </c>
      <c r="BC705" s="2">
        <f t="shared" ca="1" si="388"/>
        <v>-1.0623887812499788E-3</v>
      </c>
      <c r="BD705" s="2">
        <f t="shared" ca="1" si="388"/>
        <v>7.2127504327568204E-4</v>
      </c>
      <c r="BE705" s="16">
        <f t="shared" ca="1" si="389"/>
        <v>-1.4414627525525248E-3</v>
      </c>
      <c r="BF705" s="16">
        <f t="shared" ca="1" si="390"/>
        <v>1.2840979754590973E-3</v>
      </c>
      <c r="BG705" s="18">
        <f t="shared" ca="1" si="411"/>
        <v>1.93047208671207E-3</v>
      </c>
      <c r="BH705" s="2">
        <f t="shared" ca="1" si="412"/>
        <v>-0.16998220499999661</v>
      </c>
      <c r="BI705" s="2">
        <f t="shared" ca="1" si="412"/>
        <v>0.11540400692410913</v>
      </c>
      <c r="BJ705" s="16">
        <f t="shared" ca="1" si="412"/>
        <v>-0.23063404040840396</v>
      </c>
      <c r="BK705" s="18">
        <f t="shared" ca="1" si="412"/>
        <v>0.20545567607345555</v>
      </c>
      <c r="BL705" s="18">
        <f t="shared" ca="1" si="412"/>
        <v>0.30887553387393119</v>
      </c>
    </row>
    <row r="706" spans="4:64" x14ac:dyDescent="0.2">
      <c r="D706">
        <f t="shared" si="391"/>
        <v>15</v>
      </c>
      <c r="E706">
        <f t="shared" si="392"/>
        <v>142.5</v>
      </c>
      <c r="F706" s="15">
        <f ca="1">'posn jitter orig'!F706</f>
        <v>0.10254453801686447</v>
      </c>
      <c r="G706" s="2">
        <f ca="1">'posn jitter orig'!G706</f>
        <v>-0.39752188550623646</v>
      </c>
      <c r="H706" s="16">
        <f ca="1">'posn jitter orig'!H706</f>
        <v>0.30473997048691226</v>
      </c>
      <c r="I706" s="2">
        <f t="shared" si="393"/>
        <v>0</v>
      </c>
      <c r="J706" s="2">
        <f t="shared" si="394"/>
        <v>177.60212163512966</v>
      </c>
      <c r="K706" s="16">
        <f t="shared" ca="1" si="395"/>
        <v>358.2225044972987</v>
      </c>
      <c r="L706" s="2">
        <f t="shared" si="396"/>
        <v>153.80794910203616</v>
      </c>
      <c r="M706" s="2">
        <f t="shared" si="397"/>
        <v>-88.801060817564817</v>
      </c>
      <c r="N706" s="16">
        <f t="shared" ca="1" si="398"/>
        <v>238.76986529186374</v>
      </c>
      <c r="O706" s="2">
        <f t="shared" si="399"/>
        <v>-153.80794910203616</v>
      </c>
      <c r="P706" s="2">
        <f t="shared" si="400"/>
        <v>-88.801060817564817</v>
      </c>
      <c r="Q706" s="16">
        <f t="shared" ca="1" si="401"/>
        <v>218.59686816385403</v>
      </c>
      <c r="R706" s="2">
        <f t="shared" si="402"/>
        <v>153.80794910203616</v>
      </c>
      <c r="S706" s="2">
        <f t="shared" si="402"/>
        <v>-266.40318245269447</v>
      </c>
      <c r="T706" s="16">
        <f t="shared" ca="1" si="402"/>
        <v>-119.45263920543496</v>
      </c>
      <c r="U706" s="2">
        <f t="shared" ca="1" si="403"/>
        <v>0.46609224029374025</v>
      </c>
      <c r="V706" s="2">
        <f t="shared" ca="1" si="403"/>
        <v>-0.80729544120235985</v>
      </c>
      <c r="W706" s="16">
        <f t="shared" ca="1" si="403"/>
        <v>-0.36198355508482621</v>
      </c>
      <c r="X706" s="2">
        <f t="shared" si="404"/>
        <v>-153.80794910203616</v>
      </c>
      <c r="Y706" s="2">
        <f t="shared" si="404"/>
        <v>-266.40318245269447</v>
      </c>
      <c r="Z706" s="16">
        <f t="shared" ca="1" si="404"/>
        <v>-139.62563633344467</v>
      </c>
      <c r="AA706" s="18">
        <f t="shared" ca="1" si="375"/>
        <v>193.91956736486853</v>
      </c>
      <c r="AB706" s="2">
        <f t="shared" ca="1" si="405"/>
        <v>-244.19235469192063</v>
      </c>
      <c r="AC706" s="2">
        <f t="shared" ca="1" si="405"/>
        <v>-109.8527997591022</v>
      </c>
      <c r="AD706" s="16">
        <f t="shared" ca="1" si="405"/>
        <v>-69.429941938198127</v>
      </c>
      <c r="AE706" s="2">
        <f t="shared" ca="1" si="406"/>
        <v>-0.88277512258899171</v>
      </c>
      <c r="AF706" s="2">
        <f t="shared" ca="1" si="406"/>
        <v>-0.39712676056722562</v>
      </c>
      <c r="AG706" s="16">
        <f t="shared" ca="1" si="406"/>
        <v>-0.25099485847198522</v>
      </c>
      <c r="AH706" s="2">
        <f t="shared" ca="1" si="376"/>
        <v>5.8873648400220274E-2</v>
      </c>
      <c r="AI706" s="2">
        <f t="shared" ca="1" si="377"/>
        <v>0.43653683310262437</v>
      </c>
      <c r="AJ706" s="16">
        <f t="shared" ca="1" si="378"/>
        <v>-0.89775803358632134</v>
      </c>
      <c r="AK706" s="18">
        <f t="shared" ca="1" si="379"/>
        <v>329.9946572916628</v>
      </c>
      <c r="AL706" s="18">
        <f t="shared" ca="1" si="380"/>
        <v>276.61898080652333</v>
      </c>
      <c r="AM706" s="18">
        <f t="shared" ca="1" si="381"/>
        <v>164.9973286458314</v>
      </c>
      <c r="AN706" s="18">
        <f t="shared" ca="1" si="382"/>
        <v>90.612794950905993</v>
      </c>
      <c r="AO706" s="18">
        <f t="shared" ca="1" si="383"/>
        <v>307.15674407527598</v>
      </c>
      <c r="AP706" s="2">
        <f t="shared" ca="1" si="407"/>
        <v>14.996691534545111</v>
      </c>
      <c r="AQ706" s="2">
        <f t="shared" ca="1" si="407"/>
        <v>142.50099700872113</v>
      </c>
      <c r="AR706" s="16">
        <f t="shared" ca="1" si="407"/>
        <v>4.0468633085311012E-4</v>
      </c>
      <c r="AS706" s="2">
        <f t="shared" ca="1" si="408"/>
        <v>-21.170184774343372</v>
      </c>
      <c r="AT706" s="2">
        <f t="shared" ca="1" si="408"/>
        <v>-125.66946764074737</v>
      </c>
      <c r="AU706" s="16">
        <f t="shared" ca="1" si="408"/>
        <v>551.5052738139243</v>
      </c>
      <c r="AV706" s="2">
        <f t="shared" ca="1" si="409"/>
        <v>14.996691534545111</v>
      </c>
      <c r="AW706" s="2">
        <f t="shared" ca="1" si="409"/>
        <v>142.50099700872113</v>
      </c>
      <c r="AX706" s="16">
        <f t="shared" ca="1" si="409"/>
        <v>4.0468633085311012E-4</v>
      </c>
      <c r="AY706" s="2">
        <f t="shared" ca="1" si="384"/>
        <v>360.24999999999994</v>
      </c>
      <c r="AZ706" s="2">
        <f t="shared" ca="1" si="385"/>
        <v>360.25</v>
      </c>
      <c r="BA706" s="2">
        <f t="shared" ca="1" si="386"/>
        <v>360.25</v>
      </c>
      <c r="BB706" s="19" t="str">
        <f t="shared" ca="1" si="387"/>
        <v>ok</v>
      </c>
      <c r="BC706" s="2">
        <f t="shared" ca="1" si="388"/>
        <v>-3.3084654548893866E-3</v>
      </c>
      <c r="BD706" s="2">
        <f t="shared" ca="1" si="388"/>
        <v>9.9700872112862271E-4</v>
      </c>
      <c r="BE706" s="16">
        <f t="shared" ca="1" si="389"/>
        <v>4.0468633085311012E-4</v>
      </c>
      <c r="BF706" s="16">
        <f t="shared" ca="1" si="390"/>
        <v>3.4554261757709379E-3</v>
      </c>
      <c r="BG706" s="18">
        <f t="shared" ca="1" si="411"/>
        <v>3.4790431274392564E-3</v>
      </c>
      <c r="BH706" s="2">
        <f t="shared" ca="1" si="412"/>
        <v>-0.52935447278230185</v>
      </c>
      <c r="BI706" s="2">
        <f t="shared" ca="1" si="412"/>
        <v>0.15952139538057963</v>
      </c>
      <c r="BJ706" s="16">
        <f t="shared" ca="1" si="412"/>
        <v>6.4749812936497619E-2</v>
      </c>
      <c r="BK706" s="18">
        <f t="shared" ca="1" si="412"/>
        <v>0.55286818812335004</v>
      </c>
      <c r="BL706" s="18">
        <f t="shared" ca="1" si="412"/>
        <v>0.55664690039028097</v>
      </c>
    </row>
    <row r="707" spans="4:64" x14ac:dyDescent="0.2">
      <c r="D707">
        <f t="shared" si="391"/>
        <v>22.5</v>
      </c>
      <c r="E707">
        <f t="shared" si="392"/>
        <v>142.5</v>
      </c>
      <c r="F707" s="15">
        <f ca="1">'posn jitter orig'!F707</f>
        <v>3.6650043906983565E-2</v>
      </c>
      <c r="G707" s="2">
        <f ca="1">'posn jitter orig'!G707</f>
        <v>0.1074536475510337</v>
      </c>
      <c r="H707" s="16">
        <f ca="1">'posn jitter orig'!H707</f>
        <v>0.3498238410087442</v>
      </c>
      <c r="I707" s="2">
        <f t="shared" si="393"/>
        <v>0</v>
      </c>
      <c r="J707" s="2">
        <f t="shared" si="394"/>
        <v>177.60212163512966</v>
      </c>
      <c r="K707" s="16">
        <f t="shared" ca="1" si="395"/>
        <v>357.82931334284319</v>
      </c>
      <c r="L707" s="2">
        <f t="shared" si="396"/>
        <v>153.80794910203616</v>
      </c>
      <c r="M707" s="2">
        <f t="shared" si="397"/>
        <v>-88.801060817564817</v>
      </c>
      <c r="N707" s="16">
        <f t="shared" ca="1" si="398"/>
        <v>242.9782513478882</v>
      </c>
      <c r="O707" s="2">
        <f t="shared" si="399"/>
        <v>-153.80794910203616</v>
      </c>
      <c r="P707" s="2">
        <f t="shared" si="400"/>
        <v>-88.801060817564817</v>
      </c>
      <c r="Q707" s="16">
        <f t="shared" ca="1" si="401"/>
        <v>212.59425786006292</v>
      </c>
      <c r="R707" s="2">
        <f t="shared" si="402"/>
        <v>153.80794910203616</v>
      </c>
      <c r="S707" s="2">
        <f t="shared" si="402"/>
        <v>-266.40318245269447</v>
      </c>
      <c r="T707" s="16">
        <f t="shared" ca="1" si="402"/>
        <v>-114.85106199495499</v>
      </c>
      <c r="U707" s="2">
        <f t="shared" ca="1" si="403"/>
        <v>0.46841686880291977</v>
      </c>
      <c r="V707" s="2">
        <f t="shared" ca="1" si="403"/>
        <v>-0.81132181588898189</v>
      </c>
      <c r="W707" s="16">
        <f t="shared" ca="1" si="403"/>
        <v>-0.34977499636691167</v>
      </c>
      <c r="X707" s="2">
        <f t="shared" si="404"/>
        <v>-153.80794910203616</v>
      </c>
      <c r="Y707" s="2">
        <f t="shared" si="404"/>
        <v>-266.40318245269447</v>
      </c>
      <c r="Z707" s="16">
        <f t="shared" ca="1" si="404"/>
        <v>-145.23505548278027</v>
      </c>
      <c r="AA707" s="18">
        <f t="shared" ca="1" si="375"/>
        <v>194.8920668345869</v>
      </c>
      <c r="AB707" s="2">
        <f t="shared" ca="1" si="405"/>
        <v>-245.09868080322272</v>
      </c>
      <c r="AC707" s="2">
        <f t="shared" ca="1" si="405"/>
        <v>-108.28299688610059</v>
      </c>
      <c r="AD707" s="16">
        <f t="shared" ca="1" si="405"/>
        <v>-77.06668351377273</v>
      </c>
      <c r="AE707" s="2">
        <f t="shared" ca="1" si="406"/>
        <v>-0.87907256562442027</v>
      </c>
      <c r="AF707" s="2">
        <f t="shared" ca="1" si="406"/>
        <v>-0.38836851987215576</v>
      </c>
      <c r="AG707" s="16">
        <f t="shared" ca="1" si="406"/>
        <v>-0.27640788183192305</v>
      </c>
      <c r="AH707" s="2">
        <f t="shared" ca="1" si="376"/>
        <v>8.8414146986596803E-2</v>
      </c>
      <c r="AI707" s="2">
        <f t="shared" ca="1" si="377"/>
        <v>0.43695171796769017</v>
      </c>
      <c r="AJ707" s="16">
        <f t="shared" ca="1" si="378"/>
        <v>-0.89512911626073066</v>
      </c>
      <c r="AK707" s="18">
        <f t="shared" ca="1" si="379"/>
        <v>328.35698145351984</v>
      </c>
      <c r="AL707" s="18">
        <f t="shared" ca="1" si="380"/>
        <v>278.81507214267907</v>
      </c>
      <c r="AM707" s="18">
        <f t="shared" ca="1" si="381"/>
        <v>164.17849072675992</v>
      </c>
      <c r="AN707" s="18">
        <f t="shared" ca="1" si="382"/>
        <v>92.761469092086202</v>
      </c>
      <c r="AO707" s="18">
        <f t="shared" ca="1" si="383"/>
        <v>306.95406095140874</v>
      </c>
      <c r="AP707" s="2">
        <f t="shared" ca="1" si="407"/>
        <v>22.498993388238148</v>
      </c>
      <c r="AQ707" s="2">
        <f t="shared" ca="1" si="407"/>
        <v>142.49900022619931</v>
      </c>
      <c r="AR707" s="16">
        <f t="shared" ca="1" si="407"/>
        <v>2.638459278045957E-4</v>
      </c>
      <c r="AS707" s="2">
        <f t="shared" ca="1" si="408"/>
        <v>-31.779169537943147</v>
      </c>
      <c r="AT707" s="2">
        <f t="shared" ca="1" si="408"/>
        <v>-125.74920831355496</v>
      </c>
      <c r="AU707" s="16">
        <f t="shared" ca="1" si="408"/>
        <v>549.52729847008163</v>
      </c>
      <c r="AV707" s="2">
        <f t="shared" ca="1" si="409"/>
        <v>22.498993388238148</v>
      </c>
      <c r="AW707" s="2">
        <f t="shared" ca="1" si="409"/>
        <v>142.49900022619931</v>
      </c>
      <c r="AX707" s="16">
        <f t="shared" ca="1" si="409"/>
        <v>2.638459278045957E-4</v>
      </c>
      <c r="AY707" s="2">
        <f t="shared" ca="1" si="384"/>
        <v>360.25</v>
      </c>
      <c r="AZ707" s="2">
        <f t="shared" ca="1" si="385"/>
        <v>360.25</v>
      </c>
      <c r="BA707" s="2">
        <f t="shared" ca="1" si="386"/>
        <v>360.25</v>
      </c>
      <c r="BB707" s="19" t="str">
        <f t="shared" ca="1" si="387"/>
        <v>ok</v>
      </c>
      <c r="BC707" s="2">
        <f t="shared" ca="1" si="388"/>
        <v>-1.0066117618521275E-3</v>
      </c>
      <c r="BD707" s="2">
        <f t="shared" ca="1" si="388"/>
        <v>-9.9977380068594357E-4</v>
      </c>
      <c r="BE707" s="16">
        <f t="shared" ca="1" si="389"/>
        <v>2.638459278045957E-4</v>
      </c>
      <c r="BF707" s="16">
        <f t="shared" ca="1" si="390"/>
        <v>1.4187370762890005E-3</v>
      </c>
      <c r="BG707" s="18">
        <f ca="1">SQRT(BC707^2+BD707^2+BE707^2)</f>
        <v>1.4430625645674997E-3</v>
      </c>
      <c r="BH707" s="2">
        <f t="shared" ref="BH707:BJ711" ca="1" si="413">BC707*$D$9</f>
        <v>-0.1610578818963404</v>
      </c>
      <c r="BI707" s="2">
        <f t="shared" ca="1" si="413"/>
        <v>-0.15996380810975097</v>
      </c>
      <c r="BJ707" s="16">
        <f t="shared" ca="1" si="413"/>
        <v>4.2215348448735313E-2</v>
      </c>
      <c r="BK707" s="18">
        <f t="shared" ca="1" si="412"/>
        <v>0.22699793220624009</v>
      </c>
      <c r="BL707" s="18">
        <f ca="1">BG707*$D$9</f>
        <v>0.23089001033079995</v>
      </c>
    </row>
    <row r="708" spans="4:64" x14ac:dyDescent="0.2">
      <c r="D708">
        <f t="shared" si="391"/>
        <v>30</v>
      </c>
      <c r="E708">
        <f t="shared" si="392"/>
        <v>142.5</v>
      </c>
      <c r="F708" s="15">
        <f ca="1">'posn jitter orig'!F708</f>
        <v>-0.32228589347219716</v>
      </c>
      <c r="G708" s="2">
        <f ca="1">'posn jitter orig'!G708</f>
        <v>0.10144827359330877</v>
      </c>
      <c r="H708" s="16">
        <f ca="1">'posn jitter orig'!H708</f>
        <v>2.9292715208873332E-2</v>
      </c>
      <c r="I708" s="2">
        <f t="shared" si="393"/>
        <v>0</v>
      </c>
      <c r="J708" s="2">
        <f t="shared" si="394"/>
        <v>177.60212163512966</v>
      </c>
      <c r="K708" s="16">
        <f t="shared" ca="1" si="395"/>
        <v>357.27645351763982</v>
      </c>
      <c r="L708" s="2">
        <f t="shared" si="396"/>
        <v>153.80794910203616</v>
      </c>
      <c r="M708" s="2">
        <f t="shared" si="397"/>
        <v>-88.801060817564817</v>
      </c>
      <c r="N708" s="16">
        <f t="shared" ca="1" si="398"/>
        <v>246.88415619082886</v>
      </c>
      <c r="O708" s="2">
        <f t="shared" si="399"/>
        <v>-153.80794910203616</v>
      </c>
      <c r="P708" s="2">
        <f t="shared" si="400"/>
        <v>-88.801060817564817</v>
      </c>
      <c r="Q708" s="16">
        <f t="shared" ca="1" si="401"/>
        <v>206.14217203749982</v>
      </c>
      <c r="R708" s="2">
        <f t="shared" si="402"/>
        <v>153.80794910203616</v>
      </c>
      <c r="S708" s="2">
        <f t="shared" si="402"/>
        <v>-266.40318245269447</v>
      </c>
      <c r="T708" s="16">
        <f t="shared" ca="1" si="402"/>
        <v>-110.39229732681096</v>
      </c>
      <c r="U708" s="2">
        <f t="shared" ca="1" si="403"/>
        <v>0.47061383627749831</v>
      </c>
      <c r="V708" s="2">
        <f t="shared" ca="1" si="403"/>
        <v>-0.81512707517752814</v>
      </c>
      <c r="W708" s="16">
        <f t="shared" ca="1" si="403"/>
        <v>-0.33777280591649839</v>
      </c>
      <c r="X708" s="2">
        <f t="shared" si="404"/>
        <v>-153.80794910203616</v>
      </c>
      <c r="Y708" s="2">
        <f t="shared" si="404"/>
        <v>-266.40318245269447</v>
      </c>
      <c r="Z708" s="16">
        <f t="shared" ca="1" si="404"/>
        <v>-151.13428148014</v>
      </c>
      <c r="AA708" s="18">
        <f t="shared" ca="1" si="375"/>
        <v>195.81734827948756</v>
      </c>
      <c r="AB708" s="2">
        <f t="shared" ca="1" si="405"/>
        <v>-245.96230258553277</v>
      </c>
      <c r="AC708" s="2">
        <f t="shared" ca="1" si="405"/>
        <v>-106.78716008061639</v>
      </c>
      <c r="AD708" s="16">
        <f t="shared" ca="1" si="405"/>
        <v>-84.992506304649282</v>
      </c>
      <c r="AE708" s="2">
        <f t="shared" ca="1" si="406"/>
        <v>-0.87440487912600195</v>
      </c>
      <c r="AF708" s="2">
        <f t="shared" ca="1" si="406"/>
        <v>-0.3796322152661154</v>
      </c>
      <c r="AG708" s="16">
        <f t="shared" ca="1" si="406"/>
        <v>-0.30215143304770847</v>
      </c>
      <c r="AH708" s="2">
        <f t="shared" ca="1" si="376"/>
        <v>0.11806237531414537</v>
      </c>
      <c r="AI708" s="2">
        <f t="shared" ca="1" si="377"/>
        <v>0.43754683457279209</v>
      </c>
      <c r="AJ708" s="16">
        <f t="shared" ca="1" si="378"/>
        <v>-0.89141126484384969</v>
      </c>
      <c r="AK708" s="18">
        <f t="shared" ca="1" si="379"/>
        <v>326.82411192717893</v>
      </c>
      <c r="AL708" s="18">
        <f t="shared" ca="1" si="380"/>
        <v>281.29109118350374</v>
      </c>
      <c r="AM708" s="18">
        <f t="shared" ca="1" si="381"/>
        <v>163.41205596358947</v>
      </c>
      <c r="AN708" s="18">
        <f t="shared" ca="1" si="382"/>
        <v>95.046168526103571</v>
      </c>
      <c r="AO708" s="18">
        <f t="shared" ca="1" si="383"/>
        <v>306.66396644252194</v>
      </c>
      <c r="AP708" s="2">
        <f t="shared" ca="1" si="407"/>
        <v>30.000617351022392</v>
      </c>
      <c r="AQ708" s="2">
        <f t="shared" ca="1" si="407"/>
        <v>142.49779069312359</v>
      </c>
      <c r="AR708" s="16">
        <f t="shared" ca="1" si="407"/>
        <v>-1.7453801822284731E-3</v>
      </c>
      <c r="AS708" s="2">
        <f t="shared" ca="1" si="408"/>
        <v>-42.410335251900626</v>
      </c>
      <c r="AT708" s="2">
        <f t="shared" ca="1" si="408"/>
        <v>-125.86190489580122</v>
      </c>
      <c r="AU708" s="16">
        <f t="shared" ca="1" si="408"/>
        <v>546.72568303693845</v>
      </c>
      <c r="AV708" s="2">
        <f t="shared" ca="1" si="409"/>
        <v>30.000617351022392</v>
      </c>
      <c r="AW708" s="2">
        <f t="shared" ca="1" si="409"/>
        <v>142.49779069312359</v>
      </c>
      <c r="AX708" s="16">
        <f t="shared" ca="1" si="409"/>
        <v>-1.7453801822284731E-3</v>
      </c>
      <c r="AY708" s="2">
        <f t="shared" ca="1" si="384"/>
        <v>360.25000000000006</v>
      </c>
      <c r="AZ708" s="2">
        <f t="shared" ca="1" si="385"/>
        <v>360.25000000000006</v>
      </c>
      <c r="BA708" s="2">
        <f t="shared" ca="1" si="386"/>
        <v>360.25000000000006</v>
      </c>
      <c r="BB708" s="19" t="str">
        <f t="shared" ca="1" si="387"/>
        <v>ok</v>
      </c>
      <c r="BC708" s="2">
        <f t="shared" ca="1" si="388"/>
        <v>6.1735102239168782E-4</v>
      </c>
      <c r="BD708" s="2">
        <f t="shared" ca="1" si="388"/>
        <v>-2.2093068764093005E-3</v>
      </c>
      <c r="BE708" s="16">
        <f t="shared" ca="1" si="389"/>
        <v>-1.7453801822284731E-3</v>
      </c>
      <c r="BF708" s="16">
        <f t="shared" ca="1" si="390"/>
        <v>2.2939396589704538E-3</v>
      </c>
      <c r="BG708" s="18">
        <f ca="1">SQRT(BC708^2+BD708^2+BE708^2)</f>
        <v>2.8824488095217549E-3</v>
      </c>
      <c r="BH708" s="2">
        <f t="shared" ca="1" si="413"/>
        <v>9.8776163582670051E-2</v>
      </c>
      <c r="BI708" s="2">
        <f t="shared" ca="1" si="413"/>
        <v>-0.35348910022548807</v>
      </c>
      <c r="BJ708" s="16">
        <f t="shared" ca="1" si="413"/>
        <v>-0.2792608291565557</v>
      </c>
      <c r="BK708" s="18">
        <f t="shared" ca="1" si="412"/>
        <v>0.36703034543527258</v>
      </c>
      <c r="BL708" s="18">
        <f ca="1">BG708*$D$9</f>
        <v>0.46119180952348077</v>
      </c>
    </row>
    <row r="709" spans="4:64" x14ac:dyDescent="0.2">
      <c r="D709">
        <f t="shared" si="391"/>
        <v>37.5</v>
      </c>
      <c r="E709">
        <f t="shared" si="392"/>
        <v>142.5</v>
      </c>
      <c r="F709" s="15">
        <f ca="1">'posn jitter orig'!F709</f>
        <v>-0.33286656529694281</v>
      </c>
      <c r="G709" s="2">
        <f ca="1">'posn jitter orig'!G709</f>
        <v>-0.3185244298110318</v>
      </c>
      <c r="H709" s="16">
        <f ca="1">'posn jitter orig'!H709</f>
        <v>0.30293506633576872</v>
      </c>
      <c r="I709" s="2">
        <f t="shared" si="393"/>
        <v>0</v>
      </c>
      <c r="J709" s="2">
        <f t="shared" si="394"/>
        <v>177.60212163512966</v>
      </c>
      <c r="K709" s="16">
        <f t="shared" ca="1" si="395"/>
        <v>356.56720255252628</v>
      </c>
      <c r="L709" s="2">
        <f t="shared" si="396"/>
        <v>153.80794910203616</v>
      </c>
      <c r="M709" s="2">
        <f t="shared" si="397"/>
        <v>-88.801060817564817</v>
      </c>
      <c r="N709" s="16">
        <f t="shared" ca="1" si="398"/>
        <v>250.50218631392897</v>
      </c>
      <c r="O709" s="2">
        <f t="shared" si="399"/>
        <v>-153.80794910203616</v>
      </c>
      <c r="P709" s="2">
        <f t="shared" si="400"/>
        <v>-88.801060817564817</v>
      </c>
      <c r="Q709" s="16">
        <f t="shared" ca="1" si="401"/>
        <v>199.2031744018976</v>
      </c>
      <c r="R709" s="2">
        <f t="shared" si="402"/>
        <v>153.80794910203616</v>
      </c>
      <c r="S709" s="2">
        <f t="shared" si="402"/>
        <v>-266.40318245269447</v>
      </c>
      <c r="T709" s="16">
        <f t="shared" ca="1" si="402"/>
        <v>-106.06501623859731</v>
      </c>
      <c r="U709" s="2">
        <f t="shared" ca="1" si="403"/>
        <v>0.47269095699730457</v>
      </c>
      <c r="V709" s="2">
        <f t="shared" ca="1" si="403"/>
        <v>-0.81872475379768672</v>
      </c>
      <c r="W709" s="16">
        <f t="shared" ca="1" si="403"/>
        <v>-0.32596477829957293</v>
      </c>
      <c r="X709" s="2">
        <f t="shared" si="404"/>
        <v>-153.80794910203616</v>
      </c>
      <c r="Y709" s="2">
        <f t="shared" si="404"/>
        <v>-266.40318245269447</v>
      </c>
      <c r="Z709" s="16">
        <f t="shared" ca="1" si="404"/>
        <v>-157.36402815062868</v>
      </c>
      <c r="AA709" s="18">
        <f t="shared" ref="AA709:AA711" ca="1" si="414">U709*X709+V709*Y709+W709*Z709</f>
        <v>196.70238385811575</v>
      </c>
      <c r="AB709" s="2">
        <f t="shared" ca="1" si="405"/>
        <v>-246.78738717158006</v>
      </c>
      <c r="AC709" s="2">
        <f t="shared" ca="1" si="405"/>
        <v>-105.35807165704057</v>
      </c>
      <c r="AD709" s="16">
        <f t="shared" ca="1" si="405"/>
        <v>-93.245979205320495</v>
      </c>
      <c r="AE709" s="2">
        <f t="shared" ca="1" si="406"/>
        <v>-0.8687373201658265</v>
      </c>
      <c r="AF709" s="2">
        <f t="shared" ca="1" si="406"/>
        <v>-0.37087992979779366</v>
      </c>
      <c r="AG709" s="16">
        <f t="shared" ca="1" si="406"/>
        <v>-0.32824312060465444</v>
      </c>
      <c r="AH709" s="2">
        <f t="shared" ref="AH709:AH711" ca="1" si="415">V709*AG709-W709*AF709</f>
        <v>0.1478469740105311</v>
      </c>
      <c r="AI709" s="2">
        <f t="shared" ref="AI709:AI711" ca="1" si="416">W709*AE709-U709*AG709</f>
        <v>0.43833532277481452</v>
      </c>
      <c r="AJ709" s="16">
        <f t="shared" ref="AJ709:AJ711" ca="1" si="417">U709*AF709-V709*AE709</f>
        <v>-0.88656833751484065</v>
      </c>
      <c r="AK709" s="18">
        <f t="shared" ref="AK709:AK711" ca="1" si="418">SQRT((L709-I709)^2+(M709-J709)^2+(N709-K709)^2)</f>
        <v>325.38796612289161</v>
      </c>
      <c r="AL709" s="18">
        <f t="shared" ref="AL709:AL711" ca="1" si="419">AE709*X709+AF709*Y709+AG709*Z709</f>
        <v>284.07595880014992</v>
      </c>
      <c r="AM709" s="18">
        <f t="shared" ref="AM709:AM711" ca="1" si="420">($I$25^2-$I$26^2+AK709^2)/(2*AK709)</f>
        <v>162.69398306144581</v>
      </c>
      <c r="AN709" s="18">
        <f t="shared" ref="AN709:AN711" ca="1" si="421">($I$25^2-$I$27^2-2*AA709*AM709+AA709^2+AL709^2)/(2*AL709)</f>
        <v>97.4851758003539</v>
      </c>
      <c r="AO709" s="18">
        <f t="shared" ref="AO709:AO711" ca="1" si="422">SQRT($I$25^2-AM709^2-AN709^2)</f>
        <v>306.27988976551512</v>
      </c>
      <c r="AP709" s="2">
        <f t="shared" ca="1" si="407"/>
        <v>37.497519072434592</v>
      </c>
      <c r="AQ709" s="2">
        <f t="shared" ca="1" si="407"/>
        <v>142.49852959142328</v>
      </c>
      <c r="AR709" s="16">
        <f t="shared" ca="1" si="407"/>
        <v>-2.1965678153037516E-3</v>
      </c>
      <c r="AS709" s="2">
        <f t="shared" ca="1" si="408"/>
        <v>-53.067590731786289</v>
      </c>
      <c r="AT709" s="2">
        <f t="shared" ca="1" si="408"/>
        <v>-126.00805908818006</v>
      </c>
      <c r="AU709" s="16">
        <f t="shared" ca="1" si="408"/>
        <v>543.07390879946752</v>
      </c>
      <c r="AV709" s="2">
        <f t="shared" ca="1" si="409"/>
        <v>37.497519072434592</v>
      </c>
      <c r="AW709" s="2">
        <f t="shared" ca="1" si="409"/>
        <v>142.49852959142328</v>
      </c>
      <c r="AX709" s="16">
        <f t="shared" ca="1" si="409"/>
        <v>-2.1965678153037516E-3</v>
      </c>
      <c r="AY709" s="2">
        <f t="shared" ref="AY709:AY711" ca="1" si="423">SQRT((AV709-I709)^2+(AW709-J709)^2+(AX709-K709)^2)</f>
        <v>360.25</v>
      </c>
      <c r="AZ709" s="2">
        <f t="shared" ref="AZ709:AZ711" ca="1" si="424">SQRT((AV709-L709)^2+(AW709-M709)^2+(AX709-N709)^2)</f>
        <v>360.25000000000006</v>
      </c>
      <c r="BA709" s="2">
        <f t="shared" ref="BA709:BA711" ca="1" si="425">SQRT((AV709-O709)^2+(AW709-P709)^2+(AX709-Q709)^2)</f>
        <v>360.25000000000006</v>
      </c>
      <c r="BB709" s="19" t="str">
        <f t="shared" ref="BB709:BB711" ca="1" si="426">IF(AND(AY709=$I$25,AZ709=$I$26,BA709=$I$27),"ok","ERROR")</f>
        <v>ok</v>
      </c>
      <c r="BC709" s="2">
        <f t="shared" ref="BC709:BD711" ca="1" si="427">AV709-D709</f>
        <v>-2.4809275654078533E-3</v>
      </c>
      <c r="BD709" s="2">
        <f t="shared" ca="1" si="427"/>
        <v>-1.4704085767220931E-3</v>
      </c>
      <c r="BE709" s="16">
        <f t="shared" ref="BE709:BE711" ca="1" si="428">AX709</f>
        <v>-2.1965678153037516E-3</v>
      </c>
      <c r="BF709" s="16">
        <f t="shared" ref="BF709:BF711" ca="1" si="429">SQRT(BC709^2+BD709^2)</f>
        <v>2.8839387939584345E-3</v>
      </c>
      <c r="BG709" s="18">
        <f ca="1">SQRT(BC709^2+BD709^2+BE709^2)</f>
        <v>3.6251914617750503E-3</v>
      </c>
      <c r="BH709" s="2">
        <f t="shared" ca="1" si="413"/>
        <v>-0.39694841046525653</v>
      </c>
      <c r="BI709" s="2">
        <f t="shared" ca="1" si="413"/>
        <v>-0.2352653722755349</v>
      </c>
      <c r="BJ709" s="16">
        <f t="shared" ca="1" si="413"/>
        <v>-0.35145085044860025</v>
      </c>
      <c r="BK709" s="18">
        <f t="shared" ca="1" si="412"/>
        <v>0.46143020703334953</v>
      </c>
      <c r="BL709" s="18">
        <f ca="1">BG709*$D$9</f>
        <v>0.580030633884008</v>
      </c>
    </row>
    <row r="710" spans="4:64" x14ac:dyDescent="0.2">
      <c r="D710">
        <f t="shared" ref="D710:D711" si="430">IF(((D709+E$50)^2+E709^2)&lt;J$7^2,D709+E$50,0)</f>
        <v>45</v>
      </c>
      <c r="E710">
        <f t="shared" ref="E710:E711" si="431">IF(D710=0,E709+E$50,E709)</f>
        <v>142.5</v>
      </c>
      <c r="F710" s="15">
        <f ca="1">'posn jitter orig'!F710</f>
        <v>-0.33120960304778613</v>
      </c>
      <c r="G710" s="2">
        <f ca="1">'posn jitter orig'!G710</f>
        <v>-3.1776587290939018E-2</v>
      </c>
      <c r="H710" s="16">
        <f ca="1">'posn jitter orig'!H710</f>
        <v>4.9479856154328705E-2</v>
      </c>
      <c r="I710" s="2">
        <f t="shared" si="393"/>
        <v>0</v>
      </c>
      <c r="J710" s="2">
        <f t="shared" si="394"/>
        <v>177.60212163512966</v>
      </c>
      <c r="K710" s="16">
        <f t="shared" ca="1" si="395"/>
        <v>355.69851126746852</v>
      </c>
      <c r="L710" s="2">
        <f t="shared" si="396"/>
        <v>153.80794910203616</v>
      </c>
      <c r="M710" s="2">
        <f t="shared" si="397"/>
        <v>-88.801060817564817</v>
      </c>
      <c r="N710" s="16">
        <f t="shared" ca="1" si="398"/>
        <v>253.85155336364971</v>
      </c>
      <c r="O710" s="2">
        <f t="shared" si="399"/>
        <v>-153.80794910203616</v>
      </c>
      <c r="P710" s="2">
        <f t="shared" si="400"/>
        <v>-88.801060817564817</v>
      </c>
      <c r="Q710" s="16">
        <f t="shared" ca="1" si="401"/>
        <v>191.71697816057403</v>
      </c>
      <c r="R710" s="2">
        <f t="shared" si="402"/>
        <v>153.80794910203616</v>
      </c>
      <c r="S710" s="2">
        <f t="shared" si="402"/>
        <v>-266.40318245269447</v>
      </c>
      <c r="T710" s="16">
        <f t="shared" ca="1" si="402"/>
        <v>-101.8469579038188</v>
      </c>
      <c r="U710" s="2">
        <f t="shared" ca="1" si="403"/>
        <v>0.47466085916941997</v>
      </c>
      <c r="V710" s="2">
        <f t="shared" ca="1" si="403"/>
        <v>-0.82213672444573083</v>
      </c>
      <c r="W710" s="16">
        <f t="shared" ca="1" si="403"/>
        <v>-0.31430602140301472</v>
      </c>
      <c r="X710" s="2">
        <f t="shared" si="404"/>
        <v>-153.80794910203616</v>
      </c>
      <c r="Y710" s="2">
        <f t="shared" si="404"/>
        <v>-266.40318245269447</v>
      </c>
      <c r="Z710" s="16">
        <f t="shared" ca="1" si="404"/>
        <v>-163.98153310689449</v>
      </c>
      <c r="AA710" s="18">
        <f t="shared" ca="1" si="414"/>
        <v>197.55360979011246</v>
      </c>
      <c r="AB710" s="2">
        <f t="shared" ca="1" si="405"/>
        <v>-247.57891525703127</v>
      </c>
      <c r="AC710" s="2">
        <f t="shared" ca="1" si="405"/>
        <v>-103.98710479742135</v>
      </c>
      <c r="AD710" s="16">
        <f t="shared" ca="1" si="405"/>
        <v>-101.88924399996058</v>
      </c>
      <c r="AE710" s="2">
        <f t="shared" ca="1" si="406"/>
        <v>-0.86201110046693474</v>
      </c>
      <c r="AF710" s="2">
        <f t="shared" ca="1" si="406"/>
        <v>-0.36205845133352854</v>
      </c>
      <c r="AG710" s="16">
        <f t="shared" ca="1" si="406"/>
        <v>-0.35475419728278207</v>
      </c>
      <c r="AH710" s="2">
        <f t="shared" ca="1" si="415"/>
        <v>0.17785930238346265</v>
      </c>
      <c r="AI710" s="2">
        <f t="shared" ca="1" si="416"/>
        <v>0.43932321146919995</v>
      </c>
      <c r="AJ710" s="16">
        <f t="shared" ca="1" si="417"/>
        <v>-0.88054595815326775</v>
      </c>
      <c r="AK710" s="18">
        <f t="shared" ca="1" si="418"/>
        <v>324.03756520218519</v>
      </c>
      <c r="AL710" s="18">
        <f t="shared" ca="1" si="419"/>
        <v>287.21082028169081</v>
      </c>
      <c r="AM710" s="18">
        <f t="shared" ca="1" si="420"/>
        <v>162.0187826010926</v>
      </c>
      <c r="AN710" s="18">
        <f t="shared" ca="1" si="421"/>
        <v>100.10537426531768</v>
      </c>
      <c r="AO710" s="18">
        <f t="shared" ca="1" si="422"/>
        <v>305.7922344135975</v>
      </c>
      <c r="AP710" s="2">
        <f t="shared" ca="1" si="407"/>
        <v>45.000024204999953</v>
      </c>
      <c r="AQ710" s="2">
        <f t="shared" ca="1" si="407"/>
        <v>142.4981600970423</v>
      </c>
      <c r="AR710" s="16">
        <f t="shared" ca="1" si="407"/>
        <v>-1.8854231760201401E-3</v>
      </c>
      <c r="AS710" s="2">
        <f t="shared" ca="1" si="408"/>
        <v>-63.77596276916551</v>
      </c>
      <c r="AT710" s="2">
        <f t="shared" ca="1" si="408"/>
        <v>-126.18509283280579</v>
      </c>
      <c r="AU710" s="16">
        <f t="shared" ca="1" si="408"/>
        <v>538.52634667192365</v>
      </c>
      <c r="AV710" s="2">
        <f t="shared" ca="1" si="409"/>
        <v>45.000024204999953</v>
      </c>
      <c r="AW710" s="2">
        <f t="shared" ca="1" si="409"/>
        <v>142.4981600970423</v>
      </c>
      <c r="AX710" s="16">
        <f t="shared" ca="1" si="409"/>
        <v>-1.8854231760201401E-3</v>
      </c>
      <c r="AY710" s="2">
        <f t="shared" ca="1" si="423"/>
        <v>360.25</v>
      </c>
      <c r="AZ710" s="2">
        <f t="shared" ca="1" si="424"/>
        <v>360.25</v>
      </c>
      <c r="BA710" s="2">
        <f t="shared" ca="1" si="425"/>
        <v>360.25</v>
      </c>
      <c r="BB710" s="19" t="str">
        <f t="shared" ca="1" si="426"/>
        <v>ok</v>
      </c>
      <c r="BC710" s="2">
        <f t="shared" ca="1" si="427"/>
        <v>2.4204999952814887E-5</v>
      </c>
      <c r="BD710" s="2">
        <f t="shared" ca="1" si="427"/>
        <v>-1.8399029576983139E-3</v>
      </c>
      <c r="BE710" s="16">
        <f t="shared" ca="1" si="428"/>
        <v>-1.8854231760201401E-3</v>
      </c>
      <c r="BF710" s="16">
        <f t="shared" ca="1" si="429"/>
        <v>1.8400621662785525E-3</v>
      </c>
      <c r="BG710" s="18">
        <f ca="1">SQRT(BC710^2+BD710^2+BE710^2)</f>
        <v>2.6345112124345933E-3</v>
      </c>
      <c r="BH710" s="2">
        <f t="shared" ca="1" si="413"/>
        <v>3.872799992450382E-3</v>
      </c>
      <c r="BI710" s="2">
        <f t="shared" ca="1" si="413"/>
        <v>-0.29438447323173023</v>
      </c>
      <c r="BJ710" s="16">
        <f t="shared" ca="1" si="413"/>
        <v>-0.30166770816322241</v>
      </c>
      <c r="BK710" s="18">
        <f t="shared" ca="1" si="412"/>
        <v>0.29440994660456843</v>
      </c>
      <c r="BL710" s="18">
        <f ca="1">BG710*$D$9</f>
        <v>0.42152179398953493</v>
      </c>
    </row>
    <row r="711" spans="4:64" x14ac:dyDescent="0.2">
      <c r="D711">
        <f t="shared" si="430"/>
        <v>0</v>
      </c>
      <c r="E711">
        <f t="shared" si="431"/>
        <v>150</v>
      </c>
      <c r="F711" s="15">
        <f ca="1">'posn jitter orig'!F711</f>
        <v>0.30512948362386527</v>
      </c>
      <c r="G711" s="2">
        <f ca="1">'posn jitter orig'!G711</f>
        <v>-0.37759667519730111</v>
      </c>
      <c r="H711" s="16">
        <f ca="1">'posn jitter orig'!H711</f>
        <v>0.41941734380347884</v>
      </c>
      <c r="I711" s="2">
        <f t="shared" ref="I711" si="432">$E$25</f>
        <v>0</v>
      </c>
      <c r="J711" s="2">
        <f t="shared" ref="J711" si="433">$F$25</f>
        <v>177.60212163512966</v>
      </c>
      <c r="K711" s="16">
        <f t="shared" ref="K711" ca="1" si="434">SQRT($D$5^2-(($D711-$E$25)^2+($E711-$F$25)^2))+F711/$D$9</f>
        <v>359.19292223259168</v>
      </c>
      <c r="L711" s="2">
        <f t="shared" ref="L711" si="435">$E$26</f>
        <v>153.80794910203616</v>
      </c>
      <c r="M711" s="2">
        <f t="shared" ref="M711" si="436">$F$26</f>
        <v>-88.801060817564817</v>
      </c>
      <c r="N711" s="16">
        <f t="shared" ref="N711" ca="1" si="437">SQRT($D$5^2-(($D711-$E$26)^2+($E711-$F$26)^2))+G711/$D$9</f>
        <v>221.57658903316064</v>
      </c>
      <c r="O711" s="2">
        <f t="shared" ref="O711" si="438">$E$27</f>
        <v>-153.80794910203616</v>
      </c>
      <c r="P711" s="2">
        <f t="shared" ref="P711" si="439">$F$27</f>
        <v>-88.801060817564817</v>
      </c>
      <c r="Q711" s="16">
        <f t="shared" ref="Q711" ca="1" si="440">SQRT($D$5^2-(($D711-$E$27)^2+($E711-$F$27)^2))+H711/$D$9</f>
        <v>221.58157037077942</v>
      </c>
      <c r="R711" s="2">
        <f t="shared" ref="R711:T711" si="441">L711-I711</f>
        <v>153.80794910203616</v>
      </c>
      <c r="S711" s="2">
        <f t="shared" si="441"/>
        <v>-266.40318245269447</v>
      </c>
      <c r="T711" s="16">
        <f t="shared" ca="1" si="441"/>
        <v>-137.61633319943104</v>
      </c>
      <c r="U711" s="2">
        <f t="shared" ref="U711:W711" ca="1" si="442">R711/SQRT($R711^2+$S711^2+$T711^2)</f>
        <v>0.45640984796148698</v>
      </c>
      <c r="V711" s="2">
        <f t="shared" ca="1" si="442"/>
        <v>-0.79052504574408189</v>
      </c>
      <c r="W711" s="16">
        <f t="shared" ca="1" si="442"/>
        <v>-0.40836283221553055</v>
      </c>
      <c r="X711" s="2">
        <f t="shared" ref="X711:Z711" si="443">O711-I711</f>
        <v>-153.80794910203616</v>
      </c>
      <c r="Y711" s="2">
        <f t="shared" si="443"/>
        <v>-266.40318245269447</v>
      </c>
      <c r="Z711" s="16">
        <f t="shared" ca="1" si="443"/>
        <v>-137.61135186181227</v>
      </c>
      <c r="AA711" s="18">
        <f t="shared" ca="1" si="414"/>
        <v>196.59428672115445</v>
      </c>
      <c r="AB711" s="2">
        <f t="shared" ref="AB711:AD711" ca="1" si="444">X711-$AA711*U711</f>
        <v>-243.53551761453525</v>
      </c>
      <c r="AC711" s="2">
        <f t="shared" ca="1" si="444"/>
        <v>-110.99047494942869</v>
      </c>
      <c r="AD711" s="16">
        <f t="shared" ca="1" si="444"/>
        <v>-57.329552138969575</v>
      </c>
      <c r="AE711" s="2">
        <f t="shared" ref="AE711:AG711" ca="1" si="445">AB711/SQRT($AB711^2+$AC711^2+$AD711^2)</f>
        <v>-0.88976966147243985</v>
      </c>
      <c r="AF711" s="2">
        <f t="shared" ca="1" si="445"/>
        <v>-0.40550946444997843</v>
      </c>
      <c r="AG711" s="16">
        <f t="shared" ca="1" si="445"/>
        <v>-0.20945649611485273</v>
      </c>
      <c r="AH711" s="2">
        <f t="shared" ca="1" si="415"/>
        <v>-1.4387220407113821E-5</v>
      </c>
      <c r="AI711" s="2">
        <f t="shared" ca="1" si="416"/>
        <v>0.4589468665246651</v>
      </c>
      <c r="AJ711" s="16">
        <f t="shared" ca="1" si="417"/>
        <v>-0.88846371535375546</v>
      </c>
      <c r="AK711" s="18">
        <f t="shared" ca="1" si="418"/>
        <v>336.99524624414954</v>
      </c>
      <c r="AL711" s="18">
        <f t="shared" ca="1" si="419"/>
        <v>273.70625023505431</v>
      </c>
      <c r="AM711" s="18">
        <f t="shared" ca="1" si="420"/>
        <v>168.49762312207477</v>
      </c>
      <c r="AN711" s="18">
        <f t="shared" ca="1" si="421"/>
        <v>86.430406475397618</v>
      </c>
      <c r="AO711" s="18">
        <f t="shared" ca="1" si="422"/>
        <v>306.4610878051385</v>
      </c>
      <c r="AP711" s="2">
        <f t="shared" ref="AP711:AR711" ca="1" si="446">I711+$AM711*U711+$AN711*AE711+$AO711*AH711</f>
        <v>-3.5880827382842812E-3</v>
      </c>
      <c r="AQ711" s="2">
        <f t="shared" ca="1" si="446"/>
        <v>150.00153852665858</v>
      </c>
      <c r="AR711" s="16">
        <f t="shared" ca="1" si="446"/>
        <v>1.7888520500832783E-3</v>
      </c>
      <c r="AS711" s="2">
        <f t="shared" ref="AS711:AU711" ca="1" si="447">I711+$AM711*U711+$AN711*AE711-$AO711*AH711</f>
        <v>5.2301636946284974E-3</v>
      </c>
      <c r="AT711" s="2">
        <f t="shared" ca="1" si="447"/>
        <v>-131.29717339315857</v>
      </c>
      <c r="AU711" s="16">
        <f t="shared" ca="1" si="447"/>
        <v>544.56090221746376</v>
      </c>
      <c r="AV711" s="2">
        <f t="shared" ref="AV711:AX711" ca="1" si="448">IF(ABS($AR711)&lt;ABS($AU711),AP711,AS711)</f>
        <v>-3.5880827382842812E-3</v>
      </c>
      <c r="AW711" s="2">
        <f t="shared" ca="1" si="448"/>
        <v>150.00153852665858</v>
      </c>
      <c r="AX711" s="16">
        <f t="shared" ca="1" si="448"/>
        <v>1.7888520500832783E-3</v>
      </c>
      <c r="AY711" s="2">
        <f t="shared" ca="1" si="423"/>
        <v>360.25</v>
      </c>
      <c r="AZ711" s="2">
        <f t="shared" ca="1" si="424"/>
        <v>360.25</v>
      </c>
      <c r="BA711" s="2">
        <f t="shared" ca="1" si="425"/>
        <v>360.25000000000006</v>
      </c>
      <c r="BB711" s="19" t="str">
        <f t="shared" ca="1" si="426"/>
        <v>ok</v>
      </c>
      <c r="BC711" s="2">
        <f t="shared" ca="1" si="427"/>
        <v>-3.5880827382842812E-3</v>
      </c>
      <c r="BD711" s="2">
        <f t="shared" ca="1" si="427"/>
        <v>1.538526658578121E-3</v>
      </c>
      <c r="BE711" s="16">
        <f t="shared" ca="1" si="428"/>
        <v>1.7888520500832783E-3</v>
      </c>
      <c r="BF711" s="16">
        <f t="shared" ca="1" si="429"/>
        <v>3.9040238236887318E-3</v>
      </c>
      <c r="BG711" s="18">
        <f ca="1">SQRT(BC711^2+BD711^2+BE711^2)</f>
        <v>4.2943443822097381E-3</v>
      </c>
      <c r="BH711" s="2">
        <f t="shared" ca="1" si="413"/>
        <v>-0.57409323812548496</v>
      </c>
      <c r="BI711" s="2">
        <f t="shared" ca="1" si="413"/>
        <v>0.24616426537249936</v>
      </c>
      <c r="BJ711" s="16">
        <f t="shared" ca="1" si="413"/>
        <v>0.28621632801332453</v>
      </c>
      <c r="BK711" s="18">
        <f t="shared" ca="1" si="412"/>
        <v>0.62464381179019712</v>
      </c>
      <c r="BL711" s="18">
        <f ca="1">BG711*$D$9</f>
        <v>0.6870951011535581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new effector</vt:lpstr>
      <vt:lpstr>posn jitter orig</vt:lpstr>
      <vt:lpstr>posn jitter new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ims20231007</dc:creator>
  <cp:lastModifiedBy>ims20231007</cp:lastModifiedBy>
  <dcterms:created xsi:type="dcterms:W3CDTF">2024-05-04T21:44:37Z</dcterms:created>
  <dcterms:modified xsi:type="dcterms:W3CDTF">2024-05-05T20:05:07Z</dcterms:modified>
</cp:coreProperties>
</file>